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a_delovni_zvezek" defaultThemeVersion="124226"/>
  <mc:AlternateContent xmlns:mc="http://schemas.openxmlformats.org/markup-compatibility/2006">
    <mc:Choice Requires="x15">
      <x15ac:absPath xmlns:x15ac="http://schemas.microsoft.com/office/spreadsheetml/2010/11/ac" url="https://turnaplast-my.sharepoint.com/personal/tehnologija_turnaplast_si/Documents/Desktop/test porocila/"/>
    </mc:Choice>
  </mc:AlternateContent>
  <xr:revisionPtr revIDLastSave="0" documentId="8_{F16A0C1A-8DDC-4EC6-AC11-046BC6A473BA}" xr6:coauthVersionLast="47" xr6:coauthVersionMax="47" xr10:uidLastSave="{00000000-0000-0000-0000-000000000000}"/>
  <bookViews>
    <workbookView xWindow="-120" yWindow="-120" windowWidth="29040" windowHeight="15840" tabRatio="527" xr2:uid="{00000000-000D-0000-FFFF-FFFF00000000}"/>
  </bookViews>
  <sheets>
    <sheet name="plan" sheetId="1346" r:id="rId1"/>
    <sheet name="dnevni pregled" sheetId="1372" r:id="rId2"/>
    <sheet name="struktura" sheetId="3" r:id="rId3"/>
    <sheet name="šifrant" sheetId="4" r:id="rId4"/>
  </sheets>
  <definedNames>
    <definedName name="_xlnm._FilterDatabase" localSheetId="1" hidden="1">'dnevni pregled'!$A$7:$IQ$92</definedName>
    <definedName name="_xlnm._FilterDatabase" localSheetId="0" hidden="1">plan!$B$71:$HA$250</definedName>
    <definedName name="_xlnm._FilterDatabase" localSheetId="2" hidden="1">struktura!$B$2:$BX$2850</definedName>
    <definedName name="mm">plan!$AN$88</definedName>
    <definedName name="_xlnm.Print_Titles" localSheetId="0">plan!$A:$C</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19" i="1346" l="1"/>
  <c r="BV19" i="1346"/>
  <c r="BW19" i="1346"/>
  <c r="BY19" i="1346"/>
  <c r="BZ19" i="1346"/>
  <c r="CA19" i="1346"/>
  <c r="BK21" i="1346"/>
  <c r="BJ21" i="1346"/>
  <c r="BI21" i="1346"/>
  <c r="BG21" i="1346"/>
  <c r="BF21" i="1346"/>
  <c r="BE21" i="1346"/>
  <c r="AI11" i="1346"/>
  <c r="AH11" i="1346"/>
  <c r="AG11" i="1346"/>
  <c r="AE11" i="1346"/>
  <c r="AD11" i="1346"/>
  <c r="AC11" i="1346"/>
  <c r="AI9" i="1346"/>
  <c r="AH9" i="1346"/>
  <c r="AG9" i="1346"/>
  <c r="AE9" i="1346"/>
  <c r="AD9" i="1346"/>
  <c r="AC9" i="1346"/>
  <c r="BS23" i="1346"/>
  <c r="BR23" i="1346"/>
  <c r="BQ23" i="1346"/>
  <c r="BO23" i="1346"/>
  <c r="BN23" i="1346"/>
  <c r="BM23" i="1346"/>
  <c r="BE17" i="1346"/>
  <c r="BF17" i="1346"/>
  <c r="BG17" i="1346"/>
  <c r="BI17" i="1346"/>
  <c r="BJ17" i="1346"/>
  <c r="BK17" i="1346"/>
  <c r="BM17" i="1346"/>
  <c r="BN17" i="1346"/>
  <c r="BO17" i="1346"/>
  <c r="BQ17" i="1346"/>
  <c r="BR17" i="1346"/>
  <c r="BS17" i="1346"/>
  <c r="BU17" i="1346"/>
  <c r="BV17" i="1346"/>
  <c r="BW17" i="1346"/>
  <c r="BY17" i="1346"/>
  <c r="BZ17" i="1346"/>
  <c r="CA17" i="1346"/>
  <c r="CC17" i="1346"/>
  <c r="CD17" i="1346"/>
  <c r="CE17" i="1346"/>
  <c r="CG17" i="1346"/>
  <c r="CH17" i="1346"/>
  <c r="CI17" i="1346"/>
  <c r="CK17" i="1346"/>
  <c r="CL17" i="1346"/>
  <c r="CM17" i="1346"/>
  <c r="CO17" i="1346"/>
  <c r="CP17" i="1346"/>
  <c r="CQ17" i="1346"/>
  <c r="CS17" i="1346"/>
  <c r="CT17" i="1346"/>
  <c r="CU17" i="1346"/>
  <c r="AK17" i="1346" l="1"/>
  <c r="AL17" i="1346"/>
  <c r="AM17" i="1346"/>
  <c r="AO17" i="1346"/>
  <c r="AP17" i="1346"/>
  <c r="AQ17" i="1346"/>
  <c r="AS17" i="1346"/>
  <c r="AT17" i="1346"/>
  <c r="AU17" i="1346"/>
  <c r="AW17" i="1346"/>
  <c r="AX17" i="1346"/>
  <c r="AY17" i="1346"/>
  <c r="BA17" i="1346"/>
  <c r="BB17" i="1346"/>
  <c r="BC17" i="1346"/>
  <c r="AU15" i="1346" l="1"/>
  <c r="AT15" i="1346"/>
  <c r="AS15" i="1346"/>
  <c r="AQ15" i="1346"/>
  <c r="AP15" i="1346"/>
  <c r="AO15" i="1346"/>
  <c r="AM15" i="1346"/>
  <c r="AL15" i="1346"/>
  <c r="AK15" i="1346"/>
  <c r="AI15" i="1346"/>
  <c r="AH15" i="1346"/>
  <c r="AG15" i="1346"/>
  <c r="AE15" i="1346"/>
  <c r="AD15" i="1346"/>
  <c r="AC15" i="1346"/>
  <c r="AY15" i="1346"/>
  <c r="AX15" i="1346"/>
  <c r="AW15" i="1346"/>
  <c r="Y15" i="1346" l="1"/>
  <c r="Z15" i="1346"/>
  <c r="AA15" i="1346"/>
  <c r="BG29" i="1346" l="1"/>
  <c r="BF29" i="1346"/>
  <c r="BE29" i="1346"/>
  <c r="BC29" i="1346"/>
  <c r="BB29" i="1346"/>
  <c r="BA29" i="1346"/>
  <c r="Y29" i="1346"/>
  <c r="Z29" i="1346"/>
  <c r="AA29" i="1346"/>
  <c r="AC29" i="1346"/>
  <c r="AD29" i="1346"/>
  <c r="AE29" i="1346"/>
  <c r="AG29" i="1346"/>
  <c r="AH29" i="1346"/>
  <c r="AI29" i="1346"/>
  <c r="Q17" i="1346" l="1"/>
  <c r="R17" i="1346"/>
  <c r="S17" i="1346"/>
  <c r="U17" i="1346"/>
  <c r="V17" i="1346"/>
  <c r="W17" i="1346"/>
  <c r="Y17" i="1346"/>
  <c r="Z17" i="1346"/>
  <c r="AA17" i="1346"/>
  <c r="AC17" i="1346"/>
  <c r="AD17" i="1346"/>
  <c r="AE17" i="1346"/>
  <c r="AG17" i="1346"/>
  <c r="AH17" i="1346"/>
  <c r="AI17" i="1346"/>
  <c r="AV4" i="1346"/>
  <c r="DE9" i="1346"/>
  <c r="DF9" i="1346"/>
  <c r="DG9" i="1346"/>
  <c r="DE11" i="1346"/>
  <c r="DF11" i="1346"/>
  <c r="DG11" i="1346"/>
  <c r="DE13" i="1346"/>
  <c r="DF13" i="1346"/>
  <c r="DG13" i="1346"/>
  <c r="DE15" i="1346"/>
  <c r="DF15" i="1346"/>
  <c r="DG15" i="1346"/>
  <c r="DE17" i="1346"/>
  <c r="DF17" i="1346"/>
  <c r="DG17" i="1346"/>
  <c r="DE19" i="1346"/>
  <c r="DF19" i="1346"/>
  <c r="DG19" i="1346"/>
  <c r="DE21" i="1346"/>
  <c r="DF21" i="1346"/>
  <c r="DG21" i="1346"/>
  <c r="DE23" i="1346"/>
  <c r="DF23" i="1346"/>
  <c r="DG23" i="1346"/>
  <c r="DE25" i="1346"/>
  <c r="DF25" i="1346"/>
  <c r="DG25" i="1346"/>
  <c r="DE27" i="1346"/>
  <c r="DF27" i="1346"/>
  <c r="DG27" i="1346"/>
  <c r="DE29" i="1346"/>
  <c r="DF29" i="1346"/>
  <c r="DG29" i="1346"/>
  <c r="DE31" i="1346"/>
  <c r="DF31" i="1346"/>
  <c r="DG31" i="1346"/>
  <c r="DE33" i="1346"/>
  <c r="DF33" i="1346"/>
  <c r="DG33" i="1346"/>
  <c r="DE35" i="1346"/>
  <c r="DF35" i="1346"/>
  <c r="DG35" i="1346"/>
  <c r="DE37" i="1346"/>
  <c r="DF37" i="1346"/>
  <c r="DG37" i="1346"/>
  <c r="DE39" i="1346"/>
  <c r="DF39" i="1346"/>
  <c r="DG39" i="1346"/>
  <c r="DE41" i="1346"/>
  <c r="DF41" i="1346"/>
  <c r="DG41" i="1346"/>
  <c r="DE43" i="1346"/>
  <c r="DF43" i="1346"/>
  <c r="DG43" i="1346"/>
  <c r="DE45" i="1346"/>
  <c r="DF45" i="1346"/>
  <c r="DG45" i="1346"/>
  <c r="DE47" i="1346"/>
  <c r="DF47" i="1346"/>
  <c r="DG47" i="1346"/>
  <c r="DE49" i="1346"/>
  <c r="DF49" i="1346"/>
  <c r="DG49" i="1346"/>
  <c r="DE51" i="1346"/>
  <c r="DF51" i="1346"/>
  <c r="DG51" i="1346"/>
  <c r="AM51" i="1346"/>
  <c r="AL51" i="1346"/>
  <c r="AK51" i="1346"/>
  <c r="AI51" i="1346"/>
  <c r="AH51" i="1346"/>
  <c r="AG51" i="1346"/>
  <c r="AE51" i="1346"/>
  <c r="AD51" i="1346"/>
  <c r="AC51" i="1346"/>
  <c r="AA51" i="1346"/>
  <c r="Z51" i="1346"/>
  <c r="Y51" i="1346"/>
  <c r="W51" i="1346"/>
  <c r="V51" i="1346"/>
  <c r="U51" i="1346"/>
  <c r="S51" i="1346"/>
  <c r="R51" i="1346"/>
  <c r="Q51" i="1346"/>
  <c r="O51" i="1346"/>
  <c r="N51" i="1346"/>
  <c r="M51" i="1346"/>
  <c r="AM49" i="1346"/>
  <c r="AL49" i="1346"/>
  <c r="AK49" i="1346"/>
  <c r="AI49" i="1346"/>
  <c r="AH49" i="1346"/>
  <c r="AG49" i="1346"/>
  <c r="AE49" i="1346"/>
  <c r="AD49" i="1346"/>
  <c r="AC49" i="1346"/>
  <c r="AA49" i="1346"/>
  <c r="Z49" i="1346"/>
  <c r="Y49" i="1346"/>
  <c r="W49" i="1346"/>
  <c r="V49" i="1346"/>
  <c r="U49" i="1346"/>
  <c r="S49" i="1346"/>
  <c r="R49" i="1346"/>
  <c r="Q49" i="1346"/>
  <c r="O49" i="1346"/>
  <c r="N49" i="1346"/>
  <c r="M49" i="1346"/>
  <c r="AM47" i="1346"/>
  <c r="AL47" i="1346"/>
  <c r="AK47" i="1346"/>
  <c r="AI47" i="1346"/>
  <c r="AH47" i="1346"/>
  <c r="AG47" i="1346"/>
  <c r="AE47" i="1346"/>
  <c r="AD47" i="1346"/>
  <c r="AC47" i="1346"/>
  <c r="AA47" i="1346"/>
  <c r="Z47" i="1346"/>
  <c r="Y47" i="1346"/>
  <c r="W47" i="1346"/>
  <c r="V47" i="1346"/>
  <c r="U47" i="1346"/>
  <c r="S47" i="1346"/>
  <c r="R47" i="1346"/>
  <c r="Q47" i="1346"/>
  <c r="O47" i="1346"/>
  <c r="N47" i="1346"/>
  <c r="M47" i="1346"/>
  <c r="AM45" i="1346"/>
  <c r="AL45" i="1346"/>
  <c r="AK45" i="1346"/>
  <c r="AI45" i="1346"/>
  <c r="AH45" i="1346"/>
  <c r="AG45" i="1346"/>
  <c r="AE45" i="1346"/>
  <c r="AD45" i="1346"/>
  <c r="AC45" i="1346"/>
  <c r="AA45" i="1346"/>
  <c r="Z45" i="1346"/>
  <c r="Y45" i="1346"/>
  <c r="W45" i="1346"/>
  <c r="V45" i="1346"/>
  <c r="U45" i="1346"/>
  <c r="S45" i="1346"/>
  <c r="R45" i="1346"/>
  <c r="Q45" i="1346"/>
  <c r="O45" i="1346"/>
  <c r="N45" i="1346"/>
  <c r="M45" i="1346"/>
  <c r="AM43" i="1346"/>
  <c r="AL43" i="1346"/>
  <c r="AK43" i="1346"/>
  <c r="AI43" i="1346"/>
  <c r="AH43" i="1346"/>
  <c r="AG43" i="1346"/>
  <c r="AE43" i="1346"/>
  <c r="AD43" i="1346"/>
  <c r="AC43" i="1346"/>
  <c r="AA43" i="1346"/>
  <c r="Z43" i="1346"/>
  <c r="Y43" i="1346"/>
  <c r="W43" i="1346"/>
  <c r="V43" i="1346"/>
  <c r="U43" i="1346"/>
  <c r="S43" i="1346"/>
  <c r="R43" i="1346"/>
  <c r="Q43" i="1346"/>
  <c r="O43" i="1346"/>
  <c r="N43" i="1346"/>
  <c r="M43" i="1346"/>
  <c r="AM41" i="1346"/>
  <c r="AL41" i="1346"/>
  <c r="AK41" i="1346"/>
  <c r="AI41" i="1346"/>
  <c r="AH41" i="1346"/>
  <c r="AG41" i="1346"/>
  <c r="AE41" i="1346"/>
  <c r="AD41" i="1346"/>
  <c r="AC41" i="1346"/>
  <c r="AA41" i="1346"/>
  <c r="Z41" i="1346"/>
  <c r="Y41" i="1346"/>
  <c r="W41" i="1346"/>
  <c r="V41" i="1346"/>
  <c r="U41" i="1346"/>
  <c r="S41" i="1346"/>
  <c r="R41" i="1346"/>
  <c r="Q41" i="1346"/>
  <c r="O41" i="1346"/>
  <c r="N41" i="1346"/>
  <c r="M41" i="1346"/>
  <c r="AM39" i="1346"/>
  <c r="AL39" i="1346"/>
  <c r="AK39" i="1346"/>
  <c r="AI39" i="1346"/>
  <c r="AH39" i="1346"/>
  <c r="AG39" i="1346"/>
  <c r="AE39" i="1346"/>
  <c r="AD39" i="1346"/>
  <c r="AC39" i="1346"/>
  <c r="AA39" i="1346"/>
  <c r="Z39" i="1346"/>
  <c r="Y39" i="1346"/>
  <c r="W39" i="1346"/>
  <c r="V39" i="1346"/>
  <c r="U39" i="1346"/>
  <c r="S39" i="1346"/>
  <c r="R39" i="1346"/>
  <c r="Q39" i="1346"/>
  <c r="O39" i="1346"/>
  <c r="N39" i="1346"/>
  <c r="M39" i="1346"/>
  <c r="AM37" i="1346"/>
  <c r="AL37" i="1346"/>
  <c r="AK37" i="1346"/>
  <c r="AI37" i="1346"/>
  <c r="AH37" i="1346"/>
  <c r="AG37" i="1346"/>
  <c r="AE37" i="1346"/>
  <c r="AD37" i="1346"/>
  <c r="AC37" i="1346"/>
  <c r="AA37" i="1346"/>
  <c r="Z37" i="1346"/>
  <c r="Y37" i="1346"/>
  <c r="W37" i="1346"/>
  <c r="V37" i="1346"/>
  <c r="U37" i="1346"/>
  <c r="S37" i="1346"/>
  <c r="R37" i="1346"/>
  <c r="Q37" i="1346"/>
  <c r="O37" i="1346"/>
  <c r="N37" i="1346"/>
  <c r="M37" i="1346"/>
  <c r="AM35" i="1346"/>
  <c r="AL35" i="1346"/>
  <c r="AK35" i="1346"/>
  <c r="AI35" i="1346"/>
  <c r="AH35" i="1346"/>
  <c r="AG35" i="1346"/>
  <c r="AE35" i="1346"/>
  <c r="AD35" i="1346"/>
  <c r="AC35" i="1346"/>
  <c r="AA35" i="1346"/>
  <c r="Z35" i="1346"/>
  <c r="Y35" i="1346"/>
  <c r="W35" i="1346"/>
  <c r="V35" i="1346"/>
  <c r="U35" i="1346"/>
  <c r="S35" i="1346"/>
  <c r="R35" i="1346"/>
  <c r="Q35" i="1346"/>
  <c r="O35" i="1346"/>
  <c r="N35" i="1346"/>
  <c r="M35" i="1346"/>
  <c r="AM33" i="1346"/>
  <c r="AL33" i="1346"/>
  <c r="AK33" i="1346"/>
  <c r="AI33" i="1346"/>
  <c r="AH33" i="1346"/>
  <c r="AG33" i="1346"/>
  <c r="AE33" i="1346"/>
  <c r="AD33" i="1346"/>
  <c r="AC33" i="1346"/>
  <c r="AA33" i="1346"/>
  <c r="Z33" i="1346"/>
  <c r="Y33" i="1346"/>
  <c r="W33" i="1346"/>
  <c r="V33" i="1346"/>
  <c r="U33" i="1346"/>
  <c r="S33" i="1346"/>
  <c r="R33" i="1346"/>
  <c r="Q33" i="1346"/>
  <c r="O33" i="1346"/>
  <c r="N33" i="1346"/>
  <c r="M33" i="1346"/>
  <c r="AM31" i="1346"/>
  <c r="AL31" i="1346"/>
  <c r="AK31" i="1346"/>
  <c r="AI31" i="1346"/>
  <c r="AH31" i="1346"/>
  <c r="AG31" i="1346"/>
  <c r="AE31" i="1346"/>
  <c r="AD31" i="1346"/>
  <c r="AC31" i="1346"/>
  <c r="AA31" i="1346"/>
  <c r="Z31" i="1346"/>
  <c r="Y31" i="1346"/>
  <c r="W31" i="1346"/>
  <c r="V31" i="1346"/>
  <c r="U31" i="1346"/>
  <c r="S31" i="1346"/>
  <c r="R31" i="1346"/>
  <c r="Q31" i="1346"/>
  <c r="O31" i="1346"/>
  <c r="N31" i="1346"/>
  <c r="M31" i="1346"/>
  <c r="AM29" i="1346"/>
  <c r="AL29" i="1346"/>
  <c r="AK29" i="1346"/>
  <c r="W29" i="1346"/>
  <c r="V29" i="1346"/>
  <c r="U29" i="1346"/>
  <c r="S29" i="1346"/>
  <c r="R29" i="1346"/>
  <c r="Q29" i="1346"/>
  <c r="O29" i="1346"/>
  <c r="N29" i="1346"/>
  <c r="M29" i="1346"/>
  <c r="AM27" i="1346"/>
  <c r="AL27" i="1346"/>
  <c r="AK27" i="1346"/>
  <c r="AI27" i="1346"/>
  <c r="AH27" i="1346"/>
  <c r="AG27" i="1346"/>
  <c r="AE27" i="1346"/>
  <c r="AD27" i="1346"/>
  <c r="AC27" i="1346"/>
  <c r="AA27" i="1346"/>
  <c r="Z27" i="1346"/>
  <c r="Y27" i="1346"/>
  <c r="W27" i="1346"/>
  <c r="V27" i="1346"/>
  <c r="U27" i="1346"/>
  <c r="S27" i="1346"/>
  <c r="R27" i="1346"/>
  <c r="Q27" i="1346"/>
  <c r="O27" i="1346"/>
  <c r="N27" i="1346"/>
  <c r="M27" i="1346"/>
  <c r="AM25" i="1346"/>
  <c r="AL25" i="1346"/>
  <c r="AK25" i="1346"/>
  <c r="AI25" i="1346"/>
  <c r="AH25" i="1346"/>
  <c r="AG25" i="1346"/>
  <c r="AE25" i="1346"/>
  <c r="AD25" i="1346"/>
  <c r="AC25" i="1346"/>
  <c r="AA25" i="1346"/>
  <c r="Z25" i="1346"/>
  <c r="Y25" i="1346"/>
  <c r="W25" i="1346"/>
  <c r="V25" i="1346"/>
  <c r="U25" i="1346"/>
  <c r="S25" i="1346"/>
  <c r="R25" i="1346"/>
  <c r="Q25" i="1346"/>
  <c r="O25" i="1346"/>
  <c r="N25" i="1346"/>
  <c r="M25" i="1346"/>
  <c r="AM23" i="1346"/>
  <c r="AL23" i="1346"/>
  <c r="AK23" i="1346"/>
  <c r="AI23" i="1346"/>
  <c r="AH23" i="1346"/>
  <c r="AG23" i="1346"/>
  <c r="AE23" i="1346"/>
  <c r="AD23" i="1346"/>
  <c r="AC23" i="1346"/>
  <c r="AA23" i="1346"/>
  <c r="Z23" i="1346"/>
  <c r="Y23" i="1346"/>
  <c r="W23" i="1346"/>
  <c r="V23" i="1346"/>
  <c r="U23" i="1346"/>
  <c r="S23" i="1346"/>
  <c r="R23" i="1346"/>
  <c r="Q23" i="1346"/>
  <c r="O23" i="1346"/>
  <c r="N23" i="1346"/>
  <c r="M23" i="1346"/>
  <c r="AM21" i="1346"/>
  <c r="AL21" i="1346"/>
  <c r="AK21" i="1346"/>
  <c r="AI21" i="1346"/>
  <c r="AH21" i="1346"/>
  <c r="AG21" i="1346"/>
  <c r="AE21" i="1346"/>
  <c r="AD21" i="1346"/>
  <c r="AC21" i="1346"/>
  <c r="AA21" i="1346"/>
  <c r="Z21" i="1346"/>
  <c r="Y21" i="1346"/>
  <c r="W21" i="1346"/>
  <c r="V21" i="1346"/>
  <c r="U21" i="1346"/>
  <c r="S21" i="1346"/>
  <c r="R21" i="1346"/>
  <c r="Q21" i="1346"/>
  <c r="O21" i="1346"/>
  <c r="N21" i="1346"/>
  <c r="M21" i="1346"/>
  <c r="AM19" i="1346"/>
  <c r="AL19" i="1346"/>
  <c r="AK19" i="1346"/>
  <c r="AI19" i="1346"/>
  <c r="AH19" i="1346"/>
  <c r="AG19" i="1346"/>
  <c r="AE19" i="1346"/>
  <c r="AD19" i="1346"/>
  <c r="AC19" i="1346"/>
  <c r="AA19" i="1346"/>
  <c r="Z19" i="1346"/>
  <c r="Y19" i="1346"/>
  <c r="W19" i="1346"/>
  <c r="V19" i="1346"/>
  <c r="U19" i="1346"/>
  <c r="S19" i="1346"/>
  <c r="R19" i="1346"/>
  <c r="Q19" i="1346"/>
  <c r="O19" i="1346"/>
  <c r="N19" i="1346"/>
  <c r="M19" i="1346"/>
  <c r="O17" i="1346"/>
  <c r="N17" i="1346"/>
  <c r="M17" i="1346"/>
  <c r="W15" i="1346"/>
  <c r="V15" i="1346"/>
  <c r="U15" i="1346"/>
  <c r="S15" i="1346"/>
  <c r="R15" i="1346"/>
  <c r="Q15" i="1346"/>
  <c r="O15" i="1346"/>
  <c r="N15" i="1346"/>
  <c r="M15" i="1346"/>
  <c r="AM13" i="1346"/>
  <c r="AL13" i="1346"/>
  <c r="AK13" i="1346"/>
  <c r="AI13" i="1346"/>
  <c r="AH13" i="1346"/>
  <c r="AG13" i="1346"/>
  <c r="AE13" i="1346"/>
  <c r="AD13" i="1346"/>
  <c r="AC13" i="1346"/>
  <c r="AA13" i="1346"/>
  <c r="Z13" i="1346"/>
  <c r="Y13" i="1346"/>
  <c r="W13" i="1346"/>
  <c r="V13" i="1346"/>
  <c r="U13" i="1346"/>
  <c r="S13" i="1346"/>
  <c r="R13" i="1346"/>
  <c r="Q13" i="1346"/>
  <c r="O13" i="1346"/>
  <c r="N13" i="1346"/>
  <c r="M13" i="1346"/>
  <c r="AM11" i="1346"/>
  <c r="AL11" i="1346"/>
  <c r="AK11" i="1346"/>
  <c r="AA11" i="1346"/>
  <c r="Z11" i="1346"/>
  <c r="Y11" i="1346"/>
  <c r="W11" i="1346"/>
  <c r="V11" i="1346"/>
  <c r="U11" i="1346"/>
  <c r="S11" i="1346"/>
  <c r="R11" i="1346"/>
  <c r="Q11" i="1346"/>
  <c r="O11" i="1346"/>
  <c r="N11" i="1346"/>
  <c r="M11" i="1346"/>
  <c r="AM9" i="1346"/>
  <c r="AL9" i="1346"/>
  <c r="AK9" i="1346"/>
  <c r="AA9" i="1346"/>
  <c r="Z9" i="1346"/>
  <c r="Y9" i="1346"/>
  <c r="W9" i="1346"/>
  <c r="V9" i="1346"/>
  <c r="U9" i="1346"/>
  <c r="S9" i="1346"/>
  <c r="R9" i="1346"/>
  <c r="Q9" i="1346"/>
  <c r="O9" i="1346"/>
  <c r="N9" i="1346"/>
  <c r="M9" i="1346"/>
  <c r="M6" i="1346"/>
  <c r="L4" i="1346"/>
  <c r="P4" i="1346" s="1"/>
  <c r="T4" i="1346" s="1"/>
  <c r="CU41" i="1346"/>
  <c r="CT41" i="1346"/>
  <c r="CS41" i="1346"/>
  <c r="S6" i="1346" l="1"/>
  <c r="O6" i="1346"/>
  <c r="W6" i="1346"/>
  <c r="AI6" i="1346"/>
  <c r="AM6" i="1346"/>
  <c r="AE6" i="1346"/>
  <c r="AA6" i="1346"/>
  <c r="AZ4" i="1346"/>
  <c r="X4" i="1346"/>
  <c r="U6" i="1346"/>
  <c r="Q6" i="1346"/>
  <c r="CI27" i="1346"/>
  <c r="CH27" i="1346"/>
  <c r="CG27" i="1346"/>
  <c r="CE27" i="1346"/>
  <c r="CD27" i="1346"/>
  <c r="CC27" i="1346"/>
  <c r="CA27" i="1346"/>
  <c r="BZ27" i="1346"/>
  <c r="BY27" i="1346"/>
  <c r="BD4" i="1346" l="1"/>
  <c r="Y6" i="1346"/>
  <c r="AB4" i="1346"/>
  <c r="CY25" i="1346"/>
  <c r="CX25" i="1346"/>
  <c r="CW25" i="1346"/>
  <c r="CU25" i="1346"/>
  <c r="CT25" i="1346"/>
  <c r="CS25" i="1346"/>
  <c r="CQ25" i="1346"/>
  <c r="CP25" i="1346"/>
  <c r="CO25" i="1346"/>
  <c r="DI25" i="1346"/>
  <c r="DJ25" i="1346"/>
  <c r="DK25" i="1346"/>
  <c r="BH4" i="1346" l="1"/>
  <c r="AC6" i="1346"/>
  <c r="AF4" i="1346"/>
  <c r="BA31" i="1346"/>
  <c r="BL4" i="1346" l="1"/>
  <c r="AG6" i="1346"/>
  <c r="AJ4" i="1346"/>
  <c r="AK6" i="1346" s="1"/>
  <c r="BO15" i="1346"/>
  <c r="BN15" i="1346"/>
  <c r="BM15" i="1346"/>
  <c r="BK15" i="1346"/>
  <c r="BJ15" i="1346"/>
  <c r="BI15" i="1346"/>
  <c r="BG15" i="1346"/>
  <c r="BF15" i="1346"/>
  <c r="BE15" i="1346"/>
  <c r="BP4" i="1346" l="1"/>
  <c r="BK35" i="1346"/>
  <c r="BJ35" i="1346"/>
  <c r="BI35" i="1346"/>
  <c r="BT4" i="1346" l="1"/>
  <c r="BY43" i="1346"/>
  <c r="BZ43" i="1346"/>
  <c r="CA43" i="1346"/>
  <c r="CC43" i="1346"/>
  <c r="CD43" i="1346"/>
  <c r="CE43" i="1346"/>
  <c r="CG43" i="1346"/>
  <c r="CH43" i="1346"/>
  <c r="CI43" i="1346"/>
  <c r="BX4" i="1346" l="1"/>
  <c r="CC35" i="1346"/>
  <c r="CD35" i="1346"/>
  <c r="CE35" i="1346"/>
  <c r="CG35" i="1346"/>
  <c r="CH35" i="1346"/>
  <c r="CI35" i="1346"/>
  <c r="CK35" i="1346"/>
  <c r="CL35" i="1346"/>
  <c r="CM35" i="1346"/>
  <c r="CB4" i="1346" l="1"/>
  <c r="BW27" i="1346"/>
  <c r="BV27" i="1346"/>
  <c r="BU27" i="1346"/>
  <c r="CF4" i="1346" l="1"/>
  <c r="BG35" i="1346"/>
  <c r="BF35" i="1346"/>
  <c r="BE35" i="1346"/>
  <c r="BC35" i="1346"/>
  <c r="BB35" i="1346"/>
  <c r="BA35" i="1346"/>
  <c r="AY35" i="1346"/>
  <c r="AX35" i="1346"/>
  <c r="AW35" i="1346"/>
  <c r="CJ4" i="1346" l="1"/>
  <c r="AO35" i="1346"/>
  <c r="AP35" i="1346"/>
  <c r="AQ35" i="1346"/>
  <c r="AS35" i="1346"/>
  <c r="AT35" i="1346"/>
  <c r="AU35" i="1346"/>
  <c r="CN4" i="1346" l="1"/>
  <c r="AO25" i="1346"/>
  <c r="AP25" i="1346"/>
  <c r="AQ25" i="1346"/>
  <c r="AS25" i="1346"/>
  <c r="AT25" i="1346"/>
  <c r="AU25" i="1346"/>
  <c r="AW25" i="1346"/>
  <c r="AX25" i="1346"/>
  <c r="AY25" i="1346"/>
  <c r="CR4" i="1346" l="1"/>
  <c r="AO9" i="1346"/>
  <c r="AP9" i="1346"/>
  <c r="AQ9" i="1346"/>
  <c r="AS9" i="1346"/>
  <c r="AT9" i="1346"/>
  <c r="AU9" i="1346"/>
  <c r="AW9" i="1346"/>
  <c r="AX9" i="1346"/>
  <c r="AY9" i="1346"/>
  <c r="BA9" i="1346"/>
  <c r="BB9" i="1346"/>
  <c r="BC9" i="1346"/>
  <c r="BE9" i="1346"/>
  <c r="BF9" i="1346"/>
  <c r="BG9" i="1346"/>
  <c r="BI9" i="1346"/>
  <c r="BJ9" i="1346"/>
  <c r="BK9" i="1346"/>
  <c r="BM9" i="1346"/>
  <c r="BN9" i="1346"/>
  <c r="BO9" i="1346"/>
  <c r="BQ9" i="1346"/>
  <c r="BR9" i="1346"/>
  <c r="BS9" i="1346"/>
  <c r="BU9" i="1346"/>
  <c r="BV9" i="1346"/>
  <c r="BW9" i="1346"/>
  <c r="BY9" i="1346"/>
  <c r="BZ9" i="1346"/>
  <c r="CA9" i="1346"/>
  <c r="CC9" i="1346"/>
  <c r="CD9" i="1346"/>
  <c r="CE9" i="1346"/>
  <c r="CG9" i="1346"/>
  <c r="CH9" i="1346"/>
  <c r="CI9" i="1346"/>
  <c r="CK9" i="1346"/>
  <c r="CL9" i="1346"/>
  <c r="CM9" i="1346"/>
  <c r="CO9" i="1346"/>
  <c r="CP9" i="1346"/>
  <c r="CQ9" i="1346"/>
  <c r="CS9" i="1346"/>
  <c r="CT9" i="1346"/>
  <c r="CU9" i="1346"/>
  <c r="CW9" i="1346"/>
  <c r="CX9" i="1346"/>
  <c r="CY9" i="1346"/>
  <c r="AO11" i="1346"/>
  <c r="AP11" i="1346"/>
  <c r="AQ11" i="1346"/>
  <c r="AS11" i="1346"/>
  <c r="AT11" i="1346"/>
  <c r="AU11" i="1346"/>
  <c r="AW11" i="1346"/>
  <c r="AX11" i="1346"/>
  <c r="AY11" i="1346"/>
  <c r="BA11" i="1346"/>
  <c r="BB11" i="1346"/>
  <c r="BC11" i="1346"/>
  <c r="BE11" i="1346"/>
  <c r="BF11" i="1346"/>
  <c r="BG11" i="1346"/>
  <c r="BI11" i="1346"/>
  <c r="BJ11" i="1346"/>
  <c r="BK11" i="1346"/>
  <c r="BM11" i="1346"/>
  <c r="BN11" i="1346"/>
  <c r="BO11" i="1346"/>
  <c r="BQ11" i="1346"/>
  <c r="BR11" i="1346"/>
  <c r="BS11" i="1346"/>
  <c r="BU11" i="1346"/>
  <c r="BV11" i="1346"/>
  <c r="BW11" i="1346"/>
  <c r="BY11" i="1346"/>
  <c r="BZ11" i="1346"/>
  <c r="CA11" i="1346"/>
  <c r="CC11" i="1346"/>
  <c r="CD11" i="1346"/>
  <c r="CE11" i="1346"/>
  <c r="CG11" i="1346"/>
  <c r="CH11" i="1346"/>
  <c r="CI11" i="1346"/>
  <c r="CK11" i="1346"/>
  <c r="CL11" i="1346"/>
  <c r="CM11" i="1346"/>
  <c r="CO11" i="1346"/>
  <c r="CP11" i="1346"/>
  <c r="CQ11" i="1346"/>
  <c r="CS11" i="1346"/>
  <c r="CT11" i="1346"/>
  <c r="CU11" i="1346"/>
  <c r="CW11" i="1346"/>
  <c r="CX11" i="1346"/>
  <c r="CY11" i="1346"/>
  <c r="AO13" i="1346"/>
  <c r="AP13" i="1346"/>
  <c r="AQ13" i="1346"/>
  <c r="AS13" i="1346"/>
  <c r="AT13" i="1346"/>
  <c r="AU13" i="1346"/>
  <c r="AW13" i="1346"/>
  <c r="AX13" i="1346"/>
  <c r="AY13" i="1346"/>
  <c r="BA13" i="1346"/>
  <c r="BB13" i="1346"/>
  <c r="BC13" i="1346"/>
  <c r="BE13" i="1346"/>
  <c r="BF13" i="1346"/>
  <c r="BG13" i="1346"/>
  <c r="BI13" i="1346"/>
  <c r="BJ13" i="1346"/>
  <c r="BK13" i="1346"/>
  <c r="BM13" i="1346"/>
  <c r="BN13" i="1346"/>
  <c r="BO13" i="1346"/>
  <c r="BQ13" i="1346"/>
  <c r="BR13" i="1346"/>
  <c r="BS13" i="1346"/>
  <c r="BU13" i="1346"/>
  <c r="BV13" i="1346"/>
  <c r="BW13" i="1346"/>
  <c r="BY13" i="1346"/>
  <c r="BZ13" i="1346"/>
  <c r="CA13" i="1346"/>
  <c r="CC13" i="1346"/>
  <c r="CD13" i="1346"/>
  <c r="CE13" i="1346"/>
  <c r="CG13" i="1346"/>
  <c r="CH13" i="1346"/>
  <c r="CI13" i="1346"/>
  <c r="CK13" i="1346"/>
  <c r="CL13" i="1346"/>
  <c r="CM13" i="1346"/>
  <c r="CO13" i="1346"/>
  <c r="CP13" i="1346"/>
  <c r="CQ13" i="1346"/>
  <c r="CS13" i="1346"/>
  <c r="CT13" i="1346"/>
  <c r="CU13" i="1346"/>
  <c r="CW13" i="1346"/>
  <c r="CX13" i="1346"/>
  <c r="CY13" i="1346"/>
  <c r="BA15" i="1346"/>
  <c r="BB15" i="1346"/>
  <c r="BC15" i="1346"/>
  <c r="BQ15" i="1346"/>
  <c r="BR15" i="1346"/>
  <c r="BS15" i="1346"/>
  <c r="BU15" i="1346"/>
  <c r="BV15" i="1346"/>
  <c r="BW15" i="1346"/>
  <c r="BY15" i="1346"/>
  <c r="BZ15" i="1346"/>
  <c r="CA15" i="1346"/>
  <c r="CC15" i="1346"/>
  <c r="CD15" i="1346"/>
  <c r="CE15" i="1346"/>
  <c r="CG15" i="1346"/>
  <c r="CH15" i="1346"/>
  <c r="CI15" i="1346"/>
  <c r="CK15" i="1346"/>
  <c r="CL15" i="1346"/>
  <c r="CM15" i="1346"/>
  <c r="CO15" i="1346"/>
  <c r="CP15" i="1346"/>
  <c r="CQ15" i="1346"/>
  <c r="CS15" i="1346"/>
  <c r="CT15" i="1346"/>
  <c r="CU15" i="1346"/>
  <c r="CW15" i="1346"/>
  <c r="CX15" i="1346"/>
  <c r="CY15" i="1346"/>
  <c r="CW17" i="1346"/>
  <c r="CX17" i="1346"/>
  <c r="CY17" i="1346"/>
  <c r="AO19" i="1346"/>
  <c r="AP19" i="1346"/>
  <c r="AQ19" i="1346"/>
  <c r="AS19" i="1346"/>
  <c r="AT19" i="1346"/>
  <c r="AU19" i="1346"/>
  <c r="AW19" i="1346"/>
  <c r="AX19" i="1346"/>
  <c r="AY19" i="1346"/>
  <c r="BA19" i="1346"/>
  <c r="BB19" i="1346"/>
  <c r="BC19" i="1346"/>
  <c r="BE19" i="1346"/>
  <c r="BF19" i="1346"/>
  <c r="BG19" i="1346"/>
  <c r="BI19" i="1346"/>
  <c r="BJ19" i="1346"/>
  <c r="BK19" i="1346"/>
  <c r="BM19" i="1346"/>
  <c r="BN19" i="1346"/>
  <c r="BO19" i="1346"/>
  <c r="BQ19" i="1346"/>
  <c r="BR19" i="1346"/>
  <c r="BS19" i="1346"/>
  <c r="CC19" i="1346"/>
  <c r="CD19" i="1346"/>
  <c r="CE19" i="1346"/>
  <c r="CG19" i="1346"/>
  <c r="CH19" i="1346"/>
  <c r="CI19" i="1346"/>
  <c r="CK19" i="1346"/>
  <c r="CL19" i="1346"/>
  <c r="CM19" i="1346"/>
  <c r="CO19" i="1346"/>
  <c r="CP19" i="1346"/>
  <c r="CQ19" i="1346"/>
  <c r="CS19" i="1346"/>
  <c r="CT19" i="1346"/>
  <c r="CU19" i="1346"/>
  <c r="CW19" i="1346"/>
  <c r="CX19" i="1346"/>
  <c r="CY19" i="1346"/>
  <c r="AO21" i="1346"/>
  <c r="AP21" i="1346"/>
  <c r="AQ21" i="1346"/>
  <c r="AS21" i="1346"/>
  <c r="AT21" i="1346"/>
  <c r="AU21" i="1346"/>
  <c r="AW21" i="1346"/>
  <c r="AX21" i="1346"/>
  <c r="AY21" i="1346"/>
  <c r="BA21" i="1346"/>
  <c r="BB21" i="1346"/>
  <c r="BC21" i="1346"/>
  <c r="BM21" i="1346"/>
  <c r="BN21" i="1346"/>
  <c r="BO21" i="1346"/>
  <c r="BQ21" i="1346"/>
  <c r="BR21" i="1346"/>
  <c r="BS21" i="1346"/>
  <c r="BU21" i="1346"/>
  <c r="BV21" i="1346"/>
  <c r="BW21" i="1346"/>
  <c r="BY21" i="1346"/>
  <c r="BZ21" i="1346"/>
  <c r="CA21" i="1346"/>
  <c r="CC21" i="1346"/>
  <c r="CD21" i="1346"/>
  <c r="CE21" i="1346"/>
  <c r="CG21" i="1346"/>
  <c r="CH21" i="1346"/>
  <c r="CI21" i="1346"/>
  <c r="CK21" i="1346"/>
  <c r="CL21" i="1346"/>
  <c r="CM21" i="1346"/>
  <c r="CO21" i="1346"/>
  <c r="CP21" i="1346"/>
  <c r="CQ21" i="1346"/>
  <c r="CS21" i="1346"/>
  <c r="CT21" i="1346"/>
  <c r="CU21" i="1346"/>
  <c r="CW21" i="1346"/>
  <c r="CX21" i="1346"/>
  <c r="CY21" i="1346"/>
  <c r="AO23" i="1346"/>
  <c r="AP23" i="1346"/>
  <c r="AQ23" i="1346"/>
  <c r="AS23" i="1346"/>
  <c r="AT23" i="1346"/>
  <c r="AU23" i="1346"/>
  <c r="AW23" i="1346"/>
  <c r="AX23" i="1346"/>
  <c r="AY23" i="1346"/>
  <c r="BA23" i="1346"/>
  <c r="BB23" i="1346"/>
  <c r="BC23" i="1346"/>
  <c r="BE23" i="1346"/>
  <c r="BF23" i="1346"/>
  <c r="BG23" i="1346"/>
  <c r="BI23" i="1346"/>
  <c r="BJ23" i="1346"/>
  <c r="BK23" i="1346"/>
  <c r="BU23" i="1346"/>
  <c r="BV23" i="1346"/>
  <c r="BW23" i="1346"/>
  <c r="BY23" i="1346"/>
  <c r="BZ23" i="1346"/>
  <c r="CA23" i="1346"/>
  <c r="CC23" i="1346"/>
  <c r="CD23" i="1346"/>
  <c r="CE23" i="1346"/>
  <c r="CG23" i="1346"/>
  <c r="CH23" i="1346"/>
  <c r="CI23" i="1346"/>
  <c r="CK23" i="1346"/>
  <c r="CL23" i="1346"/>
  <c r="CM23" i="1346"/>
  <c r="CO23" i="1346"/>
  <c r="CP23" i="1346"/>
  <c r="CQ23" i="1346"/>
  <c r="CS23" i="1346"/>
  <c r="CT23" i="1346"/>
  <c r="CU23" i="1346"/>
  <c r="CW23" i="1346"/>
  <c r="CX23" i="1346"/>
  <c r="CY23" i="1346"/>
  <c r="BA25" i="1346"/>
  <c r="BB25" i="1346"/>
  <c r="BC25" i="1346"/>
  <c r="BE25" i="1346"/>
  <c r="BF25" i="1346"/>
  <c r="BG25" i="1346"/>
  <c r="BI25" i="1346"/>
  <c r="BJ25" i="1346"/>
  <c r="BK25" i="1346"/>
  <c r="BM25" i="1346"/>
  <c r="BN25" i="1346"/>
  <c r="BO25" i="1346"/>
  <c r="BQ25" i="1346"/>
  <c r="BR25" i="1346"/>
  <c r="BS25" i="1346"/>
  <c r="BU25" i="1346"/>
  <c r="BV25" i="1346"/>
  <c r="BW25" i="1346"/>
  <c r="BY25" i="1346"/>
  <c r="BZ25" i="1346"/>
  <c r="CA25" i="1346"/>
  <c r="CC25" i="1346"/>
  <c r="CD25" i="1346"/>
  <c r="CE25" i="1346"/>
  <c r="CG25" i="1346"/>
  <c r="CH25" i="1346"/>
  <c r="CI25" i="1346"/>
  <c r="CK25" i="1346"/>
  <c r="CL25" i="1346"/>
  <c r="CM25" i="1346"/>
  <c r="AO27" i="1346"/>
  <c r="AP27" i="1346"/>
  <c r="AQ27" i="1346"/>
  <c r="AS27" i="1346"/>
  <c r="AT27" i="1346"/>
  <c r="AU27" i="1346"/>
  <c r="AW27" i="1346"/>
  <c r="AX27" i="1346"/>
  <c r="AY27" i="1346"/>
  <c r="BA27" i="1346"/>
  <c r="BB27" i="1346"/>
  <c r="BC27" i="1346"/>
  <c r="BE27" i="1346"/>
  <c r="BF27" i="1346"/>
  <c r="BG27" i="1346"/>
  <c r="BI27" i="1346"/>
  <c r="BJ27" i="1346"/>
  <c r="BK27" i="1346"/>
  <c r="BM27" i="1346"/>
  <c r="BN27" i="1346"/>
  <c r="BO27" i="1346"/>
  <c r="BQ27" i="1346"/>
  <c r="BR27" i="1346"/>
  <c r="BS27" i="1346"/>
  <c r="CK27" i="1346"/>
  <c r="CL27" i="1346"/>
  <c r="CM27" i="1346"/>
  <c r="CO27" i="1346"/>
  <c r="CP27" i="1346"/>
  <c r="CQ27" i="1346"/>
  <c r="CS27" i="1346"/>
  <c r="CT27" i="1346"/>
  <c r="CU27" i="1346"/>
  <c r="CW27" i="1346"/>
  <c r="CX27" i="1346"/>
  <c r="CY27" i="1346"/>
  <c r="AO29" i="1346"/>
  <c r="AP29" i="1346"/>
  <c r="AQ29" i="1346"/>
  <c r="AS29" i="1346"/>
  <c r="AT29" i="1346"/>
  <c r="AU29" i="1346"/>
  <c r="AW29" i="1346"/>
  <c r="AX29" i="1346"/>
  <c r="AY29" i="1346"/>
  <c r="BI29" i="1346"/>
  <c r="BJ29" i="1346"/>
  <c r="BK29" i="1346"/>
  <c r="BM29" i="1346"/>
  <c r="BN29" i="1346"/>
  <c r="BO29" i="1346"/>
  <c r="BQ29" i="1346"/>
  <c r="BR29" i="1346"/>
  <c r="BS29" i="1346"/>
  <c r="BU29" i="1346"/>
  <c r="BV29" i="1346"/>
  <c r="BW29" i="1346"/>
  <c r="BY29" i="1346"/>
  <c r="BZ29" i="1346"/>
  <c r="CA29" i="1346"/>
  <c r="CC29" i="1346"/>
  <c r="CD29" i="1346"/>
  <c r="CE29" i="1346"/>
  <c r="CG29" i="1346"/>
  <c r="CH29" i="1346"/>
  <c r="CI29" i="1346"/>
  <c r="CK29" i="1346"/>
  <c r="CL29" i="1346"/>
  <c r="CM29" i="1346"/>
  <c r="CO29" i="1346"/>
  <c r="CP29" i="1346"/>
  <c r="CQ29" i="1346"/>
  <c r="CS29" i="1346"/>
  <c r="CT29" i="1346"/>
  <c r="CU29" i="1346"/>
  <c r="CW29" i="1346"/>
  <c r="CX29" i="1346"/>
  <c r="CY29" i="1346"/>
  <c r="AO31" i="1346"/>
  <c r="AP31" i="1346"/>
  <c r="AQ31" i="1346"/>
  <c r="AS31" i="1346"/>
  <c r="AT31" i="1346"/>
  <c r="AU31" i="1346"/>
  <c r="AW31" i="1346"/>
  <c r="AX31" i="1346"/>
  <c r="AY31" i="1346"/>
  <c r="BB31" i="1346"/>
  <c r="BC31" i="1346"/>
  <c r="BE31" i="1346"/>
  <c r="BF31" i="1346"/>
  <c r="BG31" i="1346"/>
  <c r="BI31" i="1346"/>
  <c r="BJ31" i="1346"/>
  <c r="BK31" i="1346"/>
  <c r="BM31" i="1346"/>
  <c r="BN31" i="1346"/>
  <c r="BO31" i="1346"/>
  <c r="BQ31" i="1346"/>
  <c r="BR31" i="1346"/>
  <c r="BS31" i="1346"/>
  <c r="BU31" i="1346"/>
  <c r="BV31" i="1346"/>
  <c r="BW31" i="1346"/>
  <c r="BY31" i="1346"/>
  <c r="BZ31" i="1346"/>
  <c r="CA31" i="1346"/>
  <c r="CC31" i="1346"/>
  <c r="CD31" i="1346"/>
  <c r="CE31" i="1346"/>
  <c r="CG31" i="1346"/>
  <c r="CH31" i="1346"/>
  <c r="CI31" i="1346"/>
  <c r="CK31" i="1346"/>
  <c r="CL31" i="1346"/>
  <c r="CM31" i="1346"/>
  <c r="CO31" i="1346"/>
  <c r="CP31" i="1346"/>
  <c r="CQ31" i="1346"/>
  <c r="CS31" i="1346"/>
  <c r="CT31" i="1346"/>
  <c r="CU31" i="1346"/>
  <c r="CW31" i="1346"/>
  <c r="CX31" i="1346"/>
  <c r="CY31" i="1346"/>
  <c r="AO33" i="1346"/>
  <c r="AP33" i="1346"/>
  <c r="AQ33" i="1346"/>
  <c r="AS33" i="1346"/>
  <c r="AT33" i="1346"/>
  <c r="AU33" i="1346"/>
  <c r="AW33" i="1346"/>
  <c r="AX33" i="1346"/>
  <c r="AY33" i="1346"/>
  <c r="BA33" i="1346"/>
  <c r="BB33" i="1346"/>
  <c r="BC33" i="1346"/>
  <c r="BE33" i="1346"/>
  <c r="BF33" i="1346"/>
  <c r="BG33" i="1346"/>
  <c r="BI33" i="1346"/>
  <c r="BJ33" i="1346"/>
  <c r="BK33" i="1346"/>
  <c r="BM33" i="1346"/>
  <c r="BN33" i="1346"/>
  <c r="BO33" i="1346"/>
  <c r="BQ33" i="1346"/>
  <c r="BR33" i="1346"/>
  <c r="BS33" i="1346"/>
  <c r="BU33" i="1346"/>
  <c r="BV33" i="1346"/>
  <c r="BW33" i="1346"/>
  <c r="BY33" i="1346"/>
  <c r="BZ33" i="1346"/>
  <c r="CA33" i="1346"/>
  <c r="CC33" i="1346"/>
  <c r="CD33" i="1346"/>
  <c r="CE33" i="1346"/>
  <c r="CG33" i="1346"/>
  <c r="CH33" i="1346"/>
  <c r="CI33" i="1346"/>
  <c r="CK33" i="1346"/>
  <c r="CL33" i="1346"/>
  <c r="CM33" i="1346"/>
  <c r="CO33" i="1346"/>
  <c r="CP33" i="1346"/>
  <c r="CQ33" i="1346"/>
  <c r="CS33" i="1346"/>
  <c r="CT33" i="1346"/>
  <c r="CU33" i="1346"/>
  <c r="CW33" i="1346"/>
  <c r="CX33" i="1346"/>
  <c r="CY33" i="1346"/>
  <c r="BM35" i="1346"/>
  <c r="BN35" i="1346"/>
  <c r="BO35" i="1346"/>
  <c r="BQ35" i="1346"/>
  <c r="BR35" i="1346"/>
  <c r="BS35" i="1346"/>
  <c r="BU35" i="1346"/>
  <c r="BV35" i="1346"/>
  <c r="BW35" i="1346"/>
  <c r="BY35" i="1346"/>
  <c r="BZ35" i="1346"/>
  <c r="CA35" i="1346"/>
  <c r="CO35" i="1346"/>
  <c r="CP35" i="1346"/>
  <c r="CQ35" i="1346"/>
  <c r="CS35" i="1346"/>
  <c r="CT35" i="1346"/>
  <c r="CU35" i="1346"/>
  <c r="CW35" i="1346"/>
  <c r="CX35" i="1346"/>
  <c r="CY35" i="1346"/>
  <c r="AO37" i="1346"/>
  <c r="AP37" i="1346"/>
  <c r="AQ37" i="1346"/>
  <c r="AS37" i="1346"/>
  <c r="AT37" i="1346"/>
  <c r="AU37" i="1346"/>
  <c r="AW37" i="1346"/>
  <c r="AX37" i="1346"/>
  <c r="AY37" i="1346"/>
  <c r="BA37" i="1346"/>
  <c r="BB37" i="1346"/>
  <c r="BC37" i="1346"/>
  <c r="BE37" i="1346"/>
  <c r="BF37" i="1346"/>
  <c r="BG37" i="1346"/>
  <c r="BI37" i="1346"/>
  <c r="BJ37" i="1346"/>
  <c r="BK37" i="1346"/>
  <c r="BM37" i="1346"/>
  <c r="BN37" i="1346"/>
  <c r="BO37" i="1346"/>
  <c r="BQ37" i="1346"/>
  <c r="BR37" i="1346"/>
  <c r="BS37" i="1346"/>
  <c r="BU37" i="1346"/>
  <c r="BV37" i="1346"/>
  <c r="BW37" i="1346"/>
  <c r="BY37" i="1346"/>
  <c r="BZ37" i="1346"/>
  <c r="CA37" i="1346"/>
  <c r="CC37" i="1346"/>
  <c r="CD37" i="1346"/>
  <c r="CE37" i="1346"/>
  <c r="CG37" i="1346"/>
  <c r="CH37" i="1346"/>
  <c r="CI37" i="1346"/>
  <c r="CK37" i="1346"/>
  <c r="CL37" i="1346"/>
  <c r="CM37" i="1346"/>
  <c r="CO37" i="1346"/>
  <c r="CP37" i="1346"/>
  <c r="CQ37" i="1346"/>
  <c r="CS37" i="1346"/>
  <c r="CT37" i="1346"/>
  <c r="CU37" i="1346"/>
  <c r="CW37" i="1346"/>
  <c r="CX37" i="1346"/>
  <c r="CY37" i="1346"/>
  <c r="AO39" i="1346"/>
  <c r="AP39" i="1346"/>
  <c r="AQ39" i="1346"/>
  <c r="AS39" i="1346"/>
  <c r="AT39" i="1346"/>
  <c r="AU39" i="1346"/>
  <c r="AW39" i="1346"/>
  <c r="AX39" i="1346"/>
  <c r="AY39" i="1346"/>
  <c r="BA39" i="1346"/>
  <c r="BB39" i="1346"/>
  <c r="BC39" i="1346"/>
  <c r="BE39" i="1346"/>
  <c r="BF39" i="1346"/>
  <c r="BG39" i="1346"/>
  <c r="BI39" i="1346"/>
  <c r="BJ39" i="1346"/>
  <c r="BK39" i="1346"/>
  <c r="BM39" i="1346"/>
  <c r="BN39" i="1346"/>
  <c r="BO39" i="1346"/>
  <c r="BQ39" i="1346"/>
  <c r="BR39" i="1346"/>
  <c r="BS39" i="1346"/>
  <c r="BU39" i="1346"/>
  <c r="BV39" i="1346"/>
  <c r="BW39" i="1346"/>
  <c r="BY39" i="1346"/>
  <c r="BZ39" i="1346"/>
  <c r="CA39" i="1346"/>
  <c r="CC39" i="1346"/>
  <c r="CD39" i="1346"/>
  <c r="CE39" i="1346"/>
  <c r="CG39" i="1346"/>
  <c r="CH39" i="1346"/>
  <c r="CI39" i="1346"/>
  <c r="CK39" i="1346"/>
  <c r="CL39" i="1346"/>
  <c r="CM39" i="1346"/>
  <c r="CO39" i="1346"/>
  <c r="CP39" i="1346"/>
  <c r="CQ39" i="1346"/>
  <c r="CS39" i="1346"/>
  <c r="CT39" i="1346"/>
  <c r="CU39" i="1346"/>
  <c r="CW39" i="1346"/>
  <c r="CX39" i="1346"/>
  <c r="CY39" i="1346"/>
  <c r="AO41" i="1346"/>
  <c r="AP41" i="1346"/>
  <c r="AQ41" i="1346"/>
  <c r="AS41" i="1346"/>
  <c r="AT41" i="1346"/>
  <c r="AU41" i="1346"/>
  <c r="AW41" i="1346"/>
  <c r="AX41" i="1346"/>
  <c r="AY41" i="1346"/>
  <c r="BA41" i="1346"/>
  <c r="BB41" i="1346"/>
  <c r="BC41" i="1346"/>
  <c r="BE41" i="1346"/>
  <c r="BF41" i="1346"/>
  <c r="BG41" i="1346"/>
  <c r="BI41" i="1346"/>
  <c r="BJ41" i="1346"/>
  <c r="BK41" i="1346"/>
  <c r="BM41" i="1346"/>
  <c r="BN41" i="1346"/>
  <c r="BO41" i="1346"/>
  <c r="BQ41" i="1346"/>
  <c r="BR41" i="1346"/>
  <c r="BS41" i="1346"/>
  <c r="BU41" i="1346"/>
  <c r="BV41" i="1346"/>
  <c r="BW41" i="1346"/>
  <c r="BY41" i="1346"/>
  <c r="BZ41" i="1346"/>
  <c r="CA41" i="1346"/>
  <c r="CC41" i="1346"/>
  <c r="CD41" i="1346"/>
  <c r="CE41" i="1346"/>
  <c r="CG41" i="1346"/>
  <c r="CH41" i="1346"/>
  <c r="CI41" i="1346"/>
  <c r="CK41" i="1346"/>
  <c r="CL41" i="1346"/>
  <c r="CM41" i="1346"/>
  <c r="CO41" i="1346"/>
  <c r="CP41" i="1346"/>
  <c r="CQ41" i="1346"/>
  <c r="CW41" i="1346"/>
  <c r="CX41" i="1346"/>
  <c r="CY41" i="1346"/>
  <c r="AO43" i="1346"/>
  <c r="AP43" i="1346"/>
  <c r="AQ43" i="1346"/>
  <c r="AS43" i="1346"/>
  <c r="AT43" i="1346"/>
  <c r="AU43" i="1346"/>
  <c r="AW43" i="1346"/>
  <c r="AX43" i="1346"/>
  <c r="AY43" i="1346"/>
  <c r="BA43" i="1346"/>
  <c r="BB43" i="1346"/>
  <c r="BC43" i="1346"/>
  <c r="BE43" i="1346"/>
  <c r="BF43" i="1346"/>
  <c r="BG43" i="1346"/>
  <c r="BI43" i="1346"/>
  <c r="BJ43" i="1346"/>
  <c r="BK43" i="1346"/>
  <c r="BM43" i="1346"/>
  <c r="BN43" i="1346"/>
  <c r="BO43" i="1346"/>
  <c r="BQ43" i="1346"/>
  <c r="BR43" i="1346"/>
  <c r="BS43" i="1346"/>
  <c r="BU43" i="1346"/>
  <c r="BV43" i="1346"/>
  <c r="BW43" i="1346"/>
  <c r="CK43" i="1346"/>
  <c r="CL43" i="1346"/>
  <c r="CM43" i="1346"/>
  <c r="CO43" i="1346"/>
  <c r="CP43" i="1346"/>
  <c r="CQ43" i="1346"/>
  <c r="CS43" i="1346"/>
  <c r="CT43" i="1346"/>
  <c r="CU43" i="1346"/>
  <c r="CW43" i="1346"/>
  <c r="CX43" i="1346"/>
  <c r="CY43" i="1346"/>
  <c r="AO45" i="1346"/>
  <c r="AP45" i="1346"/>
  <c r="AQ45" i="1346"/>
  <c r="AS45" i="1346"/>
  <c r="AT45" i="1346"/>
  <c r="AU45" i="1346"/>
  <c r="AW45" i="1346"/>
  <c r="AX45" i="1346"/>
  <c r="AY45" i="1346"/>
  <c r="BA45" i="1346"/>
  <c r="BB45" i="1346"/>
  <c r="BC45" i="1346"/>
  <c r="BE45" i="1346"/>
  <c r="BF45" i="1346"/>
  <c r="BG45" i="1346"/>
  <c r="BI45" i="1346"/>
  <c r="BJ45" i="1346"/>
  <c r="BK45" i="1346"/>
  <c r="BM45" i="1346"/>
  <c r="BN45" i="1346"/>
  <c r="BO45" i="1346"/>
  <c r="BQ45" i="1346"/>
  <c r="BR45" i="1346"/>
  <c r="BS45" i="1346"/>
  <c r="BU45" i="1346"/>
  <c r="BV45" i="1346"/>
  <c r="BW45" i="1346"/>
  <c r="BY45" i="1346"/>
  <c r="BZ45" i="1346"/>
  <c r="CA45" i="1346"/>
  <c r="CC45" i="1346"/>
  <c r="CD45" i="1346"/>
  <c r="CE45" i="1346"/>
  <c r="CG45" i="1346"/>
  <c r="CH45" i="1346"/>
  <c r="CI45" i="1346"/>
  <c r="CK45" i="1346"/>
  <c r="CL45" i="1346"/>
  <c r="CM45" i="1346"/>
  <c r="CO45" i="1346"/>
  <c r="CP45" i="1346"/>
  <c r="CQ45" i="1346"/>
  <c r="CS45" i="1346"/>
  <c r="CT45" i="1346"/>
  <c r="CU45" i="1346"/>
  <c r="CW45" i="1346"/>
  <c r="CX45" i="1346"/>
  <c r="CY45" i="1346"/>
  <c r="AO47" i="1346"/>
  <c r="AP47" i="1346"/>
  <c r="AQ47" i="1346"/>
  <c r="AS47" i="1346"/>
  <c r="AT47" i="1346"/>
  <c r="AU47" i="1346"/>
  <c r="AW47" i="1346"/>
  <c r="AX47" i="1346"/>
  <c r="AY47" i="1346"/>
  <c r="BA47" i="1346"/>
  <c r="BB47" i="1346"/>
  <c r="BC47" i="1346"/>
  <c r="BE47" i="1346"/>
  <c r="BF47" i="1346"/>
  <c r="BG47" i="1346"/>
  <c r="BI47" i="1346"/>
  <c r="BJ47" i="1346"/>
  <c r="BK47" i="1346"/>
  <c r="BM47" i="1346"/>
  <c r="BN47" i="1346"/>
  <c r="BO47" i="1346"/>
  <c r="BQ47" i="1346"/>
  <c r="BR47" i="1346"/>
  <c r="BS47" i="1346"/>
  <c r="BU47" i="1346"/>
  <c r="BV47" i="1346"/>
  <c r="BW47" i="1346"/>
  <c r="BY47" i="1346"/>
  <c r="BZ47" i="1346"/>
  <c r="CA47" i="1346"/>
  <c r="CC47" i="1346"/>
  <c r="CD47" i="1346"/>
  <c r="CE47" i="1346"/>
  <c r="CG47" i="1346"/>
  <c r="CH47" i="1346"/>
  <c r="CI47" i="1346"/>
  <c r="CK47" i="1346"/>
  <c r="CL47" i="1346"/>
  <c r="CM47" i="1346"/>
  <c r="CO47" i="1346"/>
  <c r="CP47" i="1346"/>
  <c r="CQ47" i="1346"/>
  <c r="CS47" i="1346"/>
  <c r="CT47" i="1346"/>
  <c r="CU47" i="1346"/>
  <c r="CW47" i="1346"/>
  <c r="CX47" i="1346"/>
  <c r="CY47" i="1346"/>
  <c r="AO49" i="1346"/>
  <c r="AP49" i="1346"/>
  <c r="AQ49" i="1346"/>
  <c r="AS49" i="1346"/>
  <c r="AT49" i="1346"/>
  <c r="AU49" i="1346"/>
  <c r="AW49" i="1346"/>
  <c r="AX49" i="1346"/>
  <c r="AY49" i="1346"/>
  <c r="BA49" i="1346"/>
  <c r="BB49" i="1346"/>
  <c r="BC49" i="1346"/>
  <c r="BE49" i="1346"/>
  <c r="BF49" i="1346"/>
  <c r="BG49" i="1346"/>
  <c r="BI49" i="1346"/>
  <c r="BJ49" i="1346"/>
  <c r="BK49" i="1346"/>
  <c r="BM49" i="1346"/>
  <c r="BN49" i="1346"/>
  <c r="BO49" i="1346"/>
  <c r="BQ49" i="1346"/>
  <c r="BR49" i="1346"/>
  <c r="BS49" i="1346"/>
  <c r="BU49" i="1346"/>
  <c r="BV49" i="1346"/>
  <c r="BW49" i="1346"/>
  <c r="BY49" i="1346"/>
  <c r="BZ49" i="1346"/>
  <c r="CA49" i="1346"/>
  <c r="CC49" i="1346"/>
  <c r="CD49" i="1346"/>
  <c r="CE49" i="1346"/>
  <c r="CG49" i="1346"/>
  <c r="CH49" i="1346"/>
  <c r="CI49" i="1346"/>
  <c r="CK49" i="1346"/>
  <c r="CL49" i="1346"/>
  <c r="CM49" i="1346"/>
  <c r="CO49" i="1346"/>
  <c r="CP49" i="1346"/>
  <c r="CQ49" i="1346"/>
  <c r="CS49" i="1346"/>
  <c r="CT49" i="1346"/>
  <c r="CU49" i="1346"/>
  <c r="CW49" i="1346"/>
  <c r="CX49" i="1346"/>
  <c r="CY49" i="1346"/>
  <c r="AO51" i="1346"/>
  <c r="AP51" i="1346"/>
  <c r="AQ51" i="1346"/>
  <c r="AS51" i="1346"/>
  <c r="AT51" i="1346"/>
  <c r="AU51" i="1346"/>
  <c r="AW51" i="1346"/>
  <c r="AX51" i="1346"/>
  <c r="AY51" i="1346"/>
  <c r="BA51" i="1346"/>
  <c r="BB51" i="1346"/>
  <c r="BC51" i="1346"/>
  <c r="BE51" i="1346"/>
  <c r="BF51" i="1346"/>
  <c r="BG51" i="1346"/>
  <c r="BI51" i="1346"/>
  <c r="BJ51" i="1346"/>
  <c r="BK51" i="1346"/>
  <c r="BM51" i="1346"/>
  <c r="BN51" i="1346"/>
  <c r="BO51" i="1346"/>
  <c r="BQ51" i="1346"/>
  <c r="BR51" i="1346"/>
  <c r="BS51" i="1346"/>
  <c r="BU51" i="1346"/>
  <c r="BV51" i="1346"/>
  <c r="BW51" i="1346"/>
  <c r="BY51" i="1346"/>
  <c r="BZ51" i="1346"/>
  <c r="CA51" i="1346"/>
  <c r="CC51" i="1346"/>
  <c r="CD51" i="1346"/>
  <c r="CE51" i="1346"/>
  <c r="CG51" i="1346"/>
  <c r="CH51" i="1346"/>
  <c r="CI51" i="1346"/>
  <c r="CK51" i="1346"/>
  <c r="CL51" i="1346"/>
  <c r="CM51" i="1346"/>
  <c r="CO51" i="1346"/>
  <c r="CP51" i="1346"/>
  <c r="CQ51" i="1346"/>
  <c r="CS51" i="1346"/>
  <c r="CT51" i="1346"/>
  <c r="CU51" i="1346"/>
  <c r="CW51" i="1346"/>
  <c r="CX51" i="1346"/>
  <c r="CY51" i="1346"/>
  <c r="CV4" i="1346" l="1"/>
  <c r="DG6" i="1346"/>
  <c r="AU6" i="1346"/>
  <c r="DC6" i="1346"/>
  <c r="AQ6" i="1346"/>
  <c r="CY6" i="1346"/>
  <c r="CU6" i="1346"/>
  <c r="CQ6" i="1346"/>
  <c r="CM6" i="1346"/>
  <c r="BS6" i="1346"/>
  <c r="BO6" i="1346"/>
  <c r="CI6" i="1346"/>
  <c r="CE6" i="1346"/>
  <c r="CA6" i="1346"/>
  <c r="BW6" i="1346"/>
  <c r="BK6" i="1346"/>
  <c r="BG6" i="1346"/>
  <c r="BC6" i="1346"/>
  <c r="AY6" i="1346"/>
  <c r="AN4" i="1346"/>
  <c r="CZ4" i="1346" l="1"/>
  <c r="BU6" i="1346"/>
  <c r="AO6" i="1346"/>
  <c r="I6" i="1346"/>
  <c r="DD4" i="1346" l="1"/>
  <c r="BY6" i="1346"/>
  <c r="AS6" i="1346"/>
  <c r="K6" i="1346"/>
  <c r="DK39" i="1346"/>
  <c r="DJ39" i="1346"/>
  <c r="DI39" i="1346"/>
  <c r="DH4" i="1346" l="1"/>
  <c r="CC6" i="1346"/>
  <c r="AW6" i="1346"/>
  <c r="DI29" i="1346"/>
  <c r="DJ29" i="1346"/>
  <c r="DK29" i="1346"/>
  <c r="DM29" i="1346"/>
  <c r="DN29" i="1346"/>
  <c r="DO29" i="1346"/>
  <c r="DQ29" i="1346"/>
  <c r="DR29" i="1346"/>
  <c r="DS29" i="1346"/>
  <c r="DL4" i="1346" l="1"/>
  <c r="CG6" i="1346"/>
  <c r="BA6" i="1346"/>
  <c r="AJ91" i="1372"/>
  <c r="AI91" i="1372"/>
  <c r="AH91" i="1372"/>
  <c r="AG91" i="1372"/>
  <c r="AF91" i="1372"/>
  <c r="AE91" i="1372"/>
  <c r="AD91" i="1372"/>
  <c r="AC91" i="1372"/>
  <c r="AB91" i="1372"/>
  <c r="AA91" i="1372"/>
  <c r="Z91" i="1372"/>
  <c r="Y91" i="1372"/>
  <c r="X91" i="1372"/>
  <c r="W91" i="1372"/>
  <c r="V91" i="1372"/>
  <c r="U91" i="1372"/>
  <c r="T91" i="1372"/>
  <c r="S91" i="1372"/>
  <c r="R91" i="1372"/>
  <c r="Q91" i="1372"/>
  <c r="P91" i="1372"/>
  <c r="O91" i="1372"/>
  <c r="N91" i="1372"/>
  <c r="M91" i="1372"/>
  <c r="L91" i="1372"/>
  <c r="K91" i="1372"/>
  <c r="J91" i="1372"/>
  <c r="I91" i="1372"/>
  <c r="H91" i="1372"/>
  <c r="C91" i="1372"/>
  <c r="C90" i="1372"/>
  <c r="C89" i="1372"/>
  <c r="C88" i="1372"/>
  <c r="C87" i="1372"/>
  <c r="C86" i="1372"/>
  <c r="AJ85" i="1372"/>
  <c r="AI85" i="1372"/>
  <c r="AH85" i="1372"/>
  <c r="AG85" i="1372"/>
  <c r="AF85" i="1372"/>
  <c r="AE85" i="1372"/>
  <c r="AD85" i="1372"/>
  <c r="AC85" i="1372"/>
  <c r="AB85" i="1372"/>
  <c r="AA85" i="1372"/>
  <c r="Z85" i="1372"/>
  <c r="Y85" i="1372"/>
  <c r="X85" i="1372"/>
  <c r="W85" i="1372"/>
  <c r="V85" i="1372"/>
  <c r="U85" i="1372"/>
  <c r="T85" i="1372"/>
  <c r="S85" i="1372"/>
  <c r="R85" i="1372"/>
  <c r="Q85" i="1372"/>
  <c r="P85" i="1372"/>
  <c r="O85" i="1372"/>
  <c r="N85" i="1372"/>
  <c r="M85" i="1372"/>
  <c r="L85" i="1372"/>
  <c r="K85" i="1372"/>
  <c r="J85" i="1372"/>
  <c r="I85" i="1372"/>
  <c r="H85" i="1372"/>
  <c r="C85" i="1372"/>
  <c r="AJ84" i="1372"/>
  <c r="AI84" i="1372"/>
  <c r="AH84" i="1372"/>
  <c r="AG84" i="1372"/>
  <c r="AF84" i="1372"/>
  <c r="AE84" i="1372"/>
  <c r="AD84" i="1372"/>
  <c r="AC84" i="1372"/>
  <c r="AB84" i="1372"/>
  <c r="AA84" i="1372"/>
  <c r="Z84" i="1372"/>
  <c r="Y84" i="1372"/>
  <c r="X84" i="1372"/>
  <c r="W84" i="1372"/>
  <c r="V84" i="1372"/>
  <c r="U84" i="1372"/>
  <c r="T84" i="1372"/>
  <c r="S84" i="1372"/>
  <c r="R84" i="1372"/>
  <c r="Q84" i="1372"/>
  <c r="P84" i="1372"/>
  <c r="O84" i="1372"/>
  <c r="N84" i="1372"/>
  <c r="M84" i="1372"/>
  <c r="L84" i="1372"/>
  <c r="K84" i="1372"/>
  <c r="J84" i="1372"/>
  <c r="I84" i="1372"/>
  <c r="H84" i="1372"/>
  <c r="C84" i="1372"/>
  <c r="DP4" i="1346" l="1"/>
  <c r="CK6" i="1346"/>
  <c r="BE6" i="1346"/>
  <c r="CO6" i="1346" l="1"/>
  <c r="BI6" i="1346"/>
  <c r="CS6" i="1346" l="1"/>
  <c r="BM6" i="1346"/>
  <c r="DQ17" i="1346"/>
  <c r="CW6" i="1346" l="1"/>
  <c r="BQ6" i="1346"/>
  <c r="H23" i="1372"/>
  <c r="H24" i="1372"/>
  <c r="H28" i="1372"/>
  <c r="H29" i="1372"/>
  <c r="H30" i="1372"/>
  <c r="H32" i="1372"/>
  <c r="H33" i="1372"/>
  <c r="H36" i="1372"/>
  <c r="H40" i="1372"/>
  <c r="H43" i="1372"/>
  <c r="H48" i="1372"/>
  <c r="H56" i="1372"/>
  <c r="H58" i="1372"/>
  <c r="H59" i="1372"/>
  <c r="H63" i="1372"/>
  <c r="H64" i="1372"/>
  <c r="H69" i="1372"/>
  <c r="H70" i="1372"/>
  <c r="H72" i="1372"/>
  <c r="H73" i="1372"/>
  <c r="H79" i="1372"/>
  <c r="H81" i="1372"/>
  <c r="H82" i="1372"/>
  <c r="H92" i="1372"/>
  <c r="AJ24" i="1372"/>
  <c r="AJ28" i="1372"/>
  <c r="AJ29" i="1372"/>
  <c r="AJ30" i="1372"/>
  <c r="AJ32" i="1372"/>
  <c r="AJ33" i="1372"/>
  <c r="AJ36" i="1372"/>
  <c r="AJ40" i="1372"/>
  <c r="AJ43" i="1372"/>
  <c r="AJ48" i="1372"/>
  <c r="AJ56" i="1372"/>
  <c r="AJ58" i="1372"/>
  <c r="AJ59" i="1372"/>
  <c r="AJ63" i="1372"/>
  <c r="AJ64" i="1372"/>
  <c r="AJ69" i="1372"/>
  <c r="AJ70" i="1372"/>
  <c r="AJ72" i="1372"/>
  <c r="AJ73" i="1372"/>
  <c r="AJ79" i="1372"/>
  <c r="AJ81" i="1372"/>
  <c r="AJ82" i="1372"/>
  <c r="AJ92" i="1372"/>
  <c r="AJ23" i="1372"/>
  <c r="AI24" i="1372"/>
  <c r="AI28" i="1372"/>
  <c r="AI29" i="1372"/>
  <c r="AI30" i="1372"/>
  <c r="AI32" i="1372"/>
  <c r="AI33" i="1372"/>
  <c r="AI36" i="1372"/>
  <c r="AI40" i="1372"/>
  <c r="AI43" i="1372"/>
  <c r="AI48" i="1372"/>
  <c r="AI56" i="1372"/>
  <c r="AI58" i="1372"/>
  <c r="AI59" i="1372"/>
  <c r="AI63" i="1372"/>
  <c r="AI64" i="1372"/>
  <c r="AI69" i="1372"/>
  <c r="AI70" i="1372"/>
  <c r="AI72" i="1372"/>
  <c r="AI73" i="1372"/>
  <c r="AI79" i="1372"/>
  <c r="AI81" i="1372"/>
  <c r="AI82" i="1372"/>
  <c r="AI92" i="1372"/>
  <c r="AI23" i="1372"/>
  <c r="AH24" i="1372"/>
  <c r="AH28" i="1372"/>
  <c r="AH29" i="1372"/>
  <c r="AH30" i="1372"/>
  <c r="AH32" i="1372"/>
  <c r="AH33" i="1372"/>
  <c r="AH36" i="1372"/>
  <c r="AH40" i="1372"/>
  <c r="AH43" i="1372"/>
  <c r="AH48" i="1372"/>
  <c r="AH56" i="1372"/>
  <c r="AH58" i="1372"/>
  <c r="AH59" i="1372"/>
  <c r="AH63" i="1372"/>
  <c r="AH64" i="1372"/>
  <c r="AH69" i="1372"/>
  <c r="AH70" i="1372"/>
  <c r="AH72" i="1372"/>
  <c r="AH73" i="1372"/>
  <c r="AH79" i="1372"/>
  <c r="AH81" i="1372"/>
  <c r="AH82" i="1372"/>
  <c r="AH92" i="1372"/>
  <c r="AH23" i="1372"/>
  <c r="AG24" i="1372"/>
  <c r="AG28" i="1372"/>
  <c r="AG29" i="1372"/>
  <c r="AG30" i="1372"/>
  <c r="AG32" i="1372"/>
  <c r="AG33" i="1372"/>
  <c r="AG36" i="1372"/>
  <c r="AG40" i="1372"/>
  <c r="AG43" i="1372"/>
  <c r="AG48" i="1372"/>
  <c r="AG56" i="1372"/>
  <c r="AG58" i="1372"/>
  <c r="AG59" i="1372"/>
  <c r="AG63" i="1372"/>
  <c r="AG64" i="1372"/>
  <c r="AG69" i="1372"/>
  <c r="AG70" i="1372"/>
  <c r="AG72" i="1372"/>
  <c r="AG73" i="1372"/>
  <c r="AG79" i="1372"/>
  <c r="AG81" i="1372"/>
  <c r="AG82" i="1372"/>
  <c r="AG92" i="1372"/>
  <c r="AG23" i="1372"/>
  <c r="AF24" i="1372"/>
  <c r="AF28" i="1372"/>
  <c r="AF29" i="1372"/>
  <c r="AF30" i="1372"/>
  <c r="AF32" i="1372"/>
  <c r="AF33" i="1372"/>
  <c r="AF36" i="1372"/>
  <c r="AF40" i="1372"/>
  <c r="AF43" i="1372"/>
  <c r="AF48" i="1372"/>
  <c r="AF56" i="1372"/>
  <c r="AF58" i="1372"/>
  <c r="AF59" i="1372"/>
  <c r="AF63" i="1372"/>
  <c r="AF64" i="1372"/>
  <c r="AF69" i="1372"/>
  <c r="AF70" i="1372"/>
  <c r="AF72" i="1372"/>
  <c r="AF73" i="1372"/>
  <c r="AF79" i="1372"/>
  <c r="AF81" i="1372"/>
  <c r="AF82" i="1372"/>
  <c r="AF92" i="1372"/>
  <c r="AF23" i="1372"/>
  <c r="AE24" i="1372"/>
  <c r="AE28" i="1372"/>
  <c r="AE29" i="1372"/>
  <c r="AE30" i="1372"/>
  <c r="AE32" i="1372"/>
  <c r="AE33" i="1372"/>
  <c r="AE36" i="1372"/>
  <c r="AE40" i="1372"/>
  <c r="AE43" i="1372"/>
  <c r="AE48" i="1372"/>
  <c r="AE56" i="1372"/>
  <c r="AE58" i="1372"/>
  <c r="AE59" i="1372"/>
  <c r="AE63" i="1372"/>
  <c r="AE64" i="1372"/>
  <c r="AE69" i="1372"/>
  <c r="AE70" i="1372"/>
  <c r="AE72" i="1372"/>
  <c r="AE73" i="1372"/>
  <c r="AE79" i="1372"/>
  <c r="AE81" i="1372"/>
  <c r="AE82" i="1372"/>
  <c r="AE92" i="1372"/>
  <c r="AE23" i="1372"/>
  <c r="AD24" i="1372"/>
  <c r="AD28" i="1372"/>
  <c r="AD29" i="1372"/>
  <c r="AD30" i="1372"/>
  <c r="AD32" i="1372"/>
  <c r="AD33" i="1372"/>
  <c r="AD36" i="1372"/>
  <c r="AD40" i="1372"/>
  <c r="AD43" i="1372"/>
  <c r="AD48" i="1372"/>
  <c r="AD56" i="1372"/>
  <c r="AD58" i="1372"/>
  <c r="AD59" i="1372"/>
  <c r="AD63" i="1372"/>
  <c r="AD64" i="1372"/>
  <c r="AD69" i="1372"/>
  <c r="AD70" i="1372"/>
  <c r="AD72" i="1372"/>
  <c r="AD73" i="1372"/>
  <c r="AD79" i="1372"/>
  <c r="AD81" i="1372"/>
  <c r="AD82" i="1372"/>
  <c r="AD92" i="1372"/>
  <c r="AD23" i="1372"/>
  <c r="AC24" i="1372"/>
  <c r="AC28" i="1372"/>
  <c r="AC29" i="1372"/>
  <c r="AC30" i="1372"/>
  <c r="AC32" i="1372"/>
  <c r="AC33" i="1372"/>
  <c r="AC36" i="1372"/>
  <c r="AC40" i="1372"/>
  <c r="AC43" i="1372"/>
  <c r="AC48" i="1372"/>
  <c r="AC56" i="1372"/>
  <c r="AC58" i="1372"/>
  <c r="AC59" i="1372"/>
  <c r="AC63" i="1372"/>
  <c r="AC64" i="1372"/>
  <c r="AC69" i="1372"/>
  <c r="AC70" i="1372"/>
  <c r="AC72" i="1372"/>
  <c r="AC73" i="1372"/>
  <c r="AC79" i="1372"/>
  <c r="AC81" i="1372"/>
  <c r="AC82" i="1372"/>
  <c r="AC92" i="1372"/>
  <c r="AC23" i="1372"/>
  <c r="AB24" i="1372"/>
  <c r="AB28" i="1372"/>
  <c r="AB29" i="1372"/>
  <c r="AB30" i="1372"/>
  <c r="AB32" i="1372"/>
  <c r="AB33" i="1372"/>
  <c r="AB36" i="1372"/>
  <c r="AB40" i="1372"/>
  <c r="AB43" i="1372"/>
  <c r="AB48" i="1372"/>
  <c r="AB56" i="1372"/>
  <c r="AB58" i="1372"/>
  <c r="AB59" i="1372"/>
  <c r="AB63" i="1372"/>
  <c r="AB64" i="1372"/>
  <c r="AB69" i="1372"/>
  <c r="AB70" i="1372"/>
  <c r="AB72" i="1372"/>
  <c r="AB73" i="1372"/>
  <c r="AB79" i="1372"/>
  <c r="AB81" i="1372"/>
  <c r="AB82" i="1372"/>
  <c r="AB92" i="1372"/>
  <c r="AB23" i="1372"/>
  <c r="AA24" i="1372"/>
  <c r="AA28" i="1372"/>
  <c r="AA29" i="1372"/>
  <c r="AA30" i="1372"/>
  <c r="AA32" i="1372"/>
  <c r="AA33" i="1372"/>
  <c r="AA36" i="1372"/>
  <c r="AA40" i="1372"/>
  <c r="AA43" i="1372"/>
  <c r="AA48" i="1372"/>
  <c r="AA56" i="1372"/>
  <c r="AA58" i="1372"/>
  <c r="AA59" i="1372"/>
  <c r="AA63" i="1372"/>
  <c r="AA64" i="1372"/>
  <c r="AA69" i="1372"/>
  <c r="AA70" i="1372"/>
  <c r="AA72" i="1372"/>
  <c r="AA73" i="1372"/>
  <c r="AA79" i="1372"/>
  <c r="AA81" i="1372"/>
  <c r="AA82" i="1372"/>
  <c r="AA92" i="1372"/>
  <c r="AA23" i="1372"/>
  <c r="Z24" i="1372"/>
  <c r="Z28" i="1372"/>
  <c r="Z29" i="1372"/>
  <c r="Z30" i="1372"/>
  <c r="Z32" i="1372"/>
  <c r="Z33" i="1372"/>
  <c r="Z36" i="1372"/>
  <c r="Z40" i="1372"/>
  <c r="Z43" i="1372"/>
  <c r="Z48" i="1372"/>
  <c r="Z56" i="1372"/>
  <c r="Z58" i="1372"/>
  <c r="Z59" i="1372"/>
  <c r="Z63" i="1372"/>
  <c r="Z64" i="1372"/>
  <c r="Z69" i="1372"/>
  <c r="Z70" i="1372"/>
  <c r="Z72" i="1372"/>
  <c r="Z73" i="1372"/>
  <c r="Z79" i="1372"/>
  <c r="Z81" i="1372"/>
  <c r="Z82" i="1372"/>
  <c r="Z92" i="1372"/>
  <c r="Z23" i="1372"/>
  <c r="Y24" i="1372"/>
  <c r="Y28" i="1372"/>
  <c r="Y29" i="1372"/>
  <c r="Y30" i="1372"/>
  <c r="Y32" i="1372"/>
  <c r="Y33" i="1372"/>
  <c r="Y36" i="1372"/>
  <c r="Y40" i="1372"/>
  <c r="Y43" i="1372"/>
  <c r="Y48" i="1372"/>
  <c r="Y56" i="1372"/>
  <c r="Y58" i="1372"/>
  <c r="Y59" i="1372"/>
  <c r="Y63" i="1372"/>
  <c r="Y64" i="1372"/>
  <c r="Y69" i="1372"/>
  <c r="Y70" i="1372"/>
  <c r="Y72" i="1372"/>
  <c r="Y73" i="1372"/>
  <c r="Y79" i="1372"/>
  <c r="Y81" i="1372"/>
  <c r="Y82" i="1372"/>
  <c r="Y92" i="1372"/>
  <c r="Y23" i="1372"/>
  <c r="X24" i="1372"/>
  <c r="X28" i="1372"/>
  <c r="X29" i="1372"/>
  <c r="X30" i="1372"/>
  <c r="X32" i="1372"/>
  <c r="X33" i="1372"/>
  <c r="X36" i="1372"/>
  <c r="X40" i="1372"/>
  <c r="X43" i="1372"/>
  <c r="X48" i="1372"/>
  <c r="X56" i="1372"/>
  <c r="X58" i="1372"/>
  <c r="X59" i="1372"/>
  <c r="X63" i="1372"/>
  <c r="X64" i="1372"/>
  <c r="X69" i="1372"/>
  <c r="X70" i="1372"/>
  <c r="X72" i="1372"/>
  <c r="X73" i="1372"/>
  <c r="X79" i="1372"/>
  <c r="X81" i="1372"/>
  <c r="X82" i="1372"/>
  <c r="X92" i="1372"/>
  <c r="X23" i="1372"/>
  <c r="W24" i="1372"/>
  <c r="W28" i="1372"/>
  <c r="W29" i="1372"/>
  <c r="W30" i="1372"/>
  <c r="W32" i="1372"/>
  <c r="W33" i="1372"/>
  <c r="W36" i="1372"/>
  <c r="W40" i="1372"/>
  <c r="W43" i="1372"/>
  <c r="W48" i="1372"/>
  <c r="W56" i="1372"/>
  <c r="W58" i="1372"/>
  <c r="W59" i="1372"/>
  <c r="W63" i="1372"/>
  <c r="W64" i="1372"/>
  <c r="W69" i="1372"/>
  <c r="W70" i="1372"/>
  <c r="W72" i="1372"/>
  <c r="W73" i="1372"/>
  <c r="W79" i="1372"/>
  <c r="W81" i="1372"/>
  <c r="W82" i="1372"/>
  <c r="W92" i="1372"/>
  <c r="W23" i="1372"/>
  <c r="V24" i="1372"/>
  <c r="V28" i="1372"/>
  <c r="V29" i="1372"/>
  <c r="V30" i="1372"/>
  <c r="V32" i="1372"/>
  <c r="V33" i="1372"/>
  <c r="V36" i="1372"/>
  <c r="V40" i="1372"/>
  <c r="V43" i="1372"/>
  <c r="V48" i="1372"/>
  <c r="V56" i="1372"/>
  <c r="V58" i="1372"/>
  <c r="V59" i="1372"/>
  <c r="V63" i="1372"/>
  <c r="V64" i="1372"/>
  <c r="V69" i="1372"/>
  <c r="V70" i="1372"/>
  <c r="V72" i="1372"/>
  <c r="V73" i="1372"/>
  <c r="V79" i="1372"/>
  <c r="V81" i="1372"/>
  <c r="V82" i="1372"/>
  <c r="V92" i="1372"/>
  <c r="V23" i="1372"/>
  <c r="U24" i="1372"/>
  <c r="U28" i="1372"/>
  <c r="U29" i="1372"/>
  <c r="U30" i="1372"/>
  <c r="U32" i="1372"/>
  <c r="U33" i="1372"/>
  <c r="U36" i="1372"/>
  <c r="U40" i="1372"/>
  <c r="U43" i="1372"/>
  <c r="U48" i="1372"/>
  <c r="U56" i="1372"/>
  <c r="U58" i="1372"/>
  <c r="U59" i="1372"/>
  <c r="U63" i="1372"/>
  <c r="U64" i="1372"/>
  <c r="U69" i="1372"/>
  <c r="U70" i="1372"/>
  <c r="U72" i="1372"/>
  <c r="U73" i="1372"/>
  <c r="U79" i="1372"/>
  <c r="U81" i="1372"/>
  <c r="U82" i="1372"/>
  <c r="U92" i="1372"/>
  <c r="U23" i="1372"/>
  <c r="T24" i="1372"/>
  <c r="T28" i="1372"/>
  <c r="T29" i="1372"/>
  <c r="T30" i="1372"/>
  <c r="T32" i="1372"/>
  <c r="T33" i="1372"/>
  <c r="T36" i="1372"/>
  <c r="T40" i="1372"/>
  <c r="T43" i="1372"/>
  <c r="T48" i="1372"/>
  <c r="T56" i="1372"/>
  <c r="T58" i="1372"/>
  <c r="T59" i="1372"/>
  <c r="T63" i="1372"/>
  <c r="T64" i="1372"/>
  <c r="T69" i="1372"/>
  <c r="T70" i="1372"/>
  <c r="T72" i="1372"/>
  <c r="T73" i="1372"/>
  <c r="T79" i="1372"/>
  <c r="T81" i="1372"/>
  <c r="T82" i="1372"/>
  <c r="T92" i="1372"/>
  <c r="T23" i="1372"/>
  <c r="S24" i="1372"/>
  <c r="S28" i="1372"/>
  <c r="S29" i="1372"/>
  <c r="S30" i="1372"/>
  <c r="S32" i="1372"/>
  <c r="S33" i="1372"/>
  <c r="S36" i="1372"/>
  <c r="S40" i="1372"/>
  <c r="S43" i="1372"/>
  <c r="S48" i="1372"/>
  <c r="S56" i="1372"/>
  <c r="S58" i="1372"/>
  <c r="S59" i="1372"/>
  <c r="S63" i="1372"/>
  <c r="S64" i="1372"/>
  <c r="S69" i="1372"/>
  <c r="S70" i="1372"/>
  <c r="S72" i="1372"/>
  <c r="S73" i="1372"/>
  <c r="S79" i="1372"/>
  <c r="S81" i="1372"/>
  <c r="S82" i="1372"/>
  <c r="S92" i="1372"/>
  <c r="S23" i="1372"/>
  <c r="R24" i="1372"/>
  <c r="R28" i="1372"/>
  <c r="R29" i="1372"/>
  <c r="R30" i="1372"/>
  <c r="R32" i="1372"/>
  <c r="R33" i="1372"/>
  <c r="R36" i="1372"/>
  <c r="R40" i="1372"/>
  <c r="R43" i="1372"/>
  <c r="R48" i="1372"/>
  <c r="R56" i="1372"/>
  <c r="R58" i="1372"/>
  <c r="R59" i="1372"/>
  <c r="R63" i="1372"/>
  <c r="R64" i="1372"/>
  <c r="R69" i="1372"/>
  <c r="R70" i="1372"/>
  <c r="R72" i="1372"/>
  <c r="R73" i="1372"/>
  <c r="R79" i="1372"/>
  <c r="R81" i="1372"/>
  <c r="R82" i="1372"/>
  <c r="R92" i="1372"/>
  <c r="R23" i="1372"/>
  <c r="Q24" i="1372"/>
  <c r="Q28" i="1372"/>
  <c r="Q29" i="1372"/>
  <c r="Q30" i="1372"/>
  <c r="Q32" i="1372"/>
  <c r="Q33" i="1372"/>
  <c r="Q36" i="1372"/>
  <c r="Q40" i="1372"/>
  <c r="Q43" i="1372"/>
  <c r="Q48" i="1372"/>
  <c r="Q56" i="1372"/>
  <c r="Q58" i="1372"/>
  <c r="Q59" i="1372"/>
  <c r="Q63" i="1372"/>
  <c r="Q64" i="1372"/>
  <c r="Q69" i="1372"/>
  <c r="Q70" i="1372"/>
  <c r="Q72" i="1372"/>
  <c r="Q73" i="1372"/>
  <c r="Q79" i="1372"/>
  <c r="Q81" i="1372"/>
  <c r="Q82" i="1372"/>
  <c r="Q92" i="1372"/>
  <c r="Q23" i="1372"/>
  <c r="P24" i="1372"/>
  <c r="P28" i="1372"/>
  <c r="P29" i="1372"/>
  <c r="P30" i="1372"/>
  <c r="P32" i="1372"/>
  <c r="P33" i="1372"/>
  <c r="P36" i="1372"/>
  <c r="P40" i="1372"/>
  <c r="P43" i="1372"/>
  <c r="P48" i="1372"/>
  <c r="P56" i="1372"/>
  <c r="P58" i="1372"/>
  <c r="P59" i="1372"/>
  <c r="P63" i="1372"/>
  <c r="P64" i="1372"/>
  <c r="P69" i="1372"/>
  <c r="P70" i="1372"/>
  <c r="P72" i="1372"/>
  <c r="P73" i="1372"/>
  <c r="P79" i="1372"/>
  <c r="P81" i="1372"/>
  <c r="P82" i="1372"/>
  <c r="P92" i="1372"/>
  <c r="P23" i="1372"/>
  <c r="O24" i="1372"/>
  <c r="O28" i="1372"/>
  <c r="O29" i="1372"/>
  <c r="O30" i="1372"/>
  <c r="O32" i="1372"/>
  <c r="O33" i="1372"/>
  <c r="O36" i="1372"/>
  <c r="O40" i="1372"/>
  <c r="O43" i="1372"/>
  <c r="O48" i="1372"/>
  <c r="O56" i="1372"/>
  <c r="O58" i="1372"/>
  <c r="O59" i="1372"/>
  <c r="O63" i="1372"/>
  <c r="O64" i="1372"/>
  <c r="O69" i="1372"/>
  <c r="O70" i="1372"/>
  <c r="O72" i="1372"/>
  <c r="O73" i="1372"/>
  <c r="O79" i="1372"/>
  <c r="O81" i="1372"/>
  <c r="O82" i="1372"/>
  <c r="O92" i="1372"/>
  <c r="O23" i="1372"/>
  <c r="N24" i="1372"/>
  <c r="N28" i="1372"/>
  <c r="N29" i="1372"/>
  <c r="N30" i="1372"/>
  <c r="N32" i="1372"/>
  <c r="N33" i="1372"/>
  <c r="N36" i="1372"/>
  <c r="N40" i="1372"/>
  <c r="N43" i="1372"/>
  <c r="N48" i="1372"/>
  <c r="N56" i="1372"/>
  <c r="N58" i="1372"/>
  <c r="N59" i="1372"/>
  <c r="N63" i="1372"/>
  <c r="N64" i="1372"/>
  <c r="N69" i="1372"/>
  <c r="N70" i="1372"/>
  <c r="N72" i="1372"/>
  <c r="N73" i="1372"/>
  <c r="N79" i="1372"/>
  <c r="N81" i="1372"/>
  <c r="N82" i="1372"/>
  <c r="N92" i="1372"/>
  <c r="N23" i="1372"/>
  <c r="M24" i="1372"/>
  <c r="M28" i="1372"/>
  <c r="M29" i="1372"/>
  <c r="M30" i="1372"/>
  <c r="M32" i="1372"/>
  <c r="M33" i="1372"/>
  <c r="M36" i="1372"/>
  <c r="M40" i="1372"/>
  <c r="M43" i="1372"/>
  <c r="M48" i="1372"/>
  <c r="M56" i="1372"/>
  <c r="M58" i="1372"/>
  <c r="M59" i="1372"/>
  <c r="M63" i="1372"/>
  <c r="M64" i="1372"/>
  <c r="M69" i="1372"/>
  <c r="M70" i="1372"/>
  <c r="M72" i="1372"/>
  <c r="M73" i="1372"/>
  <c r="M79" i="1372"/>
  <c r="M81" i="1372"/>
  <c r="M82" i="1372"/>
  <c r="M92" i="1372"/>
  <c r="M23" i="1372"/>
  <c r="L24" i="1372"/>
  <c r="L28" i="1372"/>
  <c r="L29" i="1372"/>
  <c r="L30" i="1372"/>
  <c r="L32" i="1372"/>
  <c r="L33" i="1372"/>
  <c r="L36" i="1372"/>
  <c r="L40" i="1372"/>
  <c r="L43" i="1372"/>
  <c r="L48" i="1372"/>
  <c r="L56" i="1372"/>
  <c r="L58" i="1372"/>
  <c r="L59" i="1372"/>
  <c r="L63" i="1372"/>
  <c r="L64" i="1372"/>
  <c r="L69" i="1372"/>
  <c r="L70" i="1372"/>
  <c r="L72" i="1372"/>
  <c r="L73" i="1372"/>
  <c r="L79" i="1372"/>
  <c r="L81" i="1372"/>
  <c r="L82" i="1372"/>
  <c r="L92" i="1372"/>
  <c r="L23" i="1372"/>
  <c r="K24" i="1372"/>
  <c r="K28" i="1372"/>
  <c r="K29" i="1372"/>
  <c r="K30" i="1372"/>
  <c r="K32" i="1372"/>
  <c r="K33" i="1372"/>
  <c r="K36" i="1372"/>
  <c r="K40" i="1372"/>
  <c r="K43" i="1372"/>
  <c r="K48" i="1372"/>
  <c r="K56" i="1372"/>
  <c r="K58" i="1372"/>
  <c r="K59" i="1372"/>
  <c r="K63" i="1372"/>
  <c r="K64" i="1372"/>
  <c r="K69" i="1372"/>
  <c r="K70" i="1372"/>
  <c r="K72" i="1372"/>
  <c r="K73" i="1372"/>
  <c r="K79" i="1372"/>
  <c r="K81" i="1372"/>
  <c r="K82" i="1372"/>
  <c r="K92" i="1372"/>
  <c r="K23" i="1372"/>
  <c r="J24" i="1372"/>
  <c r="J28" i="1372"/>
  <c r="J29" i="1372"/>
  <c r="J30" i="1372"/>
  <c r="J32" i="1372"/>
  <c r="J33" i="1372"/>
  <c r="J36" i="1372"/>
  <c r="J40" i="1372"/>
  <c r="J43" i="1372"/>
  <c r="J48" i="1372"/>
  <c r="J56" i="1372"/>
  <c r="J58" i="1372"/>
  <c r="J59" i="1372"/>
  <c r="J63" i="1372"/>
  <c r="J64" i="1372"/>
  <c r="J69" i="1372"/>
  <c r="J70" i="1372"/>
  <c r="J72" i="1372"/>
  <c r="J73" i="1372"/>
  <c r="J79" i="1372"/>
  <c r="J81" i="1372"/>
  <c r="J82" i="1372"/>
  <c r="J92" i="1372"/>
  <c r="J23" i="1372"/>
  <c r="I24" i="1372"/>
  <c r="I28" i="1372"/>
  <c r="I29" i="1372"/>
  <c r="I30" i="1372"/>
  <c r="I32" i="1372"/>
  <c r="I33" i="1372"/>
  <c r="I36" i="1372"/>
  <c r="I40" i="1372"/>
  <c r="I43" i="1372"/>
  <c r="I48" i="1372"/>
  <c r="I56" i="1372"/>
  <c r="I58" i="1372"/>
  <c r="I59" i="1372"/>
  <c r="I63" i="1372"/>
  <c r="I64" i="1372"/>
  <c r="I69" i="1372"/>
  <c r="I70" i="1372"/>
  <c r="I72" i="1372"/>
  <c r="I73" i="1372"/>
  <c r="I79" i="1372"/>
  <c r="I81" i="1372"/>
  <c r="I82" i="1372"/>
  <c r="I92" i="1372"/>
  <c r="I23" i="1372"/>
  <c r="DA6" i="1346" l="1"/>
  <c r="DE6" i="1346" l="1"/>
  <c r="C59" i="1372"/>
  <c r="C58" i="1372"/>
  <c r="C57" i="1372"/>
  <c r="C56" i="1372"/>
  <c r="C24" i="1372"/>
  <c r="C23" i="1372"/>
  <c r="C22" i="1372"/>
  <c r="DR43" i="1346" l="1"/>
  <c r="DR41" i="1346"/>
  <c r="DR39" i="1346"/>
  <c r="DR37" i="1346"/>
  <c r="DR35" i="1346"/>
  <c r="DR33" i="1346"/>
  <c r="DR31" i="1346"/>
  <c r="DR27" i="1346"/>
  <c r="DR25" i="1346"/>
  <c r="DR23" i="1346"/>
  <c r="DR21" i="1346"/>
  <c r="DR19" i="1346"/>
  <c r="DR17" i="1346"/>
  <c r="DR15" i="1346"/>
  <c r="DR13" i="1346"/>
  <c r="DR11" i="1346"/>
  <c r="DR9" i="1346"/>
  <c r="DN43" i="1346"/>
  <c r="DN41" i="1346"/>
  <c r="DN39" i="1346"/>
  <c r="DN37" i="1346"/>
  <c r="DN35" i="1346"/>
  <c r="DN33" i="1346"/>
  <c r="DN31" i="1346"/>
  <c r="DN27" i="1346"/>
  <c r="DN25" i="1346"/>
  <c r="DN23" i="1346"/>
  <c r="DN21" i="1346"/>
  <c r="DN19" i="1346"/>
  <c r="DN17" i="1346"/>
  <c r="DN15" i="1346"/>
  <c r="DN13" i="1346"/>
  <c r="DN11" i="1346"/>
  <c r="DN9" i="1346"/>
  <c r="DJ43" i="1346"/>
  <c r="DJ41" i="1346"/>
  <c r="DJ37" i="1346"/>
  <c r="DJ35" i="1346"/>
  <c r="DJ33" i="1346"/>
  <c r="DJ31" i="1346"/>
  <c r="DJ27" i="1346"/>
  <c r="DJ23" i="1346"/>
  <c r="DJ21" i="1346"/>
  <c r="DJ19" i="1346"/>
  <c r="DJ17" i="1346"/>
  <c r="DJ15" i="1346"/>
  <c r="DJ13" i="1346"/>
  <c r="DJ11" i="1346"/>
  <c r="DJ9" i="1346"/>
  <c r="DQ297" i="1346" l="1"/>
  <c r="DP297" i="1346"/>
  <c r="DQ295" i="1346"/>
  <c r="DP295" i="1346"/>
  <c r="DQ293" i="1346"/>
  <c r="DP293" i="1346"/>
  <c r="DQ291" i="1346"/>
  <c r="DP291" i="1346"/>
  <c r="DQ289" i="1346"/>
  <c r="DP289" i="1346"/>
  <c r="DQ287" i="1346"/>
  <c r="DP287" i="1346"/>
  <c r="DQ285" i="1346"/>
  <c r="DP285" i="1346"/>
  <c r="DQ283" i="1346"/>
  <c r="DP283" i="1346"/>
  <c r="DQ281" i="1346"/>
  <c r="DP281" i="1346"/>
  <c r="DQ279" i="1346"/>
  <c r="DP279" i="1346"/>
  <c r="DQ277" i="1346"/>
  <c r="DP277" i="1346"/>
  <c r="DQ275" i="1346"/>
  <c r="DP275" i="1346"/>
  <c r="DQ273" i="1346"/>
  <c r="DP273" i="1346"/>
  <c r="DQ271" i="1346"/>
  <c r="DP271" i="1346"/>
  <c r="DQ269" i="1346"/>
  <c r="DP269" i="1346"/>
  <c r="DQ267" i="1346"/>
  <c r="DP267" i="1346"/>
  <c r="DQ265" i="1346"/>
  <c r="DP265" i="1346"/>
  <c r="DQ263" i="1346"/>
  <c r="DP263" i="1346"/>
  <c r="DQ261" i="1346"/>
  <c r="DP261" i="1346"/>
  <c r="DQ259" i="1346"/>
  <c r="DP259" i="1346"/>
  <c r="DQ257" i="1346"/>
  <c r="DP257" i="1346"/>
  <c r="DQ255" i="1346"/>
  <c r="DP255" i="1346"/>
  <c r="DP249" i="1346"/>
  <c r="DQ249" i="1346" s="1"/>
  <c r="DP247" i="1346"/>
  <c r="DQ247" i="1346" s="1"/>
  <c r="DP245" i="1346"/>
  <c r="DQ245" i="1346" s="1"/>
  <c r="DP243" i="1346"/>
  <c r="DQ243" i="1346" s="1"/>
  <c r="DP241" i="1346"/>
  <c r="DQ241" i="1346" s="1"/>
  <c r="DP239" i="1346"/>
  <c r="DQ239" i="1346" s="1"/>
  <c r="DP237" i="1346"/>
  <c r="DP235" i="1346"/>
  <c r="DP233" i="1346"/>
  <c r="DQ233" i="1346" s="1"/>
  <c r="DP231" i="1346"/>
  <c r="DP229" i="1346"/>
  <c r="DP227" i="1346"/>
  <c r="DP225" i="1346"/>
  <c r="DQ225" i="1346" s="1"/>
  <c r="DP223" i="1346"/>
  <c r="DQ223" i="1346" s="1"/>
  <c r="DP221" i="1346"/>
  <c r="DP219" i="1346"/>
  <c r="DQ219" i="1346" s="1"/>
  <c r="DP217" i="1346"/>
  <c r="DQ217" i="1346" s="1"/>
  <c r="DP215" i="1346"/>
  <c r="DP213" i="1346"/>
  <c r="DQ213" i="1346" s="1"/>
  <c r="DP211" i="1346"/>
  <c r="DQ211" i="1346" s="1"/>
  <c r="DP209" i="1346"/>
  <c r="DQ209" i="1346" s="1"/>
  <c r="DP207" i="1346"/>
  <c r="DP204" i="1346"/>
  <c r="DQ204" i="1346" s="1"/>
  <c r="DP202" i="1346"/>
  <c r="DQ202" i="1346" s="1"/>
  <c r="DP200" i="1346"/>
  <c r="DQ200" i="1346" s="1"/>
  <c r="DP198" i="1346"/>
  <c r="DQ198" i="1346" s="1"/>
  <c r="DP196" i="1346"/>
  <c r="DQ196" i="1346" s="1"/>
  <c r="DP194" i="1346"/>
  <c r="DQ194" i="1346" s="1"/>
  <c r="DP192" i="1346"/>
  <c r="DQ192" i="1346" s="1"/>
  <c r="DP190" i="1346"/>
  <c r="DQ190" i="1346" s="1"/>
  <c r="DP188" i="1346"/>
  <c r="DQ188" i="1346" s="1"/>
  <c r="DP186" i="1346"/>
  <c r="DQ186" i="1346" s="1"/>
  <c r="DP184" i="1346"/>
  <c r="DQ184" i="1346" s="1"/>
  <c r="DP182" i="1346"/>
  <c r="DQ182" i="1346" s="1"/>
  <c r="DP180" i="1346"/>
  <c r="DQ180" i="1346" s="1"/>
  <c r="DP178" i="1346"/>
  <c r="DQ178" i="1346" s="1"/>
  <c r="DP176" i="1346"/>
  <c r="DQ176" i="1346" s="1"/>
  <c r="DP174" i="1346"/>
  <c r="DQ174" i="1346" s="1"/>
  <c r="DP172" i="1346"/>
  <c r="DQ172" i="1346" s="1"/>
  <c r="DP170" i="1346"/>
  <c r="DP168" i="1346"/>
  <c r="DQ168" i="1346" s="1"/>
  <c r="DP166" i="1346"/>
  <c r="DQ166" i="1346" s="1"/>
  <c r="DP164" i="1346"/>
  <c r="DQ164" i="1346" s="1"/>
  <c r="DP162" i="1346"/>
  <c r="DQ162" i="1346" s="1"/>
  <c r="DP159" i="1346"/>
  <c r="DQ159" i="1346" s="1"/>
  <c r="DP157" i="1346"/>
  <c r="DQ157" i="1346" s="1"/>
  <c r="DP155" i="1346"/>
  <c r="DQ155" i="1346" s="1"/>
  <c r="DP153" i="1346"/>
  <c r="DQ153" i="1346" s="1"/>
  <c r="DP151" i="1346"/>
  <c r="DQ151" i="1346" s="1"/>
  <c r="DP149" i="1346"/>
  <c r="DQ149" i="1346" s="1"/>
  <c r="DP147" i="1346"/>
  <c r="DP145" i="1346"/>
  <c r="DQ145" i="1346" s="1"/>
  <c r="DP143" i="1346"/>
  <c r="DQ143" i="1346" s="1"/>
  <c r="DP141" i="1346"/>
  <c r="DQ141" i="1346" s="1"/>
  <c r="DP139" i="1346"/>
  <c r="DQ139" i="1346" s="1"/>
  <c r="DP137" i="1346"/>
  <c r="DP135" i="1346"/>
  <c r="DQ135" i="1346" s="1"/>
  <c r="DP133" i="1346"/>
  <c r="DQ133" i="1346" s="1"/>
  <c r="DP131" i="1346"/>
  <c r="DP129" i="1346"/>
  <c r="DQ129" i="1346" s="1"/>
  <c r="DP127" i="1346"/>
  <c r="DQ127" i="1346" s="1"/>
  <c r="DP125" i="1346"/>
  <c r="DP123" i="1346"/>
  <c r="DQ123" i="1346" s="1"/>
  <c r="DP121" i="1346"/>
  <c r="DQ121" i="1346" s="1"/>
  <c r="DP119" i="1346"/>
  <c r="DQ119" i="1346" s="1"/>
  <c r="DP117" i="1346"/>
  <c r="DP114" i="1346"/>
  <c r="DQ114" i="1346" s="1"/>
  <c r="DP112" i="1346"/>
  <c r="DQ112" i="1346" s="1"/>
  <c r="DP110" i="1346"/>
  <c r="DQ110" i="1346" s="1"/>
  <c r="DP108" i="1346"/>
  <c r="DQ108" i="1346" s="1"/>
  <c r="DP106" i="1346"/>
  <c r="DQ106" i="1346" s="1"/>
  <c r="DP104" i="1346"/>
  <c r="DQ104" i="1346" s="1"/>
  <c r="DP102" i="1346"/>
  <c r="DP100" i="1346"/>
  <c r="DP98" i="1346"/>
  <c r="DQ98" i="1346" s="1"/>
  <c r="DP96" i="1346"/>
  <c r="DP94" i="1346"/>
  <c r="DP92" i="1346"/>
  <c r="DP90" i="1346"/>
  <c r="DP88" i="1346"/>
  <c r="DQ88" i="1346" s="1"/>
  <c r="DP86" i="1346"/>
  <c r="DP84" i="1346"/>
  <c r="DP82" i="1346"/>
  <c r="DP80" i="1346"/>
  <c r="DP78" i="1346"/>
  <c r="DQ78" i="1346" s="1"/>
  <c r="DP76" i="1346"/>
  <c r="DP74" i="1346"/>
  <c r="DQ74" i="1346" s="1"/>
  <c r="DP72" i="1346"/>
  <c r="DM297" i="1346"/>
  <c r="DL297" i="1346"/>
  <c r="DM295" i="1346"/>
  <c r="DL295" i="1346"/>
  <c r="DM293" i="1346"/>
  <c r="DL293" i="1346"/>
  <c r="DM291" i="1346"/>
  <c r="DL291" i="1346"/>
  <c r="DM289" i="1346"/>
  <c r="DL289" i="1346"/>
  <c r="DM287" i="1346"/>
  <c r="DL287" i="1346"/>
  <c r="DM285" i="1346"/>
  <c r="DL285" i="1346"/>
  <c r="DM283" i="1346"/>
  <c r="DL283" i="1346"/>
  <c r="DM281" i="1346"/>
  <c r="DL281" i="1346"/>
  <c r="DM279" i="1346"/>
  <c r="DL279" i="1346"/>
  <c r="DM277" i="1346"/>
  <c r="DL277" i="1346"/>
  <c r="DM275" i="1346"/>
  <c r="DL275" i="1346"/>
  <c r="DM273" i="1346"/>
  <c r="DL273" i="1346"/>
  <c r="DM271" i="1346"/>
  <c r="DL271" i="1346"/>
  <c r="DM269" i="1346"/>
  <c r="DL269" i="1346"/>
  <c r="DM267" i="1346"/>
  <c r="DL267" i="1346"/>
  <c r="DM265" i="1346"/>
  <c r="DL265" i="1346"/>
  <c r="DM263" i="1346"/>
  <c r="DL263" i="1346"/>
  <c r="DM261" i="1346"/>
  <c r="DL261" i="1346"/>
  <c r="DM259" i="1346"/>
  <c r="DL259" i="1346"/>
  <c r="DM257" i="1346"/>
  <c r="DL257" i="1346"/>
  <c r="DM255" i="1346"/>
  <c r="DL255" i="1346"/>
  <c r="DL249" i="1346"/>
  <c r="DM249" i="1346" s="1"/>
  <c r="DL247" i="1346"/>
  <c r="DM247" i="1346" s="1"/>
  <c r="DL245" i="1346"/>
  <c r="DM245" i="1346" s="1"/>
  <c r="DL243" i="1346"/>
  <c r="DM243" i="1346" s="1"/>
  <c r="DL241" i="1346"/>
  <c r="DM241" i="1346" s="1"/>
  <c r="DL239" i="1346"/>
  <c r="DM239" i="1346" s="1"/>
  <c r="DL237" i="1346"/>
  <c r="DL235" i="1346"/>
  <c r="DL233" i="1346"/>
  <c r="DM233" i="1346" s="1"/>
  <c r="DL231" i="1346"/>
  <c r="DL229" i="1346"/>
  <c r="DM229" i="1346" s="1"/>
  <c r="DL227" i="1346"/>
  <c r="DL225" i="1346"/>
  <c r="DM225" i="1346" s="1"/>
  <c r="DL223" i="1346"/>
  <c r="DM223" i="1346" s="1"/>
  <c r="DL221" i="1346"/>
  <c r="DL219" i="1346"/>
  <c r="DM219" i="1346" s="1"/>
  <c r="DL217" i="1346"/>
  <c r="DM217" i="1346" s="1"/>
  <c r="DL215" i="1346"/>
  <c r="DL213" i="1346"/>
  <c r="DM213" i="1346" s="1"/>
  <c r="DL211" i="1346"/>
  <c r="DM211" i="1346" s="1"/>
  <c r="DL209" i="1346"/>
  <c r="DM209" i="1346" s="1"/>
  <c r="DL207" i="1346"/>
  <c r="DL204" i="1346"/>
  <c r="DM204" i="1346" s="1"/>
  <c r="DL202" i="1346"/>
  <c r="DM202" i="1346" s="1"/>
  <c r="DL200" i="1346"/>
  <c r="DM200" i="1346" s="1"/>
  <c r="DL198" i="1346"/>
  <c r="DM198" i="1346" s="1"/>
  <c r="DL196" i="1346"/>
  <c r="DM196" i="1346" s="1"/>
  <c r="DL194" i="1346"/>
  <c r="DM194" i="1346" s="1"/>
  <c r="DL192" i="1346"/>
  <c r="DM192" i="1346" s="1"/>
  <c r="DL190" i="1346"/>
  <c r="DM190" i="1346" s="1"/>
  <c r="DL188" i="1346"/>
  <c r="DM188" i="1346" s="1"/>
  <c r="DL186" i="1346"/>
  <c r="DM186" i="1346" s="1"/>
  <c r="DL184" i="1346"/>
  <c r="DM184" i="1346" s="1"/>
  <c r="DL182" i="1346"/>
  <c r="DM182" i="1346" s="1"/>
  <c r="DL180" i="1346"/>
  <c r="DM180" i="1346" s="1"/>
  <c r="DL178" i="1346"/>
  <c r="DM178" i="1346" s="1"/>
  <c r="DL176" i="1346"/>
  <c r="DM176" i="1346" s="1"/>
  <c r="DL174" i="1346"/>
  <c r="DM174" i="1346" s="1"/>
  <c r="DL172" i="1346"/>
  <c r="DM172" i="1346" s="1"/>
  <c r="DL170" i="1346"/>
  <c r="DL168" i="1346"/>
  <c r="DM168" i="1346" s="1"/>
  <c r="DL166" i="1346"/>
  <c r="DM166" i="1346" s="1"/>
  <c r="DL164" i="1346"/>
  <c r="DM164" i="1346" s="1"/>
  <c r="DL162" i="1346"/>
  <c r="DM162" i="1346" s="1"/>
  <c r="DL159" i="1346"/>
  <c r="DM159" i="1346" s="1"/>
  <c r="DL157" i="1346"/>
  <c r="DM157" i="1346" s="1"/>
  <c r="DL155" i="1346"/>
  <c r="DM155" i="1346" s="1"/>
  <c r="DL153" i="1346"/>
  <c r="DM153" i="1346" s="1"/>
  <c r="DL151" i="1346"/>
  <c r="DM151" i="1346" s="1"/>
  <c r="DL149" i="1346"/>
  <c r="DL147" i="1346"/>
  <c r="DL145" i="1346"/>
  <c r="DM145" i="1346" s="1"/>
  <c r="DL143" i="1346"/>
  <c r="DM143" i="1346" s="1"/>
  <c r="DL141" i="1346"/>
  <c r="DM141" i="1346" s="1"/>
  <c r="DL139" i="1346"/>
  <c r="DM139" i="1346" s="1"/>
  <c r="DL137" i="1346"/>
  <c r="DL135" i="1346"/>
  <c r="DM135" i="1346" s="1"/>
  <c r="DL133" i="1346"/>
  <c r="DM133" i="1346" s="1"/>
  <c r="DL131" i="1346"/>
  <c r="DL129" i="1346"/>
  <c r="DM129" i="1346" s="1"/>
  <c r="DL127" i="1346"/>
  <c r="DM127" i="1346" s="1"/>
  <c r="DL125" i="1346"/>
  <c r="DL123" i="1346"/>
  <c r="DM123" i="1346" s="1"/>
  <c r="DL121" i="1346"/>
  <c r="DM121" i="1346" s="1"/>
  <c r="DL119" i="1346"/>
  <c r="DM119" i="1346" s="1"/>
  <c r="DL117" i="1346"/>
  <c r="DL114" i="1346"/>
  <c r="DM114" i="1346" s="1"/>
  <c r="DL112" i="1346"/>
  <c r="DM112" i="1346" s="1"/>
  <c r="DL110" i="1346"/>
  <c r="DM110" i="1346" s="1"/>
  <c r="DL108" i="1346"/>
  <c r="DM108" i="1346" s="1"/>
  <c r="DL106" i="1346"/>
  <c r="DL104" i="1346"/>
  <c r="DL102" i="1346"/>
  <c r="DL100" i="1346"/>
  <c r="DL98" i="1346"/>
  <c r="DM98" i="1346" s="1"/>
  <c r="DL96" i="1346"/>
  <c r="DL94" i="1346"/>
  <c r="DM94" i="1346" s="1"/>
  <c r="DL92" i="1346"/>
  <c r="DL90" i="1346"/>
  <c r="DL88" i="1346"/>
  <c r="DL86" i="1346"/>
  <c r="DL84" i="1346"/>
  <c r="DL82" i="1346"/>
  <c r="DL80" i="1346"/>
  <c r="DL78" i="1346"/>
  <c r="DM78" i="1346" s="1"/>
  <c r="DL76" i="1346"/>
  <c r="DM76" i="1346" s="1"/>
  <c r="DL74" i="1346"/>
  <c r="DL72" i="1346"/>
  <c r="DI297" i="1346"/>
  <c r="DH297" i="1346"/>
  <c r="DI295" i="1346"/>
  <c r="DH295" i="1346"/>
  <c r="DI293" i="1346"/>
  <c r="DH293" i="1346"/>
  <c r="DI291" i="1346"/>
  <c r="DH291" i="1346"/>
  <c r="DI289" i="1346"/>
  <c r="DH289" i="1346"/>
  <c r="DI287" i="1346"/>
  <c r="DH287" i="1346"/>
  <c r="DI285" i="1346"/>
  <c r="DH285" i="1346"/>
  <c r="DI283" i="1346"/>
  <c r="DH283" i="1346"/>
  <c r="DI281" i="1346"/>
  <c r="DH281" i="1346"/>
  <c r="DI279" i="1346"/>
  <c r="DH279" i="1346"/>
  <c r="DI277" i="1346"/>
  <c r="DH277" i="1346"/>
  <c r="DI275" i="1346"/>
  <c r="DH275" i="1346"/>
  <c r="DI273" i="1346"/>
  <c r="DH273" i="1346"/>
  <c r="DI271" i="1346"/>
  <c r="DH271" i="1346"/>
  <c r="DI269" i="1346"/>
  <c r="DH269" i="1346"/>
  <c r="DI267" i="1346"/>
  <c r="DH267" i="1346"/>
  <c r="DI265" i="1346"/>
  <c r="DH265" i="1346"/>
  <c r="DI263" i="1346"/>
  <c r="DH263" i="1346"/>
  <c r="DI261" i="1346"/>
  <c r="DH261" i="1346"/>
  <c r="DI259" i="1346"/>
  <c r="DH259" i="1346"/>
  <c r="DI257" i="1346"/>
  <c r="DH257" i="1346"/>
  <c r="DI255" i="1346"/>
  <c r="DH255" i="1346"/>
  <c r="DH249" i="1346"/>
  <c r="DI249" i="1346" s="1"/>
  <c r="DH247" i="1346"/>
  <c r="DI247" i="1346" s="1"/>
  <c r="DH245" i="1346"/>
  <c r="DI245" i="1346" s="1"/>
  <c r="DH243" i="1346"/>
  <c r="DI243" i="1346" s="1"/>
  <c r="DH241" i="1346"/>
  <c r="DH239" i="1346"/>
  <c r="DI239" i="1346" s="1"/>
  <c r="DH237" i="1346"/>
  <c r="DI237" i="1346" s="1"/>
  <c r="DH235" i="1346"/>
  <c r="DH233" i="1346"/>
  <c r="DI233" i="1346" s="1"/>
  <c r="DH231" i="1346"/>
  <c r="DH229" i="1346"/>
  <c r="DI229" i="1346" s="1"/>
  <c r="DH227" i="1346"/>
  <c r="DH225" i="1346"/>
  <c r="DI225" i="1346" s="1"/>
  <c r="DH223" i="1346"/>
  <c r="DH221" i="1346"/>
  <c r="DH219" i="1346"/>
  <c r="DH217" i="1346"/>
  <c r="DI217" i="1346" s="1"/>
  <c r="DH215" i="1346"/>
  <c r="DH213" i="1346"/>
  <c r="DI213" i="1346" s="1"/>
  <c r="DH211" i="1346"/>
  <c r="DI211" i="1346" s="1"/>
  <c r="DH209" i="1346"/>
  <c r="DI209" i="1346" s="1"/>
  <c r="DH207" i="1346"/>
  <c r="DH204" i="1346"/>
  <c r="DI204" i="1346" s="1"/>
  <c r="DH202" i="1346"/>
  <c r="DI202" i="1346" s="1"/>
  <c r="DH200" i="1346"/>
  <c r="DI200" i="1346" s="1"/>
  <c r="DH198" i="1346"/>
  <c r="DI198" i="1346" s="1"/>
  <c r="DH196" i="1346"/>
  <c r="DI196" i="1346" s="1"/>
  <c r="DH194" i="1346"/>
  <c r="DI194" i="1346" s="1"/>
  <c r="DH192" i="1346"/>
  <c r="DI192" i="1346" s="1"/>
  <c r="DH190" i="1346"/>
  <c r="DI190" i="1346" s="1"/>
  <c r="DH188" i="1346"/>
  <c r="DI188" i="1346" s="1"/>
  <c r="DH186" i="1346"/>
  <c r="DI186" i="1346" s="1"/>
  <c r="DH184" i="1346"/>
  <c r="DI184" i="1346" s="1"/>
  <c r="DH182" i="1346"/>
  <c r="DI182" i="1346" s="1"/>
  <c r="DH180" i="1346"/>
  <c r="DI180" i="1346" s="1"/>
  <c r="DH178" i="1346"/>
  <c r="DI178" i="1346" s="1"/>
  <c r="DH176" i="1346"/>
  <c r="DI176" i="1346" s="1"/>
  <c r="DH174" i="1346"/>
  <c r="DI174" i="1346" s="1"/>
  <c r="DH172" i="1346"/>
  <c r="DI172" i="1346" s="1"/>
  <c r="DH170" i="1346"/>
  <c r="DH168" i="1346"/>
  <c r="DI168" i="1346" s="1"/>
  <c r="DH166" i="1346"/>
  <c r="DI166" i="1346" s="1"/>
  <c r="DH164" i="1346"/>
  <c r="DI164" i="1346" s="1"/>
  <c r="DH162" i="1346"/>
  <c r="DI162" i="1346" s="1"/>
  <c r="DH159" i="1346"/>
  <c r="DI159" i="1346" s="1"/>
  <c r="DH157" i="1346"/>
  <c r="DI157" i="1346" s="1"/>
  <c r="DH155" i="1346"/>
  <c r="DI155" i="1346" s="1"/>
  <c r="DH153" i="1346"/>
  <c r="DI153" i="1346" s="1"/>
  <c r="DH151" i="1346"/>
  <c r="DH149" i="1346"/>
  <c r="DI149" i="1346" s="1"/>
  <c r="DH147" i="1346"/>
  <c r="DI147" i="1346" s="1"/>
  <c r="DH145" i="1346"/>
  <c r="DI145" i="1346" s="1"/>
  <c r="DH143" i="1346"/>
  <c r="DI143" i="1346" s="1"/>
  <c r="DH141" i="1346"/>
  <c r="DI141" i="1346" s="1"/>
  <c r="DH139" i="1346"/>
  <c r="DI139" i="1346" s="1"/>
  <c r="DH137" i="1346"/>
  <c r="DH135" i="1346"/>
  <c r="DH133" i="1346"/>
  <c r="DH131" i="1346"/>
  <c r="DH129" i="1346"/>
  <c r="DH127" i="1346"/>
  <c r="DI127" i="1346" s="1"/>
  <c r="DH125" i="1346"/>
  <c r="DH123" i="1346"/>
  <c r="DI123" i="1346" s="1"/>
  <c r="DH121" i="1346"/>
  <c r="DI121" i="1346" s="1"/>
  <c r="DH119" i="1346"/>
  <c r="DI119" i="1346" s="1"/>
  <c r="DH117" i="1346"/>
  <c r="DH114" i="1346"/>
  <c r="DI114" i="1346" s="1"/>
  <c r="DH112" i="1346"/>
  <c r="DI112" i="1346" s="1"/>
  <c r="DH110" i="1346"/>
  <c r="DI110" i="1346" s="1"/>
  <c r="DH108" i="1346"/>
  <c r="DI108" i="1346" s="1"/>
  <c r="DH106" i="1346"/>
  <c r="DH104" i="1346"/>
  <c r="DH102" i="1346"/>
  <c r="DH100" i="1346"/>
  <c r="DH98" i="1346"/>
  <c r="DI98" i="1346" s="1"/>
  <c r="DH96" i="1346"/>
  <c r="DH94" i="1346"/>
  <c r="DI94" i="1346" s="1"/>
  <c r="DH92" i="1346"/>
  <c r="DH90" i="1346"/>
  <c r="DH88" i="1346"/>
  <c r="DH86" i="1346"/>
  <c r="DH84" i="1346"/>
  <c r="DH82" i="1346"/>
  <c r="DH80" i="1346"/>
  <c r="DH78" i="1346"/>
  <c r="DH76" i="1346"/>
  <c r="DH74" i="1346"/>
  <c r="DH72" i="1346"/>
  <c r="DE297" i="1346"/>
  <c r="DD297" i="1346"/>
  <c r="DE295" i="1346"/>
  <c r="DD295" i="1346"/>
  <c r="DE293" i="1346"/>
  <c r="DD293" i="1346"/>
  <c r="DE291" i="1346"/>
  <c r="DD291" i="1346"/>
  <c r="DE289" i="1346"/>
  <c r="DD289" i="1346"/>
  <c r="DE287" i="1346"/>
  <c r="DD287" i="1346"/>
  <c r="DE285" i="1346"/>
  <c r="DD285" i="1346"/>
  <c r="DE283" i="1346"/>
  <c r="DD283" i="1346"/>
  <c r="DE281" i="1346"/>
  <c r="DD281" i="1346"/>
  <c r="DE279" i="1346"/>
  <c r="DD279" i="1346"/>
  <c r="DE277" i="1346"/>
  <c r="DD277" i="1346"/>
  <c r="DE275" i="1346"/>
  <c r="DD275" i="1346"/>
  <c r="DE273" i="1346"/>
  <c r="DD273" i="1346"/>
  <c r="DE271" i="1346"/>
  <c r="DD271" i="1346"/>
  <c r="DE269" i="1346"/>
  <c r="DD269" i="1346"/>
  <c r="DE267" i="1346"/>
  <c r="DD267" i="1346"/>
  <c r="DE265" i="1346"/>
  <c r="DD265" i="1346"/>
  <c r="DE263" i="1346"/>
  <c r="DD263" i="1346"/>
  <c r="DE261" i="1346"/>
  <c r="DD261" i="1346"/>
  <c r="DE259" i="1346"/>
  <c r="DD259" i="1346"/>
  <c r="DE257" i="1346"/>
  <c r="DD257" i="1346"/>
  <c r="DE255" i="1346"/>
  <c r="DD255" i="1346"/>
  <c r="DD249" i="1346"/>
  <c r="DE249" i="1346" s="1"/>
  <c r="DD247" i="1346"/>
  <c r="DE247" i="1346" s="1"/>
  <c r="DD245" i="1346"/>
  <c r="DE245" i="1346" s="1"/>
  <c r="DD243" i="1346"/>
  <c r="DE243" i="1346" s="1"/>
  <c r="DD241" i="1346"/>
  <c r="DD239" i="1346"/>
  <c r="DE239" i="1346" s="1"/>
  <c r="DD237" i="1346"/>
  <c r="DE237" i="1346" s="1"/>
  <c r="DD235" i="1346"/>
  <c r="DD233" i="1346"/>
  <c r="DE233" i="1346" s="1"/>
  <c r="DD231" i="1346"/>
  <c r="DD229" i="1346"/>
  <c r="DD227" i="1346"/>
  <c r="DD225" i="1346"/>
  <c r="DE225" i="1346" s="1"/>
  <c r="DD223" i="1346"/>
  <c r="DD221" i="1346"/>
  <c r="DD219" i="1346"/>
  <c r="DD217" i="1346"/>
  <c r="DE217" i="1346" s="1"/>
  <c r="DD215" i="1346"/>
  <c r="DD213" i="1346"/>
  <c r="DE213" i="1346" s="1"/>
  <c r="DD211" i="1346"/>
  <c r="DE211" i="1346" s="1"/>
  <c r="DD209" i="1346"/>
  <c r="DD207" i="1346"/>
  <c r="DD204" i="1346"/>
  <c r="DE204" i="1346" s="1"/>
  <c r="DD202" i="1346"/>
  <c r="DE202" i="1346" s="1"/>
  <c r="DD200" i="1346"/>
  <c r="DE200" i="1346" s="1"/>
  <c r="DD198" i="1346"/>
  <c r="DE198" i="1346" s="1"/>
  <c r="DD196" i="1346"/>
  <c r="DE196" i="1346" s="1"/>
  <c r="DD194" i="1346"/>
  <c r="DE194" i="1346" s="1"/>
  <c r="DD192" i="1346"/>
  <c r="DE192" i="1346" s="1"/>
  <c r="DD190" i="1346"/>
  <c r="DE190" i="1346" s="1"/>
  <c r="DD188" i="1346"/>
  <c r="DE188" i="1346" s="1"/>
  <c r="DD186" i="1346"/>
  <c r="DE186" i="1346" s="1"/>
  <c r="DD184" i="1346"/>
  <c r="DD182" i="1346"/>
  <c r="DE182" i="1346" s="1"/>
  <c r="DD180" i="1346"/>
  <c r="DE180" i="1346" s="1"/>
  <c r="DD178" i="1346"/>
  <c r="DE178" i="1346" s="1"/>
  <c r="DD176" i="1346"/>
  <c r="DE176" i="1346" s="1"/>
  <c r="DD174" i="1346"/>
  <c r="DE174" i="1346" s="1"/>
  <c r="DD172" i="1346"/>
  <c r="DE172" i="1346" s="1"/>
  <c r="DD170" i="1346"/>
  <c r="DD168" i="1346"/>
  <c r="DE168" i="1346" s="1"/>
  <c r="DD166" i="1346"/>
  <c r="DE166" i="1346" s="1"/>
  <c r="DD164" i="1346"/>
  <c r="DD162" i="1346"/>
  <c r="DE162" i="1346" s="1"/>
  <c r="DD159" i="1346"/>
  <c r="DE159" i="1346" s="1"/>
  <c r="DD157" i="1346"/>
  <c r="DE157" i="1346" s="1"/>
  <c r="DD155" i="1346"/>
  <c r="DE155" i="1346" s="1"/>
  <c r="DD153" i="1346"/>
  <c r="DE153" i="1346" s="1"/>
  <c r="DD151" i="1346"/>
  <c r="DD149" i="1346"/>
  <c r="DE149" i="1346" s="1"/>
  <c r="DD147" i="1346"/>
  <c r="DE147" i="1346" s="1"/>
  <c r="DD145" i="1346"/>
  <c r="DE145" i="1346" s="1"/>
  <c r="DD143" i="1346"/>
  <c r="DE143" i="1346" s="1"/>
  <c r="DD141" i="1346"/>
  <c r="DE141" i="1346" s="1"/>
  <c r="DD139" i="1346"/>
  <c r="DD137" i="1346"/>
  <c r="DD135" i="1346"/>
  <c r="DD133" i="1346"/>
  <c r="DD131" i="1346"/>
  <c r="DD129" i="1346"/>
  <c r="DD127" i="1346"/>
  <c r="DE127" i="1346" s="1"/>
  <c r="DD125" i="1346"/>
  <c r="DD123" i="1346"/>
  <c r="DE123" i="1346" s="1"/>
  <c r="DD121" i="1346"/>
  <c r="DE121" i="1346" s="1"/>
  <c r="DD119" i="1346"/>
  <c r="DD117" i="1346"/>
  <c r="DD114" i="1346"/>
  <c r="DE114" i="1346" s="1"/>
  <c r="DD112" i="1346"/>
  <c r="DE112" i="1346" s="1"/>
  <c r="DD110" i="1346"/>
  <c r="DE110" i="1346" s="1"/>
  <c r="DD108" i="1346"/>
  <c r="DE108" i="1346" s="1"/>
  <c r="DD106" i="1346"/>
  <c r="DD104" i="1346"/>
  <c r="DD102" i="1346"/>
  <c r="DD100" i="1346"/>
  <c r="DD98" i="1346"/>
  <c r="DD96" i="1346"/>
  <c r="DD94" i="1346"/>
  <c r="DD92" i="1346"/>
  <c r="DD90" i="1346"/>
  <c r="DD88" i="1346"/>
  <c r="DD86" i="1346"/>
  <c r="DD84" i="1346"/>
  <c r="DD82" i="1346"/>
  <c r="DD80" i="1346"/>
  <c r="DD78" i="1346"/>
  <c r="DD76" i="1346"/>
  <c r="DD74" i="1346"/>
  <c r="DD72" i="1346"/>
  <c r="DA297" i="1346"/>
  <c r="CZ297" i="1346"/>
  <c r="DA295" i="1346"/>
  <c r="CZ295" i="1346"/>
  <c r="DA293" i="1346"/>
  <c r="CZ293" i="1346"/>
  <c r="DA291" i="1346"/>
  <c r="CZ291" i="1346"/>
  <c r="DA289" i="1346"/>
  <c r="CZ289" i="1346"/>
  <c r="DA287" i="1346"/>
  <c r="CZ287" i="1346"/>
  <c r="DA285" i="1346"/>
  <c r="CZ285" i="1346"/>
  <c r="DA283" i="1346"/>
  <c r="CZ283" i="1346"/>
  <c r="DA281" i="1346"/>
  <c r="CZ281" i="1346"/>
  <c r="DA279" i="1346"/>
  <c r="CZ279" i="1346"/>
  <c r="DA277" i="1346"/>
  <c r="CZ277" i="1346"/>
  <c r="DA275" i="1346"/>
  <c r="CZ275" i="1346"/>
  <c r="DA273" i="1346"/>
  <c r="CZ273" i="1346"/>
  <c r="DA271" i="1346"/>
  <c r="CZ271" i="1346"/>
  <c r="DA269" i="1346"/>
  <c r="CZ269" i="1346"/>
  <c r="DA267" i="1346"/>
  <c r="CZ267" i="1346"/>
  <c r="DA265" i="1346"/>
  <c r="CZ265" i="1346"/>
  <c r="DA263" i="1346"/>
  <c r="CZ263" i="1346"/>
  <c r="DA261" i="1346"/>
  <c r="CZ261" i="1346"/>
  <c r="DA259" i="1346"/>
  <c r="CZ259" i="1346"/>
  <c r="DA257" i="1346"/>
  <c r="CZ257" i="1346"/>
  <c r="DA255" i="1346"/>
  <c r="CZ255" i="1346"/>
  <c r="CZ249" i="1346"/>
  <c r="DA249" i="1346" s="1"/>
  <c r="CZ247" i="1346"/>
  <c r="DA247" i="1346" s="1"/>
  <c r="CZ245" i="1346"/>
  <c r="DA245" i="1346" s="1"/>
  <c r="CZ243" i="1346"/>
  <c r="DA243" i="1346" s="1"/>
  <c r="CZ241" i="1346"/>
  <c r="CZ239" i="1346"/>
  <c r="DA239" i="1346" s="1"/>
  <c r="CZ237" i="1346"/>
  <c r="DA237" i="1346" s="1"/>
  <c r="CZ235" i="1346"/>
  <c r="CZ233" i="1346"/>
  <c r="DA233" i="1346" s="1"/>
  <c r="CZ231" i="1346"/>
  <c r="CZ229" i="1346"/>
  <c r="CZ227" i="1346"/>
  <c r="CZ225" i="1346"/>
  <c r="DA225" i="1346" s="1"/>
  <c r="CZ223" i="1346"/>
  <c r="CZ221" i="1346"/>
  <c r="CZ219" i="1346"/>
  <c r="DA219" i="1346" s="1"/>
  <c r="CZ217" i="1346"/>
  <c r="DA217" i="1346" s="1"/>
  <c r="CZ215" i="1346"/>
  <c r="CZ213" i="1346"/>
  <c r="DA213" i="1346" s="1"/>
  <c r="CZ211" i="1346"/>
  <c r="DA211" i="1346" s="1"/>
  <c r="CZ209" i="1346"/>
  <c r="CZ207" i="1346"/>
  <c r="CZ204" i="1346"/>
  <c r="DA204" i="1346" s="1"/>
  <c r="CZ202" i="1346"/>
  <c r="DA202" i="1346" s="1"/>
  <c r="CZ200" i="1346"/>
  <c r="DA200" i="1346" s="1"/>
  <c r="CZ198" i="1346"/>
  <c r="DA198" i="1346" s="1"/>
  <c r="CZ196" i="1346"/>
  <c r="DA196" i="1346" s="1"/>
  <c r="CZ194" i="1346"/>
  <c r="DA194" i="1346" s="1"/>
  <c r="CZ192" i="1346"/>
  <c r="DA192" i="1346" s="1"/>
  <c r="CZ190" i="1346"/>
  <c r="DA190" i="1346" s="1"/>
  <c r="CZ188" i="1346"/>
  <c r="DA188" i="1346" s="1"/>
  <c r="CZ186" i="1346"/>
  <c r="DA186" i="1346" s="1"/>
  <c r="CZ184" i="1346"/>
  <c r="CZ182" i="1346"/>
  <c r="DA182" i="1346" s="1"/>
  <c r="CZ180" i="1346"/>
  <c r="DA180" i="1346" s="1"/>
  <c r="CZ178" i="1346"/>
  <c r="DA178" i="1346" s="1"/>
  <c r="CZ176" i="1346"/>
  <c r="DA176" i="1346" s="1"/>
  <c r="CZ174" i="1346"/>
  <c r="DA174" i="1346" s="1"/>
  <c r="CZ172" i="1346"/>
  <c r="DA172" i="1346" s="1"/>
  <c r="CZ170" i="1346"/>
  <c r="CZ168" i="1346"/>
  <c r="DA168" i="1346" s="1"/>
  <c r="CZ166" i="1346"/>
  <c r="DA166" i="1346" s="1"/>
  <c r="CZ164" i="1346"/>
  <c r="CZ162" i="1346"/>
  <c r="DA162" i="1346" s="1"/>
  <c r="CZ159" i="1346"/>
  <c r="DA159" i="1346" s="1"/>
  <c r="CZ157" i="1346"/>
  <c r="DA157" i="1346" s="1"/>
  <c r="CZ155" i="1346"/>
  <c r="DA155" i="1346" s="1"/>
  <c r="CZ153" i="1346"/>
  <c r="DA153" i="1346" s="1"/>
  <c r="CZ151" i="1346"/>
  <c r="CZ149" i="1346"/>
  <c r="DA149" i="1346" s="1"/>
  <c r="CZ147" i="1346"/>
  <c r="DA147" i="1346" s="1"/>
  <c r="CZ145" i="1346"/>
  <c r="DA145" i="1346" s="1"/>
  <c r="CZ143" i="1346"/>
  <c r="CZ141" i="1346"/>
  <c r="DA141" i="1346" s="1"/>
  <c r="CZ139" i="1346"/>
  <c r="CZ137" i="1346"/>
  <c r="CZ135" i="1346"/>
  <c r="CZ133" i="1346"/>
  <c r="CZ131" i="1346"/>
  <c r="CZ129" i="1346"/>
  <c r="DA129" i="1346" s="1"/>
  <c r="CZ127" i="1346"/>
  <c r="DA127" i="1346" s="1"/>
  <c r="CZ125" i="1346"/>
  <c r="CZ123" i="1346"/>
  <c r="DA123" i="1346" s="1"/>
  <c r="CZ121" i="1346"/>
  <c r="DA121" i="1346" s="1"/>
  <c r="CZ119" i="1346"/>
  <c r="CZ117" i="1346"/>
  <c r="CZ114" i="1346"/>
  <c r="DA114" i="1346" s="1"/>
  <c r="CZ112" i="1346"/>
  <c r="DA112" i="1346" s="1"/>
  <c r="CZ110" i="1346"/>
  <c r="DA110" i="1346" s="1"/>
  <c r="CZ108" i="1346"/>
  <c r="DA108" i="1346" s="1"/>
  <c r="CZ106" i="1346"/>
  <c r="CZ104" i="1346"/>
  <c r="DA104" i="1346" s="1"/>
  <c r="CZ102" i="1346"/>
  <c r="CZ100" i="1346"/>
  <c r="CZ98" i="1346"/>
  <c r="CZ96" i="1346"/>
  <c r="CZ94" i="1346"/>
  <c r="CZ92" i="1346"/>
  <c r="CZ90" i="1346"/>
  <c r="CZ88" i="1346"/>
  <c r="CZ86" i="1346"/>
  <c r="CZ84" i="1346"/>
  <c r="DA84" i="1346" s="1"/>
  <c r="CZ82" i="1346"/>
  <c r="CZ80" i="1346"/>
  <c r="CZ78" i="1346"/>
  <c r="CZ76" i="1346"/>
  <c r="CZ74" i="1346"/>
  <c r="CZ72" i="1346"/>
  <c r="CW297" i="1346"/>
  <c r="CV297" i="1346"/>
  <c r="CW295" i="1346"/>
  <c r="CV295" i="1346"/>
  <c r="CW293" i="1346"/>
  <c r="CV293" i="1346"/>
  <c r="CW291" i="1346"/>
  <c r="CV291" i="1346"/>
  <c r="CW289" i="1346"/>
  <c r="CV289" i="1346"/>
  <c r="CW287" i="1346"/>
  <c r="CV287" i="1346"/>
  <c r="CW285" i="1346"/>
  <c r="CV285" i="1346"/>
  <c r="CW283" i="1346"/>
  <c r="CV283" i="1346"/>
  <c r="CW281" i="1346"/>
  <c r="CV281" i="1346"/>
  <c r="CW279" i="1346"/>
  <c r="CV279" i="1346"/>
  <c r="CW277" i="1346"/>
  <c r="CV277" i="1346"/>
  <c r="CW275" i="1346"/>
  <c r="CV275" i="1346"/>
  <c r="CW273" i="1346"/>
  <c r="CV273" i="1346"/>
  <c r="CW271" i="1346"/>
  <c r="CV271" i="1346"/>
  <c r="CW269" i="1346"/>
  <c r="CV269" i="1346"/>
  <c r="CW267" i="1346"/>
  <c r="CV267" i="1346"/>
  <c r="CW265" i="1346"/>
  <c r="CV265" i="1346"/>
  <c r="CW263" i="1346"/>
  <c r="CV263" i="1346"/>
  <c r="CW261" i="1346"/>
  <c r="CV261" i="1346"/>
  <c r="CW259" i="1346"/>
  <c r="CV259" i="1346"/>
  <c r="CW257" i="1346"/>
  <c r="CV257" i="1346"/>
  <c r="CW255" i="1346"/>
  <c r="CV255" i="1346"/>
  <c r="CV249" i="1346"/>
  <c r="CW249" i="1346" s="1"/>
  <c r="CV247" i="1346"/>
  <c r="CW247" i="1346" s="1"/>
  <c r="CV245" i="1346"/>
  <c r="CW245" i="1346" s="1"/>
  <c r="CV243" i="1346"/>
  <c r="CW243" i="1346" s="1"/>
  <c r="CV241" i="1346"/>
  <c r="CV239" i="1346"/>
  <c r="CW239" i="1346" s="1"/>
  <c r="CV237" i="1346"/>
  <c r="CW237" i="1346" s="1"/>
  <c r="CV235" i="1346"/>
  <c r="CV233" i="1346"/>
  <c r="CW233" i="1346" s="1"/>
  <c r="CV231" i="1346"/>
  <c r="CV229" i="1346"/>
  <c r="CV227" i="1346"/>
  <c r="CV225" i="1346"/>
  <c r="CW225" i="1346" s="1"/>
  <c r="CV223" i="1346"/>
  <c r="CV221" i="1346"/>
  <c r="CV219" i="1346"/>
  <c r="CW219" i="1346" s="1"/>
  <c r="CV217" i="1346"/>
  <c r="CV215" i="1346"/>
  <c r="CV213" i="1346"/>
  <c r="CW213" i="1346" s="1"/>
  <c r="CV211" i="1346"/>
  <c r="CW211" i="1346" s="1"/>
  <c r="CV209" i="1346"/>
  <c r="CV207" i="1346"/>
  <c r="CV204" i="1346"/>
  <c r="CW204" i="1346" s="1"/>
  <c r="CV202" i="1346"/>
  <c r="CW202" i="1346" s="1"/>
  <c r="CV200" i="1346"/>
  <c r="CW200" i="1346" s="1"/>
  <c r="CV198" i="1346"/>
  <c r="CW198" i="1346" s="1"/>
  <c r="CV196" i="1346"/>
  <c r="CW196" i="1346" s="1"/>
  <c r="CV194" i="1346"/>
  <c r="CW194" i="1346" s="1"/>
  <c r="CV192" i="1346"/>
  <c r="CW192" i="1346" s="1"/>
  <c r="CV190" i="1346"/>
  <c r="CW190" i="1346" s="1"/>
  <c r="CV188" i="1346"/>
  <c r="CW188" i="1346" s="1"/>
  <c r="CV186" i="1346"/>
  <c r="CW186" i="1346" s="1"/>
  <c r="CV184" i="1346"/>
  <c r="CV182" i="1346"/>
  <c r="CW182" i="1346" s="1"/>
  <c r="CV180" i="1346"/>
  <c r="CW180" i="1346" s="1"/>
  <c r="CV178" i="1346"/>
  <c r="CW178" i="1346" s="1"/>
  <c r="CV176" i="1346"/>
  <c r="CW176" i="1346" s="1"/>
  <c r="CV174" i="1346"/>
  <c r="CW174" i="1346" s="1"/>
  <c r="CV172" i="1346"/>
  <c r="CW172" i="1346" s="1"/>
  <c r="CV170" i="1346"/>
  <c r="CV168" i="1346"/>
  <c r="CW168" i="1346" s="1"/>
  <c r="CV166" i="1346"/>
  <c r="CW166" i="1346" s="1"/>
  <c r="CV164" i="1346"/>
  <c r="CV162" i="1346"/>
  <c r="CW162" i="1346" s="1"/>
  <c r="CV159" i="1346"/>
  <c r="CW159" i="1346" s="1"/>
  <c r="CV157" i="1346"/>
  <c r="CW157" i="1346" s="1"/>
  <c r="CV155" i="1346"/>
  <c r="CW155" i="1346" s="1"/>
  <c r="CV153" i="1346"/>
  <c r="CW153" i="1346" s="1"/>
  <c r="CV151" i="1346"/>
  <c r="CW151" i="1346" s="1"/>
  <c r="CV149" i="1346"/>
  <c r="CW149" i="1346" s="1"/>
  <c r="CV147" i="1346"/>
  <c r="CW147" i="1346" s="1"/>
  <c r="CV145" i="1346"/>
  <c r="CW145" i="1346" s="1"/>
  <c r="CV143" i="1346"/>
  <c r="CV141" i="1346"/>
  <c r="CV139" i="1346"/>
  <c r="CV137" i="1346"/>
  <c r="CV135" i="1346"/>
  <c r="CV133" i="1346"/>
  <c r="CV131" i="1346"/>
  <c r="CV129" i="1346"/>
  <c r="CW129" i="1346" s="1"/>
  <c r="CV127" i="1346"/>
  <c r="CV125" i="1346"/>
  <c r="CV123" i="1346"/>
  <c r="CW123" i="1346" s="1"/>
  <c r="CV121" i="1346"/>
  <c r="CW121" i="1346" s="1"/>
  <c r="CV119" i="1346"/>
  <c r="CV117" i="1346"/>
  <c r="CV114" i="1346"/>
  <c r="CW114" i="1346" s="1"/>
  <c r="CV112" i="1346"/>
  <c r="CW112" i="1346" s="1"/>
  <c r="CV110" i="1346"/>
  <c r="CW110" i="1346" s="1"/>
  <c r="CV108" i="1346"/>
  <c r="CW108" i="1346" s="1"/>
  <c r="CV106" i="1346"/>
  <c r="CV104" i="1346"/>
  <c r="CV102" i="1346"/>
  <c r="CW102" i="1346" s="1"/>
  <c r="CV100" i="1346"/>
  <c r="CV98" i="1346"/>
  <c r="CV96" i="1346"/>
  <c r="CV94" i="1346"/>
  <c r="CV92" i="1346"/>
  <c r="CV90" i="1346"/>
  <c r="CV88" i="1346"/>
  <c r="CV86" i="1346"/>
  <c r="CV84" i="1346"/>
  <c r="CW84" i="1346" s="1"/>
  <c r="CV82" i="1346"/>
  <c r="CV80" i="1346"/>
  <c r="CV78" i="1346"/>
  <c r="CV76" i="1346"/>
  <c r="CV74" i="1346"/>
  <c r="CV72" i="1346"/>
  <c r="CS297" i="1346"/>
  <c r="CR297" i="1346"/>
  <c r="CS295" i="1346"/>
  <c r="CR295" i="1346"/>
  <c r="CS293" i="1346"/>
  <c r="CR293" i="1346"/>
  <c r="CS291" i="1346"/>
  <c r="CR291" i="1346"/>
  <c r="CS289" i="1346"/>
  <c r="CR289" i="1346"/>
  <c r="CS287" i="1346"/>
  <c r="CR287" i="1346"/>
  <c r="CS285" i="1346"/>
  <c r="CR285" i="1346"/>
  <c r="CS283" i="1346"/>
  <c r="CR283" i="1346"/>
  <c r="CS281" i="1346"/>
  <c r="CR281" i="1346"/>
  <c r="CS279" i="1346"/>
  <c r="CR279" i="1346"/>
  <c r="CS277" i="1346"/>
  <c r="CR277" i="1346"/>
  <c r="CS275" i="1346"/>
  <c r="CR275" i="1346"/>
  <c r="CS273" i="1346"/>
  <c r="CR273" i="1346"/>
  <c r="CS271" i="1346"/>
  <c r="CR271" i="1346"/>
  <c r="CS269" i="1346"/>
  <c r="CR269" i="1346"/>
  <c r="CS267" i="1346"/>
  <c r="CR267" i="1346"/>
  <c r="CS265" i="1346"/>
  <c r="CR265" i="1346"/>
  <c r="CS263" i="1346"/>
  <c r="CR263" i="1346"/>
  <c r="CS261" i="1346"/>
  <c r="CR261" i="1346"/>
  <c r="CS259" i="1346"/>
  <c r="CR259" i="1346"/>
  <c r="CS257" i="1346"/>
  <c r="CR257" i="1346"/>
  <c r="CS255" i="1346"/>
  <c r="CR255" i="1346"/>
  <c r="CR249" i="1346"/>
  <c r="CS249" i="1346" s="1"/>
  <c r="CR247" i="1346"/>
  <c r="CS247" i="1346" s="1"/>
  <c r="CR245" i="1346"/>
  <c r="CS245" i="1346" s="1"/>
  <c r="CR243" i="1346"/>
  <c r="CS243" i="1346" s="1"/>
  <c r="CR241" i="1346"/>
  <c r="CS241" i="1346" s="1"/>
  <c r="CR239" i="1346"/>
  <c r="CS239" i="1346" s="1"/>
  <c r="CR237" i="1346"/>
  <c r="CS237" i="1346" s="1"/>
  <c r="CR235" i="1346"/>
  <c r="CR233" i="1346"/>
  <c r="CS233" i="1346" s="1"/>
  <c r="CR231" i="1346"/>
  <c r="CR229" i="1346"/>
  <c r="CS229" i="1346" s="1"/>
  <c r="CR227" i="1346"/>
  <c r="CR225" i="1346"/>
  <c r="CS225" i="1346" s="1"/>
  <c r="CR223" i="1346"/>
  <c r="CR221" i="1346"/>
  <c r="CR219" i="1346"/>
  <c r="CS219" i="1346" s="1"/>
  <c r="CR217" i="1346"/>
  <c r="CR215" i="1346"/>
  <c r="CR213" i="1346"/>
  <c r="CR211" i="1346"/>
  <c r="CS211" i="1346" s="1"/>
  <c r="CR209" i="1346"/>
  <c r="CR207" i="1346"/>
  <c r="CR204" i="1346"/>
  <c r="CS204" i="1346" s="1"/>
  <c r="CR202" i="1346"/>
  <c r="CS202" i="1346" s="1"/>
  <c r="CR200" i="1346"/>
  <c r="CS200" i="1346" s="1"/>
  <c r="CR198" i="1346"/>
  <c r="CS198" i="1346" s="1"/>
  <c r="CR196" i="1346"/>
  <c r="CS196" i="1346" s="1"/>
  <c r="CR194" i="1346"/>
  <c r="CS194" i="1346" s="1"/>
  <c r="CR192" i="1346"/>
  <c r="CS192" i="1346" s="1"/>
  <c r="CR190" i="1346"/>
  <c r="CS190" i="1346" s="1"/>
  <c r="CR188" i="1346"/>
  <c r="CS188" i="1346" s="1"/>
  <c r="CR186" i="1346"/>
  <c r="CS186" i="1346" s="1"/>
  <c r="CR184" i="1346"/>
  <c r="CS184" i="1346" s="1"/>
  <c r="CR182" i="1346"/>
  <c r="CS182" i="1346" s="1"/>
  <c r="CR180" i="1346"/>
  <c r="CS180" i="1346" s="1"/>
  <c r="CR178" i="1346"/>
  <c r="CS178" i="1346" s="1"/>
  <c r="CR176" i="1346"/>
  <c r="CS176" i="1346" s="1"/>
  <c r="CR174" i="1346"/>
  <c r="CS174" i="1346" s="1"/>
  <c r="CR172" i="1346"/>
  <c r="CS172" i="1346" s="1"/>
  <c r="CR170" i="1346"/>
  <c r="CR168" i="1346"/>
  <c r="CR166" i="1346"/>
  <c r="CS166" i="1346" s="1"/>
  <c r="CR164" i="1346"/>
  <c r="CR162" i="1346"/>
  <c r="CS162" i="1346" s="1"/>
  <c r="CR159" i="1346"/>
  <c r="CS159" i="1346" s="1"/>
  <c r="CR157" i="1346"/>
  <c r="CS157" i="1346" s="1"/>
  <c r="CR155" i="1346"/>
  <c r="CS155" i="1346" s="1"/>
  <c r="CR153" i="1346"/>
  <c r="CS153" i="1346" s="1"/>
  <c r="CR151" i="1346"/>
  <c r="CS151" i="1346" s="1"/>
  <c r="CR149" i="1346"/>
  <c r="CS149" i="1346" s="1"/>
  <c r="CR147" i="1346"/>
  <c r="CS147" i="1346" s="1"/>
  <c r="CR145" i="1346"/>
  <c r="CS145" i="1346" s="1"/>
  <c r="CR143" i="1346"/>
  <c r="CR141" i="1346"/>
  <c r="CR139" i="1346"/>
  <c r="CS139" i="1346" s="1"/>
  <c r="CR137" i="1346"/>
  <c r="CR135" i="1346"/>
  <c r="CR133" i="1346"/>
  <c r="CR131" i="1346"/>
  <c r="CR129" i="1346"/>
  <c r="CS129" i="1346" s="1"/>
  <c r="CR127" i="1346"/>
  <c r="CR125" i="1346"/>
  <c r="CR123" i="1346"/>
  <c r="CR121" i="1346"/>
  <c r="CS121" i="1346" s="1"/>
  <c r="CR119" i="1346"/>
  <c r="CR117" i="1346"/>
  <c r="CR114" i="1346"/>
  <c r="CS114" i="1346" s="1"/>
  <c r="CR112" i="1346"/>
  <c r="CS112" i="1346" s="1"/>
  <c r="CR110" i="1346"/>
  <c r="CS110" i="1346" s="1"/>
  <c r="CR108" i="1346"/>
  <c r="CS108" i="1346" s="1"/>
  <c r="CR106" i="1346"/>
  <c r="CR104" i="1346"/>
  <c r="CR102" i="1346"/>
  <c r="CS102" i="1346" s="1"/>
  <c r="CR100" i="1346"/>
  <c r="CR98" i="1346"/>
  <c r="CR96" i="1346"/>
  <c r="CR94" i="1346"/>
  <c r="CS94" i="1346" s="1"/>
  <c r="CR92" i="1346"/>
  <c r="CR90" i="1346"/>
  <c r="CR88" i="1346"/>
  <c r="CR86" i="1346"/>
  <c r="CR84" i="1346"/>
  <c r="CR82" i="1346"/>
  <c r="CR80" i="1346"/>
  <c r="CR78" i="1346"/>
  <c r="CR76" i="1346"/>
  <c r="CR74" i="1346"/>
  <c r="CR72" i="1346"/>
  <c r="CO297" i="1346"/>
  <c r="CN297" i="1346"/>
  <c r="CO295" i="1346"/>
  <c r="CN295" i="1346"/>
  <c r="CO293" i="1346"/>
  <c r="CN293" i="1346"/>
  <c r="CO291" i="1346"/>
  <c r="CN291" i="1346"/>
  <c r="CO289" i="1346"/>
  <c r="CN289" i="1346"/>
  <c r="CO287" i="1346"/>
  <c r="CN287" i="1346"/>
  <c r="CO285" i="1346"/>
  <c r="CN285" i="1346"/>
  <c r="CO283" i="1346"/>
  <c r="CN283" i="1346"/>
  <c r="CO281" i="1346"/>
  <c r="CN281" i="1346"/>
  <c r="CO279" i="1346"/>
  <c r="CN279" i="1346"/>
  <c r="CO277" i="1346"/>
  <c r="CN277" i="1346"/>
  <c r="CO275" i="1346"/>
  <c r="CN275" i="1346"/>
  <c r="CO273" i="1346"/>
  <c r="CN273" i="1346"/>
  <c r="CO271" i="1346"/>
  <c r="CN271" i="1346"/>
  <c r="CO269" i="1346"/>
  <c r="CN269" i="1346"/>
  <c r="CO267" i="1346"/>
  <c r="CN267" i="1346"/>
  <c r="CO265" i="1346"/>
  <c r="CN265" i="1346"/>
  <c r="CO263" i="1346"/>
  <c r="CN263" i="1346"/>
  <c r="CO261" i="1346"/>
  <c r="CN261" i="1346"/>
  <c r="CO259" i="1346"/>
  <c r="CN259" i="1346"/>
  <c r="CO257" i="1346"/>
  <c r="CN257" i="1346"/>
  <c r="CO255" i="1346"/>
  <c r="CN255" i="1346"/>
  <c r="CN249" i="1346"/>
  <c r="CO249" i="1346" s="1"/>
  <c r="CN247" i="1346"/>
  <c r="CO247" i="1346" s="1"/>
  <c r="CN245" i="1346"/>
  <c r="CO245" i="1346" s="1"/>
  <c r="CN243" i="1346"/>
  <c r="CO243" i="1346" s="1"/>
  <c r="CN241" i="1346"/>
  <c r="CO241" i="1346" s="1"/>
  <c r="CN239" i="1346"/>
  <c r="CO239" i="1346" s="1"/>
  <c r="CN237" i="1346"/>
  <c r="CO237" i="1346" s="1"/>
  <c r="CN235" i="1346"/>
  <c r="CN233" i="1346"/>
  <c r="CN231" i="1346"/>
  <c r="CN229" i="1346"/>
  <c r="CO229" i="1346" s="1"/>
  <c r="CN227" i="1346"/>
  <c r="CN225" i="1346"/>
  <c r="CN223" i="1346"/>
  <c r="CO223" i="1346" s="1"/>
  <c r="CN221" i="1346"/>
  <c r="CN219" i="1346"/>
  <c r="CN217" i="1346"/>
  <c r="CO217" i="1346" s="1"/>
  <c r="CN215" i="1346"/>
  <c r="CN213" i="1346"/>
  <c r="CN211" i="1346"/>
  <c r="CO211" i="1346" s="1"/>
  <c r="CN209" i="1346"/>
  <c r="CO209" i="1346" s="1"/>
  <c r="CN207" i="1346"/>
  <c r="CO207" i="1346" s="1"/>
  <c r="CN204" i="1346"/>
  <c r="CO204" i="1346" s="1"/>
  <c r="CN202" i="1346"/>
  <c r="CO202" i="1346" s="1"/>
  <c r="CN200" i="1346"/>
  <c r="CO200" i="1346" s="1"/>
  <c r="CN198" i="1346"/>
  <c r="CO198" i="1346" s="1"/>
  <c r="CN196" i="1346"/>
  <c r="CO196" i="1346" s="1"/>
  <c r="CN194" i="1346"/>
  <c r="CO194" i="1346" s="1"/>
  <c r="CN192" i="1346"/>
  <c r="CO192" i="1346" s="1"/>
  <c r="CN190" i="1346"/>
  <c r="CO190" i="1346" s="1"/>
  <c r="CN188" i="1346"/>
  <c r="CO188" i="1346" s="1"/>
  <c r="CN186" i="1346"/>
  <c r="CO186" i="1346" s="1"/>
  <c r="CN184" i="1346"/>
  <c r="CO184" i="1346" s="1"/>
  <c r="CN182" i="1346"/>
  <c r="CO182" i="1346" s="1"/>
  <c r="CN180" i="1346"/>
  <c r="CO180" i="1346" s="1"/>
  <c r="CN178" i="1346"/>
  <c r="CO178" i="1346" s="1"/>
  <c r="CN176" i="1346"/>
  <c r="CO176" i="1346" s="1"/>
  <c r="CN174" i="1346"/>
  <c r="CN172" i="1346"/>
  <c r="CO172" i="1346" s="1"/>
  <c r="CN170" i="1346"/>
  <c r="CN168" i="1346"/>
  <c r="CO168" i="1346" s="1"/>
  <c r="CN166" i="1346"/>
  <c r="CO166" i="1346" s="1"/>
  <c r="CN164" i="1346"/>
  <c r="CO164" i="1346" s="1"/>
  <c r="CN162" i="1346"/>
  <c r="CO162" i="1346" s="1"/>
  <c r="CN159" i="1346"/>
  <c r="CO159" i="1346" s="1"/>
  <c r="CN157" i="1346"/>
  <c r="CO157" i="1346" s="1"/>
  <c r="CN155" i="1346"/>
  <c r="CO155" i="1346" s="1"/>
  <c r="CN153" i="1346"/>
  <c r="CO153" i="1346" s="1"/>
  <c r="CN151" i="1346"/>
  <c r="CO151" i="1346" s="1"/>
  <c r="CN149" i="1346"/>
  <c r="CO149" i="1346" s="1"/>
  <c r="CN147" i="1346"/>
  <c r="CN145" i="1346"/>
  <c r="CO145" i="1346" s="1"/>
  <c r="CN143" i="1346"/>
  <c r="CN141" i="1346"/>
  <c r="CN139" i="1346"/>
  <c r="CO139" i="1346" s="1"/>
  <c r="CN137" i="1346"/>
  <c r="CN135" i="1346"/>
  <c r="CN133" i="1346"/>
  <c r="CO133" i="1346" s="1"/>
  <c r="CN131" i="1346"/>
  <c r="CN129" i="1346"/>
  <c r="CN127" i="1346"/>
  <c r="CN125" i="1346"/>
  <c r="CN123" i="1346"/>
  <c r="CN121" i="1346"/>
  <c r="CO121" i="1346" s="1"/>
  <c r="CN119" i="1346"/>
  <c r="CO119" i="1346" s="1"/>
  <c r="CN117" i="1346"/>
  <c r="CO117" i="1346" s="1"/>
  <c r="CN114" i="1346"/>
  <c r="CO114" i="1346" s="1"/>
  <c r="CN112" i="1346"/>
  <c r="CO112" i="1346" s="1"/>
  <c r="CN110" i="1346"/>
  <c r="CO110" i="1346" s="1"/>
  <c r="CN108" i="1346"/>
  <c r="CO108" i="1346" s="1"/>
  <c r="CN106" i="1346"/>
  <c r="CN104" i="1346"/>
  <c r="CN102" i="1346"/>
  <c r="CN100" i="1346"/>
  <c r="CN98" i="1346"/>
  <c r="CN96" i="1346"/>
  <c r="CN94" i="1346"/>
  <c r="CO94" i="1346" s="1"/>
  <c r="CN92" i="1346"/>
  <c r="CN90" i="1346"/>
  <c r="CN88" i="1346"/>
  <c r="CN86" i="1346"/>
  <c r="CN84" i="1346"/>
  <c r="CN82" i="1346"/>
  <c r="CN80" i="1346"/>
  <c r="CN78" i="1346"/>
  <c r="CN76" i="1346"/>
  <c r="CN74" i="1346"/>
  <c r="CN72" i="1346"/>
  <c r="CO72" i="1346" s="1"/>
  <c r="CK297" i="1346"/>
  <c r="CJ297" i="1346"/>
  <c r="CK295" i="1346"/>
  <c r="CJ295" i="1346"/>
  <c r="CK293" i="1346"/>
  <c r="CJ293" i="1346"/>
  <c r="CK291" i="1346"/>
  <c r="CJ291" i="1346"/>
  <c r="CK289" i="1346"/>
  <c r="CJ289" i="1346"/>
  <c r="CK287" i="1346"/>
  <c r="CJ287" i="1346"/>
  <c r="CK285" i="1346"/>
  <c r="CJ285" i="1346"/>
  <c r="CK283" i="1346"/>
  <c r="CJ283" i="1346"/>
  <c r="CK281" i="1346"/>
  <c r="CJ281" i="1346"/>
  <c r="CK279" i="1346"/>
  <c r="CJ279" i="1346"/>
  <c r="CK277" i="1346"/>
  <c r="CJ277" i="1346"/>
  <c r="CK275" i="1346"/>
  <c r="CJ275" i="1346"/>
  <c r="CK273" i="1346"/>
  <c r="CJ273" i="1346"/>
  <c r="CK271" i="1346"/>
  <c r="CJ271" i="1346"/>
  <c r="CK269" i="1346"/>
  <c r="CJ269" i="1346"/>
  <c r="CK267" i="1346"/>
  <c r="CJ267" i="1346"/>
  <c r="CK265" i="1346"/>
  <c r="CJ265" i="1346"/>
  <c r="CK263" i="1346"/>
  <c r="CJ263" i="1346"/>
  <c r="CK261" i="1346"/>
  <c r="CJ261" i="1346"/>
  <c r="CK259" i="1346"/>
  <c r="CJ259" i="1346"/>
  <c r="CK257" i="1346"/>
  <c r="CJ257" i="1346"/>
  <c r="CK255" i="1346"/>
  <c r="CJ255" i="1346"/>
  <c r="CJ249" i="1346"/>
  <c r="CK249" i="1346" s="1"/>
  <c r="CJ247" i="1346"/>
  <c r="CK247" i="1346" s="1"/>
  <c r="CJ245" i="1346"/>
  <c r="CK245" i="1346" s="1"/>
  <c r="CJ243" i="1346"/>
  <c r="CK243" i="1346" s="1"/>
  <c r="CJ241" i="1346"/>
  <c r="CK241" i="1346" s="1"/>
  <c r="CJ239" i="1346"/>
  <c r="CK239" i="1346" s="1"/>
  <c r="CJ237" i="1346"/>
  <c r="CK237" i="1346" s="1"/>
  <c r="CJ235" i="1346"/>
  <c r="CJ233" i="1346"/>
  <c r="CJ231" i="1346"/>
  <c r="CJ229" i="1346"/>
  <c r="CJ227" i="1346"/>
  <c r="CJ225" i="1346"/>
  <c r="CJ223" i="1346"/>
  <c r="CJ221" i="1346"/>
  <c r="CJ219" i="1346"/>
  <c r="CJ217" i="1346"/>
  <c r="CJ215" i="1346"/>
  <c r="CJ213" i="1346"/>
  <c r="CJ211" i="1346"/>
  <c r="CK211" i="1346" s="1"/>
  <c r="CJ209" i="1346"/>
  <c r="CK209" i="1346" s="1"/>
  <c r="CJ207" i="1346"/>
  <c r="CJ204" i="1346"/>
  <c r="CK204" i="1346" s="1"/>
  <c r="CJ202" i="1346"/>
  <c r="CK202" i="1346" s="1"/>
  <c r="CJ200" i="1346"/>
  <c r="CK200" i="1346" s="1"/>
  <c r="CJ198" i="1346"/>
  <c r="CK198" i="1346" s="1"/>
  <c r="CJ196" i="1346"/>
  <c r="CK196" i="1346" s="1"/>
  <c r="CJ194" i="1346"/>
  <c r="CK194" i="1346" s="1"/>
  <c r="CJ192" i="1346"/>
  <c r="CK192" i="1346" s="1"/>
  <c r="CJ190" i="1346"/>
  <c r="CK190" i="1346" s="1"/>
  <c r="CJ188" i="1346"/>
  <c r="CK188" i="1346" s="1"/>
  <c r="CJ186" i="1346"/>
  <c r="CK186" i="1346" s="1"/>
  <c r="CJ184" i="1346"/>
  <c r="CJ182" i="1346"/>
  <c r="CK182" i="1346" s="1"/>
  <c r="CJ180" i="1346"/>
  <c r="CK180" i="1346" s="1"/>
  <c r="CJ178" i="1346"/>
  <c r="CK178" i="1346" s="1"/>
  <c r="CJ176" i="1346"/>
  <c r="CK176" i="1346" s="1"/>
  <c r="CJ174" i="1346"/>
  <c r="CJ172" i="1346"/>
  <c r="CK172" i="1346" s="1"/>
  <c r="CJ170" i="1346"/>
  <c r="CJ168" i="1346"/>
  <c r="CJ166" i="1346"/>
  <c r="CK166" i="1346" s="1"/>
  <c r="CJ164" i="1346"/>
  <c r="CJ162" i="1346"/>
  <c r="CK162" i="1346" s="1"/>
  <c r="CJ159" i="1346"/>
  <c r="CK159" i="1346" s="1"/>
  <c r="CJ157" i="1346"/>
  <c r="CK157" i="1346" s="1"/>
  <c r="CJ155" i="1346"/>
  <c r="CK155" i="1346" s="1"/>
  <c r="CJ153" i="1346"/>
  <c r="CK153" i="1346" s="1"/>
  <c r="CJ151" i="1346"/>
  <c r="CK151" i="1346" s="1"/>
  <c r="CJ149" i="1346"/>
  <c r="CK149" i="1346" s="1"/>
  <c r="CJ147" i="1346"/>
  <c r="CJ145" i="1346"/>
  <c r="CK145" i="1346" s="1"/>
  <c r="CJ143" i="1346"/>
  <c r="CJ141" i="1346"/>
  <c r="CJ139" i="1346"/>
  <c r="CJ137" i="1346"/>
  <c r="CJ135" i="1346"/>
  <c r="CJ133" i="1346"/>
  <c r="CJ131" i="1346"/>
  <c r="CJ129" i="1346"/>
  <c r="CJ127" i="1346"/>
  <c r="CK127" i="1346" s="1"/>
  <c r="CJ125" i="1346"/>
  <c r="CJ123" i="1346"/>
  <c r="CJ121" i="1346"/>
  <c r="CK121" i="1346" s="1"/>
  <c r="CJ119" i="1346"/>
  <c r="CK119" i="1346" s="1"/>
  <c r="CJ117" i="1346"/>
  <c r="CJ114" i="1346"/>
  <c r="CK114" i="1346" s="1"/>
  <c r="CJ112" i="1346"/>
  <c r="CK112" i="1346" s="1"/>
  <c r="CJ110" i="1346"/>
  <c r="CK110" i="1346" s="1"/>
  <c r="CJ108" i="1346"/>
  <c r="CK108" i="1346" s="1"/>
  <c r="CJ106" i="1346"/>
  <c r="CJ104" i="1346"/>
  <c r="CK104" i="1346" s="1"/>
  <c r="CJ102" i="1346"/>
  <c r="CJ100" i="1346"/>
  <c r="CJ98" i="1346"/>
  <c r="CJ96" i="1346"/>
  <c r="CJ94" i="1346"/>
  <c r="CK94" i="1346" s="1"/>
  <c r="CJ92" i="1346"/>
  <c r="CJ90" i="1346"/>
  <c r="CJ88" i="1346"/>
  <c r="CJ86" i="1346"/>
  <c r="CJ84" i="1346"/>
  <c r="CJ82" i="1346"/>
  <c r="CJ80" i="1346"/>
  <c r="CJ78" i="1346"/>
  <c r="CK78" i="1346" s="1"/>
  <c r="CJ76" i="1346"/>
  <c r="CJ74" i="1346"/>
  <c r="CJ72" i="1346"/>
  <c r="CK62" i="1346"/>
  <c r="CG297" i="1346"/>
  <c r="CF297" i="1346"/>
  <c r="CG295" i="1346"/>
  <c r="CF295" i="1346"/>
  <c r="CG293" i="1346"/>
  <c r="CF293" i="1346"/>
  <c r="CG291" i="1346"/>
  <c r="CF291" i="1346"/>
  <c r="CG289" i="1346"/>
  <c r="CF289" i="1346"/>
  <c r="CG287" i="1346"/>
  <c r="CF287" i="1346"/>
  <c r="CG285" i="1346"/>
  <c r="CF285" i="1346"/>
  <c r="CG283" i="1346"/>
  <c r="CF283" i="1346"/>
  <c r="CG281" i="1346"/>
  <c r="CF281" i="1346"/>
  <c r="CG279" i="1346"/>
  <c r="CF279" i="1346"/>
  <c r="CG277" i="1346"/>
  <c r="CF277" i="1346"/>
  <c r="CG275" i="1346"/>
  <c r="CF275" i="1346"/>
  <c r="CG273" i="1346"/>
  <c r="CF273" i="1346"/>
  <c r="CG271" i="1346"/>
  <c r="CF271" i="1346"/>
  <c r="CG269" i="1346"/>
  <c r="CF269" i="1346"/>
  <c r="CG267" i="1346"/>
  <c r="CF267" i="1346"/>
  <c r="CG265" i="1346"/>
  <c r="CF265" i="1346"/>
  <c r="CG263" i="1346"/>
  <c r="CF263" i="1346"/>
  <c r="CG261" i="1346"/>
  <c r="CF261" i="1346"/>
  <c r="CG259" i="1346"/>
  <c r="CF259" i="1346"/>
  <c r="CG257" i="1346"/>
  <c r="CF257" i="1346"/>
  <c r="CG255" i="1346"/>
  <c r="CF255" i="1346"/>
  <c r="CF249" i="1346"/>
  <c r="CG249" i="1346" s="1"/>
  <c r="CF247" i="1346"/>
  <c r="CG247" i="1346" s="1"/>
  <c r="CF245" i="1346"/>
  <c r="CG245" i="1346" s="1"/>
  <c r="CF243" i="1346"/>
  <c r="CG243" i="1346" s="1"/>
  <c r="CF241" i="1346"/>
  <c r="CG241" i="1346" s="1"/>
  <c r="CF239" i="1346"/>
  <c r="CG239" i="1346" s="1"/>
  <c r="CF237" i="1346"/>
  <c r="CG237" i="1346" s="1"/>
  <c r="CF235" i="1346"/>
  <c r="CF233" i="1346"/>
  <c r="CF231" i="1346"/>
  <c r="CF229" i="1346"/>
  <c r="CF227" i="1346"/>
  <c r="CF225" i="1346"/>
  <c r="CG225" i="1346" s="1"/>
  <c r="CF223" i="1346"/>
  <c r="CF221" i="1346"/>
  <c r="CF219" i="1346"/>
  <c r="CF217" i="1346"/>
  <c r="CG217" i="1346" s="1"/>
  <c r="CF215" i="1346"/>
  <c r="CF213" i="1346"/>
  <c r="CF211" i="1346"/>
  <c r="CG211" i="1346" s="1"/>
  <c r="CF209" i="1346"/>
  <c r="CF207" i="1346"/>
  <c r="CF204" i="1346"/>
  <c r="CG204" i="1346" s="1"/>
  <c r="CF202" i="1346"/>
  <c r="CG202" i="1346" s="1"/>
  <c r="CF200" i="1346"/>
  <c r="CG200" i="1346" s="1"/>
  <c r="CF198" i="1346"/>
  <c r="CG198" i="1346" s="1"/>
  <c r="CF196" i="1346"/>
  <c r="CG196" i="1346" s="1"/>
  <c r="CF194" i="1346"/>
  <c r="CG194" i="1346" s="1"/>
  <c r="CF192" i="1346"/>
  <c r="CG192" i="1346" s="1"/>
  <c r="CF190" i="1346"/>
  <c r="CG190" i="1346" s="1"/>
  <c r="CF188" i="1346"/>
  <c r="CG188" i="1346" s="1"/>
  <c r="CF186" i="1346"/>
  <c r="CG186" i="1346" s="1"/>
  <c r="CF184" i="1346"/>
  <c r="CF182" i="1346"/>
  <c r="CG182" i="1346" s="1"/>
  <c r="CF180" i="1346"/>
  <c r="CG180" i="1346" s="1"/>
  <c r="CF178" i="1346"/>
  <c r="CG178" i="1346" s="1"/>
  <c r="CF176" i="1346"/>
  <c r="CG176" i="1346" s="1"/>
  <c r="CF174" i="1346"/>
  <c r="CF172" i="1346"/>
  <c r="CG172" i="1346" s="1"/>
  <c r="CF170" i="1346"/>
  <c r="CF168" i="1346"/>
  <c r="CF166" i="1346"/>
  <c r="CG166" i="1346" s="1"/>
  <c r="CF164" i="1346"/>
  <c r="CF162" i="1346"/>
  <c r="CG162" i="1346" s="1"/>
  <c r="CF159" i="1346"/>
  <c r="CG159" i="1346" s="1"/>
  <c r="CF157" i="1346"/>
  <c r="CG157" i="1346" s="1"/>
  <c r="CF155" i="1346"/>
  <c r="CG155" i="1346" s="1"/>
  <c r="CF153" i="1346"/>
  <c r="CG153" i="1346" s="1"/>
  <c r="CF151" i="1346"/>
  <c r="CG151" i="1346" s="1"/>
  <c r="CF149" i="1346"/>
  <c r="CG149" i="1346" s="1"/>
  <c r="CF147" i="1346"/>
  <c r="CF145" i="1346"/>
  <c r="CG145" i="1346" s="1"/>
  <c r="CF143" i="1346"/>
  <c r="CF141" i="1346"/>
  <c r="CF139" i="1346"/>
  <c r="CF137" i="1346"/>
  <c r="CF135" i="1346"/>
  <c r="CF133" i="1346"/>
  <c r="CF131" i="1346"/>
  <c r="CF129" i="1346"/>
  <c r="CF127" i="1346"/>
  <c r="CG127" i="1346" s="1"/>
  <c r="CF125" i="1346"/>
  <c r="CF123" i="1346"/>
  <c r="CF121" i="1346"/>
  <c r="CG121" i="1346" s="1"/>
  <c r="CF119" i="1346"/>
  <c r="CG119" i="1346" s="1"/>
  <c r="CF117" i="1346"/>
  <c r="CF114" i="1346"/>
  <c r="CG114" i="1346" s="1"/>
  <c r="CF112" i="1346"/>
  <c r="CG112" i="1346" s="1"/>
  <c r="CF110" i="1346"/>
  <c r="CG110" i="1346" s="1"/>
  <c r="CF108" i="1346"/>
  <c r="CG108" i="1346" s="1"/>
  <c r="CF106" i="1346"/>
  <c r="CF104" i="1346"/>
  <c r="CG104" i="1346" s="1"/>
  <c r="CF102" i="1346"/>
  <c r="CF100" i="1346"/>
  <c r="CF98" i="1346"/>
  <c r="CF96" i="1346"/>
  <c r="CF94" i="1346"/>
  <c r="CF92" i="1346"/>
  <c r="CF90" i="1346"/>
  <c r="CF88" i="1346"/>
  <c r="CF86" i="1346"/>
  <c r="CF84" i="1346"/>
  <c r="CF82" i="1346"/>
  <c r="CF80" i="1346"/>
  <c r="CF78" i="1346"/>
  <c r="CF76" i="1346"/>
  <c r="CF74" i="1346"/>
  <c r="CF72" i="1346"/>
  <c r="CC297" i="1346"/>
  <c r="CB297" i="1346"/>
  <c r="CC295" i="1346"/>
  <c r="CB295" i="1346"/>
  <c r="CC293" i="1346"/>
  <c r="CB293" i="1346"/>
  <c r="CC291" i="1346"/>
  <c r="CB291" i="1346"/>
  <c r="CC289" i="1346"/>
  <c r="CB289" i="1346"/>
  <c r="CC287" i="1346"/>
  <c r="CB287" i="1346"/>
  <c r="CC285" i="1346"/>
  <c r="CB285" i="1346"/>
  <c r="CC283" i="1346"/>
  <c r="CB283" i="1346"/>
  <c r="CC281" i="1346"/>
  <c r="CB281" i="1346"/>
  <c r="CC279" i="1346"/>
  <c r="CB279" i="1346"/>
  <c r="CC277" i="1346"/>
  <c r="CB277" i="1346"/>
  <c r="CC275" i="1346"/>
  <c r="CB275" i="1346"/>
  <c r="CC273" i="1346"/>
  <c r="CB273" i="1346"/>
  <c r="CC271" i="1346"/>
  <c r="CB271" i="1346"/>
  <c r="CC269" i="1346"/>
  <c r="CB269" i="1346"/>
  <c r="CC267" i="1346"/>
  <c r="CB267" i="1346"/>
  <c r="CC265" i="1346"/>
  <c r="CB265" i="1346"/>
  <c r="CC263" i="1346"/>
  <c r="CB263" i="1346"/>
  <c r="CC261" i="1346"/>
  <c r="CB261" i="1346"/>
  <c r="CC259" i="1346"/>
  <c r="CB259" i="1346"/>
  <c r="CC257" i="1346"/>
  <c r="CB257" i="1346"/>
  <c r="CC255" i="1346"/>
  <c r="CB255" i="1346"/>
  <c r="CB249" i="1346"/>
  <c r="CC249" i="1346" s="1"/>
  <c r="CB247" i="1346"/>
  <c r="CC247" i="1346" s="1"/>
  <c r="CB245" i="1346"/>
  <c r="CC245" i="1346" s="1"/>
  <c r="CB243" i="1346"/>
  <c r="CC243" i="1346" s="1"/>
  <c r="CB241" i="1346"/>
  <c r="CC241" i="1346" s="1"/>
  <c r="CB239" i="1346"/>
  <c r="CC239" i="1346" s="1"/>
  <c r="CB237" i="1346"/>
  <c r="CC237" i="1346" s="1"/>
  <c r="CB235" i="1346"/>
  <c r="CB233" i="1346"/>
  <c r="CB231" i="1346"/>
  <c r="CC231" i="1346" s="1"/>
  <c r="CB229" i="1346"/>
  <c r="CB227" i="1346"/>
  <c r="CC227" i="1346" s="1"/>
  <c r="CB225" i="1346"/>
  <c r="CC225" i="1346" s="1"/>
  <c r="CB223" i="1346"/>
  <c r="CB221" i="1346"/>
  <c r="CB219" i="1346"/>
  <c r="CB217" i="1346"/>
  <c r="CC217" i="1346" s="1"/>
  <c r="CB215" i="1346"/>
  <c r="CB213" i="1346"/>
  <c r="CB211" i="1346"/>
  <c r="CC211" i="1346" s="1"/>
  <c r="CB209" i="1346"/>
  <c r="CC209" i="1346" s="1"/>
  <c r="CB207" i="1346"/>
  <c r="CB204" i="1346"/>
  <c r="CC204" i="1346" s="1"/>
  <c r="CB202" i="1346"/>
  <c r="CC202" i="1346" s="1"/>
  <c r="CB200" i="1346"/>
  <c r="CC200" i="1346" s="1"/>
  <c r="CB198" i="1346"/>
  <c r="CC198" i="1346" s="1"/>
  <c r="CB196" i="1346"/>
  <c r="CC196" i="1346" s="1"/>
  <c r="CB194" i="1346"/>
  <c r="CC194" i="1346" s="1"/>
  <c r="CB192" i="1346"/>
  <c r="CC192" i="1346" s="1"/>
  <c r="CB190" i="1346"/>
  <c r="CC190" i="1346" s="1"/>
  <c r="CB188" i="1346"/>
  <c r="CC188" i="1346" s="1"/>
  <c r="CB186" i="1346"/>
  <c r="CC186" i="1346" s="1"/>
  <c r="CB184" i="1346"/>
  <c r="CB182" i="1346"/>
  <c r="CC182" i="1346" s="1"/>
  <c r="CB180" i="1346"/>
  <c r="CC180" i="1346" s="1"/>
  <c r="CB178" i="1346"/>
  <c r="CC178" i="1346" s="1"/>
  <c r="CB176" i="1346"/>
  <c r="CC176" i="1346" s="1"/>
  <c r="CB174" i="1346"/>
  <c r="CB172" i="1346"/>
  <c r="CC172" i="1346" s="1"/>
  <c r="CB170" i="1346"/>
  <c r="CB168" i="1346"/>
  <c r="CB166" i="1346"/>
  <c r="CC166" i="1346" s="1"/>
  <c r="CB164" i="1346"/>
  <c r="CB162" i="1346"/>
  <c r="CC162" i="1346" s="1"/>
  <c r="CB159" i="1346"/>
  <c r="CC159" i="1346" s="1"/>
  <c r="CB157" i="1346"/>
  <c r="CC157" i="1346" s="1"/>
  <c r="CB155" i="1346"/>
  <c r="CC155" i="1346" s="1"/>
  <c r="CB153" i="1346"/>
  <c r="CC153" i="1346" s="1"/>
  <c r="CB151" i="1346"/>
  <c r="CB149" i="1346"/>
  <c r="CC149" i="1346" s="1"/>
  <c r="CB147" i="1346"/>
  <c r="CB145" i="1346"/>
  <c r="CC145" i="1346" s="1"/>
  <c r="CB143" i="1346"/>
  <c r="CB141" i="1346"/>
  <c r="CB139" i="1346"/>
  <c r="CB137" i="1346"/>
  <c r="CB135" i="1346"/>
  <c r="CC135" i="1346" s="1"/>
  <c r="CB133" i="1346"/>
  <c r="CB131" i="1346"/>
  <c r="CB129" i="1346"/>
  <c r="CB127" i="1346"/>
  <c r="CC127" i="1346" s="1"/>
  <c r="CB125" i="1346"/>
  <c r="CB123" i="1346"/>
  <c r="CB121" i="1346"/>
  <c r="CC121" i="1346" s="1"/>
  <c r="CB119" i="1346"/>
  <c r="CC119" i="1346" s="1"/>
  <c r="CB117" i="1346"/>
  <c r="CB114" i="1346"/>
  <c r="CC114" i="1346" s="1"/>
  <c r="CB112" i="1346"/>
  <c r="CC112" i="1346" s="1"/>
  <c r="CB110" i="1346"/>
  <c r="CC110" i="1346" s="1"/>
  <c r="CB108" i="1346"/>
  <c r="CC108" i="1346" s="1"/>
  <c r="CB106" i="1346"/>
  <c r="CB104" i="1346"/>
  <c r="CC104" i="1346" s="1"/>
  <c r="CB102" i="1346"/>
  <c r="CB100" i="1346"/>
  <c r="CB98" i="1346"/>
  <c r="CB96" i="1346"/>
  <c r="CB94" i="1346"/>
  <c r="CB92" i="1346"/>
  <c r="CB90" i="1346"/>
  <c r="CB88" i="1346"/>
  <c r="CB86" i="1346"/>
  <c r="CB84" i="1346"/>
  <c r="CB82" i="1346"/>
  <c r="CB80" i="1346"/>
  <c r="CB78" i="1346"/>
  <c r="CB76" i="1346"/>
  <c r="CB74" i="1346"/>
  <c r="CB72" i="1346"/>
  <c r="BY297" i="1346"/>
  <c r="BX297" i="1346"/>
  <c r="BY295" i="1346"/>
  <c r="BX295" i="1346"/>
  <c r="BY293" i="1346"/>
  <c r="BX293" i="1346"/>
  <c r="BY291" i="1346"/>
  <c r="BX291" i="1346"/>
  <c r="BY289" i="1346"/>
  <c r="BX289" i="1346"/>
  <c r="BY287" i="1346"/>
  <c r="BX287" i="1346"/>
  <c r="BY285" i="1346"/>
  <c r="BX285" i="1346"/>
  <c r="BY283" i="1346"/>
  <c r="BX283" i="1346"/>
  <c r="BY281" i="1346"/>
  <c r="BX281" i="1346"/>
  <c r="BY279" i="1346"/>
  <c r="BX279" i="1346"/>
  <c r="BY277" i="1346"/>
  <c r="BX277" i="1346"/>
  <c r="BY275" i="1346"/>
  <c r="BX275" i="1346"/>
  <c r="BY273" i="1346"/>
  <c r="BX273" i="1346"/>
  <c r="BY271" i="1346"/>
  <c r="BX271" i="1346"/>
  <c r="BY269" i="1346"/>
  <c r="BX269" i="1346"/>
  <c r="BY267" i="1346"/>
  <c r="BX267" i="1346"/>
  <c r="BY265" i="1346"/>
  <c r="BX265" i="1346"/>
  <c r="BY263" i="1346"/>
  <c r="BX263" i="1346"/>
  <c r="BY261" i="1346"/>
  <c r="BX261" i="1346"/>
  <c r="BY259" i="1346"/>
  <c r="BX259" i="1346"/>
  <c r="BY257" i="1346"/>
  <c r="BX257" i="1346"/>
  <c r="BY255" i="1346"/>
  <c r="BX255" i="1346"/>
  <c r="BX249" i="1346"/>
  <c r="BY249" i="1346" s="1"/>
  <c r="BX247" i="1346"/>
  <c r="BY247" i="1346" s="1"/>
  <c r="BX245" i="1346"/>
  <c r="BY245" i="1346" s="1"/>
  <c r="BX243" i="1346"/>
  <c r="BY243" i="1346" s="1"/>
  <c r="BX241" i="1346"/>
  <c r="BY241" i="1346" s="1"/>
  <c r="BX239" i="1346"/>
  <c r="BY239" i="1346" s="1"/>
  <c r="BX237" i="1346"/>
  <c r="BY237" i="1346" s="1"/>
  <c r="BX235" i="1346"/>
  <c r="BX233" i="1346"/>
  <c r="BX231" i="1346"/>
  <c r="BY231" i="1346" s="1"/>
  <c r="BX229" i="1346"/>
  <c r="BY229" i="1346" s="1"/>
  <c r="BX227" i="1346"/>
  <c r="BX225" i="1346"/>
  <c r="BY225" i="1346" s="1"/>
  <c r="BX223" i="1346"/>
  <c r="BX221" i="1346"/>
  <c r="BX219" i="1346"/>
  <c r="BX217" i="1346"/>
  <c r="BY217" i="1346" s="1"/>
  <c r="BX215" i="1346"/>
  <c r="BX213" i="1346"/>
  <c r="BX211" i="1346"/>
  <c r="BY211" i="1346" s="1"/>
  <c r="BX209" i="1346"/>
  <c r="BY209" i="1346" s="1"/>
  <c r="BX207" i="1346"/>
  <c r="BX204" i="1346"/>
  <c r="BY204" i="1346" s="1"/>
  <c r="BX202" i="1346"/>
  <c r="BY202" i="1346" s="1"/>
  <c r="BX200" i="1346"/>
  <c r="BY200" i="1346" s="1"/>
  <c r="BX198" i="1346"/>
  <c r="BY198" i="1346" s="1"/>
  <c r="BX196" i="1346"/>
  <c r="BY196" i="1346" s="1"/>
  <c r="BX194" i="1346"/>
  <c r="BY194" i="1346" s="1"/>
  <c r="BX192" i="1346"/>
  <c r="BY192" i="1346" s="1"/>
  <c r="BX190" i="1346"/>
  <c r="BY190" i="1346" s="1"/>
  <c r="BX188" i="1346"/>
  <c r="BY188" i="1346" s="1"/>
  <c r="BX186" i="1346"/>
  <c r="BY186" i="1346" s="1"/>
  <c r="BX184" i="1346"/>
  <c r="BY184" i="1346" s="1"/>
  <c r="BX182" i="1346"/>
  <c r="BY182" i="1346" s="1"/>
  <c r="BX180" i="1346"/>
  <c r="BY180" i="1346" s="1"/>
  <c r="BX178" i="1346"/>
  <c r="BY178" i="1346" s="1"/>
  <c r="BX176" i="1346"/>
  <c r="BY176" i="1346" s="1"/>
  <c r="BX174" i="1346"/>
  <c r="BX172" i="1346"/>
  <c r="BY172" i="1346" s="1"/>
  <c r="BX170" i="1346"/>
  <c r="BX168" i="1346"/>
  <c r="BY168" i="1346" s="1"/>
  <c r="BX166" i="1346"/>
  <c r="BY166" i="1346" s="1"/>
  <c r="BX164" i="1346"/>
  <c r="BX162" i="1346"/>
  <c r="BY162" i="1346" s="1"/>
  <c r="BX159" i="1346"/>
  <c r="BY159" i="1346" s="1"/>
  <c r="BX157" i="1346"/>
  <c r="BY157" i="1346" s="1"/>
  <c r="BX155" i="1346"/>
  <c r="BY155" i="1346" s="1"/>
  <c r="BX153" i="1346"/>
  <c r="BY153" i="1346" s="1"/>
  <c r="BX151" i="1346"/>
  <c r="BX149" i="1346"/>
  <c r="BY149" i="1346" s="1"/>
  <c r="BX147" i="1346"/>
  <c r="BY147" i="1346" s="1"/>
  <c r="BX145" i="1346"/>
  <c r="BY145" i="1346" s="1"/>
  <c r="BX143" i="1346"/>
  <c r="BX141" i="1346"/>
  <c r="BX139" i="1346"/>
  <c r="BY139" i="1346" s="1"/>
  <c r="BX137" i="1346"/>
  <c r="BX135" i="1346"/>
  <c r="BX133" i="1346"/>
  <c r="BY133" i="1346" s="1"/>
  <c r="BX131" i="1346"/>
  <c r="BX129" i="1346"/>
  <c r="BX127" i="1346"/>
  <c r="BY127" i="1346" s="1"/>
  <c r="BX125" i="1346"/>
  <c r="BX123" i="1346"/>
  <c r="BX121" i="1346"/>
  <c r="BY121" i="1346" s="1"/>
  <c r="BX119" i="1346"/>
  <c r="BY119" i="1346" s="1"/>
  <c r="BX117" i="1346"/>
  <c r="BX114" i="1346"/>
  <c r="BY114" i="1346" s="1"/>
  <c r="BX112" i="1346"/>
  <c r="BY112" i="1346" s="1"/>
  <c r="BX110" i="1346"/>
  <c r="BY110" i="1346" s="1"/>
  <c r="BX108" i="1346"/>
  <c r="BY108" i="1346" s="1"/>
  <c r="BX106" i="1346"/>
  <c r="BX104" i="1346"/>
  <c r="BY104" i="1346" s="1"/>
  <c r="BX102" i="1346"/>
  <c r="BX100" i="1346"/>
  <c r="BX98" i="1346"/>
  <c r="BX96" i="1346"/>
  <c r="BX94" i="1346"/>
  <c r="BY94" i="1346" s="1"/>
  <c r="BX92" i="1346"/>
  <c r="BX90" i="1346"/>
  <c r="BX88" i="1346"/>
  <c r="BX86" i="1346"/>
  <c r="BX84" i="1346"/>
  <c r="BX82" i="1346"/>
  <c r="BX80" i="1346"/>
  <c r="BX78" i="1346"/>
  <c r="BX76" i="1346"/>
  <c r="BX74" i="1346"/>
  <c r="BX72" i="1346"/>
  <c r="BU297" i="1346"/>
  <c r="BT297" i="1346"/>
  <c r="BU295" i="1346"/>
  <c r="BT295" i="1346"/>
  <c r="BU293" i="1346"/>
  <c r="BT293" i="1346"/>
  <c r="BU291" i="1346"/>
  <c r="BT291" i="1346"/>
  <c r="BU289" i="1346"/>
  <c r="BT289" i="1346"/>
  <c r="BU287" i="1346"/>
  <c r="BT287" i="1346"/>
  <c r="BU285" i="1346"/>
  <c r="BT285" i="1346"/>
  <c r="BU283" i="1346"/>
  <c r="BT283" i="1346"/>
  <c r="BU281" i="1346"/>
  <c r="BT281" i="1346"/>
  <c r="BU279" i="1346"/>
  <c r="BT279" i="1346"/>
  <c r="BU277" i="1346"/>
  <c r="BT277" i="1346"/>
  <c r="BU275" i="1346"/>
  <c r="BT275" i="1346"/>
  <c r="BU273" i="1346"/>
  <c r="BT273" i="1346"/>
  <c r="BU271" i="1346"/>
  <c r="BT271" i="1346"/>
  <c r="BU269" i="1346"/>
  <c r="BT269" i="1346"/>
  <c r="BU267" i="1346"/>
  <c r="BT267" i="1346"/>
  <c r="BU265" i="1346"/>
  <c r="BT265" i="1346"/>
  <c r="BU263" i="1346"/>
  <c r="BT263" i="1346"/>
  <c r="BU261" i="1346"/>
  <c r="BT261" i="1346"/>
  <c r="BU259" i="1346"/>
  <c r="BT259" i="1346"/>
  <c r="BU257" i="1346"/>
  <c r="BT257" i="1346"/>
  <c r="BU255" i="1346"/>
  <c r="BT255" i="1346"/>
  <c r="BT249" i="1346"/>
  <c r="BU249" i="1346" s="1"/>
  <c r="BT247" i="1346"/>
  <c r="BU247" i="1346" s="1"/>
  <c r="BT245" i="1346"/>
  <c r="BU245" i="1346" s="1"/>
  <c r="BT243" i="1346"/>
  <c r="BU243" i="1346" s="1"/>
  <c r="BT241" i="1346"/>
  <c r="BU241" i="1346" s="1"/>
  <c r="BT239" i="1346"/>
  <c r="BU239" i="1346" s="1"/>
  <c r="BT237" i="1346"/>
  <c r="BU237" i="1346" s="1"/>
  <c r="BT235" i="1346"/>
  <c r="BT233" i="1346"/>
  <c r="BU233" i="1346" s="1"/>
  <c r="BT231" i="1346"/>
  <c r="BT229" i="1346"/>
  <c r="BT227" i="1346"/>
  <c r="BT225" i="1346"/>
  <c r="BU225" i="1346" s="1"/>
  <c r="BT223" i="1346"/>
  <c r="BT221" i="1346"/>
  <c r="BT219" i="1346"/>
  <c r="BT217" i="1346"/>
  <c r="BU217" i="1346" s="1"/>
  <c r="BT215" i="1346"/>
  <c r="BT213" i="1346"/>
  <c r="BT211" i="1346"/>
  <c r="BU211" i="1346" s="1"/>
  <c r="BT209" i="1346"/>
  <c r="BT207" i="1346"/>
  <c r="BT204" i="1346"/>
  <c r="BU204" i="1346" s="1"/>
  <c r="BT202" i="1346"/>
  <c r="BU202" i="1346" s="1"/>
  <c r="BT200" i="1346"/>
  <c r="BU200" i="1346" s="1"/>
  <c r="BT198" i="1346"/>
  <c r="BU198" i="1346" s="1"/>
  <c r="BT196" i="1346"/>
  <c r="BU196" i="1346" s="1"/>
  <c r="BT194" i="1346"/>
  <c r="BU194" i="1346" s="1"/>
  <c r="BT192" i="1346"/>
  <c r="BU192" i="1346" s="1"/>
  <c r="BT190" i="1346"/>
  <c r="BU190" i="1346" s="1"/>
  <c r="BT188" i="1346"/>
  <c r="BU188" i="1346" s="1"/>
  <c r="BT186" i="1346"/>
  <c r="BU186" i="1346" s="1"/>
  <c r="BT184" i="1346"/>
  <c r="BT182" i="1346"/>
  <c r="BU182" i="1346" s="1"/>
  <c r="BT180" i="1346"/>
  <c r="BU180" i="1346" s="1"/>
  <c r="BT178" i="1346"/>
  <c r="BU178" i="1346" s="1"/>
  <c r="BT176" i="1346"/>
  <c r="BU176" i="1346" s="1"/>
  <c r="BT174" i="1346"/>
  <c r="BT172" i="1346"/>
  <c r="BU172" i="1346" s="1"/>
  <c r="BT170" i="1346"/>
  <c r="BT168" i="1346"/>
  <c r="BU168" i="1346" s="1"/>
  <c r="BT166" i="1346"/>
  <c r="BU166" i="1346" s="1"/>
  <c r="BT164" i="1346"/>
  <c r="BT162" i="1346"/>
  <c r="BU162" i="1346" s="1"/>
  <c r="BT159" i="1346"/>
  <c r="BU159" i="1346" s="1"/>
  <c r="BT157" i="1346"/>
  <c r="BU157" i="1346" s="1"/>
  <c r="BT155" i="1346"/>
  <c r="BU155" i="1346" s="1"/>
  <c r="BT153" i="1346"/>
  <c r="BU153" i="1346" s="1"/>
  <c r="BT151" i="1346"/>
  <c r="BT149" i="1346"/>
  <c r="BU149" i="1346" s="1"/>
  <c r="BT147" i="1346"/>
  <c r="BT145" i="1346"/>
  <c r="BU145" i="1346" s="1"/>
  <c r="BT143" i="1346"/>
  <c r="BU143" i="1346" s="1"/>
  <c r="BT141" i="1346"/>
  <c r="BT139" i="1346"/>
  <c r="BT137" i="1346"/>
  <c r="BT135" i="1346"/>
  <c r="BT133" i="1346"/>
  <c r="BT131" i="1346"/>
  <c r="BT129" i="1346"/>
  <c r="BT127" i="1346"/>
  <c r="BU127" i="1346" s="1"/>
  <c r="BT125" i="1346"/>
  <c r="BT123" i="1346"/>
  <c r="BT121" i="1346"/>
  <c r="BU121" i="1346" s="1"/>
  <c r="BT119" i="1346"/>
  <c r="BT117" i="1346"/>
  <c r="BT114" i="1346"/>
  <c r="BU114" i="1346" s="1"/>
  <c r="BT112" i="1346"/>
  <c r="BU112" i="1346" s="1"/>
  <c r="BT110" i="1346"/>
  <c r="BU110" i="1346" s="1"/>
  <c r="BT108" i="1346"/>
  <c r="BU108" i="1346" s="1"/>
  <c r="BT106" i="1346"/>
  <c r="BT104" i="1346"/>
  <c r="BU104" i="1346" s="1"/>
  <c r="BT102" i="1346"/>
  <c r="BT100" i="1346"/>
  <c r="BT98" i="1346"/>
  <c r="BU98" i="1346" s="1"/>
  <c r="BT96" i="1346"/>
  <c r="BT94" i="1346"/>
  <c r="BT92" i="1346"/>
  <c r="BT90" i="1346"/>
  <c r="BT88" i="1346"/>
  <c r="BT86" i="1346"/>
  <c r="BT84" i="1346"/>
  <c r="BT82" i="1346"/>
  <c r="BT80" i="1346"/>
  <c r="BT78" i="1346"/>
  <c r="BT76" i="1346"/>
  <c r="BT74" i="1346"/>
  <c r="BT72" i="1346"/>
  <c r="BQ297" i="1346"/>
  <c r="BP297" i="1346"/>
  <c r="BQ295" i="1346"/>
  <c r="BP295" i="1346"/>
  <c r="BQ293" i="1346"/>
  <c r="BP293" i="1346"/>
  <c r="BQ291" i="1346"/>
  <c r="BP291" i="1346"/>
  <c r="BQ289" i="1346"/>
  <c r="BP289" i="1346"/>
  <c r="BQ287" i="1346"/>
  <c r="BP287" i="1346"/>
  <c r="BQ285" i="1346"/>
  <c r="BP285" i="1346"/>
  <c r="BQ283" i="1346"/>
  <c r="BP283" i="1346"/>
  <c r="BQ281" i="1346"/>
  <c r="BP281" i="1346"/>
  <c r="BQ279" i="1346"/>
  <c r="BP279" i="1346"/>
  <c r="BQ277" i="1346"/>
  <c r="BP277" i="1346"/>
  <c r="BQ275" i="1346"/>
  <c r="BP275" i="1346"/>
  <c r="BQ273" i="1346"/>
  <c r="BP273" i="1346"/>
  <c r="BQ271" i="1346"/>
  <c r="BP271" i="1346"/>
  <c r="BQ269" i="1346"/>
  <c r="BP269" i="1346"/>
  <c r="BQ267" i="1346"/>
  <c r="BP267" i="1346"/>
  <c r="BQ265" i="1346"/>
  <c r="BP265" i="1346"/>
  <c r="BQ263" i="1346"/>
  <c r="BP263" i="1346"/>
  <c r="BQ261" i="1346"/>
  <c r="BP261" i="1346"/>
  <c r="BQ259" i="1346"/>
  <c r="BP259" i="1346"/>
  <c r="BQ257" i="1346"/>
  <c r="BP257" i="1346"/>
  <c r="BQ255" i="1346"/>
  <c r="BP255" i="1346"/>
  <c r="BP249" i="1346"/>
  <c r="BQ249" i="1346" s="1"/>
  <c r="BP247" i="1346"/>
  <c r="BQ247" i="1346" s="1"/>
  <c r="BP245" i="1346"/>
  <c r="BQ245" i="1346" s="1"/>
  <c r="BP243" i="1346"/>
  <c r="BQ243" i="1346" s="1"/>
  <c r="BP241" i="1346"/>
  <c r="BQ241" i="1346" s="1"/>
  <c r="BP239" i="1346"/>
  <c r="BQ239" i="1346" s="1"/>
  <c r="BP237" i="1346"/>
  <c r="BQ237" i="1346" s="1"/>
  <c r="BP235" i="1346"/>
  <c r="BP233" i="1346"/>
  <c r="BQ233" i="1346" s="1"/>
  <c r="BP231" i="1346"/>
  <c r="BP229" i="1346"/>
  <c r="BP227" i="1346"/>
  <c r="BP225" i="1346"/>
  <c r="BQ225" i="1346" s="1"/>
  <c r="BP223" i="1346"/>
  <c r="BP221" i="1346"/>
  <c r="BP219" i="1346"/>
  <c r="BP217" i="1346"/>
  <c r="BQ217" i="1346" s="1"/>
  <c r="BP215" i="1346"/>
  <c r="BP213" i="1346"/>
  <c r="BP211" i="1346"/>
  <c r="BQ211" i="1346" s="1"/>
  <c r="BP209" i="1346"/>
  <c r="BP207" i="1346"/>
  <c r="BP204" i="1346"/>
  <c r="BQ204" i="1346" s="1"/>
  <c r="BP202" i="1346"/>
  <c r="BQ202" i="1346" s="1"/>
  <c r="BP200" i="1346"/>
  <c r="BQ200" i="1346" s="1"/>
  <c r="BP198" i="1346"/>
  <c r="BQ198" i="1346" s="1"/>
  <c r="BP196" i="1346"/>
  <c r="BQ196" i="1346" s="1"/>
  <c r="BP194" i="1346"/>
  <c r="BQ194" i="1346" s="1"/>
  <c r="BP192" i="1346"/>
  <c r="BQ192" i="1346" s="1"/>
  <c r="BP190" i="1346"/>
  <c r="BQ190" i="1346" s="1"/>
  <c r="BP188" i="1346"/>
  <c r="BQ188" i="1346" s="1"/>
  <c r="BP186" i="1346"/>
  <c r="BQ186" i="1346" s="1"/>
  <c r="BP184" i="1346"/>
  <c r="BP182" i="1346"/>
  <c r="BQ182" i="1346" s="1"/>
  <c r="BP180" i="1346"/>
  <c r="BQ180" i="1346" s="1"/>
  <c r="BP178" i="1346"/>
  <c r="BQ178" i="1346" s="1"/>
  <c r="BP176" i="1346"/>
  <c r="BQ176" i="1346" s="1"/>
  <c r="BP174" i="1346"/>
  <c r="BP172" i="1346"/>
  <c r="BQ172" i="1346" s="1"/>
  <c r="BP170" i="1346"/>
  <c r="BP168" i="1346"/>
  <c r="BQ168" i="1346" s="1"/>
  <c r="BP166" i="1346"/>
  <c r="BQ166" i="1346" s="1"/>
  <c r="BP164" i="1346"/>
  <c r="BP162" i="1346"/>
  <c r="BQ162" i="1346" s="1"/>
  <c r="BP159" i="1346"/>
  <c r="BQ159" i="1346" s="1"/>
  <c r="BP157" i="1346"/>
  <c r="BQ157" i="1346" s="1"/>
  <c r="BP155" i="1346"/>
  <c r="BQ155" i="1346" s="1"/>
  <c r="BP153" i="1346"/>
  <c r="BQ153" i="1346" s="1"/>
  <c r="BP151" i="1346"/>
  <c r="BP149" i="1346"/>
  <c r="BQ149" i="1346" s="1"/>
  <c r="BP147" i="1346"/>
  <c r="BP145" i="1346"/>
  <c r="BQ145" i="1346" s="1"/>
  <c r="BP143" i="1346"/>
  <c r="BQ143" i="1346" s="1"/>
  <c r="BP141" i="1346"/>
  <c r="BP139" i="1346"/>
  <c r="BP137" i="1346"/>
  <c r="BP135" i="1346"/>
  <c r="BP133" i="1346"/>
  <c r="BQ133" i="1346" s="1"/>
  <c r="BP131" i="1346"/>
  <c r="BP129" i="1346"/>
  <c r="BP127" i="1346"/>
  <c r="BQ127" i="1346" s="1"/>
  <c r="BP125" i="1346"/>
  <c r="BP123" i="1346"/>
  <c r="BP121" i="1346"/>
  <c r="BQ121" i="1346" s="1"/>
  <c r="BP119" i="1346"/>
  <c r="BP117" i="1346"/>
  <c r="BP114" i="1346"/>
  <c r="BQ114" i="1346" s="1"/>
  <c r="BP112" i="1346"/>
  <c r="BQ112" i="1346" s="1"/>
  <c r="BP110" i="1346"/>
  <c r="BQ110" i="1346" s="1"/>
  <c r="BP108" i="1346"/>
  <c r="BQ108" i="1346" s="1"/>
  <c r="BP106" i="1346"/>
  <c r="BP104" i="1346"/>
  <c r="BQ104" i="1346" s="1"/>
  <c r="BP102" i="1346"/>
  <c r="BP100" i="1346"/>
  <c r="BP98" i="1346"/>
  <c r="BP96" i="1346"/>
  <c r="BP94" i="1346"/>
  <c r="BP92" i="1346"/>
  <c r="BP90" i="1346"/>
  <c r="BP88" i="1346"/>
  <c r="BP86" i="1346"/>
  <c r="BP84" i="1346"/>
  <c r="BP82" i="1346"/>
  <c r="BP80" i="1346"/>
  <c r="BP78" i="1346"/>
  <c r="BP76" i="1346"/>
  <c r="BP74" i="1346"/>
  <c r="BP72" i="1346"/>
  <c r="E297" i="1346"/>
  <c r="D297" i="1346"/>
  <c r="E295" i="1346"/>
  <c r="D295" i="1346"/>
  <c r="E293" i="1346"/>
  <c r="D293" i="1346"/>
  <c r="E291" i="1346"/>
  <c r="D291" i="1346"/>
  <c r="E289" i="1346"/>
  <c r="D289" i="1346"/>
  <c r="E287" i="1346"/>
  <c r="D287" i="1346"/>
  <c r="E285" i="1346"/>
  <c r="D285" i="1346"/>
  <c r="E283" i="1346"/>
  <c r="D283" i="1346"/>
  <c r="E281" i="1346"/>
  <c r="D281" i="1346"/>
  <c r="E279" i="1346"/>
  <c r="D279" i="1346"/>
  <c r="E277" i="1346"/>
  <c r="D277" i="1346"/>
  <c r="E275" i="1346"/>
  <c r="D275" i="1346"/>
  <c r="E273" i="1346"/>
  <c r="D273" i="1346"/>
  <c r="E271" i="1346"/>
  <c r="D271" i="1346"/>
  <c r="E269" i="1346"/>
  <c r="D269" i="1346"/>
  <c r="E267" i="1346"/>
  <c r="D267" i="1346"/>
  <c r="E265" i="1346"/>
  <c r="D265" i="1346"/>
  <c r="E263" i="1346"/>
  <c r="D263" i="1346"/>
  <c r="E261" i="1346"/>
  <c r="D261" i="1346"/>
  <c r="E259" i="1346"/>
  <c r="D259" i="1346"/>
  <c r="E257" i="1346"/>
  <c r="D257" i="1346"/>
  <c r="E255" i="1346"/>
  <c r="D255" i="1346"/>
  <c r="D249" i="1346"/>
  <c r="E249" i="1346" s="1"/>
  <c r="D247" i="1346"/>
  <c r="E247" i="1346" s="1"/>
  <c r="D245" i="1346"/>
  <c r="E245" i="1346" s="1"/>
  <c r="D243" i="1346"/>
  <c r="E243" i="1346" s="1"/>
  <c r="D241" i="1346"/>
  <c r="E241" i="1346" s="1"/>
  <c r="D239" i="1346"/>
  <c r="E239" i="1346" s="1"/>
  <c r="D237" i="1346"/>
  <c r="E237" i="1346" s="1"/>
  <c r="D235" i="1346"/>
  <c r="D233" i="1346"/>
  <c r="E233" i="1346" s="1"/>
  <c r="D231" i="1346"/>
  <c r="E231" i="1346" s="1"/>
  <c r="D229" i="1346"/>
  <c r="E229" i="1346" s="1"/>
  <c r="D227" i="1346"/>
  <c r="E227" i="1346" s="1"/>
  <c r="D225" i="1346"/>
  <c r="D223" i="1346"/>
  <c r="E223" i="1346" s="1"/>
  <c r="D221" i="1346"/>
  <c r="E221" i="1346" s="1"/>
  <c r="D219" i="1346"/>
  <c r="D217" i="1346"/>
  <c r="E217" i="1346" s="1"/>
  <c r="D215" i="1346"/>
  <c r="D213" i="1346"/>
  <c r="D211" i="1346"/>
  <c r="E211" i="1346" s="1"/>
  <c r="D209" i="1346"/>
  <c r="E209" i="1346" s="1"/>
  <c r="D207" i="1346"/>
  <c r="D204" i="1346"/>
  <c r="E204" i="1346" s="1"/>
  <c r="D202" i="1346"/>
  <c r="E202" i="1346" s="1"/>
  <c r="D200" i="1346"/>
  <c r="E200" i="1346" s="1"/>
  <c r="D198" i="1346"/>
  <c r="E198" i="1346" s="1"/>
  <c r="D196" i="1346"/>
  <c r="E196" i="1346" s="1"/>
  <c r="D194" i="1346"/>
  <c r="E194" i="1346" s="1"/>
  <c r="D192" i="1346"/>
  <c r="E192" i="1346" s="1"/>
  <c r="D190" i="1346"/>
  <c r="E190" i="1346" s="1"/>
  <c r="D188" i="1346"/>
  <c r="E188" i="1346" s="1"/>
  <c r="D186" i="1346"/>
  <c r="E186" i="1346" s="1"/>
  <c r="D184" i="1346"/>
  <c r="E184" i="1346" s="1"/>
  <c r="D182" i="1346"/>
  <c r="E182" i="1346" s="1"/>
  <c r="D180" i="1346"/>
  <c r="E180" i="1346" s="1"/>
  <c r="D178" i="1346"/>
  <c r="E178" i="1346" s="1"/>
  <c r="D176" i="1346"/>
  <c r="E176" i="1346" s="1"/>
  <c r="D174" i="1346"/>
  <c r="E174" i="1346" s="1"/>
  <c r="D172" i="1346"/>
  <c r="E172" i="1346" s="1"/>
  <c r="D170" i="1346"/>
  <c r="D168" i="1346"/>
  <c r="E168" i="1346" s="1"/>
  <c r="D166" i="1346"/>
  <c r="E166" i="1346" s="1"/>
  <c r="D164" i="1346"/>
  <c r="E164" i="1346" s="1"/>
  <c r="D162" i="1346"/>
  <c r="E162" i="1346" s="1"/>
  <c r="D159" i="1346"/>
  <c r="E159" i="1346" s="1"/>
  <c r="D157" i="1346"/>
  <c r="E157" i="1346" s="1"/>
  <c r="D155" i="1346"/>
  <c r="E155" i="1346" s="1"/>
  <c r="D153" i="1346"/>
  <c r="E153" i="1346" s="1"/>
  <c r="D151" i="1346"/>
  <c r="D149" i="1346"/>
  <c r="E149" i="1346" s="1"/>
  <c r="D147" i="1346"/>
  <c r="E147" i="1346" s="1"/>
  <c r="D145" i="1346"/>
  <c r="E145" i="1346" s="1"/>
  <c r="D143" i="1346"/>
  <c r="D141" i="1346"/>
  <c r="D139" i="1346"/>
  <c r="E139" i="1346" s="1"/>
  <c r="D137" i="1346"/>
  <c r="E137" i="1346" s="1"/>
  <c r="D135" i="1346"/>
  <c r="E135" i="1346" s="1"/>
  <c r="D133" i="1346"/>
  <c r="E133" i="1346" s="1"/>
  <c r="D131" i="1346"/>
  <c r="D129" i="1346"/>
  <c r="D127" i="1346"/>
  <c r="E127" i="1346" s="1"/>
  <c r="D125" i="1346"/>
  <c r="D123" i="1346"/>
  <c r="D121" i="1346"/>
  <c r="E121" i="1346" s="1"/>
  <c r="D119" i="1346"/>
  <c r="E119" i="1346" s="1"/>
  <c r="D117" i="1346"/>
  <c r="E117" i="1346" s="1"/>
  <c r="D114" i="1346"/>
  <c r="E114" i="1346" s="1"/>
  <c r="D112" i="1346"/>
  <c r="E112" i="1346" s="1"/>
  <c r="D110" i="1346"/>
  <c r="E110" i="1346" s="1"/>
  <c r="D108" i="1346"/>
  <c r="E108" i="1346" s="1"/>
  <c r="D106" i="1346"/>
  <c r="D104" i="1346"/>
  <c r="E104" i="1346" s="1"/>
  <c r="D102" i="1346"/>
  <c r="E102" i="1346" s="1"/>
  <c r="D100" i="1346"/>
  <c r="D98" i="1346"/>
  <c r="D96" i="1346"/>
  <c r="D94" i="1346"/>
  <c r="E94" i="1346" s="1"/>
  <c r="D92" i="1346"/>
  <c r="E92" i="1346" s="1"/>
  <c r="D90" i="1346"/>
  <c r="D88" i="1346"/>
  <c r="D86" i="1346"/>
  <c r="D84" i="1346"/>
  <c r="D82" i="1346"/>
  <c r="E82" i="1346" s="1"/>
  <c r="D80" i="1346"/>
  <c r="D78" i="1346"/>
  <c r="D76" i="1346"/>
  <c r="E76" i="1346" s="1"/>
  <c r="D74" i="1346"/>
  <c r="D72" i="1346"/>
  <c r="E67" i="1346"/>
  <c r="G7" i="1346" s="1"/>
  <c r="E62" i="1346"/>
  <c r="I297" i="1346"/>
  <c r="H297" i="1346"/>
  <c r="I295" i="1346"/>
  <c r="H295" i="1346"/>
  <c r="I293" i="1346"/>
  <c r="H293" i="1346"/>
  <c r="I291" i="1346"/>
  <c r="H291" i="1346"/>
  <c r="I289" i="1346"/>
  <c r="H289" i="1346"/>
  <c r="I287" i="1346"/>
  <c r="H287" i="1346"/>
  <c r="I285" i="1346"/>
  <c r="H285" i="1346"/>
  <c r="I283" i="1346"/>
  <c r="H283" i="1346"/>
  <c r="I281" i="1346"/>
  <c r="H281" i="1346"/>
  <c r="I279" i="1346"/>
  <c r="H279" i="1346"/>
  <c r="I277" i="1346"/>
  <c r="H277" i="1346"/>
  <c r="I275" i="1346"/>
  <c r="H275" i="1346"/>
  <c r="I273" i="1346"/>
  <c r="H273" i="1346"/>
  <c r="I271" i="1346"/>
  <c r="H271" i="1346"/>
  <c r="I269" i="1346"/>
  <c r="H269" i="1346"/>
  <c r="I267" i="1346"/>
  <c r="H267" i="1346"/>
  <c r="I265" i="1346"/>
  <c r="H265" i="1346"/>
  <c r="I263" i="1346"/>
  <c r="H263" i="1346"/>
  <c r="I261" i="1346"/>
  <c r="H261" i="1346"/>
  <c r="I259" i="1346"/>
  <c r="H259" i="1346"/>
  <c r="I257" i="1346"/>
  <c r="H257" i="1346"/>
  <c r="I255" i="1346"/>
  <c r="H255" i="1346"/>
  <c r="H249" i="1346"/>
  <c r="I249" i="1346" s="1"/>
  <c r="H247" i="1346"/>
  <c r="I247" i="1346" s="1"/>
  <c r="H245" i="1346"/>
  <c r="I245" i="1346" s="1"/>
  <c r="H243" i="1346"/>
  <c r="I243" i="1346" s="1"/>
  <c r="H241" i="1346"/>
  <c r="I241" i="1346" s="1"/>
  <c r="H239" i="1346"/>
  <c r="I239" i="1346" s="1"/>
  <c r="H237" i="1346"/>
  <c r="I237" i="1346" s="1"/>
  <c r="H235" i="1346"/>
  <c r="H233" i="1346"/>
  <c r="I233" i="1346" s="1"/>
  <c r="H231" i="1346"/>
  <c r="I231" i="1346" s="1"/>
  <c r="H229" i="1346"/>
  <c r="I229" i="1346" s="1"/>
  <c r="H227" i="1346"/>
  <c r="I227" i="1346" s="1"/>
  <c r="H225" i="1346"/>
  <c r="I225" i="1346" s="1"/>
  <c r="H223" i="1346"/>
  <c r="I223" i="1346" s="1"/>
  <c r="H221" i="1346"/>
  <c r="H219" i="1346"/>
  <c r="H217" i="1346"/>
  <c r="I217" i="1346" s="1"/>
  <c r="H215" i="1346"/>
  <c r="H213" i="1346"/>
  <c r="H211" i="1346"/>
  <c r="I211" i="1346" s="1"/>
  <c r="H209" i="1346"/>
  <c r="I209" i="1346" s="1"/>
  <c r="H207" i="1346"/>
  <c r="I207" i="1346" s="1"/>
  <c r="H204" i="1346"/>
  <c r="I204" i="1346" s="1"/>
  <c r="H202" i="1346"/>
  <c r="I202" i="1346" s="1"/>
  <c r="H200" i="1346"/>
  <c r="I200" i="1346" s="1"/>
  <c r="H198" i="1346"/>
  <c r="I198" i="1346" s="1"/>
  <c r="H196" i="1346"/>
  <c r="I196" i="1346" s="1"/>
  <c r="H194" i="1346"/>
  <c r="I194" i="1346" s="1"/>
  <c r="H192" i="1346"/>
  <c r="I192" i="1346" s="1"/>
  <c r="H190" i="1346"/>
  <c r="I190" i="1346" s="1"/>
  <c r="H188" i="1346"/>
  <c r="I188" i="1346" s="1"/>
  <c r="H186" i="1346"/>
  <c r="I186" i="1346" s="1"/>
  <c r="H184" i="1346"/>
  <c r="I184" i="1346" s="1"/>
  <c r="H182" i="1346"/>
  <c r="I182" i="1346" s="1"/>
  <c r="H180" i="1346"/>
  <c r="I180" i="1346" s="1"/>
  <c r="H178" i="1346"/>
  <c r="I178" i="1346" s="1"/>
  <c r="H176" i="1346"/>
  <c r="I176" i="1346" s="1"/>
  <c r="H174" i="1346"/>
  <c r="I174" i="1346" s="1"/>
  <c r="H172" i="1346"/>
  <c r="I172" i="1346" s="1"/>
  <c r="H170" i="1346"/>
  <c r="H168" i="1346"/>
  <c r="I168" i="1346" s="1"/>
  <c r="H166" i="1346"/>
  <c r="I166" i="1346" s="1"/>
  <c r="H164" i="1346"/>
  <c r="I164" i="1346" s="1"/>
  <c r="H162" i="1346"/>
  <c r="I162" i="1346" s="1"/>
  <c r="H159" i="1346"/>
  <c r="I159" i="1346" s="1"/>
  <c r="H157" i="1346"/>
  <c r="I157" i="1346" s="1"/>
  <c r="H155" i="1346"/>
  <c r="I155" i="1346" s="1"/>
  <c r="H153" i="1346"/>
  <c r="I153" i="1346" s="1"/>
  <c r="H151" i="1346"/>
  <c r="H149" i="1346"/>
  <c r="I149" i="1346" s="1"/>
  <c r="H147" i="1346"/>
  <c r="I147" i="1346" s="1"/>
  <c r="H145" i="1346"/>
  <c r="I145" i="1346" s="1"/>
  <c r="H143" i="1346"/>
  <c r="I143" i="1346" s="1"/>
  <c r="H141" i="1346"/>
  <c r="H139" i="1346"/>
  <c r="I139" i="1346" s="1"/>
  <c r="H137" i="1346"/>
  <c r="I137" i="1346" s="1"/>
  <c r="H135" i="1346"/>
  <c r="H133" i="1346"/>
  <c r="I133" i="1346" s="1"/>
  <c r="H131" i="1346"/>
  <c r="H129" i="1346"/>
  <c r="H127" i="1346"/>
  <c r="I127" i="1346" s="1"/>
  <c r="H125" i="1346"/>
  <c r="H123" i="1346"/>
  <c r="H121" i="1346"/>
  <c r="I121" i="1346" s="1"/>
  <c r="H119" i="1346"/>
  <c r="I119" i="1346" s="1"/>
  <c r="H117" i="1346"/>
  <c r="H114" i="1346"/>
  <c r="I114" i="1346" s="1"/>
  <c r="H112" i="1346"/>
  <c r="I112" i="1346" s="1"/>
  <c r="H110" i="1346"/>
  <c r="I110" i="1346" s="1"/>
  <c r="H108" i="1346"/>
  <c r="I108" i="1346" s="1"/>
  <c r="H106" i="1346"/>
  <c r="H104" i="1346"/>
  <c r="I104" i="1346" s="1"/>
  <c r="H102" i="1346"/>
  <c r="I102" i="1346" s="1"/>
  <c r="H100" i="1346"/>
  <c r="H98" i="1346"/>
  <c r="I98" i="1346" s="1"/>
  <c r="H96" i="1346"/>
  <c r="H94" i="1346"/>
  <c r="I94" i="1346" s="1"/>
  <c r="H92" i="1346"/>
  <c r="I92" i="1346" s="1"/>
  <c r="H90" i="1346"/>
  <c r="H88" i="1346"/>
  <c r="H86" i="1346"/>
  <c r="H84" i="1346"/>
  <c r="H82" i="1346"/>
  <c r="I82" i="1346" s="1"/>
  <c r="H80" i="1346"/>
  <c r="H78" i="1346"/>
  <c r="H76" i="1346"/>
  <c r="H74" i="1346"/>
  <c r="H72" i="1346"/>
  <c r="M297" i="1346"/>
  <c r="L297" i="1346"/>
  <c r="M295" i="1346"/>
  <c r="L295" i="1346"/>
  <c r="M293" i="1346"/>
  <c r="L293" i="1346"/>
  <c r="M291" i="1346"/>
  <c r="L291" i="1346"/>
  <c r="M289" i="1346"/>
  <c r="L289" i="1346"/>
  <c r="M287" i="1346"/>
  <c r="L287" i="1346"/>
  <c r="M285" i="1346"/>
  <c r="L285" i="1346"/>
  <c r="M283" i="1346"/>
  <c r="L283" i="1346"/>
  <c r="M281" i="1346"/>
  <c r="L281" i="1346"/>
  <c r="M279" i="1346"/>
  <c r="L279" i="1346"/>
  <c r="M277" i="1346"/>
  <c r="L277" i="1346"/>
  <c r="M275" i="1346"/>
  <c r="L275" i="1346"/>
  <c r="M273" i="1346"/>
  <c r="L273" i="1346"/>
  <c r="M271" i="1346"/>
  <c r="L271" i="1346"/>
  <c r="M269" i="1346"/>
  <c r="L269" i="1346"/>
  <c r="M267" i="1346"/>
  <c r="L267" i="1346"/>
  <c r="M265" i="1346"/>
  <c r="L265" i="1346"/>
  <c r="M263" i="1346"/>
  <c r="L263" i="1346"/>
  <c r="M261" i="1346"/>
  <c r="L261" i="1346"/>
  <c r="M259" i="1346"/>
  <c r="L259" i="1346"/>
  <c r="M257" i="1346"/>
  <c r="L257" i="1346"/>
  <c r="M255" i="1346"/>
  <c r="L255" i="1346"/>
  <c r="L249" i="1346"/>
  <c r="M249" i="1346" s="1"/>
  <c r="L247" i="1346"/>
  <c r="M247" i="1346" s="1"/>
  <c r="L245" i="1346"/>
  <c r="M245" i="1346" s="1"/>
  <c r="L243" i="1346"/>
  <c r="M243" i="1346" s="1"/>
  <c r="L241" i="1346"/>
  <c r="M241" i="1346" s="1"/>
  <c r="L239" i="1346"/>
  <c r="M239" i="1346" s="1"/>
  <c r="L237" i="1346"/>
  <c r="M237" i="1346" s="1"/>
  <c r="L235" i="1346"/>
  <c r="L233" i="1346"/>
  <c r="M233" i="1346" s="1"/>
  <c r="L231" i="1346"/>
  <c r="M231" i="1346" s="1"/>
  <c r="L229" i="1346"/>
  <c r="M229" i="1346" s="1"/>
  <c r="L227" i="1346"/>
  <c r="M227" i="1346" s="1"/>
  <c r="L225" i="1346"/>
  <c r="M225" i="1346" s="1"/>
  <c r="L223" i="1346"/>
  <c r="M223" i="1346" s="1"/>
  <c r="L221" i="1346"/>
  <c r="L219" i="1346"/>
  <c r="L217" i="1346"/>
  <c r="M217" i="1346" s="1"/>
  <c r="L215" i="1346"/>
  <c r="L213" i="1346"/>
  <c r="L211" i="1346"/>
  <c r="M211" i="1346" s="1"/>
  <c r="L209" i="1346"/>
  <c r="M209" i="1346" s="1"/>
  <c r="L207" i="1346"/>
  <c r="M207" i="1346" s="1"/>
  <c r="L204" i="1346"/>
  <c r="M204" i="1346" s="1"/>
  <c r="L202" i="1346"/>
  <c r="M202" i="1346" s="1"/>
  <c r="L200" i="1346"/>
  <c r="M200" i="1346" s="1"/>
  <c r="L198" i="1346"/>
  <c r="M198" i="1346" s="1"/>
  <c r="L196" i="1346"/>
  <c r="M196" i="1346" s="1"/>
  <c r="L194" i="1346"/>
  <c r="M194" i="1346" s="1"/>
  <c r="L192" i="1346"/>
  <c r="M192" i="1346" s="1"/>
  <c r="L190" i="1346"/>
  <c r="M190" i="1346" s="1"/>
  <c r="L188" i="1346"/>
  <c r="M188" i="1346" s="1"/>
  <c r="L186" i="1346"/>
  <c r="M186" i="1346" s="1"/>
  <c r="L184" i="1346"/>
  <c r="M184" i="1346" s="1"/>
  <c r="L182" i="1346"/>
  <c r="M182" i="1346" s="1"/>
  <c r="L180" i="1346"/>
  <c r="M180" i="1346" s="1"/>
  <c r="L178" i="1346"/>
  <c r="M178" i="1346" s="1"/>
  <c r="L176" i="1346"/>
  <c r="M176" i="1346" s="1"/>
  <c r="L174" i="1346"/>
  <c r="M174" i="1346" s="1"/>
  <c r="L172" i="1346"/>
  <c r="M172" i="1346" s="1"/>
  <c r="L170" i="1346"/>
  <c r="L168" i="1346"/>
  <c r="M168" i="1346" s="1"/>
  <c r="L166" i="1346"/>
  <c r="M166" i="1346" s="1"/>
  <c r="L164" i="1346"/>
  <c r="M164" i="1346" s="1"/>
  <c r="L162" i="1346"/>
  <c r="M162" i="1346" s="1"/>
  <c r="L159" i="1346"/>
  <c r="M159" i="1346" s="1"/>
  <c r="L157" i="1346"/>
  <c r="M157" i="1346" s="1"/>
  <c r="L155" i="1346"/>
  <c r="M155" i="1346" s="1"/>
  <c r="L153" i="1346"/>
  <c r="M153" i="1346" s="1"/>
  <c r="L151" i="1346"/>
  <c r="L149" i="1346"/>
  <c r="M149" i="1346" s="1"/>
  <c r="L147" i="1346"/>
  <c r="M147" i="1346" s="1"/>
  <c r="L145" i="1346"/>
  <c r="M145" i="1346" s="1"/>
  <c r="L143" i="1346"/>
  <c r="M143" i="1346" s="1"/>
  <c r="L141" i="1346"/>
  <c r="M141" i="1346" s="1"/>
  <c r="L139" i="1346"/>
  <c r="M139" i="1346" s="1"/>
  <c r="L137" i="1346"/>
  <c r="M137" i="1346" s="1"/>
  <c r="L135" i="1346"/>
  <c r="L133" i="1346"/>
  <c r="M133" i="1346" s="1"/>
  <c r="L131" i="1346"/>
  <c r="L129" i="1346"/>
  <c r="L127" i="1346"/>
  <c r="M127" i="1346" s="1"/>
  <c r="L125" i="1346"/>
  <c r="L123" i="1346"/>
  <c r="L121" i="1346"/>
  <c r="M121" i="1346" s="1"/>
  <c r="L119" i="1346"/>
  <c r="M119" i="1346" s="1"/>
  <c r="L117" i="1346"/>
  <c r="L114" i="1346"/>
  <c r="M114" i="1346" s="1"/>
  <c r="L112" i="1346"/>
  <c r="M112" i="1346" s="1"/>
  <c r="L110" i="1346"/>
  <c r="M110" i="1346" s="1"/>
  <c r="L108" i="1346"/>
  <c r="M108" i="1346" s="1"/>
  <c r="L106" i="1346"/>
  <c r="L104" i="1346"/>
  <c r="M104" i="1346" s="1"/>
  <c r="L102" i="1346"/>
  <c r="M102" i="1346" s="1"/>
  <c r="L100" i="1346"/>
  <c r="L98" i="1346"/>
  <c r="M98" i="1346" s="1"/>
  <c r="L96" i="1346"/>
  <c r="L94" i="1346"/>
  <c r="M94" i="1346" s="1"/>
  <c r="L92" i="1346"/>
  <c r="M92" i="1346" s="1"/>
  <c r="L90" i="1346"/>
  <c r="L88" i="1346"/>
  <c r="L86" i="1346"/>
  <c r="L84" i="1346"/>
  <c r="L82" i="1346"/>
  <c r="L80" i="1346"/>
  <c r="L78" i="1346"/>
  <c r="L76" i="1346"/>
  <c r="L74" i="1346"/>
  <c r="L72" i="1346"/>
  <c r="Q297" i="1346"/>
  <c r="P297" i="1346"/>
  <c r="Q295" i="1346"/>
  <c r="P295" i="1346"/>
  <c r="Q293" i="1346"/>
  <c r="P293" i="1346"/>
  <c r="Q291" i="1346"/>
  <c r="P291" i="1346"/>
  <c r="Q289" i="1346"/>
  <c r="P289" i="1346"/>
  <c r="Q287" i="1346"/>
  <c r="P287" i="1346"/>
  <c r="Q285" i="1346"/>
  <c r="P285" i="1346"/>
  <c r="Q283" i="1346"/>
  <c r="P283" i="1346"/>
  <c r="Q281" i="1346"/>
  <c r="P281" i="1346"/>
  <c r="Q279" i="1346"/>
  <c r="P279" i="1346"/>
  <c r="Q277" i="1346"/>
  <c r="P277" i="1346"/>
  <c r="Q275" i="1346"/>
  <c r="P275" i="1346"/>
  <c r="Q273" i="1346"/>
  <c r="P273" i="1346"/>
  <c r="Q271" i="1346"/>
  <c r="P271" i="1346"/>
  <c r="Q269" i="1346"/>
  <c r="P269" i="1346"/>
  <c r="Q267" i="1346"/>
  <c r="P267" i="1346"/>
  <c r="Q265" i="1346"/>
  <c r="P265" i="1346"/>
  <c r="Q263" i="1346"/>
  <c r="P263" i="1346"/>
  <c r="Q261" i="1346"/>
  <c r="P261" i="1346"/>
  <c r="Q259" i="1346"/>
  <c r="P259" i="1346"/>
  <c r="Q257" i="1346"/>
  <c r="P257" i="1346"/>
  <c r="Q255" i="1346"/>
  <c r="P255" i="1346"/>
  <c r="P249" i="1346"/>
  <c r="Q249" i="1346" s="1"/>
  <c r="P247" i="1346"/>
  <c r="Q247" i="1346" s="1"/>
  <c r="P245" i="1346"/>
  <c r="Q245" i="1346" s="1"/>
  <c r="P243" i="1346"/>
  <c r="Q243" i="1346" s="1"/>
  <c r="P241" i="1346"/>
  <c r="Q241" i="1346" s="1"/>
  <c r="P239" i="1346"/>
  <c r="Q239" i="1346" s="1"/>
  <c r="P237" i="1346"/>
  <c r="Q237" i="1346" s="1"/>
  <c r="P235" i="1346"/>
  <c r="P233" i="1346"/>
  <c r="Q233" i="1346" s="1"/>
  <c r="P231" i="1346"/>
  <c r="Q231" i="1346" s="1"/>
  <c r="P229" i="1346"/>
  <c r="Q229" i="1346" s="1"/>
  <c r="P227" i="1346"/>
  <c r="Q227" i="1346" s="1"/>
  <c r="P225" i="1346"/>
  <c r="Q225" i="1346" s="1"/>
  <c r="P223" i="1346"/>
  <c r="Q223" i="1346" s="1"/>
  <c r="P221" i="1346"/>
  <c r="Q221" i="1346" s="1"/>
  <c r="P219" i="1346"/>
  <c r="P217" i="1346"/>
  <c r="Q217" i="1346" s="1"/>
  <c r="P215" i="1346"/>
  <c r="P213" i="1346"/>
  <c r="P211" i="1346"/>
  <c r="Q211" i="1346" s="1"/>
  <c r="P209" i="1346"/>
  <c r="P207" i="1346"/>
  <c r="Q207" i="1346" s="1"/>
  <c r="P204" i="1346"/>
  <c r="Q204" i="1346" s="1"/>
  <c r="P202" i="1346"/>
  <c r="Q202" i="1346" s="1"/>
  <c r="P200" i="1346"/>
  <c r="Q200" i="1346" s="1"/>
  <c r="P198" i="1346"/>
  <c r="Q198" i="1346" s="1"/>
  <c r="P196" i="1346"/>
  <c r="Q196" i="1346" s="1"/>
  <c r="P194" i="1346"/>
  <c r="Q194" i="1346" s="1"/>
  <c r="P192" i="1346"/>
  <c r="Q192" i="1346" s="1"/>
  <c r="P190" i="1346"/>
  <c r="Q190" i="1346" s="1"/>
  <c r="P188" i="1346"/>
  <c r="Q188" i="1346" s="1"/>
  <c r="P186" i="1346"/>
  <c r="Q186" i="1346" s="1"/>
  <c r="P184" i="1346"/>
  <c r="Q184" i="1346" s="1"/>
  <c r="P182" i="1346"/>
  <c r="Q182" i="1346" s="1"/>
  <c r="P180" i="1346"/>
  <c r="Q180" i="1346" s="1"/>
  <c r="P178" i="1346"/>
  <c r="Q178" i="1346" s="1"/>
  <c r="P176" i="1346"/>
  <c r="Q176" i="1346" s="1"/>
  <c r="P174" i="1346"/>
  <c r="P172" i="1346"/>
  <c r="Q172" i="1346" s="1"/>
  <c r="P170" i="1346"/>
  <c r="P168" i="1346"/>
  <c r="Q168" i="1346" s="1"/>
  <c r="P166" i="1346"/>
  <c r="Q166" i="1346" s="1"/>
  <c r="P164" i="1346"/>
  <c r="Q164" i="1346" s="1"/>
  <c r="P162" i="1346"/>
  <c r="Q162" i="1346" s="1"/>
  <c r="P159" i="1346"/>
  <c r="Q159" i="1346" s="1"/>
  <c r="P157" i="1346"/>
  <c r="Q157" i="1346" s="1"/>
  <c r="P155" i="1346"/>
  <c r="Q155" i="1346" s="1"/>
  <c r="P153" i="1346"/>
  <c r="Q153" i="1346" s="1"/>
  <c r="P151" i="1346"/>
  <c r="P149" i="1346"/>
  <c r="Q149" i="1346" s="1"/>
  <c r="P147" i="1346"/>
  <c r="Q147" i="1346" s="1"/>
  <c r="P145" i="1346"/>
  <c r="Q145" i="1346" s="1"/>
  <c r="P143" i="1346"/>
  <c r="Q143" i="1346" s="1"/>
  <c r="P141" i="1346"/>
  <c r="P139" i="1346"/>
  <c r="Q139" i="1346" s="1"/>
  <c r="P137" i="1346"/>
  <c r="Q137" i="1346" s="1"/>
  <c r="P135" i="1346"/>
  <c r="P133" i="1346"/>
  <c r="Q133" i="1346" s="1"/>
  <c r="P131" i="1346"/>
  <c r="P129" i="1346"/>
  <c r="P127" i="1346"/>
  <c r="Q127" i="1346" s="1"/>
  <c r="P125" i="1346"/>
  <c r="P123" i="1346"/>
  <c r="P121" i="1346"/>
  <c r="Q121" i="1346" s="1"/>
  <c r="P119" i="1346"/>
  <c r="P117" i="1346"/>
  <c r="P114" i="1346"/>
  <c r="Q114" i="1346" s="1"/>
  <c r="P112" i="1346"/>
  <c r="Q112" i="1346" s="1"/>
  <c r="P110" i="1346"/>
  <c r="Q110" i="1346" s="1"/>
  <c r="P108" i="1346"/>
  <c r="Q108" i="1346" s="1"/>
  <c r="P106" i="1346"/>
  <c r="P104" i="1346"/>
  <c r="Q104" i="1346" s="1"/>
  <c r="P102" i="1346"/>
  <c r="Q102" i="1346" s="1"/>
  <c r="P100" i="1346"/>
  <c r="P98" i="1346"/>
  <c r="Q98" i="1346" s="1"/>
  <c r="P96" i="1346"/>
  <c r="P94" i="1346"/>
  <c r="Q94" i="1346" s="1"/>
  <c r="P92" i="1346"/>
  <c r="Q92" i="1346" s="1"/>
  <c r="P90" i="1346"/>
  <c r="P88" i="1346"/>
  <c r="P86" i="1346"/>
  <c r="P84" i="1346"/>
  <c r="P82" i="1346"/>
  <c r="Q82" i="1346" s="1"/>
  <c r="P80" i="1346"/>
  <c r="P78" i="1346"/>
  <c r="P76" i="1346"/>
  <c r="P74" i="1346"/>
  <c r="P72" i="1346"/>
  <c r="U297" i="1346"/>
  <c r="T297" i="1346"/>
  <c r="U295" i="1346"/>
  <c r="T295" i="1346"/>
  <c r="U293" i="1346"/>
  <c r="T293" i="1346"/>
  <c r="U291" i="1346"/>
  <c r="T291" i="1346"/>
  <c r="U289" i="1346"/>
  <c r="T289" i="1346"/>
  <c r="U287" i="1346"/>
  <c r="T287" i="1346"/>
  <c r="U285" i="1346"/>
  <c r="T285" i="1346"/>
  <c r="U283" i="1346"/>
  <c r="T283" i="1346"/>
  <c r="U281" i="1346"/>
  <c r="T281" i="1346"/>
  <c r="U279" i="1346"/>
  <c r="T279" i="1346"/>
  <c r="U277" i="1346"/>
  <c r="T277" i="1346"/>
  <c r="U275" i="1346"/>
  <c r="T275" i="1346"/>
  <c r="U273" i="1346"/>
  <c r="T273" i="1346"/>
  <c r="U271" i="1346"/>
  <c r="T271" i="1346"/>
  <c r="U269" i="1346"/>
  <c r="T269" i="1346"/>
  <c r="U267" i="1346"/>
  <c r="T267" i="1346"/>
  <c r="U265" i="1346"/>
  <c r="T265" i="1346"/>
  <c r="U263" i="1346"/>
  <c r="T263" i="1346"/>
  <c r="U261" i="1346"/>
  <c r="T261" i="1346"/>
  <c r="U259" i="1346"/>
  <c r="T259" i="1346"/>
  <c r="U257" i="1346"/>
  <c r="T257" i="1346"/>
  <c r="U255" i="1346"/>
  <c r="T255" i="1346"/>
  <c r="T249" i="1346"/>
  <c r="U249" i="1346" s="1"/>
  <c r="T247" i="1346"/>
  <c r="U247" i="1346" s="1"/>
  <c r="T245" i="1346"/>
  <c r="U245" i="1346" s="1"/>
  <c r="T243" i="1346"/>
  <c r="U243" i="1346" s="1"/>
  <c r="T241" i="1346"/>
  <c r="U241" i="1346" s="1"/>
  <c r="T239" i="1346"/>
  <c r="U239" i="1346" s="1"/>
  <c r="T237" i="1346"/>
  <c r="U237" i="1346" s="1"/>
  <c r="T235" i="1346"/>
  <c r="T233" i="1346"/>
  <c r="U233" i="1346" s="1"/>
  <c r="T231" i="1346"/>
  <c r="U231" i="1346" s="1"/>
  <c r="T229" i="1346"/>
  <c r="U229" i="1346" s="1"/>
  <c r="T227" i="1346"/>
  <c r="U227" i="1346" s="1"/>
  <c r="T225" i="1346"/>
  <c r="T223" i="1346"/>
  <c r="U223" i="1346" s="1"/>
  <c r="T221" i="1346"/>
  <c r="U221" i="1346" s="1"/>
  <c r="T219" i="1346"/>
  <c r="T217" i="1346"/>
  <c r="U217" i="1346" s="1"/>
  <c r="T215" i="1346"/>
  <c r="T213" i="1346"/>
  <c r="T211" i="1346"/>
  <c r="U211" i="1346" s="1"/>
  <c r="T209" i="1346"/>
  <c r="T207" i="1346"/>
  <c r="U207" i="1346" s="1"/>
  <c r="T204" i="1346"/>
  <c r="U204" i="1346" s="1"/>
  <c r="T202" i="1346"/>
  <c r="U202" i="1346" s="1"/>
  <c r="T200" i="1346"/>
  <c r="U200" i="1346" s="1"/>
  <c r="T198" i="1346"/>
  <c r="U198" i="1346" s="1"/>
  <c r="T196" i="1346"/>
  <c r="U196" i="1346" s="1"/>
  <c r="T194" i="1346"/>
  <c r="U194" i="1346" s="1"/>
  <c r="T192" i="1346"/>
  <c r="U192" i="1346" s="1"/>
  <c r="T190" i="1346"/>
  <c r="U190" i="1346" s="1"/>
  <c r="T188" i="1346"/>
  <c r="U188" i="1346" s="1"/>
  <c r="T186" i="1346"/>
  <c r="U186" i="1346" s="1"/>
  <c r="T184" i="1346"/>
  <c r="U184" i="1346" s="1"/>
  <c r="T182" i="1346"/>
  <c r="U182" i="1346" s="1"/>
  <c r="T180" i="1346"/>
  <c r="U180" i="1346" s="1"/>
  <c r="T178" i="1346"/>
  <c r="U178" i="1346" s="1"/>
  <c r="T176" i="1346"/>
  <c r="U176" i="1346" s="1"/>
  <c r="T174" i="1346"/>
  <c r="T172" i="1346"/>
  <c r="U172" i="1346" s="1"/>
  <c r="T170" i="1346"/>
  <c r="T168" i="1346"/>
  <c r="U168" i="1346" s="1"/>
  <c r="T166" i="1346"/>
  <c r="U166" i="1346" s="1"/>
  <c r="T164" i="1346"/>
  <c r="U164" i="1346" s="1"/>
  <c r="T162" i="1346"/>
  <c r="U162" i="1346" s="1"/>
  <c r="T159" i="1346"/>
  <c r="U159" i="1346" s="1"/>
  <c r="T157" i="1346"/>
  <c r="U157" i="1346" s="1"/>
  <c r="T155" i="1346"/>
  <c r="U155" i="1346" s="1"/>
  <c r="T153" i="1346"/>
  <c r="U153" i="1346" s="1"/>
  <c r="T151" i="1346"/>
  <c r="U151" i="1346" s="1"/>
  <c r="T149" i="1346"/>
  <c r="U149" i="1346" s="1"/>
  <c r="T147" i="1346"/>
  <c r="U147" i="1346" s="1"/>
  <c r="T145" i="1346"/>
  <c r="U145" i="1346" s="1"/>
  <c r="T143" i="1346"/>
  <c r="U143" i="1346" s="1"/>
  <c r="T141" i="1346"/>
  <c r="U141" i="1346" s="1"/>
  <c r="T139" i="1346"/>
  <c r="U139" i="1346" s="1"/>
  <c r="T137" i="1346"/>
  <c r="U137" i="1346" s="1"/>
  <c r="T135" i="1346"/>
  <c r="T133" i="1346"/>
  <c r="U133" i="1346" s="1"/>
  <c r="T131" i="1346"/>
  <c r="T129" i="1346"/>
  <c r="T127" i="1346"/>
  <c r="U127" i="1346" s="1"/>
  <c r="T125" i="1346"/>
  <c r="T123" i="1346"/>
  <c r="T121" i="1346"/>
  <c r="U121" i="1346" s="1"/>
  <c r="T119" i="1346"/>
  <c r="T117" i="1346"/>
  <c r="T114" i="1346"/>
  <c r="U114" i="1346" s="1"/>
  <c r="T112" i="1346"/>
  <c r="U112" i="1346" s="1"/>
  <c r="T110" i="1346"/>
  <c r="U110" i="1346" s="1"/>
  <c r="T108" i="1346"/>
  <c r="U108" i="1346" s="1"/>
  <c r="T106" i="1346"/>
  <c r="U106" i="1346" s="1"/>
  <c r="T104" i="1346"/>
  <c r="U104" i="1346" s="1"/>
  <c r="T102" i="1346"/>
  <c r="U102" i="1346" s="1"/>
  <c r="T100" i="1346"/>
  <c r="T98" i="1346"/>
  <c r="U98" i="1346" s="1"/>
  <c r="T96" i="1346"/>
  <c r="T94" i="1346"/>
  <c r="U94" i="1346" s="1"/>
  <c r="T92" i="1346"/>
  <c r="U92" i="1346" s="1"/>
  <c r="T90" i="1346"/>
  <c r="T88" i="1346"/>
  <c r="T86" i="1346"/>
  <c r="T84" i="1346"/>
  <c r="T82" i="1346"/>
  <c r="T80" i="1346"/>
  <c r="T78" i="1346"/>
  <c r="T76" i="1346"/>
  <c r="T74" i="1346"/>
  <c r="T72" i="1346"/>
  <c r="Y297" i="1346"/>
  <c r="X297" i="1346"/>
  <c r="Y295" i="1346"/>
  <c r="X295" i="1346"/>
  <c r="Y293" i="1346"/>
  <c r="X293" i="1346"/>
  <c r="Y291" i="1346"/>
  <c r="X291" i="1346"/>
  <c r="Y289" i="1346"/>
  <c r="X289" i="1346"/>
  <c r="Y287" i="1346"/>
  <c r="X287" i="1346"/>
  <c r="Y285" i="1346"/>
  <c r="X285" i="1346"/>
  <c r="Y283" i="1346"/>
  <c r="X283" i="1346"/>
  <c r="Y281" i="1346"/>
  <c r="X281" i="1346"/>
  <c r="Y279" i="1346"/>
  <c r="X279" i="1346"/>
  <c r="Y277" i="1346"/>
  <c r="X277" i="1346"/>
  <c r="Y275" i="1346"/>
  <c r="X275" i="1346"/>
  <c r="Y273" i="1346"/>
  <c r="X273" i="1346"/>
  <c r="Y271" i="1346"/>
  <c r="X271" i="1346"/>
  <c r="Y269" i="1346"/>
  <c r="X269" i="1346"/>
  <c r="Y267" i="1346"/>
  <c r="X267" i="1346"/>
  <c r="Y265" i="1346"/>
  <c r="X265" i="1346"/>
  <c r="Y263" i="1346"/>
  <c r="X263" i="1346"/>
  <c r="Y261" i="1346"/>
  <c r="X261" i="1346"/>
  <c r="Y259" i="1346"/>
  <c r="X259" i="1346"/>
  <c r="Y257" i="1346"/>
  <c r="X257" i="1346"/>
  <c r="Y255" i="1346"/>
  <c r="X255" i="1346"/>
  <c r="X249" i="1346"/>
  <c r="Y249" i="1346" s="1"/>
  <c r="X247" i="1346"/>
  <c r="Y247" i="1346" s="1"/>
  <c r="X245" i="1346"/>
  <c r="Y245" i="1346" s="1"/>
  <c r="X243" i="1346"/>
  <c r="Y243" i="1346" s="1"/>
  <c r="X241" i="1346"/>
  <c r="Y241" i="1346" s="1"/>
  <c r="X239" i="1346"/>
  <c r="Y239" i="1346" s="1"/>
  <c r="X237" i="1346"/>
  <c r="Y237" i="1346" s="1"/>
  <c r="X235" i="1346"/>
  <c r="X233" i="1346"/>
  <c r="Y233" i="1346" s="1"/>
  <c r="X231" i="1346"/>
  <c r="Y231" i="1346" s="1"/>
  <c r="X229" i="1346"/>
  <c r="Y229" i="1346" s="1"/>
  <c r="X227" i="1346"/>
  <c r="Y227" i="1346" s="1"/>
  <c r="X225" i="1346"/>
  <c r="X223" i="1346"/>
  <c r="X221" i="1346"/>
  <c r="Y221" i="1346" s="1"/>
  <c r="X219" i="1346"/>
  <c r="X217" i="1346"/>
  <c r="Y217" i="1346" s="1"/>
  <c r="X215" i="1346"/>
  <c r="X213" i="1346"/>
  <c r="Y213" i="1346" s="1"/>
  <c r="X211" i="1346"/>
  <c r="Y211" i="1346" s="1"/>
  <c r="X209" i="1346"/>
  <c r="X207" i="1346"/>
  <c r="X204" i="1346"/>
  <c r="Y204" i="1346" s="1"/>
  <c r="X202" i="1346"/>
  <c r="Y202" i="1346" s="1"/>
  <c r="X200" i="1346"/>
  <c r="Y200" i="1346" s="1"/>
  <c r="X198" i="1346"/>
  <c r="Y198" i="1346" s="1"/>
  <c r="X196" i="1346"/>
  <c r="Y196" i="1346" s="1"/>
  <c r="X194" i="1346"/>
  <c r="Y194" i="1346" s="1"/>
  <c r="X192" i="1346"/>
  <c r="Y192" i="1346" s="1"/>
  <c r="X190" i="1346"/>
  <c r="Y190" i="1346" s="1"/>
  <c r="X188" i="1346"/>
  <c r="Y188" i="1346" s="1"/>
  <c r="X186" i="1346"/>
  <c r="Y186" i="1346" s="1"/>
  <c r="X184" i="1346"/>
  <c r="Y184" i="1346" s="1"/>
  <c r="X182" i="1346"/>
  <c r="Y182" i="1346" s="1"/>
  <c r="X180" i="1346"/>
  <c r="Y180" i="1346" s="1"/>
  <c r="X178" i="1346"/>
  <c r="Y178" i="1346" s="1"/>
  <c r="X176" i="1346"/>
  <c r="Y176" i="1346" s="1"/>
  <c r="X174" i="1346"/>
  <c r="X172" i="1346"/>
  <c r="Y172" i="1346" s="1"/>
  <c r="X170" i="1346"/>
  <c r="X168" i="1346"/>
  <c r="Y168" i="1346" s="1"/>
  <c r="X166" i="1346"/>
  <c r="Y166" i="1346" s="1"/>
  <c r="X164" i="1346"/>
  <c r="Y164" i="1346" s="1"/>
  <c r="X162" i="1346"/>
  <c r="Y162" i="1346" s="1"/>
  <c r="X159" i="1346"/>
  <c r="Y159" i="1346" s="1"/>
  <c r="X157" i="1346"/>
  <c r="Y157" i="1346" s="1"/>
  <c r="X155" i="1346"/>
  <c r="Y155" i="1346" s="1"/>
  <c r="X153" i="1346"/>
  <c r="Y153" i="1346" s="1"/>
  <c r="X151" i="1346"/>
  <c r="Y151" i="1346" s="1"/>
  <c r="X149" i="1346"/>
  <c r="Y149" i="1346" s="1"/>
  <c r="X147" i="1346"/>
  <c r="X145" i="1346"/>
  <c r="Y145" i="1346" s="1"/>
  <c r="X143" i="1346"/>
  <c r="Y143" i="1346" s="1"/>
  <c r="X141" i="1346"/>
  <c r="X139" i="1346"/>
  <c r="Y139" i="1346" s="1"/>
  <c r="X137" i="1346"/>
  <c r="Y137" i="1346" s="1"/>
  <c r="X135" i="1346"/>
  <c r="X133" i="1346"/>
  <c r="Y133" i="1346" s="1"/>
  <c r="X131" i="1346"/>
  <c r="X129" i="1346"/>
  <c r="X127" i="1346"/>
  <c r="Y127" i="1346" s="1"/>
  <c r="X125" i="1346"/>
  <c r="X123" i="1346"/>
  <c r="X121" i="1346"/>
  <c r="Y121" i="1346" s="1"/>
  <c r="X119" i="1346"/>
  <c r="X117" i="1346"/>
  <c r="X114" i="1346"/>
  <c r="Y114" i="1346" s="1"/>
  <c r="X112" i="1346"/>
  <c r="Y112" i="1346" s="1"/>
  <c r="X110" i="1346"/>
  <c r="Y110" i="1346" s="1"/>
  <c r="X108" i="1346"/>
  <c r="Y108" i="1346" s="1"/>
  <c r="X106" i="1346"/>
  <c r="Y106" i="1346" s="1"/>
  <c r="X104" i="1346"/>
  <c r="Y104" i="1346" s="1"/>
  <c r="X102" i="1346"/>
  <c r="Y102" i="1346" s="1"/>
  <c r="X100" i="1346"/>
  <c r="X98" i="1346"/>
  <c r="Y98" i="1346" s="1"/>
  <c r="X96" i="1346"/>
  <c r="X94" i="1346"/>
  <c r="Y94" i="1346" s="1"/>
  <c r="X92" i="1346"/>
  <c r="Y92" i="1346" s="1"/>
  <c r="X90" i="1346"/>
  <c r="X88" i="1346"/>
  <c r="X86" i="1346"/>
  <c r="Y86" i="1346" s="1"/>
  <c r="X84" i="1346"/>
  <c r="X82" i="1346"/>
  <c r="X80" i="1346"/>
  <c r="X78" i="1346"/>
  <c r="X76" i="1346"/>
  <c r="X74" i="1346"/>
  <c r="X72" i="1346"/>
  <c r="AC297" i="1346"/>
  <c r="AB297" i="1346"/>
  <c r="AC295" i="1346"/>
  <c r="AB295" i="1346"/>
  <c r="AC293" i="1346"/>
  <c r="AB293" i="1346"/>
  <c r="AC291" i="1346"/>
  <c r="AB291" i="1346"/>
  <c r="AC289" i="1346"/>
  <c r="AB289" i="1346"/>
  <c r="AC287" i="1346"/>
  <c r="AB287" i="1346"/>
  <c r="AC285" i="1346"/>
  <c r="AB285" i="1346"/>
  <c r="AC283" i="1346"/>
  <c r="AB283" i="1346"/>
  <c r="AC281" i="1346"/>
  <c r="AB281" i="1346"/>
  <c r="AC279" i="1346"/>
  <c r="AB279" i="1346"/>
  <c r="AC277" i="1346"/>
  <c r="AB277" i="1346"/>
  <c r="AC275" i="1346"/>
  <c r="AB275" i="1346"/>
  <c r="AC273" i="1346"/>
  <c r="AB273" i="1346"/>
  <c r="AC271" i="1346"/>
  <c r="AB271" i="1346"/>
  <c r="AC269" i="1346"/>
  <c r="AB269" i="1346"/>
  <c r="AC267" i="1346"/>
  <c r="AB267" i="1346"/>
  <c r="AC265" i="1346"/>
  <c r="AB265" i="1346"/>
  <c r="AC263" i="1346"/>
  <c r="AB263" i="1346"/>
  <c r="AC261" i="1346"/>
  <c r="AB261" i="1346"/>
  <c r="AC259" i="1346"/>
  <c r="AB259" i="1346"/>
  <c r="AC257" i="1346"/>
  <c r="AB257" i="1346"/>
  <c r="AC255" i="1346"/>
  <c r="AB255" i="1346"/>
  <c r="AB249" i="1346"/>
  <c r="AC249" i="1346" s="1"/>
  <c r="AB247" i="1346"/>
  <c r="AC247" i="1346" s="1"/>
  <c r="AB245" i="1346"/>
  <c r="AC245" i="1346" s="1"/>
  <c r="AB243" i="1346"/>
  <c r="AC243" i="1346" s="1"/>
  <c r="AB241" i="1346"/>
  <c r="AC241" i="1346" s="1"/>
  <c r="AB239" i="1346"/>
  <c r="AC239" i="1346" s="1"/>
  <c r="AB237" i="1346"/>
  <c r="AC237" i="1346" s="1"/>
  <c r="AB235" i="1346"/>
  <c r="AB233" i="1346"/>
  <c r="AC233" i="1346" s="1"/>
  <c r="AB231" i="1346"/>
  <c r="AC231" i="1346" s="1"/>
  <c r="AB229" i="1346"/>
  <c r="AC229" i="1346" s="1"/>
  <c r="AB227" i="1346"/>
  <c r="AC227" i="1346" s="1"/>
  <c r="AB225" i="1346"/>
  <c r="AC225" i="1346" s="1"/>
  <c r="AB223" i="1346"/>
  <c r="AC223" i="1346" s="1"/>
  <c r="AB221" i="1346"/>
  <c r="AC221" i="1346" s="1"/>
  <c r="AB219" i="1346"/>
  <c r="AB217" i="1346"/>
  <c r="AC217" i="1346" s="1"/>
  <c r="AB215" i="1346"/>
  <c r="AC215" i="1346" s="1"/>
  <c r="AB213" i="1346"/>
  <c r="AC213" i="1346" s="1"/>
  <c r="AB211" i="1346"/>
  <c r="AC211" i="1346" s="1"/>
  <c r="AB209" i="1346"/>
  <c r="AB207" i="1346"/>
  <c r="AB204" i="1346"/>
  <c r="AC204" i="1346" s="1"/>
  <c r="AB202" i="1346"/>
  <c r="AC202" i="1346" s="1"/>
  <c r="AB200" i="1346"/>
  <c r="AC200" i="1346" s="1"/>
  <c r="AB198" i="1346"/>
  <c r="AC198" i="1346" s="1"/>
  <c r="AB196" i="1346"/>
  <c r="AC196" i="1346" s="1"/>
  <c r="AB194" i="1346"/>
  <c r="AC194" i="1346" s="1"/>
  <c r="AB192" i="1346"/>
  <c r="AC192" i="1346" s="1"/>
  <c r="AB190" i="1346"/>
  <c r="AC190" i="1346" s="1"/>
  <c r="AB188" i="1346"/>
  <c r="AC188" i="1346" s="1"/>
  <c r="AB186" i="1346"/>
  <c r="AC186" i="1346" s="1"/>
  <c r="AB184" i="1346"/>
  <c r="AC184" i="1346" s="1"/>
  <c r="AB182" i="1346"/>
  <c r="AC182" i="1346" s="1"/>
  <c r="AB180" i="1346"/>
  <c r="AC180" i="1346" s="1"/>
  <c r="AB178" i="1346"/>
  <c r="AC178" i="1346" s="1"/>
  <c r="AB176" i="1346"/>
  <c r="AC176" i="1346" s="1"/>
  <c r="AB174" i="1346"/>
  <c r="AB172" i="1346"/>
  <c r="AC172" i="1346" s="1"/>
  <c r="AB170" i="1346"/>
  <c r="AB168" i="1346"/>
  <c r="AC168" i="1346" s="1"/>
  <c r="AB166" i="1346"/>
  <c r="AC166" i="1346" s="1"/>
  <c r="AB164" i="1346"/>
  <c r="AC164" i="1346" s="1"/>
  <c r="AB162" i="1346"/>
  <c r="AC162" i="1346" s="1"/>
  <c r="AB159" i="1346"/>
  <c r="AC159" i="1346" s="1"/>
  <c r="AB157" i="1346"/>
  <c r="AC157" i="1346" s="1"/>
  <c r="AB155" i="1346"/>
  <c r="AC155" i="1346" s="1"/>
  <c r="AB153" i="1346"/>
  <c r="AC153" i="1346" s="1"/>
  <c r="AB151" i="1346"/>
  <c r="AC151" i="1346" s="1"/>
  <c r="AB149" i="1346"/>
  <c r="AC149" i="1346" s="1"/>
  <c r="AB147" i="1346"/>
  <c r="AB145" i="1346"/>
  <c r="AC145" i="1346" s="1"/>
  <c r="AB143" i="1346"/>
  <c r="AC143" i="1346" s="1"/>
  <c r="AB141" i="1346"/>
  <c r="AC141" i="1346" s="1"/>
  <c r="AB139" i="1346"/>
  <c r="AC139" i="1346" s="1"/>
  <c r="AB137" i="1346"/>
  <c r="AC137" i="1346" s="1"/>
  <c r="AB135" i="1346"/>
  <c r="AB133" i="1346"/>
  <c r="AC133" i="1346" s="1"/>
  <c r="AB131" i="1346"/>
  <c r="AB129" i="1346"/>
  <c r="AB127" i="1346"/>
  <c r="AC127" i="1346" s="1"/>
  <c r="AB125" i="1346"/>
  <c r="AB123" i="1346"/>
  <c r="AB121" i="1346"/>
  <c r="AC121" i="1346" s="1"/>
  <c r="AB119" i="1346"/>
  <c r="AB117" i="1346"/>
  <c r="AB114" i="1346"/>
  <c r="AC114" i="1346" s="1"/>
  <c r="AB112" i="1346"/>
  <c r="AC112" i="1346" s="1"/>
  <c r="AB110" i="1346"/>
  <c r="AC110" i="1346" s="1"/>
  <c r="AB108" i="1346"/>
  <c r="AC108" i="1346" s="1"/>
  <c r="AB106" i="1346"/>
  <c r="AC106" i="1346" s="1"/>
  <c r="AB104" i="1346"/>
  <c r="AC104" i="1346" s="1"/>
  <c r="AB102" i="1346"/>
  <c r="AB100" i="1346"/>
  <c r="AB98" i="1346"/>
  <c r="AC98" i="1346" s="1"/>
  <c r="AB96" i="1346"/>
  <c r="AB94" i="1346"/>
  <c r="AC94" i="1346" s="1"/>
  <c r="AB92" i="1346"/>
  <c r="AB90" i="1346"/>
  <c r="AB88" i="1346"/>
  <c r="AB86" i="1346"/>
  <c r="AB84" i="1346"/>
  <c r="AB82" i="1346"/>
  <c r="AC82" i="1346" s="1"/>
  <c r="AB80" i="1346"/>
  <c r="AB78" i="1346"/>
  <c r="AB76" i="1346"/>
  <c r="AB74" i="1346"/>
  <c r="AB72" i="1346"/>
  <c r="AG297" i="1346"/>
  <c r="AF297" i="1346"/>
  <c r="AG295" i="1346"/>
  <c r="AF295" i="1346"/>
  <c r="AG293" i="1346"/>
  <c r="AF293" i="1346"/>
  <c r="AG291" i="1346"/>
  <c r="AF291" i="1346"/>
  <c r="AG289" i="1346"/>
  <c r="AF289" i="1346"/>
  <c r="AG287" i="1346"/>
  <c r="AF287" i="1346"/>
  <c r="AG285" i="1346"/>
  <c r="AF285" i="1346"/>
  <c r="AG283" i="1346"/>
  <c r="AF283" i="1346"/>
  <c r="AG281" i="1346"/>
  <c r="AF281" i="1346"/>
  <c r="AG279" i="1346"/>
  <c r="AF279" i="1346"/>
  <c r="AG277" i="1346"/>
  <c r="AF277" i="1346"/>
  <c r="AG275" i="1346"/>
  <c r="AF275" i="1346"/>
  <c r="AG273" i="1346"/>
  <c r="AF273" i="1346"/>
  <c r="AG271" i="1346"/>
  <c r="AF271" i="1346"/>
  <c r="AG269" i="1346"/>
  <c r="AF269" i="1346"/>
  <c r="AG267" i="1346"/>
  <c r="AF267" i="1346"/>
  <c r="AG265" i="1346"/>
  <c r="AF265" i="1346"/>
  <c r="AG263" i="1346"/>
  <c r="AF263" i="1346"/>
  <c r="AG261" i="1346"/>
  <c r="AF261" i="1346"/>
  <c r="AG259" i="1346"/>
  <c r="AF259" i="1346"/>
  <c r="AG257" i="1346"/>
  <c r="AF257" i="1346"/>
  <c r="AG255" i="1346"/>
  <c r="AF255" i="1346"/>
  <c r="AF249" i="1346"/>
  <c r="AG249" i="1346" s="1"/>
  <c r="AF247" i="1346"/>
  <c r="AG247" i="1346" s="1"/>
  <c r="AF245" i="1346"/>
  <c r="AG245" i="1346" s="1"/>
  <c r="AF243" i="1346"/>
  <c r="AG243" i="1346" s="1"/>
  <c r="AF241" i="1346"/>
  <c r="AG241" i="1346" s="1"/>
  <c r="AF239" i="1346"/>
  <c r="AG239" i="1346" s="1"/>
  <c r="AF237" i="1346"/>
  <c r="AG237" i="1346" s="1"/>
  <c r="AF235" i="1346"/>
  <c r="AF233" i="1346"/>
  <c r="AF231" i="1346"/>
  <c r="AF229" i="1346"/>
  <c r="AG229" i="1346" s="1"/>
  <c r="AF227" i="1346"/>
  <c r="AG227" i="1346" s="1"/>
  <c r="AF225" i="1346"/>
  <c r="AG225" i="1346" s="1"/>
  <c r="AF223" i="1346"/>
  <c r="AG223" i="1346" s="1"/>
  <c r="AF221" i="1346"/>
  <c r="AG221" i="1346" s="1"/>
  <c r="AF219" i="1346"/>
  <c r="AG219" i="1346" s="1"/>
  <c r="AF217" i="1346"/>
  <c r="AG217" i="1346" s="1"/>
  <c r="AF215" i="1346"/>
  <c r="AG215" i="1346" s="1"/>
  <c r="AF213" i="1346"/>
  <c r="AG213" i="1346" s="1"/>
  <c r="AF211" i="1346"/>
  <c r="AG211" i="1346" s="1"/>
  <c r="AF209" i="1346"/>
  <c r="AF207" i="1346"/>
  <c r="AF204" i="1346"/>
  <c r="AG204" i="1346" s="1"/>
  <c r="AF202" i="1346"/>
  <c r="AG202" i="1346" s="1"/>
  <c r="AF200" i="1346"/>
  <c r="AG200" i="1346" s="1"/>
  <c r="AF198" i="1346"/>
  <c r="AG198" i="1346" s="1"/>
  <c r="AF196" i="1346"/>
  <c r="AG196" i="1346" s="1"/>
  <c r="AF194" i="1346"/>
  <c r="AG194" i="1346" s="1"/>
  <c r="AF192" i="1346"/>
  <c r="AG192" i="1346" s="1"/>
  <c r="AF190" i="1346"/>
  <c r="AG190" i="1346" s="1"/>
  <c r="AF188" i="1346"/>
  <c r="AG188" i="1346" s="1"/>
  <c r="AF186" i="1346"/>
  <c r="AG186" i="1346" s="1"/>
  <c r="AF184" i="1346"/>
  <c r="AG184" i="1346" s="1"/>
  <c r="AF182" i="1346"/>
  <c r="AG182" i="1346" s="1"/>
  <c r="AF180" i="1346"/>
  <c r="AG180" i="1346" s="1"/>
  <c r="AF178" i="1346"/>
  <c r="AG178" i="1346" s="1"/>
  <c r="AF176" i="1346"/>
  <c r="AG176" i="1346" s="1"/>
  <c r="AF174" i="1346"/>
  <c r="AG174" i="1346" s="1"/>
  <c r="AF172" i="1346"/>
  <c r="AG172" i="1346" s="1"/>
  <c r="AF170" i="1346"/>
  <c r="AF168" i="1346"/>
  <c r="AG168" i="1346" s="1"/>
  <c r="AF166" i="1346"/>
  <c r="AG166" i="1346" s="1"/>
  <c r="AF164" i="1346"/>
  <c r="AG164" i="1346" s="1"/>
  <c r="AF162" i="1346"/>
  <c r="AG162" i="1346" s="1"/>
  <c r="AF159" i="1346"/>
  <c r="AG159" i="1346" s="1"/>
  <c r="AF157" i="1346"/>
  <c r="AG157" i="1346" s="1"/>
  <c r="AF155" i="1346"/>
  <c r="AG155" i="1346" s="1"/>
  <c r="AF153" i="1346"/>
  <c r="AG153" i="1346" s="1"/>
  <c r="AF151" i="1346"/>
  <c r="AG151" i="1346" s="1"/>
  <c r="AF149" i="1346"/>
  <c r="AG149" i="1346" s="1"/>
  <c r="AF147" i="1346"/>
  <c r="AF145" i="1346"/>
  <c r="AG145" i="1346" s="1"/>
  <c r="AF143" i="1346"/>
  <c r="AF141" i="1346"/>
  <c r="AG141" i="1346" s="1"/>
  <c r="AF139" i="1346"/>
  <c r="AG139" i="1346" s="1"/>
  <c r="AF137" i="1346"/>
  <c r="AG137" i="1346" s="1"/>
  <c r="AF135" i="1346"/>
  <c r="AF133" i="1346"/>
  <c r="AG133" i="1346" s="1"/>
  <c r="AF131" i="1346"/>
  <c r="AF129" i="1346"/>
  <c r="AG129" i="1346" s="1"/>
  <c r="AF127" i="1346"/>
  <c r="AG127" i="1346" s="1"/>
  <c r="AF125" i="1346"/>
  <c r="AF123" i="1346"/>
  <c r="AG123" i="1346" s="1"/>
  <c r="AF121" i="1346"/>
  <c r="AG121" i="1346" s="1"/>
  <c r="AF119" i="1346"/>
  <c r="AF117" i="1346"/>
  <c r="AF114" i="1346"/>
  <c r="AG114" i="1346" s="1"/>
  <c r="AF112" i="1346"/>
  <c r="AG112" i="1346" s="1"/>
  <c r="AF110" i="1346"/>
  <c r="AG110" i="1346" s="1"/>
  <c r="AF108" i="1346"/>
  <c r="AG108" i="1346" s="1"/>
  <c r="AF106" i="1346"/>
  <c r="AG106" i="1346" s="1"/>
  <c r="AF104" i="1346"/>
  <c r="AG104" i="1346" s="1"/>
  <c r="AF102" i="1346"/>
  <c r="AF100" i="1346"/>
  <c r="AF98" i="1346"/>
  <c r="AF96" i="1346"/>
  <c r="AF94" i="1346"/>
  <c r="AG94" i="1346" s="1"/>
  <c r="AF92" i="1346"/>
  <c r="AG92" i="1346" s="1"/>
  <c r="AF90" i="1346"/>
  <c r="AG90" i="1346" s="1"/>
  <c r="AF88" i="1346"/>
  <c r="AF86" i="1346"/>
  <c r="AF84" i="1346"/>
  <c r="AG84" i="1346" s="1"/>
  <c r="AF82" i="1346"/>
  <c r="AG82" i="1346" s="1"/>
  <c r="AF80" i="1346"/>
  <c r="AF78" i="1346"/>
  <c r="AF76" i="1346"/>
  <c r="AG76" i="1346" s="1"/>
  <c r="AF74" i="1346"/>
  <c r="AG74" i="1346" s="1"/>
  <c r="AF72" i="1346"/>
  <c r="AK297" i="1346"/>
  <c r="AJ297" i="1346"/>
  <c r="AK295" i="1346"/>
  <c r="AJ295" i="1346"/>
  <c r="AK293" i="1346"/>
  <c r="AJ293" i="1346"/>
  <c r="AK291" i="1346"/>
  <c r="AJ291" i="1346"/>
  <c r="AK289" i="1346"/>
  <c r="AJ289" i="1346"/>
  <c r="AK287" i="1346"/>
  <c r="AJ287" i="1346"/>
  <c r="AK285" i="1346"/>
  <c r="AJ285" i="1346"/>
  <c r="AK283" i="1346"/>
  <c r="AJ283" i="1346"/>
  <c r="AK281" i="1346"/>
  <c r="AJ281" i="1346"/>
  <c r="AK279" i="1346"/>
  <c r="AJ279" i="1346"/>
  <c r="AK277" i="1346"/>
  <c r="AJ277" i="1346"/>
  <c r="AK275" i="1346"/>
  <c r="AJ275" i="1346"/>
  <c r="AK273" i="1346"/>
  <c r="AJ273" i="1346"/>
  <c r="AK271" i="1346"/>
  <c r="AJ271" i="1346"/>
  <c r="AK269" i="1346"/>
  <c r="AJ269" i="1346"/>
  <c r="AK267" i="1346"/>
  <c r="AJ267" i="1346"/>
  <c r="AK265" i="1346"/>
  <c r="AJ265" i="1346"/>
  <c r="AK263" i="1346"/>
  <c r="AJ263" i="1346"/>
  <c r="AK261" i="1346"/>
  <c r="AJ261" i="1346"/>
  <c r="AK259" i="1346"/>
  <c r="AJ259" i="1346"/>
  <c r="AK257" i="1346"/>
  <c r="AJ257" i="1346"/>
  <c r="AK255" i="1346"/>
  <c r="AJ255" i="1346"/>
  <c r="AJ249" i="1346"/>
  <c r="AK249" i="1346" s="1"/>
  <c r="AJ247" i="1346"/>
  <c r="AK247" i="1346" s="1"/>
  <c r="AJ245" i="1346"/>
  <c r="AK245" i="1346" s="1"/>
  <c r="AJ243" i="1346"/>
  <c r="AK243" i="1346" s="1"/>
  <c r="AJ241" i="1346"/>
  <c r="AJ239" i="1346"/>
  <c r="AK239" i="1346" s="1"/>
  <c r="AJ237" i="1346"/>
  <c r="AK237" i="1346" s="1"/>
  <c r="AJ235" i="1346"/>
  <c r="AJ233" i="1346"/>
  <c r="AJ231" i="1346"/>
  <c r="AJ229" i="1346"/>
  <c r="AK229" i="1346" s="1"/>
  <c r="AJ227" i="1346"/>
  <c r="AK227" i="1346" s="1"/>
  <c r="AJ225" i="1346"/>
  <c r="AJ223" i="1346"/>
  <c r="AK223" i="1346" s="1"/>
  <c r="AJ221" i="1346"/>
  <c r="AK221" i="1346" s="1"/>
  <c r="AJ219" i="1346"/>
  <c r="AK219" i="1346" s="1"/>
  <c r="AJ217" i="1346"/>
  <c r="AK217" i="1346" s="1"/>
  <c r="AJ215" i="1346"/>
  <c r="AK215" i="1346" s="1"/>
  <c r="AJ213" i="1346"/>
  <c r="AJ211" i="1346"/>
  <c r="AK211" i="1346" s="1"/>
  <c r="AJ209" i="1346"/>
  <c r="AJ207" i="1346"/>
  <c r="AJ204" i="1346"/>
  <c r="AK204" i="1346" s="1"/>
  <c r="AJ202" i="1346"/>
  <c r="AK202" i="1346" s="1"/>
  <c r="AJ200" i="1346"/>
  <c r="AK200" i="1346" s="1"/>
  <c r="AJ198" i="1346"/>
  <c r="AK198" i="1346" s="1"/>
  <c r="AJ196" i="1346"/>
  <c r="AK196" i="1346" s="1"/>
  <c r="AJ194" i="1346"/>
  <c r="AK194" i="1346" s="1"/>
  <c r="AJ192" i="1346"/>
  <c r="AK192" i="1346" s="1"/>
  <c r="AJ190" i="1346"/>
  <c r="AK190" i="1346" s="1"/>
  <c r="AJ188" i="1346"/>
  <c r="AK188" i="1346" s="1"/>
  <c r="AJ186" i="1346"/>
  <c r="AK186" i="1346" s="1"/>
  <c r="AJ184" i="1346"/>
  <c r="AK184" i="1346" s="1"/>
  <c r="AJ182" i="1346"/>
  <c r="AK182" i="1346" s="1"/>
  <c r="AJ180" i="1346"/>
  <c r="AK180" i="1346" s="1"/>
  <c r="AJ178" i="1346"/>
  <c r="AK178" i="1346" s="1"/>
  <c r="AJ176" i="1346"/>
  <c r="AK176" i="1346" s="1"/>
  <c r="AJ174" i="1346"/>
  <c r="AK174" i="1346" s="1"/>
  <c r="AJ172" i="1346"/>
  <c r="AK172" i="1346" s="1"/>
  <c r="AJ170" i="1346"/>
  <c r="AJ168" i="1346"/>
  <c r="AK168" i="1346" s="1"/>
  <c r="AJ166" i="1346"/>
  <c r="AK166" i="1346" s="1"/>
  <c r="AJ164" i="1346"/>
  <c r="AK164" i="1346" s="1"/>
  <c r="AJ162" i="1346"/>
  <c r="AK162" i="1346" s="1"/>
  <c r="AJ159" i="1346"/>
  <c r="AK159" i="1346" s="1"/>
  <c r="AJ157" i="1346"/>
  <c r="AK157" i="1346" s="1"/>
  <c r="AJ155" i="1346"/>
  <c r="AK155" i="1346" s="1"/>
  <c r="AJ153" i="1346"/>
  <c r="AK153" i="1346" s="1"/>
  <c r="AJ151" i="1346"/>
  <c r="AK151" i="1346" s="1"/>
  <c r="AJ149" i="1346"/>
  <c r="AK149" i="1346" s="1"/>
  <c r="AJ147" i="1346"/>
  <c r="AJ145" i="1346"/>
  <c r="AK145" i="1346" s="1"/>
  <c r="AJ143" i="1346"/>
  <c r="AJ141" i="1346"/>
  <c r="AK141" i="1346" s="1"/>
  <c r="AJ139" i="1346"/>
  <c r="AK139" i="1346" s="1"/>
  <c r="AJ137" i="1346"/>
  <c r="AK137" i="1346" s="1"/>
  <c r="AJ135" i="1346"/>
  <c r="AJ133" i="1346"/>
  <c r="AJ131" i="1346"/>
  <c r="AJ129" i="1346"/>
  <c r="AK129" i="1346" s="1"/>
  <c r="AJ127" i="1346"/>
  <c r="AK127" i="1346" s="1"/>
  <c r="AJ125" i="1346"/>
  <c r="AJ123" i="1346"/>
  <c r="AJ121" i="1346"/>
  <c r="AK121" i="1346" s="1"/>
  <c r="AJ119" i="1346"/>
  <c r="AJ117" i="1346"/>
  <c r="AJ114" i="1346"/>
  <c r="AK114" i="1346" s="1"/>
  <c r="AJ112" i="1346"/>
  <c r="AK112" i="1346" s="1"/>
  <c r="AJ110" i="1346"/>
  <c r="AK110" i="1346" s="1"/>
  <c r="AJ108" i="1346"/>
  <c r="AK108" i="1346" s="1"/>
  <c r="AJ106" i="1346"/>
  <c r="AK106" i="1346" s="1"/>
  <c r="AJ104" i="1346"/>
  <c r="AK104" i="1346" s="1"/>
  <c r="AJ102" i="1346"/>
  <c r="AJ100" i="1346"/>
  <c r="AJ98" i="1346"/>
  <c r="AJ96" i="1346"/>
  <c r="AJ94" i="1346"/>
  <c r="AK94" i="1346" s="1"/>
  <c r="AJ92" i="1346"/>
  <c r="AJ90" i="1346"/>
  <c r="AK90" i="1346" s="1"/>
  <c r="AJ88" i="1346"/>
  <c r="AK88" i="1346" s="1"/>
  <c r="AJ86" i="1346"/>
  <c r="AJ84" i="1346"/>
  <c r="AK84" i="1346" s="1"/>
  <c r="AJ82" i="1346"/>
  <c r="AK82" i="1346" s="1"/>
  <c r="AJ80" i="1346"/>
  <c r="AJ78" i="1346"/>
  <c r="AJ76" i="1346"/>
  <c r="AJ74" i="1346"/>
  <c r="AK74" i="1346" s="1"/>
  <c r="AJ72" i="1346"/>
  <c r="AK72" i="1346" s="1"/>
  <c r="AO297" i="1346"/>
  <c r="AN297" i="1346"/>
  <c r="AO295" i="1346"/>
  <c r="AN295" i="1346"/>
  <c r="AO293" i="1346"/>
  <c r="AN293" i="1346"/>
  <c r="AO291" i="1346"/>
  <c r="AN291" i="1346"/>
  <c r="AO289" i="1346"/>
  <c r="AN289" i="1346"/>
  <c r="AO287" i="1346"/>
  <c r="AN287" i="1346"/>
  <c r="AO285" i="1346"/>
  <c r="AN285" i="1346"/>
  <c r="AO283" i="1346"/>
  <c r="AN283" i="1346"/>
  <c r="AO281" i="1346"/>
  <c r="AN281" i="1346"/>
  <c r="AO279" i="1346"/>
  <c r="AN279" i="1346"/>
  <c r="AO277" i="1346"/>
  <c r="AN277" i="1346"/>
  <c r="AO275" i="1346"/>
  <c r="AN275" i="1346"/>
  <c r="AO273" i="1346"/>
  <c r="AN273" i="1346"/>
  <c r="AO271" i="1346"/>
  <c r="AN271" i="1346"/>
  <c r="AO269" i="1346"/>
  <c r="AN269" i="1346"/>
  <c r="AO267" i="1346"/>
  <c r="AN267" i="1346"/>
  <c r="AO265" i="1346"/>
  <c r="AN265" i="1346"/>
  <c r="AO263" i="1346"/>
  <c r="AN263" i="1346"/>
  <c r="AO261" i="1346"/>
  <c r="AN261" i="1346"/>
  <c r="AO259" i="1346"/>
  <c r="AN259" i="1346"/>
  <c r="AO257" i="1346"/>
  <c r="AN257" i="1346"/>
  <c r="AO255" i="1346"/>
  <c r="AN255" i="1346"/>
  <c r="AN249" i="1346"/>
  <c r="AO249" i="1346" s="1"/>
  <c r="AN247" i="1346"/>
  <c r="AO247" i="1346" s="1"/>
  <c r="AN245" i="1346"/>
  <c r="AO245" i="1346" s="1"/>
  <c r="AN243" i="1346"/>
  <c r="AO243" i="1346" s="1"/>
  <c r="AN241" i="1346"/>
  <c r="AO241" i="1346" s="1"/>
  <c r="AN239" i="1346"/>
  <c r="AO239" i="1346" s="1"/>
  <c r="AN237" i="1346"/>
  <c r="AO237" i="1346" s="1"/>
  <c r="AN235" i="1346"/>
  <c r="AO235" i="1346" s="1"/>
  <c r="AN233" i="1346"/>
  <c r="AN231" i="1346"/>
  <c r="AO231" i="1346" s="1"/>
  <c r="AN229" i="1346"/>
  <c r="AO229" i="1346" s="1"/>
  <c r="AN227" i="1346"/>
  <c r="AN225" i="1346"/>
  <c r="AO225" i="1346" s="1"/>
  <c r="AN223" i="1346"/>
  <c r="AO223" i="1346" s="1"/>
  <c r="AN221" i="1346"/>
  <c r="AO221" i="1346" s="1"/>
  <c r="AN219" i="1346"/>
  <c r="AO219" i="1346" s="1"/>
  <c r="AN217" i="1346"/>
  <c r="AO217" i="1346" s="1"/>
  <c r="AN215" i="1346"/>
  <c r="AO215" i="1346" s="1"/>
  <c r="AN213" i="1346"/>
  <c r="AN211" i="1346"/>
  <c r="AO211" i="1346" s="1"/>
  <c r="AN209" i="1346"/>
  <c r="AO209" i="1346" s="1"/>
  <c r="AN207" i="1346"/>
  <c r="AO207" i="1346" s="1"/>
  <c r="AN204" i="1346"/>
  <c r="AO204" i="1346" s="1"/>
  <c r="AN202" i="1346"/>
  <c r="AO202" i="1346" s="1"/>
  <c r="AN200" i="1346"/>
  <c r="AO200" i="1346" s="1"/>
  <c r="AN198" i="1346"/>
  <c r="AO198" i="1346" s="1"/>
  <c r="AN196" i="1346"/>
  <c r="AO196" i="1346" s="1"/>
  <c r="AN194" i="1346"/>
  <c r="AO194" i="1346" s="1"/>
  <c r="AN192" i="1346"/>
  <c r="AO192" i="1346" s="1"/>
  <c r="AN190" i="1346"/>
  <c r="AO190" i="1346" s="1"/>
  <c r="AN188" i="1346"/>
  <c r="AO188" i="1346" s="1"/>
  <c r="AN186" i="1346"/>
  <c r="AO186" i="1346" s="1"/>
  <c r="AN184" i="1346"/>
  <c r="AO184" i="1346" s="1"/>
  <c r="AN182" i="1346"/>
  <c r="AO182" i="1346" s="1"/>
  <c r="AN180" i="1346"/>
  <c r="AO180" i="1346" s="1"/>
  <c r="AN178" i="1346"/>
  <c r="AO178" i="1346" s="1"/>
  <c r="AN176" i="1346"/>
  <c r="AO176" i="1346" s="1"/>
  <c r="AN174" i="1346"/>
  <c r="AO174" i="1346" s="1"/>
  <c r="AN172" i="1346"/>
  <c r="AO172" i="1346" s="1"/>
  <c r="AN170" i="1346"/>
  <c r="AO170" i="1346" s="1"/>
  <c r="AN168" i="1346"/>
  <c r="AO168" i="1346" s="1"/>
  <c r="AN166" i="1346"/>
  <c r="AO166" i="1346" s="1"/>
  <c r="AN164" i="1346"/>
  <c r="AO164" i="1346" s="1"/>
  <c r="AN162" i="1346"/>
  <c r="AO162" i="1346" s="1"/>
  <c r="AN159" i="1346"/>
  <c r="AO159" i="1346" s="1"/>
  <c r="AN157" i="1346"/>
  <c r="AO157" i="1346" s="1"/>
  <c r="AN155" i="1346"/>
  <c r="AO155" i="1346" s="1"/>
  <c r="AN153" i="1346"/>
  <c r="AO153" i="1346" s="1"/>
  <c r="AN151" i="1346"/>
  <c r="AN149" i="1346"/>
  <c r="AO149" i="1346" s="1"/>
  <c r="AN147" i="1346"/>
  <c r="AN145" i="1346"/>
  <c r="AO145" i="1346" s="1"/>
  <c r="AN143" i="1346"/>
  <c r="AO143" i="1346" s="1"/>
  <c r="AN141" i="1346"/>
  <c r="AO141" i="1346" s="1"/>
  <c r="AN139" i="1346"/>
  <c r="AO139" i="1346" s="1"/>
  <c r="AN137" i="1346"/>
  <c r="AO137" i="1346" s="1"/>
  <c r="AN135" i="1346"/>
  <c r="AO135" i="1346" s="1"/>
  <c r="AN133" i="1346"/>
  <c r="AO133" i="1346" s="1"/>
  <c r="AN131" i="1346"/>
  <c r="AO131" i="1346" s="1"/>
  <c r="AN129" i="1346"/>
  <c r="AO129" i="1346" s="1"/>
  <c r="AN127" i="1346"/>
  <c r="AO127" i="1346" s="1"/>
  <c r="AN125" i="1346"/>
  <c r="AO125" i="1346" s="1"/>
  <c r="AN123" i="1346"/>
  <c r="AN121" i="1346"/>
  <c r="AO121" i="1346" s="1"/>
  <c r="AN119" i="1346"/>
  <c r="AN117" i="1346"/>
  <c r="AN114" i="1346"/>
  <c r="AO114" i="1346" s="1"/>
  <c r="AN112" i="1346"/>
  <c r="AO112" i="1346" s="1"/>
  <c r="AN110" i="1346"/>
  <c r="AO110" i="1346" s="1"/>
  <c r="AN108" i="1346"/>
  <c r="AO108" i="1346" s="1"/>
  <c r="AN106" i="1346"/>
  <c r="AN104" i="1346"/>
  <c r="AO104" i="1346" s="1"/>
  <c r="AN102" i="1346"/>
  <c r="AN100" i="1346"/>
  <c r="AO100" i="1346" s="1"/>
  <c r="AN98" i="1346"/>
  <c r="AO98" i="1346" s="1"/>
  <c r="AN96" i="1346"/>
  <c r="AO96" i="1346" s="1"/>
  <c r="AN94" i="1346"/>
  <c r="AO94" i="1346" s="1"/>
  <c r="AN92" i="1346"/>
  <c r="AN90" i="1346"/>
  <c r="AN88" i="1346"/>
  <c r="AN86" i="1346"/>
  <c r="AN84" i="1346"/>
  <c r="AO84" i="1346" s="1"/>
  <c r="AN82" i="1346"/>
  <c r="AO82" i="1346" s="1"/>
  <c r="AN80" i="1346"/>
  <c r="AO80" i="1346" s="1"/>
  <c r="AN78" i="1346"/>
  <c r="AN76" i="1346"/>
  <c r="AN74" i="1346"/>
  <c r="AN72" i="1346"/>
  <c r="AS297" i="1346"/>
  <c r="AR297" i="1346"/>
  <c r="AS295" i="1346"/>
  <c r="AR295" i="1346"/>
  <c r="AS293" i="1346"/>
  <c r="AR293" i="1346"/>
  <c r="AS291" i="1346"/>
  <c r="AR291" i="1346"/>
  <c r="AS289" i="1346"/>
  <c r="AR289" i="1346"/>
  <c r="AS287" i="1346"/>
  <c r="AR287" i="1346"/>
  <c r="AS285" i="1346"/>
  <c r="AR285" i="1346"/>
  <c r="AS283" i="1346"/>
  <c r="AR283" i="1346"/>
  <c r="AS281" i="1346"/>
  <c r="AR281" i="1346"/>
  <c r="AS279" i="1346"/>
  <c r="AR279" i="1346"/>
  <c r="AS277" i="1346"/>
  <c r="AR277" i="1346"/>
  <c r="AS275" i="1346"/>
  <c r="AR275" i="1346"/>
  <c r="AS273" i="1346"/>
  <c r="AR273" i="1346"/>
  <c r="AS271" i="1346"/>
  <c r="AR271" i="1346"/>
  <c r="AS269" i="1346"/>
  <c r="AR269" i="1346"/>
  <c r="AS267" i="1346"/>
  <c r="AR267" i="1346"/>
  <c r="AS265" i="1346"/>
  <c r="AR265" i="1346"/>
  <c r="AS263" i="1346"/>
  <c r="AR263" i="1346"/>
  <c r="AS261" i="1346"/>
  <c r="AR261" i="1346"/>
  <c r="AS259" i="1346"/>
  <c r="AR259" i="1346"/>
  <c r="AS257" i="1346"/>
  <c r="AR257" i="1346"/>
  <c r="AS255" i="1346"/>
  <c r="AR255" i="1346"/>
  <c r="AR249" i="1346"/>
  <c r="AS249" i="1346" s="1"/>
  <c r="AR247" i="1346"/>
  <c r="AS247" i="1346" s="1"/>
  <c r="AR245" i="1346"/>
  <c r="AS245" i="1346" s="1"/>
  <c r="AR243" i="1346"/>
  <c r="AS243" i="1346" s="1"/>
  <c r="AR241" i="1346"/>
  <c r="AS241" i="1346" s="1"/>
  <c r="AR239" i="1346"/>
  <c r="AS239" i="1346" s="1"/>
  <c r="AR237" i="1346"/>
  <c r="AS237" i="1346" s="1"/>
  <c r="AR235" i="1346"/>
  <c r="AR233" i="1346"/>
  <c r="AR231" i="1346"/>
  <c r="AS231" i="1346" s="1"/>
  <c r="AR229" i="1346"/>
  <c r="AS229" i="1346" s="1"/>
  <c r="AR227" i="1346"/>
  <c r="AR225" i="1346"/>
  <c r="AR223" i="1346"/>
  <c r="AS223" i="1346" s="1"/>
  <c r="AR221" i="1346"/>
  <c r="AR219" i="1346"/>
  <c r="AR217" i="1346"/>
  <c r="AS217" i="1346" s="1"/>
  <c r="AR215" i="1346"/>
  <c r="AS215" i="1346" s="1"/>
  <c r="AR213" i="1346"/>
  <c r="AS213" i="1346" s="1"/>
  <c r="AR211" i="1346"/>
  <c r="AS211" i="1346" s="1"/>
  <c r="AR209" i="1346"/>
  <c r="AR207" i="1346"/>
  <c r="AS207" i="1346" s="1"/>
  <c r="AR204" i="1346"/>
  <c r="AS204" i="1346" s="1"/>
  <c r="AR202" i="1346"/>
  <c r="AS202" i="1346" s="1"/>
  <c r="AR200" i="1346"/>
  <c r="AS200" i="1346" s="1"/>
  <c r="AR198" i="1346"/>
  <c r="AS198" i="1346" s="1"/>
  <c r="AR196" i="1346"/>
  <c r="AS196" i="1346" s="1"/>
  <c r="AR194" i="1346"/>
  <c r="AS194" i="1346" s="1"/>
  <c r="AR192" i="1346"/>
  <c r="AS192" i="1346" s="1"/>
  <c r="AR190" i="1346"/>
  <c r="AS190" i="1346" s="1"/>
  <c r="AR188" i="1346"/>
  <c r="AS188" i="1346" s="1"/>
  <c r="AR186" i="1346"/>
  <c r="AS186" i="1346" s="1"/>
  <c r="AR184" i="1346"/>
  <c r="AS184" i="1346" s="1"/>
  <c r="AR182" i="1346"/>
  <c r="AS182" i="1346" s="1"/>
  <c r="AR180" i="1346"/>
  <c r="AS180" i="1346" s="1"/>
  <c r="AR178" i="1346"/>
  <c r="AS178" i="1346" s="1"/>
  <c r="AR176" i="1346"/>
  <c r="AS176" i="1346" s="1"/>
  <c r="AR174" i="1346"/>
  <c r="AS174" i="1346" s="1"/>
  <c r="AR172" i="1346"/>
  <c r="AS172" i="1346" s="1"/>
  <c r="AR170" i="1346"/>
  <c r="AS170" i="1346" s="1"/>
  <c r="AR168" i="1346"/>
  <c r="AS168" i="1346" s="1"/>
  <c r="AR166" i="1346"/>
  <c r="AS166" i="1346" s="1"/>
  <c r="AR164" i="1346"/>
  <c r="AS164" i="1346" s="1"/>
  <c r="AR162" i="1346"/>
  <c r="AS162" i="1346" s="1"/>
  <c r="AR159" i="1346"/>
  <c r="AS159" i="1346" s="1"/>
  <c r="AR157" i="1346"/>
  <c r="AS157" i="1346" s="1"/>
  <c r="AR155" i="1346"/>
  <c r="AS155" i="1346" s="1"/>
  <c r="AR153" i="1346"/>
  <c r="AS153" i="1346" s="1"/>
  <c r="AR151" i="1346"/>
  <c r="AR149" i="1346"/>
  <c r="AS149" i="1346" s="1"/>
  <c r="AR147" i="1346"/>
  <c r="AR145" i="1346"/>
  <c r="AS145" i="1346" s="1"/>
  <c r="AR143" i="1346"/>
  <c r="AS143" i="1346" s="1"/>
  <c r="AR141" i="1346"/>
  <c r="AS141" i="1346" s="1"/>
  <c r="AR139" i="1346"/>
  <c r="AS139" i="1346" s="1"/>
  <c r="AR137" i="1346"/>
  <c r="AS137" i="1346" s="1"/>
  <c r="AR135" i="1346"/>
  <c r="AS135" i="1346" s="1"/>
  <c r="AR133" i="1346"/>
  <c r="AS133" i="1346" s="1"/>
  <c r="AR131" i="1346"/>
  <c r="AR129" i="1346"/>
  <c r="AS129" i="1346" s="1"/>
  <c r="AR127" i="1346"/>
  <c r="AS127" i="1346" s="1"/>
  <c r="AR125" i="1346"/>
  <c r="AS125" i="1346" s="1"/>
  <c r="AR123" i="1346"/>
  <c r="AR121" i="1346"/>
  <c r="AS121" i="1346" s="1"/>
  <c r="AR119" i="1346"/>
  <c r="AR117" i="1346"/>
  <c r="AR114" i="1346"/>
  <c r="AS114" i="1346" s="1"/>
  <c r="AR112" i="1346"/>
  <c r="AS112" i="1346" s="1"/>
  <c r="AR110" i="1346"/>
  <c r="AS110" i="1346" s="1"/>
  <c r="AR108" i="1346"/>
  <c r="AS108" i="1346" s="1"/>
  <c r="AR106" i="1346"/>
  <c r="AR104" i="1346"/>
  <c r="AS104" i="1346" s="1"/>
  <c r="AR102" i="1346"/>
  <c r="AR100" i="1346"/>
  <c r="AR98" i="1346"/>
  <c r="AS98" i="1346" s="1"/>
  <c r="AR96" i="1346"/>
  <c r="AS96" i="1346" s="1"/>
  <c r="AR94" i="1346"/>
  <c r="AS94" i="1346" s="1"/>
  <c r="AR92" i="1346"/>
  <c r="AR90" i="1346"/>
  <c r="AR88" i="1346"/>
  <c r="AR86" i="1346"/>
  <c r="AR84" i="1346"/>
  <c r="AR82" i="1346"/>
  <c r="AS82" i="1346" s="1"/>
  <c r="AR80" i="1346"/>
  <c r="AS80" i="1346" s="1"/>
  <c r="AR78" i="1346"/>
  <c r="AR76" i="1346"/>
  <c r="AR74" i="1346"/>
  <c r="AR72" i="1346"/>
  <c r="AW297" i="1346"/>
  <c r="AV297" i="1346"/>
  <c r="AW295" i="1346"/>
  <c r="AV295" i="1346"/>
  <c r="AW293" i="1346"/>
  <c r="AV293" i="1346"/>
  <c r="AW291" i="1346"/>
  <c r="AV291" i="1346"/>
  <c r="AW289" i="1346"/>
  <c r="AV289" i="1346"/>
  <c r="AW287" i="1346"/>
  <c r="AV287" i="1346"/>
  <c r="AW285" i="1346"/>
  <c r="AV285" i="1346"/>
  <c r="AW283" i="1346"/>
  <c r="AV283" i="1346"/>
  <c r="AW281" i="1346"/>
  <c r="AV281" i="1346"/>
  <c r="AW279" i="1346"/>
  <c r="AV279" i="1346"/>
  <c r="AW277" i="1346"/>
  <c r="AV277" i="1346"/>
  <c r="AW275" i="1346"/>
  <c r="AV275" i="1346"/>
  <c r="AW273" i="1346"/>
  <c r="AV273" i="1346"/>
  <c r="AW271" i="1346"/>
  <c r="AV271" i="1346"/>
  <c r="AW269" i="1346"/>
  <c r="AV269" i="1346"/>
  <c r="AW267" i="1346"/>
  <c r="AV267" i="1346"/>
  <c r="AW265" i="1346"/>
  <c r="AV265" i="1346"/>
  <c r="AW263" i="1346"/>
  <c r="AV263" i="1346"/>
  <c r="AW261" i="1346"/>
  <c r="AV261" i="1346"/>
  <c r="AW259" i="1346"/>
  <c r="AV259" i="1346"/>
  <c r="AW257" i="1346"/>
  <c r="AV257" i="1346"/>
  <c r="AW255" i="1346"/>
  <c r="AV255" i="1346"/>
  <c r="AV249" i="1346"/>
  <c r="AW249" i="1346" s="1"/>
  <c r="AV247" i="1346"/>
  <c r="AW247" i="1346" s="1"/>
  <c r="AV245" i="1346"/>
  <c r="AW245" i="1346" s="1"/>
  <c r="AV243" i="1346"/>
  <c r="AW243" i="1346" s="1"/>
  <c r="AV241" i="1346"/>
  <c r="AW241" i="1346" s="1"/>
  <c r="AV239" i="1346"/>
  <c r="AW239" i="1346" s="1"/>
  <c r="AV237" i="1346"/>
  <c r="AW237" i="1346" s="1"/>
  <c r="AV235" i="1346"/>
  <c r="AV233" i="1346"/>
  <c r="AV231" i="1346"/>
  <c r="AV229" i="1346"/>
  <c r="AV227" i="1346"/>
  <c r="AV225" i="1346"/>
  <c r="AV223" i="1346"/>
  <c r="AV221" i="1346"/>
  <c r="AV219" i="1346"/>
  <c r="AV217" i="1346"/>
  <c r="AW217" i="1346" s="1"/>
  <c r="AV215" i="1346"/>
  <c r="AV213" i="1346"/>
  <c r="AV211" i="1346"/>
  <c r="AW211" i="1346" s="1"/>
  <c r="AV209" i="1346"/>
  <c r="AV207" i="1346"/>
  <c r="AV204" i="1346"/>
  <c r="AW204" i="1346" s="1"/>
  <c r="AV202" i="1346"/>
  <c r="AW202" i="1346" s="1"/>
  <c r="AV200" i="1346"/>
  <c r="AW200" i="1346" s="1"/>
  <c r="AV198" i="1346"/>
  <c r="AW198" i="1346" s="1"/>
  <c r="AV196" i="1346"/>
  <c r="AW196" i="1346" s="1"/>
  <c r="AV194" i="1346"/>
  <c r="AW194" i="1346" s="1"/>
  <c r="AV192" i="1346"/>
  <c r="AW192" i="1346" s="1"/>
  <c r="AV190" i="1346"/>
  <c r="AW190" i="1346" s="1"/>
  <c r="AV188" i="1346"/>
  <c r="AW188" i="1346" s="1"/>
  <c r="AV186" i="1346"/>
  <c r="AW186" i="1346" s="1"/>
  <c r="AV184" i="1346"/>
  <c r="AV182" i="1346"/>
  <c r="AW182" i="1346" s="1"/>
  <c r="AV180" i="1346"/>
  <c r="AW180" i="1346" s="1"/>
  <c r="AV178" i="1346"/>
  <c r="AW178" i="1346" s="1"/>
  <c r="AV176" i="1346"/>
  <c r="AW176" i="1346" s="1"/>
  <c r="AV174" i="1346"/>
  <c r="AW174" i="1346" s="1"/>
  <c r="AV172" i="1346"/>
  <c r="AW172" i="1346" s="1"/>
  <c r="AV170" i="1346"/>
  <c r="AV168" i="1346"/>
  <c r="AW168" i="1346" s="1"/>
  <c r="AV166" i="1346"/>
  <c r="AW166" i="1346" s="1"/>
  <c r="AV164" i="1346"/>
  <c r="AW164" i="1346" s="1"/>
  <c r="AV162" i="1346"/>
  <c r="AW162" i="1346" s="1"/>
  <c r="AV159" i="1346"/>
  <c r="AW159" i="1346" s="1"/>
  <c r="AV157" i="1346"/>
  <c r="AW157" i="1346" s="1"/>
  <c r="AV155" i="1346"/>
  <c r="AW155" i="1346" s="1"/>
  <c r="AV153" i="1346"/>
  <c r="AW153" i="1346" s="1"/>
  <c r="AV151" i="1346"/>
  <c r="AV149" i="1346"/>
  <c r="AV147" i="1346"/>
  <c r="AW147" i="1346" s="1"/>
  <c r="AV145" i="1346"/>
  <c r="AW145" i="1346" s="1"/>
  <c r="AV143" i="1346"/>
  <c r="AV141" i="1346"/>
  <c r="AW141" i="1346" s="1"/>
  <c r="AV139" i="1346"/>
  <c r="AV137" i="1346"/>
  <c r="AV135" i="1346"/>
  <c r="AV133" i="1346"/>
  <c r="AV131" i="1346"/>
  <c r="AV129" i="1346"/>
  <c r="AW129" i="1346" s="1"/>
  <c r="AV127" i="1346"/>
  <c r="AW127" i="1346" s="1"/>
  <c r="AV125" i="1346"/>
  <c r="AV123" i="1346"/>
  <c r="AV121" i="1346"/>
  <c r="AW121" i="1346" s="1"/>
  <c r="AV119" i="1346"/>
  <c r="AV117" i="1346"/>
  <c r="AV114" i="1346"/>
  <c r="AW114" i="1346" s="1"/>
  <c r="AV112" i="1346"/>
  <c r="AW112" i="1346" s="1"/>
  <c r="AV110" i="1346"/>
  <c r="AW110" i="1346" s="1"/>
  <c r="AV108" i="1346"/>
  <c r="AW108" i="1346" s="1"/>
  <c r="AV106" i="1346"/>
  <c r="AV104" i="1346"/>
  <c r="AV102" i="1346"/>
  <c r="AV100" i="1346"/>
  <c r="AV98" i="1346"/>
  <c r="AV96" i="1346"/>
  <c r="AV94" i="1346"/>
  <c r="AV92" i="1346"/>
  <c r="AV90" i="1346"/>
  <c r="AV88" i="1346"/>
  <c r="AV86" i="1346"/>
  <c r="AV84" i="1346"/>
  <c r="AV82" i="1346"/>
  <c r="AV80" i="1346"/>
  <c r="AV78" i="1346"/>
  <c r="AV76" i="1346"/>
  <c r="AV74" i="1346"/>
  <c r="AV72" i="1346"/>
  <c r="BA297" i="1346"/>
  <c r="AZ297" i="1346"/>
  <c r="BA295" i="1346"/>
  <c r="AZ295" i="1346"/>
  <c r="BA293" i="1346"/>
  <c r="AZ293" i="1346"/>
  <c r="BA291" i="1346"/>
  <c r="AZ291" i="1346"/>
  <c r="BA289" i="1346"/>
  <c r="AZ289" i="1346"/>
  <c r="BA287" i="1346"/>
  <c r="AZ287" i="1346"/>
  <c r="BA285" i="1346"/>
  <c r="AZ285" i="1346"/>
  <c r="BA283" i="1346"/>
  <c r="AZ283" i="1346"/>
  <c r="BA281" i="1346"/>
  <c r="AZ281" i="1346"/>
  <c r="BA279" i="1346"/>
  <c r="AZ279" i="1346"/>
  <c r="BA277" i="1346"/>
  <c r="AZ277" i="1346"/>
  <c r="BA275" i="1346"/>
  <c r="AZ275" i="1346"/>
  <c r="BA273" i="1346"/>
  <c r="AZ273" i="1346"/>
  <c r="BA271" i="1346"/>
  <c r="AZ271" i="1346"/>
  <c r="BA269" i="1346"/>
  <c r="AZ269" i="1346"/>
  <c r="BA267" i="1346"/>
  <c r="AZ267" i="1346"/>
  <c r="BA265" i="1346"/>
  <c r="AZ265" i="1346"/>
  <c r="BA263" i="1346"/>
  <c r="AZ263" i="1346"/>
  <c r="BA261" i="1346"/>
  <c r="AZ261" i="1346"/>
  <c r="BA259" i="1346"/>
  <c r="AZ259" i="1346"/>
  <c r="BA257" i="1346"/>
  <c r="AZ257" i="1346"/>
  <c r="BA255" i="1346"/>
  <c r="AZ255" i="1346"/>
  <c r="AZ249" i="1346"/>
  <c r="BA249" i="1346" s="1"/>
  <c r="AZ247" i="1346"/>
  <c r="BA247" i="1346" s="1"/>
  <c r="AZ245" i="1346"/>
  <c r="BA245" i="1346" s="1"/>
  <c r="AZ243" i="1346"/>
  <c r="BA243" i="1346" s="1"/>
  <c r="AZ241" i="1346"/>
  <c r="BA241" i="1346" s="1"/>
  <c r="AZ239" i="1346"/>
  <c r="BA239" i="1346" s="1"/>
  <c r="AZ237" i="1346"/>
  <c r="BA237" i="1346" s="1"/>
  <c r="AZ235" i="1346"/>
  <c r="AZ233" i="1346"/>
  <c r="AZ231" i="1346"/>
  <c r="AZ229" i="1346"/>
  <c r="BA229" i="1346" s="1"/>
  <c r="AZ227" i="1346"/>
  <c r="AZ225" i="1346"/>
  <c r="BA225" i="1346" s="1"/>
  <c r="AZ223" i="1346"/>
  <c r="AZ221" i="1346"/>
  <c r="AZ219" i="1346"/>
  <c r="AZ217" i="1346"/>
  <c r="BA217" i="1346" s="1"/>
  <c r="AZ215" i="1346"/>
  <c r="AZ213" i="1346"/>
  <c r="AZ211" i="1346"/>
  <c r="BA211" i="1346" s="1"/>
  <c r="AZ209" i="1346"/>
  <c r="AZ207" i="1346"/>
  <c r="AZ204" i="1346"/>
  <c r="BA204" i="1346" s="1"/>
  <c r="AZ202" i="1346"/>
  <c r="BA202" i="1346" s="1"/>
  <c r="AZ200" i="1346"/>
  <c r="BA200" i="1346" s="1"/>
  <c r="AZ198" i="1346"/>
  <c r="BA198" i="1346" s="1"/>
  <c r="AZ196" i="1346"/>
  <c r="BA196" i="1346" s="1"/>
  <c r="AZ194" i="1346"/>
  <c r="BA194" i="1346" s="1"/>
  <c r="AZ192" i="1346"/>
  <c r="BA192" i="1346" s="1"/>
  <c r="AZ190" i="1346"/>
  <c r="BA190" i="1346" s="1"/>
  <c r="AZ188" i="1346"/>
  <c r="BA188" i="1346" s="1"/>
  <c r="AZ186" i="1346"/>
  <c r="BA186" i="1346" s="1"/>
  <c r="AZ184" i="1346"/>
  <c r="BA184" i="1346" s="1"/>
  <c r="AZ182" i="1346"/>
  <c r="BA182" i="1346" s="1"/>
  <c r="AZ180" i="1346"/>
  <c r="BA180" i="1346" s="1"/>
  <c r="AZ178" i="1346"/>
  <c r="BA178" i="1346" s="1"/>
  <c r="AZ176" i="1346"/>
  <c r="BA176" i="1346" s="1"/>
  <c r="AZ174" i="1346"/>
  <c r="BA174" i="1346" s="1"/>
  <c r="AZ172" i="1346"/>
  <c r="BA172" i="1346" s="1"/>
  <c r="AZ170" i="1346"/>
  <c r="AZ168" i="1346"/>
  <c r="BA168" i="1346" s="1"/>
  <c r="AZ166" i="1346"/>
  <c r="BA166" i="1346" s="1"/>
  <c r="AZ164" i="1346"/>
  <c r="BA164" i="1346" s="1"/>
  <c r="AZ162" i="1346"/>
  <c r="BA162" i="1346" s="1"/>
  <c r="AZ159" i="1346"/>
  <c r="BA159" i="1346" s="1"/>
  <c r="AZ157" i="1346"/>
  <c r="BA157" i="1346" s="1"/>
  <c r="AZ155" i="1346"/>
  <c r="BA155" i="1346" s="1"/>
  <c r="AZ153" i="1346"/>
  <c r="BA153" i="1346" s="1"/>
  <c r="AZ151" i="1346"/>
  <c r="AZ149" i="1346"/>
  <c r="AZ147" i="1346"/>
  <c r="BA147" i="1346" s="1"/>
  <c r="AZ145" i="1346"/>
  <c r="AZ143" i="1346"/>
  <c r="AZ141" i="1346"/>
  <c r="BA141" i="1346" s="1"/>
  <c r="AZ139" i="1346"/>
  <c r="BA139" i="1346" s="1"/>
  <c r="AZ137" i="1346"/>
  <c r="AZ135" i="1346"/>
  <c r="BA135" i="1346" s="1"/>
  <c r="AZ133" i="1346"/>
  <c r="AZ131" i="1346"/>
  <c r="AZ129" i="1346"/>
  <c r="BA129" i="1346" s="1"/>
  <c r="AZ127" i="1346"/>
  <c r="BA127" i="1346" s="1"/>
  <c r="AZ125" i="1346"/>
  <c r="AZ123" i="1346"/>
  <c r="AZ121" i="1346"/>
  <c r="BA121" i="1346" s="1"/>
  <c r="AZ119" i="1346"/>
  <c r="AZ117" i="1346"/>
  <c r="AZ114" i="1346"/>
  <c r="BA114" i="1346" s="1"/>
  <c r="AZ112" i="1346"/>
  <c r="BA112" i="1346" s="1"/>
  <c r="AZ110" i="1346"/>
  <c r="BA110" i="1346" s="1"/>
  <c r="AZ108" i="1346"/>
  <c r="BA108" i="1346" s="1"/>
  <c r="AZ106" i="1346"/>
  <c r="AZ104" i="1346"/>
  <c r="AZ102" i="1346"/>
  <c r="AZ100" i="1346"/>
  <c r="AZ98" i="1346"/>
  <c r="AZ96" i="1346"/>
  <c r="AZ94" i="1346"/>
  <c r="BA94" i="1346" s="1"/>
  <c r="AZ92" i="1346"/>
  <c r="AZ90" i="1346"/>
  <c r="AZ88" i="1346"/>
  <c r="AZ86" i="1346"/>
  <c r="AZ84" i="1346"/>
  <c r="AZ82" i="1346"/>
  <c r="AZ80" i="1346"/>
  <c r="AZ78" i="1346"/>
  <c r="BA78" i="1346" s="1"/>
  <c r="AZ76" i="1346"/>
  <c r="AZ74" i="1346"/>
  <c r="AZ72" i="1346"/>
  <c r="BE297" i="1346"/>
  <c r="BD297" i="1346"/>
  <c r="BE295" i="1346"/>
  <c r="BD295" i="1346"/>
  <c r="BE293" i="1346"/>
  <c r="BD293" i="1346"/>
  <c r="BE291" i="1346"/>
  <c r="BD291" i="1346"/>
  <c r="BE289" i="1346"/>
  <c r="BD289" i="1346"/>
  <c r="BE287" i="1346"/>
  <c r="BD287" i="1346"/>
  <c r="BE285" i="1346"/>
  <c r="BD285" i="1346"/>
  <c r="BE283" i="1346"/>
  <c r="BD283" i="1346"/>
  <c r="BE281" i="1346"/>
  <c r="BD281" i="1346"/>
  <c r="BE279" i="1346"/>
  <c r="BD279" i="1346"/>
  <c r="BE277" i="1346"/>
  <c r="BD277" i="1346"/>
  <c r="BE275" i="1346"/>
  <c r="BD275" i="1346"/>
  <c r="BE273" i="1346"/>
  <c r="BD273" i="1346"/>
  <c r="BE271" i="1346"/>
  <c r="BD271" i="1346"/>
  <c r="BE269" i="1346"/>
  <c r="BD269" i="1346"/>
  <c r="BE267" i="1346"/>
  <c r="BD267" i="1346"/>
  <c r="BE265" i="1346"/>
  <c r="BD265" i="1346"/>
  <c r="BE263" i="1346"/>
  <c r="BD263" i="1346"/>
  <c r="BE261" i="1346"/>
  <c r="BD261" i="1346"/>
  <c r="BE259" i="1346"/>
  <c r="BD259" i="1346"/>
  <c r="BE257" i="1346"/>
  <c r="BD257" i="1346"/>
  <c r="BE255" i="1346"/>
  <c r="BD255" i="1346"/>
  <c r="BD249" i="1346"/>
  <c r="BE249" i="1346" s="1"/>
  <c r="BD247" i="1346"/>
  <c r="BE247" i="1346" s="1"/>
  <c r="BD245" i="1346"/>
  <c r="BE245" i="1346" s="1"/>
  <c r="BD243" i="1346"/>
  <c r="BE243" i="1346" s="1"/>
  <c r="BD241" i="1346"/>
  <c r="BE241" i="1346" s="1"/>
  <c r="BD239" i="1346"/>
  <c r="BE239" i="1346" s="1"/>
  <c r="BD237" i="1346"/>
  <c r="BE237" i="1346" s="1"/>
  <c r="BD235" i="1346"/>
  <c r="BD233" i="1346"/>
  <c r="BE233" i="1346" s="1"/>
  <c r="BD231" i="1346"/>
  <c r="BD229" i="1346"/>
  <c r="BE229" i="1346" s="1"/>
  <c r="BD227" i="1346"/>
  <c r="BD225" i="1346"/>
  <c r="BE225" i="1346" s="1"/>
  <c r="BD223" i="1346"/>
  <c r="BD221" i="1346"/>
  <c r="BD219" i="1346"/>
  <c r="BE219" i="1346" s="1"/>
  <c r="BD217" i="1346"/>
  <c r="BE217" i="1346" s="1"/>
  <c r="BD215" i="1346"/>
  <c r="BD213" i="1346"/>
  <c r="BD211" i="1346"/>
  <c r="BE211" i="1346" s="1"/>
  <c r="BD209" i="1346"/>
  <c r="BD207" i="1346"/>
  <c r="BD204" i="1346"/>
  <c r="BE204" i="1346" s="1"/>
  <c r="BD202" i="1346"/>
  <c r="BE202" i="1346" s="1"/>
  <c r="BD200" i="1346"/>
  <c r="BE200" i="1346" s="1"/>
  <c r="BD198" i="1346"/>
  <c r="BE198" i="1346" s="1"/>
  <c r="BD196" i="1346"/>
  <c r="BE196" i="1346" s="1"/>
  <c r="BD194" i="1346"/>
  <c r="BE194" i="1346" s="1"/>
  <c r="BD192" i="1346"/>
  <c r="BE192" i="1346" s="1"/>
  <c r="BD190" i="1346"/>
  <c r="BE190" i="1346" s="1"/>
  <c r="BD188" i="1346"/>
  <c r="BE188" i="1346" s="1"/>
  <c r="BD186" i="1346"/>
  <c r="BE186" i="1346" s="1"/>
  <c r="BD184" i="1346"/>
  <c r="BE184" i="1346" s="1"/>
  <c r="BD182" i="1346"/>
  <c r="BE182" i="1346" s="1"/>
  <c r="BD180" i="1346"/>
  <c r="BE180" i="1346" s="1"/>
  <c r="BD178" i="1346"/>
  <c r="BE178" i="1346" s="1"/>
  <c r="BD176" i="1346"/>
  <c r="BE176" i="1346" s="1"/>
  <c r="BD174" i="1346"/>
  <c r="BE174" i="1346" s="1"/>
  <c r="BD172" i="1346"/>
  <c r="BE172" i="1346" s="1"/>
  <c r="BD170" i="1346"/>
  <c r="BD168" i="1346"/>
  <c r="BE168" i="1346" s="1"/>
  <c r="BD166" i="1346"/>
  <c r="BE166" i="1346" s="1"/>
  <c r="BD164" i="1346"/>
  <c r="BE164" i="1346" s="1"/>
  <c r="BD162" i="1346"/>
  <c r="BE162" i="1346" s="1"/>
  <c r="BD159" i="1346"/>
  <c r="BE159" i="1346" s="1"/>
  <c r="BD157" i="1346"/>
  <c r="BE157" i="1346" s="1"/>
  <c r="BD155" i="1346"/>
  <c r="BE155" i="1346" s="1"/>
  <c r="BD153" i="1346"/>
  <c r="BE153" i="1346" s="1"/>
  <c r="BD151" i="1346"/>
  <c r="BD149" i="1346"/>
  <c r="BD147" i="1346"/>
  <c r="BE147" i="1346" s="1"/>
  <c r="BD145" i="1346"/>
  <c r="BD143" i="1346"/>
  <c r="BE143" i="1346" s="1"/>
  <c r="BD141" i="1346"/>
  <c r="BD139" i="1346"/>
  <c r="BE139" i="1346" s="1"/>
  <c r="BD137" i="1346"/>
  <c r="BD135" i="1346"/>
  <c r="BE135" i="1346" s="1"/>
  <c r="BD133" i="1346"/>
  <c r="BD131" i="1346"/>
  <c r="BD129" i="1346"/>
  <c r="BD127" i="1346"/>
  <c r="BE127" i="1346" s="1"/>
  <c r="BD125" i="1346"/>
  <c r="BD123" i="1346"/>
  <c r="BD121" i="1346"/>
  <c r="BE121" i="1346" s="1"/>
  <c r="BD119" i="1346"/>
  <c r="BD117" i="1346"/>
  <c r="BD114" i="1346"/>
  <c r="BE114" i="1346" s="1"/>
  <c r="BD112" i="1346"/>
  <c r="BE112" i="1346" s="1"/>
  <c r="BD110" i="1346"/>
  <c r="BE110" i="1346" s="1"/>
  <c r="BD108" i="1346"/>
  <c r="BE108" i="1346" s="1"/>
  <c r="BD106" i="1346"/>
  <c r="BD104" i="1346"/>
  <c r="BD102" i="1346"/>
  <c r="BE102" i="1346" s="1"/>
  <c r="BD100" i="1346"/>
  <c r="BD98" i="1346"/>
  <c r="BD96" i="1346"/>
  <c r="BD94" i="1346"/>
  <c r="BE94" i="1346" s="1"/>
  <c r="BD92" i="1346"/>
  <c r="BD90" i="1346"/>
  <c r="BD88" i="1346"/>
  <c r="BD86" i="1346"/>
  <c r="BD84" i="1346"/>
  <c r="BD82" i="1346"/>
  <c r="BD80" i="1346"/>
  <c r="BD78" i="1346"/>
  <c r="BD76" i="1346"/>
  <c r="BD74" i="1346"/>
  <c r="BD72" i="1346"/>
  <c r="BI297" i="1346"/>
  <c r="BH297" i="1346"/>
  <c r="BI295" i="1346"/>
  <c r="BH295" i="1346"/>
  <c r="BI293" i="1346"/>
  <c r="BH293" i="1346"/>
  <c r="BI291" i="1346"/>
  <c r="BH291" i="1346"/>
  <c r="BI289" i="1346"/>
  <c r="BH289" i="1346"/>
  <c r="BI287" i="1346"/>
  <c r="BH287" i="1346"/>
  <c r="BI285" i="1346"/>
  <c r="BH285" i="1346"/>
  <c r="BI283" i="1346"/>
  <c r="BH283" i="1346"/>
  <c r="BI281" i="1346"/>
  <c r="BH281" i="1346"/>
  <c r="BI279" i="1346"/>
  <c r="BH279" i="1346"/>
  <c r="BI277" i="1346"/>
  <c r="BH277" i="1346"/>
  <c r="BI275" i="1346"/>
  <c r="BH275" i="1346"/>
  <c r="BI273" i="1346"/>
  <c r="BH273" i="1346"/>
  <c r="BI271" i="1346"/>
  <c r="BH271" i="1346"/>
  <c r="BI269" i="1346"/>
  <c r="BH269" i="1346"/>
  <c r="BI267" i="1346"/>
  <c r="BH267" i="1346"/>
  <c r="BI265" i="1346"/>
  <c r="BH265" i="1346"/>
  <c r="BI263" i="1346"/>
  <c r="BH263" i="1346"/>
  <c r="BI261" i="1346"/>
  <c r="BH261" i="1346"/>
  <c r="BI259" i="1346"/>
  <c r="BH259" i="1346"/>
  <c r="BI257" i="1346"/>
  <c r="BH257" i="1346"/>
  <c r="BI255" i="1346"/>
  <c r="BH255" i="1346"/>
  <c r="BH249" i="1346"/>
  <c r="BI249" i="1346" s="1"/>
  <c r="BH247" i="1346"/>
  <c r="BI247" i="1346" s="1"/>
  <c r="BH245" i="1346"/>
  <c r="BI245" i="1346" s="1"/>
  <c r="BH243" i="1346"/>
  <c r="BI243" i="1346" s="1"/>
  <c r="BH241" i="1346"/>
  <c r="BI241" i="1346" s="1"/>
  <c r="BH239" i="1346"/>
  <c r="BI239" i="1346" s="1"/>
  <c r="BH237" i="1346"/>
  <c r="BI237" i="1346" s="1"/>
  <c r="BH235" i="1346"/>
  <c r="BH233" i="1346"/>
  <c r="BH231" i="1346"/>
  <c r="BH229" i="1346"/>
  <c r="BH227" i="1346"/>
  <c r="BH225" i="1346"/>
  <c r="BI225" i="1346" s="1"/>
  <c r="BH223" i="1346"/>
  <c r="BH221" i="1346"/>
  <c r="BH219" i="1346"/>
  <c r="BH217" i="1346"/>
  <c r="BI217" i="1346" s="1"/>
  <c r="BH215" i="1346"/>
  <c r="BH213" i="1346"/>
  <c r="BH211" i="1346"/>
  <c r="BI211" i="1346" s="1"/>
  <c r="BH209" i="1346"/>
  <c r="BH207" i="1346"/>
  <c r="BH204" i="1346"/>
  <c r="BI204" i="1346" s="1"/>
  <c r="BH202" i="1346"/>
  <c r="BI202" i="1346" s="1"/>
  <c r="BH200" i="1346"/>
  <c r="BI200" i="1346" s="1"/>
  <c r="BH198" i="1346"/>
  <c r="BI198" i="1346" s="1"/>
  <c r="BH196" i="1346"/>
  <c r="BI196" i="1346" s="1"/>
  <c r="BH194" i="1346"/>
  <c r="BI194" i="1346" s="1"/>
  <c r="BH192" i="1346"/>
  <c r="BI192" i="1346" s="1"/>
  <c r="BH190" i="1346"/>
  <c r="BI190" i="1346" s="1"/>
  <c r="BH188" i="1346"/>
  <c r="BI188" i="1346" s="1"/>
  <c r="BH186" i="1346"/>
  <c r="BI186" i="1346" s="1"/>
  <c r="BH184" i="1346"/>
  <c r="BH182" i="1346"/>
  <c r="BI182" i="1346" s="1"/>
  <c r="BH180" i="1346"/>
  <c r="BI180" i="1346" s="1"/>
  <c r="BH178" i="1346"/>
  <c r="BI178" i="1346" s="1"/>
  <c r="BH176" i="1346"/>
  <c r="BI176" i="1346" s="1"/>
  <c r="BH174" i="1346"/>
  <c r="BI174" i="1346" s="1"/>
  <c r="BH172" i="1346"/>
  <c r="BI172" i="1346" s="1"/>
  <c r="BH170" i="1346"/>
  <c r="BH168" i="1346"/>
  <c r="BI168" i="1346" s="1"/>
  <c r="BH166" i="1346"/>
  <c r="BI166" i="1346" s="1"/>
  <c r="BH164" i="1346"/>
  <c r="BH162" i="1346"/>
  <c r="BI162" i="1346" s="1"/>
  <c r="BH159" i="1346"/>
  <c r="BI159" i="1346" s="1"/>
  <c r="BH157" i="1346"/>
  <c r="BI157" i="1346" s="1"/>
  <c r="BH155" i="1346"/>
  <c r="BI155" i="1346" s="1"/>
  <c r="BH153" i="1346"/>
  <c r="BI153" i="1346" s="1"/>
  <c r="BH151" i="1346"/>
  <c r="BH149" i="1346"/>
  <c r="BI149" i="1346" s="1"/>
  <c r="BH147" i="1346"/>
  <c r="BI147" i="1346" s="1"/>
  <c r="BH145" i="1346"/>
  <c r="BH143" i="1346"/>
  <c r="BI143" i="1346" s="1"/>
  <c r="BH141" i="1346"/>
  <c r="BH139" i="1346"/>
  <c r="BH137" i="1346"/>
  <c r="BH135" i="1346"/>
  <c r="BI135" i="1346" s="1"/>
  <c r="BH133" i="1346"/>
  <c r="BH131" i="1346"/>
  <c r="BH129" i="1346"/>
  <c r="BH127" i="1346"/>
  <c r="BI127" i="1346" s="1"/>
  <c r="BH125" i="1346"/>
  <c r="BH123" i="1346"/>
  <c r="BH121" i="1346"/>
  <c r="BI121" i="1346" s="1"/>
  <c r="BH119" i="1346"/>
  <c r="BH117" i="1346"/>
  <c r="BH114" i="1346"/>
  <c r="BI114" i="1346" s="1"/>
  <c r="BH112" i="1346"/>
  <c r="BI112" i="1346" s="1"/>
  <c r="BH110" i="1346"/>
  <c r="BI110" i="1346" s="1"/>
  <c r="BH108" i="1346"/>
  <c r="BI108" i="1346" s="1"/>
  <c r="BH106" i="1346"/>
  <c r="BH104" i="1346"/>
  <c r="BI104" i="1346" s="1"/>
  <c r="BH102" i="1346"/>
  <c r="BH100" i="1346"/>
  <c r="BH98" i="1346"/>
  <c r="BI98" i="1346" s="1"/>
  <c r="BH96" i="1346"/>
  <c r="BH94" i="1346"/>
  <c r="BH92" i="1346"/>
  <c r="BH90" i="1346"/>
  <c r="BH88" i="1346"/>
  <c r="BH86" i="1346"/>
  <c r="BH84" i="1346"/>
  <c r="BH82" i="1346"/>
  <c r="BH80" i="1346"/>
  <c r="BH78" i="1346"/>
  <c r="BH76" i="1346"/>
  <c r="BH74" i="1346"/>
  <c r="BH72" i="1346"/>
  <c r="BI62" i="1346"/>
  <c r="BM257" i="1346"/>
  <c r="BM259" i="1346"/>
  <c r="BM261" i="1346"/>
  <c r="BM263" i="1346"/>
  <c r="BM265" i="1346"/>
  <c r="BM267" i="1346"/>
  <c r="BM269" i="1346"/>
  <c r="BM271" i="1346"/>
  <c r="BM273" i="1346"/>
  <c r="BM275" i="1346"/>
  <c r="BM277" i="1346"/>
  <c r="BM279" i="1346"/>
  <c r="BM281" i="1346"/>
  <c r="BM283" i="1346"/>
  <c r="BM285" i="1346"/>
  <c r="BM287" i="1346"/>
  <c r="BM289" i="1346"/>
  <c r="BM291" i="1346"/>
  <c r="BM293" i="1346"/>
  <c r="BM295" i="1346"/>
  <c r="BM297" i="1346"/>
  <c r="BM255" i="1346"/>
  <c r="DM149" i="1346"/>
  <c r="CW231" i="1346"/>
  <c r="CW133" i="1346"/>
  <c r="CO135" i="1346"/>
  <c r="CO215" i="1346"/>
  <c r="CC141" i="1346"/>
  <c r="CC174" i="1346"/>
  <c r="BU174" i="1346"/>
  <c r="Q141" i="1346"/>
  <c r="M215" i="1346"/>
  <c r="I141" i="1346"/>
  <c r="E9" i="1346"/>
  <c r="F9" i="1346"/>
  <c r="G9" i="1346"/>
  <c r="E11" i="1346"/>
  <c r="F11" i="1346"/>
  <c r="G11" i="1346"/>
  <c r="E13" i="1346"/>
  <c r="F13" i="1346"/>
  <c r="G13" i="1346"/>
  <c r="E15" i="1346"/>
  <c r="F15" i="1346"/>
  <c r="G15" i="1346"/>
  <c r="E17" i="1346"/>
  <c r="F17" i="1346"/>
  <c r="G17" i="1346"/>
  <c r="E19" i="1346"/>
  <c r="F19" i="1346"/>
  <c r="G19" i="1346"/>
  <c r="E21" i="1346"/>
  <c r="F21" i="1346"/>
  <c r="G21" i="1346"/>
  <c r="E23" i="1346"/>
  <c r="F23" i="1346"/>
  <c r="G23" i="1346"/>
  <c r="E25" i="1346"/>
  <c r="F25" i="1346"/>
  <c r="G25" i="1346"/>
  <c r="E27" i="1346"/>
  <c r="F27" i="1346"/>
  <c r="G27" i="1346"/>
  <c r="E29" i="1346"/>
  <c r="F29" i="1346"/>
  <c r="G29" i="1346"/>
  <c r="E31" i="1346"/>
  <c r="F31" i="1346"/>
  <c r="G31" i="1346"/>
  <c r="E33" i="1346"/>
  <c r="F33" i="1346"/>
  <c r="G33" i="1346"/>
  <c r="E35" i="1346"/>
  <c r="F35" i="1346"/>
  <c r="G35" i="1346"/>
  <c r="E37" i="1346"/>
  <c r="F37" i="1346"/>
  <c r="G37" i="1346"/>
  <c r="E39" i="1346"/>
  <c r="F39" i="1346"/>
  <c r="G39" i="1346"/>
  <c r="E41" i="1346"/>
  <c r="F41" i="1346"/>
  <c r="G41" i="1346"/>
  <c r="E43" i="1346"/>
  <c r="F43" i="1346"/>
  <c r="G43" i="1346"/>
  <c r="DS43" i="1346"/>
  <c r="DQ43" i="1346"/>
  <c r="DS41" i="1346"/>
  <c r="DQ41" i="1346"/>
  <c r="DS39" i="1346"/>
  <c r="DQ39" i="1346"/>
  <c r="DS37" i="1346"/>
  <c r="DQ37" i="1346"/>
  <c r="DS35" i="1346"/>
  <c r="DQ35" i="1346"/>
  <c r="DS33" i="1346"/>
  <c r="DQ33" i="1346"/>
  <c r="DS31" i="1346"/>
  <c r="DQ31" i="1346"/>
  <c r="DS27" i="1346"/>
  <c r="DQ27" i="1346"/>
  <c r="DS25" i="1346"/>
  <c r="DQ25" i="1346"/>
  <c r="DS23" i="1346"/>
  <c r="DQ23" i="1346"/>
  <c r="DS21" i="1346"/>
  <c r="DQ21" i="1346"/>
  <c r="DS19" i="1346"/>
  <c r="DQ19" i="1346"/>
  <c r="DS17" i="1346"/>
  <c r="DS15" i="1346"/>
  <c r="DQ15" i="1346"/>
  <c r="DS13" i="1346"/>
  <c r="DQ13" i="1346"/>
  <c r="DS11" i="1346"/>
  <c r="DQ11" i="1346"/>
  <c r="DS9" i="1346"/>
  <c r="DQ9" i="1346"/>
  <c r="DO43" i="1346"/>
  <c r="DM43" i="1346"/>
  <c r="DO41" i="1346"/>
  <c r="DM41" i="1346"/>
  <c r="DO39" i="1346"/>
  <c r="DM39" i="1346"/>
  <c r="DO37" i="1346"/>
  <c r="DM37" i="1346"/>
  <c r="DO35" i="1346"/>
  <c r="DM35" i="1346"/>
  <c r="DO33" i="1346"/>
  <c r="DM33" i="1346"/>
  <c r="DO31" i="1346"/>
  <c r="DM31" i="1346"/>
  <c r="DO27" i="1346"/>
  <c r="DM27" i="1346"/>
  <c r="DO25" i="1346"/>
  <c r="DM25" i="1346"/>
  <c r="DO23" i="1346"/>
  <c r="DM23" i="1346"/>
  <c r="DO21" i="1346"/>
  <c r="DM21" i="1346"/>
  <c r="DO19" i="1346"/>
  <c r="DM19" i="1346"/>
  <c r="DO17" i="1346"/>
  <c r="DM17" i="1346"/>
  <c r="DO15" i="1346"/>
  <c r="DM15" i="1346"/>
  <c r="DO13" i="1346"/>
  <c r="DM13" i="1346"/>
  <c r="DO11" i="1346"/>
  <c r="DM11" i="1346"/>
  <c r="DO9" i="1346"/>
  <c r="DM9" i="1346"/>
  <c r="DK43" i="1346"/>
  <c r="DI43" i="1346"/>
  <c r="DK41" i="1346"/>
  <c r="DI41" i="1346"/>
  <c r="DK37" i="1346"/>
  <c r="DI37" i="1346"/>
  <c r="DK35" i="1346"/>
  <c r="DI35" i="1346"/>
  <c r="DK33" i="1346"/>
  <c r="DI33" i="1346"/>
  <c r="DK31" i="1346"/>
  <c r="DI31" i="1346"/>
  <c r="DK27" i="1346"/>
  <c r="DI27" i="1346"/>
  <c r="DK23" i="1346"/>
  <c r="DI23" i="1346"/>
  <c r="DK21" i="1346"/>
  <c r="DI21" i="1346"/>
  <c r="DK19" i="1346"/>
  <c r="DI19" i="1346"/>
  <c r="DK17" i="1346"/>
  <c r="DI17" i="1346"/>
  <c r="DK15" i="1346"/>
  <c r="DI15" i="1346"/>
  <c r="DK13" i="1346"/>
  <c r="DI13" i="1346"/>
  <c r="DK11" i="1346"/>
  <c r="DI11" i="1346"/>
  <c r="DK9" i="1346"/>
  <c r="DI9" i="1346"/>
  <c r="G90" i="1372" l="1"/>
  <c r="G86" i="1372"/>
  <c r="G89" i="1372"/>
  <c r="G87" i="1372"/>
  <c r="G88" i="1372"/>
  <c r="E215" i="1346"/>
  <c r="G22" i="1372"/>
  <c r="E100" i="1346"/>
  <c r="CK223" i="1346"/>
  <c r="BY88" i="1346"/>
  <c r="BY223" i="1346"/>
  <c r="BY135" i="1346"/>
  <c r="BU135" i="1346"/>
  <c r="BQ135" i="1346"/>
  <c r="BQ90" i="1346"/>
  <c r="AW229" i="1346"/>
  <c r="CC233" i="1346"/>
  <c r="BE231" i="1346"/>
  <c r="BQ227" i="1346"/>
  <c r="AW184" i="1346"/>
  <c r="AW139" i="1346"/>
  <c r="AW94" i="1346"/>
  <c r="BY233" i="1346"/>
  <c r="CO233" i="1346"/>
  <c r="CK233" i="1346"/>
  <c r="CG233" i="1346"/>
  <c r="BY227" i="1346"/>
  <c r="BY137" i="1346"/>
  <c r="BY92" i="1346"/>
  <c r="BU227" i="1346"/>
  <c r="DQ102" i="1346"/>
  <c r="DQ237" i="1346"/>
  <c r="DQ147" i="1346"/>
  <c r="DM147" i="1346"/>
  <c r="DM102" i="1346"/>
  <c r="DM237" i="1346"/>
  <c r="DQ76" i="1346"/>
  <c r="DQ94" i="1346"/>
  <c r="DQ229" i="1346"/>
  <c r="CK133" i="1346"/>
  <c r="DM88" i="1346"/>
  <c r="DM74" i="1346"/>
  <c r="CW223" i="1346"/>
  <c r="DE223" i="1346"/>
  <c r="DI133" i="1346"/>
  <c r="BI80" i="1346"/>
  <c r="BI227" i="1346"/>
  <c r="BE86" i="1346"/>
  <c r="BA76" i="1346"/>
  <c r="BA92" i="1346"/>
  <c r="BQ164" i="1346"/>
  <c r="BU90" i="1346"/>
  <c r="BY164" i="1346"/>
  <c r="CK219" i="1346"/>
  <c r="CO129" i="1346"/>
  <c r="BI82" i="1346"/>
  <c r="BI164" i="1346"/>
  <c r="DE209" i="1346"/>
  <c r="DE164" i="1346"/>
  <c r="DE119" i="1346"/>
  <c r="DA119" i="1346"/>
  <c r="DA209" i="1346"/>
  <c r="DA164" i="1346"/>
  <c r="CW209" i="1346"/>
  <c r="CW164" i="1346"/>
  <c r="CW119" i="1346"/>
  <c r="CS119" i="1346"/>
  <c r="CS209" i="1346"/>
  <c r="CS164" i="1346"/>
  <c r="CS221" i="1346"/>
  <c r="CS131" i="1346"/>
  <c r="CO92" i="1346"/>
  <c r="CK164" i="1346"/>
  <c r="DI102" i="1346"/>
  <c r="DE102" i="1346"/>
  <c r="DA102" i="1346"/>
  <c r="CW104" i="1346"/>
  <c r="CS84" i="1346"/>
  <c r="CG98" i="1346"/>
  <c r="CG143" i="1346"/>
  <c r="CO147" i="1346"/>
  <c r="CO102" i="1346"/>
  <c r="CK102" i="1346"/>
  <c r="CK147" i="1346"/>
  <c r="CG133" i="1346"/>
  <c r="CS143" i="1346"/>
  <c r="CO143" i="1346"/>
  <c r="CK143" i="1346"/>
  <c r="DI74" i="1346"/>
  <c r="DE74" i="1346"/>
  <c r="DE94" i="1346"/>
  <c r="DE229" i="1346"/>
  <c r="DE184" i="1346"/>
  <c r="DE139" i="1346"/>
  <c r="DA184" i="1346"/>
  <c r="DA139" i="1346"/>
  <c r="DA94" i="1346"/>
  <c r="DA229" i="1346"/>
  <c r="DI76" i="1346"/>
  <c r="CW94" i="1346"/>
  <c r="CW229" i="1346"/>
  <c r="CW184" i="1346"/>
  <c r="CW139" i="1346"/>
  <c r="CK106" i="1346"/>
  <c r="CG106" i="1346"/>
  <c r="CK92" i="1346"/>
  <c r="DA82" i="1346"/>
  <c r="BI229" i="1346"/>
  <c r="BE104" i="1346"/>
  <c r="BE137" i="1346"/>
  <c r="BE170" i="1346"/>
  <c r="BA143" i="1346"/>
  <c r="BA223" i="1346"/>
  <c r="AW82" i="1346"/>
  <c r="AW131" i="1346"/>
  <c r="CK221" i="1346"/>
  <c r="CW241" i="1346"/>
  <c r="CS168" i="1346"/>
  <c r="BI215" i="1346"/>
  <c r="BE90" i="1346"/>
  <c r="BE123" i="1346"/>
  <c r="BE235" i="1346"/>
  <c r="BA96" i="1346"/>
  <c r="AW133" i="1346"/>
  <c r="AW215" i="1346"/>
  <c r="AW231" i="1346"/>
  <c r="CK125" i="1346"/>
  <c r="BI184" i="1346"/>
  <c r="BE76" i="1346"/>
  <c r="BE92" i="1346"/>
  <c r="BE221" i="1346"/>
  <c r="BA98" i="1346"/>
  <c r="BA131" i="1346"/>
  <c r="BA227" i="1346"/>
  <c r="BQ88" i="1346"/>
  <c r="BI137" i="1346"/>
  <c r="BE78" i="1346"/>
  <c r="BA133" i="1346"/>
  <c r="BA149" i="1346"/>
  <c r="AW137" i="1346"/>
  <c r="AW170" i="1346"/>
  <c r="AW235" i="1346"/>
  <c r="DA223" i="1346"/>
  <c r="BI90" i="1346"/>
  <c r="BI139" i="1346"/>
  <c r="BA151" i="1346"/>
  <c r="BA215" i="1346"/>
  <c r="AW221" i="1346"/>
  <c r="CG223" i="1346"/>
  <c r="CK131" i="1346"/>
  <c r="BI76" i="1346"/>
  <c r="BI92" i="1346"/>
  <c r="BE227" i="1346"/>
  <c r="BA104" i="1346"/>
  <c r="BA137" i="1346"/>
  <c r="BE215" i="1346"/>
  <c r="DE76" i="1346"/>
  <c r="DE92" i="1346"/>
  <c r="BI94" i="1346"/>
  <c r="BE149" i="1346"/>
  <c r="BE213" i="1346"/>
  <c r="BA90" i="1346"/>
  <c r="AW209" i="1346"/>
  <c r="DI88" i="1346"/>
  <c r="DI223" i="1346"/>
  <c r="DE133" i="1346"/>
  <c r="DE88" i="1346"/>
  <c r="CS223" i="1346"/>
  <c r="CK141" i="1346"/>
  <c r="DE241" i="1346"/>
  <c r="DE151" i="1346"/>
  <c r="CW106" i="1346"/>
  <c r="DI106" i="1346"/>
  <c r="DI151" i="1346"/>
  <c r="DI241" i="1346"/>
  <c r="DE106" i="1346"/>
  <c r="DA151" i="1346"/>
  <c r="DA106" i="1346"/>
  <c r="DA241" i="1346"/>
  <c r="CG164" i="1346"/>
  <c r="DA215" i="1346"/>
  <c r="CG125" i="1346"/>
  <c r="CC133" i="1346"/>
  <c r="CW141" i="1346"/>
  <c r="CS141" i="1346"/>
  <c r="CG231" i="1346"/>
  <c r="CO231" i="1346"/>
  <c r="CK231" i="1346"/>
  <c r="CO131" i="1346"/>
  <c r="CO221" i="1346"/>
  <c r="CG131" i="1346"/>
  <c r="CG86" i="1346"/>
  <c r="CG221" i="1346"/>
  <c r="CC221" i="1346"/>
  <c r="CC131" i="1346"/>
  <c r="CO84" i="1346"/>
  <c r="CO219" i="1346"/>
  <c r="CO174" i="1346"/>
  <c r="CK174" i="1346"/>
  <c r="CK129" i="1346"/>
  <c r="CK84" i="1346"/>
  <c r="CG147" i="1346"/>
  <c r="CG102" i="1346"/>
  <c r="CC147" i="1346"/>
  <c r="CC102" i="1346"/>
  <c r="BY102" i="1346"/>
  <c r="BU147" i="1346"/>
  <c r="BU102" i="1346"/>
  <c r="CG82" i="1346"/>
  <c r="CO76" i="1346"/>
  <c r="CK76" i="1346"/>
  <c r="CG207" i="1346"/>
  <c r="BI213" i="1346"/>
  <c r="BI78" i="1346"/>
  <c r="BY141" i="1346"/>
  <c r="BQ174" i="1346"/>
  <c r="BA82" i="1346"/>
  <c r="CK67" i="1346"/>
  <c r="CM7" i="1346" s="1"/>
  <c r="CC164" i="1346"/>
  <c r="BU213" i="1346"/>
  <c r="BU164" i="1346"/>
  <c r="DM106" i="1346"/>
  <c r="BU231" i="1346"/>
  <c r="BQ231" i="1346"/>
  <c r="BI231" i="1346"/>
  <c r="BI96" i="1346"/>
  <c r="BQ147" i="1346"/>
  <c r="BQ102" i="1346"/>
  <c r="BI223" i="1346"/>
  <c r="BE223" i="1346"/>
  <c r="BE133" i="1346"/>
  <c r="AW223" i="1346"/>
  <c r="BA231" i="1346"/>
  <c r="BU207" i="1346"/>
  <c r="BU117" i="1346"/>
  <c r="BU72" i="1346"/>
  <c r="BQ299" i="1346"/>
  <c r="BQ68" i="1346" s="1"/>
  <c r="BP7" i="1346" s="1"/>
  <c r="BE67" i="1346"/>
  <c r="BG7" i="1346" s="1"/>
  <c r="BA80" i="1346"/>
  <c r="AW143" i="1346"/>
  <c r="BI72" i="1346"/>
  <c r="BA207" i="1346"/>
  <c r="AW117" i="1346"/>
  <c r="AW149" i="1346"/>
  <c r="BQ207" i="1346"/>
  <c r="BI207" i="1346"/>
  <c r="AW104" i="1346"/>
  <c r="AW207" i="1346"/>
  <c r="AW98" i="1346"/>
  <c r="M67" i="1346"/>
  <c r="O7" i="1346" s="1"/>
  <c r="BQ117" i="1346"/>
  <c r="BQ72" i="1346"/>
  <c r="BI117" i="1346"/>
  <c r="BE207" i="1346"/>
  <c r="DM215" i="1346"/>
  <c r="DE84" i="1346"/>
  <c r="DA207" i="1346"/>
  <c r="DA67" i="1346"/>
  <c r="DC7" i="1346" s="1"/>
  <c r="CS135" i="1346"/>
  <c r="CG174" i="1346"/>
  <c r="CC223" i="1346"/>
  <c r="BY67" i="1346"/>
  <c r="CA7" i="1346" s="1"/>
  <c r="BU133" i="1346"/>
  <c r="BU299" i="1346"/>
  <c r="BU141" i="1346"/>
  <c r="BU67" i="1346"/>
  <c r="BW7" i="1346" s="1"/>
  <c r="BQ67" i="1346"/>
  <c r="BS7" i="1346" s="1"/>
  <c r="BI67" i="1346"/>
  <c r="BK7" i="1346" s="1"/>
  <c r="BA209" i="1346"/>
  <c r="BA233" i="1346"/>
  <c r="BA67" i="1346"/>
  <c r="BC7" i="1346" s="1"/>
  <c r="E207" i="1346"/>
  <c r="AS67" i="1346"/>
  <c r="AU7" i="1346" s="1"/>
  <c r="AS299" i="1346"/>
  <c r="I67" i="1346"/>
  <c r="K7" i="1346" s="1"/>
  <c r="Y67" i="1346"/>
  <c r="AA7" i="1346" s="1"/>
  <c r="AK67" i="1346"/>
  <c r="AM7" i="1346" s="1"/>
  <c r="AC67" i="1346"/>
  <c r="AE7" i="1346" s="1"/>
  <c r="AO67" i="1346"/>
  <c r="AQ7" i="1346" s="1"/>
  <c r="U67" i="1346"/>
  <c r="W7" i="1346" s="1"/>
  <c r="AW67" i="1346"/>
  <c r="AY7" i="1346" s="1"/>
  <c r="AG67" i="1346"/>
  <c r="AI7" i="1346" s="1"/>
  <c r="Q67" i="1346"/>
  <c r="S7" i="1346" s="1"/>
  <c r="CW143" i="1346"/>
  <c r="CW67" i="1346"/>
  <c r="CY7" i="1346" s="1"/>
  <c r="DE98" i="1346"/>
  <c r="Y209" i="1346"/>
  <c r="BY174" i="1346"/>
  <c r="BE119" i="1346"/>
  <c r="BE151" i="1346"/>
  <c r="AW233" i="1346"/>
  <c r="Y225" i="1346"/>
  <c r="BI129" i="1346"/>
  <c r="BI145" i="1346"/>
  <c r="BE72" i="1346"/>
  <c r="BE88" i="1346"/>
  <c r="AW80" i="1346"/>
  <c r="AW96" i="1346"/>
  <c r="AO151" i="1346"/>
  <c r="CS82" i="1346"/>
  <c r="CS98" i="1346"/>
  <c r="CO125" i="1346"/>
  <c r="DA231" i="1346"/>
  <c r="AW84" i="1346"/>
  <c r="BE74" i="1346"/>
  <c r="AO227" i="1346"/>
  <c r="BI84" i="1346"/>
  <c r="BI100" i="1346"/>
  <c r="BI133" i="1346"/>
  <c r="BI299" i="1346"/>
  <c r="BE125" i="1346"/>
  <c r="BE141" i="1346"/>
  <c r="BA84" i="1346"/>
  <c r="BA100" i="1346"/>
  <c r="BA117" i="1346"/>
  <c r="BA219" i="1346"/>
  <c r="AW86" i="1346"/>
  <c r="AW102" i="1346"/>
  <c r="AW119" i="1346"/>
  <c r="AW213" i="1346"/>
  <c r="AW225" i="1346"/>
  <c r="AS86" i="1346"/>
  <c r="AS102" i="1346"/>
  <c r="AS119" i="1346"/>
  <c r="AS147" i="1346"/>
  <c r="AS233" i="1346"/>
  <c r="AC147" i="1346"/>
  <c r="U225" i="1346"/>
  <c r="M80" i="1346"/>
  <c r="M96" i="1346"/>
  <c r="M129" i="1346"/>
  <c r="M213" i="1346"/>
  <c r="I80" i="1346"/>
  <c r="I96" i="1346"/>
  <c r="I129" i="1346"/>
  <c r="I213" i="1346"/>
  <c r="E78" i="1346"/>
  <c r="E123" i="1346"/>
  <c r="BQ141" i="1346"/>
  <c r="BU215" i="1346"/>
  <c r="CC219" i="1346"/>
  <c r="CK207" i="1346"/>
  <c r="AS131" i="1346"/>
  <c r="CC215" i="1346"/>
  <c r="BY207" i="1346"/>
  <c r="AS84" i="1346"/>
  <c r="AC174" i="1346"/>
  <c r="E235" i="1346"/>
  <c r="BI86" i="1346"/>
  <c r="BI102" i="1346"/>
  <c r="BI119" i="1346"/>
  <c r="BI151" i="1346"/>
  <c r="BI219" i="1346"/>
  <c r="BA86" i="1346"/>
  <c r="BA102" i="1346"/>
  <c r="BA119" i="1346"/>
  <c r="BA221" i="1346"/>
  <c r="BA299" i="1346"/>
  <c r="AW72" i="1346"/>
  <c r="AW88" i="1346"/>
  <c r="AW135" i="1346"/>
  <c r="AW227" i="1346"/>
  <c r="AS72" i="1346"/>
  <c r="AS88" i="1346"/>
  <c r="AS221" i="1346"/>
  <c r="AS235" i="1346"/>
  <c r="AO86" i="1346"/>
  <c r="AO102" i="1346"/>
  <c r="AO119" i="1346"/>
  <c r="AO299" i="1346"/>
  <c r="AK213" i="1346"/>
  <c r="AK225" i="1346"/>
  <c r="AK241" i="1346"/>
  <c r="AC86" i="1346"/>
  <c r="AC102" i="1346"/>
  <c r="AC119" i="1346"/>
  <c r="Y74" i="1346"/>
  <c r="Y90" i="1346"/>
  <c r="Y123" i="1346"/>
  <c r="U80" i="1346"/>
  <c r="U96" i="1346"/>
  <c r="U129" i="1346"/>
  <c r="U213" i="1346"/>
  <c r="Q80" i="1346"/>
  <c r="Q96" i="1346"/>
  <c r="Q129" i="1346"/>
  <c r="Q213" i="1346"/>
  <c r="I215" i="1346"/>
  <c r="E96" i="1346"/>
  <c r="E125" i="1346"/>
  <c r="E170" i="1346"/>
  <c r="BQ78" i="1346"/>
  <c r="BQ94" i="1346"/>
  <c r="CG141" i="1346"/>
  <c r="CS170" i="1346"/>
  <c r="CW207" i="1346"/>
  <c r="DA143" i="1346"/>
  <c r="DE235" i="1346"/>
  <c r="DI92" i="1346"/>
  <c r="DI125" i="1346"/>
  <c r="AG125" i="1346"/>
  <c r="E219" i="1346"/>
  <c r="AW100" i="1346"/>
  <c r="Y135" i="1346"/>
  <c r="BI88" i="1346"/>
  <c r="BI221" i="1346"/>
  <c r="BI233" i="1346"/>
  <c r="BE80" i="1346"/>
  <c r="BE96" i="1346"/>
  <c r="BE129" i="1346"/>
  <c r="BE145" i="1346"/>
  <c r="BA72" i="1346"/>
  <c r="BA88" i="1346"/>
  <c r="BA145" i="1346"/>
  <c r="AW74" i="1346"/>
  <c r="AW90" i="1346"/>
  <c r="AW106" i="1346"/>
  <c r="AW123" i="1346"/>
  <c r="AO72" i="1346"/>
  <c r="AO88" i="1346"/>
  <c r="AG147" i="1346"/>
  <c r="AG231" i="1346"/>
  <c r="AC207" i="1346"/>
  <c r="Y76" i="1346"/>
  <c r="Y125" i="1346"/>
  <c r="Y141" i="1346"/>
  <c r="Y174" i="1346"/>
  <c r="U215" i="1346"/>
  <c r="Q215" i="1346"/>
  <c r="M84" i="1346"/>
  <c r="M100" i="1346"/>
  <c r="M117" i="1346"/>
  <c r="I84" i="1346"/>
  <c r="I100" i="1346"/>
  <c r="I117" i="1346"/>
  <c r="E141" i="1346"/>
  <c r="BU78" i="1346"/>
  <c r="BU94" i="1346"/>
  <c r="BY215" i="1346"/>
  <c r="CC86" i="1346"/>
  <c r="CC207" i="1346"/>
  <c r="CK225" i="1346"/>
  <c r="DM90" i="1346"/>
  <c r="DM137" i="1346"/>
  <c r="BE106" i="1346"/>
  <c r="BE209" i="1346"/>
  <c r="AK123" i="1346"/>
  <c r="AK207" i="1346"/>
  <c r="DE215" i="1346"/>
  <c r="DE125" i="1346"/>
  <c r="BI74" i="1346"/>
  <c r="BI106" i="1346"/>
  <c r="BI123" i="1346"/>
  <c r="BI170" i="1346"/>
  <c r="BI209" i="1346"/>
  <c r="BI235" i="1346"/>
  <c r="BE82" i="1346"/>
  <c r="BE98" i="1346"/>
  <c r="BE131" i="1346"/>
  <c r="BA74" i="1346"/>
  <c r="BA106" i="1346"/>
  <c r="BA123" i="1346"/>
  <c r="BA213" i="1346"/>
  <c r="AW76" i="1346"/>
  <c r="AW92" i="1346"/>
  <c r="AW125" i="1346"/>
  <c r="AW151" i="1346"/>
  <c r="AS209" i="1346"/>
  <c r="AS225" i="1346"/>
  <c r="AO233" i="1346"/>
  <c r="AK98" i="1346"/>
  <c r="AK131" i="1346"/>
  <c r="AG86" i="1346"/>
  <c r="AG102" i="1346"/>
  <c r="AG119" i="1346"/>
  <c r="AC74" i="1346"/>
  <c r="AC90" i="1346"/>
  <c r="AC123" i="1346"/>
  <c r="U84" i="1346"/>
  <c r="U100" i="1346"/>
  <c r="U117" i="1346"/>
  <c r="U174" i="1346"/>
  <c r="Q84" i="1346"/>
  <c r="Q100" i="1346"/>
  <c r="Q117" i="1346"/>
  <c r="Q174" i="1346"/>
  <c r="M86" i="1346"/>
  <c r="I86" i="1346"/>
  <c r="E84" i="1346"/>
  <c r="E143" i="1346"/>
  <c r="BQ223" i="1346"/>
  <c r="BU80" i="1346"/>
  <c r="BU96" i="1346"/>
  <c r="BU129" i="1346"/>
  <c r="CC72" i="1346"/>
  <c r="CC88" i="1346"/>
  <c r="CK213" i="1346"/>
  <c r="CS217" i="1346"/>
  <c r="DE207" i="1346"/>
  <c r="DI219" i="1346"/>
  <c r="DI235" i="1346"/>
  <c r="BQ213" i="1346"/>
  <c r="BI131" i="1346"/>
  <c r="AS100" i="1346"/>
  <c r="Y119" i="1346"/>
  <c r="BI125" i="1346"/>
  <c r="BI141" i="1346"/>
  <c r="BE84" i="1346"/>
  <c r="BE100" i="1346"/>
  <c r="BE117" i="1346"/>
  <c r="BE299" i="1346"/>
  <c r="BA125" i="1346"/>
  <c r="BA170" i="1346"/>
  <c r="BA235" i="1346"/>
  <c r="AW78" i="1346"/>
  <c r="AW219" i="1346"/>
  <c r="AS78" i="1346"/>
  <c r="AS227" i="1346"/>
  <c r="AK100" i="1346"/>
  <c r="AK117" i="1346"/>
  <c r="AK133" i="1346"/>
  <c r="AK147" i="1346"/>
  <c r="AK231" i="1346"/>
  <c r="AG207" i="1346"/>
  <c r="AC76" i="1346"/>
  <c r="AC92" i="1346"/>
  <c r="AC125" i="1346"/>
  <c r="U86" i="1346"/>
  <c r="U119" i="1346"/>
  <c r="Q86" i="1346"/>
  <c r="Q119" i="1346"/>
  <c r="M221" i="1346"/>
  <c r="I221" i="1346"/>
  <c r="E131" i="1346"/>
  <c r="BY80" i="1346"/>
  <c r="BY96" i="1346"/>
  <c r="BY129" i="1346"/>
  <c r="CG219" i="1346"/>
  <c r="CK139" i="1346"/>
  <c r="CK184" i="1346"/>
  <c r="CO225" i="1346"/>
  <c r="CS80" i="1346"/>
  <c r="CS96" i="1346"/>
  <c r="AS74" i="1346"/>
  <c r="AS90" i="1346"/>
  <c r="AS106" i="1346"/>
  <c r="AS123" i="1346"/>
  <c r="AO74" i="1346"/>
  <c r="AO90" i="1346"/>
  <c r="AO106" i="1346"/>
  <c r="AO123" i="1346"/>
  <c r="AO147" i="1346"/>
  <c r="AO213" i="1346"/>
  <c r="AK76" i="1346"/>
  <c r="AK92" i="1346"/>
  <c r="AK125" i="1346"/>
  <c r="AG78" i="1346"/>
  <c r="AC78" i="1346"/>
  <c r="AC219" i="1346"/>
  <c r="Y78" i="1346"/>
  <c r="Y215" i="1346"/>
  <c r="Y299" i="1346"/>
  <c r="U72" i="1346"/>
  <c r="U88" i="1346"/>
  <c r="U135" i="1346"/>
  <c r="U299" i="1346"/>
  <c r="Q72" i="1346"/>
  <c r="Q88" i="1346"/>
  <c r="Q135" i="1346"/>
  <c r="Q299" i="1346"/>
  <c r="M72" i="1346"/>
  <c r="M88" i="1346"/>
  <c r="M135" i="1346"/>
  <c r="M299" i="1346"/>
  <c r="I72" i="1346"/>
  <c r="I88" i="1346"/>
  <c r="I135" i="1346"/>
  <c r="I299" i="1346"/>
  <c r="E72" i="1346"/>
  <c r="E98" i="1346"/>
  <c r="E213" i="1346"/>
  <c r="BQ80" i="1346"/>
  <c r="BQ96" i="1346"/>
  <c r="BQ129" i="1346"/>
  <c r="BQ215" i="1346"/>
  <c r="BY219" i="1346"/>
  <c r="CG78" i="1346"/>
  <c r="CG94" i="1346"/>
  <c r="CG168" i="1346"/>
  <c r="CG227" i="1346"/>
  <c r="CK215" i="1346"/>
  <c r="CO100" i="1346"/>
  <c r="CO170" i="1346"/>
  <c r="DA98" i="1346"/>
  <c r="DA131" i="1346"/>
  <c r="DA235" i="1346"/>
  <c r="DM231" i="1346"/>
  <c r="AW299" i="1346"/>
  <c r="AS76" i="1346"/>
  <c r="AS92" i="1346"/>
  <c r="AS151" i="1346"/>
  <c r="AO76" i="1346"/>
  <c r="AO92" i="1346"/>
  <c r="AK78" i="1346"/>
  <c r="AK233" i="1346"/>
  <c r="AG80" i="1346"/>
  <c r="AG96" i="1346"/>
  <c r="AG233" i="1346"/>
  <c r="AC80" i="1346"/>
  <c r="AC96" i="1346"/>
  <c r="AC129" i="1346"/>
  <c r="Y80" i="1346"/>
  <c r="Y96" i="1346"/>
  <c r="Y129" i="1346"/>
  <c r="U74" i="1346"/>
  <c r="U90" i="1346"/>
  <c r="U123" i="1346"/>
  <c r="Q74" i="1346"/>
  <c r="Q90" i="1346"/>
  <c r="Q106" i="1346"/>
  <c r="Q123" i="1346"/>
  <c r="M74" i="1346"/>
  <c r="M90" i="1346"/>
  <c r="M106" i="1346"/>
  <c r="M123" i="1346"/>
  <c r="I74" i="1346"/>
  <c r="I90" i="1346"/>
  <c r="I106" i="1346"/>
  <c r="I123" i="1346"/>
  <c r="E74" i="1346"/>
  <c r="E86" i="1346"/>
  <c r="E151" i="1346"/>
  <c r="E225" i="1346"/>
  <c r="BU219" i="1346"/>
  <c r="BY86" i="1346"/>
  <c r="BY221" i="1346"/>
  <c r="CG80" i="1346"/>
  <c r="CG96" i="1346"/>
  <c r="CG129" i="1346"/>
  <c r="CG213" i="1346"/>
  <c r="CK217" i="1346"/>
  <c r="CO86" i="1346"/>
  <c r="CS235" i="1346"/>
  <c r="DA100" i="1346"/>
  <c r="DA117" i="1346"/>
  <c r="DA133" i="1346"/>
  <c r="DA221" i="1346"/>
  <c r="DI207" i="1346"/>
  <c r="AS219" i="1346"/>
  <c r="AO78" i="1346"/>
  <c r="AK80" i="1346"/>
  <c r="AK96" i="1346"/>
  <c r="AK143" i="1346"/>
  <c r="AK170" i="1346"/>
  <c r="AK209" i="1346"/>
  <c r="AK235" i="1346"/>
  <c r="AG98" i="1346"/>
  <c r="AG131" i="1346"/>
  <c r="AG143" i="1346"/>
  <c r="AG170" i="1346"/>
  <c r="AG209" i="1346"/>
  <c r="AG235" i="1346"/>
  <c r="AC131" i="1346"/>
  <c r="AC170" i="1346"/>
  <c r="AC209" i="1346"/>
  <c r="AC235" i="1346"/>
  <c r="Y82" i="1346"/>
  <c r="Y131" i="1346"/>
  <c r="Y147" i="1346"/>
  <c r="U76" i="1346"/>
  <c r="U125" i="1346"/>
  <c r="Q76" i="1346"/>
  <c r="Q125" i="1346"/>
  <c r="Q151" i="1346"/>
  <c r="M76" i="1346"/>
  <c r="M125" i="1346"/>
  <c r="M151" i="1346"/>
  <c r="I76" i="1346"/>
  <c r="I125" i="1346"/>
  <c r="I151" i="1346"/>
  <c r="E88" i="1346"/>
  <c r="BQ219" i="1346"/>
  <c r="BU86" i="1346"/>
  <c r="BU119" i="1346"/>
  <c r="BU221" i="1346"/>
  <c r="BY72" i="1346"/>
  <c r="CC78" i="1346"/>
  <c r="CC94" i="1346"/>
  <c r="CC168" i="1346"/>
  <c r="CG215" i="1346"/>
  <c r="CK100" i="1346"/>
  <c r="CK117" i="1346"/>
  <c r="CS137" i="1346"/>
  <c r="CW76" i="1346"/>
  <c r="CW92" i="1346"/>
  <c r="CW125" i="1346"/>
  <c r="CW215" i="1346"/>
  <c r="DI137" i="1346"/>
  <c r="DQ215" i="1346"/>
  <c r="DQ231" i="1346"/>
  <c r="AG100" i="1346"/>
  <c r="AG117" i="1346"/>
  <c r="AC84" i="1346"/>
  <c r="AC100" i="1346"/>
  <c r="AC117" i="1346"/>
  <c r="Y84" i="1346"/>
  <c r="Y100" i="1346"/>
  <c r="Y117" i="1346"/>
  <c r="Y207" i="1346"/>
  <c r="Y219" i="1346"/>
  <c r="U78" i="1346"/>
  <c r="U219" i="1346"/>
  <c r="Q78" i="1346"/>
  <c r="Q219" i="1346"/>
  <c r="M78" i="1346"/>
  <c r="M219" i="1346"/>
  <c r="I78" i="1346"/>
  <c r="I219" i="1346"/>
  <c r="E90" i="1346"/>
  <c r="E129" i="1346"/>
  <c r="BQ86" i="1346"/>
  <c r="BQ119" i="1346"/>
  <c r="BQ221" i="1346"/>
  <c r="BU88" i="1346"/>
  <c r="BU223" i="1346"/>
  <c r="BY299" i="1346"/>
  <c r="CC80" i="1346"/>
  <c r="CC96" i="1346"/>
  <c r="CC129" i="1346"/>
  <c r="CC213" i="1346"/>
  <c r="CK86" i="1346"/>
  <c r="CO137" i="1346"/>
  <c r="CS74" i="1346"/>
  <c r="CS90" i="1346"/>
  <c r="CS106" i="1346"/>
  <c r="CS123" i="1346"/>
  <c r="CS67" i="1346"/>
  <c r="CU7" i="1346" s="1"/>
  <c r="CW78" i="1346"/>
  <c r="CW127" i="1346"/>
  <c r="CW217" i="1346"/>
  <c r="DI90" i="1346"/>
  <c r="AS117" i="1346"/>
  <c r="AO117" i="1346"/>
  <c r="AK86" i="1346"/>
  <c r="AK102" i="1346"/>
  <c r="AK119" i="1346"/>
  <c r="AK135" i="1346"/>
  <c r="AK299" i="1346"/>
  <c r="AG72" i="1346"/>
  <c r="AG88" i="1346"/>
  <c r="AG135" i="1346"/>
  <c r="AG299" i="1346"/>
  <c r="AC72" i="1346"/>
  <c r="AC88" i="1346"/>
  <c r="AC135" i="1346"/>
  <c r="AC299" i="1346"/>
  <c r="Y72" i="1346"/>
  <c r="Y88" i="1346"/>
  <c r="Y170" i="1346"/>
  <c r="Y223" i="1346"/>
  <c r="Y235" i="1346"/>
  <c r="U82" i="1346"/>
  <c r="U131" i="1346"/>
  <c r="U170" i="1346"/>
  <c r="U209" i="1346"/>
  <c r="U235" i="1346"/>
  <c r="Q131" i="1346"/>
  <c r="Q170" i="1346"/>
  <c r="Q209" i="1346"/>
  <c r="Q235" i="1346"/>
  <c r="M82" i="1346"/>
  <c r="M131" i="1346"/>
  <c r="M170" i="1346"/>
  <c r="M235" i="1346"/>
  <c r="I131" i="1346"/>
  <c r="I170" i="1346"/>
  <c r="I235" i="1346"/>
  <c r="E80" i="1346"/>
  <c r="E106" i="1346"/>
  <c r="E299" i="1346"/>
  <c r="BY78" i="1346"/>
  <c r="BY213" i="1346"/>
  <c r="CG72" i="1346"/>
  <c r="CG88" i="1346"/>
  <c r="CG135" i="1346"/>
  <c r="CO78" i="1346"/>
  <c r="CO127" i="1346"/>
  <c r="CO141" i="1346"/>
  <c r="CO227" i="1346"/>
  <c r="DA125" i="1346"/>
  <c r="DA170" i="1346"/>
  <c r="DE100" i="1346"/>
  <c r="DI215" i="1346"/>
  <c r="DM104" i="1346"/>
  <c r="BQ82" i="1346"/>
  <c r="BQ98" i="1346"/>
  <c r="BQ131" i="1346"/>
  <c r="BQ170" i="1346"/>
  <c r="BQ209" i="1346"/>
  <c r="BQ235" i="1346"/>
  <c r="BU82" i="1346"/>
  <c r="BU131" i="1346"/>
  <c r="BU170" i="1346"/>
  <c r="BU209" i="1346"/>
  <c r="BU235" i="1346"/>
  <c r="BY82" i="1346"/>
  <c r="BY98" i="1346"/>
  <c r="BY131" i="1346"/>
  <c r="BY143" i="1346"/>
  <c r="BY170" i="1346"/>
  <c r="BY235" i="1346"/>
  <c r="CC74" i="1346"/>
  <c r="CC90" i="1346"/>
  <c r="CC106" i="1346"/>
  <c r="CC123" i="1346"/>
  <c r="CC137" i="1346"/>
  <c r="CC229" i="1346"/>
  <c r="CC67" i="1346"/>
  <c r="CE7" i="1346" s="1"/>
  <c r="CG170" i="1346"/>
  <c r="CG209" i="1346"/>
  <c r="CG235" i="1346"/>
  <c r="CK72" i="1346"/>
  <c r="CK88" i="1346"/>
  <c r="CK135" i="1346"/>
  <c r="CK227" i="1346"/>
  <c r="CK299" i="1346"/>
  <c r="CO80" i="1346"/>
  <c r="CO96" i="1346"/>
  <c r="CS100" i="1346"/>
  <c r="CS117" i="1346"/>
  <c r="CS133" i="1346"/>
  <c r="CW80" i="1346"/>
  <c r="CW96" i="1346"/>
  <c r="CW221" i="1346"/>
  <c r="DA86" i="1346"/>
  <c r="DE129" i="1346"/>
  <c r="DE170" i="1346"/>
  <c r="DI78" i="1346"/>
  <c r="DM92" i="1346"/>
  <c r="DM125" i="1346"/>
  <c r="DM207" i="1346"/>
  <c r="DM235" i="1346"/>
  <c r="DQ90" i="1346"/>
  <c r="DQ137" i="1346"/>
  <c r="DQ207" i="1346"/>
  <c r="DQ235" i="1346"/>
  <c r="BQ84" i="1346"/>
  <c r="BQ100" i="1346"/>
  <c r="BQ184" i="1346"/>
  <c r="BU84" i="1346"/>
  <c r="BU100" i="1346"/>
  <c r="BU184" i="1346"/>
  <c r="BY84" i="1346"/>
  <c r="BY100" i="1346"/>
  <c r="BY117" i="1346"/>
  <c r="CC76" i="1346"/>
  <c r="CC92" i="1346"/>
  <c r="CC125" i="1346"/>
  <c r="CC139" i="1346"/>
  <c r="CC151" i="1346"/>
  <c r="CG84" i="1346"/>
  <c r="CG100" i="1346"/>
  <c r="CG117" i="1346"/>
  <c r="CG184" i="1346"/>
  <c r="CK74" i="1346"/>
  <c r="CK90" i="1346"/>
  <c r="CK123" i="1346"/>
  <c r="CK137" i="1346"/>
  <c r="CK229" i="1346"/>
  <c r="CO82" i="1346"/>
  <c r="CO98" i="1346"/>
  <c r="CS86" i="1346"/>
  <c r="CS213" i="1346"/>
  <c r="CW82" i="1346"/>
  <c r="CW98" i="1346"/>
  <c r="CW131" i="1346"/>
  <c r="CW170" i="1346"/>
  <c r="CW235" i="1346"/>
  <c r="DA72" i="1346"/>
  <c r="DA88" i="1346"/>
  <c r="DE90" i="1346"/>
  <c r="DE117" i="1346"/>
  <c r="DE299" i="1346"/>
  <c r="DI80" i="1346"/>
  <c r="DI129" i="1346"/>
  <c r="DI170" i="1346"/>
  <c r="DQ92" i="1346"/>
  <c r="DQ125" i="1346"/>
  <c r="CO299" i="1346"/>
  <c r="CS72" i="1346"/>
  <c r="CS88" i="1346"/>
  <c r="CS104" i="1346"/>
  <c r="CS215" i="1346"/>
  <c r="CS227" i="1346"/>
  <c r="CW100" i="1346"/>
  <c r="CW117" i="1346"/>
  <c r="DA74" i="1346"/>
  <c r="DA90" i="1346"/>
  <c r="DA135" i="1346"/>
  <c r="DA227" i="1346"/>
  <c r="DA299" i="1346"/>
  <c r="DE78" i="1346"/>
  <c r="DE104" i="1346"/>
  <c r="DE227" i="1346"/>
  <c r="DI82" i="1346"/>
  <c r="DM80" i="1346"/>
  <c r="DM170" i="1346"/>
  <c r="CW86" i="1346"/>
  <c r="DA76" i="1346"/>
  <c r="DA92" i="1346"/>
  <c r="DA137" i="1346"/>
  <c r="DE80" i="1346"/>
  <c r="DI84" i="1346"/>
  <c r="DI100" i="1346"/>
  <c r="DI227" i="1346"/>
  <c r="DQ80" i="1346"/>
  <c r="DQ170" i="1346"/>
  <c r="BQ74" i="1346"/>
  <c r="BQ106" i="1346"/>
  <c r="BQ123" i="1346"/>
  <c r="BQ137" i="1346"/>
  <c r="BQ229" i="1346"/>
  <c r="BU74" i="1346"/>
  <c r="BU106" i="1346"/>
  <c r="BU123" i="1346"/>
  <c r="BU137" i="1346"/>
  <c r="BU229" i="1346"/>
  <c r="BY74" i="1346"/>
  <c r="BY90" i="1346"/>
  <c r="BY106" i="1346"/>
  <c r="BY123" i="1346"/>
  <c r="CC82" i="1346"/>
  <c r="CC98" i="1346"/>
  <c r="CC143" i="1346"/>
  <c r="CC170" i="1346"/>
  <c r="CC235" i="1346"/>
  <c r="CG74" i="1346"/>
  <c r="CG90" i="1346"/>
  <c r="CG123" i="1346"/>
  <c r="CG137" i="1346"/>
  <c r="CG229" i="1346"/>
  <c r="CG67" i="1346"/>
  <c r="CI7" i="1346" s="1"/>
  <c r="CK80" i="1346"/>
  <c r="CK96" i="1346"/>
  <c r="CK168" i="1346"/>
  <c r="CO88" i="1346"/>
  <c r="CO104" i="1346"/>
  <c r="CO213" i="1346"/>
  <c r="CS76" i="1346"/>
  <c r="CS92" i="1346"/>
  <c r="CS125" i="1346"/>
  <c r="CS231" i="1346"/>
  <c r="CS299" i="1346"/>
  <c r="CW72" i="1346"/>
  <c r="CW88" i="1346"/>
  <c r="CW135" i="1346"/>
  <c r="CW227" i="1346"/>
  <c r="CW299" i="1346"/>
  <c r="DA78" i="1346"/>
  <c r="DE82" i="1346"/>
  <c r="DE135" i="1346"/>
  <c r="DE231" i="1346"/>
  <c r="DM84" i="1346"/>
  <c r="DM100" i="1346"/>
  <c r="DM227" i="1346"/>
  <c r="DQ227" i="1346"/>
  <c r="BQ76" i="1346"/>
  <c r="BQ92" i="1346"/>
  <c r="BQ125" i="1346"/>
  <c r="BQ139" i="1346"/>
  <c r="BQ151" i="1346"/>
  <c r="BU76" i="1346"/>
  <c r="BU92" i="1346"/>
  <c r="BU125" i="1346"/>
  <c r="BU139" i="1346"/>
  <c r="BU151" i="1346"/>
  <c r="BY76" i="1346"/>
  <c r="BY125" i="1346"/>
  <c r="BY151" i="1346"/>
  <c r="CC84" i="1346"/>
  <c r="CC100" i="1346"/>
  <c r="CC117" i="1346"/>
  <c r="CC184" i="1346"/>
  <c r="CG76" i="1346"/>
  <c r="CG92" i="1346"/>
  <c r="CG139" i="1346"/>
  <c r="CK82" i="1346"/>
  <c r="CK98" i="1346"/>
  <c r="CK170" i="1346"/>
  <c r="CK235" i="1346"/>
  <c r="CO74" i="1346"/>
  <c r="CO90" i="1346"/>
  <c r="CO106" i="1346"/>
  <c r="CO123" i="1346"/>
  <c r="CO235" i="1346"/>
  <c r="CS78" i="1346"/>
  <c r="CS127" i="1346"/>
  <c r="CS207" i="1346"/>
  <c r="CW74" i="1346"/>
  <c r="CW90" i="1346"/>
  <c r="CW137" i="1346"/>
  <c r="DA80" i="1346"/>
  <c r="DA96" i="1346"/>
  <c r="DE137" i="1346"/>
  <c r="DE219" i="1346"/>
  <c r="DI104" i="1346"/>
  <c r="DI135" i="1346"/>
  <c r="DI231" i="1346"/>
  <c r="DQ100" i="1346"/>
  <c r="CG299" i="1346"/>
  <c r="CC299" i="1346"/>
  <c r="CO67" i="1346"/>
  <c r="CQ7" i="1346" s="1"/>
  <c r="DQ84" i="1346"/>
  <c r="DQ67" i="1346"/>
  <c r="DS7" i="1346" s="1"/>
  <c r="DQ82" i="1346"/>
  <c r="DM82" i="1346"/>
  <c r="DM299" i="1346"/>
  <c r="DQ96" i="1346"/>
  <c r="DM96" i="1346"/>
  <c r="DI96" i="1346"/>
  <c r="DE96" i="1346"/>
  <c r="DQ86" i="1346"/>
  <c r="DQ299" i="1346"/>
  <c r="DQ221" i="1346"/>
  <c r="DQ131" i="1346"/>
  <c r="DM221" i="1346"/>
  <c r="DM131" i="1346"/>
  <c r="DM86" i="1346"/>
  <c r="DI86" i="1346"/>
  <c r="DI299" i="1346"/>
  <c r="DI131" i="1346"/>
  <c r="DM67" i="1346"/>
  <c r="DO7" i="1346" s="1"/>
  <c r="DI221" i="1346"/>
  <c r="DI67" i="1346"/>
  <c r="DK7" i="1346" s="1"/>
  <c r="DE86" i="1346"/>
  <c r="DE221" i="1346"/>
  <c r="DE131" i="1346"/>
  <c r="DQ72" i="1346"/>
  <c r="DQ117" i="1346"/>
  <c r="DM72" i="1346"/>
  <c r="DM117" i="1346"/>
  <c r="DI72" i="1346"/>
  <c r="DI117" i="1346"/>
  <c r="DE72" i="1346"/>
  <c r="DE67" i="1346"/>
  <c r="DG7" i="1346" s="1"/>
  <c r="BM299" i="1346"/>
  <c r="E51" i="1346"/>
  <c r="E49" i="1346"/>
  <c r="E47" i="1346"/>
  <c r="E45" i="1346"/>
  <c r="DQ51" i="1346"/>
  <c r="DQ49" i="1346"/>
  <c r="DQ47" i="1346"/>
  <c r="DQ45" i="1346"/>
  <c r="DM51" i="1346"/>
  <c r="DM49" i="1346"/>
  <c r="DM47" i="1346"/>
  <c r="DM45" i="1346"/>
  <c r="DI51" i="1346"/>
  <c r="DI49" i="1346"/>
  <c r="DI47" i="1346"/>
  <c r="DI45" i="1346"/>
  <c r="G85" i="1372" l="1"/>
  <c r="G91" i="1372"/>
  <c r="G84" i="1372"/>
  <c r="G59" i="1372"/>
  <c r="G56" i="1372"/>
  <c r="G57" i="1372"/>
  <c r="G23" i="1372"/>
  <c r="G58" i="1372"/>
  <c r="G24" i="1372"/>
  <c r="W10" i="1372"/>
  <c r="CG68" i="1346"/>
  <c r="CF7" i="1346" s="1"/>
  <c r="CK68" i="1346"/>
  <c r="CJ7" i="1346" s="1"/>
  <c r="I68" i="1346"/>
  <c r="H7" i="1346" s="1"/>
  <c r="Q68" i="1346"/>
  <c r="P7" i="1346" s="1"/>
  <c r="Y68" i="1346"/>
  <c r="X7" i="1346" s="1"/>
  <c r="AO68" i="1346"/>
  <c r="AN7" i="1346" s="1"/>
  <c r="DM68" i="1346"/>
  <c r="DL7" i="1346" s="1"/>
  <c r="CS68" i="1346"/>
  <c r="CR7" i="1346" s="1"/>
  <c r="CO68" i="1346"/>
  <c r="CN7" i="1346" s="1"/>
  <c r="AG68" i="1346"/>
  <c r="AF7" i="1346" s="1"/>
  <c r="AS68" i="1346"/>
  <c r="AR7" i="1346" s="1"/>
  <c r="DQ68" i="1346"/>
  <c r="DP7" i="1346" s="1"/>
  <c r="BE68" i="1346"/>
  <c r="BD7" i="1346" s="1"/>
  <c r="CC68" i="1346"/>
  <c r="CB7" i="1346" s="1"/>
  <c r="BM68" i="1346"/>
  <c r="BL7" i="1346" s="1"/>
  <c r="DI68" i="1346"/>
  <c r="DH7" i="1346" s="1"/>
  <c r="CW68" i="1346"/>
  <c r="CV7" i="1346" s="1"/>
  <c r="BY68" i="1346"/>
  <c r="BX7" i="1346" s="1"/>
  <c r="AW68" i="1346"/>
  <c r="AV7" i="1346" s="1"/>
  <c r="M68" i="1346"/>
  <c r="L7" i="1346" s="1"/>
  <c r="U68" i="1346"/>
  <c r="T7" i="1346" s="1"/>
  <c r="BA68" i="1346"/>
  <c r="AZ7" i="1346" s="1"/>
  <c r="BI68" i="1346"/>
  <c r="BH7" i="1346" s="1"/>
  <c r="BU68" i="1346"/>
  <c r="BT7" i="1346" s="1"/>
  <c r="DA68" i="1346"/>
  <c r="CZ7" i="1346" s="1"/>
  <c r="DE68" i="1346"/>
  <c r="DD7" i="1346" s="1"/>
  <c r="E68" i="1346"/>
  <c r="G10" i="1372" s="1"/>
  <c r="AC68" i="1346"/>
  <c r="AB7" i="1346" s="1"/>
  <c r="AK68" i="1346"/>
  <c r="AJ7" i="1346" s="1"/>
  <c r="AW66" i="1346"/>
  <c r="M66" i="1346"/>
  <c r="CO66" i="1346"/>
  <c r="AG66" i="1346"/>
  <c r="BQ66" i="1346"/>
  <c r="CK66" i="1346"/>
  <c r="BY66" i="1346"/>
  <c r="E66" i="1346"/>
  <c r="DA66" i="1346"/>
  <c r="Y66" i="1346"/>
  <c r="AC66" i="1346"/>
  <c r="BI66" i="1346"/>
  <c r="BA66" i="1346"/>
  <c r="CW66" i="1346"/>
  <c r="BU66" i="1346"/>
  <c r="AO66" i="1346"/>
  <c r="CG66" i="1346"/>
  <c r="U66" i="1346"/>
  <c r="AS66" i="1346"/>
  <c r="I66" i="1346"/>
  <c r="Q66" i="1346"/>
  <c r="CS66" i="1346"/>
  <c r="CC66" i="1346"/>
  <c r="AK66" i="1346"/>
  <c r="BE66" i="1346"/>
  <c r="DQ66" i="1346"/>
  <c r="DM66" i="1346"/>
  <c r="DI66" i="1346"/>
  <c r="DE66" i="1346"/>
  <c r="C54" i="1372"/>
  <c r="C53" i="1372"/>
  <c r="G52" i="1372"/>
  <c r="C52" i="1372"/>
  <c r="C55" i="1372"/>
  <c r="G51" i="1372"/>
  <c r="C51" i="1372"/>
  <c r="G50" i="1372"/>
  <c r="C50" i="1372"/>
  <c r="C48" i="1372"/>
  <c r="G15" i="1372"/>
  <c r="C15" i="1372"/>
  <c r="C40" i="1372"/>
  <c r="L10" i="1372" l="1"/>
  <c r="AB10" i="1372"/>
  <c r="AE10" i="1372"/>
  <c r="N10" i="1372"/>
  <c r="S10" i="1372"/>
  <c r="AI10" i="1372"/>
  <c r="AF10" i="1372"/>
  <c r="AA10" i="1372"/>
  <c r="Y10" i="1372"/>
  <c r="K10" i="1372"/>
  <c r="AC10" i="1372"/>
  <c r="Z10" i="1372"/>
  <c r="P10" i="1372"/>
  <c r="O10" i="1372"/>
  <c r="AD10" i="1372"/>
  <c r="M10" i="1372"/>
  <c r="I10" i="1372"/>
  <c r="AH10" i="1372"/>
  <c r="AJ10" i="1372"/>
  <c r="J10" i="1372"/>
  <c r="U10" i="1372"/>
  <c r="R10" i="1372"/>
  <c r="V10" i="1372"/>
  <c r="Q10" i="1372"/>
  <c r="H10" i="1372"/>
  <c r="X10" i="1372"/>
  <c r="AG10" i="1372"/>
  <c r="T10" i="1372"/>
  <c r="DR114" i="1346"/>
  <c r="DR112" i="1346"/>
  <c r="DR110" i="1346"/>
  <c r="DR108" i="1346"/>
  <c r="DR106" i="1346"/>
  <c r="DR104" i="1346"/>
  <c r="DR102" i="1346"/>
  <c r="DR100" i="1346"/>
  <c r="DR98" i="1346"/>
  <c r="DR96" i="1346"/>
  <c r="DR94" i="1346"/>
  <c r="DR92" i="1346"/>
  <c r="DR88" i="1346"/>
  <c r="DR86" i="1346"/>
  <c r="DR84" i="1346"/>
  <c r="DR82" i="1346"/>
  <c r="DR78" i="1346"/>
  <c r="DR76" i="1346"/>
  <c r="DR74" i="1346"/>
  <c r="DR72" i="1346"/>
  <c r="DS51" i="1346"/>
  <c r="DR51" i="1346"/>
  <c r="DS49" i="1346"/>
  <c r="DR49" i="1346"/>
  <c r="DS47" i="1346"/>
  <c r="DR47" i="1346"/>
  <c r="DS45" i="1346"/>
  <c r="DR45" i="1346"/>
  <c r="DR90" i="1346"/>
  <c r="DR80" i="1346"/>
  <c r="DS6" i="1346" l="1"/>
  <c r="DQ65" i="1346" s="1"/>
  <c r="DQ63" i="1346"/>
  <c r="DQ64" i="1346"/>
  <c r="E6" i="1346" l="1"/>
  <c r="DN114" i="1346"/>
  <c r="DN112" i="1346"/>
  <c r="DN110" i="1346"/>
  <c r="DN108" i="1346"/>
  <c r="DN106" i="1346"/>
  <c r="DN104" i="1346"/>
  <c r="DN102" i="1346"/>
  <c r="DN100" i="1346"/>
  <c r="DN98" i="1346"/>
  <c r="DN96" i="1346"/>
  <c r="DN94" i="1346"/>
  <c r="DN92" i="1346"/>
  <c r="DN88" i="1346"/>
  <c r="DN86" i="1346"/>
  <c r="DN84" i="1346"/>
  <c r="DN82" i="1346"/>
  <c r="DN80" i="1346"/>
  <c r="DN78" i="1346"/>
  <c r="DN76" i="1346"/>
  <c r="DN74" i="1346"/>
  <c r="DN72" i="1346"/>
  <c r="DO51" i="1346"/>
  <c r="DN51" i="1346"/>
  <c r="DO49" i="1346"/>
  <c r="DN49" i="1346"/>
  <c r="DO47" i="1346"/>
  <c r="DN47" i="1346"/>
  <c r="DO45" i="1346"/>
  <c r="DN45" i="1346"/>
  <c r="DN90" i="1346"/>
  <c r="DJ114" i="1346"/>
  <c r="DJ112" i="1346"/>
  <c r="DJ110" i="1346"/>
  <c r="DJ108" i="1346"/>
  <c r="DJ106" i="1346"/>
  <c r="DJ102" i="1346"/>
  <c r="DJ98" i="1346"/>
  <c r="DJ96" i="1346"/>
  <c r="DJ94" i="1346"/>
  <c r="DJ88" i="1346"/>
  <c r="DJ86" i="1346"/>
  <c r="DJ84" i="1346"/>
  <c r="DJ82" i="1346"/>
  <c r="DJ78" i="1346"/>
  <c r="DJ76" i="1346"/>
  <c r="DJ74" i="1346"/>
  <c r="DJ72" i="1346"/>
  <c r="DK51" i="1346"/>
  <c r="DJ51" i="1346"/>
  <c r="DK49" i="1346"/>
  <c r="DJ49" i="1346"/>
  <c r="DK47" i="1346"/>
  <c r="DJ47" i="1346"/>
  <c r="DK45" i="1346"/>
  <c r="DJ45" i="1346"/>
  <c r="DJ104" i="1346"/>
  <c r="DJ100" i="1346"/>
  <c r="DJ92" i="1346"/>
  <c r="DJ90" i="1346"/>
  <c r="DJ80" i="1346"/>
  <c r="DF114" i="1346"/>
  <c r="DF112" i="1346"/>
  <c r="DF110" i="1346"/>
  <c r="DF108" i="1346"/>
  <c r="DF106" i="1346"/>
  <c r="DF104" i="1346"/>
  <c r="DF102" i="1346"/>
  <c r="DF98" i="1346"/>
  <c r="DF96" i="1346"/>
  <c r="DF94" i="1346"/>
  <c r="DF88" i="1346"/>
  <c r="DF86" i="1346"/>
  <c r="DF82" i="1346"/>
  <c r="DF80" i="1346"/>
  <c r="DF78" i="1346"/>
  <c r="DF76" i="1346"/>
  <c r="DF74" i="1346"/>
  <c r="DF72" i="1346"/>
  <c r="DF100" i="1346"/>
  <c r="DF92" i="1346"/>
  <c r="DF90" i="1346"/>
  <c r="DF84" i="1346"/>
  <c r="DB114" i="1346"/>
  <c r="DB112" i="1346"/>
  <c r="DB110" i="1346"/>
  <c r="DB108" i="1346"/>
  <c r="DB106" i="1346"/>
  <c r="DB104" i="1346"/>
  <c r="DB102" i="1346"/>
  <c r="DB98" i="1346"/>
  <c r="DB94" i="1346"/>
  <c r="DB92" i="1346"/>
  <c r="DB90" i="1346"/>
  <c r="DB88" i="1346"/>
  <c r="DB82" i="1346"/>
  <c r="DB80" i="1346"/>
  <c r="DB76" i="1346"/>
  <c r="DB74" i="1346"/>
  <c r="DB100" i="1346"/>
  <c r="DB96" i="1346"/>
  <c r="DB86" i="1346"/>
  <c r="DB84" i="1346"/>
  <c r="DB78" i="1346"/>
  <c r="DB72" i="1346"/>
  <c r="DK6" i="1346" l="1"/>
  <c r="DE63" i="1346"/>
  <c r="AG5" i="1372" s="1"/>
  <c r="DA63" i="1346"/>
  <c r="AF5" i="1372" s="1"/>
  <c r="DO6" i="1346"/>
  <c r="DM63" i="1346"/>
  <c r="AI5" i="1372" s="1"/>
  <c r="DA64" i="1346"/>
  <c r="AF6" i="1372" s="1"/>
  <c r="DI63" i="1346"/>
  <c r="AH5" i="1372" s="1"/>
  <c r="DM64" i="1346"/>
  <c r="AI6" i="1372" s="1"/>
  <c r="DI64" i="1346"/>
  <c r="AH6" i="1372" s="1"/>
  <c r="DE64" i="1346"/>
  <c r="AG6" i="1372" s="1"/>
  <c r="AJ9" i="1372"/>
  <c r="AH9" i="1372"/>
  <c r="AJ6" i="1372"/>
  <c r="AJ7" i="1372"/>
  <c r="AG9" i="1372"/>
  <c r="AJ5" i="1372"/>
  <c r="AF9" i="1372"/>
  <c r="AI9" i="1372"/>
  <c r="AJ8" i="1372"/>
  <c r="CX114" i="1346"/>
  <c r="CX112" i="1346"/>
  <c r="CX110" i="1346"/>
  <c r="CX108" i="1346"/>
  <c r="CX106" i="1346"/>
  <c r="CX104" i="1346"/>
  <c r="CX102" i="1346"/>
  <c r="CX98" i="1346"/>
  <c r="CX94" i="1346"/>
  <c r="CX92" i="1346"/>
  <c r="CX74" i="1346"/>
  <c r="CX100" i="1346"/>
  <c r="CX90" i="1346"/>
  <c r="CX88" i="1346"/>
  <c r="CX84" i="1346"/>
  <c r="CX82" i="1346"/>
  <c r="CX80" i="1346"/>
  <c r="CX78" i="1346"/>
  <c r="CX76" i="1346"/>
  <c r="CX72" i="1346"/>
  <c r="CT114" i="1346"/>
  <c r="CT112" i="1346"/>
  <c r="CT110" i="1346"/>
  <c r="CT108" i="1346"/>
  <c r="CT106" i="1346"/>
  <c r="CT102" i="1346"/>
  <c r="CT94" i="1346"/>
  <c r="CT104" i="1346"/>
  <c r="CT100" i="1346"/>
  <c r="CT98" i="1346"/>
  <c r="CT96" i="1346"/>
  <c r="CT92" i="1346"/>
  <c r="CT90" i="1346"/>
  <c r="CT88" i="1346"/>
  <c r="CT86" i="1346"/>
  <c r="CT84" i="1346"/>
  <c r="CT82" i="1346"/>
  <c r="CT80" i="1346"/>
  <c r="CT78" i="1346"/>
  <c r="CT76" i="1346"/>
  <c r="CT74" i="1346"/>
  <c r="CT72" i="1346"/>
  <c r="CP114" i="1346"/>
  <c r="CP112" i="1346"/>
  <c r="CP110" i="1346"/>
  <c r="CP108" i="1346"/>
  <c r="CP106" i="1346"/>
  <c r="CP102" i="1346"/>
  <c r="CP94" i="1346"/>
  <c r="CP84" i="1346"/>
  <c r="CP104" i="1346"/>
  <c r="CP100" i="1346"/>
  <c r="CP98" i="1346"/>
  <c r="CP96" i="1346"/>
  <c r="CP92" i="1346"/>
  <c r="CP90" i="1346"/>
  <c r="CP88" i="1346"/>
  <c r="CP86" i="1346"/>
  <c r="CP82" i="1346"/>
  <c r="CP80" i="1346"/>
  <c r="CP78" i="1346"/>
  <c r="CP76" i="1346"/>
  <c r="CP74" i="1346"/>
  <c r="CP72" i="1346"/>
  <c r="CL114" i="1346"/>
  <c r="CL112" i="1346"/>
  <c r="CL110" i="1346"/>
  <c r="CL108" i="1346"/>
  <c r="CL106" i="1346"/>
  <c r="CL102" i="1346"/>
  <c r="CL84" i="1346"/>
  <c r="CL82" i="1346"/>
  <c r="CL80" i="1346"/>
  <c r="CL78" i="1346"/>
  <c r="CL76" i="1346"/>
  <c r="CL74" i="1346"/>
  <c r="CL104" i="1346"/>
  <c r="CL100" i="1346"/>
  <c r="CL98" i="1346"/>
  <c r="CL96" i="1346"/>
  <c r="CL94" i="1346"/>
  <c r="CL92" i="1346"/>
  <c r="CL90" i="1346"/>
  <c r="CL88" i="1346"/>
  <c r="CL86" i="1346"/>
  <c r="CL72" i="1346"/>
  <c r="CH114" i="1346"/>
  <c r="CH112" i="1346"/>
  <c r="CH110" i="1346"/>
  <c r="CH108" i="1346"/>
  <c r="CH104" i="1346"/>
  <c r="CH102" i="1346"/>
  <c r="CH100" i="1346"/>
  <c r="CH98" i="1346"/>
  <c r="CH96" i="1346"/>
  <c r="CH94" i="1346"/>
  <c r="CH92" i="1346"/>
  <c r="CH90" i="1346"/>
  <c r="CH88" i="1346"/>
  <c r="CH86" i="1346"/>
  <c r="CH84" i="1346"/>
  <c r="CH82" i="1346"/>
  <c r="CH80" i="1346"/>
  <c r="CH76" i="1346"/>
  <c r="CH74" i="1346"/>
  <c r="CH106" i="1346"/>
  <c r="CH78" i="1346"/>
  <c r="CH72" i="1346"/>
  <c r="CD114" i="1346"/>
  <c r="CD112" i="1346"/>
  <c r="CD110" i="1346"/>
  <c r="CD108" i="1346"/>
  <c r="CD102" i="1346"/>
  <c r="CD100" i="1346"/>
  <c r="CD80" i="1346"/>
  <c r="CD106" i="1346"/>
  <c r="CD104" i="1346"/>
  <c r="CD98" i="1346"/>
  <c r="CD96" i="1346"/>
  <c r="CD94" i="1346"/>
  <c r="CD92" i="1346"/>
  <c r="CD90" i="1346"/>
  <c r="CD88" i="1346"/>
  <c r="CD86" i="1346"/>
  <c r="CD84" i="1346"/>
  <c r="CD82" i="1346"/>
  <c r="CD78" i="1346"/>
  <c r="CD76" i="1346"/>
  <c r="CD74" i="1346"/>
  <c r="BZ114" i="1346"/>
  <c r="BZ112" i="1346"/>
  <c r="BZ110" i="1346"/>
  <c r="BZ108" i="1346"/>
  <c r="BZ102" i="1346"/>
  <c r="BZ94" i="1346"/>
  <c r="BZ92" i="1346"/>
  <c r="BZ88" i="1346"/>
  <c r="BZ106" i="1346"/>
  <c r="BZ104" i="1346"/>
  <c r="BZ100" i="1346"/>
  <c r="BZ98" i="1346"/>
  <c r="BZ96" i="1346"/>
  <c r="BZ90" i="1346"/>
  <c r="BZ86" i="1346"/>
  <c r="BZ84" i="1346"/>
  <c r="BZ80" i="1346"/>
  <c r="BZ78" i="1346"/>
  <c r="BZ76" i="1346"/>
  <c r="BZ74" i="1346"/>
  <c r="BZ72" i="1346"/>
  <c r="BV114" i="1346"/>
  <c r="BV112" i="1346"/>
  <c r="BV110" i="1346"/>
  <c r="BV108" i="1346"/>
  <c r="BV104" i="1346"/>
  <c r="BV102" i="1346"/>
  <c r="BV98" i="1346"/>
  <c r="BV90" i="1346"/>
  <c r="BV100" i="1346"/>
  <c r="BV96" i="1346"/>
  <c r="BV94" i="1346"/>
  <c r="BV92" i="1346"/>
  <c r="BV88" i="1346"/>
  <c r="BV84" i="1346"/>
  <c r="BV78" i="1346"/>
  <c r="BV76" i="1346"/>
  <c r="BV74" i="1346"/>
  <c r="BR114" i="1346"/>
  <c r="BR112" i="1346"/>
  <c r="BR110" i="1346"/>
  <c r="BR108" i="1346"/>
  <c r="BR102" i="1346"/>
  <c r="BR90" i="1346"/>
  <c r="BR106" i="1346"/>
  <c r="BR104" i="1346"/>
  <c r="BR100" i="1346"/>
  <c r="BR98" i="1346"/>
  <c r="BR96" i="1346"/>
  <c r="BR94" i="1346"/>
  <c r="BR92" i="1346"/>
  <c r="BR88" i="1346"/>
  <c r="BR86" i="1346"/>
  <c r="BR84" i="1346"/>
  <c r="BR82" i="1346"/>
  <c r="BR80" i="1346"/>
  <c r="BR78" i="1346"/>
  <c r="BR76" i="1346"/>
  <c r="BR74" i="1346"/>
  <c r="BR72" i="1346"/>
  <c r="BL297" i="1346"/>
  <c r="BL295" i="1346"/>
  <c r="BL293" i="1346"/>
  <c r="BL291" i="1346"/>
  <c r="BL289" i="1346"/>
  <c r="BL287" i="1346"/>
  <c r="BL285" i="1346"/>
  <c r="BL283" i="1346"/>
  <c r="BL281" i="1346"/>
  <c r="BL279" i="1346"/>
  <c r="BL277" i="1346"/>
  <c r="BL275" i="1346"/>
  <c r="BL273" i="1346"/>
  <c r="BL271" i="1346"/>
  <c r="BL269" i="1346"/>
  <c r="BL267" i="1346"/>
  <c r="BL265" i="1346"/>
  <c r="BL263" i="1346"/>
  <c r="BL261" i="1346"/>
  <c r="BL259" i="1346"/>
  <c r="BL257" i="1346"/>
  <c r="BL255" i="1346"/>
  <c r="BL249" i="1346"/>
  <c r="BM249" i="1346" s="1"/>
  <c r="BL247" i="1346"/>
  <c r="BM247" i="1346" s="1"/>
  <c r="BL245" i="1346"/>
  <c r="BM245" i="1346" s="1"/>
  <c r="BL243" i="1346"/>
  <c r="BM243" i="1346" s="1"/>
  <c r="BL241" i="1346"/>
  <c r="BM241" i="1346" s="1"/>
  <c r="BL239" i="1346"/>
  <c r="BM239" i="1346" s="1"/>
  <c r="BL237" i="1346"/>
  <c r="BM237" i="1346" s="1"/>
  <c r="BL235" i="1346"/>
  <c r="BL233" i="1346"/>
  <c r="BM233" i="1346" s="1"/>
  <c r="BL231" i="1346"/>
  <c r="BL229" i="1346"/>
  <c r="BL227" i="1346"/>
  <c r="BM227" i="1346" s="1"/>
  <c r="BL225" i="1346"/>
  <c r="BM225" i="1346" s="1"/>
  <c r="BL223" i="1346"/>
  <c r="BL221" i="1346"/>
  <c r="BL219" i="1346"/>
  <c r="BL217" i="1346"/>
  <c r="BM217" i="1346" s="1"/>
  <c r="BL215" i="1346"/>
  <c r="BL213" i="1346"/>
  <c r="BL211" i="1346"/>
  <c r="BM211" i="1346" s="1"/>
  <c r="BL209" i="1346"/>
  <c r="BL207" i="1346"/>
  <c r="BL204" i="1346"/>
  <c r="BM204" i="1346" s="1"/>
  <c r="BL202" i="1346"/>
  <c r="BM202" i="1346" s="1"/>
  <c r="BL200" i="1346"/>
  <c r="BM200" i="1346" s="1"/>
  <c r="BL198" i="1346"/>
  <c r="BM198" i="1346" s="1"/>
  <c r="BL196" i="1346"/>
  <c r="BM196" i="1346" s="1"/>
  <c r="BL194" i="1346"/>
  <c r="BM194" i="1346" s="1"/>
  <c r="BL192" i="1346"/>
  <c r="BM192" i="1346" s="1"/>
  <c r="BL190" i="1346"/>
  <c r="BM190" i="1346" s="1"/>
  <c r="BL188" i="1346"/>
  <c r="BM188" i="1346" s="1"/>
  <c r="BL186" i="1346"/>
  <c r="BM186" i="1346" s="1"/>
  <c r="BL184" i="1346"/>
  <c r="BL182" i="1346"/>
  <c r="BM182" i="1346" s="1"/>
  <c r="BL180" i="1346"/>
  <c r="BM180" i="1346" s="1"/>
  <c r="BL178" i="1346"/>
  <c r="BM178" i="1346" s="1"/>
  <c r="BL176" i="1346"/>
  <c r="BM176" i="1346" s="1"/>
  <c r="BL174" i="1346"/>
  <c r="BL172" i="1346"/>
  <c r="BM172" i="1346" s="1"/>
  <c r="BL170" i="1346"/>
  <c r="BL168" i="1346"/>
  <c r="BM168" i="1346" s="1"/>
  <c r="BL166" i="1346"/>
  <c r="BM166" i="1346" s="1"/>
  <c r="BL164" i="1346"/>
  <c r="BM164" i="1346" s="1"/>
  <c r="BL162" i="1346"/>
  <c r="BM162" i="1346" s="1"/>
  <c r="BL159" i="1346"/>
  <c r="BM159" i="1346" s="1"/>
  <c r="BL157" i="1346"/>
  <c r="BM157" i="1346" s="1"/>
  <c r="BL155" i="1346"/>
  <c r="BM155" i="1346" s="1"/>
  <c r="BL153" i="1346"/>
  <c r="BM153" i="1346" s="1"/>
  <c r="BL151" i="1346"/>
  <c r="BL149" i="1346"/>
  <c r="BM149" i="1346" s="1"/>
  <c r="BL147" i="1346"/>
  <c r="BM147" i="1346" s="1"/>
  <c r="BL145" i="1346"/>
  <c r="BL143" i="1346"/>
  <c r="BM143" i="1346" s="1"/>
  <c r="BL141" i="1346"/>
  <c r="BL139" i="1346"/>
  <c r="BL137" i="1346"/>
  <c r="BL135" i="1346"/>
  <c r="BM135" i="1346" s="1"/>
  <c r="BL133" i="1346"/>
  <c r="BL131" i="1346"/>
  <c r="BL129" i="1346"/>
  <c r="BL127" i="1346"/>
  <c r="BM127" i="1346" s="1"/>
  <c r="BL125" i="1346"/>
  <c r="BL123" i="1346"/>
  <c r="BL121" i="1346"/>
  <c r="BM121" i="1346" s="1"/>
  <c r="BL119" i="1346"/>
  <c r="BL117" i="1346"/>
  <c r="BN114" i="1346"/>
  <c r="BL114" i="1346"/>
  <c r="BM114" i="1346" s="1"/>
  <c r="BN112" i="1346"/>
  <c r="BL112" i="1346"/>
  <c r="BM112" i="1346" s="1"/>
  <c r="BN110" i="1346"/>
  <c r="BL110" i="1346"/>
  <c r="BM110" i="1346" s="1"/>
  <c r="BN108" i="1346"/>
  <c r="BL108" i="1346"/>
  <c r="BM108" i="1346" s="1"/>
  <c r="BL106" i="1346"/>
  <c r="BL104" i="1346"/>
  <c r="BM104" i="1346" s="1"/>
  <c r="BN102" i="1346"/>
  <c r="BL102" i="1346"/>
  <c r="BM102" i="1346" s="1"/>
  <c r="BL100" i="1346"/>
  <c r="BL98" i="1346"/>
  <c r="BL96" i="1346"/>
  <c r="BL94" i="1346"/>
  <c r="BL92" i="1346"/>
  <c r="BN90" i="1346"/>
  <c r="BL90" i="1346"/>
  <c r="BM90" i="1346" s="1"/>
  <c r="BL88" i="1346"/>
  <c r="BL86" i="1346"/>
  <c r="BL84" i="1346"/>
  <c r="BL82" i="1346"/>
  <c r="BL80" i="1346"/>
  <c r="BL78" i="1346"/>
  <c r="BL76" i="1346"/>
  <c r="BL74" i="1346"/>
  <c r="BN72" i="1346"/>
  <c r="BL72" i="1346"/>
  <c r="BN106" i="1346"/>
  <c r="BN104" i="1346"/>
  <c r="BN100" i="1346"/>
  <c r="BN98" i="1346"/>
  <c r="BN96" i="1346"/>
  <c r="BN94" i="1346"/>
  <c r="BN92" i="1346"/>
  <c r="BN88" i="1346"/>
  <c r="BN86" i="1346"/>
  <c r="BN84" i="1346"/>
  <c r="BN82" i="1346"/>
  <c r="BN80" i="1346"/>
  <c r="BN78" i="1346"/>
  <c r="BN76" i="1346"/>
  <c r="BN74" i="1346"/>
  <c r="BJ114" i="1346"/>
  <c r="BJ112" i="1346"/>
  <c r="BJ110" i="1346"/>
  <c r="BJ108" i="1346"/>
  <c r="BJ104" i="1346"/>
  <c r="BJ94" i="1346"/>
  <c r="BJ92" i="1346"/>
  <c r="BJ90" i="1346"/>
  <c r="BJ106" i="1346"/>
  <c r="BJ102" i="1346"/>
  <c r="BJ100" i="1346"/>
  <c r="BJ98" i="1346"/>
  <c r="BJ88" i="1346"/>
  <c r="BJ86" i="1346"/>
  <c r="BJ84" i="1346"/>
  <c r="BJ82" i="1346"/>
  <c r="BJ80" i="1346"/>
  <c r="BJ78" i="1346"/>
  <c r="BJ76" i="1346"/>
  <c r="BJ74" i="1346"/>
  <c r="BJ72" i="1346"/>
  <c r="BF114" i="1346"/>
  <c r="BF112" i="1346"/>
  <c r="BF110" i="1346"/>
  <c r="BF108" i="1346"/>
  <c r="BF104" i="1346"/>
  <c r="BF90" i="1346"/>
  <c r="BF78" i="1346"/>
  <c r="BF106" i="1346"/>
  <c r="BF102" i="1346"/>
  <c r="BF100" i="1346"/>
  <c r="BF96" i="1346"/>
  <c r="BF94" i="1346"/>
  <c r="BF92" i="1346"/>
  <c r="BF88" i="1346"/>
  <c r="BF86" i="1346"/>
  <c r="BF84" i="1346"/>
  <c r="BF82" i="1346"/>
  <c r="BF80" i="1346"/>
  <c r="BF76" i="1346"/>
  <c r="BF74" i="1346"/>
  <c r="BF72" i="1346"/>
  <c r="G9" i="1372"/>
  <c r="C55" i="1346"/>
  <c r="Z114" i="1346"/>
  <c r="Z112" i="1346"/>
  <c r="Z110" i="1346"/>
  <c r="Z108" i="1346"/>
  <c r="Z106" i="1346"/>
  <c r="Z104" i="1346"/>
  <c r="Z98" i="1346"/>
  <c r="Z94" i="1346"/>
  <c r="Z92" i="1346"/>
  <c r="Z102" i="1346"/>
  <c r="Z100" i="1346"/>
  <c r="Z96" i="1346"/>
  <c r="Z90" i="1346"/>
  <c r="Z88" i="1346"/>
  <c r="Z86" i="1346"/>
  <c r="Z84" i="1346"/>
  <c r="Z82" i="1346"/>
  <c r="Z80" i="1346"/>
  <c r="Z78" i="1346"/>
  <c r="Z76" i="1346"/>
  <c r="Z74" i="1346"/>
  <c r="Z72" i="1346"/>
  <c r="R82" i="1346"/>
  <c r="AT82" i="1346"/>
  <c r="AX82" i="1346"/>
  <c r="BB114" i="1346"/>
  <c r="BB112" i="1346"/>
  <c r="BB110" i="1346"/>
  <c r="BB108" i="1346"/>
  <c r="BB104" i="1346"/>
  <c r="BB106" i="1346"/>
  <c r="BB102" i="1346"/>
  <c r="BB100" i="1346"/>
  <c r="BB98" i="1346"/>
  <c r="BB96" i="1346"/>
  <c r="BB94" i="1346"/>
  <c r="BB92" i="1346"/>
  <c r="BB90" i="1346"/>
  <c r="BB88" i="1346"/>
  <c r="BB86" i="1346"/>
  <c r="BB84" i="1346"/>
  <c r="BB82" i="1346"/>
  <c r="BB80" i="1346"/>
  <c r="BB78" i="1346"/>
  <c r="BB76" i="1346"/>
  <c r="BB74" i="1346"/>
  <c r="BB72" i="1346"/>
  <c r="AX114" i="1346"/>
  <c r="AX112" i="1346"/>
  <c r="AX110" i="1346"/>
  <c r="AX108" i="1346"/>
  <c r="AX104" i="1346"/>
  <c r="AX94" i="1346"/>
  <c r="AX106" i="1346"/>
  <c r="AX102" i="1346"/>
  <c r="AX100" i="1346"/>
  <c r="AX98" i="1346"/>
  <c r="AX96" i="1346"/>
  <c r="AX92" i="1346"/>
  <c r="AX90" i="1346"/>
  <c r="AX88" i="1346"/>
  <c r="AX86" i="1346"/>
  <c r="AX84" i="1346"/>
  <c r="AX80" i="1346"/>
  <c r="AX78" i="1346"/>
  <c r="AX76" i="1346"/>
  <c r="AX74" i="1346"/>
  <c r="AX72" i="1346"/>
  <c r="AT114" i="1346"/>
  <c r="AT112" i="1346"/>
  <c r="AT110" i="1346"/>
  <c r="AT108" i="1346"/>
  <c r="AT104" i="1346"/>
  <c r="AT80" i="1346"/>
  <c r="AT106" i="1346"/>
  <c r="AT102" i="1346"/>
  <c r="AT100" i="1346"/>
  <c r="AT98" i="1346"/>
  <c r="AT96" i="1346"/>
  <c r="AT94" i="1346"/>
  <c r="AT92" i="1346"/>
  <c r="AT90" i="1346"/>
  <c r="AT88" i="1346"/>
  <c r="AT86" i="1346"/>
  <c r="AT84" i="1346"/>
  <c r="AT78" i="1346"/>
  <c r="AT76" i="1346"/>
  <c r="AT74" i="1346"/>
  <c r="AT72" i="1346"/>
  <c r="AP114" i="1346"/>
  <c r="AP112" i="1346"/>
  <c r="AP110" i="1346"/>
  <c r="AP108" i="1346"/>
  <c r="AP104" i="1346"/>
  <c r="AP100" i="1346"/>
  <c r="AP94" i="1346"/>
  <c r="AP106" i="1346"/>
  <c r="AP102" i="1346"/>
  <c r="AP98" i="1346"/>
  <c r="AP96" i="1346"/>
  <c r="AP92" i="1346"/>
  <c r="AP90" i="1346"/>
  <c r="AP88" i="1346"/>
  <c r="AP86" i="1346"/>
  <c r="AP84" i="1346"/>
  <c r="AP82" i="1346"/>
  <c r="AP80" i="1346"/>
  <c r="AP78" i="1346"/>
  <c r="AP76" i="1346"/>
  <c r="AP74" i="1346"/>
  <c r="AP72" i="1346"/>
  <c r="AL114" i="1346"/>
  <c r="AL112" i="1346"/>
  <c r="AL110" i="1346"/>
  <c r="AL108" i="1346"/>
  <c r="AL104" i="1346"/>
  <c r="AL94" i="1346"/>
  <c r="AL84" i="1346"/>
  <c r="AK63" i="1346"/>
  <c r="AL106" i="1346"/>
  <c r="AL102" i="1346"/>
  <c r="AL100" i="1346"/>
  <c r="AL98" i="1346"/>
  <c r="AL96" i="1346"/>
  <c r="AL92" i="1346"/>
  <c r="AL90" i="1346"/>
  <c r="AL88" i="1346"/>
  <c r="AL86" i="1346"/>
  <c r="AL82" i="1346"/>
  <c r="AL80" i="1346"/>
  <c r="AL78" i="1346"/>
  <c r="AL76" i="1346"/>
  <c r="AL74" i="1346"/>
  <c r="AL72" i="1346"/>
  <c r="AH114" i="1346"/>
  <c r="AH112" i="1346"/>
  <c r="AH110" i="1346"/>
  <c r="AH108" i="1346"/>
  <c r="AH106" i="1346"/>
  <c r="AH104" i="1346"/>
  <c r="AH94" i="1346"/>
  <c r="AH102" i="1346"/>
  <c r="AH100" i="1346"/>
  <c r="AH98" i="1346"/>
  <c r="AH96" i="1346"/>
  <c r="AH92" i="1346"/>
  <c r="AH90" i="1346"/>
  <c r="AH88" i="1346"/>
  <c r="AH86" i="1346"/>
  <c r="AH84" i="1346"/>
  <c r="AH82" i="1346"/>
  <c r="AH80" i="1346"/>
  <c r="AH78" i="1346"/>
  <c r="AH76" i="1346"/>
  <c r="AH74" i="1346"/>
  <c r="AH72" i="1346"/>
  <c r="AD114" i="1346"/>
  <c r="AD112" i="1346"/>
  <c r="AD110" i="1346"/>
  <c r="AD108" i="1346"/>
  <c r="AD106" i="1346"/>
  <c r="AD104" i="1346"/>
  <c r="AD98" i="1346"/>
  <c r="AD94" i="1346"/>
  <c r="AD102" i="1346"/>
  <c r="AD100" i="1346"/>
  <c r="AD96" i="1346"/>
  <c r="AD92" i="1346"/>
  <c r="AD90" i="1346"/>
  <c r="AD88" i="1346"/>
  <c r="AD86" i="1346"/>
  <c r="AD84" i="1346"/>
  <c r="AD80" i="1346"/>
  <c r="AD78" i="1346"/>
  <c r="AD76" i="1346"/>
  <c r="AD74" i="1346"/>
  <c r="AD72" i="1346"/>
  <c r="I62" i="1346"/>
  <c r="AV5" i="1346" l="1"/>
  <c r="AZ5" i="1346"/>
  <c r="BD5" i="1346"/>
  <c r="BH5" i="1346"/>
  <c r="BL5" i="1346"/>
  <c r="BP5" i="1346"/>
  <c r="BT5" i="1346"/>
  <c r="BX5" i="1346"/>
  <c r="CB5" i="1346"/>
  <c r="CF5" i="1346"/>
  <c r="CJ5" i="1346"/>
  <c r="CN5" i="1346"/>
  <c r="CR5" i="1346"/>
  <c r="CV5" i="1346"/>
  <c r="CZ5" i="1346"/>
  <c r="DD5" i="1346"/>
  <c r="DH5" i="1346"/>
  <c r="DL5" i="1346"/>
  <c r="DP5" i="1346"/>
  <c r="L5" i="1346"/>
  <c r="T5" i="1346"/>
  <c r="X5" i="1346"/>
  <c r="P5" i="1346"/>
  <c r="AB5" i="1346"/>
  <c r="AF5" i="1346"/>
  <c r="AJ5" i="1346"/>
  <c r="AN5" i="1346"/>
  <c r="AR5" i="1346"/>
  <c r="H5" i="1346"/>
  <c r="BM65" i="1346"/>
  <c r="V7" i="1372" s="1"/>
  <c r="BA63" i="1346"/>
  <c r="S5" i="1372" s="1"/>
  <c r="CC63" i="1346"/>
  <c r="Z5" i="1372" s="1"/>
  <c r="CG63" i="1346"/>
  <c r="AA5" i="1372" s="1"/>
  <c r="CK63" i="1346"/>
  <c r="AB5" i="1372" s="1"/>
  <c r="AO64" i="1346"/>
  <c r="P6" i="1372" s="1"/>
  <c r="CS63" i="1346"/>
  <c r="AD5" i="1372" s="1"/>
  <c r="CW63" i="1346"/>
  <c r="AE5" i="1372" s="1"/>
  <c r="AK64" i="1346"/>
  <c r="O6" i="1372" s="1"/>
  <c r="CO63" i="1346"/>
  <c r="AC5" i="1372" s="1"/>
  <c r="CS64" i="1346"/>
  <c r="AD6" i="1372" s="1"/>
  <c r="BA64" i="1346"/>
  <c r="S6" i="1372" s="1"/>
  <c r="CO64" i="1346"/>
  <c r="AC6" i="1372" s="1"/>
  <c r="Y64" i="1346"/>
  <c r="L6" i="1372" s="1"/>
  <c r="AW63" i="1346"/>
  <c r="R5" i="1372" s="1"/>
  <c r="AG63" i="1346"/>
  <c r="N5" i="1372" s="1"/>
  <c r="AW64" i="1346"/>
  <c r="R6" i="1372" s="1"/>
  <c r="BI63" i="1346"/>
  <c r="U5" i="1372" s="1"/>
  <c r="BY63" i="1346"/>
  <c r="Y5" i="1372" s="1"/>
  <c r="AC63" i="1346"/>
  <c r="M5" i="1372" s="1"/>
  <c r="AG64" i="1346"/>
  <c r="N6" i="1372" s="1"/>
  <c r="AS63" i="1346"/>
  <c r="Q5" i="1372" s="1"/>
  <c r="AS64" i="1346"/>
  <c r="Q6" i="1372" s="1"/>
  <c r="Y63" i="1346"/>
  <c r="L5" i="1372" s="1"/>
  <c r="BU63" i="1346"/>
  <c r="X5" i="1372" s="1"/>
  <c r="CG64" i="1346"/>
  <c r="AA6" i="1372" s="1"/>
  <c r="AO63" i="1346"/>
  <c r="P5" i="1372" s="1"/>
  <c r="BE63" i="1346"/>
  <c r="BQ64" i="1346"/>
  <c r="W6" i="1372" s="1"/>
  <c r="BQ63" i="1346"/>
  <c r="W5" i="1372" s="1"/>
  <c r="CK64" i="1346"/>
  <c r="AB6" i="1372" s="1"/>
  <c r="DM65" i="1346"/>
  <c r="AI7" i="1372" s="1"/>
  <c r="DI65" i="1346"/>
  <c r="AH7" i="1372" s="1"/>
  <c r="DE65" i="1346"/>
  <c r="AG7" i="1372" s="1"/>
  <c r="DA65" i="1346"/>
  <c r="AF7" i="1372" s="1"/>
  <c r="AH8" i="1372"/>
  <c r="CX96" i="1346"/>
  <c r="AI8" i="1372"/>
  <c r="AG8" i="1372"/>
  <c r="AF8" i="1372"/>
  <c r="CX86" i="1346"/>
  <c r="BM119" i="1346"/>
  <c r="BM78" i="1346"/>
  <c r="BM209" i="1346"/>
  <c r="BM145" i="1346"/>
  <c r="BM213" i="1346"/>
  <c r="BM123" i="1346"/>
  <c r="BM137" i="1346"/>
  <c r="BM92" i="1346"/>
  <c r="BM96" i="1346"/>
  <c r="AA8" i="1372"/>
  <c r="BM88" i="1346"/>
  <c r="BM98" i="1346"/>
  <c r="Y65" i="1346"/>
  <c r="L7" i="1372" s="1"/>
  <c r="BM72" i="1346"/>
  <c r="BM215" i="1346"/>
  <c r="BM231" i="1346"/>
  <c r="BV82" i="1346"/>
  <c r="BM174" i="1346"/>
  <c r="BM82" i="1346"/>
  <c r="BM74" i="1346"/>
  <c r="BM106" i="1346"/>
  <c r="BM151" i="1346"/>
  <c r="BF98" i="1346"/>
  <c r="BM117" i="1346"/>
  <c r="BM125" i="1346"/>
  <c r="BM133" i="1346"/>
  <c r="BM221" i="1346"/>
  <c r="BV86" i="1346"/>
  <c r="AE9" i="1372"/>
  <c r="AB9" i="1372"/>
  <c r="CD72" i="1346"/>
  <c r="CC64" i="1346" s="1"/>
  <c r="BM184" i="1346"/>
  <c r="BM94" i="1346"/>
  <c r="BM139" i="1346"/>
  <c r="BM229" i="1346"/>
  <c r="AK65" i="1346"/>
  <c r="O7" i="1372" s="1"/>
  <c r="BZ82" i="1346"/>
  <c r="BY64" i="1346" s="1"/>
  <c r="BM64" i="1346"/>
  <c r="V6" i="1372" s="1"/>
  <c r="AD9" i="1372"/>
  <c r="AC9" i="1372"/>
  <c r="AA9" i="1372"/>
  <c r="Y9" i="1372"/>
  <c r="Z9" i="1372"/>
  <c r="BV80" i="1346"/>
  <c r="BV106" i="1346"/>
  <c r="BV72" i="1346"/>
  <c r="X9" i="1372"/>
  <c r="BM84" i="1346"/>
  <c r="BM100" i="1346"/>
  <c r="BM141" i="1346"/>
  <c r="BM170" i="1346"/>
  <c r="BM207" i="1346"/>
  <c r="BM223" i="1346"/>
  <c r="BM86" i="1346"/>
  <c r="BM131" i="1346"/>
  <c r="BM76" i="1346"/>
  <c r="BM129" i="1346"/>
  <c r="BM219" i="1346"/>
  <c r="BM235" i="1346"/>
  <c r="BJ96" i="1346"/>
  <c r="U9" i="1372"/>
  <c r="L9" i="1372"/>
  <c r="K9" i="1372"/>
  <c r="W9" i="1372"/>
  <c r="BM80" i="1346"/>
  <c r="BM63" i="1346"/>
  <c r="V5" i="1372" s="1"/>
  <c r="BM67" i="1346"/>
  <c r="BO7" i="1346" s="1"/>
  <c r="T9" i="1372"/>
  <c r="H9" i="1372"/>
  <c r="N9" i="1372"/>
  <c r="P9" i="1372"/>
  <c r="Q9" i="1372"/>
  <c r="R9" i="1372"/>
  <c r="M9" i="1372"/>
  <c r="J9" i="1372"/>
  <c r="I9" i="1372"/>
  <c r="O9" i="1372"/>
  <c r="S9" i="1372"/>
  <c r="AD82" i="1346"/>
  <c r="AC64" i="1346" s="1"/>
  <c r="O5" i="1372"/>
  <c r="V114" i="1346"/>
  <c r="V112" i="1346"/>
  <c r="V110" i="1346"/>
  <c r="V108" i="1346"/>
  <c r="V104" i="1346"/>
  <c r="V102" i="1346"/>
  <c r="V98" i="1346"/>
  <c r="V94" i="1346"/>
  <c r="V92" i="1346"/>
  <c r="U63" i="1346"/>
  <c r="V106" i="1346"/>
  <c r="V100" i="1346"/>
  <c r="V96" i="1346"/>
  <c r="V90" i="1346"/>
  <c r="V88" i="1346"/>
  <c r="V86" i="1346"/>
  <c r="V84" i="1346"/>
  <c r="V82" i="1346"/>
  <c r="V80" i="1346"/>
  <c r="V78" i="1346"/>
  <c r="V76" i="1346"/>
  <c r="V74" i="1346"/>
  <c r="V72" i="1346"/>
  <c r="R114" i="1346"/>
  <c r="R112" i="1346"/>
  <c r="R110" i="1346"/>
  <c r="R108" i="1346"/>
  <c r="R104" i="1346"/>
  <c r="R102" i="1346"/>
  <c r="R98" i="1346"/>
  <c r="R94" i="1346"/>
  <c r="R92" i="1346"/>
  <c r="R106" i="1346"/>
  <c r="R100" i="1346"/>
  <c r="R96" i="1346"/>
  <c r="R90" i="1346"/>
  <c r="R88" i="1346"/>
  <c r="R86" i="1346"/>
  <c r="R84" i="1346"/>
  <c r="R80" i="1346"/>
  <c r="R78" i="1346"/>
  <c r="R76" i="1346"/>
  <c r="R74" i="1346"/>
  <c r="N114" i="1346"/>
  <c r="N112" i="1346"/>
  <c r="N110" i="1346"/>
  <c r="N108" i="1346"/>
  <c r="N104" i="1346"/>
  <c r="N102" i="1346"/>
  <c r="N98" i="1346"/>
  <c r="N94" i="1346"/>
  <c r="N92" i="1346"/>
  <c r="N106" i="1346"/>
  <c r="N100" i="1346"/>
  <c r="N96" i="1346"/>
  <c r="N90" i="1346"/>
  <c r="N88" i="1346"/>
  <c r="N86" i="1346"/>
  <c r="N84" i="1346"/>
  <c r="N82" i="1346"/>
  <c r="N80" i="1346"/>
  <c r="N78" i="1346"/>
  <c r="N76" i="1346"/>
  <c r="N74" i="1346"/>
  <c r="G4" i="1372"/>
  <c r="G95" i="1372" s="1"/>
  <c r="J114" i="1346"/>
  <c r="J112" i="1346"/>
  <c r="J110" i="1346"/>
  <c r="J108" i="1346"/>
  <c r="J104" i="1346"/>
  <c r="J106" i="1346"/>
  <c r="J102" i="1346"/>
  <c r="J100" i="1346"/>
  <c r="J96" i="1346"/>
  <c r="J94" i="1346"/>
  <c r="J92" i="1346"/>
  <c r="J90" i="1346"/>
  <c r="J88" i="1346"/>
  <c r="J86" i="1346"/>
  <c r="J84" i="1346"/>
  <c r="J82" i="1346"/>
  <c r="J80" i="1346"/>
  <c r="J78" i="1346"/>
  <c r="J74" i="1346"/>
  <c r="J72" i="1346"/>
  <c r="P89" i="1372" l="1"/>
  <c r="P90" i="1372"/>
  <c r="I89" i="1372"/>
  <c r="I90" i="1372"/>
  <c r="AC89" i="1372"/>
  <c r="AC90" i="1372"/>
  <c r="T89" i="1372"/>
  <c r="T90" i="1372"/>
  <c r="S89" i="1372"/>
  <c r="S90" i="1372"/>
  <c r="O89" i="1372"/>
  <c r="O90" i="1372"/>
  <c r="AB89" i="1372"/>
  <c r="AB90" i="1372"/>
  <c r="X89" i="1372"/>
  <c r="X90" i="1372"/>
  <c r="N89" i="1372"/>
  <c r="N90" i="1372"/>
  <c r="AA89" i="1372"/>
  <c r="AA90" i="1372"/>
  <c r="Y89" i="1372"/>
  <c r="Y90" i="1372"/>
  <c r="J89" i="1372"/>
  <c r="J90" i="1372"/>
  <c r="M89" i="1372"/>
  <c r="M90" i="1372"/>
  <c r="W89" i="1372"/>
  <c r="W90" i="1372"/>
  <c r="AD89" i="1372"/>
  <c r="AD90" i="1372"/>
  <c r="K89" i="1372"/>
  <c r="K90" i="1372"/>
  <c r="V89" i="1372"/>
  <c r="V90" i="1372"/>
  <c r="Q89" i="1372"/>
  <c r="Q90" i="1372"/>
  <c r="H89" i="1372"/>
  <c r="H90" i="1372"/>
  <c r="U89" i="1372"/>
  <c r="U90" i="1372"/>
  <c r="L89" i="1372"/>
  <c r="L90" i="1372"/>
  <c r="AE89" i="1372"/>
  <c r="AE90" i="1372"/>
  <c r="Z89" i="1372"/>
  <c r="Z90" i="1372"/>
  <c r="T87" i="1372"/>
  <c r="T88" i="1372"/>
  <c r="Q87" i="1372"/>
  <c r="Q88" i="1372"/>
  <c r="J87" i="1372"/>
  <c r="J88" i="1372"/>
  <c r="AD87" i="1372"/>
  <c r="AD88" i="1372"/>
  <c r="S87" i="1372"/>
  <c r="S88" i="1372"/>
  <c r="AC87" i="1372"/>
  <c r="AC88" i="1372"/>
  <c r="N87" i="1372"/>
  <c r="N88" i="1372"/>
  <c r="AA87" i="1372"/>
  <c r="AA88" i="1372"/>
  <c r="Y87" i="1372"/>
  <c r="Y88" i="1372"/>
  <c r="X87" i="1372"/>
  <c r="X88" i="1372"/>
  <c r="M87" i="1372"/>
  <c r="M88" i="1372"/>
  <c r="W87" i="1372"/>
  <c r="W88" i="1372"/>
  <c r="AB87" i="1372"/>
  <c r="AB88" i="1372"/>
  <c r="K87" i="1372"/>
  <c r="K88" i="1372"/>
  <c r="V87" i="1372"/>
  <c r="V88" i="1372"/>
  <c r="I87" i="1372"/>
  <c r="I88" i="1372"/>
  <c r="H87" i="1372"/>
  <c r="H88" i="1372"/>
  <c r="U87" i="1372"/>
  <c r="U88" i="1372"/>
  <c r="P87" i="1372"/>
  <c r="P88" i="1372"/>
  <c r="O87" i="1372"/>
  <c r="O88" i="1372"/>
  <c r="L87" i="1372"/>
  <c r="L88" i="1372"/>
  <c r="AE87" i="1372"/>
  <c r="AE88" i="1372"/>
  <c r="Z87" i="1372"/>
  <c r="Z88" i="1372"/>
  <c r="S57" i="1372"/>
  <c r="S86" i="1372"/>
  <c r="O57" i="1372"/>
  <c r="O86" i="1372"/>
  <c r="AB57" i="1372"/>
  <c r="AB86" i="1372"/>
  <c r="X57" i="1372"/>
  <c r="X86" i="1372"/>
  <c r="T57" i="1372"/>
  <c r="T86" i="1372"/>
  <c r="N57" i="1372"/>
  <c r="N86" i="1372"/>
  <c r="AA57" i="1372"/>
  <c r="AA86" i="1372"/>
  <c r="Y57" i="1372"/>
  <c r="Y86" i="1372"/>
  <c r="AC57" i="1372"/>
  <c r="AC86" i="1372"/>
  <c r="M57" i="1372"/>
  <c r="M86" i="1372"/>
  <c r="W57" i="1372"/>
  <c r="W86" i="1372"/>
  <c r="AD57" i="1372"/>
  <c r="AD86" i="1372"/>
  <c r="P57" i="1372"/>
  <c r="P86" i="1372"/>
  <c r="K57" i="1372"/>
  <c r="K86" i="1372"/>
  <c r="V57" i="1372"/>
  <c r="V86" i="1372"/>
  <c r="Q57" i="1372"/>
  <c r="Q86" i="1372"/>
  <c r="I57" i="1372"/>
  <c r="I86" i="1372"/>
  <c r="H57" i="1372"/>
  <c r="H86" i="1372"/>
  <c r="U57" i="1372"/>
  <c r="U86" i="1372"/>
  <c r="J57" i="1372"/>
  <c r="J86" i="1372"/>
  <c r="L57" i="1372"/>
  <c r="L86" i="1372"/>
  <c r="AE57" i="1372"/>
  <c r="AE86" i="1372"/>
  <c r="Z57" i="1372"/>
  <c r="Z86" i="1372"/>
  <c r="H11" i="1372"/>
  <c r="H12" i="1372"/>
  <c r="H20" i="1372"/>
  <c r="H44" i="1372"/>
  <c r="H52" i="1372"/>
  <c r="H60" i="1372"/>
  <c r="H68" i="1372"/>
  <c r="H76" i="1372"/>
  <c r="H65" i="1372"/>
  <c r="H18" i="1372"/>
  <c r="H13" i="1372"/>
  <c r="H21" i="1372"/>
  <c r="H37" i="1372"/>
  <c r="H45" i="1372"/>
  <c r="H53" i="1372"/>
  <c r="H61" i="1372"/>
  <c r="H77" i="1372"/>
  <c r="H49" i="1372"/>
  <c r="H26" i="1372"/>
  <c r="H14" i="1372"/>
  <c r="H22" i="1372"/>
  <c r="H38" i="1372"/>
  <c r="H46" i="1372"/>
  <c r="H54" i="1372"/>
  <c r="H62" i="1372"/>
  <c r="H78" i="1372"/>
  <c r="H41" i="1372"/>
  <c r="H50" i="1372"/>
  <c r="H15" i="1372"/>
  <c r="H31" i="1372"/>
  <c r="H39" i="1372"/>
  <c r="H47" i="1372"/>
  <c r="H55" i="1372"/>
  <c r="H71" i="1372"/>
  <c r="H17" i="1372"/>
  <c r="H34" i="1372"/>
  <c r="H16" i="1372"/>
  <c r="H80" i="1372"/>
  <c r="H66" i="1372"/>
  <c r="H19" i="1372"/>
  <c r="H27" i="1372"/>
  <c r="H35" i="1372"/>
  <c r="H51" i="1372"/>
  <c r="H67" i="1372"/>
  <c r="H75" i="1372"/>
  <c r="H83" i="1372"/>
  <c r="H25" i="1372"/>
  <c r="H42" i="1372"/>
  <c r="H74" i="1372"/>
  <c r="AE11" i="1372"/>
  <c r="AE19" i="1372"/>
  <c r="AE12" i="1372"/>
  <c r="AE20" i="1372"/>
  <c r="AE13" i="1372"/>
  <c r="AE21" i="1372"/>
  <c r="AE14" i="1372"/>
  <c r="AE22" i="1372"/>
  <c r="AE15" i="1372"/>
  <c r="AE16" i="1372"/>
  <c r="AE17" i="1372"/>
  <c r="AE18" i="1372"/>
  <c r="AE80" i="1372"/>
  <c r="AE25" i="1372"/>
  <c r="AE41" i="1372"/>
  <c r="AE49" i="1372"/>
  <c r="AE65" i="1372"/>
  <c r="AE26" i="1372"/>
  <c r="AE34" i="1372"/>
  <c r="AE42" i="1372"/>
  <c r="AE50" i="1372"/>
  <c r="AE66" i="1372"/>
  <c r="AE74" i="1372"/>
  <c r="AE38" i="1372"/>
  <c r="AE27" i="1372"/>
  <c r="AE35" i="1372"/>
  <c r="AE51" i="1372"/>
  <c r="AE67" i="1372"/>
  <c r="AE75" i="1372"/>
  <c r="AE83" i="1372"/>
  <c r="AE54" i="1372"/>
  <c r="AE44" i="1372"/>
  <c r="AE52" i="1372"/>
  <c r="AE60" i="1372"/>
  <c r="AE68" i="1372"/>
  <c r="AE76" i="1372"/>
  <c r="AE46" i="1372"/>
  <c r="AE37" i="1372"/>
  <c r="AE45" i="1372"/>
  <c r="AE53" i="1372"/>
  <c r="AE61" i="1372"/>
  <c r="AE77" i="1372"/>
  <c r="AE62" i="1372"/>
  <c r="AE78" i="1372"/>
  <c r="AE31" i="1372"/>
  <c r="AE39" i="1372"/>
  <c r="AE47" i="1372"/>
  <c r="AE55" i="1372"/>
  <c r="AE71" i="1372"/>
  <c r="AD11" i="1372"/>
  <c r="AD19" i="1372"/>
  <c r="AD12" i="1372"/>
  <c r="AD20" i="1372"/>
  <c r="AD13" i="1372"/>
  <c r="AD21" i="1372"/>
  <c r="AD14" i="1372"/>
  <c r="AD22" i="1372"/>
  <c r="AD15" i="1372"/>
  <c r="AD16" i="1372"/>
  <c r="AD17" i="1372"/>
  <c r="AD18" i="1372"/>
  <c r="AD80" i="1372"/>
  <c r="AD25" i="1372"/>
  <c r="AD41" i="1372"/>
  <c r="AD49" i="1372"/>
  <c r="AD65" i="1372"/>
  <c r="AD54" i="1372"/>
  <c r="AD26" i="1372"/>
  <c r="AD34" i="1372"/>
  <c r="AD42" i="1372"/>
  <c r="AD50" i="1372"/>
  <c r="AD66" i="1372"/>
  <c r="AD74" i="1372"/>
  <c r="AD62" i="1372"/>
  <c r="AD27" i="1372"/>
  <c r="AD35" i="1372"/>
  <c r="AD51" i="1372"/>
  <c r="AD67" i="1372"/>
  <c r="AD75" i="1372"/>
  <c r="AD83" i="1372"/>
  <c r="AD46" i="1372"/>
  <c r="AD44" i="1372"/>
  <c r="AD52" i="1372"/>
  <c r="AD60" i="1372"/>
  <c r="AD68" i="1372"/>
  <c r="AD76" i="1372"/>
  <c r="AD38" i="1372"/>
  <c r="AD37" i="1372"/>
  <c r="AD45" i="1372"/>
  <c r="AD53" i="1372"/>
  <c r="AD61" i="1372"/>
  <c r="AD77" i="1372"/>
  <c r="AD31" i="1372"/>
  <c r="AD39" i="1372"/>
  <c r="AD47" i="1372"/>
  <c r="AD55" i="1372"/>
  <c r="AD71" i="1372"/>
  <c r="AD78" i="1372"/>
  <c r="AC11" i="1372"/>
  <c r="AC19" i="1372"/>
  <c r="AC12" i="1372"/>
  <c r="AC20" i="1372"/>
  <c r="AC13" i="1372"/>
  <c r="AC21" i="1372"/>
  <c r="AC14" i="1372"/>
  <c r="AC22" i="1372"/>
  <c r="AC15" i="1372"/>
  <c r="AC16" i="1372"/>
  <c r="AC17" i="1372"/>
  <c r="AC18" i="1372"/>
  <c r="AC80" i="1372"/>
  <c r="AC45" i="1372"/>
  <c r="AC38" i="1372"/>
  <c r="AC31" i="1372"/>
  <c r="AC71" i="1372"/>
  <c r="AC25" i="1372"/>
  <c r="AC41" i="1372"/>
  <c r="AC49" i="1372"/>
  <c r="AC65" i="1372"/>
  <c r="AC53" i="1372"/>
  <c r="AC77" i="1372"/>
  <c r="AC54" i="1372"/>
  <c r="AC55" i="1372"/>
  <c r="AC26" i="1372"/>
  <c r="AC34" i="1372"/>
  <c r="AC42" i="1372"/>
  <c r="AC50" i="1372"/>
  <c r="AC66" i="1372"/>
  <c r="AC74" i="1372"/>
  <c r="AC62" i="1372"/>
  <c r="AC27" i="1372"/>
  <c r="AC35" i="1372"/>
  <c r="AC51" i="1372"/>
  <c r="AC67" i="1372"/>
  <c r="AC75" i="1372"/>
  <c r="AC83" i="1372"/>
  <c r="AC37" i="1372"/>
  <c r="AC46" i="1372"/>
  <c r="AC47" i="1372"/>
  <c r="AC44" i="1372"/>
  <c r="AC52" i="1372"/>
  <c r="AC60" i="1372"/>
  <c r="AC68" i="1372"/>
  <c r="AC76" i="1372"/>
  <c r="AC61" i="1372"/>
  <c r="AC78" i="1372"/>
  <c r="AC39" i="1372"/>
  <c r="AB11" i="1372"/>
  <c r="AB19" i="1372"/>
  <c r="AB12" i="1372"/>
  <c r="AB20" i="1372"/>
  <c r="AB13" i="1372"/>
  <c r="AB21" i="1372"/>
  <c r="AB14" i="1372"/>
  <c r="AB22" i="1372"/>
  <c r="AB15" i="1372"/>
  <c r="AB16" i="1372"/>
  <c r="AB17" i="1372"/>
  <c r="AB18" i="1372"/>
  <c r="AB80" i="1372"/>
  <c r="AB25" i="1372"/>
  <c r="AB41" i="1372"/>
  <c r="AB49" i="1372"/>
  <c r="AB65" i="1372"/>
  <c r="AB71" i="1372"/>
  <c r="AB26" i="1372"/>
  <c r="AB34" i="1372"/>
  <c r="AB42" i="1372"/>
  <c r="AB50" i="1372"/>
  <c r="AB66" i="1372"/>
  <c r="AB74" i="1372"/>
  <c r="AB27" i="1372"/>
  <c r="AB35" i="1372"/>
  <c r="AB51" i="1372"/>
  <c r="AB67" i="1372"/>
  <c r="AB75" i="1372"/>
  <c r="AB83" i="1372"/>
  <c r="AB47" i="1372"/>
  <c r="AB44" i="1372"/>
  <c r="AB52" i="1372"/>
  <c r="AB60" i="1372"/>
  <c r="AB68" i="1372"/>
  <c r="AB76" i="1372"/>
  <c r="AB55" i="1372"/>
  <c r="AB37" i="1372"/>
  <c r="AB45" i="1372"/>
  <c r="AB53" i="1372"/>
  <c r="AB61" i="1372"/>
  <c r="AB77" i="1372"/>
  <c r="AB39" i="1372"/>
  <c r="AB38" i="1372"/>
  <c r="AB46" i="1372"/>
  <c r="AB54" i="1372"/>
  <c r="AB62" i="1372"/>
  <c r="AB78" i="1372"/>
  <c r="AB31" i="1372"/>
  <c r="AA11" i="1372"/>
  <c r="AA19" i="1372"/>
  <c r="AA12" i="1372"/>
  <c r="AA13" i="1372"/>
  <c r="AA21" i="1372"/>
  <c r="AA14" i="1372"/>
  <c r="AA22" i="1372"/>
  <c r="AA15" i="1372"/>
  <c r="AA16" i="1372"/>
  <c r="AA17" i="1372"/>
  <c r="AA18" i="1372"/>
  <c r="AA20" i="1372"/>
  <c r="AA80" i="1372"/>
  <c r="AA44" i="1372"/>
  <c r="AA76" i="1372"/>
  <c r="AA39" i="1372"/>
  <c r="AA71" i="1372"/>
  <c r="AA25" i="1372"/>
  <c r="AA41" i="1372"/>
  <c r="AA49" i="1372"/>
  <c r="AA65" i="1372"/>
  <c r="AA60" i="1372"/>
  <c r="AA47" i="1372"/>
  <c r="AA26" i="1372"/>
  <c r="AA34" i="1372"/>
  <c r="AA42" i="1372"/>
  <c r="AA50" i="1372"/>
  <c r="AA66" i="1372"/>
  <c r="AA74" i="1372"/>
  <c r="AA52" i="1372"/>
  <c r="AA55" i="1372"/>
  <c r="AA27" i="1372"/>
  <c r="AA35" i="1372"/>
  <c r="AA51" i="1372"/>
  <c r="AA67" i="1372"/>
  <c r="AA75" i="1372"/>
  <c r="AA83" i="1372"/>
  <c r="AA68" i="1372"/>
  <c r="AA37" i="1372"/>
  <c r="AA45" i="1372"/>
  <c r="AA53" i="1372"/>
  <c r="AA61" i="1372"/>
  <c r="AA77" i="1372"/>
  <c r="AA38" i="1372"/>
  <c r="AA46" i="1372"/>
  <c r="AA54" i="1372"/>
  <c r="AA62" i="1372"/>
  <c r="AA78" i="1372"/>
  <c r="AA31" i="1372"/>
  <c r="Z11" i="1372"/>
  <c r="Z19" i="1372"/>
  <c r="Z12" i="1372"/>
  <c r="Z20" i="1372"/>
  <c r="Z13" i="1372"/>
  <c r="Z21" i="1372"/>
  <c r="Z14" i="1372"/>
  <c r="Z22" i="1372"/>
  <c r="Z15" i="1372"/>
  <c r="Z16" i="1372"/>
  <c r="Z17" i="1372"/>
  <c r="Z18" i="1372"/>
  <c r="Z80" i="1372"/>
  <c r="Z78" i="1372"/>
  <c r="Z25" i="1372"/>
  <c r="Z41" i="1372"/>
  <c r="Z49" i="1372"/>
  <c r="Z65" i="1372"/>
  <c r="Z62" i="1372"/>
  <c r="Z26" i="1372"/>
  <c r="Z34" i="1372"/>
  <c r="Z42" i="1372"/>
  <c r="Z50" i="1372"/>
  <c r="Z66" i="1372"/>
  <c r="Z74" i="1372"/>
  <c r="Z54" i="1372"/>
  <c r="Z27" i="1372"/>
  <c r="Z35" i="1372"/>
  <c r="Z51" i="1372"/>
  <c r="Z67" i="1372"/>
  <c r="Z75" i="1372"/>
  <c r="Z83" i="1372"/>
  <c r="Z38" i="1372"/>
  <c r="Z44" i="1372"/>
  <c r="Z52" i="1372"/>
  <c r="Z60" i="1372"/>
  <c r="Z68" i="1372"/>
  <c r="Z76" i="1372"/>
  <c r="Z46" i="1372"/>
  <c r="Z37" i="1372"/>
  <c r="Z45" i="1372"/>
  <c r="Z53" i="1372"/>
  <c r="Z61" i="1372"/>
  <c r="Z77" i="1372"/>
  <c r="Z31" i="1372"/>
  <c r="Z39" i="1372"/>
  <c r="Z47" i="1372"/>
  <c r="Z55" i="1372"/>
  <c r="Z71" i="1372"/>
  <c r="Y11" i="1372"/>
  <c r="Y19" i="1372"/>
  <c r="Y12" i="1372"/>
  <c r="Y20" i="1372"/>
  <c r="Y13" i="1372"/>
  <c r="Y21" i="1372"/>
  <c r="Y14" i="1372"/>
  <c r="Y22" i="1372"/>
  <c r="Y15" i="1372"/>
  <c r="Y16" i="1372"/>
  <c r="Y17" i="1372"/>
  <c r="Y18" i="1372"/>
  <c r="Y80" i="1372"/>
  <c r="Y39" i="1372"/>
  <c r="Y25" i="1372"/>
  <c r="Y41" i="1372"/>
  <c r="Y49" i="1372"/>
  <c r="Y65" i="1372"/>
  <c r="Y62" i="1372"/>
  <c r="Y26" i="1372"/>
  <c r="Y34" i="1372"/>
  <c r="Y42" i="1372"/>
  <c r="Y50" i="1372"/>
  <c r="Y66" i="1372"/>
  <c r="Y74" i="1372"/>
  <c r="Y46" i="1372"/>
  <c r="Y55" i="1372"/>
  <c r="Y27" i="1372"/>
  <c r="Y35" i="1372"/>
  <c r="Y51" i="1372"/>
  <c r="Y67" i="1372"/>
  <c r="Y75" i="1372"/>
  <c r="Y83" i="1372"/>
  <c r="Y54" i="1372"/>
  <c r="Y71" i="1372"/>
  <c r="Y44" i="1372"/>
  <c r="Y52" i="1372"/>
  <c r="Y60" i="1372"/>
  <c r="Y68" i="1372"/>
  <c r="Y76" i="1372"/>
  <c r="Y38" i="1372"/>
  <c r="Y31" i="1372"/>
  <c r="Y37" i="1372"/>
  <c r="Y45" i="1372"/>
  <c r="Y53" i="1372"/>
  <c r="Y61" i="1372"/>
  <c r="Y77" i="1372"/>
  <c r="Y78" i="1372"/>
  <c r="Y47" i="1372"/>
  <c r="X11" i="1372"/>
  <c r="X19" i="1372"/>
  <c r="X12" i="1372"/>
  <c r="X20" i="1372"/>
  <c r="X13" i="1372"/>
  <c r="X21" i="1372"/>
  <c r="X14" i="1372"/>
  <c r="X22" i="1372"/>
  <c r="X15" i="1372"/>
  <c r="X16" i="1372"/>
  <c r="X17" i="1372"/>
  <c r="X18" i="1372"/>
  <c r="X80" i="1372"/>
  <c r="X25" i="1372"/>
  <c r="X41" i="1372"/>
  <c r="X49" i="1372"/>
  <c r="X65" i="1372"/>
  <c r="X78" i="1372"/>
  <c r="X71" i="1372"/>
  <c r="X26" i="1372"/>
  <c r="X34" i="1372"/>
  <c r="X42" i="1372"/>
  <c r="X50" i="1372"/>
  <c r="X66" i="1372"/>
  <c r="X74" i="1372"/>
  <c r="X76" i="1372"/>
  <c r="X55" i="1372"/>
  <c r="X27" i="1372"/>
  <c r="X35" i="1372"/>
  <c r="X51" i="1372"/>
  <c r="X67" i="1372"/>
  <c r="X75" i="1372"/>
  <c r="X83" i="1372"/>
  <c r="X47" i="1372"/>
  <c r="X44" i="1372"/>
  <c r="X52" i="1372"/>
  <c r="X60" i="1372"/>
  <c r="X68" i="1372"/>
  <c r="X37" i="1372"/>
  <c r="X45" i="1372"/>
  <c r="X53" i="1372"/>
  <c r="X61" i="1372"/>
  <c r="X77" i="1372"/>
  <c r="X46" i="1372"/>
  <c r="X39" i="1372"/>
  <c r="X38" i="1372"/>
  <c r="X54" i="1372"/>
  <c r="X62" i="1372"/>
  <c r="X31" i="1372"/>
  <c r="W11" i="1372"/>
  <c r="W19" i="1372"/>
  <c r="W12" i="1372"/>
  <c r="W20" i="1372"/>
  <c r="W13" i="1372"/>
  <c r="W21" i="1372"/>
  <c r="W14" i="1372"/>
  <c r="W22" i="1372"/>
  <c r="W15" i="1372"/>
  <c r="W16" i="1372"/>
  <c r="W17" i="1372"/>
  <c r="W18" i="1372"/>
  <c r="W25" i="1372"/>
  <c r="W41" i="1372"/>
  <c r="W49" i="1372"/>
  <c r="W65" i="1372"/>
  <c r="W71" i="1372"/>
  <c r="W26" i="1372"/>
  <c r="W34" i="1372"/>
  <c r="W42" i="1372"/>
  <c r="W50" i="1372"/>
  <c r="W66" i="1372"/>
  <c r="W74" i="1372"/>
  <c r="W55" i="1372"/>
  <c r="W27" i="1372"/>
  <c r="W35" i="1372"/>
  <c r="W51" i="1372"/>
  <c r="W67" i="1372"/>
  <c r="W75" i="1372"/>
  <c r="W83" i="1372"/>
  <c r="W44" i="1372"/>
  <c r="W52" i="1372"/>
  <c r="W60" i="1372"/>
  <c r="W68" i="1372"/>
  <c r="W76" i="1372"/>
  <c r="W47" i="1372"/>
  <c r="W37" i="1372"/>
  <c r="W45" i="1372"/>
  <c r="W53" i="1372"/>
  <c r="W61" i="1372"/>
  <c r="W77" i="1372"/>
  <c r="W39" i="1372"/>
  <c r="W38" i="1372"/>
  <c r="W46" i="1372"/>
  <c r="W54" i="1372"/>
  <c r="W62" i="1372"/>
  <c r="W78" i="1372"/>
  <c r="W31" i="1372"/>
  <c r="W80" i="1372"/>
  <c r="V11" i="1372"/>
  <c r="V19" i="1372"/>
  <c r="V12" i="1372"/>
  <c r="V20" i="1372"/>
  <c r="V13" i="1372"/>
  <c r="V21" i="1372"/>
  <c r="V15" i="1372"/>
  <c r="V14" i="1372"/>
  <c r="V22" i="1372"/>
  <c r="V18" i="1372"/>
  <c r="V16" i="1372"/>
  <c r="V17" i="1372"/>
  <c r="V80" i="1372"/>
  <c r="V71" i="1372"/>
  <c r="V25" i="1372"/>
  <c r="V41" i="1372"/>
  <c r="V49" i="1372"/>
  <c r="V65" i="1372"/>
  <c r="V26" i="1372"/>
  <c r="V34" i="1372"/>
  <c r="V42" i="1372"/>
  <c r="V50" i="1372"/>
  <c r="V66" i="1372"/>
  <c r="V74" i="1372"/>
  <c r="V27" i="1372"/>
  <c r="V35" i="1372"/>
  <c r="V51" i="1372"/>
  <c r="V67" i="1372"/>
  <c r="V75" i="1372"/>
  <c r="V83" i="1372"/>
  <c r="V55" i="1372"/>
  <c r="V44" i="1372"/>
  <c r="V52" i="1372"/>
  <c r="V60" i="1372"/>
  <c r="V68" i="1372"/>
  <c r="V76" i="1372"/>
  <c r="V47" i="1372"/>
  <c r="V37" i="1372"/>
  <c r="V45" i="1372"/>
  <c r="V53" i="1372"/>
  <c r="V61" i="1372"/>
  <c r="V77" i="1372"/>
  <c r="V31" i="1372"/>
  <c r="V38" i="1372"/>
  <c r="V46" i="1372"/>
  <c r="V54" i="1372"/>
  <c r="V62" i="1372"/>
  <c r="V78" i="1372"/>
  <c r="V39" i="1372"/>
  <c r="U11" i="1372"/>
  <c r="U19" i="1372"/>
  <c r="U12" i="1372"/>
  <c r="U20" i="1372"/>
  <c r="U13" i="1372"/>
  <c r="U21" i="1372"/>
  <c r="U14" i="1372"/>
  <c r="U22" i="1372"/>
  <c r="U15" i="1372"/>
  <c r="U16" i="1372"/>
  <c r="U17" i="1372"/>
  <c r="U18" i="1372"/>
  <c r="U80" i="1372"/>
  <c r="U51" i="1372"/>
  <c r="U83" i="1372"/>
  <c r="U52" i="1372"/>
  <c r="U68" i="1372"/>
  <c r="U25" i="1372"/>
  <c r="U41" i="1372"/>
  <c r="U49" i="1372"/>
  <c r="U65" i="1372"/>
  <c r="U35" i="1372"/>
  <c r="U67" i="1372"/>
  <c r="U60" i="1372"/>
  <c r="U26" i="1372"/>
  <c r="U34" i="1372"/>
  <c r="U42" i="1372"/>
  <c r="U50" i="1372"/>
  <c r="U66" i="1372"/>
  <c r="U74" i="1372"/>
  <c r="U27" i="1372"/>
  <c r="U75" i="1372"/>
  <c r="U44" i="1372"/>
  <c r="U76" i="1372"/>
  <c r="U37" i="1372"/>
  <c r="U45" i="1372"/>
  <c r="U53" i="1372"/>
  <c r="U61" i="1372"/>
  <c r="U77" i="1372"/>
  <c r="U31" i="1372"/>
  <c r="U55" i="1372"/>
  <c r="U71" i="1372"/>
  <c r="U38" i="1372"/>
  <c r="U46" i="1372"/>
  <c r="U54" i="1372"/>
  <c r="U62" i="1372"/>
  <c r="U78" i="1372"/>
  <c r="U39" i="1372"/>
  <c r="U47" i="1372"/>
  <c r="T11" i="1372"/>
  <c r="T19" i="1372"/>
  <c r="T17" i="1372"/>
  <c r="T12" i="1372"/>
  <c r="T20" i="1372"/>
  <c r="T13" i="1372"/>
  <c r="T21" i="1372"/>
  <c r="T14" i="1372"/>
  <c r="T22" i="1372"/>
  <c r="T16" i="1372"/>
  <c r="T15" i="1372"/>
  <c r="T18" i="1372"/>
  <c r="T80" i="1372"/>
  <c r="T53" i="1372"/>
  <c r="T46" i="1372"/>
  <c r="T25" i="1372"/>
  <c r="T41" i="1372"/>
  <c r="T49" i="1372"/>
  <c r="T65" i="1372"/>
  <c r="T61" i="1372"/>
  <c r="T62" i="1372"/>
  <c r="T26" i="1372"/>
  <c r="T34" i="1372"/>
  <c r="T42" i="1372"/>
  <c r="T50" i="1372"/>
  <c r="T66" i="1372"/>
  <c r="T74" i="1372"/>
  <c r="T45" i="1372"/>
  <c r="T38" i="1372"/>
  <c r="T27" i="1372"/>
  <c r="T35" i="1372"/>
  <c r="T51" i="1372"/>
  <c r="T67" i="1372"/>
  <c r="T75" i="1372"/>
  <c r="T83" i="1372"/>
  <c r="T37" i="1372"/>
  <c r="T78" i="1372"/>
  <c r="T44" i="1372"/>
  <c r="T52" i="1372"/>
  <c r="T60" i="1372"/>
  <c r="T68" i="1372"/>
  <c r="T76" i="1372"/>
  <c r="T77" i="1372"/>
  <c r="T54" i="1372"/>
  <c r="T31" i="1372"/>
  <c r="T39" i="1372"/>
  <c r="T47" i="1372"/>
  <c r="T55" i="1372"/>
  <c r="T71" i="1372"/>
  <c r="S11" i="1372"/>
  <c r="S12" i="1372"/>
  <c r="S20" i="1372"/>
  <c r="S19" i="1372"/>
  <c r="S13" i="1372"/>
  <c r="S21" i="1372"/>
  <c r="S14" i="1372"/>
  <c r="S22" i="1372"/>
  <c r="S15" i="1372"/>
  <c r="S16" i="1372"/>
  <c r="S17" i="1372"/>
  <c r="S18" i="1372"/>
  <c r="S80" i="1372"/>
  <c r="S71" i="1372"/>
  <c r="S25" i="1372"/>
  <c r="S41" i="1372"/>
  <c r="S49" i="1372"/>
  <c r="S65" i="1372"/>
  <c r="S26" i="1372"/>
  <c r="S34" i="1372"/>
  <c r="S42" i="1372"/>
  <c r="S50" i="1372"/>
  <c r="S66" i="1372"/>
  <c r="S74" i="1372"/>
  <c r="S27" i="1372"/>
  <c r="S35" i="1372"/>
  <c r="S51" i="1372"/>
  <c r="S67" i="1372"/>
  <c r="S75" i="1372"/>
  <c r="S83" i="1372"/>
  <c r="S55" i="1372"/>
  <c r="S44" i="1372"/>
  <c r="S52" i="1372"/>
  <c r="S60" i="1372"/>
  <c r="S68" i="1372"/>
  <c r="S76" i="1372"/>
  <c r="S47" i="1372"/>
  <c r="S37" i="1372"/>
  <c r="S45" i="1372"/>
  <c r="S53" i="1372"/>
  <c r="S61" i="1372"/>
  <c r="S77" i="1372"/>
  <c r="S39" i="1372"/>
  <c r="S38" i="1372"/>
  <c r="S46" i="1372"/>
  <c r="S54" i="1372"/>
  <c r="S62" i="1372"/>
  <c r="S78" i="1372"/>
  <c r="S31" i="1372"/>
  <c r="Q11" i="1372"/>
  <c r="Q19" i="1372"/>
  <c r="Q12" i="1372"/>
  <c r="Q20" i="1372"/>
  <c r="Q13" i="1372"/>
  <c r="Q21" i="1372"/>
  <c r="Q14" i="1372"/>
  <c r="Q22" i="1372"/>
  <c r="Q15" i="1372"/>
  <c r="Q16" i="1372"/>
  <c r="Q17" i="1372"/>
  <c r="Q18" i="1372"/>
  <c r="Q80" i="1372"/>
  <c r="Q37" i="1372"/>
  <c r="Q62" i="1372"/>
  <c r="Q55" i="1372"/>
  <c r="Q25" i="1372"/>
  <c r="Q41" i="1372"/>
  <c r="Q49" i="1372"/>
  <c r="Q65" i="1372"/>
  <c r="Q45" i="1372"/>
  <c r="Q46" i="1372"/>
  <c r="Q47" i="1372"/>
  <c r="Q26" i="1372"/>
  <c r="Q34" i="1372"/>
  <c r="Q42" i="1372"/>
  <c r="Q50" i="1372"/>
  <c r="Q66" i="1372"/>
  <c r="Q74" i="1372"/>
  <c r="Q53" i="1372"/>
  <c r="Q78" i="1372"/>
  <c r="Q31" i="1372"/>
  <c r="Q71" i="1372"/>
  <c r="Q27" i="1372"/>
  <c r="Q35" i="1372"/>
  <c r="Q51" i="1372"/>
  <c r="Q67" i="1372"/>
  <c r="Q75" i="1372"/>
  <c r="Q83" i="1372"/>
  <c r="Q61" i="1372"/>
  <c r="Q54" i="1372"/>
  <c r="Q44" i="1372"/>
  <c r="Q52" i="1372"/>
  <c r="Q60" i="1372"/>
  <c r="Q68" i="1372"/>
  <c r="Q76" i="1372"/>
  <c r="Q77" i="1372"/>
  <c r="Q38" i="1372"/>
  <c r="Q39" i="1372"/>
  <c r="P11" i="1372"/>
  <c r="P19" i="1372"/>
  <c r="P12" i="1372"/>
  <c r="P20" i="1372"/>
  <c r="P13" i="1372"/>
  <c r="P21" i="1372"/>
  <c r="P14" i="1372"/>
  <c r="P22" i="1372"/>
  <c r="P15" i="1372"/>
  <c r="P16" i="1372"/>
  <c r="P17" i="1372"/>
  <c r="P18" i="1372"/>
  <c r="P80" i="1372"/>
  <c r="P53" i="1372"/>
  <c r="P25" i="1372"/>
  <c r="P41" i="1372"/>
  <c r="P49" i="1372"/>
  <c r="P65" i="1372"/>
  <c r="P45" i="1372"/>
  <c r="P54" i="1372"/>
  <c r="P55" i="1372"/>
  <c r="P26" i="1372"/>
  <c r="P34" i="1372"/>
  <c r="P42" i="1372"/>
  <c r="P50" i="1372"/>
  <c r="P66" i="1372"/>
  <c r="P74" i="1372"/>
  <c r="P61" i="1372"/>
  <c r="P46" i="1372"/>
  <c r="P47" i="1372"/>
  <c r="P27" i="1372"/>
  <c r="P35" i="1372"/>
  <c r="P51" i="1372"/>
  <c r="P67" i="1372"/>
  <c r="P75" i="1372"/>
  <c r="P83" i="1372"/>
  <c r="P37" i="1372"/>
  <c r="P38" i="1372"/>
  <c r="P31" i="1372"/>
  <c r="P44" i="1372"/>
  <c r="P52" i="1372"/>
  <c r="P60" i="1372"/>
  <c r="P68" i="1372"/>
  <c r="P76" i="1372"/>
  <c r="P77" i="1372"/>
  <c r="P62" i="1372"/>
  <c r="P78" i="1372"/>
  <c r="P39" i="1372"/>
  <c r="P71" i="1372"/>
  <c r="O11" i="1372"/>
  <c r="O12" i="1372"/>
  <c r="O20" i="1372"/>
  <c r="O13" i="1372"/>
  <c r="O21" i="1372"/>
  <c r="O14" i="1372"/>
  <c r="O22" i="1372"/>
  <c r="O15" i="1372"/>
  <c r="O16" i="1372"/>
  <c r="O19" i="1372"/>
  <c r="O17" i="1372"/>
  <c r="O18" i="1372"/>
  <c r="O80" i="1372"/>
  <c r="O54" i="1372"/>
  <c r="O71" i="1372"/>
  <c r="O25" i="1372"/>
  <c r="O41" i="1372"/>
  <c r="O49" i="1372"/>
  <c r="O65" i="1372"/>
  <c r="O62" i="1372"/>
  <c r="O26" i="1372"/>
  <c r="O34" i="1372"/>
  <c r="O42" i="1372"/>
  <c r="O50" i="1372"/>
  <c r="O66" i="1372"/>
  <c r="O74" i="1372"/>
  <c r="O31" i="1372"/>
  <c r="O27" i="1372"/>
  <c r="O35" i="1372"/>
  <c r="O51" i="1372"/>
  <c r="O67" i="1372"/>
  <c r="O75" i="1372"/>
  <c r="O83" i="1372"/>
  <c r="O46" i="1372"/>
  <c r="O39" i="1372"/>
  <c r="O44" i="1372"/>
  <c r="O52" i="1372"/>
  <c r="O60" i="1372"/>
  <c r="O68" i="1372"/>
  <c r="O76" i="1372"/>
  <c r="O38" i="1372"/>
  <c r="O47" i="1372"/>
  <c r="O37" i="1372"/>
  <c r="O45" i="1372"/>
  <c r="O53" i="1372"/>
  <c r="O61" i="1372"/>
  <c r="O77" i="1372"/>
  <c r="O78" i="1372"/>
  <c r="O55" i="1372"/>
  <c r="N11" i="1372"/>
  <c r="N19" i="1372"/>
  <c r="N12" i="1372"/>
  <c r="N20" i="1372"/>
  <c r="N13" i="1372"/>
  <c r="N21" i="1372"/>
  <c r="N14" i="1372"/>
  <c r="N22" i="1372"/>
  <c r="N15" i="1372"/>
  <c r="N16" i="1372"/>
  <c r="N17" i="1372"/>
  <c r="N18" i="1372"/>
  <c r="N80" i="1372"/>
  <c r="N25" i="1372"/>
  <c r="N41" i="1372"/>
  <c r="N49" i="1372"/>
  <c r="N65" i="1372"/>
  <c r="N26" i="1372"/>
  <c r="N34" i="1372"/>
  <c r="N42" i="1372"/>
  <c r="N50" i="1372"/>
  <c r="N66" i="1372"/>
  <c r="N74" i="1372"/>
  <c r="N71" i="1372"/>
  <c r="N27" i="1372"/>
  <c r="N35" i="1372"/>
  <c r="N51" i="1372"/>
  <c r="N67" i="1372"/>
  <c r="N75" i="1372"/>
  <c r="N83" i="1372"/>
  <c r="N55" i="1372"/>
  <c r="N44" i="1372"/>
  <c r="N52" i="1372"/>
  <c r="N60" i="1372"/>
  <c r="N68" i="1372"/>
  <c r="N76" i="1372"/>
  <c r="N47" i="1372"/>
  <c r="N37" i="1372"/>
  <c r="N45" i="1372"/>
  <c r="N53" i="1372"/>
  <c r="N61" i="1372"/>
  <c r="N77" i="1372"/>
  <c r="N39" i="1372"/>
  <c r="N38" i="1372"/>
  <c r="N46" i="1372"/>
  <c r="N54" i="1372"/>
  <c r="N62" i="1372"/>
  <c r="N78" i="1372"/>
  <c r="N31" i="1372"/>
  <c r="M11" i="1372"/>
  <c r="M19" i="1372"/>
  <c r="M12" i="1372"/>
  <c r="M20" i="1372"/>
  <c r="M13" i="1372"/>
  <c r="M21" i="1372"/>
  <c r="M14" i="1372"/>
  <c r="M22" i="1372"/>
  <c r="M15" i="1372"/>
  <c r="M16" i="1372"/>
  <c r="M17" i="1372"/>
  <c r="M18" i="1372"/>
  <c r="M80" i="1372"/>
  <c r="M25" i="1372"/>
  <c r="M41" i="1372"/>
  <c r="M49" i="1372"/>
  <c r="M65" i="1372"/>
  <c r="M55" i="1372"/>
  <c r="M26" i="1372"/>
  <c r="M34" i="1372"/>
  <c r="M42" i="1372"/>
  <c r="M50" i="1372"/>
  <c r="M66" i="1372"/>
  <c r="M74" i="1372"/>
  <c r="M71" i="1372"/>
  <c r="M27" i="1372"/>
  <c r="M35" i="1372"/>
  <c r="M51" i="1372"/>
  <c r="M67" i="1372"/>
  <c r="M75" i="1372"/>
  <c r="M83" i="1372"/>
  <c r="M47" i="1372"/>
  <c r="M44" i="1372"/>
  <c r="M52" i="1372"/>
  <c r="M60" i="1372"/>
  <c r="M68" i="1372"/>
  <c r="M76" i="1372"/>
  <c r="M37" i="1372"/>
  <c r="M45" i="1372"/>
  <c r="M53" i="1372"/>
  <c r="M61" i="1372"/>
  <c r="M77" i="1372"/>
  <c r="M39" i="1372"/>
  <c r="M38" i="1372"/>
  <c r="M46" i="1372"/>
  <c r="M54" i="1372"/>
  <c r="M62" i="1372"/>
  <c r="M78" i="1372"/>
  <c r="M31" i="1372"/>
  <c r="L80" i="1372"/>
  <c r="L46" i="1372"/>
  <c r="L25" i="1372"/>
  <c r="L41" i="1372"/>
  <c r="L49" i="1372"/>
  <c r="L65" i="1372"/>
  <c r="L78" i="1372"/>
  <c r="L26" i="1372"/>
  <c r="L34" i="1372"/>
  <c r="L42" i="1372"/>
  <c r="L50" i="1372"/>
  <c r="L66" i="1372"/>
  <c r="L74" i="1372"/>
  <c r="L27" i="1372"/>
  <c r="L35" i="1372"/>
  <c r="L51" i="1372"/>
  <c r="L67" i="1372"/>
  <c r="L75" i="1372"/>
  <c r="L83" i="1372"/>
  <c r="L54" i="1372"/>
  <c r="L44" i="1372"/>
  <c r="L52" i="1372"/>
  <c r="L60" i="1372"/>
  <c r="L68" i="1372"/>
  <c r="L76" i="1372"/>
  <c r="L38" i="1372"/>
  <c r="L37" i="1372"/>
  <c r="L45" i="1372"/>
  <c r="L53" i="1372"/>
  <c r="L61" i="1372"/>
  <c r="L77" i="1372"/>
  <c r="L31" i="1372"/>
  <c r="L39" i="1372"/>
  <c r="L47" i="1372"/>
  <c r="L55" i="1372"/>
  <c r="L71" i="1372"/>
  <c r="L62" i="1372"/>
  <c r="L11" i="1372"/>
  <c r="L19" i="1372"/>
  <c r="L12" i="1372"/>
  <c r="L20" i="1372"/>
  <c r="L13" i="1372"/>
  <c r="L21" i="1372"/>
  <c r="L14" i="1372"/>
  <c r="L22" i="1372"/>
  <c r="L15" i="1372"/>
  <c r="L16" i="1372"/>
  <c r="L17" i="1372"/>
  <c r="L18" i="1372"/>
  <c r="K11" i="1372"/>
  <c r="K12" i="1372"/>
  <c r="K20" i="1372"/>
  <c r="K13" i="1372"/>
  <c r="K21" i="1372"/>
  <c r="K19" i="1372"/>
  <c r="K14" i="1372"/>
  <c r="K22" i="1372"/>
  <c r="K18" i="1372"/>
  <c r="K15" i="1372"/>
  <c r="K16" i="1372"/>
  <c r="K17" i="1372"/>
  <c r="K80" i="1372"/>
  <c r="K44" i="1372"/>
  <c r="K71" i="1372"/>
  <c r="K25" i="1372"/>
  <c r="K41" i="1372"/>
  <c r="K49" i="1372"/>
  <c r="K65" i="1372"/>
  <c r="K60" i="1372"/>
  <c r="K76" i="1372"/>
  <c r="K31" i="1372"/>
  <c r="K26" i="1372"/>
  <c r="K34" i="1372"/>
  <c r="K42" i="1372"/>
  <c r="K50" i="1372"/>
  <c r="K66" i="1372"/>
  <c r="K74" i="1372"/>
  <c r="K52" i="1372"/>
  <c r="K55" i="1372"/>
  <c r="K27" i="1372"/>
  <c r="K35" i="1372"/>
  <c r="K51" i="1372"/>
  <c r="K67" i="1372"/>
  <c r="K75" i="1372"/>
  <c r="K83" i="1372"/>
  <c r="K68" i="1372"/>
  <c r="K47" i="1372"/>
  <c r="K37" i="1372"/>
  <c r="K45" i="1372"/>
  <c r="K53" i="1372"/>
  <c r="K61" i="1372"/>
  <c r="K77" i="1372"/>
  <c r="K38" i="1372"/>
  <c r="K46" i="1372"/>
  <c r="K54" i="1372"/>
  <c r="K62" i="1372"/>
  <c r="K78" i="1372"/>
  <c r="K39" i="1372"/>
  <c r="J11" i="1372"/>
  <c r="J19" i="1372"/>
  <c r="J12" i="1372"/>
  <c r="J20" i="1372"/>
  <c r="J13" i="1372"/>
  <c r="J21" i="1372"/>
  <c r="J14" i="1372"/>
  <c r="J22" i="1372"/>
  <c r="J15" i="1372"/>
  <c r="J16" i="1372"/>
  <c r="J18" i="1372"/>
  <c r="J17" i="1372"/>
  <c r="J80" i="1372"/>
  <c r="J25" i="1372"/>
  <c r="J41" i="1372"/>
  <c r="J49" i="1372"/>
  <c r="J65" i="1372"/>
  <c r="J62" i="1372"/>
  <c r="J26" i="1372"/>
  <c r="J34" i="1372"/>
  <c r="J42" i="1372"/>
  <c r="J50" i="1372"/>
  <c r="J66" i="1372"/>
  <c r="J74" i="1372"/>
  <c r="J78" i="1372"/>
  <c r="J27" i="1372"/>
  <c r="J35" i="1372"/>
  <c r="J51" i="1372"/>
  <c r="J67" i="1372"/>
  <c r="J75" i="1372"/>
  <c r="J83" i="1372"/>
  <c r="J46" i="1372"/>
  <c r="J44" i="1372"/>
  <c r="J52" i="1372"/>
  <c r="J60" i="1372"/>
  <c r="J68" i="1372"/>
  <c r="J76" i="1372"/>
  <c r="J54" i="1372"/>
  <c r="J37" i="1372"/>
  <c r="J45" i="1372"/>
  <c r="J53" i="1372"/>
  <c r="J61" i="1372"/>
  <c r="J77" i="1372"/>
  <c r="J38" i="1372"/>
  <c r="J31" i="1372"/>
  <c r="J39" i="1372"/>
  <c r="J47" i="1372"/>
  <c r="J55" i="1372"/>
  <c r="J71" i="1372"/>
  <c r="I11" i="1372"/>
  <c r="I19" i="1372"/>
  <c r="I12" i="1372"/>
  <c r="I20" i="1372"/>
  <c r="I13" i="1372"/>
  <c r="I21" i="1372"/>
  <c r="I14" i="1372"/>
  <c r="I22" i="1372"/>
  <c r="I15" i="1372"/>
  <c r="I16" i="1372"/>
  <c r="I17" i="1372"/>
  <c r="I18" i="1372"/>
  <c r="I80" i="1372"/>
  <c r="I41" i="1372"/>
  <c r="I49" i="1372"/>
  <c r="I65" i="1372"/>
  <c r="I34" i="1372"/>
  <c r="I74" i="1372"/>
  <c r="I25" i="1372"/>
  <c r="I26" i="1372"/>
  <c r="I27" i="1372"/>
  <c r="I35" i="1372"/>
  <c r="I51" i="1372"/>
  <c r="I67" i="1372"/>
  <c r="I75" i="1372"/>
  <c r="I83" i="1372"/>
  <c r="I76" i="1372"/>
  <c r="I44" i="1372"/>
  <c r="I52" i="1372"/>
  <c r="I60" i="1372"/>
  <c r="I68" i="1372"/>
  <c r="I50" i="1372"/>
  <c r="I37" i="1372"/>
  <c r="I45" i="1372"/>
  <c r="I53" i="1372"/>
  <c r="I61" i="1372"/>
  <c r="I77" i="1372"/>
  <c r="I46" i="1372"/>
  <c r="I54" i="1372"/>
  <c r="I62" i="1372"/>
  <c r="I78" i="1372"/>
  <c r="I66" i="1372"/>
  <c r="I38" i="1372"/>
  <c r="I31" i="1372"/>
  <c r="I39" i="1372"/>
  <c r="I47" i="1372"/>
  <c r="I55" i="1372"/>
  <c r="I71" i="1372"/>
  <c r="I42" i="1372"/>
  <c r="CW64" i="1346"/>
  <c r="AE6" i="1372" s="1"/>
  <c r="BU64" i="1346"/>
  <c r="X6" i="1372" s="1"/>
  <c r="V9" i="1372"/>
  <c r="BY65" i="1346"/>
  <c r="Y7" i="1372" s="1"/>
  <c r="AO65" i="1346"/>
  <c r="P7" i="1372" s="1"/>
  <c r="BQ65" i="1346"/>
  <c r="W7" i="1372" s="1"/>
  <c r="BE65" i="1346"/>
  <c r="T7" i="1372" s="1"/>
  <c r="Q63" i="1346"/>
  <c r="J5" i="1372" s="1"/>
  <c r="AS65" i="1346"/>
  <c r="Q7" i="1372" s="1"/>
  <c r="CW65" i="1346"/>
  <c r="AE7" i="1372" s="1"/>
  <c r="BI65" i="1346"/>
  <c r="U7" i="1372" s="1"/>
  <c r="BI64" i="1346"/>
  <c r="U6" i="1372" s="1"/>
  <c r="M62" i="1346"/>
  <c r="I4" i="1372" s="1"/>
  <c r="I95" i="1372" s="1"/>
  <c r="U64" i="1346"/>
  <c r="K6" i="1372" s="1"/>
  <c r="Y6" i="1372"/>
  <c r="AC65" i="1346"/>
  <c r="M7" i="1372" s="1"/>
  <c r="BU65" i="1346"/>
  <c r="X7" i="1372" s="1"/>
  <c r="CS65" i="1346"/>
  <c r="AD7" i="1372" s="1"/>
  <c r="Z6" i="1372"/>
  <c r="I63" i="1346"/>
  <c r="AW65" i="1346"/>
  <c r="R7" i="1372" s="1"/>
  <c r="BE64" i="1346"/>
  <c r="T6" i="1372" s="1"/>
  <c r="M63" i="1346"/>
  <c r="I5" i="1372" s="1"/>
  <c r="M6" i="1372"/>
  <c r="BA65" i="1346"/>
  <c r="S7" i="1372" s="1"/>
  <c r="AG65" i="1346"/>
  <c r="N7" i="1372" s="1"/>
  <c r="CG65" i="1346"/>
  <c r="AA7" i="1372" s="1"/>
  <c r="CC65" i="1346"/>
  <c r="Z7" i="1372" s="1"/>
  <c r="CO65" i="1346"/>
  <c r="AC7" i="1372" s="1"/>
  <c r="CK65" i="1346"/>
  <c r="AB7" i="1372" s="1"/>
  <c r="AD8" i="1372"/>
  <c r="AB8" i="1372"/>
  <c r="AC8" i="1372"/>
  <c r="AE8" i="1372"/>
  <c r="Z8" i="1372"/>
  <c r="Y8" i="1372"/>
  <c r="BM66" i="1346"/>
  <c r="V8" i="1372" s="1"/>
  <c r="W8" i="1372"/>
  <c r="U65" i="1346"/>
  <c r="K7" i="1372" s="1"/>
  <c r="U8" i="1372"/>
  <c r="X8" i="1372"/>
  <c r="R8" i="1372"/>
  <c r="S8" i="1372"/>
  <c r="Q8" i="1372"/>
  <c r="T8" i="1372"/>
  <c r="U4" i="1372"/>
  <c r="T5" i="1372"/>
  <c r="P8" i="1372"/>
  <c r="O8" i="1372"/>
  <c r="N8" i="1372"/>
  <c r="L8" i="1372"/>
  <c r="M8" i="1372"/>
  <c r="G102" i="1372"/>
  <c r="I104" i="1372"/>
  <c r="I106" i="1372"/>
  <c r="I103" i="1372"/>
  <c r="I105" i="1372"/>
  <c r="H103" i="1372"/>
  <c r="H106" i="1372"/>
  <c r="H105" i="1372"/>
  <c r="H104" i="1372"/>
  <c r="J98" i="1372"/>
  <c r="K5" i="1372"/>
  <c r="J99" i="1372"/>
  <c r="I99" i="1372"/>
  <c r="I98" i="1372"/>
  <c r="R72" i="1346"/>
  <c r="N72" i="1346"/>
  <c r="H98" i="1372"/>
  <c r="H5" i="1372"/>
  <c r="J98" i="1346"/>
  <c r="J76" i="1346"/>
  <c r="I64" i="1346" l="1"/>
  <c r="J105" i="1372"/>
  <c r="J103" i="1372"/>
  <c r="M65" i="1346"/>
  <c r="I7" i="1372" s="1"/>
  <c r="Q65" i="1346"/>
  <c r="J7" i="1372" s="1"/>
  <c r="J104" i="1372"/>
  <c r="I65" i="1346"/>
  <c r="H7" i="1372" s="1"/>
  <c r="Q64" i="1346"/>
  <c r="J6" i="1372" s="1"/>
  <c r="Q62" i="1346"/>
  <c r="J4" i="1372" s="1"/>
  <c r="J95" i="1372" s="1"/>
  <c r="M64" i="1346"/>
  <c r="I6" i="1372" s="1"/>
  <c r="J106" i="1372"/>
  <c r="U102" i="1372"/>
  <c r="U95" i="1372"/>
  <c r="I102" i="1372"/>
  <c r="H99" i="1372"/>
  <c r="I97" i="1372"/>
  <c r="I96" i="1372"/>
  <c r="J96" i="1372"/>
  <c r="J97" i="1372"/>
  <c r="K8" i="1372"/>
  <c r="J8" i="1372"/>
  <c r="I8" i="1372"/>
  <c r="H97" i="1372"/>
  <c r="H96" i="1372"/>
  <c r="H8" i="1372"/>
  <c r="H6" i="1372"/>
  <c r="J102" i="1372" l="1"/>
  <c r="U62" i="1346"/>
  <c r="K4" i="1372" s="1"/>
  <c r="K105" i="1372"/>
  <c r="K98" i="1372"/>
  <c r="K97" i="1372"/>
  <c r="K96" i="1372"/>
  <c r="K104" i="1372"/>
  <c r="K103" i="1372"/>
  <c r="K99" i="1372"/>
  <c r="Y62" i="1346"/>
  <c r="K106" i="1372"/>
  <c r="V103" i="1372"/>
  <c r="V96" i="1372"/>
  <c r="V98" i="1372"/>
  <c r="V97" i="1372"/>
  <c r="V104" i="1372"/>
  <c r="BM62" i="1346"/>
  <c r="V4" i="1372" s="1"/>
  <c r="V99" i="1372"/>
  <c r="V106" i="1372"/>
  <c r="V105" i="1372"/>
  <c r="H4" i="1372"/>
  <c r="G51" i="1346"/>
  <c r="F51" i="1346"/>
  <c r="G49" i="1346"/>
  <c r="F49" i="1346"/>
  <c r="G47" i="1346"/>
  <c r="F47" i="1346"/>
  <c r="F45" i="1346"/>
  <c r="E63" i="1346" l="1"/>
  <c r="K102" i="1372"/>
  <c r="K95" i="1372"/>
  <c r="BQ62" i="1346"/>
  <c r="W4" i="1372" s="1"/>
  <c r="AC62" i="1346"/>
  <c r="L4" i="1372"/>
  <c r="L97" i="1372"/>
  <c r="L104" i="1372"/>
  <c r="L98" i="1372"/>
  <c r="L105" i="1372"/>
  <c r="L99" i="1372"/>
  <c r="L106" i="1372"/>
  <c r="L96" i="1372"/>
  <c r="L103" i="1372"/>
  <c r="V95" i="1372"/>
  <c r="V102" i="1372"/>
  <c r="W99" i="1372"/>
  <c r="W98" i="1372"/>
  <c r="W96" i="1372"/>
  <c r="W105" i="1372"/>
  <c r="W106" i="1372"/>
  <c r="W103" i="1372"/>
  <c r="W97" i="1372"/>
  <c r="W104" i="1372"/>
  <c r="H95" i="1372"/>
  <c r="H102" i="1372"/>
  <c r="F82" i="1346"/>
  <c r="C16" i="1372"/>
  <c r="BU62" i="1346" l="1"/>
  <c r="L95" i="1372"/>
  <c r="L102" i="1372"/>
  <c r="M4" i="1372"/>
  <c r="AG62" i="1346"/>
  <c r="M99" i="1372"/>
  <c r="M106" i="1372"/>
  <c r="M96" i="1372"/>
  <c r="M103" i="1372"/>
  <c r="M97" i="1372"/>
  <c r="M104" i="1372"/>
  <c r="M98" i="1372"/>
  <c r="M105" i="1372"/>
  <c r="W95" i="1372"/>
  <c r="W102" i="1372"/>
  <c r="X4" i="1372"/>
  <c r="X98" i="1372"/>
  <c r="X105" i="1372"/>
  <c r="X104" i="1372"/>
  <c r="X96" i="1372"/>
  <c r="X99" i="1372"/>
  <c r="X103" i="1372"/>
  <c r="X97" i="1372"/>
  <c r="X106" i="1372"/>
  <c r="C70" i="1372"/>
  <c r="C69" i="1372"/>
  <c r="C68" i="1372"/>
  <c r="C67" i="1372"/>
  <c r="C66" i="1372"/>
  <c r="C65" i="1372"/>
  <c r="C64" i="1372"/>
  <c r="C63" i="1372"/>
  <c r="C62" i="1372"/>
  <c r="C61" i="1372"/>
  <c r="C60" i="1372"/>
  <c r="C71" i="1372"/>
  <c r="C42" i="1372"/>
  <c r="C41" i="1372"/>
  <c r="BY62" i="1346" l="1"/>
  <c r="M102" i="1372"/>
  <c r="M95" i="1372"/>
  <c r="AK62" i="1346"/>
  <c r="N4" i="1372"/>
  <c r="N97" i="1372"/>
  <c r="N98" i="1372"/>
  <c r="N99" i="1372"/>
  <c r="N104" i="1372"/>
  <c r="N103" i="1372"/>
  <c r="N106" i="1372"/>
  <c r="N105" i="1372"/>
  <c r="N96" i="1372"/>
  <c r="X95" i="1372"/>
  <c r="X102" i="1372"/>
  <c r="Y96" i="1372"/>
  <c r="Y106" i="1372"/>
  <c r="Y98" i="1372"/>
  <c r="Y4" i="1372"/>
  <c r="Y104" i="1372"/>
  <c r="Y99" i="1372"/>
  <c r="Y105" i="1372"/>
  <c r="Y97" i="1372"/>
  <c r="Y103" i="1372"/>
  <c r="C18" i="1372"/>
  <c r="CC62" i="1346" l="1"/>
  <c r="AO62" i="1346"/>
  <c r="O4" i="1372"/>
  <c r="O105" i="1372"/>
  <c r="O98" i="1372"/>
  <c r="O97" i="1372"/>
  <c r="O104" i="1372"/>
  <c r="O99" i="1372"/>
  <c r="O106" i="1372"/>
  <c r="O103" i="1372"/>
  <c r="O96" i="1372"/>
  <c r="N95" i="1372"/>
  <c r="N102" i="1372"/>
  <c r="Z4" i="1372"/>
  <c r="Z99" i="1372"/>
  <c r="Z103" i="1372"/>
  <c r="Z98" i="1372"/>
  <c r="Z105" i="1372"/>
  <c r="Z96" i="1372"/>
  <c r="Z97" i="1372"/>
  <c r="Z106" i="1372"/>
  <c r="Z104" i="1372"/>
  <c r="Y95" i="1372"/>
  <c r="Y102" i="1372"/>
  <c r="G45" i="1346"/>
  <c r="G6" i="1346" s="1"/>
  <c r="G5" i="1372"/>
  <c r="CG62" i="1346" l="1"/>
  <c r="O95" i="1372"/>
  <c r="O102" i="1372"/>
  <c r="AS62" i="1346"/>
  <c r="P4" i="1372"/>
  <c r="P103" i="1372"/>
  <c r="P96" i="1372"/>
  <c r="P105" i="1372"/>
  <c r="P98" i="1372"/>
  <c r="P97" i="1372"/>
  <c r="P104" i="1372"/>
  <c r="P99" i="1372"/>
  <c r="P106" i="1372"/>
  <c r="AA99" i="1372"/>
  <c r="AA105" i="1372"/>
  <c r="AA106" i="1372"/>
  <c r="AA4" i="1372"/>
  <c r="AA96" i="1372"/>
  <c r="AA97" i="1372"/>
  <c r="AA98" i="1372"/>
  <c r="AA104" i="1372"/>
  <c r="AA103" i="1372"/>
  <c r="Z102" i="1372"/>
  <c r="Z95" i="1372"/>
  <c r="E65" i="1346" l="1"/>
  <c r="G7" i="1372" s="1"/>
  <c r="E7" i="1372" s="1"/>
  <c r="AW62" i="1346"/>
  <c r="Q4" i="1372"/>
  <c r="Q99" i="1372"/>
  <c r="Q103" i="1372"/>
  <c r="Q96" i="1372"/>
  <c r="Q105" i="1372"/>
  <c r="Q97" i="1372"/>
  <c r="Q104" i="1372"/>
  <c r="Q106" i="1372"/>
  <c r="Q98" i="1372"/>
  <c r="P95" i="1372"/>
  <c r="P102" i="1372"/>
  <c r="AB99" i="1372"/>
  <c r="AB103" i="1372"/>
  <c r="AB104" i="1372"/>
  <c r="AB97" i="1372"/>
  <c r="AB105" i="1372"/>
  <c r="AB106" i="1372"/>
  <c r="AB4" i="1372"/>
  <c r="AB96" i="1372"/>
  <c r="AB98" i="1372"/>
  <c r="AA95" i="1372"/>
  <c r="AA102" i="1372"/>
  <c r="C19" i="1372"/>
  <c r="R89" i="1372" l="1"/>
  <c r="R90" i="1372"/>
  <c r="R87" i="1372"/>
  <c r="R88" i="1372"/>
  <c r="R57" i="1372"/>
  <c r="R86" i="1372"/>
  <c r="R11" i="1372"/>
  <c r="R19" i="1372"/>
  <c r="R12" i="1372"/>
  <c r="R20" i="1372"/>
  <c r="R13" i="1372"/>
  <c r="R21" i="1372"/>
  <c r="R14" i="1372"/>
  <c r="R22" i="1372"/>
  <c r="R15" i="1372"/>
  <c r="R18" i="1372"/>
  <c r="R16" i="1372"/>
  <c r="R17" i="1372"/>
  <c r="R80" i="1372"/>
  <c r="R52" i="1372"/>
  <c r="R47" i="1372"/>
  <c r="R25" i="1372"/>
  <c r="R41" i="1372"/>
  <c r="R49" i="1372"/>
  <c r="R65" i="1372"/>
  <c r="R60" i="1372"/>
  <c r="R39" i="1372"/>
  <c r="R26" i="1372"/>
  <c r="R34" i="1372"/>
  <c r="R42" i="1372"/>
  <c r="R50" i="1372"/>
  <c r="R66" i="1372"/>
  <c r="R74" i="1372"/>
  <c r="R44" i="1372"/>
  <c r="R76" i="1372"/>
  <c r="R55" i="1372"/>
  <c r="R27" i="1372"/>
  <c r="R35" i="1372"/>
  <c r="R51" i="1372"/>
  <c r="R67" i="1372"/>
  <c r="R75" i="1372"/>
  <c r="R83" i="1372"/>
  <c r="R68" i="1372"/>
  <c r="R78" i="1372"/>
  <c r="R37" i="1372"/>
  <c r="R45" i="1372"/>
  <c r="R53" i="1372"/>
  <c r="R61" i="1372"/>
  <c r="R77" i="1372"/>
  <c r="R38" i="1372"/>
  <c r="R46" i="1372"/>
  <c r="R54" i="1372"/>
  <c r="R62" i="1372"/>
  <c r="R31" i="1372"/>
  <c r="R71" i="1372"/>
  <c r="CO62" i="1346"/>
  <c r="AC4" i="1372" s="1"/>
  <c r="Q95" i="1372"/>
  <c r="Q102" i="1372"/>
  <c r="BA62" i="1346"/>
  <c r="R4" i="1372"/>
  <c r="R98" i="1372"/>
  <c r="R106" i="1372"/>
  <c r="R99" i="1372"/>
  <c r="R96" i="1372"/>
  <c r="R104" i="1372"/>
  <c r="R97" i="1372"/>
  <c r="R105" i="1372"/>
  <c r="R103" i="1372"/>
  <c r="AB102" i="1372"/>
  <c r="AB95" i="1372"/>
  <c r="AC105" i="1372"/>
  <c r="AC98" i="1372"/>
  <c r="AC104" i="1372"/>
  <c r="AC106" i="1372"/>
  <c r="AC99" i="1372"/>
  <c r="AC103" i="1372"/>
  <c r="AC97" i="1372"/>
  <c r="AC96" i="1372"/>
  <c r="F74" i="1346"/>
  <c r="F76" i="1346"/>
  <c r="F78" i="1346"/>
  <c r="F80" i="1346"/>
  <c r="F84" i="1346"/>
  <c r="F86" i="1346"/>
  <c r="F88" i="1346"/>
  <c r="F90" i="1346"/>
  <c r="F92" i="1346"/>
  <c r="F94" i="1346"/>
  <c r="F96" i="1346"/>
  <c r="F98" i="1346"/>
  <c r="F100" i="1346"/>
  <c r="F102" i="1346"/>
  <c r="F104" i="1346"/>
  <c r="F106" i="1346"/>
  <c r="F108" i="1346"/>
  <c r="F110" i="1346"/>
  <c r="F112" i="1346"/>
  <c r="F114" i="1346"/>
  <c r="F72" i="1346"/>
  <c r="E64" i="1346" l="1"/>
  <c r="CS62" i="1346"/>
  <c r="S4" i="1372"/>
  <c r="BE62" i="1346"/>
  <c r="S97" i="1372"/>
  <c r="S105" i="1372"/>
  <c r="S98" i="1372"/>
  <c r="S106" i="1372"/>
  <c r="S103" i="1372"/>
  <c r="S99" i="1372"/>
  <c r="S96" i="1372"/>
  <c r="S104" i="1372"/>
  <c r="R102" i="1372"/>
  <c r="R95" i="1372"/>
  <c r="AC102" i="1372"/>
  <c r="AC95" i="1372"/>
  <c r="AD106" i="1372"/>
  <c r="AD99" i="1372"/>
  <c r="AD103" i="1372"/>
  <c r="AD97" i="1372"/>
  <c r="AD104" i="1372"/>
  <c r="CW62" i="1346"/>
  <c r="AD96" i="1372"/>
  <c r="AD98" i="1372"/>
  <c r="AD105" i="1372"/>
  <c r="AD4" i="1372"/>
  <c r="G6" i="1372"/>
  <c r="E6" i="1372" s="1"/>
  <c r="DA62" i="1346" l="1"/>
  <c r="T4" i="1372"/>
  <c r="T96" i="1372"/>
  <c r="T103" i="1372"/>
  <c r="T98" i="1372"/>
  <c r="T105" i="1372"/>
  <c r="T106" i="1372"/>
  <c r="T104" i="1372"/>
  <c r="T97" i="1372"/>
  <c r="T99" i="1372"/>
  <c r="S95" i="1372"/>
  <c r="S102" i="1372"/>
  <c r="AE96" i="1372"/>
  <c r="AE103" i="1372"/>
  <c r="AE97" i="1372"/>
  <c r="AE99" i="1372"/>
  <c r="AE106" i="1372"/>
  <c r="AE98" i="1372"/>
  <c r="AE104" i="1372"/>
  <c r="AE105" i="1372"/>
  <c r="AE4" i="1372"/>
  <c r="AD102" i="1372"/>
  <c r="AD95" i="1372"/>
  <c r="C14" i="1372"/>
  <c r="AF89" i="1372" l="1"/>
  <c r="AF90" i="1372"/>
  <c r="AF87" i="1372"/>
  <c r="AF88" i="1372"/>
  <c r="AF57" i="1372"/>
  <c r="AF86" i="1372"/>
  <c r="AF11" i="1372"/>
  <c r="AF19" i="1372"/>
  <c r="AF12" i="1372"/>
  <c r="AF20" i="1372"/>
  <c r="AF13" i="1372"/>
  <c r="AF21" i="1372"/>
  <c r="AF14" i="1372"/>
  <c r="AF22" i="1372"/>
  <c r="AF15" i="1372"/>
  <c r="AF16" i="1372"/>
  <c r="AF17" i="1372"/>
  <c r="AF18" i="1372"/>
  <c r="AF80" i="1372"/>
  <c r="AF25" i="1372"/>
  <c r="AF41" i="1372"/>
  <c r="AF49" i="1372"/>
  <c r="AF65" i="1372"/>
  <c r="AF62" i="1372"/>
  <c r="AF26" i="1372"/>
  <c r="AF34" i="1372"/>
  <c r="AF42" i="1372"/>
  <c r="AF50" i="1372"/>
  <c r="AF66" i="1372"/>
  <c r="AF74" i="1372"/>
  <c r="AF54" i="1372"/>
  <c r="AF27" i="1372"/>
  <c r="AF35" i="1372"/>
  <c r="AF51" i="1372"/>
  <c r="AF67" i="1372"/>
  <c r="AF75" i="1372"/>
  <c r="AF83" i="1372"/>
  <c r="AF46" i="1372"/>
  <c r="AF44" i="1372"/>
  <c r="AF52" i="1372"/>
  <c r="AF60" i="1372"/>
  <c r="AF68" i="1372"/>
  <c r="AF76" i="1372"/>
  <c r="AF38" i="1372"/>
  <c r="AF37" i="1372"/>
  <c r="AF45" i="1372"/>
  <c r="AF53" i="1372"/>
  <c r="AF61" i="1372"/>
  <c r="AF77" i="1372"/>
  <c r="AF31" i="1372"/>
  <c r="AF39" i="1372"/>
  <c r="AF47" i="1372"/>
  <c r="AF55" i="1372"/>
  <c r="AF71" i="1372"/>
  <c r="AF78" i="1372"/>
  <c r="U104" i="1372"/>
  <c r="U99" i="1372"/>
  <c r="U98" i="1372"/>
  <c r="U103" i="1372"/>
  <c r="U96" i="1372"/>
  <c r="U97" i="1372"/>
  <c r="U105" i="1372"/>
  <c r="U106" i="1372"/>
  <c r="T95" i="1372"/>
  <c r="T102" i="1372"/>
  <c r="AF4" i="1372"/>
  <c r="DE62" i="1346"/>
  <c r="AF97" i="1372"/>
  <c r="AF98" i="1372"/>
  <c r="AF103" i="1372"/>
  <c r="AF96" i="1372"/>
  <c r="AF99" i="1372"/>
  <c r="AF105" i="1372"/>
  <c r="AF104" i="1372"/>
  <c r="AF106" i="1372"/>
  <c r="AE102" i="1372"/>
  <c r="AE95" i="1372"/>
  <c r="C27" i="1372"/>
  <c r="C32" i="1372"/>
  <c r="C31" i="1372"/>
  <c r="C30" i="1372"/>
  <c r="C29" i="1372"/>
  <c r="AG89" i="1372" l="1"/>
  <c r="AG90" i="1372"/>
  <c r="AG87" i="1372"/>
  <c r="AG88" i="1372"/>
  <c r="AG57" i="1372"/>
  <c r="AG86" i="1372"/>
  <c r="AG11" i="1372"/>
  <c r="AG19" i="1372"/>
  <c r="AG12" i="1372"/>
  <c r="AG20" i="1372"/>
  <c r="AG13" i="1372"/>
  <c r="AG21" i="1372"/>
  <c r="AG14" i="1372"/>
  <c r="AG22" i="1372"/>
  <c r="AG17" i="1372"/>
  <c r="AG15" i="1372"/>
  <c r="AG16" i="1372"/>
  <c r="AG18" i="1372"/>
  <c r="AG80" i="1372"/>
  <c r="AG78" i="1372"/>
  <c r="AG25" i="1372"/>
  <c r="AG41" i="1372"/>
  <c r="AG49" i="1372"/>
  <c r="AG65" i="1372"/>
  <c r="AG62" i="1372"/>
  <c r="AG26" i="1372"/>
  <c r="AG34" i="1372"/>
  <c r="AG42" i="1372"/>
  <c r="AG50" i="1372"/>
  <c r="AG66" i="1372"/>
  <c r="AG74" i="1372"/>
  <c r="AG54" i="1372"/>
  <c r="AG55" i="1372"/>
  <c r="AG27" i="1372"/>
  <c r="AG35" i="1372"/>
  <c r="AG51" i="1372"/>
  <c r="AG67" i="1372"/>
  <c r="AG75" i="1372"/>
  <c r="AG83" i="1372"/>
  <c r="AG46" i="1372"/>
  <c r="AG44" i="1372"/>
  <c r="AG52" i="1372"/>
  <c r="AG60" i="1372"/>
  <c r="AG68" i="1372"/>
  <c r="AG76" i="1372"/>
  <c r="AG38" i="1372"/>
  <c r="AG37" i="1372"/>
  <c r="AG45" i="1372"/>
  <c r="AG53" i="1372"/>
  <c r="AG61" i="1372"/>
  <c r="AG77" i="1372"/>
  <c r="AG31" i="1372"/>
  <c r="AG39" i="1372"/>
  <c r="AG47" i="1372"/>
  <c r="AG71" i="1372"/>
  <c r="AG4" i="1372"/>
  <c r="DI62" i="1346"/>
  <c r="AG104" i="1372"/>
  <c r="AG99" i="1372"/>
  <c r="AG106" i="1372"/>
  <c r="AG96" i="1372"/>
  <c r="AG97" i="1372"/>
  <c r="AG105" i="1372"/>
  <c r="AG98" i="1372"/>
  <c r="AG103" i="1372"/>
  <c r="AF102" i="1372"/>
  <c r="AF95" i="1372"/>
  <c r="C46" i="1372"/>
  <c r="C45" i="1372"/>
  <c r="C44" i="1372"/>
  <c r="AH89" i="1372" l="1"/>
  <c r="AH90" i="1372"/>
  <c r="AH87" i="1372"/>
  <c r="AH88" i="1372"/>
  <c r="AH57" i="1372"/>
  <c r="AH86" i="1372"/>
  <c r="AH11" i="1372"/>
  <c r="AH19" i="1372"/>
  <c r="AH12" i="1372"/>
  <c r="AH20" i="1372"/>
  <c r="AH13" i="1372"/>
  <c r="AH21" i="1372"/>
  <c r="AH14" i="1372"/>
  <c r="AH22" i="1372"/>
  <c r="AH15" i="1372"/>
  <c r="AH16" i="1372"/>
  <c r="AH17" i="1372"/>
  <c r="AH18" i="1372"/>
  <c r="AH80" i="1372"/>
  <c r="AH25" i="1372"/>
  <c r="AH41" i="1372"/>
  <c r="AH49" i="1372"/>
  <c r="AH65" i="1372"/>
  <c r="AH55" i="1372"/>
  <c r="AH26" i="1372"/>
  <c r="AH34" i="1372"/>
  <c r="AH42" i="1372"/>
  <c r="AH50" i="1372"/>
  <c r="AH66" i="1372"/>
  <c r="AH74" i="1372"/>
  <c r="AH27" i="1372"/>
  <c r="AH35" i="1372"/>
  <c r="AH51" i="1372"/>
  <c r="AH67" i="1372"/>
  <c r="AH75" i="1372"/>
  <c r="AH83" i="1372"/>
  <c r="AH71" i="1372"/>
  <c r="AH44" i="1372"/>
  <c r="AH52" i="1372"/>
  <c r="AH60" i="1372"/>
  <c r="AH68" i="1372"/>
  <c r="AH76" i="1372"/>
  <c r="AH47" i="1372"/>
  <c r="AH37" i="1372"/>
  <c r="AH45" i="1372"/>
  <c r="AH53" i="1372"/>
  <c r="AH61" i="1372"/>
  <c r="AH77" i="1372"/>
  <c r="AH39" i="1372"/>
  <c r="AH38" i="1372"/>
  <c r="AH46" i="1372"/>
  <c r="AH54" i="1372"/>
  <c r="AH62" i="1372"/>
  <c r="AH78" i="1372"/>
  <c r="AH31" i="1372"/>
  <c r="AH4" i="1372"/>
  <c r="DM62" i="1346"/>
  <c r="DI6" i="1346"/>
  <c r="AH97" i="1372"/>
  <c r="AH105" i="1372"/>
  <c r="AH98" i="1372"/>
  <c r="AH103" i="1372"/>
  <c r="AH99" i="1372"/>
  <c r="AH104" i="1372"/>
  <c r="AH96" i="1372"/>
  <c r="AH106" i="1372"/>
  <c r="AG102" i="1372"/>
  <c r="AG95" i="1372"/>
  <c r="C49" i="1372"/>
  <c r="C47" i="1372"/>
  <c r="C43" i="1372"/>
  <c r="AI89" i="1372" l="1"/>
  <c r="AI90" i="1372"/>
  <c r="AI87" i="1372"/>
  <c r="AI88" i="1372"/>
  <c r="AI57" i="1372"/>
  <c r="AI86" i="1372"/>
  <c r="AI11" i="1372"/>
  <c r="AI19" i="1372"/>
  <c r="AI12" i="1372"/>
  <c r="AI20" i="1372"/>
  <c r="AI13" i="1372"/>
  <c r="AI21" i="1372"/>
  <c r="AI14" i="1372"/>
  <c r="AI22" i="1372"/>
  <c r="AI16" i="1372"/>
  <c r="AI15" i="1372"/>
  <c r="AI17" i="1372"/>
  <c r="AI18" i="1372"/>
  <c r="AI80" i="1372"/>
  <c r="AI25" i="1372"/>
  <c r="AI41" i="1372"/>
  <c r="AI49" i="1372"/>
  <c r="AI65" i="1372"/>
  <c r="AI26" i="1372"/>
  <c r="AI34" i="1372"/>
  <c r="AI42" i="1372"/>
  <c r="AI50" i="1372"/>
  <c r="AI66" i="1372"/>
  <c r="AI74" i="1372"/>
  <c r="AI71" i="1372"/>
  <c r="AI27" i="1372"/>
  <c r="AI35" i="1372"/>
  <c r="AI51" i="1372"/>
  <c r="AI67" i="1372"/>
  <c r="AI75" i="1372"/>
  <c r="AI83" i="1372"/>
  <c r="AI55" i="1372"/>
  <c r="AI44" i="1372"/>
  <c r="AI52" i="1372"/>
  <c r="AI60" i="1372"/>
  <c r="AI68" i="1372"/>
  <c r="AI76" i="1372"/>
  <c r="AI47" i="1372"/>
  <c r="AI37" i="1372"/>
  <c r="AI45" i="1372"/>
  <c r="AI53" i="1372"/>
  <c r="AI61" i="1372"/>
  <c r="AI77" i="1372"/>
  <c r="AI39" i="1372"/>
  <c r="AI38" i="1372"/>
  <c r="AI46" i="1372"/>
  <c r="AI54" i="1372"/>
  <c r="AI62" i="1372"/>
  <c r="AI78" i="1372"/>
  <c r="AI31" i="1372"/>
  <c r="DQ62" i="1346"/>
  <c r="AI4" i="1372"/>
  <c r="DM6" i="1346"/>
  <c r="AI106" i="1372"/>
  <c r="AI96" i="1372"/>
  <c r="AI105" i="1372"/>
  <c r="AI99" i="1372"/>
  <c r="AI98" i="1372"/>
  <c r="AI97" i="1372"/>
  <c r="AI104" i="1372"/>
  <c r="AI103" i="1372"/>
  <c r="AH102" i="1372"/>
  <c r="AH95" i="1372"/>
  <c r="C13" i="1372"/>
  <c r="AJ89" i="1372" l="1"/>
  <c r="AJ90" i="1372"/>
  <c r="AJ87" i="1372"/>
  <c r="AJ88" i="1372"/>
  <c r="AJ57" i="1372"/>
  <c r="AJ86" i="1372"/>
  <c r="AJ11" i="1372"/>
  <c r="AJ19" i="1372"/>
  <c r="AJ12" i="1372"/>
  <c r="AJ20" i="1372"/>
  <c r="AJ13" i="1372"/>
  <c r="AJ21" i="1372"/>
  <c r="AJ14" i="1372"/>
  <c r="AJ22" i="1372"/>
  <c r="AJ15" i="1372"/>
  <c r="AJ16" i="1372"/>
  <c r="AJ17" i="1372"/>
  <c r="AJ18" i="1372"/>
  <c r="AJ80" i="1372"/>
  <c r="AJ78" i="1372"/>
  <c r="AJ25" i="1372"/>
  <c r="AJ41" i="1372"/>
  <c r="AJ49" i="1372"/>
  <c r="AJ65" i="1372"/>
  <c r="AJ38" i="1372"/>
  <c r="AJ26" i="1372"/>
  <c r="AJ34" i="1372"/>
  <c r="AJ42" i="1372"/>
  <c r="AJ50" i="1372"/>
  <c r="AJ66" i="1372"/>
  <c r="AJ74" i="1372"/>
  <c r="AJ54" i="1372"/>
  <c r="AJ27" i="1372"/>
  <c r="AJ35" i="1372"/>
  <c r="AJ51" i="1372"/>
  <c r="AJ67" i="1372"/>
  <c r="AJ75" i="1372"/>
  <c r="AJ83" i="1372"/>
  <c r="AJ46" i="1372"/>
  <c r="AJ44" i="1372"/>
  <c r="AJ52" i="1372"/>
  <c r="AJ60" i="1372"/>
  <c r="AJ68" i="1372"/>
  <c r="AJ76" i="1372"/>
  <c r="AJ37" i="1372"/>
  <c r="AJ45" i="1372"/>
  <c r="AJ53" i="1372"/>
  <c r="AJ61" i="1372"/>
  <c r="AJ77" i="1372"/>
  <c r="AJ31" i="1372"/>
  <c r="AJ39" i="1372"/>
  <c r="AJ47" i="1372"/>
  <c r="AJ55" i="1372"/>
  <c r="AJ71" i="1372"/>
  <c r="AJ62" i="1372"/>
  <c r="AJ4" i="1372"/>
  <c r="DQ6" i="1346"/>
  <c r="AJ98" i="1372"/>
  <c r="AJ103" i="1372"/>
  <c r="AJ104" i="1372"/>
  <c r="AJ105" i="1372"/>
  <c r="AJ106" i="1372"/>
  <c r="AJ96" i="1372"/>
  <c r="AJ97" i="1372"/>
  <c r="AJ99" i="1372"/>
  <c r="AI102" i="1372"/>
  <c r="AI95" i="1372"/>
  <c r="C4" i="1372"/>
  <c r="AJ102" i="1372" l="1"/>
  <c r="AJ95" i="1372"/>
  <c r="C28" i="1372"/>
  <c r="P2360" i="4"/>
  <c r="C35" i="1372"/>
  <c r="C34" i="1372"/>
  <c r="C33" i="1372"/>
  <c r="C26" i="1372"/>
  <c r="C106" i="1372"/>
  <c r="C105" i="1372"/>
  <c r="C104" i="1372"/>
  <c r="C103" i="1372"/>
  <c r="C99" i="1372"/>
  <c r="C98" i="1372"/>
  <c r="C97" i="1372"/>
  <c r="C96" i="1372"/>
  <c r="C95" i="1372"/>
  <c r="C92" i="1372"/>
  <c r="C83" i="1372"/>
  <c r="C82" i="1372"/>
  <c r="C81" i="1372"/>
  <c r="C80" i="1372"/>
  <c r="C79" i="1372"/>
  <c r="C78" i="1372"/>
  <c r="C77" i="1372"/>
  <c r="C75" i="1372"/>
  <c r="C76" i="1372"/>
  <c r="C74" i="1372"/>
  <c r="C73" i="1372"/>
  <c r="C72" i="1372"/>
  <c r="C39" i="1372"/>
  <c r="C38" i="1372"/>
  <c r="C37" i="1372"/>
  <c r="C36" i="1372"/>
  <c r="C25" i="1372"/>
  <c r="C21" i="1372"/>
  <c r="C20" i="1372"/>
  <c r="C17" i="1372"/>
  <c r="C12" i="1372"/>
  <c r="C11" i="1372"/>
  <c r="G106" i="1372" l="1"/>
  <c r="G18" i="1372"/>
  <c r="G45" i="1372"/>
  <c r="G60" i="1372"/>
  <c r="G68" i="1372"/>
  <c r="G105" i="1372"/>
  <c r="G98" i="1372"/>
  <c r="G13" i="1372"/>
  <c r="G25" i="1372"/>
  <c r="G42" i="1372"/>
  <c r="G46" i="1372"/>
  <c r="G65" i="1372"/>
  <c r="G104" i="1372"/>
  <c r="G26" i="1372"/>
  <c r="G47" i="1372"/>
  <c r="G103" i="1372"/>
  <c r="G16" i="1372"/>
  <c r="G27" i="1372"/>
  <c r="G31" i="1372"/>
  <c r="G83" i="1372"/>
  <c r="G14" i="1372"/>
  <c r="G38" i="1372"/>
  <c r="G19" i="1372"/>
  <c r="G11" i="1372"/>
  <c r="G37" i="1372"/>
  <c r="G35" i="1372"/>
  <c r="G62" i="1372"/>
  <c r="G99" i="1372"/>
  <c r="G41" i="1372"/>
  <c r="G54" i="1372" l="1"/>
  <c r="G53" i="1372"/>
  <c r="G48" i="1372"/>
  <c r="G55" i="1372"/>
  <c r="G40" i="1372"/>
  <c r="G12" i="1372"/>
  <c r="G97" i="1372"/>
  <c r="G29" i="1372"/>
  <c r="G44" i="1372"/>
  <c r="G96" i="1372"/>
  <c r="G73" i="1372"/>
  <c r="G21" i="1372"/>
  <c r="G36" i="1372"/>
  <c r="G67" i="1372"/>
  <c r="G20" i="1372"/>
  <c r="G76" i="1372"/>
  <c r="G49" i="1372"/>
  <c r="G74" i="1372"/>
  <c r="G30" i="1372"/>
  <c r="G77" i="1372"/>
  <c r="G61" i="1372"/>
  <c r="G33" i="1372"/>
  <c r="G80" i="1372"/>
  <c r="G64" i="1372"/>
  <c r="G71" i="1372"/>
  <c r="G70" i="1372"/>
  <c r="G43" i="1372"/>
  <c r="G75" i="1372"/>
  <c r="G32" i="1372"/>
  <c r="G8" i="1372"/>
  <c r="E8" i="1372" s="1"/>
  <c r="G39" i="1372"/>
  <c r="G82" i="1372"/>
  <c r="G66" i="1372"/>
  <c r="G17" i="1372"/>
  <c r="G69" i="1372"/>
  <c r="G72" i="1372"/>
  <c r="G28" i="1372"/>
  <c r="G79" i="1372"/>
  <c r="G63" i="1372"/>
  <c r="G78" i="1372"/>
  <c r="G34" i="1372"/>
  <c r="G81" i="1372"/>
  <c r="G92" i="1372"/>
</calcChain>
</file>

<file path=xl/sharedStrings.xml><?xml version="1.0" encoding="utf-8"?>
<sst xmlns="http://schemas.openxmlformats.org/spreadsheetml/2006/main" count="44375" uniqueCount="14977">
  <si>
    <t>posluž:</t>
  </si>
  <si>
    <t>šifra</t>
  </si>
  <si>
    <t>opis</t>
  </si>
  <si>
    <t>št.stroja</t>
  </si>
  <si>
    <t>stroj</t>
  </si>
  <si>
    <t>MATERIAL</t>
  </si>
  <si>
    <t>KOLIČINA</t>
  </si>
  <si>
    <t>ENGEL 2K</t>
  </si>
  <si>
    <t>KM 80</t>
  </si>
  <si>
    <t>t</t>
  </si>
  <si>
    <t>KM 50</t>
  </si>
  <si>
    <t>plan: Holcer B.</t>
  </si>
  <si>
    <t>sifraid</t>
  </si>
  <si>
    <t>naziv1</t>
  </si>
  <si>
    <t>1R01001</t>
  </si>
  <si>
    <t>MB MASTER UN 55254 modrosiv</t>
  </si>
  <si>
    <t>1R01002</t>
  </si>
  <si>
    <t>MB MASTER CS UN 8517 rjav</t>
  </si>
  <si>
    <t>l</t>
  </si>
  <si>
    <t>1R01003</t>
  </si>
  <si>
    <t>MB MASTER PS RENOL CSLF 03 bel</t>
  </si>
  <si>
    <t>1R01004</t>
  </si>
  <si>
    <t>MB MASTER RIFRA PE UGIX 904 siv</t>
  </si>
  <si>
    <t>1R01005</t>
  </si>
  <si>
    <t>MB MASTER CS UN 1041 slonokoščena</t>
  </si>
  <si>
    <t>1R01006</t>
  </si>
  <si>
    <t>MB POLYBATCH HS7238 zlata</t>
  </si>
  <si>
    <t>1R01008</t>
  </si>
  <si>
    <t>MB MASTER AMPACET PE 110113 bel</t>
  </si>
  <si>
    <t>1R01009</t>
  </si>
  <si>
    <t>MB BARVA VIBA PE 12156 bela</t>
  </si>
  <si>
    <t>1R01010</t>
  </si>
  <si>
    <t>MB BARVA VIBA PE/F 99143 črna</t>
  </si>
  <si>
    <t>1R01011</t>
  </si>
  <si>
    <t>MB BARVA RENOL NB84025514-ZD PBT_x000D_
rjava</t>
  </si>
  <si>
    <t>1R01012</t>
  </si>
  <si>
    <t>MB MASTER AMPACET PE 11966 C bel</t>
  </si>
  <si>
    <t>1R01013</t>
  </si>
  <si>
    <t>MB MASTER AMPACET PE 19833 črn</t>
  </si>
  <si>
    <t>1R01014</t>
  </si>
  <si>
    <t>MB MASTER AMPACET PS 6100 bel</t>
  </si>
  <si>
    <t>1R01015</t>
  </si>
  <si>
    <t>MB BARVA PE 1901 črna</t>
  </si>
  <si>
    <t>1R01016</t>
  </si>
  <si>
    <t>MB MASTER AMPACET PE 11956 bel</t>
  </si>
  <si>
    <t>1R01017</t>
  </si>
  <si>
    <t>MB MASTER UN 7204 (RAL 7040) siva</t>
  </si>
  <si>
    <t>1R01018</t>
  </si>
  <si>
    <t>MB MASTER UN 6868 turkis</t>
  </si>
  <si>
    <t>1R01019</t>
  </si>
  <si>
    <t>MB MASTER CS UN 55897 modra</t>
  </si>
  <si>
    <t>1R01020</t>
  </si>
  <si>
    <t>MB MATCHLINE TS BLUE S26BE-0026-MCS</t>
  </si>
  <si>
    <t>1R01022</t>
  </si>
  <si>
    <t>MB TPU SMARTBATCH 0012164 oranžna</t>
  </si>
  <si>
    <t>1R01023</t>
  </si>
  <si>
    <t>MB MASTER GRIGIO PS39337 UN 9003_x000D_
antracit</t>
  </si>
  <si>
    <t>1R01024</t>
  </si>
  <si>
    <t>MB OKICHROM PE 85485 plava</t>
  </si>
  <si>
    <t>1R01025</t>
  </si>
  <si>
    <t>MB MASTER UN 7040 siva</t>
  </si>
  <si>
    <t>1R01026</t>
  </si>
  <si>
    <t>MB OKICHROM MB PE 84554 zelena</t>
  </si>
  <si>
    <t>1R01027</t>
  </si>
  <si>
    <t>MB MASTERBATCH MB404 BK501 (moder)</t>
  </si>
  <si>
    <t>1R01028</t>
  </si>
  <si>
    <t>MB MATCHLINE YELLOW S14 YW-0014-MCS</t>
  </si>
  <si>
    <t>1R01029</t>
  </si>
  <si>
    <t>MB MATCHLINE GREY S23 BK-0023-MCS</t>
  </si>
  <si>
    <t>1R01030</t>
  </si>
  <si>
    <t>MB MATCHLINE BLUE S28 BE-0028-MCS</t>
  </si>
  <si>
    <t>1R01031</t>
  </si>
  <si>
    <t>MB REMAFIN BLAU 21025LD</t>
  </si>
  <si>
    <t>1R01032</t>
  </si>
  <si>
    <t>MB MASTER CS UN 0051 črn</t>
  </si>
  <si>
    <t>1R01033</t>
  </si>
  <si>
    <t>MB MATCHLINE YELLOW S38 YW-0038-MCS</t>
  </si>
  <si>
    <t>1R01034</t>
  </si>
  <si>
    <t>MB MATCHLINE RED S73 RD-0073-MCS</t>
  </si>
  <si>
    <t>1R01035</t>
  </si>
  <si>
    <t>MB NOVOCOLOR BLACK BC11002</t>
  </si>
  <si>
    <t>1R01036</t>
  </si>
  <si>
    <t>MB MASTERBATCH MB113 BK040</t>
  </si>
  <si>
    <t>1R01037</t>
  </si>
  <si>
    <t>MB OKICHROM PS zelena 84562</t>
  </si>
  <si>
    <t>1R01038</t>
  </si>
  <si>
    <t>MB MASTERBATCH MB364 BK 764</t>
  </si>
  <si>
    <t>1R01039</t>
  </si>
  <si>
    <t>MB MASTER UVODNICE SATI</t>
  </si>
  <si>
    <t>1R01040</t>
  </si>
  <si>
    <t>MB MATCHLINE WHITE S11 WE-0011-MCS</t>
  </si>
  <si>
    <t>1R01041</t>
  </si>
  <si>
    <t>MB FIB.MPU VZF37124</t>
  </si>
  <si>
    <t>1R01042</t>
  </si>
  <si>
    <t>MB FIB. ABS VZF 25048324402</t>
  </si>
  <si>
    <t>1R01043</t>
  </si>
  <si>
    <t>MB FIB. ABS 003970402 RAL7035</t>
  </si>
  <si>
    <t>1R01044</t>
  </si>
  <si>
    <t>MB MATCHLINE BLUE S91 BE-0091-MCS</t>
  </si>
  <si>
    <t>1R01045</t>
  </si>
  <si>
    <t>MB FIB. PA 001482 RAL9004</t>
  </si>
  <si>
    <t>1R01046</t>
  </si>
  <si>
    <t>MB FIB. ABS 3838402 RAL7021</t>
  </si>
  <si>
    <t>1R01047</t>
  </si>
  <si>
    <t>MB FIB. ABS 00580744 RAL9004</t>
  </si>
  <si>
    <t>1R01048</t>
  </si>
  <si>
    <t>MB MATCHLINE GREY S63 BK-0063-MCS</t>
  </si>
  <si>
    <t>1R01049</t>
  </si>
  <si>
    <t>MB 352 BK041 SMGWEISS 680799PS</t>
  </si>
  <si>
    <t>1R01050</t>
  </si>
  <si>
    <t>MB MASTERBATCH MB326 BK040</t>
  </si>
  <si>
    <t>1R01051</t>
  </si>
  <si>
    <t>MB BARVA UN 7014 siva RAL7035</t>
  </si>
  <si>
    <t>1R01052</t>
  </si>
  <si>
    <t>MB MASTER CS UN0001 bela</t>
  </si>
  <si>
    <t>1R01053</t>
  </si>
  <si>
    <t>MB TR 55844 modra</t>
  </si>
  <si>
    <t>1R01054</t>
  </si>
  <si>
    <t>MB ABS 346407 siv VZF37124</t>
  </si>
  <si>
    <t>1R01055</t>
  </si>
  <si>
    <t>MB FIB.PA 3461496 RAL7021</t>
  </si>
  <si>
    <t>1R01056</t>
  </si>
  <si>
    <t>MB FIB.ABS 1136405 rdeč 5090464994</t>
  </si>
  <si>
    <t>1R01057</t>
  </si>
  <si>
    <t>MB MATCHLINE BLUE S101 BE-0101-MCS_x000D_
RAL5002</t>
  </si>
  <si>
    <t>1R01058</t>
  </si>
  <si>
    <t>MB MATCHLINE BLUE S1001 BE-0100-MCS_x000D_
RAL5013</t>
  </si>
  <si>
    <t>1R01059</t>
  </si>
  <si>
    <t>MB MATCHLINE BLACK S15 BK-0015-MCS_x000D_
RAL7021</t>
  </si>
  <si>
    <t>1R01060</t>
  </si>
  <si>
    <t>MB MATCHLINE RED S116 RD-0116-MCS_x000D_
RAL3020</t>
  </si>
  <si>
    <t>1R01061</t>
  </si>
  <si>
    <t>MB MATCHLINE GREEN S102 GN-0102-MCS_x000D_
RAL6018</t>
  </si>
  <si>
    <t>1R01062</t>
  </si>
  <si>
    <t>MB MATCHLINE YELLOW S32 YW-0032-MCS_x000D_
RAL1018</t>
  </si>
  <si>
    <t>1R01063</t>
  </si>
  <si>
    <t>MB MATCHLINE RED S117 RD-0117-MCS</t>
  </si>
  <si>
    <t>1R01064</t>
  </si>
  <si>
    <t>MB MATCHLINE GREEN S100 GN-0100-MCS</t>
  </si>
  <si>
    <t>1R01065</t>
  </si>
  <si>
    <t>MB MARKETANSAN Mk0409E001 coatblack</t>
  </si>
  <si>
    <t>1R01066</t>
  </si>
  <si>
    <t>MB MASTERBATCH MB905 RAL9005</t>
  </si>
  <si>
    <t>1R01067</t>
  </si>
  <si>
    <t>MB MARKETAN MK0514E001UG COATSILVER_x000D_
08013</t>
  </si>
  <si>
    <t>1R01068</t>
  </si>
  <si>
    <t>MB ABS RAL7030 SA74020323-ZN</t>
  </si>
  <si>
    <t>1R01069</t>
  </si>
  <si>
    <t>MB ABS VZF07006 SB73026086-ZT</t>
  </si>
  <si>
    <t>1R01070</t>
  </si>
  <si>
    <t>MB ABS RAL8019 SA84020267</t>
  </si>
  <si>
    <t>1R01071</t>
  </si>
  <si>
    <t>MB ABS RAL7042 CLARI. 360609</t>
  </si>
  <si>
    <t>1R01072</t>
  </si>
  <si>
    <t>MBMARKETAN PA MK1709E001 coat black_x000D_
TAS</t>
  </si>
  <si>
    <t>1R01073</t>
  </si>
  <si>
    <t>MB MARKETAN ABS MK0405E005 rdeč</t>
  </si>
  <si>
    <t>1R01074</t>
  </si>
  <si>
    <t>MB MARKETAN ABS MK0408M005B RAL7021_x000D_
Starex</t>
  </si>
  <si>
    <t>1R01075</t>
  </si>
  <si>
    <t>MB ABS RENOL SB00025815 bel</t>
  </si>
  <si>
    <t>1R01076</t>
  </si>
  <si>
    <t>MB MARKETAN MK0518M004 UG zelena_x000D_
1002271</t>
  </si>
  <si>
    <t>1R01077</t>
  </si>
  <si>
    <t>MB MARKETAN MK1218M001 UG ZELENA_x000D_
1002291</t>
  </si>
  <si>
    <t>1R01078</t>
  </si>
  <si>
    <t>MB ABS RENOL 420609/SAN SIV</t>
  </si>
  <si>
    <t>1R01079</t>
  </si>
  <si>
    <t>SANITIZED RP MB PE 23-70 antibak_x000D_
aditiv</t>
  </si>
  <si>
    <t>1R01080</t>
  </si>
  <si>
    <t>MB EUROCOLOR ORANGE A 20274 RAL_x000D_
2003</t>
  </si>
  <si>
    <t>1R01081</t>
  </si>
  <si>
    <t>MB EUROCOLOR RED A 40135 A RAL 3020</t>
  </si>
  <si>
    <t>1R01082</t>
  </si>
  <si>
    <t>MB EUROCOLOR GREEN A 71062 A RAL_x000D_
6024</t>
  </si>
  <si>
    <t>1R01083</t>
  </si>
  <si>
    <t>MB EUROCOLOR BLUE A 62403 A RAL_x000D_
5015</t>
  </si>
  <si>
    <t>1R01084</t>
  </si>
  <si>
    <t>MB EUROCOLOR VIOLETT A 52159 A RAL_x000D_
4005</t>
  </si>
  <si>
    <t>1R01085</t>
  </si>
  <si>
    <t>MB FIB. ABS VZF03003 RDEČ MIX</t>
  </si>
  <si>
    <t>1R01086</t>
  </si>
  <si>
    <t>MB MARKETAN MK0203M002</t>
  </si>
  <si>
    <t>1R01087</t>
  </si>
  <si>
    <t>MB MARKETAN RDEČ MK0105M037</t>
  </si>
  <si>
    <t>1R01088</t>
  </si>
  <si>
    <t>MB BELI CHARACTER WHITE UN11266</t>
  </si>
  <si>
    <t>1R01089</t>
  </si>
  <si>
    <t>MB MASTERBATCH MB354 BK155</t>
  </si>
  <si>
    <t>1R01090</t>
  </si>
  <si>
    <t>MARKETAN UG BELA 1102976 (BK070)</t>
  </si>
  <si>
    <t>1R01091</t>
  </si>
  <si>
    <t>MB PA RENOL AB90025638 ČRNA METAL_x000D_
nova barva Clariant za ročaj ke</t>
  </si>
  <si>
    <t>1R01092</t>
  </si>
  <si>
    <t>MB ABS RENOL SA90025535-ZA ČRN META_x000D_
nova barva za ohišje stransko</t>
  </si>
  <si>
    <t>1R01093</t>
  </si>
  <si>
    <t>MB FIB ABS VZF05048_x000D_
barvilo za blendo MFQ36</t>
  </si>
  <si>
    <t>1R01094</t>
  </si>
  <si>
    <t>MB FIB.ABS  475406 RAL7040 SIV_x000D_
barvilo za blendo MFQ36</t>
  </si>
  <si>
    <t>1R01095</t>
  </si>
  <si>
    <t>MB ABS RENOL SB33025729 RDEČ_x000D_
nova barva za ohišje stransko Clariant</t>
  </si>
  <si>
    <t>1R01096</t>
  </si>
  <si>
    <t>MB MASTER MARKETAN ČRNI_x000D_
AHA PLASTIK</t>
  </si>
  <si>
    <t>1R01097</t>
  </si>
  <si>
    <t>MB MASTERBATCH MB101 BK070</t>
  </si>
  <si>
    <t>1R01098</t>
  </si>
  <si>
    <t>MB MASTER CC BELI PP 900160_x000D_
AHA PLASTIK</t>
  </si>
  <si>
    <t>1R01099</t>
  </si>
  <si>
    <t>MB MASTER ZELENI MARKET LB 0600536_x000D_
MK0118M030 AHA PLASTIK</t>
  </si>
  <si>
    <t>1R01100</t>
  </si>
  <si>
    <t>MB ZA DROG_x000D_
GEBERIT ZA DROG DUOII</t>
  </si>
  <si>
    <t>1R01101</t>
  </si>
  <si>
    <t>MB MASTER SREBRN MARKET_x000D_
AHA PLASTIK</t>
  </si>
  <si>
    <t>1R01102</t>
  </si>
  <si>
    <t>MB MACOWAK DW00075536-ZT GL. WHITE_x000D_
BARVA ZA TIPKO METALFLEX</t>
  </si>
  <si>
    <t>1R01103</t>
  </si>
  <si>
    <t>MB EUROCOLOR LASERMARK A 0607_x000D_
LASER DODATEK ZA TIPKO METALFLEX</t>
  </si>
  <si>
    <t>1R01104</t>
  </si>
  <si>
    <t>MB UN 6037 TURKIZNO MODRA</t>
  </si>
  <si>
    <t>1R01105</t>
  </si>
  <si>
    <t>MB UN 11513 RUMENA</t>
  </si>
  <si>
    <t>1R01106</t>
  </si>
  <si>
    <t>MB UN 67066 ZELENA</t>
  </si>
  <si>
    <t>1R01107</t>
  </si>
  <si>
    <t>MB UN 5063 VIJOLICNA</t>
  </si>
  <si>
    <t>1R01108</t>
  </si>
  <si>
    <t>MB RENOL GRAU SAN RAL858010 CLARIAN_x000D_
200312 barvilo za blendo MFQ36</t>
  </si>
  <si>
    <t>1R01109</t>
  </si>
  <si>
    <t>MB MASTER OKICHROM RJAV_x000D_
AHA PLASTIK</t>
  </si>
  <si>
    <t>1R01110</t>
  </si>
  <si>
    <t>MB MASTER MARKETAN BEŽ_x000D_
AHA PLASTIK</t>
  </si>
  <si>
    <t>1R01111</t>
  </si>
  <si>
    <t>MB MASTER MARKETAN ZLAT_x000D_
AHA PLASTIK</t>
  </si>
  <si>
    <t>1R01112</t>
  </si>
  <si>
    <t>MB Remafin Gruen 040510 LD</t>
  </si>
  <si>
    <t>1R01113</t>
  </si>
  <si>
    <t>MB Remafin grau 361208 LD</t>
  </si>
  <si>
    <t>1R01114</t>
  </si>
  <si>
    <t>MB Remafin Green 371004LD</t>
  </si>
  <si>
    <t>1R01115</t>
  </si>
  <si>
    <t>MB XXXX PRAZEN IDENT</t>
  </si>
  <si>
    <t>1R01116</t>
  </si>
  <si>
    <t>MB VIBA PE WHITE 11494</t>
  </si>
  <si>
    <t>1R01117</t>
  </si>
  <si>
    <t>MB ABS RENOL SB33025746-ZA RAL3002</t>
  </si>
  <si>
    <t>1R01118</t>
  </si>
  <si>
    <t>MB ABS RENOL SA73020329ZN COOL GREY_x000D_
PANTONE 11C CLARIANT</t>
  </si>
  <si>
    <t>1R01119</t>
  </si>
  <si>
    <t>MB MASTER MARKETAN RDEČ_x000D_
AHA PLASTIK</t>
  </si>
  <si>
    <t>1R01120</t>
  </si>
  <si>
    <t>MB MASTER MARKETAN RUMEN_x000D_
AHA PLASTIK</t>
  </si>
  <si>
    <t>1R01121</t>
  </si>
  <si>
    <t>MB VIBATAN PS 12416 WHITE</t>
  </si>
  <si>
    <t>1R01122</t>
  </si>
  <si>
    <t>MATCHLINE WHITE S30 WE-0030-MCS</t>
  </si>
  <si>
    <t>1R01123</t>
  </si>
  <si>
    <t>MB BARVILO AW-8/84909 SAN BUCKSKIN_x000D_
8K67</t>
  </si>
  <si>
    <t>1R01124</t>
  </si>
  <si>
    <t>MB Remafin Weiss RK6 AE</t>
  </si>
  <si>
    <t>1R01125</t>
  </si>
  <si>
    <t>MB PP Remafin Braun 160812</t>
  </si>
  <si>
    <t>1R01126</t>
  </si>
  <si>
    <t>MB UN 0002 snežno bela</t>
  </si>
  <si>
    <t>1R01127</t>
  </si>
  <si>
    <t>MB Remafin Rot 170812 LD Roza PP</t>
  </si>
  <si>
    <t>1R01129</t>
  </si>
  <si>
    <t>MB Remafin Gold 13A PP Zlat</t>
  </si>
  <si>
    <t>1R01130</t>
  </si>
  <si>
    <t>MB Remafin SILBER 8A PP Srebrna</t>
  </si>
  <si>
    <t>1R01131</t>
  </si>
  <si>
    <t>MB VIBATAN GP 99180 BLACK</t>
  </si>
  <si>
    <t>1R01132</t>
  </si>
  <si>
    <t>MB ABS WHITE 13586/B1456</t>
  </si>
  <si>
    <t>1R01133</t>
  </si>
  <si>
    <t>MARKE.PE SIVA 1203540 RAL 7040</t>
  </si>
  <si>
    <t>1R01134</t>
  </si>
  <si>
    <t>prazen ident</t>
  </si>
  <si>
    <t>1R01135</t>
  </si>
  <si>
    <t>MB ABS RENOL SB73026149-ZA VZF07095</t>
  </si>
  <si>
    <t>1R01136</t>
  </si>
  <si>
    <t>MB Renol SA94000537-BN/S black_x000D_
stara oznaka: MB ABS RENOL CAV80036 BLACK</t>
  </si>
  <si>
    <t>1R01137</t>
  </si>
  <si>
    <t>MB Masterbatch MB401 RAL7046</t>
  </si>
  <si>
    <t>1R01138</t>
  </si>
  <si>
    <t>MB MASTERBATCH MB123 NCS 5502-B_x000D_
PP EAZ53160 (Cinkarna Celje)</t>
  </si>
  <si>
    <t>1R01139</t>
  </si>
  <si>
    <t>MB BK077</t>
  </si>
  <si>
    <t>1R01140</t>
  </si>
  <si>
    <t>MB PP RAL9004</t>
  </si>
  <si>
    <t>1R01141</t>
  </si>
  <si>
    <t>MASTERBATCH MB303 BK070</t>
  </si>
  <si>
    <t>1R01142</t>
  </si>
  <si>
    <t>MB ZA BLENDO</t>
  </si>
  <si>
    <t>1R01143</t>
  </si>
  <si>
    <t>MB FIB.PA 00018407 RAL9004 ČRN</t>
  </si>
  <si>
    <t>1R01144</t>
  </si>
  <si>
    <t>MB ABS RENOL SB33025748-ZS VZF03025_x000D_
RDEČI MB</t>
  </si>
  <si>
    <t>1R01145</t>
  </si>
  <si>
    <t>MB MARVELIT PE BLACK 130010</t>
  </si>
  <si>
    <t>1R01146</t>
  </si>
  <si>
    <t>MARKETAN PE/EBA BELA 1304023</t>
  </si>
  <si>
    <t>1R01147</t>
  </si>
  <si>
    <t>MB ABS RENOL SA33025558 - ZA RDEC V</t>
  </si>
  <si>
    <t>1R01148</t>
  </si>
  <si>
    <t>MB MARKETAN ABS RJAV VZF02012_x000D_
(tas C6 karamel)</t>
  </si>
  <si>
    <t>1R01149</t>
  </si>
  <si>
    <t>MB FIB.PP 01038482 ČRN</t>
  </si>
  <si>
    <t>1R01150</t>
  </si>
  <si>
    <t>MB FIB.ABS GELBVZF01030_x000D_
celoten naziv: MB FIB.ABS GELBVZF01030 UV AT LY90178414_x000D_
(rumeni MB)</t>
  </si>
  <si>
    <t>1R01151</t>
  </si>
  <si>
    <t>MB RENOL-BLUE SB53025836-ZA_x000D_
(moder MB)</t>
  </si>
  <si>
    <t>1R01152</t>
  </si>
  <si>
    <t>MB.FIB.ABS ORANGE VZF02014_x000D_
celoten nativ: MB.FIB.ABS ORANGEVZF02014 UVATLY90181414_x000D_
(oranžen MB)</t>
  </si>
  <si>
    <t>1R01153</t>
  </si>
  <si>
    <t>MB PP REMAFIN PPS3000688-ZN/S SILVE</t>
  </si>
  <si>
    <t>1R01154</t>
  </si>
  <si>
    <t>MB Sandofil White HD-AN_x000D_
alt. naziv: _x000D_
Renol White HD-AN/AB0CBD14049</t>
  </si>
  <si>
    <t>1R01155</t>
  </si>
  <si>
    <t>MB MARKETAN SAN ORANŽNA F 1504641_x000D_
B63-52-D</t>
  </si>
  <si>
    <t>1R01156</t>
  </si>
  <si>
    <t>MB MARKETAN SAN ZEL/TURKIZ 1504645_x000D_
B63-72-G</t>
  </si>
  <si>
    <t>1R01157</t>
  </si>
  <si>
    <t>MB MARKETAN SAN RUMENA F 1504640_x000D_
B63-26-C</t>
  </si>
  <si>
    <t>1R01158</t>
  </si>
  <si>
    <t>MB MARKETAN SAN ZELENA F 1504642_x000D_
B63-97-I</t>
  </si>
  <si>
    <t>1R01159</t>
  </si>
  <si>
    <t>MB MARKETAN SAN ROZA F 504643_x000D_
B63-70-F</t>
  </si>
  <si>
    <t>1R01160</t>
  </si>
  <si>
    <t>MB marketan PE/EMA red fluo 1805843</t>
  </si>
  <si>
    <t>1R01161</t>
  </si>
  <si>
    <t>MB MARKETAN SAN MODRA 1504647_x000D_
Pantone 641 C</t>
  </si>
  <si>
    <t>1R01162</t>
  </si>
  <si>
    <t>MB MARKETAN SAN SIVA 1504649_x000D_
Pantone Cool Gray 8 C</t>
  </si>
  <si>
    <t>1R01163</t>
  </si>
  <si>
    <t>MB MARKETAN SAN SIVA 1504648_x000D_
Pantone 445 C</t>
  </si>
  <si>
    <t>1R01164</t>
  </si>
  <si>
    <t>MB Renol black AB9DOB14049 – UL</t>
  </si>
  <si>
    <t>1R01165</t>
  </si>
  <si>
    <t>MB UN 3859 ERIKA</t>
  </si>
  <si>
    <t>1R01166</t>
  </si>
  <si>
    <t>MB MK0107M038 AZURNA</t>
  </si>
  <si>
    <t>1R01167</t>
  </si>
  <si>
    <t>MB UN0001 BELA</t>
  </si>
  <si>
    <t>1R01168</t>
  </si>
  <si>
    <t>MB UN9017 SREBRNA</t>
  </si>
  <si>
    <t>1R01169</t>
  </si>
  <si>
    <t>MB 7/14169 SVETLO SIVA</t>
  </si>
  <si>
    <t>1R01170</t>
  </si>
  <si>
    <t>MB HP44732-1 SVETLO ZELENA</t>
  </si>
  <si>
    <t>1R01171</t>
  </si>
  <si>
    <t>MB UN55937 VIOLET (V5/13995)</t>
  </si>
  <si>
    <t>1R01172</t>
  </si>
  <si>
    <t>MB UN33593 PINK</t>
  </si>
  <si>
    <t>1R01173</t>
  </si>
  <si>
    <t>MB PE/EMA MK0106E021 MODRA</t>
  </si>
  <si>
    <t>1R01174</t>
  </si>
  <si>
    <t>MB MK0406M018 SAN MODRA</t>
  </si>
  <si>
    <t>1R01175</t>
  </si>
  <si>
    <t>MB BARVILO MB UN7047 SIVA</t>
  </si>
  <si>
    <t>1R01176</t>
  </si>
  <si>
    <t>BAR. MB MK0108M072 PE SIVA (MOCCA)</t>
  </si>
  <si>
    <t>1R01177</t>
  </si>
  <si>
    <t>BARVILO MB PE886 TEMNO RJAV</t>
  </si>
  <si>
    <t>1R01178</t>
  </si>
  <si>
    <t>BARVILO MB MK0110M015 RJAVA</t>
  </si>
  <si>
    <t>1R01179</t>
  </si>
  <si>
    <t>MARKETAN SAN BELA TRAN._x000D_
1504418</t>
  </si>
  <si>
    <t>1R01180</t>
  </si>
  <si>
    <t>MB TR.SL43020217 RENOL VIJOLČINA</t>
  </si>
  <si>
    <t>1R01181</t>
  </si>
  <si>
    <t>MASTERBATCH MB120 NCS 5502-B</t>
  </si>
  <si>
    <t>1R01182</t>
  </si>
  <si>
    <t>MARKETAN SAN ZELENA FLUO 1605015_x000D_
FGRN2</t>
  </si>
  <si>
    <t>1R01184</t>
  </si>
  <si>
    <t>MB MK0418M020 ZELENA SAN (TÜRKIS )</t>
  </si>
  <si>
    <t>1R01185</t>
  </si>
  <si>
    <t>MB MARKETAN PE/EBA RDEČA_x000D_
LB-1605034/RP2</t>
  </si>
  <si>
    <t>1R01186</t>
  </si>
  <si>
    <t>BARVILO MB HP44727-1 MODRA</t>
  </si>
  <si>
    <t>1R01187</t>
  </si>
  <si>
    <t>BARVILO MB MK0412M012 VILOET SAN</t>
  </si>
  <si>
    <t>1R01188</t>
  </si>
  <si>
    <t>BARVILA MB PE73 SIVA</t>
  </si>
  <si>
    <t>1R01189</t>
  </si>
  <si>
    <t>BAR. MB UB66740 (V29487) FLUO ZELEN</t>
  </si>
  <si>
    <t>1R01190</t>
  </si>
  <si>
    <t>MASTERBATCH 130 LIME</t>
  </si>
  <si>
    <t>1R01191</t>
  </si>
  <si>
    <t>MB ABS RENOL SB00025905-ZA VZF07107</t>
  </si>
  <si>
    <t>1R01192</t>
  </si>
  <si>
    <t>MB ABS RENOL RED SB34025725-ZA Deep</t>
  </si>
  <si>
    <t>1R01193</t>
  </si>
  <si>
    <t>MB ABS RENOL SB00025906-ZA VZF07106</t>
  </si>
  <si>
    <t>1R01194</t>
  </si>
  <si>
    <t>MB ABS RENOL SB54025808 VZF05056 BL_x000D_
BLUE</t>
  </si>
  <si>
    <t>1R01195</t>
  </si>
  <si>
    <t>MB MARKETAN ABS MK1208M007A VZF0712</t>
  </si>
  <si>
    <t>1R01196</t>
  </si>
  <si>
    <t>MB FIB.ABS 00908412 RED VZF03037</t>
  </si>
  <si>
    <t>1R01197</t>
  </si>
  <si>
    <t>MASTER UNI RJAV SICOVERSAL</t>
  </si>
  <si>
    <t>1R01198</t>
  </si>
  <si>
    <t>MB  MK0407M008 SAN AZURNA</t>
  </si>
  <si>
    <t>1R01199</t>
  </si>
  <si>
    <t>MB  OBJEMK 104 OROPLASTIKA</t>
  </si>
  <si>
    <t>1R01200</t>
  </si>
  <si>
    <t>MB  MASTERBATCH MB213 NCS 2502-B</t>
  </si>
  <si>
    <t>1R01201</t>
  </si>
  <si>
    <t>MB MK0412M013 SAN VIOLA</t>
  </si>
  <si>
    <t>1R01202</t>
  </si>
  <si>
    <t>MB RENOL WHITE S B0002593 4 ZA_x000D_
(Artic white)</t>
  </si>
  <si>
    <t>1R01203</t>
  </si>
  <si>
    <t>MB MK0413M004 MARKETAN SAN ROZA</t>
  </si>
  <si>
    <t>1R01204</t>
  </si>
  <si>
    <t>MB TPE3/122167 RDEČA</t>
  </si>
  <si>
    <t>1R01205</t>
  </si>
  <si>
    <t>PRAZEN IDENT</t>
  </si>
  <si>
    <t>1R01206</t>
  </si>
  <si>
    <t>MB ABS 358408 RAL9005</t>
  </si>
  <si>
    <t>1R01207</t>
  </si>
  <si>
    <t>MASTERBATCH 153 ORANGE</t>
  </si>
  <si>
    <t>1R01208</t>
  </si>
  <si>
    <t>Master - uni beli</t>
  </si>
  <si>
    <t>1R01209</t>
  </si>
  <si>
    <t>LASERMARK ADD. LASER A 06072</t>
  </si>
  <si>
    <t>1R01210</t>
  </si>
  <si>
    <t>MB PP REMAFIN BLACK PE9N000373_x000D_
ZNS RAL9005.</t>
  </si>
  <si>
    <t>1R01211</t>
  </si>
  <si>
    <t>MB Marketan PE siva 1705556_x000D_
RAL DESIGN 000 50 00</t>
  </si>
  <si>
    <t>1R01212</t>
  </si>
  <si>
    <t>MB UN 7053 GRAU_x000D_
COLOR-SERVICE 22198</t>
  </si>
  <si>
    <t>1R01213</t>
  </si>
  <si>
    <t>MB FIBAPLAST POM RATIONELL GREY_x000D_
00688414/ Titus ID 317383POM</t>
  </si>
  <si>
    <t>1R01214</t>
  </si>
  <si>
    <t>MB PE FIBAPLAST SIV 16800403_x000D_
01680403/ Titus ID 317380PE</t>
  </si>
  <si>
    <t>1R01215</t>
  </si>
  <si>
    <t xml:space="preserve">MB PE FIBAPLAST UNI BEŽ_x000D_
01541401/ Titus ID 317823B	</t>
  </si>
  <si>
    <t>1R01216</t>
  </si>
  <si>
    <t>1R01217</t>
  </si>
  <si>
    <t>MB MARKETAN PE SIVA LB-1805674/RP4</t>
  </si>
  <si>
    <t>1R01218</t>
  </si>
  <si>
    <t>MB. FIB PBT 1143407_x000D_
(črna)</t>
  </si>
  <si>
    <t>1R01219</t>
  </si>
  <si>
    <t>MB.FIB SAN VZF35130 04648498</t>
  </si>
  <si>
    <t>1R01220</t>
  </si>
  <si>
    <t>MB UN0052 BLACK</t>
  </si>
  <si>
    <t>1R01221</t>
  </si>
  <si>
    <t>MB FIB.POM 00847405 RAL9004</t>
  </si>
  <si>
    <t>1R01222</t>
  </si>
  <si>
    <t>MB POM RENOL-GY MO74132358 -ZT/S_x000D_
RAL7021</t>
  </si>
  <si>
    <t>1R01223</t>
  </si>
  <si>
    <t>MB Marketan SAN zel turkiz 1906042</t>
  </si>
  <si>
    <t>1R01224</t>
  </si>
  <si>
    <t>MB Marketan SAN ROZA 1906057</t>
  </si>
  <si>
    <t>1R01225</t>
  </si>
  <si>
    <t>MB MARKETAN ABS/EMA RDEČA FLUO_x000D_
LB-1906162/RP5</t>
  </si>
  <si>
    <t>1R01226</t>
  </si>
  <si>
    <t>MB UN RED MB33736</t>
  </si>
  <si>
    <t>1R01227</t>
  </si>
  <si>
    <t>MB PP 97406 RAL9005 BLACK DEEPER</t>
  </si>
  <si>
    <t>1R01228</t>
  </si>
  <si>
    <t>MB FIB.ABS 1136405 VZF03003 RDEČ</t>
  </si>
  <si>
    <t>1R01229</t>
  </si>
  <si>
    <t>MB BRAUN_x000D_
TITUS</t>
  </si>
  <si>
    <t>1R01230</t>
  </si>
  <si>
    <t>1R01231</t>
  </si>
  <si>
    <t>MB RAL9006 WEISS_ALUMIN._x000D_
TITUS</t>
  </si>
  <si>
    <t>1R01232</t>
  </si>
  <si>
    <t>MB SCHWARTZ S 2778-6_x000D_
TITUS</t>
  </si>
  <si>
    <t>1R01233</t>
  </si>
  <si>
    <t>MB SILBER 9447_x000D_
TITUS</t>
  </si>
  <si>
    <t>1R01234</t>
  </si>
  <si>
    <t>MB GELB MB8878 PE_x000D_
TITUS</t>
  </si>
  <si>
    <t>1R01235</t>
  </si>
  <si>
    <t>MB WEISS PE_x000D_
TITUS</t>
  </si>
  <si>
    <t>1R01236</t>
  </si>
  <si>
    <t>MB UN YELLOW UN1057</t>
  </si>
  <si>
    <t>1R01237</t>
  </si>
  <si>
    <t>MB FIBAPLAST SILBER ABS AT90114420</t>
  </si>
  <si>
    <t>1R01238</t>
  </si>
  <si>
    <t>MB RAL 7040 - fenstergrau 410410_x000D_
TITUS</t>
  </si>
  <si>
    <t>1R01239</t>
  </si>
  <si>
    <t>MB Masterbatch PE  RAL 7004_x000D_
TITUS</t>
  </si>
  <si>
    <t>1R01240</t>
  </si>
  <si>
    <t>1R01241</t>
  </si>
  <si>
    <t>MB FIBAPLAST BLACK PA 00059421</t>
  </si>
  <si>
    <t>1R01242</t>
  </si>
  <si>
    <t>MB MARKETAN SAN MODRA 2006526_x000D_
RAL5002</t>
  </si>
  <si>
    <t>1R01243</t>
  </si>
  <si>
    <t>MB MARKETAN PE RDEČA 1303705_x000D_
RAL3020</t>
  </si>
  <si>
    <t>1R01244</t>
  </si>
  <si>
    <t>MB MARKETAN SAN ZELENA 210xxx_x000D_
RAL6018</t>
  </si>
  <si>
    <t>1R01245</t>
  </si>
  <si>
    <t>MB MARKETAN SAN RUMENA 210yyy_x000D_
RAL1018</t>
  </si>
  <si>
    <t>1R01246</t>
  </si>
  <si>
    <t>MB UN BLUE UN5002</t>
  </si>
  <si>
    <t>1R01247</t>
  </si>
  <si>
    <t>MB ABS RENOL SA34165468 RAL3020_x000D_
10210SAN</t>
  </si>
  <si>
    <t>1R01248</t>
  </si>
  <si>
    <t>MB UN BROWN_x000D_
(UN8032)</t>
  </si>
  <si>
    <t>1R01249</t>
  </si>
  <si>
    <t>Marketan ABS beige 2206854</t>
  </si>
  <si>
    <t>1R01250</t>
  </si>
  <si>
    <t>MB FIB.PP  1139405 VZF03003 RDEČ</t>
  </si>
  <si>
    <t>1R01251</t>
  </si>
  <si>
    <t>MB FIB.PP 97406 RAL9005 DEEPER</t>
  </si>
  <si>
    <t>1R01252</t>
  </si>
  <si>
    <t>MARKETAN SAN MODRA TURKIZ II._x000D_
LB-2307114/RP5</t>
  </si>
  <si>
    <t>1R01253</t>
  </si>
  <si>
    <t>MARKETAN SAN PETROL ZELENA II._x000D_
LB-2307115/RP8</t>
  </si>
  <si>
    <t>1R01254</t>
  </si>
  <si>
    <t>MARKETAN SAN PETROL DAMPER_x000D_
LB-2307178/RP3</t>
  </si>
  <si>
    <t>1R01255</t>
  </si>
  <si>
    <t>MB 400521A VZF03003 RED</t>
  </si>
  <si>
    <t>1R01256</t>
  </si>
  <si>
    <t>MB FIB ROT PA393498 RAL 3011</t>
  </si>
  <si>
    <t>1R01257</t>
  </si>
  <si>
    <t>MB REMAFIN ČRN PE94000762-ZN/S_x000D_
RAL9005.</t>
  </si>
  <si>
    <t>1R01258</t>
  </si>
  <si>
    <t>MB PP REMAFIN PE00020335-ZN VZF0702</t>
  </si>
  <si>
    <t>1R02001</t>
  </si>
  <si>
    <t>PVC trd siv</t>
  </si>
  <si>
    <t>1R02002</t>
  </si>
  <si>
    <t>PVC mehek siv</t>
  </si>
  <si>
    <t>1R02003</t>
  </si>
  <si>
    <t>PVC mehek rumen</t>
  </si>
  <si>
    <t>1R02004</t>
  </si>
  <si>
    <t>PVC mehek kristal</t>
  </si>
  <si>
    <t>1R02005</t>
  </si>
  <si>
    <t>PVC kosmodisk</t>
  </si>
  <si>
    <t>1R02006</t>
  </si>
  <si>
    <t>PVC PM 71/FR GIALLO 1021/S mehek_x000D_
rumen</t>
  </si>
  <si>
    <t>1R02007</t>
  </si>
  <si>
    <t>PVC mehek črn</t>
  </si>
  <si>
    <t>1R02008</t>
  </si>
  <si>
    <t>PVC TAF/P2 07B GRIGIO 7035 mehek_x000D_
siv</t>
  </si>
  <si>
    <t>1R02009</t>
  </si>
  <si>
    <t>PVC CX/3M GRIGIO GR71 trd siv</t>
  </si>
  <si>
    <t>1R02010</t>
  </si>
  <si>
    <t>PVC FTJ 690N CX/3M GRIGIO mehek siv</t>
  </si>
  <si>
    <t>1R02011</t>
  </si>
  <si>
    <t>PVC TAF/P2 078 NERO mehek črn</t>
  </si>
  <si>
    <t>1R02012</t>
  </si>
  <si>
    <t>PVC CX/3M GIALLO 1021 mehek rumen</t>
  </si>
  <si>
    <t>1R02013</t>
  </si>
  <si>
    <t>PVC TAF/MD 5 06D mehek rumen</t>
  </si>
  <si>
    <t>1R02014</t>
  </si>
  <si>
    <t>PVC ECH 70 AZZURO mehek moder</t>
  </si>
  <si>
    <t>1R02015</t>
  </si>
  <si>
    <t>PVC PM 751 GRIGIO 7035 mehek siv</t>
  </si>
  <si>
    <t>1R02016</t>
  </si>
  <si>
    <t>PVC RSM naturale</t>
  </si>
  <si>
    <t>1R02017</t>
  </si>
  <si>
    <t>PVC PK 70/FR GRIGIO 7035 mehek siv</t>
  </si>
  <si>
    <t>1R02018</t>
  </si>
  <si>
    <t>PVC PH 75/N CRISTALLO 01</t>
  </si>
  <si>
    <t>1R02019</t>
  </si>
  <si>
    <t>PVC PRP 1389 GRIGIO</t>
  </si>
  <si>
    <t>1R02020</t>
  </si>
  <si>
    <t>PVC EL-4376/1 (7035) sv.siva-MEHKI</t>
  </si>
  <si>
    <t>1R02021</t>
  </si>
  <si>
    <t>PVC EX 103 U FEHER (bela) - TRDI</t>
  </si>
  <si>
    <t>1R02022</t>
  </si>
  <si>
    <t>PVC kosmodisk MLETI</t>
  </si>
  <si>
    <t>1R02023</t>
  </si>
  <si>
    <t>PVC PT64/5 BZ65 FEX650NK BLACK</t>
  </si>
  <si>
    <t>1R02024</t>
  </si>
  <si>
    <t>PVC PT71/5 TRANSPARENT</t>
  </si>
  <si>
    <t>1R03001</t>
  </si>
  <si>
    <t>PA ULTRAMID A3X2G7 natur</t>
  </si>
  <si>
    <t>1R03002</t>
  </si>
  <si>
    <t>PA AKULON DSM K222 GMV KN/74 siva</t>
  </si>
  <si>
    <t>1R03003</t>
  </si>
  <si>
    <t>PA ULTRAMID A3X2G5 natur</t>
  </si>
  <si>
    <t>1R03004</t>
  </si>
  <si>
    <t>PA ULTRAMID A3X3G5</t>
  </si>
  <si>
    <t>1R03005</t>
  </si>
  <si>
    <t>PA DURETHAN BKV/30 H1 09000/0</t>
  </si>
  <si>
    <t>1R03006</t>
  </si>
  <si>
    <t>PA BERGAMID B65</t>
  </si>
  <si>
    <t>1R03007</t>
  </si>
  <si>
    <t>PA ULTRAMID A3K natur</t>
  </si>
  <si>
    <t>1R03008</t>
  </si>
  <si>
    <t>PA POLIBLEND (B-AV natur)</t>
  </si>
  <si>
    <t>1R03011</t>
  </si>
  <si>
    <t>PA STANYL PA46 TE250 F6 RAL 7035</t>
  </si>
  <si>
    <t>1R03012</t>
  </si>
  <si>
    <t>PA DURETHAN 2802/30</t>
  </si>
  <si>
    <t>1R03013</t>
  </si>
  <si>
    <t>PA ULTRAMID A3x2G7 black</t>
  </si>
  <si>
    <t>1R03014</t>
  </si>
  <si>
    <t>PA ULTRAMID C3U natur</t>
  </si>
  <si>
    <t>1R03015</t>
  </si>
  <si>
    <t xml:space="preserve">PA POLIAMID PA 048 BK000_x000D_
ULTRAMID C3U_x000D_
ali_x000D_
DURETHAN DP 2801_x000D_
</t>
  </si>
  <si>
    <t>1R03016</t>
  </si>
  <si>
    <t>PA DURETHAN BKV 30 F</t>
  </si>
  <si>
    <t>1R03017</t>
  </si>
  <si>
    <t>PA AKULON KMV5 RAL7035</t>
  </si>
  <si>
    <t>1R03018</t>
  </si>
  <si>
    <t>PA DURETHAN B30S 010495 BK040</t>
  </si>
  <si>
    <t>1R03019</t>
  </si>
  <si>
    <t>PA ZYTEL 7335F BK355 RAL9005</t>
  </si>
  <si>
    <t>1R03020</t>
  </si>
  <si>
    <t>PA DURETHAN B30S 0000</t>
  </si>
  <si>
    <t>1R03021</t>
  </si>
  <si>
    <t>PA DURETHAN H3 RAL9005 mleti</t>
  </si>
  <si>
    <t>1R03022</t>
  </si>
  <si>
    <t>PA DURETHAN BKV/30 H3 coat black_x000D_
MLETI</t>
  </si>
  <si>
    <t>1R03023</t>
  </si>
  <si>
    <t>PA DURETHAN BKV 30 F RAL9004 MLETI</t>
  </si>
  <si>
    <t>1R03024</t>
  </si>
  <si>
    <t>PA DURETHAN B30S 010495 BK040 MLETI</t>
  </si>
  <si>
    <t>1R03025</t>
  </si>
  <si>
    <t>PA DURETHAN PA001 BK070</t>
  </si>
  <si>
    <t>1R03026</t>
  </si>
  <si>
    <t>PA AQUAMID /  DURETHAN B30S 011106_x000D_
BARVA BK070</t>
  </si>
  <si>
    <t>1R03027</t>
  </si>
  <si>
    <t>PA DURETHAN B30S RUMEN MLETI_x000D_
MATERIAL OD VLOŽEK NOSILNE VZMETI</t>
  </si>
  <si>
    <t>1R03028</t>
  </si>
  <si>
    <t>PA6 GF 30 NATUR ULTRAMID B3 WG6</t>
  </si>
  <si>
    <t>1R03029</t>
  </si>
  <si>
    <t>PA6 GF 30 NATUR ULTRAMID B3WG MLETI</t>
  </si>
  <si>
    <t>1R03030</t>
  </si>
  <si>
    <t>PA6 A ALTECH 2015/109 BG1002-11_x000D_
GREIGE DC7H52</t>
  </si>
  <si>
    <t>1R03031</t>
  </si>
  <si>
    <t>PA6 A ALTECH 2015/109 BK1001-11_x000D_
FARBE LAVA SCHWARZ DC9H68</t>
  </si>
  <si>
    <t>1R03032</t>
  </si>
  <si>
    <t>PA Polimid B AV natur</t>
  </si>
  <si>
    <t>1R03033</t>
  </si>
  <si>
    <t>PA Zytel EFE7258 Black</t>
  </si>
  <si>
    <t>1R03034</t>
  </si>
  <si>
    <t>PA Zytel 73G45 natur</t>
  </si>
  <si>
    <t>1R03035</t>
  </si>
  <si>
    <t>PA Durethan BKV50 H3.0  natur</t>
  </si>
  <si>
    <t>1R03036</t>
  </si>
  <si>
    <t>PA Technyl A 218 V30 BLACK 21 NS</t>
  </si>
  <si>
    <t>1R03037</t>
  </si>
  <si>
    <t>PA TERMOPLAST PA055 BK000_x000D_
Ultramid A3X2G5 natur V0</t>
  </si>
  <si>
    <t>1R03038</t>
  </si>
  <si>
    <t>PA6 GRILON BS/2 NATUR</t>
  </si>
  <si>
    <t>1R03039</t>
  </si>
  <si>
    <t>PA054 TERMOPLAST BK000 + 30%SV</t>
  </si>
  <si>
    <t>1R03040</t>
  </si>
  <si>
    <t>PA Ultramid A3X2G5 schwarz 23187</t>
  </si>
  <si>
    <t>1R03041</t>
  </si>
  <si>
    <t>PA066 GRAIN CO2 ULTRAMID A3K_x000D_
SCHWARZ 464</t>
  </si>
  <si>
    <t>1R03042</t>
  </si>
  <si>
    <t>PA ULTRAMID A3X2G5 SCHWARZ MLETI</t>
  </si>
  <si>
    <t>1R03043</t>
  </si>
  <si>
    <t>PA066  GRAIN CO2 ULTRAMID A3K MLETI_x000D_
SCHWARZ 464</t>
  </si>
  <si>
    <t>1R03044</t>
  </si>
  <si>
    <t>PA 057 TAROMID B 240 NG4 Y2</t>
  </si>
  <si>
    <t>1R03045</t>
  </si>
  <si>
    <t>PA 018 TECHNYL C14</t>
  </si>
  <si>
    <t>1R03046</t>
  </si>
  <si>
    <t>PRAZEN IDENT SE LAHKO UPORABI</t>
  </si>
  <si>
    <t>1R03047</t>
  </si>
  <si>
    <t>PA069 S24 GRAN BADAMID UL A703</t>
  </si>
  <si>
    <t>1R03048</t>
  </si>
  <si>
    <t>PA054 TERMOPLAST BK000+30%SV</t>
  </si>
  <si>
    <t>1R03049</t>
  </si>
  <si>
    <t>PA Polimid B AV natur MLEVEC</t>
  </si>
  <si>
    <t>1R03050</t>
  </si>
  <si>
    <t>PA AKULON K224-G6-FC NA99001</t>
  </si>
  <si>
    <t>1R03051</t>
  </si>
  <si>
    <t>PA6.6 GF30 ULTRAMID A3WG6</t>
  </si>
  <si>
    <t>1R03052</t>
  </si>
  <si>
    <t>PA6 MAKAMID BV 270 natur</t>
  </si>
  <si>
    <t>1R03053</t>
  </si>
  <si>
    <t>PA6+GF30 Grilon BG30/2</t>
  </si>
  <si>
    <t>1R03054</t>
  </si>
  <si>
    <t>PA66 GF 50 Grivory GV-5H_x000D_
natur</t>
  </si>
  <si>
    <t>1R03055</t>
  </si>
  <si>
    <t>PA DURETHAN PA GF30% 90040</t>
  </si>
  <si>
    <t>1R03056</t>
  </si>
  <si>
    <t>PA ULTRAMID A3K</t>
  </si>
  <si>
    <t>1R03057</t>
  </si>
  <si>
    <t>PA BADAMID T70GF30 black</t>
  </si>
  <si>
    <t>1R03058</t>
  </si>
  <si>
    <t>BADAMID A70GF30 black</t>
  </si>
  <si>
    <t>1R03059</t>
  </si>
  <si>
    <t>PA ULTRAMID B3EG6 BK 00564 črn</t>
  </si>
  <si>
    <t>1R03060</t>
  </si>
  <si>
    <t>1R04001</t>
  </si>
  <si>
    <t>PE OKITEN 178/A</t>
  </si>
  <si>
    <t>1R04002</t>
  </si>
  <si>
    <t>PE BOREALIS MG9641A MFI8</t>
  </si>
  <si>
    <t>1R04003</t>
  </si>
  <si>
    <t>PE DINALEN D50</t>
  </si>
  <si>
    <t>1R04004</t>
  </si>
  <si>
    <t>PE DINALEN D60</t>
  </si>
  <si>
    <t>1R04005</t>
  </si>
  <si>
    <t>PE LD DOW 780 E</t>
  </si>
  <si>
    <t>1R04006</t>
  </si>
  <si>
    <t>PE LD DOW 582 E</t>
  </si>
  <si>
    <t>1R04007</t>
  </si>
  <si>
    <t>PE BOREALIS MG9641A MFI8 UN 1041_x000D_
MLETI</t>
  </si>
  <si>
    <t>1R04008</t>
  </si>
  <si>
    <t>PE LD DOW 582 E BK040 MLETI</t>
  </si>
  <si>
    <t>1R04009</t>
  </si>
  <si>
    <t>PE HD B ERACLENE MP 94 U_x000D_
AHA PLASTIK</t>
  </si>
  <si>
    <t>1R04010</t>
  </si>
  <si>
    <t>PE HD P SABIC B 5421 (7625)_x000D_
AHA PLASTIK</t>
  </si>
  <si>
    <t>1R04011</t>
  </si>
  <si>
    <t>PELD Lupolen 1800S nature</t>
  </si>
  <si>
    <t>1R04012</t>
  </si>
  <si>
    <t>PE-HD Hostalen GC 7260 natur</t>
  </si>
  <si>
    <t>1R04013</t>
  </si>
  <si>
    <t>PE HD P HIPLEX HHM 5502_x000D_
AHA PLASTIK</t>
  </si>
  <si>
    <t>1R04014</t>
  </si>
  <si>
    <t>PE HD B OKITEN 245 S_x000D_
AHA PLASTIK</t>
  </si>
  <si>
    <t>1R04015</t>
  </si>
  <si>
    <t>PE BOREALIS FT3200_x000D_
AHA PLASTIK</t>
  </si>
  <si>
    <t>1R04016</t>
  </si>
  <si>
    <t>PE RIBLENE FL 30 FT 6230 BOREAL</t>
  </si>
  <si>
    <t>1R04017</t>
  </si>
  <si>
    <t>PE LD RIBLENE FL 30</t>
  </si>
  <si>
    <t>1R04018</t>
  </si>
  <si>
    <t>PE HD SABIC IN ERACLENE MLETI_x000D_
OD POKROV DIN 55</t>
  </si>
  <si>
    <t>1R04019</t>
  </si>
  <si>
    <t>PE BOREALIS MG9621</t>
  </si>
  <si>
    <t>1R04020</t>
  </si>
  <si>
    <t>PE Hostalen GC7260- HDPE MFI 8</t>
  </si>
  <si>
    <t>1R04021</t>
  </si>
  <si>
    <t>PE BOREALIS BORMED HE9621-PH</t>
  </si>
  <si>
    <t>1R04022</t>
  </si>
  <si>
    <t>PE BOREALIS BORMED HE9621-PH MLETI_x000D_
TRIP TRAP GLIDER</t>
  </si>
  <si>
    <t>1R04023</t>
  </si>
  <si>
    <t>PPHD Egyptene 6070 UA</t>
  </si>
  <si>
    <t>1R05001</t>
  </si>
  <si>
    <t>PS DOKI 485 / EDISTIR SR550 MFI 11_x000D_
zamenljiva materiala</t>
  </si>
  <si>
    <t>1R05002</t>
  </si>
  <si>
    <t>PS DOKI 457</t>
  </si>
  <si>
    <t>1R05003</t>
  </si>
  <si>
    <t>PS EDISTIR PD R321 P</t>
  </si>
  <si>
    <t>1R05004</t>
  </si>
  <si>
    <t>PS BASF 495F natur MFI 10</t>
  </si>
  <si>
    <t>1R05005</t>
  </si>
  <si>
    <t>PS HI STYRON 5025-71</t>
  </si>
  <si>
    <t>1R05006</t>
  </si>
  <si>
    <t>PS HI STYRON 485-7</t>
  </si>
  <si>
    <t>1R05007</t>
  </si>
  <si>
    <t>PS NAS 30</t>
  </si>
  <si>
    <t>1R05008</t>
  </si>
  <si>
    <t>PS EDISTIR SR 550 natur MFI 11_x000D_
dopisan na ident 1R05001 dobivamo ga iz Gorenja pod enakim identom kot Doki</t>
  </si>
  <si>
    <t>1R05009</t>
  </si>
  <si>
    <t>PS POLYSTIRENE 454 C NR</t>
  </si>
  <si>
    <t>1R05010</t>
  </si>
  <si>
    <t>PS STYRON 678E</t>
  </si>
  <si>
    <t>1R05011</t>
  </si>
  <si>
    <t>PS NAS 30 BLACK MLETI</t>
  </si>
  <si>
    <t>1R05012</t>
  </si>
  <si>
    <t>PS DOKI 485 PS 6100 BEL MLETI</t>
  </si>
  <si>
    <t>1R05013</t>
  </si>
  <si>
    <t>PS KRASTEN 552M NATUR</t>
  </si>
  <si>
    <t>1R05014</t>
  </si>
  <si>
    <t>PS POLYSTIRENE 454 C NR MLETI</t>
  </si>
  <si>
    <t>1R05015</t>
  </si>
  <si>
    <t>PS POLYSTIROL BASF 454 C NR_x000D_
GEBERIT ZA ODSTOJNIK F</t>
  </si>
  <si>
    <t>1R05016</t>
  </si>
  <si>
    <t>PS EDISTIR SR 550 PS 495F B</t>
  </si>
  <si>
    <t>1R05017</t>
  </si>
  <si>
    <t>PS EDISTIR SR 550 PS 495F  MLETI</t>
  </si>
  <si>
    <t>1R05018</t>
  </si>
  <si>
    <t>PS 3122 70/15 MBA</t>
  </si>
  <si>
    <t>1R05019</t>
  </si>
  <si>
    <t>PS 3122 70/15 MBA  MLETI</t>
  </si>
  <si>
    <t>1R05020</t>
  </si>
  <si>
    <t>PS 3122 70/42</t>
  </si>
  <si>
    <t>1R05021</t>
  </si>
  <si>
    <t>PS 3122 70/42 MLETI</t>
  </si>
  <si>
    <t>1R06001</t>
  </si>
  <si>
    <t>POM AC HOSTAFORM C9021 natur</t>
  </si>
  <si>
    <t>1R06002</t>
  </si>
  <si>
    <t>POM KEPITAL F20-03 natur</t>
  </si>
  <si>
    <t>1R06003</t>
  </si>
  <si>
    <t>POM DELRIN DS500</t>
  </si>
  <si>
    <t>1R06004</t>
  </si>
  <si>
    <t>POM DELRIN 900P BL M 6201/1/5 moder</t>
  </si>
  <si>
    <t>1R06005</t>
  </si>
  <si>
    <t>POM DELRIN 900P BK M 6202/1/10 črn</t>
  </si>
  <si>
    <t>1R06006</t>
  </si>
  <si>
    <t>POM DELRIN DS500 M</t>
  </si>
  <si>
    <t>1R06007</t>
  </si>
  <si>
    <t>POM DELRIN 511 PNC 10 NATUR</t>
  </si>
  <si>
    <t>1R06008</t>
  </si>
  <si>
    <t>POM ORBIFORM M95 NC POLYACETAL</t>
  </si>
  <si>
    <t>1R06009</t>
  </si>
  <si>
    <t>POM MFI 9 (C9) natural</t>
  </si>
  <si>
    <t>1R06010</t>
  </si>
  <si>
    <t>POM MFI9 (C9) UN0001 BELI MLETI</t>
  </si>
  <si>
    <t>1R06011</t>
  </si>
  <si>
    <t>POM DELRIN DS 500 MLETI</t>
  </si>
  <si>
    <t>1R06012</t>
  </si>
  <si>
    <t>POM ORBIFORM M95 BELI MLETI</t>
  </si>
  <si>
    <t>1R06013</t>
  </si>
  <si>
    <t>POM ORBIFORM M95 črni MLETI</t>
  </si>
  <si>
    <t>1R06014</t>
  </si>
  <si>
    <t>POM AC HOSTAFORM C9021 BELI MLETI</t>
  </si>
  <si>
    <t>1R06015</t>
  </si>
  <si>
    <t>POLIACETAL N C9021 HOSTAFORM</t>
  </si>
  <si>
    <t>1R06016</t>
  </si>
  <si>
    <t>POLIACETAL N C9021 HOSTAFORM  MLETI</t>
  </si>
  <si>
    <t>1R06017</t>
  </si>
  <si>
    <t>POM HOSTAFORM S 9363</t>
  </si>
  <si>
    <t>1R06018</t>
  </si>
  <si>
    <t>POM HOSTAFORM C9021 BK070</t>
  </si>
  <si>
    <t>1R06019</t>
  </si>
  <si>
    <t>POM HOSTAFORM C9021 BK070 MLETI</t>
  </si>
  <si>
    <t>1R06020</t>
  </si>
  <si>
    <t>POM HOSTAFORM C13031</t>
  </si>
  <si>
    <t>1R06021</t>
  </si>
  <si>
    <t>POM HOSTAFORM MR130ACS</t>
  </si>
  <si>
    <t>1R06022</t>
  </si>
  <si>
    <t>POM KEPITAL F25-03 natur</t>
  </si>
  <si>
    <t>1R06023</t>
  </si>
  <si>
    <t>POM HOSTAFROM C2521</t>
  </si>
  <si>
    <t>1R06024</t>
  </si>
  <si>
    <t>POM ULTRAFORM H2320 004 AT natural</t>
  </si>
  <si>
    <t>1R06025</t>
  </si>
  <si>
    <t>KU 13 POM Delrin 500 NC 010 natur</t>
  </si>
  <si>
    <t>1R07001</t>
  </si>
  <si>
    <t>PC YUWALON Y-023MIK natur</t>
  </si>
  <si>
    <t>1R07002</t>
  </si>
  <si>
    <t>PC LEXAN 243R-111 transparent</t>
  </si>
  <si>
    <t>1R07003</t>
  </si>
  <si>
    <t>PC/ABS MABLEX S451</t>
  </si>
  <si>
    <t>1R07004</t>
  </si>
  <si>
    <t>PC KRISTAL natur TRF 14</t>
  </si>
  <si>
    <t>1R07005</t>
  </si>
  <si>
    <t>PC CALIBRA 303 EP-22</t>
  </si>
  <si>
    <t>1R07006</t>
  </si>
  <si>
    <t>PC SICOKLAR E 01.22 BEL 119340</t>
  </si>
  <si>
    <t>1R07007</t>
  </si>
  <si>
    <t>PC WEIß 90029</t>
  </si>
  <si>
    <t>1R07008</t>
  </si>
  <si>
    <t>PC MAKROLON 6557</t>
  </si>
  <si>
    <t>1R07009</t>
  </si>
  <si>
    <t>PC TEREZ 9007 UV</t>
  </si>
  <si>
    <t>1R07010</t>
  </si>
  <si>
    <t>PC LEXAN 123R glasklar</t>
  </si>
  <si>
    <t>1R07011</t>
  </si>
  <si>
    <t>PC LEXAN 121R-111</t>
  </si>
  <si>
    <t>1R07012</t>
  </si>
  <si>
    <t>PC MAKROLON 2407</t>
  </si>
  <si>
    <t>1R07013</t>
  </si>
  <si>
    <t>PC MAKROLON 2858 GEF 75/070</t>
  </si>
  <si>
    <t>1R07014</t>
  </si>
  <si>
    <t>PC MAKROLON GRADE 2858</t>
  </si>
  <si>
    <t>1R07015</t>
  </si>
  <si>
    <t>ABS/PC DAW PULSE* A 35-105</t>
  </si>
  <si>
    <t>1R07016</t>
  </si>
  <si>
    <t>PC CALIBRE 303-15</t>
  </si>
  <si>
    <t>1R07017</t>
  </si>
  <si>
    <t>PC MAKROLON 2205</t>
  </si>
  <si>
    <t>1R07018</t>
  </si>
  <si>
    <t>PC ZA ČIŠČENJE MLETI</t>
  </si>
  <si>
    <t>1R07019</t>
  </si>
  <si>
    <t>PC LEXAN DMX</t>
  </si>
  <si>
    <t>1R07020</t>
  </si>
  <si>
    <t>PC/ABS BAYBLEND T85 NATUR</t>
  </si>
  <si>
    <t>1R07021</t>
  </si>
  <si>
    <t>PC NOVAREX 7020HF2</t>
  </si>
  <si>
    <t>1R07022</t>
  </si>
  <si>
    <t>PC MAKROLON 6557 + BELA BARVA MLETI_x000D_
OK PARTNER</t>
  </si>
  <si>
    <t>1R07023</t>
  </si>
  <si>
    <t>PC TERMOPLAST PC006 PC MAKROLON_x000D_
ASCO (MAKROLON 2407)</t>
  </si>
  <si>
    <t>1R07024</t>
  </si>
  <si>
    <t>PC LEXAN PC005 BK000</t>
  </si>
  <si>
    <t>1R07025</t>
  </si>
  <si>
    <t>PC MAKROLON 2207</t>
  </si>
  <si>
    <t>1R07026</t>
  </si>
  <si>
    <t>PC CALIBRA 303 - 22_x000D_
METALFLEX</t>
  </si>
  <si>
    <t>1R07027</t>
  </si>
  <si>
    <t>PC Makrolon 2807 702013</t>
  </si>
  <si>
    <t>1R07028</t>
  </si>
  <si>
    <t>PC TERMOPLAST PC003 BK000_x000D_
Alcom PC 740/4 CC1122-05ld</t>
  </si>
  <si>
    <t>1R07029</t>
  </si>
  <si>
    <t>PC POLYMAN XP 21 RN/RS_x000D_
GLASKLAR 30003</t>
  </si>
  <si>
    <t>1R07030</t>
  </si>
  <si>
    <t>PC Lexan 503R light grey GY8647_x000D_
RAL7035</t>
  </si>
  <si>
    <t>1R07031</t>
  </si>
  <si>
    <t>PC LEXAN 503R-GY8647_x000D_
GF 10 FR</t>
  </si>
  <si>
    <t>1R07032</t>
  </si>
  <si>
    <t>PC LEXAN 243R-112-0-50ST</t>
  </si>
  <si>
    <t>1R07033</t>
  </si>
  <si>
    <t>PC LEXAN 503R-GY8647 GF 10 FR MLETI</t>
  </si>
  <si>
    <t>1R07034</t>
  </si>
  <si>
    <t>PC/ABS Pulse A35-105 NATURAL</t>
  </si>
  <si>
    <t>1R07035</t>
  </si>
  <si>
    <t>ASA LI941 črn</t>
  </si>
  <si>
    <t>1R07036</t>
  </si>
  <si>
    <t>PC-ABS Bay T 45 PG</t>
  </si>
  <si>
    <t>1R07037</t>
  </si>
  <si>
    <t>PC/ASA LUPOY LUPOY EU5000FS</t>
  </si>
  <si>
    <t>1R07038</t>
  </si>
  <si>
    <t>PC MAKROLON 2407 FBL glassklar</t>
  </si>
  <si>
    <t>1R07039</t>
  </si>
  <si>
    <t>Alcom PC 740/4 UV CC1323-08LG KU220</t>
  </si>
  <si>
    <t>1R07040</t>
  </si>
  <si>
    <t>PC/ABS CYCOLOY CY6110 76701</t>
  </si>
  <si>
    <t>1R08001</t>
  </si>
  <si>
    <t>PP BOREALIS HD120MO</t>
  </si>
  <si>
    <t>1R08002</t>
  </si>
  <si>
    <t>PP HIPOLEN MA-3</t>
  </si>
  <si>
    <t>1R08003</t>
  </si>
  <si>
    <t>PP MALEN H S 702</t>
  </si>
  <si>
    <t>1R08004</t>
  </si>
  <si>
    <t>PP HIPOLEN MM3</t>
  </si>
  <si>
    <t>1R08005</t>
  </si>
  <si>
    <t>PP NOVOLEN</t>
  </si>
  <si>
    <t>1R08006</t>
  </si>
  <si>
    <t>PP BOREALIS HF 111 MO</t>
  </si>
  <si>
    <t>1R08007</t>
  </si>
  <si>
    <t>PP DAPLEN 551</t>
  </si>
  <si>
    <t>1R08008</t>
  </si>
  <si>
    <t>PP BP-H 100-GA 09 MF 19</t>
  </si>
  <si>
    <t>1R08009</t>
  </si>
  <si>
    <t>PP MS 6591</t>
  </si>
  <si>
    <t>1R08010</t>
  </si>
  <si>
    <t>PP MOSTEN MT 812</t>
  </si>
  <si>
    <t>1R08012</t>
  </si>
  <si>
    <t>PP NILENE P3 K40T BIANCO 11580_x000D_
(306141)</t>
  </si>
  <si>
    <t>1R08013</t>
  </si>
  <si>
    <t>PP SATI ITALIA - PP1000FI-59597_x000D_
BGNR1</t>
  </si>
  <si>
    <t>1R08014</t>
  </si>
  <si>
    <t>PP TERMOPLAST PP013</t>
  </si>
  <si>
    <t>1R08015</t>
  </si>
  <si>
    <t>PP  POLYFORT 1789-01 clear</t>
  </si>
  <si>
    <t>1R08016</t>
  </si>
  <si>
    <t>PP BOREALIS HF 136 MO</t>
  </si>
  <si>
    <t>1R08017</t>
  </si>
  <si>
    <t>PP HF700SA</t>
  </si>
  <si>
    <t>1R08018</t>
  </si>
  <si>
    <t>PP 1000FI-59597_x000D_
BGNR-penilec-siv-MLETI</t>
  </si>
  <si>
    <t>1R08019</t>
  </si>
  <si>
    <t>PP POLYFORT 1789-01 clear MLETI</t>
  </si>
  <si>
    <t>1R08020</t>
  </si>
  <si>
    <t>PP MIX MLETI_x000D_
MLETI RAZLIČNI PP IZ PROIZVODNJE</t>
  </si>
  <si>
    <t>1R08021</t>
  </si>
  <si>
    <t>PP BOREALIS BF 970 MO copolymer</t>
  </si>
  <si>
    <t>1R08022</t>
  </si>
  <si>
    <t>PP NIPLENE F 30 AGR_x000D_
MATERIAL ZA METALFLEX</t>
  </si>
  <si>
    <t>1R08023</t>
  </si>
  <si>
    <t>PP 222-CC50 nature</t>
  </si>
  <si>
    <t>1R08024</t>
  </si>
  <si>
    <t>PP MOPLEN HP 501 H_x000D_
GEBERIT</t>
  </si>
  <si>
    <t>1R08025</t>
  </si>
  <si>
    <t>PP HOSTACOM M2 HO1 LG24 46B TV20_x000D_
GEBERIT</t>
  </si>
  <si>
    <t>1R08026</t>
  </si>
  <si>
    <t>PP RANDO TOTAL PPR 7220_x000D_
AHA PLASTIK</t>
  </si>
  <si>
    <t>1R08027</t>
  </si>
  <si>
    <t>PP RA3 DR7052.01</t>
  </si>
  <si>
    <t>1R08028</t>
  </si>
  <si>
    <t>PP reciklat crni (MBA)</t>
  </si>
  <si>
    <t>1R08029</t>
  </si>
  <si>
    <t>PP Olen G50GA200200</t>
  </si>
  <si>
    <t>1R08030</t>
  </si>
  <si>
    <t>PP DOW C711-70RNA</t>
  </si>
  <si>
    <t>1R08031</t>
  </si>
  <si>
    <t>PP SPLOŠNA UPORABA HB 600TF MLETI_x000D_
MATERIAL + MB OD KOLEKTOR LIV</t>
  </si>
  <si>
    <t>1R08032</t>
  </si>
  <si>
    <t>PP SPLOŠNA UPORABA HB 600TF</t>
  </si>
  <si>
    <t>1R08033</t>
  </si>
  <si>
    <t>PP BOREALIS + MB ZELEN MLETI_x000D_
OD POKROV ZA VEDRO 641000004</t>
  </si>
  <si>
    <t>1R08034</t>
  </si>
  <si>
    <t>TERMOPLAST PP024 BK000</t>
  </si>
  <si>
    <t>1R08035</t>
  </si>
  <si>
    <t>PP EXXTRAL CNU 011 EXXON</t>
  </si>
  <si>
    <t>1R08036</t>
  </si>
  <si>
    <t>PPcopo Moplen EP548R</t>
  </si>
  <si>
    <t>1R08037</t>
  </si>
  <si>
    <t>PP DODATEK ADFLEX X 100 G</t>
  </si>
  <si>
    <t>1R08038</t>
  </si>
  <si>
    <t>PP BOREALIS + MB BEL MLETI_x000D_
OD POKROV ZA VEDRO 641000003</t>
  </si>
  <si>
    <t>1R08039</t>
  </si>
  <si>
    <t>PP003 BK070</t>
  </si>
  <si>
    <t>1R08040</t>
  </si>
  <si>
    <t>PP BOREALIS BF + DODATEK ADFL.MLETI_x000D_
OD POKROV KONIČNEGA NASTAVKA 641010018</t>
  </si>
  <si>
    <t>1R08041</t>
  </si>
  <si>
    <t>TERMOPLAST PP110 BK000_x000D_
SYNTEGUM 1020FTB</t>
  </si>
  <si>
    <t>1R08042</t>
  </si>
  <si>
    <t>PP T20</t>
  </si>
  <si>
    <t>1R08043</t>
  </si>
  <si>
    <t>PP TERMOPLAST PP110 BK000 MLETI_x000D_
SYNTEGUM 1020FTB</t>
  </si>
  <si>
    <t>1R08044</t>
  </si>
  <si>
    <t>PP BOREALIS BF + MB UN0001 MLETI_x000D_
OD DNO MODULA IN LONČEK SINET</t>
  </si>
  <si>
    <t>1R08045</t>
  </si>
  <si>
    <t>PP TERMOPLAST PP014 BK000</t>
  </si>
  <si>
    <t>1R08050</t>
  </si>
  <si>
    <t>PP INEOS_x000D_
ORO PLASTIKA</t>
  </si>
  <si>
    <t>1R08051</t>
  </si>
  <si>
    <t>PP BORMOD (BOREALIS) BE961 MO</t>
  </si>
  <si>
    <t>1R08052</t>
  </si>
  <si>
    <t>PP Moplen EP540P</t>
  </si>
  <si>
    <t>1R08053</t>
  </si>
  <si>
    <t>PP MOPLEN HP501H NATUR</t>
  </si>
  <si>
    <t>1R08054</t>
  </si>
  <si>
    <t>PP TERMOPLAST PP01 BK070</t>
  </si>
  <si>
    <t>1R08055</t>
  </si>
  <si>
    <t>PP BOROUGE BE961 MO</t>
  </si>
  <si>
    <t>1R08056</t>
  </si>
  <si>
    <t>PP HF700SA NATUR MLETI_x000D_
le dolivki</t>
  </si>
  <si>
    <t>1R09001</t>
  </si>
  <si>
    <t>PPO NORYL SE1 črn</t>
  </si>
  <si>
    <t>1R09002</t>
  </si>
  <si>
    <t>PPO NORYL 007 bel</t>
  </si>
  <si>
    <t>1R09003</t>
  </si>
  <si>
    <t>PPO NORYL 007 bel MLETI</t>
  </si>
  <si>
    <t>1R09004</t>
  </si>
  <si>
    <t>PPO NORYL 001 BK070</t>
  </si>
  <si>
    <t>1R10001</t>
  </si>
  <si>
    <t>GUMA C/68/7012 natur (Solplast)</t>
  </si>
  <si>
    <t>1R10002</t>
  </si>
  <si>
    <t>SBS TH60/9701 obarvan z 85485_x000D_
turkis</t>
  </si>
  <si>
    <t>1R11001</t>
  </si>
  <si>
    <t>TPU DESMOPAN 192 natur</t>
  </si>
  <si>
    <t>1R11002</t>
  </si>
  <si>
    <t>TPU APILON 52W12 neutro 134661</t>
  </si>
  <si>
    <t>1R11003</t>
  </si>
  <si>
    <t>TPU DESMOPAN 96620U 000000 - natur</t>
  </si>
  <si>
    <t>1R11004</t>
  </si>
  <si>
    <t>TPU Elastollan 1195A 15U</t>
  </si>
  <si>
    <t>1R11005</t>
  </si>
  <si>
    <t>TPV SANTOPRENE 111-45 black</t>
  </si>
  <si>
    <t>1R11006</t>
  </si>
  <si>
    <t>TPV SANTOPRENE 111-45 BLACK MLETI</t>
  </si>
  <si>
    <t>1R11007</t>
  </si>
  <si>
    <t>TPU Elastollan R1000 natur</t>
  </si>
  <si>
    <t>1R11008</t>
  </si>
  <si>
    <t>Elastollan R2000 natur</t>
  </si>
  <si>
    <t>1R11009</t>
  </si>
  <si>
    <t>Santoprene 201-55 natur</t>
  </si>
  <si>
    <t>1R11010</t>
  </si>
  <si>
    <t>TPV SANTOPRENE 101-55 črn</t>
  </si>
  <si>
    <t>1R11011</t>
  </si>
  <si>
    <t>TPV SANTOPRENE 101-55 črn MLETI</t>
  </si>
  <si>
    <t>1R12001</t>
  </si>
  <si>
    <t>TPE ARM 17 ST</t>
  </si>
  <si>
    <t>1R12002</t>
  </si>
  <si>
    <t>TPE SCONABLEND 40x119</t>
  </si>
  <si>
    <t>1R12003</t>
  </si>
  <si>
    <t>TPE THERMOPLAST TF7BNB RAL7021</t>
  </si>
  <si>
    <t>1R12004</t>
  </si>
  <si>
    <t>THERMOLAST K TC6MGA NATUR</t>
  </si>
  <si>
    <t>1R12005</t>
  </si>
  <si>
    <t>TPE TERMOPLAST TPE002 BK000_x000D_
SOLPLAST TH  60A 9000D</t>
  </si>
  <si>
    <t>1R12006</t>
  </si>
  <si>
    <t>TPE SANTROPENE 201-64 NATUR_x000D_
69 SHORE (100034)</t>
  </si>
  <si>
    <t>1R12007</t>
  </si>
  <si>
    <t>TPE-S TERMOPLAST K TC6MLZ B100 Schw</t>
  </si>
  <si>
    <t>1R12008</t>
  </si>
  <si>
    <t>A-TPE TF6 CGN</t>
  </si>
  <si>
    <t>1R12501</t>
  </si>
  <si>
    <t>PMMA PLEXIGLAS HW55 rot 7810</t>
  </si>
  <si>
    <t>1R12502</t>
  </si>
  <si>
    <t>PMMA PLEXIGLAS 8N glasklar</t>
  </si>
  <si>
    <t>1R12503</t>
  </si>
  <si>
    <t>PMMA PLEXIGLAS HW55 glasklar</t>
  </si>
  <si>
    <t>1R12504</t>
  </si>
  <si>
    <t>PMMA PLEXIGLAS DF 8N21</t>
  </si>
  <si>
    <t>1R12505</t>
  </si>
  <si>
    <t>PMMA 7N GLASKLAR</t>
  </si>
  <si>
    <t>1R13001</t>
  </si>
  <si>
    <t>PBT CRASTIN S600 F10</t>
  </si>
  <si>
    <t>1R13002</t>
  </si>
  <si>
    <t>PBT CRASTIN C2018 NC010</t>
  </si>
  <si>
    <t>1R13003</t>
  </si>
  <si>
    <t>PBT ARNITE TV4 260 S</t>
  </si>
  <si>
    <t>1R13004</t>
  </si>
  <si>
    <t>PBT POCAN B4235 07/507</t>
  </si>
  <si>
    <t>1R13005</t>
  </si>
  <si>
    <t>PBT CCP LONGLITE 3030-200X</t>
  </si>
  <si>
    <t>1R13006</t>
  </si>
  <si>
    <t>PBT TERMOPLAST 003 BK040</t>
  </si>
  <si>
    <t>1R13007</t>
  </si>
  <si>
    <t>PBT P_x000D_
GEBERIT ZA DROG DUO II</t>
  </si>
  <si>
    <t>1R13008</t>
  </si>
  <si>
    <t>PBT P MLETI_x000D_
GEBERIT ZA DROG DUO II</t>
  </si>
  <si>
    <t>1R13009</t>
  </si>
  <si>
    <t>PBT Longlite PBT 2100-202B_x000D_
(xxx)</t>
  </si>
  <si>
    <t>1R13010</t>
  </si>
  <si>
    <t>PBT CRASTIN S650FR NC010</t>
  </si>
  <si>
    <t>1R13011</t>
  </si>
  <si>
    <t>PBT CCP LONGLITE 3030-200X_x000D_
MLETI</t>
  </si>
  <si>
    <t>1R13012</t>
  </si>
  <si>
    <t>PBT CRASTIN S600 F10+MB ČRNI MLETI</t>
  </si>
  <si>
    <t>1R13013</t>
  </si>
  <si>
    <t>PBT POCAN KU1-7301</t>
  </si>
  <si>
    <t>1R13014</t>
  </si>
  <si>
    <t>PBT EXT POCAN B1301 000000</t>
  </si>
  <si>
    <t>1R13015</t>
  </si>
  <si>
    <t>PBT 001 BK 070 VALOX 815 UX WH8E 17</t>
  </si>
  <si>
    <t>1R13016</t>
  </si>
  <si>
    <t>PBT 006 BK 000 VALOX 310 SEO 8233-0</t>
  </si>
  <si>
    <t>1R13017</t>
  </si>
  <si>
    <t>PBT CELANEX 2002-2 NATUR</t>
  </si>
  <si>
    <t>1R13018</t>
  </si>
  <si>
    <t>PBT ULTRADUR B4520_x000D_
Titus</t>
  </si>
  <si>
    <t>1R14001</t>
  </si>
  <si>
    <t>ABS NOVODUR HF380 06259 LG Koreja</t>
  </si>
  <si>
    <t>1R14002</t>
  </si>
  <si>
    <t>ABS HIRONLAC GREY 329/2 - 666590_x000D_
BK(764)</t>
  </si>
  <si>
    <t>1R14003</t>
  </si>
  <si>
    <t>ABS NOVODUR P2MC</t>
  </si>
  <si>
    <t>1R14004</t>
  </si>
  <si>
    <t>ABS TERLURAN GP22 natur</t>
  </si>
  <si>
    <t>1R14005</t>
  </si>
  <si>
    <t>ABS ELIX P2H AT 701357 VZF37124_x000D_
staro ime: NOVODUR P2H/AT 701357</t>
  </si>
  <si>
    <t>1R14006</t>
  </si>
  <si>
    <t>ABS CYCOLAC 694399 rdeč</t>
  </si>
  <si>
    <t>1R14007</t>
  </si>
  <si>
    <t>ABS CYCOLAC GPM5500 500982 blue</t>
  </si>
  <si>
    <t>1R14008</t>
  </si>
  <si>
    <t>ABS TEREZ 1010 TR</t>
  </si>
  <si>
    <t>1R14009</t>
  </si>
  <si>
    <t>ABS POLYMAN GRAU 62850</t>
  </si>
  <si>
    <t>1R14010</t>
  </si>
  <si>
    <t>ABS NOVODUR P2H-AT 901510 črni</t>
  </si>
  <si>
    <t>1R14011</t>
  </si>
  <si>
    <t>ABS STAREX AS-0151S</t>
  </si>
  <si>
    <t>1R14012</t>
  </si>
  <si>
    <t>ABS NOVODUR P3H AT 011281</t>
  </si>
  <si>
    <t>1R14013</t>
  </si>
  <si>
    <t>ABS LANXESS P2H-AT 011281</t>
  </si>
  <si>
    <t>1R14014</t>
  </si>
  <si>
    <t>PC/ABS CYCOLOY 1000 HF</t>
  </si>
  <si>
    <t>1R14015</t>
  </si>
  <si>
    <t>ABS TERMOPLAST 065 BK542</t>
  </si>
  <si>
    <t>1R14016</t>
  </si>
  <si>
    <t>ABS KUMHO 750 mfi 35</t>
  </si>
  <si>
    <t>1R14017</t>
  </si>
  <si>
    <t>ABS NOVODUR P2H AT natur</t>
  </si>
  <si>
    <t>1R14018</t>
  </si>
  <si>
    <t>ABS LG</t>
  </si>
  <si>
    <t>1R14019</t>
  </si>
  <si>
    <t>UV STABILIZATOR</t>
  </si>
  <si>
    <t>1R14020</t>
  </si>
  <si>
    <t>ABS TERLURAN GP35 natur</t>
  </si>
  <si>
    <t>1R14021</t>
  </si>
  <si>
    <t>ABS TOYOLAC T920 555-72576</t>
  </si>
  <si>
    <t>1R14022</t>
  </si>
  <si>
    <t>ABS STAREX VH0815 natur</t>
  </si>
  <si>
    <t>1R14023</t>
  </si>
  <si>
    <t>ABS/SAN MARKETAN  0901622</t>
  </si>
  <si>
    <t>1R14024</t>
  </si>
  <si>
    <t>ABS MARKETAN  0901609 RAL7021</t>
  </si>
  <si>
    <t>1R14025</t>
  </si>
  <si>
    <t>ABS MAGNUM 3416 SC natural</t>
  </si>
  <si>
    <t>1R14026</t>
  </si>
  <si>
    <t>ABS XG 568 93097</t>
  </si>
  <si>
    <t>1R14027</t>
  </si>
  <si>
    <t>ABS NOVODUR H 701 črn</t>
  </si>
  <si>
    <t>1R14028</t>
  </si>
  <si>
    <t>ABS NOVODUR P3H AT VZF07020</t>
  </si>
  <si>
    <t>1R14029</t>
  </si>
  <si>
    <t>MB ABS RENOL SB84025614 5090481284</t>
  </si>
  <si>
    <t>1R14030</t>
  </si>
  <si>
    <t>ABS NOVODUR P2H-AT - regranulat</t>
  </si>
  <si>
    <t>1R14031</t>
  </si>
  <si>
    <t>ABS NOVODUR P2H/AT 701357 siv MLETI</t>
  </si>
  <si>
    <t>1R14032</t>
  </si>
  <si>
    <t>ABS TERLURAN RED S73 RD-0073-MCS_x000D_
MLETI</t>
  </si>
  <si>
    <t>1R14033</t>
  </si>
  <si>
    <t>ABS TERLURAN RAL 7021  za regra</t>
  </si>
  <si>
    <t>1R14034</t>
  </si>
  <si>
    <t>ABS TERLURAN COAT BLAC MLETI</t>
  </si>
  <si>
    <t>1R14035</t>
  </si>
  <si>
    <t>ABS LUSTRAN H 701 ČRN MLETI</t>
  </si>
  <si>
    <t>1R14036</t>
  </si>
  <si>
    <t>ABS TERLURAN RAL9004 MLETI</t>
  </si>
  <si>
    <t>1R14037</t>
  </si>
  <si>
    <t>ABS LANXESS P2H/AT 011281 MLETI</t>
  </si>
  <si>
    <t>1R14038</t>
  </si>
  <si>
    <t>ABS LG  MLETI</t>
  </si>
  <si>
    <t>1R14039</t>
  </si>
  <si>
    <t>ABS NOVODUR P2H-AT  za regranul</t>
  </si>
  <si>
    <t>1R14040</t>
  </si>
  <si>
    <t>ABS HIRONLAC GREY 329/2 BK764 MLETI</t>
  </si>
  <si>
    <t>1R14041</t>
  </si>
  <si>
    <t>ABS TERLURAN GP22 VZF03003 MLETI</t>
  </si>
  <si>
    <t>1R14042</t>
  </si>
  <si>
    <t>ABS TERLURAN GP22 RAL 5015 MLETI</t>
  </si>
  <si>
    <t>1R14043</t>
  </si>
  <si>
    <t>ABS TERLURAN GP22 RAL 6024 MLETI</t>
  </si>
  <si>
    <t>1R14044</t>
  </si>
  <si>
    <t>ABS TERLURAN GP22 RAL1023 MLETI</t>
  </si>
  <si>
    <t>1R14045</t>
  </si>
  <si>
    <t>ABS TERLURAN RAL1018 GP22 MLETI</t>
  </si>
  <si>
    <t>1R14046</t>
  </si>
  <si>
    <t>ABS TERLURAN GP22 VZF38231 MLETI</t>
  </si>
  <si>
    <t>1R14047</t>
  </si>
  <si>
    <t>ABS STAEX RAL7021 MLETI</t>
  </si>
  <si>
    <t>1R14048</t>
  </si>
  <si>
    <t>ABS Terluran GP22 MLETI</t>
  </si>
  <si>
    <t>1R14049</t>
  </si>
  <si>
    <t>ABS TERLURAN GP22 + 1R01077 MLETI</t>
  </si>
  <si>
    <t>1R14050</t>
  </si>
  <si>
    <t>ABS NOVODUR HF380 06259 LG Koreja_x000D_
MLETI</t>
  </si>
  <si>
    <t>1R14051</t>
  </si>
  <si>
    <t>ABS TERLURAN RAL 7021_x000D_
regranulat</t>
  </si>
  <si>
    <t>1R14052</t>
  </si>
  <si>
    <t>ABS TERLURAN GP22 + 1R01076 MLETI</t>
  </si>
  <si>
    <t>1R14053</t>
  </si>
  <si>
    <t>ABS MAGNUM 3416 SC + 1R010046 MLETI</t>
  </si>
  <si>
    <t>1R14054</t>
  </si>
  <si>
    <t>PA DURETHAN BKV30 H3.0</t>
  </si>
  <si>
    <t>1R14055</t>
  </si>
  <si>
    <t>ABS/PC BAYBLEND T 45 NATUR</t>
  </si>
  <si>
    <t>1R14056</t>
  </si>
  <si>
    <t>ABS TERM.001 HF 380-W09582 BK 070</t>
  </si>
  <si>
    <t>1R14057</t>
  </si>
  <si>
    <t>ABS TERMOPLAST 001 BK 070 OZNAKA Y3_x000D_
Gorenje ppa</t>
  </si>
  <si>
    <t>1R14058</t>
  </si>
  <si>
    <t>ABS 005 TERMOPLAST  RAL7024_x000D_
TEMNO SIV</t>
  </si>
  <si>
    <t>1R14059</t>
  </si>
  <si>
    <t>ABS TELURAN GP 35 NATUR_x000D_
LIV</t>
  </si>
  <si>
    <t>1R14060</t>
  </si>
  <si>
    <t>ABS TERLURAN GP35 MLETI + MB_x000D_
WHITE 1R01132</t>
  </si>
  <si>
    <t>1R14061</t>
  </si>
  <si>
    <t>ABS CYCOLOY C 6600 76701 BLACK_x000D_
MATERIAL ZA ASKO</t>
  </si>
  <si>
    <t>1R14062</t>
  </si>
  <si>
    <t>ABS CYCOLAC GPM 5500S GY4609_x000D_
ASKO</t>
  </si>
  <si>
    <t>1R14063</t>
  </si>
  <si>
    <t>ABS HG-173 W09582 (ABS093 BK070)_x000D_
material za asko</t>
  </si>
  <si>
    <t>1R14064</t>
  </si>
  <si>
    <t>ABS HG-173 9391 ČRN_x000D_
material za asko</t>
  </si>
  <si>
    <t>1R14065</t>
  </si>
  <si>
    <t>ABS COMPOUND VZF07095 SIV_x000D_
TE8/TES8</t>
  </si>
  <si>
    <t>1R14066</t>
  </si>
  <si>
    <t>ABS COMPOUND RAL9005_x000D_
TE8/TES8</t>
  </si>
  <si>
    <t>1R14067</t>
  </si>
  <si>
    <t>ABS COMPOUND RAL7021_x000D_
TE8/TES8</t>
  </si>
  <si>
    <t>1R14068</t>
  </si>
  <si>
    <t>ABS MATERIAL ZMLETI ABS998 BK070</t>
  </si>
  <si>
    <t>1R14069</t>
  </si>
  <si>
    <t>ABS 073 BK328_x000D_
ESTADIENE 1640 UV ASROSSO 4419/B</t>
  </si>
  <si>
    <t>1R14070</t>
  </si>
  <si>
    <t>ABS TERMOPLAST ABS094 BK036A</t>
  </si>
  <si>
    <t>1R14071</t>
  </si>
  <si>
    <t>ABS088 NCS 2502-B</t>
  </si>
  <si>
    <t>1R14072</t>
  </si>
  <si>
    <t>ABS TEREZ 1011 TR</t>
  </si>
  <si>
    <t>1R14073</t>
  </si>
  <si>
    <t>LG ABS TR-557_x000D_
transparentni ABS</t>
  </si>
  <si>
    <t>1R14074</t>
  </si>
  <si>
    <t>ABS TERLURAN GP22 + MB RUMEN  MLETI</t>
  </si>
  <si>
    <t>1R14075</t>
  </si>
  <si>
    <t>ABS TERLURAN + MB RAL3002 MLETI</t>
  </si>
  <si>
    <t>1R14076</t>
  </si>
  <si>
    <t>ABS TERLURAN + MB RAL7040 MLETI</t>
  </si>
  <si>
    <t>1R14077</t>
  </si>
  <si>
    <t>ABS CYCOLAC GPM 5500S GY MLETI</t>
  </si>
  <si>
    <t>1R14078</t>
  </si>
  <si>
    <t>ABS NOVODUR P2HAT ČRNI MLETI</t>
  </si>
  <si>
    <t>1R14079</t>
  </si>
  <si>
    <t>ABS TERMOPLAST ABS081 NCS 2502-B</t>
  </si>
  <si>
    <t>1R14080</t>
  </si>
  <si>
    <t>ABS NEUTRAL POLYLACK PA757</t>
  </si>
  <si>
    <t>1R14081</t>
  </si>
  <si>
    <t>ABS ČRNA POLYLACK PA757J 01</t>
  </si>
  <si>
    <t>1R14082</t>
  </si>
  <si>
    <t>ABS VIVAPEN BELI MLETI</t>
  </si>
  <si>
    <t>1R14083</t>
  </si>
  <si>
    <t>ABS VIVAPEN ERICA MLETI</t>
  </si>
  <si>
    <t>1R14084</t>
  </si>
  <si>
    <t>ABS VIVAPEN TURKIS MLETI</t>
  </si>
  <si>
    <t>1R14085</t>
  </si>
  <si>
    <t>ABS VIVAPEN ČRN MLETI</t>
  </si>
  <si>
    <t>1R14086</t>
  </si>
  <si>
    <t>ABS VIVAPEN SIV MLETI</t>
  </si>
  <si>
    <t>1R14087</t>
  </si>
  <si>
    <t>ABS VIVAPEN ZELEN MLETI</t>
  </si>
  <si>
    <t>1R14088</t>
  </si>
  <si>
    <t>ABS VIVAPEN SREBRNA TEMNA MLETI</t>
  </si>
  <si>
    <t>1R14089</t>
  </si>
  <si>
    <t>ABS HG-173 9391 ČRN MLETI_x000D_
material za asko</t>
  </si>
  <si>
    <t>1R14090</t>
  </si>
  <si>
    <t>ABS TERLURAN GP22 natur iskra</t>
  </si>
  <si>
    <t>1R14091</t>
  </si>
  <si>
    <t>ABS Terluran GP35</t>
  </si>
  <si>
    <t>1R14092</t>
  </si>
  <si>
    <t>ABS Magnum 8391 natur</t>
  </si>
  <si>
    <t>1R14093</t>
  </si>
  <si>
    <t>ABS POLYLACK PA-727 natur</t>
  </si>
  <si>
    <t>1R14094</t>
  </si>
  <si>
    <t>ABS POLYLACK PA-727 SIV MLETI</t>
  </si>
  <si>
    <t>1R14095</t>
  </si>
  <si>
    <t>ABS ELIX ABS P3H AT_x000D_
LNS202 011236 VZF07020</t>
  </si>
  <si>
    <t>1R14096</t>
  </si>
  <si>
    <t>ABS STAREX SR 0325 LTS Schwarz</t>
  </si>
  <si>
    <t>1R14097</t>
  </si>
  <si>
    <t>ABS090 BK070 ELIX P2H-AT 010183L</t>
  </si>
  <si>
    <t>1R14098</t>
  </si>
  <si>
    <t>ABS XR404 BK 9001</t>
  </si>
  <si>
    <t>1R14099</t>
  </si>
  <si>
    <t>ABS ESTADIENE 1640 AS GRIGIO_x000D_
2399 WN-068_x000D_
ABS 096 NCS 8000-N</t>
  </si>
  <si>
    <t>1R14100</t>
  </si>
  <si>
    <t>ABS TERLURAN GP22 BK10009</t>
  </si>
  <si>
    <t>1R14101</t>
  </si>
  <si>
    <t>ABS MAGNUM 3453</t>
  </si>
  <si>
    <t>1R14102</t>
  </si>
  <si>
    <t>ABS-GALVANO POLYLAC PA727 NATUR</t>
  </si>
  <si>
    <t>1R14103</t>
  </si>
  <si>
    <t>ABS POLYLAC PA-765A</t>
  </si>
  <si>
    <t>1R14104</t>
  </si>
  <si>
    <t>ABS TERLURAN GP22 TITUS</t>
  </si>
  <si>
    <t>1R14105</t>
  </si>
  <si>
    <t>ABS TERMOPLAST098 BK065_x000D_
Gorenje</t>
  </si>
  <si>
    <t>1R14106</t>
  </si>
  <si>
    <t>ABS COMPOUNDE RAL7045</t>
  </si>
  <si>
    <t>1R14107</t>
  </si>
  <si>
    <t>ABS XR404T BK 9001 (nad. mat.)_x000D_
nadomestni material</t>
  </si>
  <si>
    <t>1R14108</t>
  </si>
  <si>
    <t>ABS Polylac 765 A89015B6 cRAL9016</t>
  </si>
  <si>
    <t>1R14109</t>
  </si>
  <si>
    <t>ABS ELIX P3H CC703155 RAL7045</t>
  </si>
  <si>
    <t>1R14110</t>
  </si>
  <si>
    <t>ABS TERLURAN GP35 RAL 9005 MLETI</t>
  </si>
  <si>
    <t>1R14111</t>
  </si>
  <si>
    <t>ABS ELIX P3H AT NATUR</t>
  </si>
  <si>
    <t>1R14112</t>
  </si>
  <si>
    <t>ASA 778T UVblack RAL9005/B</t>
  </si>
  <si>
    <t>1R14113</t>
  </si>
  <si>
    <t>ABS POLYLAC PA-757H NATUR</t>
  </si>
  <si>
    <t>1R14114</t>
  </si>
  <si>
    <t>ABS Polyflam 9000 UV5 weiss 87445</t>
  </si>
  <si>
    <t>1R14115</t>
  </si>
  <si>
    <t>ABS POLYFLAM  90000 UVS 70115 schw</t>
  </si>
  <si>
    <t>1R14116</t>
  </si>
  <si>
    <t>ABS 764B signalweiss RAL9003</t>
  </si>
  <si>
    <t>1R14117</t>
  </si>
  <si>
    <t>ABS Polylac PA 764B antr. RAL7016</t>
  </si>
  <si>
    <t>1R16001</t>
  </si>
  <si>
    <t>PPS RYTON BR111-02 SCHWARZ</t>
  </si>
  <si>
    <t>1R16002</t>
  </si>
  <si>
    <t>510125 Ryton R-4-02XT black</t>
  </si>
  <si>
    <t>1R16003</t>
  </si>
  <si>
    <t>(PPS) 510126 Fortron 11140 L4 schwa</t>
  </si>
  <si>
    <t>1R16004</t>
  </si>
  <si>
    <t>Radel 5100 (PPSU) RAL 5024</t>
  </si>
  <si>
    <t>1R17001</t>
  </si>
  <si>
    <t>SAN KOSTIL C261 2395 GRI - 617798</t>
  </si>
  <si>
    <t>1R17002</t>
  </si>
  <si>
    <t>SAN LURAN 388S transparent 77770 91</t>
  </si>
  <si>
    <t>1R17003</t>
  </si>
  <si>
    <t>SAN KIBISAN PN 107</t>
  </si>
  <si>
    <t>1R17004</t>
  </si>
  <si>
    <t>SAN LURAN 368R RAUCHTOPAS 89048</t>
  </si>
  <si>
    <t>1R17005</t>
  </si>
  <si>
    <t>SAN LURAN 368R RAUCHTOPAS Q22</t>
  </si>
  <si>
    <t>1R17006</t>
  </si>
  <si>
    <t>SAN KIBISAN PN-127 L150 H14913A2 GR</t>
  </si>
  <si>
    <t>1R17007</t>
  </si>
  <si>
    <t>SAN KIBISAN PN-127 L150</t>
  </si>
  <si>
    <t>1R17008</t>
  </si>
  <si>
    <t>SAN LURAN 368R RAUCHTOPAS Q22 MLETI</t>
  </si>
  <si>
    <t>1R17009</t>
  </si>
  <si>
    <t>SAN LURAN 368R TR750007</t>
  </si>
  <si>
    <t>1R17501</t>
  </si>
  <si>
    <t>ASA GELOY CR7520 GY5656 siv</t>
  </si>
  <si>
    <t>1R18001</t>
  </si>
  <si>
    <t>LAK champagner</t>
  </si>
  <si>
    <t>1R18002</t>
  </si>
  <si>
    <t>TRDILEC- litle boxes 10 kg</t>
  </si>
  <si>
    <t>1R18003</t>
  </si>
  <si>
    <t>LAK seidenmatt</t>
  </si>
  <si>
    <t>1R18004</t>
  </si>
  <si>
    <t>TRDILEC-little boxes 10 kg</t>
  </si>
  <si>
    <t>1R18005</t>
  </si>
  <si>
    <t>PRIMER weiss</t>
  </si>
  <si>
    <t>1R18006</t>
  </si>
  <si>
    <t>PRIMER grau</t>
  </si>
  <si>
    <t>1R18008</t>
  </si>
  <si>
    <t>PRIMER weiss fur pur</t>
  </si>
  <si>
    <t>1R18010</t>
  </si>
  <si>
    <t>TRDILEC- little boxes 10 kg</t>
  </si>
  <si>
    <t>1R18012</t>
  </si>
  <si>
    <t>LAK RJAV-NOVI (VPAA 06504)</t>
  </si>
  <si>
    <t>1R18013</t>
  </si>
  <si>
    <t>LAK grausilber (VPAA 09414)</t>
  </si>
  <si>
    <t>1R18014</t>
  </si>
  <si>
    <t>TRDILEC -little boxes 10 kg</t>
  </si>
  <si>
    <t>1R18017</t>
  </si>
  <si>
    <t>REDČILO</t>
  </si>
  <si>
    <t>1R18018</t>
  </si>
  <si>
    <t>PEHAFIX HAFTPRIMER za POM</t>
  </si>
  <si>
    <t>1R18019</t>
  </si>
  <si>
    <t>PEHAPOL 2K-BESCHLEUNINGER</t>
  </si>
  <si>
    <t>1R18021</t>
  </si>
  <si>
    <t>REDČILO prečiščeno</t>
  </si>
  <si>
    <t>1R18023</t>
  </si>
  <si>
    <t>PEHACRYL 2K Alu Zink</t>
  </si>
  <si>
    <t>1R18024</t>
  </si>
  <si>
    <t>PEHAFIX PRIMER farblos fur PP</t>
  </si>
  <si>
    <t>1R18027</t>
  </si>
  <si>
    <t>PEHAPOL SPEZIAL VERDUENNUNG</t>
  </si>
  <si>
    <t>1R18028</t>
  </si>
  <si>
    <t>PEHAPOL SPEZIALVERDINUNG</t>
  </si>
  <si>
    <t>1R18030</t>
  </si>
  <si>
    <t>PEHAFIX T-METALLIC silber</t>
  </si>
  <si>
    <t>1R18035</t>
  </si>
  <si>
    <t>PEHAPOL-S 2K-LACK schwarz</t>
  </si>
  <si>
    <t>1R18037</t>
  </si>
  <si>
    <t>PEHACRYL 2K-SCHUTZLACK hochgla</t>
  </si>
  <si>
    <t>1R18038</t>
  </si>
  <si>
    <t>PEHACRYL-2K-GRUNDIERUNG grau</t>
  </si>
  <si>
    <t>1R18039</t>
  </si>
  <si>
    <t>PEHAPOL PERGLANLACK EMANGRUN</t>
  </si>
  <si>
    <t>1R18041</t>
  </si>
  <si>
    <t>PEHACRYL-PM-2K-LACK hellgrau</t>
  </si>
  <si>
    <t>1R18042</t>
  </si>
  <si>
    <t>PEHAPOL SPEZIALVERDUENNUNG</t>
  </si>
  <si>
    <t>1R18044</t>
  </si>
  <si>
    <t>PEHACRYL 2K SCHUTZLACK</t>
  </si>
  <si>
    <t>1R18045</t>
  </si>
  <si>
    <t>VODNI PRIMER</t>
  </si>
  <si>
    <t>1R18046</t>
  </si>
  <si>
    <t>PEHAPOL HAERTER</t>
  </si>
  <si>
    <t>1R18047</t>
  </si>
  <si>
    <t>PEHAPOL 2K LACK SILBER RAL9006</t>
  </si>
  <si>
    <t>1R18048</t>
  </si>
  <si>
    <t>PEHAPOL 2K SOFTLACK SCHWARZ</t>
  </si>
  <si>
    <t>1R18057</t>
  </si>
  <si>
    <t>ALEXIT SOFTCOATING</t>
  </si>
  <si>
    <t>1R18059</t>
  </si>
  <si>
    <t>PEHACRYL-PM-2K LAC</t>
  </si>
  <si>
    <t>1R18062</t>
  </si>
  <si>
    <t>PEHAPOL HILFSMITTEL MATTPASTE-_x000D_
PACKING UNIT- 1 KG</t>
  </si>
  <si>
    <t>1R18063</t>
  </si>
  <si>
    <t>PEHAPOL HARTER (VPKL 1084)_x000D_
10 kg packages</t>
  </si>
  <si>
    <t>1R18069</t>
  </si>
  <si>
    <t>AMULETTROT R6483</t>
  </si>
  <si>
    <t>1R18070</t>
  </si>
  <si>
    <t>MUSTANGBRAUN R6483</t>
  </si>
  <si>
    <t>1R18071</t>
  </si>
  <si>
    <t>PRIMER WOEROPUR-HAFTGRUND</t>
  </si>
  <si>
    <t>1R18072</t>
  </si>
  <si>
    <t>HARDENER trdilec za barvo</t>
  </si>
  <si>
    <t>1R18073</t>
  </si>
  <si>
    <t>HARDENER trdilec za primer</t>
  </si>
  <si>
    <t>1R18074</t>
  </si>
  <si>
    <t>PEHAFIX S.VERD.MILD.EINSTELLUNG</t>
  </si>
  <si>
    <t>1R18075</t>
  </si>
  <si>
    <t>PEHACRYL-PM-2K METALL. shiny Pea</t>
  </si>
  <si>
    <t>1R18076</t>
  </si>
  <si>
    <t>PEHAPOL SPEZIALVERDUNNUNG</t>
  </si>
  <si>
    <t>1R18077</t>
  </si>
  <si>
    <t>PEHACRYL 2K METALLICF.</t>
  </si>
  <si>
    <t>1R18078</t>
  </si>
  <si>
    <t>PEHACRYL 2K SCHUTZL.HOCH. farblos</t>
  </si>
  <si>
    <t>1R18079</t>
  </si>
  <si>
    <t>PEHACRYL PM-2K METALIC. galvanoe</t>
  </si>
  <si>
    <t>1R18080</t>
  </si>
  <si>
    <t>LICHTGRAU 13U 2K-HYDRO-SOFT-DECOR</t>
  </si>
  <si>
    <t>1R18081</t>
  </si>
  <si>
    <t>LUXORBEIGE 2K-HYDRO-SOFT-DECORLAC</t>
  </si>
  <si>
    <t>1R18082</t>
  </si>
  <si>
    <t>PEHACRYL-PM-2K-METAL. Deep Red</t>
  </si>
  <si>
    <t>1R18083</t>
  </si>
  <si>
    <t>PEHACRYL PM 2K MET. DEEP DIAMONT</t>
  </si>
  <si>
    <t>1R18084</t>
  </si>
  <si>
    <t>PEHAC.-PM-2K-MET. Morning Sun</t>
  </si>
  <si>
    <t>1R18085</t>
  </si>
  <si>
    <t>BUTIL ACETAT</t>
  </si>
  <si>
    <t>1R18086</t>
  </si>
  <si>
    <t>PEHACRYL 2K LACK Edels. BK022</t>
  </si>
  <si>
    <t>1R18087</t>
  </si>
  <si>
    <t>PLASTIC PRIMER 1K 1-60</t>
  </si>
  <si>
    <t>1R18088</t>
  </si>
  <si>
    <t>REDČILO ZA LAKIRANJE</t>
  </si>
  <si>
    <t>1R18089</t>
  </si>
  <si>
    <t>PEHACRYL 2K GRAU NACH MUSTER</t>
  </si>
  <si>
    <t>1R18093</t>
  </si>
  <si>
    <t>PEHACRYL-U-METALLIC silver</t>
  </si>
  <si>
    <t>1R18094</t>
  </si>
  <si>
    <t>PEHACRYL-W 2K schwartz</t>
  </si>
  <si>
    <t>1R18095</t>
  </si>
  <si>
    <t>PEHAPOL-S 2K antrazit RAL 7021</t>
  </si>
  <si>
    <t>1R18096</t>
  </si>
  <si>
    <t>PEHACRYL-PM-2K LACK titan 08</t>
  </si>
  <si>
    <t>1R18097</t>
  </si>
  <si>
    <t>PEHACRYL 2 K SCHWARTZ HOCHGLANZ</t>
  </si>
  <si>
    <t>1R18098</t>
  </si>
  <si>
    <t>PEHACRYL-PM 2K coffee-brown</t>
  </si>
  <si>
    <t>1R18099</t>
  </si>
  <si>
    <t>PEHAPOL 2K HAFTF.schwartz fur pur</t>
  </si>
  <si>
    <t>1R18100</t>
  </si>
  <si>
    <t>ALEXIT SOFTCOATING 402-27 Transpare</t>
  </si>
  <si>
    <t>1R18101</t>
  </si>
  <si>
    <t>ALEXIT HEARTER 450</t>
  </si>
  <si>
    <t>1R18102</t>
  </si>
  <si>
    <t>ALEXIT VERDUNNER 62</t>
  </si>
  <si>
    <t>1R18103</t>
  </si>
  <si>
    <t>P649161 PEHACRYL-PM 2K Titanium</t>
  </si>
  <si>
    <t>1R18104</t>
  </si>
  <si>
    <t>PEHACRYL METALL-LACK riviera magi</t>
  </si>
  <si>
    <t>1R18106</t>
  </si>
  <si>
    <t>PEHAPOL 2K LACKFARBE SILVER</t>
  </si>
  <si>
    <t>1R18107</t>
  </si>
  <si>
    <t>PEHAPOL 2 K LACKQUER GRAPHITE</t>
  </si>
  <si>
    <t>1R18108</t>
  </si>
  <si>
    <t>2K-LACK silk purple (vijolična)</t>
  </si>
  <si>
    <t>1R18109</t>
  </si>
  <si>
    <t>ALEXIT Metallic Decorlack</t>
  </si>
  <si>
    <t>1R18110</t>
  </si>
  <si>
    <t>ALEXIT Harter</t>
  </si>
  <si>
    <t>1R18111</t>
  </si>
  <si>
    <t>PEHACRYL 2K schwarz</t>
  </si>
  <si>
    <t>1R18112</t>
  </si>
  <si>
    <t>PEHAPOL 2K METALL basalt green</t>
  </si>
  <si>
    <t>1R18113</t>
  </si>
  <si>
    <t>PEHAPOL 2K LACK TK76 granit metal</t>
  </si>
  <si>
    <t>1R18114</t>
  </si>
  <si>
    <t>PEHAPOL 2K LACK satin basalt</t>
  </si>
  <si>
    <t>1R18115</t>
  </si>
  <si>
    <t>ALEXIT Grundierung transparent</t>
  </si>
  <si>
    <t>1R18116</t>
  </si>
  <si>
    <t>ALEXIT Haptiklack HP</t>
  </si>
  <si>
    <t>1R18117</t>
  </si>
  <si>
    <t>ALEXIT Dekor 10TX seidenbeige L-BF1</t>
  </si>
  <si>
    <t>1R18118</t>
  </si>
  <si>
    <t>PEHAPOL 2K-METALLIC CHOCOLATE</t>
  </si>
  <si>
    <t>1R18119</t>
  </si>
  <si>
    <t>Pehapol 2K rot BK304</t>
  </si>
  <si>
    <t>1R18120</t>
  </si>
  <si>
    <t>Pehapol 2K weiss BK024</t>
  </si>
  <si>
    <t>1R18121</t>
  </si>
  <si>
    <t>PEHAPOL 2K METALLICLACK MID.SILVER</t>
  </si>
  <si>
    <t>1R18122</t>
  </si>
  <si>
    <t>PEHACRYL PG METALLICLACK ANTRAZIT_x000D_
BK048 Gorenje VPAA17751</t>
  </si>
  <si>
    <t>1R18123</t>
  </si>
  <si>
    <t>PEHAPOL 2K LACKFARBE GRAU_x000D_
za vodilo svetlobe laserski izrez</t>
  </si>
  <si>
    <t>1R18124</t>
  </si>
  <si>
    <t>PEHAPOL 2 K LACKFARBE ROT_x000D_
za vodilo svetlobe laserski izrez</t>
  </si>
  <si>
    <t>1R18125</t>
  </si>
  <si>
    <t>PEHAPOL-2K-ANTRAZIT za toplotne črp</t>
  </si>
  <si>
    <t>1R18126</t>
  </si>
  <si>
    <t>PEHAPOL-S 2K-KUNSSTOFF-LAC.HELLGRAU_x000D_
GORENJE LA028</t>
  </si>
  <si>
    <t>1R18127</t>
  </si>
  <si>
    <t>PEHAPOL-2K-KUNSTSTOFF L. PERL WEISS_x000D_
GORENJE LA028</t>
  </si>
  <si>
    <t>1R18128</t>
  </si>
  <si>
    <t>REDČILO DILUENTE NITRO 900_x000D_
COLORDISKONT</t>
  </si>
  <si>
    <t>1R18129</t>
  </si>
  <si>
    <t>PEHACRYL-TL 2K-LACKFARBE SILBER_x000D_
RAL9002 ZA EML</t>
  </si>
  <si>
    <t>1R18130</t>
  </si>
  <si>
    <t>PEHACRYL-TL 2K-LACKFARBE CHAMPAGNER_x000D_
RAL7048 ZA EML</t>
  </si>
  <si>
    <t>1R18131</t>
  </si>
  <si>
    <t>PEHACRYL-PG 2K-LACKFARBE ANTRACID_x000D_
ZA EML</t>
  </si>
  <si>
    <t>1R18132</t>
  </si>
  <si>
    <t>1R18133</t>
  </si>
  <si>
    <t>DODATEK ZA SUŠENJE</t>
  </si>
  <si>
    <t>1R18134</t>
  </si>
  <si>
    <t>PEHACRYL-2K-ZAŠČITNI LAK</t>
  </si>
  <si>
    <t>1R18135</t>
  </si>
  <si>
    <t>PEHACRYL-T LACKFARBE SILBER BK 019</t>
  </si>
  <si>
    <t>1R18136</t>
  </si>
  <si>
    <t>PEHACRYL-PM 2K BLACK META.   ASKO69</t>
  </si>
  <si>
    <t>1R18137</t>
  </si>
  <si>
    <t>TRDILEC-little boxes 10 kg_x000D_
Nov trdilec namesto P85012 zaradi zagotovitve testov.</t>
  </si>
  <si>
    <t>1R18138</t>
  </si>
  <si>
    <t>PEHACRYL 2C PLASTIC MARON-BRAUN_x000D_
VZF38149</t>
  </si>
  <si>
    <t>1R18139</t>
  </si>
  <si>
    <t>PEHACRYL-PM 2C METALLIC VARNIS_x000D_
ZA METALFLEX</t>
  </si>
  <si>
    <t>1R18140</t>
  </si>
  <si>
    <t>PEHACRYL-PM 2C METALLIC VARNIS_x000D_
BK770 25% SIJAJ_x000D_
PACKING UNIT- 10KG</t>
  </si>
  <si>
    <t>1R18141</t>
  </si>
  <si>
    <t>PEHAPOL 2K METALLIC-LACK VZF39138</t>
  </si>
  <si>
    <t>1R18142</t>
  </si>
  <si>
    <t>PRIMER ZA PP</t>
  </si>
  <si>
    <t>1R18143</t>
  </si>
  <si>
    <t>PEHACRYL-PM-2K-METALLICL.SILBERGRAU_x000D_
TIPRO</t>
  </si>
  <si>
    <t>1R18144</t>
  </si>
  <si>
    <t>BARVA ZA PLASTIKO META.BK 065 KONEM_x000D_
(60.660)</t>
  </si>
  <si>
    <t>1R18145</t>
  </si>
  <si>
    <t>TRDILEC KATALIZATOR 70.501KONEM</t>
  </si>
  <si>
    <t>1R18146</t>
  </si>
  <si>
    <t>RAZREDČILO ACRYIL NORMAL ZA 2K_x000D_
KONEM</t>
  </si>
  <si>
    <t>1R18147</t>
  </si>
  <si>
    <t>BARVA ZA PLASTIKO ZLATA GROBA KONEM_x000D_
PANASONIC LA082 (60.589)</t>
  </si>
  <si>
    <t>1R18148</t>
  </si>
  <si>
    <t>PEHACRYL 2-K SCHUTZLACK COLOURLESS</t>
  </si>
  <si>
    <t>1R18149</t>
  </si>
  <si>
    <t>PEHAFIX-T 1 K LACKFARBE SILBER_x000D_
VZF39101</t>
  </si>
  <si>
    <t>1R18150</t>
  </si>
  <si>
    <t>PEHAPOL SPECIAL THINER "REDČILO"_x000D_
MEHANIZMI</t>
  </si>
  <si>
    <t>1R18151</t>
  </si>
  <si>
    <t>PEHACRYL PM 2K PEACH PEARL</t>
  </si>
  <si>
    <t>1R18152</t>
  </si>
  <si>
    <t>PEHACRYL-PM 2C METALLIC  PEARL_x000D_
MEHANIZMI</t>
  </si>
  <si>
    <t>1R18153</t>
  </si>
  <si>
    <t>TOMOS ČRNA RAL 9005 MAT_x000D_
813</t>
  </si>
  <si>
    <t>1R18154</t>
  </si>
  <si>
    <t>TOMOS ČRNA RAL 9005 SIJAJ_x000D_
801</t>
  </si>
  <si>
    <t>1R18155</t>
  </si>
  <si>
    <t>TOMOS MODRA RAL5017 SIJAJ_x000D_
133</t>
  </si>
  <si>
    <t>1R18156</t>
  </si>
  <si>
    <t>TOMOS RDEČA RAL 3020 SIJAJ_x000D_
434</t>
  </si>
  <si>
    <t>1R18157</t>
  </si>
  <si>
    <t>TOMOS MODRA MET 130_x000D_
151</t>
  </si>
  <si>
    <t>1R18158</t>
  </si>
  <si>
    <t>TOMOS SREB.MAG. 731_x000D_
726</t>
  </si>
  <si>
    <t>1R18159</t>
  </si>
  <si>
    <t>TOMOS ZELENA S 1040-B70G_x000D_
223</t>
  </si>
  <si>
    <t>1R18160</t>
  </si>
  <si>
    <t>TOMOS BELA 507_x000D_
507</t>
  </si>
  <si>
    <t>1R18161</t>
  </si>
  <si>
    <t>TOMOS MODRA PASTEL 131_x000D_
131</t>
  </si>
  <si>
    <t>1R18162</t>
  </si>
  <si>
    <t>TOMOS RUMENA ZA POŠTO RAL 1003</t>
  </si>
  <si>
    <t>1R18163</t>
  </si>
  <si>
    <t>TOMOS PODLAGA BELA ZA KOVINO</t>
  </si>
  <si>
    <t>1R18164</t>
  </si>
  <si>
    <t>TOMOS PODLAGA BELA ZA PLASTIKO_x000D_
306</t>
  </si>
  <si>
    <t>1R18165</t>
  </si>
  <si>
    <t>TOMOS RDEČA RAL 3005_x000D_
438</t>
  </si>
  <si>
    <t>1R18166</t>
  </si>
  <si>
    <t>BARVA ZA PLAS. SUPER FINI NIKELJ_x000D_
KONEM</t>
  </si>
  <si>
    <t>1R18167</t>
  </si>
  <si>
    <t>DODATEK ZA BARVO ROHSTOFFE</t>
  </si>
  <si>
    <t>1R18168</t>
  </si>
  <si>
    <t>DODATEK ZA BARVO ROHSTOFFE YELLOW</t>
  </si>
  <si>
    <t>1R18169</t>
  </si>
  <si>
    <t>Pehacryl PM 2C Metallic varnish_x000D_
MORNING HAZE VZF07084</t>
  </si>
  <si>
    <t>1R18170</t>
  </si>
  <si>
    <t>TOMOS PROZORNI LAK 62.410</t>
  </si>
  <si>
    <t>1R18171</t>
  </si>
  <si>
    <t>PEHAPOL 2 C METALLIC VZF07060_x000D_
MIDNIGHT SILVER</t>
  </si>
  <si>
    <t>1R18172</t>
  </si>
  <si>
    <t>PEHACRYL PM 2K LACKFARBE VZF08054_x000D_
RISTRETTO METALLIC</t>
  </si>
  <si>
    <t>1R18173</t>
  </si>
  <si>
    <t>PEHACRYL CR 2C CLEARCOAT MAT_x000D_
ZA BARVO RISTRETTO METALLIC VZF08054</t>
  </si>
  <si>
    <t>1R18174</t>
  </si>
  <si>
    <t>TRDILEC ZA PRIMER SILCO</t>
  </si>
  <si>
    <t>1R18175</t>
  </si>
  <si>
    <t>REDČILO ZA PRIMER SILCO</t>
  </si>
  <si>
    <t>1R18176</t>
  </si>
  <si>
    <t>PEHACRYL T 2C PAINT DARK SILVER_x000D_
METALLIC MATT K16 VZF07246</t>
  </si>
  <si>
    <t>1R18177</t>
  </si>
  <si>
    <t>PEHACRYL BINDING AGEND FARBLOS_x000D_
PRIMER</t>
  </si>
  <si>
    <t>1R18178</t>
  </si>
  <si>
    <t>PEHAPOL HARDENER</t>
  </si>
  <si>
    <t>1R18179</t>
  </si>
  <si>
    <t>SOFT TOUCH HA A SOLVENTE_x000D_
MONDIAL COLOR</t>
  </si>
  <si>
    <t>1R18180</t>
  </si>
  <si>
    <t>REDCILO DILUENTE POLIURET.STD_x000D_
MONDIAL COLOR</t>
  </si>
  <si>
    <t>1R18181</t>
  </si>
  <si>
    <t>TRDILEC CATALIZATTORE PER SOFT HA22_x000D_
MONDIAL COLOR</t>
  </si>
  <si>
    <t>1R18182</t>
  </si>
  <si>
    <t>ZLATA ZA CINK (ROZA MET)_x000D_
KOMEN LOT 21102291</t>
  </si>
  <si>
    <t>1R18183</t>
  </si>
  <si>
    <t>PEHAFIX GALVANO EFE.SILVER VZF07145</t>
  </si>
  <si>
    <t>1R18184</t>
  </si>
  <si>
    <t>PEHACRYL STC  Golden Champ.VZF01046</t>
  </si>
  <si>
    <t>1R18185</t>
  </si>
  <si>
    <t>PEHACRYL STC Silver met.VZF07061</t>
  </si>
  <si>
    <t>1R18186</t>
  </si>
  <si>
    <t>PEHACRYL STC Diam.Titan.m VZF09242</t>
  </si>
  <si>
    <t>1R18187</t>
  </si>
  <si>
    <t>ALEXIT-Strukturlack Z 421 FOTONA_x000D_
91KL Fotona Weiß</t>
  </si>
  <si>
    <t>1R18188</t>
  </si>
  <si>
    <t>ALEXIT-Zusatz / Hardener 459_x000D_
Fotona Weiß</t>
  </si>
  <si>
    <t>1R18189</t>
  </si>
  <si>
    <t>ALEXIT-Verdünner / Thinner 62_x000D_
Fotona Weiß</t>
  </si>
  <si>
    <t>1R18190</t>
  </si>
  <si>
    <t>SEEVENAX-Grundierung 144_x000D_
9110 Weiß / White Fotona</t>
  </si>
  <si>
    <t>1R18191</t>
  </si>
  <si>
    <t>SEEVENAX-Härter / Hardener 128_x000D_
Fotona</t>
  </si>
  <si>
    <t>1R18192</t>
  </si>
  <si>
    <t>SEEVENAX-Verdünner / Thinner 73_x000D_
Fotona</t>
  </si>
  <si>
    <t>1R18193</t>
  </si>
  <si>
    <t>SREBRNA BARVA ZA PC NOVA REDBULL_x000D_
SARŽA:23071791</t>
  </si>
  <si>
    <t>1R18194</t>
  </si>
  <si>
    <t>BARVA ZA POLYKARBON. REDBULL MODRA</t>
  </si>
  <si>
    <t>1R18195</t>
  </si>
  <si>
    <t>PODLAGA ZA POLIKARBONAT RB_x000D_
SARŽA:23062392</t>
  </si>
  <si>
    <t>1R18196</t>
  </si>
  <si>
    <t>ACETON 80.890</t>
  </si>
  <si>
    <t>1R18197</t>
  </si>
  <si>
    <t>2K PVC MET SATIN MAT</t>
  </si>
  <si>
    <t>1R19001</t>
  </si>
  <si>
    <t>PIN TA8469</t>
  </si>
  <si>
    <t>1R19002</t>
  </si>
  <si>
    <t>LETEV 35 255mm</t>
  </si>
  <si>
    <t>1R19003</t>
  </si>
  <si>
    <t>LETEV 35 183 mm</t>
  </si>
  <si>
    <t>1R19004</t>
  </si>
  <si>
    <t>VIJAK C 2,9 x 16</t>
  </si>
  <si>
    <t>1R19005</t>
  </si>
  <si>
    <t>VIJAK 3,5 x 9,5</t>
  </si>
  <si>
    <t>1R19006</t>
  </si>
  <si>
    <t>KOVINSKI VLOŽEK ZA ROGEC</t>
  </si>
  <si>
    <t>1R19007</t>
  </si>
  <si>
    <t>KOVINSKI VLOŽEK ZA ODPIRAČ-ZAPIRAČ</t>
  </si>
  <si>
    <t>1R19008</t>
  </si>
  <si>
    <t>VZMET GUMBA URE</t>
  </si>
  <si>
    <t>1R19009</t>
  </si>
  <si>
    <t>VZMET GUMBA POTENCIOMETRA</t>
  </si>
  <si>
    <t>1R19010</t>
  </si>
  <si>
    <t>PIN TA8486</t>
  </si>
  <si>
    <t>1R19011</t>
  </si>
  <si>
    <t>ELASTOPEN 165x3 mm</t>
  </si>
  <si>
    <t>1R19012</t>
  </si>
  <si>
    <t>VZMET GUMBA SIEMENS TIP E (57596)</t>
  </si>
  <si>
    <t>1R19013</t>
  </si>
  <si>
    <t>VZMET NATEZNA 2x11,2x155 mm ZA_x000D_
ROČAJ</t>
  </si>
  <si>
    <t>1R19014</t>
  </si>
  <si>
    <t>VIJAK 4.8 x 45 DIN 7981</t>
  </si>
  <si>
    <t>1R19015</t>
  </si>
  <si>
    <t>VZMET TORZIJSKA 0,8 mm DESNA(NAŠA L</t>
  </si>
  <si>
    <t>1R19016</t>
  </si>
  <si>
    <t>VZMET TORZIJSKA 0,8 mm LEVA(NAŠA DE</t>
  </si>
  <si>
    <t>1R19017</t>
  </si>
  <si>
    <t>VZMET TORZIJSKA inox 0,8 mm D nova</t>
  </si>
  <si>
    <t>1R19018</t>
  </si>
  <si>
    <t>VZMET TORZIJSKA inox 0,8 mm L nova</t>
  </si>
  <si>
    <t>1R19019</t>
  </si>
  <si>
    <t>ELASTOPEN 137x3 mm</t>
  </si>
  <si>
    <t>1R19020</t>
  </si>
  <si>
    <t>LETEV 35 380mm</t>
  </si>
  <si>
    <t>1R19021</t>
  </si>
  <si>
    <t>OSNA VAROVALKA FI 12-13</t>
  </si>
  <si>
    <t>1R19022</t>
  </si>
  <si>
    <t>GUMI TESNILO SBR 30x13x1 mm</t>
  </si>
  <si>
    <t>1R19023</t>
  </si>
  <si>
    <t>VIJAK 4,8x30 navoj 16 mm</t>
  </si>
  <si>
    <t>1R19024</t>
  </si>
  <si>
    <t>LETEV (IP 65A)</t>
  </si>
  <si>
    <t>1R19025</t>
  </si>
  <si>
    <t>LETEV (IP 125A)</t>
  </si>
  <si>
    <t>1R19026</t>
  </si>
  <si>
    <t>LETEV 35 2 m NVS 35-2M</t>
  </si>
  <si>
    <t>1R19027</t>
  </si>
  <si>
    <t>L-PROFIL</t>
  </si>
  <si>
    <t>1R19028</t>
  </si>
  <si>
    <t>BOLZEN M16x67 (MODULEA)</t>
  </si>
  <si>
    <t>1R19029</t>
  </si>
  <si>
    <t>ZATIČ 3x28 DIN7</t>
  </si>
  <si>
    <t>1R19030</t>
  </si>
  <si>
    <t>VSKOČNIK ZUNANJI 10</t>
  </si>
  <si>
    <t>1R19031</t>
  </si>
  <si>
    <t>PODLOŽKA DIN 125-A 10.5</t>
  </si>
  <si>
    <t>1R19032</t>
  </si>
  <si>
    <t>TESNILO (MODULEA)</t>
  </si>
  <si>
    <t>1R19033</t>
  </si>
  <si>
    <t>PUŠA Fi22- HULSE (MODULEA)</t>
  </si>
  <si>
    <t>1R19034</t>
  </si>
  <si>
    <t>MATICA S24 (MODULEA)</t>
  </si>
  <si>
    <t>1R19035</t>
  </si>
  <si>
    <t>TESNILO O 3,8x1,5 EPDM/AP312</t>
  </si>
  <si>
    <t>1R19036</t>
  </si>
  <si>
    <t>TERMOPLAST XY</t>
  </si>
  <si>
    <t>1R19037</t>
  </si>
  <si>
    <t>VIJAK TP BN 13577 5X30 ZN</t>
  </si>
  <si>
    <t>1R20001</t>
  </si>
  <si>
    <t>TP 218/65-GL</t>
  </si>
  <si>
    <t>1R20003</t>
  </si>
  <si>
    <t>TP 219 - TRDILEC pak 200 gr.</t>
  </si>
  <si>
    <t>1R20004</t>
  </si>
  <si>
    <t>ZUSATZMITTEL A</t>
  </si>
  <si>
    <t>1R20005</t>
  </si>
  <si>
    <t>TP 300/RAL 7016 C SIVA</t>
  </si>
  <si>
    <t>1R20006</t>
  </si>
  <si>
    <t>TP 300/RAL 9011</t>
  </si>
  <si>
    <t>1R20007</t>
  </si>
  <si>
    <t>TP 300/C-MIX MEHANMODRA</t>
  </si>
  <si>
    <t>1R20008</t>
  </si>
  <si>
    <t>TP 218/RAL 7048</t>
  </si>
  <si>
    <t>1R20009</t>
  </si>
  <si>
    <t>TP 218/60-GL</t>
  </si>
  <si>
    <t>1R20010</t>
  </si>
  <si>
    <t>TP300 / RAL7036_x000D_
Glej e-mail 25.1.2012 Maček Sabina</t>
  </si>
  <si>
    <t>1R20011</t>
  </si>
  <si>
    <t>TP 300 / RAL9003</t>
  </si>
  <si>
    <t>1R20012</t>
  </si>
  <si>
    <t>TP 300 / RAL5015</t>
  </si>
  <si>
    <t>1R20013</t>
  </si>
  <si>
    <t>TRDILEC LMN v tubi</t>
  </si>
  <si>
    <t>1R20014</t>
  </si>
  <si>
    <t>EGALIZATOR VM3</t>
  </si>
  <si>
    <t>1R20015</t>
  </si>
  <si>
    <t>RAZREDČILO VDL 1015</t>
  </si>
  <si>
    <t>1R20016</t>
  </si>
  <si>
    <t>TP 300 79/NT RAL9006 - srebrna</t>
  </si>
  <si>
    <t>1R20017</t>
  </si>
  <si>
    <t>TYPE ACP RAL 7026</t>
  </si>
  <si>
    <t>1R20018</t>
  </si>
  <si>
    <t>TYPE ACP RAL3020</t>
  </si>
  <si>
    <t>1R20019</t>
  </si>
  <si>
    <t>TAMPON 410 tampoprint</t>
  </si>
  <si>
    <t>1R20020</t>
  </si>
  <si>
    <t>TAMPON R-23</t>
  </si>
  <si>
    <t>1R20021</t>
  </si>
  <si>
    <t>THINER XVS/VD10-1L</t>
  </si>
  <si>
    <t>1R20023</t>
  </si>
  <si>
    <t>TP 300/C-MIX B33/03</t>
  </si>
  <si>
    <t>1R20024</t>
  </si>
  <si>
    <t>TP 300/60HD-NT</t>
  </si>
  <si>
    <t>1R20025</t>
  </si>
  <si>
    <t>TP 300/RAL7040 SIVA</t>
  </si>
  <si>
    <t>1R20026</t>
  </si>
  <si>
    <t>TP300/RAL7036</t>
  </si>
  <si>
    <t>1R20027</t>
  </si>
  <si>
    <t>TP 300 RAL7021</t>
  </si>
  <si>
    <t>1R20028</t>
  </si>
  <si>
    <t>TP 218 RAL9005</t>
  </si>
  <si>
    <t>1R20029</t>
  </si>
  <si>
    <t>TAMPON TP394/6 SH</t>
  </si>
  <si>
    <t>1R20030</t>
  </si>
  <si>
    <t>TAMPON TP558</t>
  </si>
  <si>
    <t>1R20031</t>
  </si>
  <si>
    <t>TAMPON TP242</t>
  </si>
  <si>
    <t>1R20032</t>
  </si>
  <si>
    <t>TP 300 76NT_x000D_
Gold</t>
  </si>
  <si>
    <t>1R20033</t>
  </si>
  <si>
    <t>TP 300 Pantone Black 6</t>
  </si>
  <si>
    <t>1R20034</t>
  </si>
  <si>
    <t>TAMPON TP394</t>
  </si>
  <si>
    <t>1R20035</t>
  </si>
  <si>
    <t>KLIŠE FOTOPOLIMERNI 300x150</t>
  </si>
  <si>
    <t>1R20036</t>
  </si>
  <si>
    <t>KLIŠE FOTOPOLIMERNI 250x100</t>
  </si>
  <si>
    <t>1R20037</t>
  </si>
  <si>
    <t>KLIŠE FOTOPOLIMERNI 220x100</t>
  </si>
  <si>
    <t>1R20038</t>
  </si>
  <si>
    <t>POBIRALEC BARVE</t>
  </si>
  <si>
    <t>1R20039</t>
  </si>
  <si>
    <t>VMESNI PAPIR 300x150 (za kliše)_x000D_
pak. 10 kosov</t>
  </si>
  <si>
    <t>1R20040</t>
  </si>
  <si>
    <t>LONGLIFE OLJE ZA TAMPONE</t>
  </si>
  <si>
    <t>1R20041</t>
  </si>
  <si>
    <t>RAZVIJALEC R241</t>
  </si>
  <si>
    <t>1R20042</t>
  </si>
  <si>
    <t>TISKARSKI FILM 130 D_x000D_
za vse vrste tiskarskih filmov 300x150</t>
  </si>
  <si>
    <t>1R20043</t>
  </si>
  <si>
    <t>TAMPON TP408/6 SH</t>
  </si>
  <si>
    <t>1R20044</t>
  </si>
  <si>
    <t>TAMPON TP383/6 SH</t>
  </si>
  <si>
    <t>1R20045</t>
  </si>
  <si>
    <t>TAMPON R35</t>
  </si>
  <si>
    <t>1R20046</t>
  </si>
  <si>
    <t>TAMPON R36</t>
  </si>
  <si>
    <t>1R20047</t>
  </si>
  <si>
    <t>TP 300/RAL7042</t>
  </si>
  <si>
    <t>1R20048</t>
  </si>
  <si>
    <t>VM-1</t>
  </si>
  <si>
    <t>1R20049</t>
  </si>
  <si>
    <t>TP300 PMS 8401-C</t>
  </si>
  <si>
    <t>1R20050</t>
  </si>
  <si>
    <t>TP300 PMS 877-C</t>
  </si>
  <si>
    <t>1R20051</t>
  </si>
  <si>
    <t>TP300 NCS S 9000-N</t>
  </si>
  <si>
    <t>1R20052</t>
  </si>
  <si>
    <t>TP300 NCS S 6502-B</t>
  </si>
  <si>
    <t>1R20053</t>
  </si>
  <si>
    <t>TP300 NCS S 7502-B</t>
  </si>
  <si>
    <t>1R20054</t>
  </si>
  <si>
    <t>TP300 / BK098</t>
  </si>
  <si>
    <t>1R20055</t>
  </si>
  <si>
    <t>TP300 / RAL1036</t>
  </si>
  <si>
    <t>1R20056</t>
  </si>
  <si>
    <t>ČISTILO ZA PLASTIKE</t>
  </si>
  <si>
    <t>1R20057</t>
  </si>
  <si>
    <t>TP300 NCS 2502-B</t>
  </si>
  <si>
    <t>1R20058</t>
  </si>
  <si>
    <t>TAMPON TP514/6 SH</t>
  </si>
  <si>
    <t>1R20059</t>
  </si>
  <si>
    <t>TP300/93-02 RAL3024 - FRED</t>
  </si>
  <si>
    <t>1R20060</t>
  </si>
  <si>
    <t>TP300/PMS 445 C - ANTH</t>
  </si>
  <si>
    <t>1R20061</t>
  </si>
  <si>
    <t>TP300/C-MIX G 23/04 - TRQ</t>
  </si>
  <si>
    <t>1R20062</t>
  </si>
  <si>
    <t>TYPE ACP leuchtorange - FOR</t>
  </si>
  <si>
    <t>1R20063</t>
  </si>
  <si>
    <t>TYPE ACP leuchtgrun - FGRN</t>
  </si>
  <si>
    <t>1R20064</t>
  </si>
  <si>
    <t>TAMPON TP484/6 SH</t>
  </si>
  <si>
    <t>1R20065</t>
  </si>
  <si>
    <t>TAMPON TP062/12 SH</t>
  </si>
  <si>
    <t>1R20066</t>
  </si>
  <si>
    <t>TAMPON TP553/6 SH</t>
  </si>
  <si>
    <t>1R20067</t>
  </si>
  <si>
    <t>ADP/VDUO/RAIL1_x000D_
2xTP484</t>
  </si>
  <si>
    <t>1R20068</t>
  </si>
  <si>
    <t>ADP/VDUO/RAIL2_x000D_
2xTP553</t>
  </si>
  <si>
    <t>1R20069</t>
  </si>
  <si>
    <t>ADP/VDUO/SCALE_x000D_
2xTP062</t>
  </si>
  <si>
    <t>1R20070</t>
  </si>
  <si>
    <t>ADP/VDUO/TIPRO16_x000D_
16xTP514</t>
  </si>
  <si>
    <t>1R20071</t>
  </si>
  <si>
    <t>ADP/VDUO/TES8_x000D_
12xTP383 BOSCH</t>
  </si>
  <si>
    <t>1R20072</t>
  </si>
  <si>
    <t>ADP/VDUO/TE8_x000D_
18xTP553 SIEMENS</t>
  </si>
  <si>
    <t>1R20073</t>
  </si>
  <si>
    <t>ADP/VDUO/TCA7_x000D_
12xTP383 BOSCH</t>
  </si>
  <si>
    <t>1R20074</t>
  </si>
  <si>
    <t>TP300 PMS 2755</t>
  </si>
  <si>
    <t>1R20075</t>
  </si>
  <si>
    <t>TP300/C-MIX 21 HD - RED</t>
  </si>
  <si>
    <t>1R20076</t>
  </si>
  <si>
    <t>TP300/10-98-NT - YELL</t>
  </si>
  <si>
    <t>1R20077</t>
  </si>
  <si>
    <t>TP 300 RAL9007</t>
  </si>
  <si>
    <t>1R20078</t>
  </si>
  <si>
    <t>BIRESIN G27 A</t>
  </si>
  <si>
    <t>1R20079</t>
  </si>
  <si>
    <t>BIRESIN G27 B</t>
  </si>
  <si>
    <t>1R20080</t>
  </si>
  <si>
    <t>TP300 PMS10390C</t>
  </si>
  <si>
    <t>1R20081</t>
  </si>
  <si>
    <t>TYPE S PMS CG 6C_x000D_
cool gray 6c</t>
  </si>
  <si>
    <t>1R20082</t>
  </si>
  <si>
    <t>TAMPON TP066/6 SH</t>
  </si>
  <si>
    <t>1R20083</t>
  </si>
  <si>
    <t>TP 300/RAL 6018</t>
  </si>
  <si>
    <t>1R20084</t>
  </si>
  <si>
    <t>TAMPON TP509/6 SH</t>
  </si>
  <si>
    <t>1R20085</t>
  </si>
  <si>
    <t>TP300 PMS PROCESS BLUE</t>
  </si>
  <si>
    <t>1R20086</t>
  </si>
  <si>
    <t>TP300 PMS CG 6C</t>
  </si>
  <si>
    <t>1R20087</t>
  </si>
  <si>
    <t>TAMPON TP111/6 SH</t>
  </si>
  <si>
    <t>1R20088</t>
  </si>
  <si>
    <t>TAMPON-R Turnaplast</t>
  </si>
  <si>
    <t>1R20089</t>
  </si>
  <si>
    <t>TAMPON TP366/12sh</t>
  </si>
  <si>
    <t>1R21001</t>
  </si>
  <si>
    <t>PENILEC HOSTATRON SYSTEM AEL601</t>
  </si>
  <si>
    <t>1R21002</t>
  </si>
  <si>
    <t>MAST TUN GREASE CS2</t>
  </si>
  <si>
    <t>1R21003</t>
  </si>
  <si>
    <t>FLEXILON PT PTFE cev 6mm natur</t>
  </si>
  <si>
    <t>1R21004</t>
  </si>
  <si>
    <t>PACTAN Haftreiniger 21 - aktivator</t>
  </si>
  <si>
    <t>1R21005</t>
  </si>
  <si>
    <t>PACTAN PRIMER 1011</t>
  </si>
  <si>
    <t>1R21006</t>
  </si>
  <si>
    <t>PACTAN 7043 transparent - lepilo</t>
  </si>
  <si>
    <t>1R21007</t>
  </si>
  <si>
    <t>GP FLAME RETARDANT 01246</t>
  </si>
  <si>
    <t>1R21008</t>
  </si>
  <si>
    <t>BLAŽILEC</t>
  </si>
  <si>
    <t>1R21009</t>
  </si>
  <si>
    <t>POLYSORB 148C</t>
  </si>
  <si>
    <t>1R21010</t>
  </si>
  <si>
    <t>HFC PURGE ČISTILNI MATERIAL</t>
  </si>
  <si>
    <t>1R21011</t>
  </si>
  <si>
    <t>DYNAPURGE D2 ČISTILNI MATERIAL</t>
  </si>
  <si>
    <t>1R21012</t>
  </si>
  <si>
    <t>MARKETAN SAN ORANŽNA FLUO  LB-17054_x000D_
DOR II.</t>
  </si>
  <si>
    <t>1R21013</t>
  </si>
  <si>
    <t>MASTERBATCH 350 ROT</t>
  </si>
  <si>
    <t>1R21014</t>
  </si>
  <si>
    <t>Ultra Purge 5000_x000D_
čistilni material</t>
  </si>
  <si>
    <t>1R21015</t>
  </si>
  <si>
    <t>ULTRA PLAST HIGH-C ČISTILNI_x000D_
MATERIAL (US UP HIGH-C)</t>
  </si>
  <si>
    <t>1R21016</t>
  </si>
  <si>
    <t>RAZREDČILO VDN-K</t>
  </si>
  <si>
    <t>1R21017</t>
  </si>
  <si>
    <t>Dynapurge C purging material_x000D_
čistilni material</t>
  </si>
  <si>
    <t>1R21018</t>
  </si>
  <si>
    <t>Dynapurge L purging material_x000D_
čistilni material</t>
  </si>
  <si>
    <t>1R21019</t>
  </si>
  <si>
    <t>Dynapurge D2 purging compound_x000D_
čistilni material</t>
  </si>
  <si>
    <t>1r21020</t>
  </si>
  <si>
    <t>Dyna Purge L purging compaund_x000D_
čistilni material</t>
  </si>
  <si>
    <t>1rR21020</t>
  </si>
  <si>
    <t>Dyna Purge L Purging compaund_x000D_
čistilni material</t>
  </si>
  <si>
    <t>1RV2001</t>
  </si>
  <si>
    <t>PP TV 40 beli mlevec</t>
  </si>
  <si>
    <t>1RV2002</t>
  </si>
  <si>
    <t>PS DOW STYRON 485</t>
  </si>
  <si>
    <t>EML</t>
  </si>
  <si>
    <t>T</t>
  </si>
  <si>
    <t>Gorenje</t>
  </si>
  <si>
    <t>šifra kupec</t>
  </si>
  <si>
    <t>čas-brizganje</t>
  </si>
  <si>
    <t>udeležba delavca</t>
  </si>
  <si>
    <t>čas delavec</t>
  </si>
  <si>
    <t>STATUS
TEHN/PROIZ</t>
  </si>
  <si>
    <t>naročnik</t>
  </si>
  <si>
    <t>1 brizg/ x različni kos</t>
  </si>
  <si>
    <t>gnezd</t>
  </si>
  <si>
    <t>x</t>
  </si>
  <si>
    <t>material 1</t>
  </si>
  <si>
    <t>material 2</t>
  </si>
  <si>
    <t>material 3</t>
  </si>
  <si>
    <t>material 4</t>
  </si>
  <si>
    <t>material 5</t>
  </si>
  <si>
    <t>material 6</t>
  </si>
  <si>
    <t>pakirna enota</t>
  </si>
  <si>
    <t>šifra orodja</t>
  </si>
  <si>
    <t>škatla</t>
  </si>
  <si>
    <t>delež</t>
  </si>
  <si>
    <t>vrečka</t>
  </si>
  <si>
    <t>delež 1kos</t>
  </si>
  <si>
    <t>karton</t>
  </si>
  <si>
    <t>gastropen</t>
  </si>
  <si>
    <t>povratna emb</t>
  </si>
  <si>
    <t>etiketa</t>
  </si>
  <si>
    <t>lakiranje</t>
  </si>
  <si>
    <t>priprava</t>
  </si>
  <si>
    <t>primer</t>
  </si>
  <si>
    <t>barva</t>
  </si>
  <si>
    <t>lak/barva</t>
  </si>
  <si>
    <t>skupaj lakiranje pr+b+lak</t>
  </si>
  <si>
    <t>kontrola+pakiranje</t>
  </si>
  <si>
    <t>preimer1</t>
  </si>
  <si>
    <t>preimer2</t>
  </si>
  <si>
    <t>lak</t>
  </si>
  <si>
    <t>brizganje</t>
  </si>
  <si>
    <t>rezerviran stroj, delavec</t>
  </si>
  <si>
    <t>rezerviran stroj, 2 delavca</t>
  </si>
  <si>
    <t>rezerviran stroj, 1,5 delavca</t>
  </si>
  <si>
    <t>rezerviran stroj, 0,5 delavca</t>
  </si>
  <si>
    <t>rezerviran stroj, 0,25 delavca</t>
  </si>
  <si>
    <t>rezerviran stroj, 0,75 delavca</t>
  </si>
  <si>
    <t>rezervirano za tehnologijo</t>
  </si>
  <si>
    <t>VIVA KOZAREC 3 dcl turkizno moder</t>
  </si>
  <si>
    <t>SKAZA</t>
  </si>
  <si>
    <t>VIVA KOZAREC 3 dcl vijolicen</t>
  </si>
  <si>
    <t>VIVA KOZAREC 3 dcl rumen</t>
  </si>
  <si>
    <t>VIVA KOZAREC 3 dcl svetlo zelen</t>
  </si>
  <si>
    <t>VIVA KROŽNIK 240 mm turkizno modra</t>
  </si>
  <si>
    <t>VIVA KROŽNIK 240 mm vijolicna</t>
  </si>
  <si>
    <t>VIVA KROŽNIK 240 mm rumena</t>
  </si>
  <si>
    <t>VIVA KROŽNIK 240 mm svetlo zelena</t>
  </si>
  <si>
    <t>VIVA POSODICA list144 mm turkizno m</t>
  </si>
  <si>
    <t>VIVA POSODICA list 144 mm vijolicna</t>
  </si>
  <si>
    <t>VIVA POSODICA list 144 mm rumena</t>
  </si>
  <si>
    <t>VIVA POSODICA list 144 mm svetlo ze</t>
  </si>
  <si>
    <t>BRAVO POSODA turkizno modra 3 L</t>
  </si>
  <si>
    <t>BRAVO POSODA vijolicna 3 L</t>
  </si>
  <si>
    <t>BRAVO POSODA rumena 3 L</t>
  </si>
  <si>
    <t>BRAVO POSODA svetlo zelena 3 L</t>
  </si>
  <si>
    <t>BRAVO POSODA turkizno modra 0,8 L</t>
  </si>
  <si>
    <t>BRAVO POSODA turkizno modra 1,5 L</t>
  </si>
  <si>
    <t>BRAVO POSODA turkizno modra 2 L</t>
  </si>
  <si>
    <t>BRAVO POSODA vijolicna 0,8 L</t>
  </si>
  <si>
    <t>BRAVO POSODA vijolicna 1,5 L</t>
  </si>
  <si>
    <t>BRAVO POSODA vijolicna 2 L</t>
  </si>
  <si>
    <t>BRAVO POSODA rumena 0,8 L</t>
  </si>
  <si>
    <t>BRAVO POSODA rumena 1,5 L</t>
  </si>
  <si>
    <t>BRAVO POSODA rumena 2 L</t>
  </si>
  <si>
    <t>BRAVO POSODA svetlo zelena 0,8 L</t>
  </si>
  <si>
    <t>BRAVO POSODA svetlo zelena 1,5 L</t>
  </si>
  <si>
    <t>BRAVO POSODA svetlo zelena 2 L</t>
  </si>
  <si>
    <t>OHIŠJE MAS62R1 rdeča</t>
  </si>
  <si>
    <t>BSH</t>
  </si>
  <si>
    <t>NOSILEC TIPK SIEMENS</t>
  </si>
  <si>
    <t>NOSILEC TIPK BOSCH</t>
  </si>
  <si>
    <t>OHIŠJE MS65001 RAL7021</t>
  </si>
  <si>
    <t>TIPKA ELEK. URE D-23 BK (040)</t>
  </si>
  <si>
    <t>GORENJE</t>
  </si>
  <si>
    <t>TIPKA ELEK. URE D-23 RAL (9011)</t>
  </si>
  <si>
    <t>TIPKA ELEK. URE D-23 RAL (8022)</t>
  </si>
  <si>
    <t>TIPKA ELEK. URE D-26 BK (040)</t>
  </si>
  <si>
    <t>TIPKA ELEK. URE D-26 RAL (9011)</t>
  </si>
  <si>
    <t>TIPKA ELEK. URE D-26 RAL (8022)</t>
  </si>
  <si>
    <t>TIPKA ELEK. URE D-20 BK (040)</t>
  </si>
  <si>
    <t>servisTIPKA EL.URE D-20 RAL (9011)</t>
  </si>
  <si>
    <t>TIPKA ELEK. URE D-20 RAL (8022)</t>
  </si>
  <si>
    <t>TIPKA ELEK. URE D-17 BK (040)</t>
  </si>
  <si>
    <t>servisTIPKA EL. URE D-17 RAL (9011)</t>
  </si>
  <si>
    <t>TIPKA ELEK. URE D-17 RAL (8022)</t>
  </si>
  <si>
    <t>TIPKA ELEK. URE I-14,5 BK (040)</t>
  </si>
  <si>
    <t>TIPKA ELEK. URE I-14,5 RAL (9011)</t>
  </si>
  <si>
    <t>EMS</t>
  </si>
  <si>
    <t>TIPKA ELEK. URE I-14,5 RAL (8022)</t>
  </si>
  <si>
    <t>TIPKA ELEK. URE I-9,5 BK (040)</t>
  </si>
  <si>
    <t>TIPKA I-9,8 EGT 9011</t>
  </si>
  <si>
    <t>TIPKA ELEK. URE I-9,5 RAL (8022)</t>
  </si>
  <si>
    <t>ZASKOČNIK KOLESA</t>
  </si>
  <si>
    <t>GUMB ELEKTRIČNE URE D BK (040)</t>
  </si>
  <si>
    <t>servisGUMB ELEK. URE D RAL (9011)</t>
  </si>
  <si>
    <t>GUMB ELEKTRIČNE URE D RAL (8022)</t>
  </si>
  <si>
    <t>GUMB EL. URE I RAL (8022)</t>
  </si>
  <si>
    <t>1r19008</t>
  </si>
  <si>
    <t>NOSILEC LED OSVETLITVE_x000D_
2201010</t>
  </si>
  <si>
    <t>STRIPS</t>
  </si>
  <si>
    <t>OHIŠJE VENTILATORJA 92/25</t>
  </si>
  <si>
    <t>NOSILEC TIPALA TERMOSTATA HS-OU</t>
  </si>
  <si>
    <t>POKROV TIPALA TERMOSTATA HS-OU</t>
  </si>
  <si>
    <t>POKROV OSVETLITVE LED</t>
  </si>
  <si>
    <t>OHIŠJE VENTILATORJA 92/25 070_x000D_
LEPLJEN</t>
  </si>
  <si>
    <t>1r19019</t>
  </si>
  <si>
    <t>POKROV DISPLEJA SP/0 BALAY 04</t>
  </si>
  <si>
    <t>DOZIRNIK PRALNEGA SREDSTVA GOR</t>
  </si>
  <si>
    <t>NOSILEC VENTILATORJA 6N</t>
  </si>
  <si>
    <t>POKROV VENTILATORJA 6N</t>
  </si>
  <si>
    <t>VLOŽEK ZA TUBE</t>
  </si>
  <si>
    <t>POKROV TIPALA TERMOSTATA VK764</t>
  </si>
  <si>
    <t>ŠČITNIK VENTILATORJA HLAD.ZRAKA</t>
  </si>
  <si>
    <t>DOZIRNIK PRALNEGA SREDSTVA KRT</t>
  </si>
  <si>
    <t>POKROV ČRPALKE DV</t>
  </si>
  <si>
    <t>NOSILEC ČRPALKE DV</t>
  </si>
  <si>
    <t>VLOŽEK ZA TUBE 6N BK040</t>
  </si>
  <si>
    <t>OKNO VRAT PS-03</t>
  </si>
  <si>
    <t>DOZIRNIK PRALNEGA SREDSTVA</t>
  </si>
  <si>
    <t>OKNO VRAT PS-05</t>
  </si>
  <si>
    <t>OHIŠJE VODNIKOV 6N-C</t>
  </si>
  <si>
    <t>OHIŠJE KONEKTORJA SP 6N-C</t>
  </si>
  <si>
    <t>OHIŠJE KONEKTORJA ZG 6N-C</t>
  </si>
  <si>
    <t>OHIŠJE ELEKTRONIKE 6N-C</t>
  </si>
  <si>
    <t>ZASKOČNIK VRAT DD PS-03</t>
  </si>
  <si>
    <t>PLADENJ POSODE VRAT</t>
  </si>
  <si>
    <t>ROČAJ RM60 A BK040</t>
  </si>
  <si>
    <t>OHIŠJE VODNIKOV 6N-D</t>
  </si>
  <si>
    <t>OHIŠJE VODNIKOV 6N-D E</t>
  </si>
  <si>
    <t>GUMB 54N H2 070</t>
  </si>
  <si>
    <t>OHIŠJE VODNIKOV 54N-A</t>
  </si>
  <si>
    <t>TIPKA QPS-05 (BK070a)</t>
  </si>
  <si>
    <t>servisLETEV STIKALNA 54N-A13</t>
  </si>
  <si>
    <t>ELRAD</t>
  </si>
  <si>
    <t>TIPKA Q PS-05 siva</t>
  </si>
  <si>
    <t>ROČAJ VRAT DD PS-03 BK070</t>
  </si>
  <si>
    <t>ROČAJ VRAT DD PS-03 ČR 9005</t>
  </si>
  <si>
    <t>LETEV STIKALNA 54N A13 HZF/DED 04</t>
  </si>
  <si>
    <t>servisLETEV 54N A12 HZFV/G+ BK040</t>
  </si>
  <si>
    <t>TEHNOLOGIJA</t>
  </si>
  <si>
    <t>LETEV STIK. 54N-A12 HZFV/N2040 TIS.</t>
  </si>
  <si>
    <t>servisLETEV ST54N-A13 HZF/N1 BK070</t>
  </si>
  <si>
    <t>LETEV STIKALNA 54N-Z1 040 (ZOI)</t>
  </si>
  <si>
    <t>LETEV STIKALNA Z1/G+ (ZOI/G+)</t>
  </si>
  <si>
    <t>LETEV STIKALNA 54N-A13 HZF/N1 9005</t>
  </si>
  <si>
    <t>1r14010</t>
  </si>
  <si>
    <t>LETEV STIKALNA 54N-Z1 070 (ZOI)</t>
  </si>
  <si>
    <t>1r14056</t>
  </si>
  <si>
    <t>POKLOPEC 54N-D9 070</t>
  </si>
  <si>
    <t>POKROV VENTILATORJA 6N BK070</t>
  </si>
  <si>
    <t>VLOŽEK ZA TUBE 6N BK070</t>
  </si>
  <si>
    <t>TIPKA ELEK. URE I-14,5 BK (070)</t>
  </si>
  <si>
    <t>GUMB 1KO 953 509 A</t>
  </si>
  <si>
    <t>BLENDA STOLPA MUM 6N</t>
  </si>
  <si>
    <t>TIPKA FUNKCIJSKA kromirana TA</t>
  </si>
  <si>
    <t>BLENDA STIKALA kromirana</t>
  </si>
  <si>
    <t>S VLOŽEK + MREŽA PODSTAVKA</t>
  </si>
  <si>
    <t>BLENDA STIKALA TAS RAL7021</t>
  </si>
  <si>
    <t>6,1kg/10.830 kos</t>
  </si>
  <si>
    <t>OHIŠJE STR. LEVO TAS RAL7021</t>
  </si>
  <si>
    <t>OHIŠJE STR. DESNO TAS RAL7021</t>
  </si>
  <si>
    <t>TIPKA FUNKCIJSKA TAS RAL7021</t>
  </si>
  <si>
    <t>LIJAK IZTOČNI KPL TAS1000UC</t>
  </si>
  <si>
    <t>ROČAJ KUHALNE ENOTE TAS RAL70</t>
  </si>
  <si>
    <t>ROČAJ KUH. ENOTE TAS RAL7021</t>
  </si>
  <si>
    <t>LIJAK IZTOČNI SP. TAS RAL7021</t>
  </si>
  <si>
    <t>8,7kg/3.200 kos</t>
  </si>
  <si>
    <t>OHIŠJE STRANSKO D TAS črn MAT</t>
  </si>
  <si>
    <t>OHIŠJE STRANSKO L TAS črn MAT</t>
  </si>
  <si>
    <t>ČEP BASIC MATIRANI RAL9005</t>
  </si>
  <si>
    <t>EMMI</t>
  </si>
  <si>
    <t>ČEP BASIC POLIRANI RAL9005</t>
  </si>
  <si>
    <t>ČEP BASIC POLIRANI Car.White</t>
  </si>
  <si>
    <t>1r01088</t>
  </si>
  <si>
    <t>PLASTICNI KOTNIK B&amp;B-visok-NOVI_x000D_
IKEA B&amp;B</t>
  </si>
  <si>
    <t>PLASTICNI KOTNIK B&amp;B-nizek-NOVI_x000D_
IKEA B&amp;B</t>
  </si>
  <si>
    <t>VLOŽEK ZA LAMELE 314884_x000D_
69X16X30</t>
  </si>
  <si>
    <t>ČEP SEDIŠČA CEV 32,5 421460_x000D_
RAL7035</t>
  </si>
  <si>
    <t>PODLOGA -IC6B PBTGF30-RAL9005</t>
  </si>
  <si>
    <t>PLAST. ČEP BSH-CNEW/L PBTGF20_x000D_
VZF07020 character white POLIRAN</t>
  </si>
  <si>
    <t>PLAST. ČEP BSH-CNEW/D PBTGF20_x000D_
VZF07020 charecter white POLIRAN</t>
  </si>
  <si>
    <t>PLAST. ČEP BSH-CNEW/L PBTGF20_x000D_
RAL9005 shiny black POLIRAN</t>
  </si>
  <si>
    <t>PLAST. ČEP BSH-CNEW/D PBTGF20_x000D_
RAL9005 shiny black POLIRAN</t>
  </si>
  <si>
    <t>PLASTICNI KOTNIK B&amp;B-visok_x000D_
IKEA B&amp;B RAL7042</t>
  </si>
  <si>
    <t>PLASTICNI KOTNIK B&amp;B-nizek_x000D_
IKEA B&amp;B RAL7042</t>
  </si>
  <si>
    <t>ROČAJ ZUNANJI 1571300_x000D_
OUTER HANDLE DIVERSE</t>
  </si>
  <si>
    <t>ROČAJ NOTRANJI 1571341_x000D_
INNER HANDLE DIVERSE</t>
  </si>
  <si>
    <t>OKENCE FUMIS ALPHA – surovec iz DMX</t>
  </si>
  <si>
    <t>ATECH</t>
  </si>
  <si>
    <t>OKENCE FUMIS FLAT – surovec iz DMX_x000D_
ravno okence</t>
  </si>
  <si>
    <t>ŽOGA-TRIKOTNIK bel</t>
  </si>
  <si>
    <t>MOL</t>
  </si>
  <si>
    <t>ŽOGA - LIST bel</t>
  </si>
  <si>
    <t>ŽOGA-TRIKOTNIK Oranžna RAL2003</t>
  </si>
  <si>
    <t>ŽOGA-LIST Oranžna RAL2003</t>
  </si>
  <si>
    <t>ŽOGA-TRIKOTNIK rdeč RAL3020</t>
  </si>
  <si>
    <t>ŽOGA-LIST rdeč RAL3020</t>
  </si>
  <si>
    <t>ŽOGA-TRIKOTNIK modri RAL5015</t>
  </si>
  <si>
    <t>ŽOGA-LIST modri RAL5015</t>
  </si>
  <si>
    <t>ŽOGA-TRIKOTNIK zeleni RAL6024</t>
  </si>
  <si>
    <t>ŽOGA-LIST zeleni RAL6024</t>
  </si>
  <si>
    <t>ŽOGA-TRIKOTNIK rumeni RAL1023</t>
  </si>
  <si>
    <t xml:space="preserve">1R01086 </t>
  </si>
  <si>
    <t>ŽOGA-LIST rumeni RAL 1023</t>
  </si>
  <si>
    <t>ŽOGA-TRIKOTNIK Črn RAL7021</t>
  </si>
  <si>
    <t>ŽOGA -LIST Črn RAL7021</t>
  </si>
  <si>
    <t>LID blue</t>
  </si>
  <si>
    <t>PROTEK</t>
  </si>
  <si>
    <t>OHIŠJE KEP12 sp Birdy RAL5002_x000D_
MP030004SCP</t>
  </si>
  <si>
    <t>MIPOT</t>
  </si>
  <si>
    <t>OHIŠJE KEP12 sp RAL5013</t>
  </si>
  <si>
    <t>OHIŠJE KEP12 sp Loc-Me</t>
  </si>
  <si>
    <t>ČEP ZA MINIRANJE TIP2</t>
  </si>
  <si>
    <t>ZIDNA SPONKA 16</t>
  </si>
  <si>
    <t>ODPIRAČ ROGEC</t>
  </si>
  <si>
    <t>PIVOVARNA</t>
  </si>
  <si>
    <t xml:space="preserve">1R01006 </t>
  </si>
  <si>
    <t>POKROVI ZA SODE (30-50 l)</t>
  </si>
  <si>
    <t>1R01007</t>
  </si>
  <si>
    <t>SWITCH PUSH</t>
  </si>
  <si>
    <t>KOSMODISK 100</t>
  </si>
  <si>
    <t>PRESTIŽ</t>
  </si>
  <si>
    <t>KOSMODISK 600</t>
  </si>
  <si>
    <t>PLOŠČICA</t>
  </si>
  <si>
    <t>SPONKE moške</t>
  </si>
  <si>
    <t>SPONKE ženske</t>
  </si>
  <si>
    <t>KAVELJČKI</t>
  </si>
  <si>
    <t>KOSMODISK 600 N</t>
  </si>
  <si>
    <t>KOSMODISK 5</t>
  </si>
  <si>
    <t>KOSMODISK 5+3</t>
  </si>
  <si>
    <t>KOSMODISK PRESTIGE 36</t>
  </si>
  <si>
    <t>KD antibakt.KD 600 N repro m.</t>
  </si>
  <si>
    <t>KD antibakt.PLUS ledveni repro m.</t>
  </si>
  <si>
    <t>TRIPP TRAPP 03 GLIDER</t>
  </si>
  <si>
    <t>PROFAGUS</t>
  </si>
  <si>
    <t>TRIP TRAP GLIDER 03 NATUR</t>
  </si>
  <si>
    <t>1r04019</t>
  </si>
  <si>
    <t>TRIP TRAP GLIDER 03 NAT. BORMED</t>
  </si>
  <si>
    <t>OHIŠJE MS65000 sur</t>
  </si>
  <si>
    <t>ROČAJ RM 60 A SUR</t>
  </si>
  <si>
    <t>ROČAJ VRAT DD PS-03 ABS/PC surovec</t>
  </si>
  <si>
    <t>MASKA PT sur</t>
  </si>
  <si>
    <t>ROČAJ VRAT DD PS-03 sur DELRIN</t>
  </si>
  <si>
    <t>POKROV GUMBA PS/SP 12 SUROVEC</t>
  </si>
  <si>
    <t>TIPKA D-23 BK (040)</t>
  </si>
  <si>
    <t>TIPKA D-23 RAL (9011)</t>
  </si>
  <si>
    <t>TIPKA D-26 BK (040)</t>
  </si>
  <si>
    <t>TIPKA D-26 RAL (9011)</t>
  </si>
  <si>
    <t>TIPKA D-20 BK (040)</t>
  </si>
  <si>
    <t>TIPKA D-20 RAL (9011)</t>
  </si>
  <si>
    <t>TIPKA D-17 BK (040)</t>
  </si>
  <si>
    <t>TIPKA D-17 RAL (9011)</t>
  </si>
  <si>
    <t>TIPKA I-14,5 BK (040) SAMO BRIZGANA</t>
  </si>
  <si>
    <t>TIPKA I-14,5 RAL (9011)</t>
  </si>
  <si>
    <t>TIPKA I-9,5 BK (040)</t>
  </si>
  <si>
    <t>TIPKA 9,8 EGT 9011 SAMO BRIZGANA</t>
  </si>
  <si>
    <t>PUŠA TEČAJA NG brizg</t>
  </si>
  <si>
    <t>GUMB ELEKTRIČNE URE D RAL (9011)</t>
  </si>
  <si>
    <t>GUMB ELEKTRIČNE URE I BK (040) briz</t>
  </si>
  <si>
    <t>GUMB ELEK. URE I RAL (9011)brizgan</t>
  </si>
  <si>
    <t>GUMB ELEKTRIČNE URE I RAL 8022brizg</t>
  </si>
  <si>
    <t>NOSILEC ROČAJA RM71 A BK040 za lak</t>
  </si>
  <si>
    <t>NOSILEC ROČAJA RM71 B BK040 za lak</t>
  </si>
  <si>
    <t>GUMB 54N H2 070 brizgan</t>
  </si>
  <si>
    <t>PRIKAZOVALNIK FAZ A Q brizgan</t>
  </si>
  <si>
    <t>PRIKAZOVALNIK FAZ Q B brizgan</t>
  </si>
  <si>
    <t>PRIKAZOVALNIK FAZ Q C brizgan</t>
  </si>
  <si>
    <t>PRIKAZOVALNIK FAZ Q D brizgan</t>
  </si>
  <si>
    <t>PRIKAZOVALNIK FAZ Q E brizgan</t>
  </si>
  <si>
    <t>DOZIRNIK SPODNJI DEL</t>
  </si>
  <si>
    <t>DOZIRNIK ZGORNJI DEL GORENJE</t>
  </si>
  <si>
    <t>DOZIRNIK ZGORNJI DEL KRT</t>
  </si>
  <si>
    <t>DOZIRNIK ZGORNJI DEL BREZ LOGOTIPA</t>
  </si>
  <si>
    <t>PRIKAZOVALNIK FAZ A brizgan</t>
  </si>
  <si>
    <t>PRIKAZOVALNIK FAZ B brizgan</t>
  </si>
  <si>
    <t>PRIKAZOVALNIK FAZ C brizgan</t>
  </si>
  <si>
    <t>PRIKAZOVALNIK FAZ D brizgan</t>
  </si>
  <si>
    <t>PRIKAZOVALNIK FAZ E brizgan</t>
  </si>
  <si>
    <t>ROBNIK VRAT PROFILE sur</t>
  </si>
  <si>
    <t>LETEV STIK 54N-A12HZFV/DED 070brizg</t>
  </si>
  <si>
    <t>ROBNIK VRAT PROFAJL s folijo</t>
  </si>
  <si>
    <t>POKLOPEC 54N-D9 RAL9005 brizgan</t>
  </si>
  <si>
    <t>GUMB ELE. URE I BK040 z vzmetjo</t>
  </si>
  <si>
    <t xml:space="preserve">1R19008 </t>
  </si>
  <si>
    <t>GUMB ELE.I RAL9011 z vzmetjo</t>
  </si>
  <si>
    <t>GUMB ELE.I RAL 8022 z vzmetjo</t>
  </si>
  <si>
    <t>LETEV STIK 54N A12  brez folije_x000D_
HZF/BRA</t>
  </si>
  <si>
    <t>LETEV STIK 54N A12 070 brez folije_x000D_
HZFV</t>
  </si>
  <si>
    <t>LETEV STIKN 54NA12 040 brez folije_x000D_
HZFV/DED</t>
  </si>
  <si>
    <t>POKLOPEC 54N-D9 040 brizgan</t>
  </si>
  <si>
    <t>LETEV STIK 54N A12 040 brez folije_x000D_
HZFV/BRA</t>
  </si>
  <si>
    <t>NOSILEC TIPK Q PS-05 brizgan</t>
  </si>
  <si>
    <t>TIPKA Q PS-05 BK 070a brizgana</t>
  </si>
  <si>
    <t>TOPKA Q MODRA PS-05 542 brizg</t>
  </si>
  <si>
    <t>LETEV STIK 54N A13 070 brez folije</t>
  </si>
  <si>
    <t>TIPKA Q PS-05 siv brizgan</t>
  </si>
  <si>
    <t>LETEV STIKALNA 54N-A12 brizgana_x000D_
ČRNA ORAITO</t>
  </si>
  <si>
    <t>LETEV STIK 54N A12 070 brez folije_x000D_
HZFV/G+</t>
  </si>
  <si>
    <t>GUMB 54N H2 RAL9005 brizgan</t>
  </si>
  <si>
    <t>LETEV STIKALNA 54N A12 brizgana_x000D_
HZF/BRA</t>
  </si>
  <si>
    <t>NOSILEC ROČAJA VRAT RM71A RAL9005</t>
  </si>
  <si>
    <t>NOSILEC ROČAJA VRAT RM71B RAL9005</t>
  </si>
  <si>
    <t>LETEV STIKALNA 54N-A12 brizgana_x000D_
BK070 HZFV</t>
  </si>
  <si>
    <t>LETEV STIK 54N A12 BK040 brizgana_x000D_
HZFV/G+</t>
  </si>
  <si>
    <t>PLOŠČICA NAPISNA BK040 sur</t>
  </si>
  <si>
    <t>PLOŠČICA NAPISNA RAL9011 sur</t>
  </si>
  <si>
    <t>LETEV STIK 54N A12 HZFV/N2040 brizg</t>
  </si>
  <si>
    <t>elrad</t>
  </si>
  <si>
    <t>POKLOPEC 54N-D9 070 brizgan</t>
  </si>
  <si>
    <t>TIPKA I-14,5 BK (070) SAMO BRIZGANA</t>
  </si>
  <si>
    <t>OBROČ GUMBA MK</t>
  </si>
  <si>
    <t>OBROČ GUMBA MCM</t>
  </si>
  <si>
    <t>OKROV OHIŠJA MCM siv</t>
  </si>
  <si>
    <t>OKROV OHIŠJA MK moder</t>
  </si>
  <si>
    <t>BLENDA SPREDNJA MUM6N RAL7035</t>
  </si>
  <si>
    <t>GUMB STIKALA MUM6N11 - mat</t>
  </si>
  <si>
    <t>TIPKA FUNKCIJSKA TAS surovec</t>
  </si>
  <si>
    <t>3224; 1/2</t>
  </si>
  <si>
    <t>BLENDA STIKALA TAS</t>
  </si>
  <si>
    <t>8,5kg/15.000kos</t>
  </si>
  <si>
    <t>ROČAJ KUHALNE ENOTE sur</t>
  </si>
  <si>
    <t>BLENDA ROČAJA</t>
  </si>
  <si>
    <t>VLOŽEK PODSTAVKA TAS brez mrežice</t>
  </si>
  <si>
    <t>OHIŠJE PODSTAVKA TAS</t>
  </si>
  <si>
    <t>LIJAK IZTOČNI zgornji TAS</t>
  </si>
  <si>
    <t>7,05kg/1.500 kos</t>
  </si>
  <si>
    <t>OHIŠJE PODSTAVKA TAS signiran</t>
  </si>
  <si>
    <t>LIJAK IZTOČNI spodnji TAS</t>
  </si>
  <si>
    <t>OHIŠJE STRANSKO desno siv</t>
  </si>
  <si>
    <t>OHIŠJE STRANSKO levo siv</t>
  </si>
  <si>
    <t>GUMB STIKALA MUM6 siv</t>
  </si>
  <si>
    <t>OHIŠJE STRAN L sivo (Novodur)</t>
  </si>
  <si>
    <t>OHIŠJE STRAN D sivo (Novodur)</t>
  </si>
  <si>
    <t>VLOŽEK PODSTAVKA TAS z mrežico</t>
  </si>
  <si>
    <t>OHIŠJE KE TAS Natur</t>
  </si>
  <si>
    <t>BLENDA ROČAJA TAS Natur - sur</t>
  </si>
  <si>
    <t>PLAST. ČEP BSH-CNEW/L PBTGF20_x000D_
ERODIRAN SUROVEC</t>
  </si>
  <si>
    <t>PLAST. ČEP BSH-CNEW/D PBTGF20_x000D_
ERODIRAN SUROVEC</t>
  </si>
  <si>
    <t>OHIŠJE KEP11 zg RAL5002</t>
  </si>
  <si>
    <t>OHIŠJE KEP11 zg RAL5013</t>
  </si>
  <si>
    <t>OHIŠJE KEP11 zg RAL7021</t>
  </si>
  <si>
    <t>TIPKA KEP11 centralna RAL3020</t>
  </si>
  <si>
    <t>OBROČ TIPKE KEP11 prozoren</t>
  </si>
  <si>
    <t>OBROČ TIPKE KEP11 SIV</t>
  </si>
  <si>
    <t>TIPKA KEP11 majhna zg RAL6018</t>
  </si>
  <si>
    <t>TIPKA KEP11 majhna sp RAL1018</t>
  </si>
  <si>
    <t>TIPKA KEP11 stranska RAL5002</t>
  </si>
  <si>
    <t>TIPKA KEP11 stranska RAL5013</t>
  </si>
  <si>
    <t>TIPKA KEP11 stranska RAL7021</t>
  </si>
  <si>
    <t>LEČA KEP11 prozorna</t>
  </si>
  <si>
    <t>NOSILEC ZA PIVNE PODS LAŠKO sur</t>
  </si>
  <si>
    <t>NOSILEC ZA PIVNE PODS LAŠKO CLUB_x000D_
sur</t>
  </si>
  <si>
    <t>P0070 PASNA SPONKA A brizgana</t>
  </si>
  <si>
    <t>P0071 PASNA SPONKA C brizgana</t>
  </si>
  <si>
    <t>P0072 DRSNA SPONKA brizgana</t>
  </si>
  <si>
    <t>P0073 PASNA SPONKA ZATIČ B brizgana</t>
  </si>
  <si>
    <t>P0074 DRSNIK brizgan</t>
  </si>
  <si>
    <t>P0100 SPONKA moški del BEŽ brizga.</t>
  </si>
  <si>
    <t>P0101 SPONKA ženski del BEŽ brizga.</t>
  </si>
  <si>
    <t>P0102 ZAPONKA BEŽ brizgana</t>
  </si>
  <si>
    <t>P0103 PRESTIGE moška sponka brizg._x000D_
siva nova</t>
  </si>
  <si>
    <t>P0104 PRESTIGE ženska sponka brizg._x000D_
siva nova</t>
  </si>
  <si>
    <t>P0105 PRESTIGE drsna sponka brizga._x000D_
siva nova</t>
  </si>
  <si>
    <t>P0106 SPONKA moški del MODRA brizg.</t>
  </si>
  <si>
    <t>P0107 SPONKA ŽENSKI DEL modra brizg</t>
  </si>
  <si>
    <t>P0108 ZAPONKA MODRA brizgana</t>
  </si>
  <si>
    <t>AS133 PRESTIGE MOŠKA SPON. brizgana</t>
  </si>
  <si>
    <t>AS134 PRESTIGE ŽENSKA SPO. brizgana_x000D_
črna</t>
  </si>
  <si>
    <t>AS135 PRESTIGE DRSNA SPON: brizgana_x000D_
črna</t>
  </si>
  <si>
    <t>PROTEK -DNO OMARICE 8/9</t>
  </si>
  <si>
    <t>63 A POSODA</t>
  </si>
  <si>
    <t>63 A POKROV</t>
  </si>
  <si>
    <t>IP65 MALI GUMB</t>
  </si>
  <si>
    <t>ČEPKI ZA VIJAKE IP65</t>
  </si>
  <si>
    <t>IP 65 ROZETA GUMBA</t>
  </si>
  <si>
    <t>1r14001</t>
  </si>
  <si>
    <t>1r01033</t>
  </si>
  <si>
    <t>1r21007</t>
  </si>
  <si>
    <t>OBROČEK SH</t>
  </si>
  <si>
    <t>1r14004</t>
  </si>
  <si>
    <t>IP 65 VELIKI GUMB</t>
  </si>
  <si>
    <t>1r14054</t>
  </si>
  <si>
    <t>1r01085</t>
  </si>
  <si>
    <t>63 A POSODA siva</t>
  </si>
  <si>
    <t>63 A POKROV siv</t>
  </si>
  <si>
    <t>IP65 MALI GUMB črni</t>
  </si>
  <si>
    <t>ČEPKI ZA VIJAKE IP65 sivi</t>
  </si>
  <si>
    <t>DNO OMARICE 12/13</t>
  </si>
  <si>
    <t>White front 12/13</t>
  </si>
  <si>
    <t>12/13 Module Clear Cover</t>
  </si>
  <si>
    <t>ČEP</t>
  </si>
  <si>
    <t>STEKLO omarice SCL-509 IP40 Enc. 9</t>
  </si>
  <si>
    <t>VRATICA omarice SCL-509 IP40 Enc. 9</t>
  </si>
  <si>
    <t>BOX omarice SCL-509 IP40 Enc. 9</t>
  </si>
  <si>
    <t>STEKLO omarice SCL-514 IP40 Enc. 14</t>
  </si>
  <si>
    <t>VRATICA omarice SCL-514 IP40 Enc._x000D_
14</t>
  </si>
  <si>
    <t>BOX omarice SCL-514 IP40 Enc. 14</t>
  </si>
  <si>
    <t>S1 BASE FOR SCL-514</t>
  </si>
  <si>
    <t>STEKLO omarice 20</t>
  </si>
  <si>
    <t>VRATICA omarice 20</t>
  </si>
  <si>
    <t>OHIŠJE omarice 20</t>
  </si>
  <si>
    <t>DNO omarice 20</t>
  </si>
  <si>
    <t>OHIŠJE KEP12 zg RAL7035</t>
  </si>
  <si>
    <t>TIPKA KEP 11 stranska RAL7035</t>
  </si>
  <si>
    <t>OHIŠJE KEP12 sp RAL7035</t>
  </si>
  <si>
    <t>STRG Gehause- AP-Gr2_x000D_
1200379</t>
  </si>
  <si>
    <t>OK PARTNER</t>
  </si>
  <si>
    <t>STRG Blende- TR-Gr2_x000D_
1200382</t>
  </si>
  <si>
    <t>STRG Feder abdeckung_x000D_
1200389</t>
  </si>
  <si>
    <t>STRG Gehause UP Gr2_x000D_
1200380</t>
  </si>
  <si>
    <t>STRG E-Gehause Boden_x000D_
1200421</t>
  </si>
  <si>
    <t>STRG E-Gehause OT CGS_x000D_
1200420</t>
  </si>
  <si>
    <t>STRG Blende RL Gr2_x000D_
1200381</t>
  </si>
  <si>
    <t>STRG WAP Gehause_x000D_
1200387</t>
  </si>
  <si>
    <t>STRG WAP Clip_x000D_
1200388</t>
  </si>
  <si>
    <t>STRG Gehause UP Gr1_x000D_
1200376</t>
  </si>
  <si>
    <t>STRG Gehause  AP Gr1_x000D_
1200375</t>
  </si>
  <si>
    <t>STRG BlendeTR Gr1_x000D_
1200378</t>
  </si>
  <si>
    <t>STRG Blende RL Gr1_x000D_
1200377</t>
  </si>
  <si>
    <t>STRG Gehause UP Gr3_x000D_
1200384</t>
  </si>
  <si>
    <t>STRG Gehause AP Gr3_x000D_
1200383</t>
  </si>
  <si>
    <t>STRG Blende TR Gr3_x000D_
1200386</t>
  </si>
  <si>
    <t>STRG Blende RL Gr3_x000D_
1200385</t>
  </si>
  <si>
    <t>STRG E-Gehäuse-OT PLC</t>
  </si>
  <si>
    <t>STRG E-Gehäuse-OT ILS</t>
  </si>
  <si>
    <t>STRG E-Gehäuse-OT ILS-DIM</t>
  </si>
  <si>
    <t>STRG E-Gehäuse-OT DIM</t>
  </si>
  <si>
    <t>TIPKA IZBIRNA 1 WMD-70.1 UL4 sur._x000D_
načrt: 16-10040191/1</t>
  </si>
  <si>
    <t>TIPKA IZBIRNA WMD-70.1 UL4 sur._x000D_
načrt: 16-10040188/1</t>
  </si>
  <si>
    <t>ŠČITNIK PETE TN124-EXPLORE</t>
  </si>
  <si>
    <t>ELAN</t>
  </si>
  <si>
    <t>1r11007</t>
  </si>
  <si>
    <t>1r01131</t>
  </si>
  <si>
    <t>ŠČITNIK PETE STEEP-TN127</t>
  </si>
  <si>
    <t>GUMB GOG SUROVEC</t>
  </si>
  <si>
    <t>EUREL</t>
  </si>
  <si>
    <t>NOSILEC TIPK - TIPRO</t>
  </si>
  <si>
    <t>TIPRO</t>
  </si>
  <si>
    <t>NOSILEC ROČ VRAT RM71-A RAL9005</t>
  </si>
  <si>
    <t>NOSILEC ROČ VRAT RM71-B RAL9005</t>
  </si>
  <si>
    <t>POKROV TIPALA TERMOSTATA 75A</t>
  </si>
  <si>
    <t>VLOŽEK NOSILNE VZM.O-L PS-03 070</t>
  </si>
  <si>
    <t>VLOŽEK NOSILNE VZM.O-D PS-03 070</t>
  </si>
  <si>
    <t>VLOŽEK NOSILNE VZM.O-L PS-10 155</t>
  </si>
  <si>
    <t>VLOŽEK NOSILNE VZM.O-D PS-10 155</t>
  </si>
  <si>
    <t>GUMB EL. URE I  BK (070)</t>
  </si>
  <si>
    <t>NOSILEC ROČ VRAT RM71-A BK070</t>
  </si>
  <si>
    <t>NOSILEC ROČ VRAT RM71-B BK070</t>
  </si>
  <si>
    <t>TIPKA START PS/SP -12 – 2K  070</t>
  </si>
  <si>
    <t>koop</t>
  </si>
  <si>
    <t>TIPKA FUNKCIJSKA PS/SP-12 – 2K 070</t>
  </si>
  <si>
    <t>TIPKA MENIJSKA  PS/SP 12  070</t>
  </si>
  <si>
    <t>GUMB UPRAVLJALNI  PS/SP 12</t>
  </si>
  <si>
    <t>PRIKAZOVALNIK FAZ C PS-12</t>
  </si>
  <si>
    <t>PRIKAZOVALNIK FAZ  C,E SP/K-12</t>
  </si>
  <si>
    <t>TIPKA MENIJSKA PS/SP-12 7024</t>
  </si>
  <si>
    <t>TIPKA FUNKCIJSKA PS/SP-12 7024</t>
  </si>
  <si>
    <t>TIPKA START PS/SP-12 7024</t>
  </si>
  <si>
    <t>GUMB UPRAVLJALNI PS/SP-12 7024</t>
  </si>
  <si>
    <t>TIPKA START PS/SP -12 – 2K  9005</t>
  </si>
  <si>
    <t>TIPKA MENIJSKA  PS/SP 12  9005</t>
  </si>
  <si>
    <t>GUMB UPRAVLJALNI  PS/SP 12 9005</t>
  </si>
  <si>
    <t>POSODA KONDENZATA ZOF</t>
  </si>
  <si>
    <t>1r08034</t>
  </si>
  <si>
    <t>NOSILEC ROČAJA RM85-A BK070</t>
  </si>
  <si>
    <t>NOSILEC ROČAJA RM85-B BK070</t>
  </si>
  <si>
    <t>NOSILEC ROČAJA RM85-A RAL9005</t>
  </si>
  <si>
    <t>NOSILEC ROČAJA RM85-B RAL9005</t>
  </si>
  <si>
    <t>NOSILEC ROČAJA RM85-A RAL7024</t>
  </si>
  <si>
    <t>NOSILEC ROČAJA RM85-B RAL7024</t>
  </si>
  <si>
    <t>TIPKA FUNKCIJSKA PS/SP-12 RAL9005</t>
  </si>
  <si>
    <t>PRIKLJUČEK CEVI DW12.C_x000D_
MALE SPRAY TUBE DW12.C 80 917 77 - h</t>
  </si>
  <si>
    <t>DRŽALO ZAPORE ZG. KOŠARE DW_x000D_
CATCH UPPER BASKET 80 934 59 - d2</t>
  </si>
  <si>
    <t>LETEV STIKALNA 54N-ZOI DED 070/9005</t>
  </si>
  <si>
    <t>NOSILEC ROČAJA RM84 9005</t>
  </si>
  <si>
    <t>NOSILEC ROČAJA RM84 070</t>
  </si>
  <si>
    <t>NOSILEC ROČ.R6-47 422665SYM RAL9005</t>
  </si>
  <si>
    <t>NOSILEC ROČ.R6-47 422666SYM BK070</t>
  </si>
  <si>
    <t>NOSILEC ROČAJA RM84 RAL7024</t>
  </si>
  <si>
    <t>LETEV STIKALNA  54N-ZOI DED ET</t>
  </si>
  <si>
    <t>LETEV STIKALNA 54N ZOI ET</t>
  </si>
  <si>
    <t>LETEV STIKALNA 54N ZOI / G+ ET</t>
  </si>
  <si>
    <t>Pokrov gumba PS/SP-12 9005</t>
  </si>
  <si>
    <t>VRATA BLENDE SP-10-TD</t>
  </si>
  <si>
    <t>NOSILEC VENTILATORJA A6 ZF 070</t>
  </si>
  <si>
    <t>KOŠARA FILTRA DW70 5502-B</t>
  </si>
  <si>
    <t>VRATA BLENDE SP-10 9005-TD</t>
  </si>
  <si>
    <t>VRATA BLENDE SUR.SP-10-TD</t>
  </si>
  <si>
    <t>VRATA BLENDE SP-10 036A-TD_x000D_
(oranžna)</t>
  </si>
  <si>
    <t>ServisOKVIR TES.DOZ.POS WM-80 BK070</t>
  </si>
  <si>
    <t>2k</t>
  </si>
  <si>
    <t>ServisOKVIR TES.DOZ.POS  WM-80 9005</t>
  </si>
  <si>
    <t>servisOKVIR TESN POS WM-80 S 2502-B</t>
  </si>
  <si>
    <t>OHIŠJE ELEKTRONIKE 6N-C 070 PPO_x000D_
(material: PPO 007)</t>
  </si>
  <si>
    <t>LETEV STIK 54N A12 HZFV/G+RD 070</t>
  </si>
  <si>
    <t>NOSILEC ELEKTRONIKE EON SP-10</t>
  </si>
  <si>
    <t>PUSHB. 2K DW30.1 SPEED WASH 9005</t>
  </si>
  <si>
    <t>1r14026</t>
  </si>
  <si>
    <t>PUSHB. 2K DW30.1 POWER DRY 9005</t>
  </si>
  <si>
    <t>PUSHB. 2K DW30.1 HALF LOAD 9005</t>
  </si>
  <si>
    <t>TIPKA 9,8 EGT BK070</t>
  </si>
  <si>
    <t>PUSHB. 2K DW30.1 AUTO DOOR OPEN 900</t>
  </si>
  <si>
    <t>TIPKA IZBIRNA 1 WMD-70.1 0502-B_x000D_
načrt: 16-10040191/1_x000D_
Barva: BK070</t>
  </si>
  <si>
    <t>TIPKA IZBIRNA 1 WMD-70.1 9500_x000D_
načrt: 16-10040191/1</t>
  </si>
  <si>
    <t>TIPKA IZBIRNA WMD-70.1 070_x000D_
načrt: 16-10040188/1</t>
  </si>
  <si>
    <t>TIPKA IZBIRNA WMD-70.1 9500_x000D_
načrt: 16-10040188/1</t>
  </si>
  <si>
    <t>OKVIR VRAT ZUNANJI SP-10-TD_x000D_
BK070</t>
  </si>
  <si>
    <t>OKVIR VRAT ZUNANJI SP-10 9005-TD</t>
  </si>
  <si>
    <t>OKVIR VRAT ZUNANJI SUR.SP-10-TD</t>
  </si>
  <si>
    <t>TIPKA START/STOP WMD-70.1 OEM BK070</t>
  </si>
  <si>
    <t>POKROV NOSILCA VRAT 55 070-TD</t>
  </si>
  <si>
    <t>POKROV NO. ZUN.VRAT ZG.54N-B 070-TD</t>
  </si>
  <si>
    <t>VRATA KONDENZATORJA 9005-TD</t>
  </si>
  <si>
    <t>VRATA KONDENZATORJA 2502-B-TD</t>
  </si>
  <si>
    <t>VRATA KONDENZATORJA BK070-TD</t>
  </si>
  <si>
    <t>VRATA KONDENZATORJA -S-5502-Y-TD</t>
  </si>
  <si>
    <t>POKROV ROČAJA DW UL4 070</t>
  </si>
  <si>
    <t>POKROV ROČAJA DW 9005 UL4</t>
  </si>
  <si>
    <t>BLENDA FILTRA 9005 WM-70 UL4-TD</t>
  </si>
  <si>
    <t>ServisBLENDA F. 2502-B WM-70 UL4-TD</t>
  </si>
  <si>
    <t>ServisBLENDA F. 0502-B WM-70-TD</t>
  </si>
  <si>
    <t>VLOŽEK KOŠARE ZA PRI. L 5502-B</t>
  </si>
  <si>
    <t>1r08045</t>
  </si>
  <si>
    <t>1r01181</t>
  </si>
  <si>
    <t>VLOŽEK KOŠARE ZA PRI. D 5502-B</t>
  </si>
  <si>
    <t>OKVIR VRAT ZUN. WM-70.C S 2502-B</t>
  </si>
  <si>
    <t>OKVIR VRAT ZUN. WM-80.2 S 2502-B</t>
  </si>
  <si>
    <t>OKVIR VRAT ZUN. WM-70.C 070 UL4-TD</t>
  </si>
  <si>
    <t>ServiOKVIR V.ZUN.WM-70.CS 2502-BUL4</t>
  </si>
  <si>
    <t>TIPKA QS PS-05 RAL9005 brizgana</t>
  </si>
  <si>
    <t>NOSILEC ROČ VRAT RM71-A BK040 sur</t>
  </si>
  <si>
    <t>NOSILEC ROČ VRAT RM71-B BK040 sur</t>
  </si>
  <si>
    <t>NOSILEC ROČ VRAT RM71-A BK070 sur_x000D_
za lakirat</t>
  </si>
  <si>
    <t>NOSILEC ROČ VRAT RM71-B BK070 sur_x000D_
za lakirat</t>
  </si>
  <si>
    <t>OBJEMKA SXS 75A SAMO BRIZGAN</t>
  </si>
  <si>
    <t>GUMB ELEKTRIČNE URE I BK (070) briz</t>
  </si>
  <si>
    <t>TIPKA FUNKCIJSKA PS/SP-12 – 2K 070_x000D_
ZA PREGLED</t>
  </si>
  <si>
    <t>TIPKA MENIJSKA  PS/SP 12 070_x000D_
ZA PREGLED</t>
  </si>
  <si>
    <t>PRIKAZOVALNIK FAZ C PS-12_x000D_
ZA PREGLED</t>
  </si>
  <si>
    <t>PRIKAZOVALNIK FAZ  C,E SP/K-12_x000D_
ZA PREGLED</t>
  </si>
  <si>
    <t>TIPKA MENIJSKA PS/SP-12 7024_x000D_
ZA PREGLED</t>
  </si>
  <si>
    <t>TIPKA FUNKCIJSKA PS/SP-12 7024_x000D_
ZA PREGLED</t>
  </si>
  <si>
    <t>TIPKA D-17 BK (070) SAMO BRIZGANA</t>
  </si>
  <si>
    <t>GUMB ELEKTRIČNE URE D (070)_x000D_
SAMO BRIZGAN</t>
  </si>
  <si>
    <t>TIPKA MENIJSKA  PS/SP 12 9005_x000D_
ZA PREGLED</t>
  </si>
  <si>
    <t>TIPKA FUNKCIJSKA PS/SP-12 – RAL9005_x000D_
ZA PREGLED</t>
  </si>
  <si>
    <t>GUMB UPRAVLJALNI SY2 PS/SP BK070</t>
  </si>
  <si>
    <t>GUMB GE6-46 RAL 9005</t>
  </si>
  <si>
    <t>Pokrov gumba SY2 RAL 9005</t>
  </si>
  <si>
    <t>GUMB UPRAVLJALNI SY2 ČR PS/SP 9005</t>
  </si>
  <si>
    <t>GUMB GE6-46 BK070</t>
  </si>
  <si>
    <t>Pokrov gumba SY2 BK070</t>
  </si>
  <si>
    <t>GUMB GE6-46 BK070 V0 NAPA_x000D_
negorljivi material</t>
  </si>
  <si>
    <t>Pokrov gumba SY2 BK070 V0 NAPA_x000D_
iz negorljivega materiala</t>
  </si>
  <si>
    <t>GUMB GE6-46 RAL 9005 V0 NAPA_x000D_
negorljivi material</t>
  </si>
  <si>
    <t>Pokrov gumba SY2 RAL 9005 V0 NAPA_x000D_
negorljivi material</t>
  </si>
  <si>
    <t>POKROV NALEPKA A6 SY 070</t>
  </si>
  <si>
    <t>POKROV NALEPKA A6 SY 9005</t>
  </si>
  <si>
    <t>POKROV NALEPKA A6 SY 9005_x000D_
ABS</t>
  </si>
  <si>
    <t>POKROV NALEPKA A6 SY 070_x000D_
ABS</t>
  </si>
  <si>
    <t>POKROV NALEPKA A6 SY RAL7024_x000D_
ABS</t>
  </si>
  <si>
    <t>LETEV ST 54N A12 HZFV/G+RD 070 briz_x000D_
brizgana</t>
  </si>
  <si>
    <t>PUSHBUTTON DW30.1 RAL9005 surovec</t>
  </si>
  <si>
    <t>servisPLOŠCA PRIKAZ WMD-70.2 OEM,_x000D_
8082919</t>
  </si>
  <si>
    <t>TIPKA MENIJSKA NOTR.INTEG UL4 BEL_x000D_
8080406-0</t>
  </si>
  <si>
    <t>servisTIPKA VKLOPIZKLOP WMD70.20502_x000D_
8081710-0</t>
  </si>
  <si>
    <t>TIPKA IZBIRNA 1 WMD 0502B_x000D_
8083487-0</t>
  </si>
  <si>
    <t>TIPKA IZBIRNA 2 WMD70.1 OEM 0502B_x000D_
8083836-0</t>
  </si>
  <si>
    <t>PLOŠČA PRIKAZOVALNIKA 5 WMD 60.2_x000D_
8081805</t>
  </si>
  <si>
    <t>ServisPLOŠCICA DEKO. WMD-70.2._x000D_
8083316</t>
  </si>
  <si>
    <t>PLOŠČA PRIKAZOVALNIKA 8 WMD60.2_x000D_
8081502</t>
  </si>
  <si>
    <t>TIPKA VKLOP IZKLOP WMD70.2 0502 BEL_x000D_
8081710-0-UL</t>
  </si>
  <si>
    <t>TIPKA VKLOP/IZKLOP WMD-70.2 9500</t>
  </si>
  <si>
    <t>BLENDA STEKLA VRAT WM-80.C,_x000D_
8091799</t>
  </si>
  <si>
    <t>ZRAČNIK UL4 5502-B_x000D_
8074760-77</t>
  </si>
  <si>
    <t>LEČA DW90.2ASKO_x000D_
8084019</t>
  </si>
  <si>
    <t>LEČA DW90.2ASKO_x000D_
8084019-H</t>
  </si>
  <si>
    <t>BLENDA DW90.1 MEK UL4_x000D_
8084029</t>
  </si>
  <si>
    <t>BLENDA DW90.1 MEK UL4_x000D_
8084029-33</t>
  </si>
  <si>
    <t>BLENDA DW90.3_x000D_
8084033</t>
  </si>
  <si>
    <t>servisBLENDA DW90.2 MEH.UL4_x000D_
8084031-0</t>
  </si>
  <si>
    <t>BLENDA DW90.1.2 FOR DECOR PLATE_x000D_
8084030</t>
  </si>
  <si>
    <t>LENS ASKO D5893 DW70.4 GRAPHI briz._x000D_
polizdelek.</t>
  </si>
  <si>
    <t>BLENDA DW90.1.2 FOR DECOR PLATE_x000D_
8084030-5 (dodani dve luknji fi7)</t>
  </si>
  <si>
    <t>TOUCH LENS DW90.2</t>
  </si>
  <si>
    <t>LENS DW90.1/DW90.2 FOR DECOR PLATE_x000D_
(zaščitena s folijo)</t>
  </si>
  <si>
    <t>BLENDA DW90.2 MEH.UL4_x000D_
(zaščitena s folijo)</t>
  </si>
  <si>
    <t>VLOŽEK NOSILNE VZM.O-L PS-03 070_x000D_
Durethan B30S</t>
  </si>
  <si>
    <t>VLOŽEK NOSILNE VZM.O-D PS-03 070_x000D_
Durethan B30S</t>
  </si>
  <si>
    <t>TIPKA START STOP WM70 SUR BEL</t>
  </si>
  <si>
    <t>TIPKA START STOP WM70 S9000 SUR_x000D_
ZA LAKIR.</t>
  </si>
  <si>
    <t>TIPKA WKLOP IZKLOP WMD  SUR ČRN.</t>
  </si>
  <si>
    <t xml:space="preserve">TIPKA START STOP INT.TD SUR_x000D_
BEL_x000D_
</t>
  </si>
  <si>
    <t>TIPKA MENIJSKA NOTR.INT UL4_x000D_
ZA LAKIRAT</t>
  </si>
  <si>
    <t>1r14062</t>
  </si>
  <si>
    <t>TIPKA START STOP INTEG.S9000N SUR_x000D_
ZA LAKIRAT</t>
  </si>
  <si>
    <t>BLENDA LUKENJ TEČAJA FI  S5 WM SUR_x000D_
ZA LAKIRAT</t>
  </si>
  <si>
    <t>TIPKA VKLOP IZKLOP WMD_x000D_
ZA LAKIRAT</t>
  </si>
  <si>
    <t>TIPKA START STOP TD-70.2 SUR_x000D_
BEL</t>
  </si>
  <si>
    <t>TIPKA START STOP WM70.2 SUR ČRN.</t>
  </si>
  <si>
    <t>TIPKA START STOPWM-70.2 S SUR SIV</t>
  </si>
  <si>
    <t>TIPKA IZBIRNA1 WMD70.1 SUR.ZA LAK._x000D_
SIV</t>
  </si>
  <si>
    <t>TIPKA START STOP WM70.1 SUR_x000D_
BEL</t>
  </si>
  <si>
    <t>TIPKA START STOP WM70.1 SUR_x000D_
BLACK SHINY</t>
  </si>
  <si>
    <t>TIPKA START STOP WM SUR._x000D_
SIV</t>
  </si>
  <si>
    <t>TIPKA IZBIRNA 2 WMD SUROVEC_x000D_
SIV</t>
  </si>
  <si>
    <t>TIPKA START STOP OEM SUR_x000D_
BEL</t>
  </si>
  <si>
    <t>TIPKA START STOP OEM SUROVEC_x000D_
SIV</t>
  </si>
  <si>
    <t>POKROV KLJUČAVNICE SUR._x000D_
SIV</t>
  </si>
  <si>
    <t>TIPKA START STOP TD-70.2 SUR ver.UL_x000D_
BEL</t>
  </si>
  <si>
    <t>TIPKA START STOP WM70.1 SUR ver.UL_x000D_
BEL</t>
  </si>
  <si>
    <t>TIPKA VKLOP IZKLOP DW70.3 SIV_x000D_
8079532</t>
  </si>
  <si>
    <t>TIPKA VKLOP IZKLOP DW70.3 ČRNA LAK._x000D_
8079532-69</t>
  </si>
  <si>
    <t>TIPKA VKLOP IZKLOP DW70.3 BEL_x000D_
orodje:8079532 izdelek:8081633</t>
  </si>
  <si>
    <t>BLENDA DW90.1 MEK UL4 SUR.ZA LAK._x000D_
8084029-81</t>
  </si>
  <si>
    <t>BLENDA DW90.3 SUROVEC Z FOLIJO_x000D_
8084053 OZNAKA NA ORODJU:8079533</t>
  </si>
  <si>
    <t>1r01142</t>
  </si>
  <si>
    <t>BLENDA DW90.2 MEK UL4 SUR.ZA LAK._x000D_
8084031-33</t>
  </si>
  <si>
    <t>1r14064</t>
  </si>
  <si>
    <t>BLENDA DW90.2 MEK UL4 SUR.ZA LAK._x000D_
8084031-81</t>
  </si>
  <si>
    <t>PLOŠČICA NAPISNA BK070 sur</t>
  </si>
  <si>
    <t>W-CLIP_x000D_
(Snap In)</t>
  </si>
  <si>
    <t>JAC</t>
  </si>
  <si>
    <t>CAP-CENTER LH sur 2K5.860.147</t>
  </si>
  <si>
    <t>CAP-CENTER RH sur 2k5.860.148</t>
  </si>
  <si>
    <t>ML CAP-CENTER sur 2K5.860.147.A</t>
  </si>
  <si>
    <t>MR CAP-CENTER sur 2K5.860.148.A</t>
  </si>
  <si>
    <t>CAP-FRONT sur 2K5.860.145_x000D_
041-013-00-BCapa Fr Esq Bruta Caddy</t>
  </si>
  <si>
    <t>CAP-FRONT sur 2K5.860.146_x000D_
041-014-00-BCapa Fr Dir Bruta Caddy</t>
  </si>
  <si>
    <t>CAP-REAR sur 2K5.860.149</t>
  </si>
  <si>
    <t>HR CAP-REAR sur 2K5.860.150_x000D_
041-018-00-BCapa Tr Dir Bruta Caddy</t>
  </si>
  <si>
    <t>W-CLIP polizdelek</t>
  </si>
  <si>
    <t>PRE-FIXING CLIP polizdelek_x000D_
siv</t>
  </si>
  <si>
    <t>WATER SEAL FORD C519_x000D_
SANTOPRENE 111-45 black</t>
  </si>
  <si>
    <t>WATER SEAL FORD C519 (55shore)_x000D_
SANTOPRENE 101-55</t>
  </si>
  <si>
    <t>PLASTIC CARRIER TONALE_x000D_
GP12</t>
  </si>
  <si>
    <t>LOCATOR CLIP TONALE</t>
  </si>
  <si>
    <t>SK316 FILLER PIECE FRT LH_x000D_
V2</t>
  </si>
  <si>
    <t>SK316 FILLER PIECE FRT RH_x000D_
V2</t>
  </si>
  <si>
    <t>SK316 FILLER PIECE RR RH_x000D_
V3</t>
  </si>
  <si>
    <t>SK316 FILLER PIECE RR LH_x000D_
V3</t>
  </si>
  <si>
    <t>AU316 FILLER PIECE FRONT LH "FL"</t>
  </si>
  <si>
    <t>AU316 FILLER PIECE FRONT RH "FR"</t>
  </si>
  <si>
    <t>AU316 FILLER PIECE REAR LH "RL"</t>
  </si>
  <si>
    <t>AU316 FILLER PIECE REAR RH "RR"</t>
  </si>
  <si>
    <t>PRE FIXING CLIP FORD C519 pol. 10</t>
  </si>
  <si>
    <t>1r06001</t>
  </si>
  <si>
    <t>PRE FIXING CLIP FORD C519 pol.</t>
  </si>
  <si>
    <t>PREFIXING CLIP D41 pol._x000D_
beli</t>
  </si>
  <si>
    <t>WATER SEAL D41</t>
  </si>
  <si>
    <t>Carrier 1st Fix AR965_x000D_
Carrier 1a Pos.Cap. AR965 - dodelan</t>
  </si>
  <si>
    <t>PLOŠČA ODCEJ POSODE LEVA</t>
  </si>
  <si>
    <t>LIJAK IZTOČNI brizgan kpl TAS</t>
  </si>
  <si>
    <t>OHIŠJE ZGORNJE TAS CUL</t>
  </si>
  <si>
    <t>OHIŠJE SPREDNJE TAS CUL</t>
  </si>
  <si>
    <t>OHIŠJE ZADNJE TAS CUL</t>
  </si>
  <si>
    <t>DNO OHIŠJA TAS CUL</t>
  </si>
  <si>
    <t>BLENDA OH ZADNJEGA TAS CUL</t>
  </si>
  <si>
    <t>OHIŠJE ZADNJE KPL TAS CUL</t>
  </si>
  <si>
    <t>PLOŠČA VIDNA IZT pianoblack</t>
  </si>
  <si>
    <t>469369/3236</t>
  </si>
  <si>
    <t>DNO OHIŠJA KPL TAS CUL</t>
  </si>
  <si>
    <t>OHIŠJE STRAN L TAS rdeč</t>
  </si>
  <si>
    <t>OHIŠJE STRAN D TAS rdeč</t>
  </si>
  <si>
    <t>MASKA IZTEKA SIEM pianoblack</t>
  </si>
  <si>
    <t>468460/3203</t>
  </si>
  <si>
    <t>ROČAJ KUH ENOTE črn MB KPL TA</t>
  </si>
  <si>
    <t>MASKA IZT SIEM pianoblack ABS</t>
  </si>
  <si>
    <t>PLOŠČA VID IZT pianoblack ABS</t>
  </si>
  <si>
    <t>PODSTAVEK ZUNANJI TAS sestav</t>
  </si>
  <si>
    <t>OHIŠJE MS62W1 VZF07020</t>
  </si>
  <si>
    <t>PODS ZUNANJI TAS sest 01 T.B.</t>
  </si>
  <si>
    <t>ROČAJ KE ČRN KPL TAS MAT KROM</t>
  </si>
  <si>
    <t>OHIŠJE KE TAS KROM</t>
  </si>
  <si>
    <t>PL.PENIL.KOMORE SIEM.piano black</t>
  </si>
  <si>
    <t>ROČAJ KE TAS KPL RAL7021 V.01</t>
  </si>
  <si>
    <t>ROČAJ KE TAS ČRN MB KPL V.01</t>
  </si>
  <si>
    <t>ROČAJ KE TAS ČRN KPL MAT KROM VER.1</t>
  </si>
  <si>
    <t>Ohišje stransko LE. TAS črno VER.01</t>
  </si>
  <si>
    <t>1r01092</t>
  </si>
  <si>
    <t>Ohišje stransko DE. TAS črno VER.01</t>
  </si>
  <si>
    <t>OHIŠJE STRANSKO D TAS RDEČE ver.01</t>
  </si>
  <si>
    <t>OHIŠJE STRANSKO L TAS RDEČE ver.01</t>
  </si>
  <si>
    <t>ROČAJ KE TAS ČRN MB KPL V.02</t>
  </si>
  <si>
    <t>ROČAJ KE TAS ČRN MB KPL KROM VER.02</t>
  </si>
  <si>
    <t>BLENDA SPODNJA COM. MFQ 36 RAL7040</t>
  </si>
  <si>
    <t>1r01094</t>
  </si>
  <si>
    <t>BLENDA SPODNJA BASIS MFQ36RAL858010</t>
  </si>
  <si>
    <t>BLENDA SPODNJA C.MFQ36 COOL GRAY11C_x000D_
CLARIANT</t>
  </si>
  <si>
    <t>BLENDA SPODNJA COMF.MFQ 36 VZF05048</t>
  </si>
  <si>
    <t>BLENDA SPODNJA MFQ BASIS RAL3002</t>
  </si>
  <si>
    <t>MASKA IZTOKA TES8 RAL7021</t>
  </si>
  <si>
    <t>OKROV IZT. KAVE TE8 RAL9005</t>
  </si>
  <si>
    <t>OKROV IZT. KAVE CILIND.TE8 RAL9005</t>
  </si>
  <si>
    <t>OKROV IZT. KAVE CILIN. BOSCH TES8_x000D_
RAL7021</t>
  </si>
  <si>
    <t>MASKA PENILCA MLEKA TE8 RAL9005</t>
  </si>
  <si>
    <t>MASKA IZT. KAVE ZG. BO TES8 RAL7021</t>
  </si>
  <si>
    <t>MASKA IZTOKA KAVE SP. TES8 RAL7021</t>
  </si>
  <si>
    <t>MASKA ISTOKA SP. SIEMENS TE8_x000D_
RAL9005</t>
  </si>
  <si>
    <t>MASKA IZTOKA KAVE ZG. TE8 RAL9005</t>
  </si>
  <si>
    <t>POKROV SER.KONEKTORJA TE8 PIANO B.</t>
  </si>
  <si>
    <t>OKROV IZT. KAVE SPREDNJI TE8_x000D_
RAL 7021</t>
  </si>
  <si>
    <t>OKROV IZT. KAVE TE8 VZF07095</t>
  </si>
  <si>
    <t>MASKA IZTOKA TES VZF07095</t>
  </si>
  <si>
    <t>MASKA PENILCA MLEKA TES8 RAL7021</t>
  </si>
  <si>
    <t>OKROV IZT. KAVE CILIND. TES8_x000D_
VZF07095</t>
  </si>
  <si>
    <t>MASKA PENILCA MLEKA TES8 VZF07095</t>
  </si>
  <si>
    <t>MASKA IST. KAVE ZG. TES8 VZF07095</t>
  </si>
  <si>
    <t>MASKA IST. KAVE SP. TES8 VZF07095</t>
  </si>
  <si>
    <t>POKROV POSODE ZA ZRNA KPL V. 02</t>
  </si>
  <si>
    <t>TIPKA FUNKCIJSKA TAS C6 ČRNA</t>
  </si>
  <si>
    <t>OHIŠJE STR. LEVO TAS RAL7021 ver.1</t>
  </si>
  <si>
    <t>OHIŠJE STR. DESNO TAS RAL7021 ver.1</t>
  </si>
  <si>
    <t>OHIŠJE STRANSKO L TAS RDEČE ver.02</t>
  </si>
  <si>
    <t>OHIŠJE STRANSKO D TAS RDEČE ver.02</t>
  </si>
  <si>
    <t>Ohišje stransko LE. TAS črno VER.02</t>
  </si>
  <si>
    <t>Ohišje stransko DE. TAS črno VER.02</t>
  </si>
  <si>
    <t>OKVIR U TAS C6 ČRN</t>
  </si>
  <si>
    <t>OHIŠJE KE ZGORNJE  TAS C6 ČRNO</t>
  </si>
  <si>
    <t>OHIŠJE KE SPODNJE  TAS C6 ČRNO</t>
  </si>
  <si>
    <t>TIPKA FUNKCIJSKA TAS C6 RDEČA</t>
  </si>
  <si>
    <t>TIPKA FUNKCIJSKA TAS C6 BELA</t>
  </si>
  <si>
    <t>OHIŠJE KE ZGORNJE TAS C6 RDEČE</t>
  </si>
  <si>
    <t>1r01147</t>
  </si>
  <si>
    <t>OHIŠJE KE ZGORNJE TAS C6 BELO</t>
  </si>
  <si>
    <t>OHIŠJE KE SPODNJE  TAS C6 RDEČE</t>
  </si>
  <si>
    <t>OHIŠJE KE SPODNJE  TAS C6 BELO</t>
  </si>
  <si>
    <t>TIPKA FUNKCIJSKA TAS C6 CARAMEL</t>
  </si>
  <si>
    <t>OHIŠJE KE SPODNJE TAS C6 CARAMEL</t>
  </si>
  <si>
    <t>OHIŠJE KE ZGORNJE TAS C6 CARAMEL</t>
  </si>
  <si>
    <t>OHIŠJE KE SPODNJE TAS C5B ČRNA_x000D_
RAL 9004</t>
  </si>
  <si>
    <t>Blenda spodnja basis MFQ36 VZF01030_x000D_
(rumena)</t>
  </si>
  <si>
    <t>Blenda spodnja basis MFQ36 VZF25073_x000D_
(turkizno modra)</t>
  </si>
  <si>
    <t>Blenda spodnja basis MFQ36 VZF02014_x000D_
(oranžna)</t>
  </si>
  <si>
    <t>OHIŠJE  MS62R1 GP VZF03003 VER.01</t>
  </si>
  <si>
    <t>TIPKA SIEMENS on-off sur polirana</t>
  </si>
  <si>
    <t>TIPKA SIEMENS start sur polirana</t>
  </si>
  <si>
    <t>TIPKA SIEMENS °C sur polirana</t>
  </si>
  <si>
    <t>468623/3211</t>
  </si>
  <si>
    <t>TIPKA SIEMENS info sur polirana</t>
  </si>
  <si>
    <t>TIPKA NOTRANJA SIEMENS sur polirana</t>
  </si>
  <si>
    <t>468621/3221</t>
  </si>
  <si>
    <t>POKROV IZTEKA SIEMENS TK73001</t>
  </si>
  <si>
    <t>468450/3202</t>
  </si>
  <si>
    <t>MASKA IZTEKA sur</t>
  </si>
  <si>
    <t>PLOŠČA VIDNA IZTOKA sur</t>
  </si>
  <si>
    <t>PLOŠČA PENILNE KOMORE sur</t>
  </si>
  <si>
    <t>469081/3237</t>
  </si>
  <si>
    <t>POKROV RAZDELILNIKA sur</t>
  </si>
  <si>
    <t>3212/469516</t>
  </si>
  <si>
    <t>POKLOPEC KOMORE IZTOČNE sur n</t>
  </si>
  <si>
    <t>KAPA PENILNE KOMORE za lak</t>
  </si>
  <si>
    <t>PLOŠČA SPREDNJA TK73001 sur</t>
  </si>
  <si>
    <t>PLOŠČA SPREDNJA DESNA SUR</t>
  </si>
  <si>
    <t>PLOŠČA ODC POS D TK7  sur</t>
  </si>
  <si>
    <t>468290/3249</t>
  </si>
  <si>
    <t>VRTLJIVI IZBIRNI GUMB poliran</t>
  </si>
  <si>
    <t>468629/3219</t>
  </si>
  <si>
    <t>VODILO SVETL IZB GUMB SIE sur</t>
  </si>
  <si>
    <t>468631/3246</t>
  </si>
  <si>
    <t>OBROČ GUMBA SIEMENS</t>
  </si>
  <si>
    <t>3216/469601</t>
  </si>
  <si>
    <t>TIPKA SIEMENS °C sur erodirana</t>
  </si>
  <si>
    <t>TIPKA SIEMENS info sur erodirana</t>
  </si>
  <si>
    <t>TIPKA SIEMENS on-off sur erodirana</t>
  </si>
  <si>
    <t>TIPKA SIEMENS start sur erodirana</t>
  </si>
  <si>
    <t>TIPKA NOTRANJA SIEMENS sur_x000D_
erodirana</t>
  </si>
  <si>
    <t>KAPA PENILNE KOMORE sur polir</t>
  </si>
  <si>
    <t>TIPKA BOSCH ZG L on-off sur</t>
  </si>
  <si>
    <t>TIPKA BOSCH ZG D start sur</t>
  </si>
  <si>
    <t>TIPKA BOSCH SRED L °C sur</t>
  </si>
  <si>
    <t>TIPKA BOSCH SP L izbira levo</t>
  </si>
  <si>
    <t>TIPKA BOSCH SRED D info sur</t>
  </si>
  <si>
    <t>TIPKA BOSCH SP D izbira desno</t>
  </si>
  <si>
    <t>VRTLJIVI IZB GUMB BOSCH</t>
  </si>
  <si>
    <t>KAPA GUMBA BOSCH</t>
  </si>
  <si>
    <t>POKROV IZT BOSCH sur</t>
  </si>
  <si>
    <t>LIJAK IZTOČNI SPODNJI TAS</t>
  </si>
  <si>
    <t>8,3kg/4.000kos</t>
  </si>
  <si>
    <t>3238/2</t>
  </si>
  <si>
    <t>ZAŠČITNA MASKA SIEMENS TK7</t>
  </si>
  <si>
    <t>NOSILEC ROČAJA K.E. TAS</t>
  </si>
  <si>
    <t>VLOŽEK PODSTAVKA INTERM TAS</t>
  </si>
  <si>
    <t>3215/471044</t>
  </si>
  <si>
    <t>GUMB IZB VRT BO REF30 RAL7021</t>
  </si>
  <si>
    <t>TIPKA FUNKCIJSKA TAS CUL sur</t>
  </si>
  <si>
    <t>OH STRANSKO D sur TAS CUL</t>
  </si>
  <si>
    <t>OH STRANSKO L sur TAS CUL</t>
  </si>
  <si>
    <t>MASKA IZTEKA SPODNJA BOSCH</t>
  </si>
  <si>
    <t>MASKA IZTEKA ZGORNJA BOSCH</t>
  </si>
  <si>
    <t>PLOŠČA VIDNA IZTOKA BOSCH</t>
  </si>
  <si>
    <t>GUMB STIK MUM6N11 VZF07020</t>
  </si>
  <si>
    <t>OHIŠJE PODST sig TAS 01 T.B.</t>
  </si>
  <si>
    <t>NOSILEC PLOŠ SP SIEM RAL7022</t>
  </si>
  <si>
    <t>1r01078</t>
  </si>
  <si>
    <t>NOSILEC PLOŠ SP SIEM RAL9004</t>
  </si>
  <si>
    <t>NOSILEC PLOŠ SP SIEM RAL7021</t>
  </si>
  <si>
    <t>PLOŠ ODC POS L pianoblack ABS</t>
  </si>
  <si>
    <t>NOSILEC PLOŠ SP SIEM VZF38231</t>
  </si>
  <si>
    <t>PLOŠČA ODC POS L pianoblac PC</t>
  </si>
  <si>
    <t>VODILO SVETLOBE SIEMENS TK7</t>
  </si>
  <si>
    <t>VLOŽEK PODST. s kitajsko mrežico</t>
  </si>
  <si>
    <t>PL.ODCEJ.POS. D. SIEM. pianob</t>
  </si>
  <si>
    <t>PL.SPR. D SIEM. pianoblack</t>
  </si>
  <si>
    <t>OKROV OH. MCM55 Ver.01</t>
  </si>
  <si>
    <t>OKROV OH. MK55 SIV Ver.01</t>
  </si>
  <si>
    <t>OKROV OH. MK55300 BEL/1 VZF</t>
  </si>
  <si>
    <t>OKROV OH. MCM55 VZF07020 V01</t>
  </si>
  <si>
    <t>ROČAJ KE TAS RAL9004V.01</t>
  </si>
  <si>
    <t>KAPA PEN. KOMORE RAL9005 erod-brizg</t>
  </si>
  <si>
    <t>POKROV RAZDELILNIKA TK7 ABS/ PC</t>
  </si>
  <si>
    <t>POKROV RAZDELILNIKA TK4 sur</t>
  </si>
  <si>
    <t>Pokrov posode za zrna TK7 ver.01</t>
  </si>
  <si>
    <t>Ploščica posode za zrna 7+</t>
  </si>
  <si>
    <t>Ročaj posode za zrna  ver01 sur</t>
  </si>
  <si>
    <t>POKLOPEC NAST. IZTOKA KAVE SUROVEC_x000D_
Cover manifold surovec TE8</t>
  </si>
  <si>
    <t>OS SKLOPNA GUMBA BOSCH TES</t>
  </si>
  <si>
    <t>OBROČ GUMBA BOSCH TE8</t>
  </si>
  <si>
    <t>GUMB IZBIRNI VRT. BOSCH TE8 (SUROV)</t>
  </si>
  <si>
    <t>VODILO SVETLOBE SIEMENS TE8</t>
  </si>
  <si>
    <t>TURNING HANDLE   SIEM. TE8 (surov )</t>
  </si>
  <si>
    <t>SET TIPK SIEMENS TE8 (surov )</t>
  </si>
  <si>
    <t>SET TIPK BOSCH TES (surov)</t>
  </si>
  <si>
    <t>TIPKA LEVA ZGORNJA BOSCH TES</t>
  </si>
  <si>
    <t>TIPKA DESNA ZGORNJA BOSCH TES</t>
  </si>
  <si>
    <t>TIPKA SREDINSKA LEVO BOSCH TES</t>
  </si>
  <si>
    <t>TIPKA SREDINSKA DESNO BOSCH TES</t>
  </si>
  <si>
    <t>TIPKA SPODAJ LEVO BOSCH TES</t>
  </si>
  <si>
    <t>TIPKA SPODAJ DESNO BOSCH TES</t>
  </si>
  <si>
    <t>NASTAVEK ZA TIPKE BOSCH</t>
  </si>
  <si>
    <t>1r03021</t>
  </si>
  <si>
    <t>TIPKA ZUNANJA LEVA SIEMENS TE8</t>
  </si>
  <si>
    <t>TIPKA ZUNANJA DESNA SIEMENS TE8</t>
  </si>
  <si>
    <t>TIPKA SREDINSKA LEVO SIEMENS TE8</t>
  </si>
  <si>
    <t>TIPKA SREDINSKA DESNO SIEMENS TE8</t>
  </si>
  <si>
    <t>TIPKA NOTRANJA LEVA SIEMENS TE8</t>
  </si>
  <si>
    <t>TIPKA NOTRANJA DESNA SIEMENS TE8</t>
  </si>
  <si>
    <t>NASTAVEK ZA TIPKE SIEMENS</t>
  </si>
  <si>
    <t>TIPKA FUNKCIJSKA TAS C6 ČRNA BRIZG</t>
  </si>
  <si>
    <t>VLOŽEK PODSTAVKA TAS z mrežico var2</t>
  </si>
  <si>
    <t>LIJAK IZTOČNI ZGORNJI TAS VER.01</t>
  </si>
  <si>
    <t>TIPKA FUNKCIJSKA TAS C6 RDEČA BRIZG</t>
  </si>
  <si>
    <t>TIPKA FUNKCIJSKA TAS C6 BELA BRIZG.</t>
  </si>
  <si>
    <t>TIPKA FUNKCIJSKA TAS C6 CARAM. BRIZ</t>
  </si>
  <si>
    <t>VLOŽEK PODSTAVKA INTERM TAS_x000D_
BRIZGAN V BSH</t>
  </si>
  <si>
    <t>FUNNEL LOWER TAS VER.01_x000D_
LIJAK IZTOČNI SPODNJI TAS VER.01</t>
  </si>
  <si>
    <t>OHIŠJE RS6 SIVO VZF37124</t>
  </si>
  <si>
    <t>1r14005</t>
  </si>
  <si>
    <t>OHIŠJE MS7000 VER.01 surovec</t>
  </si>
  <si>
    <t>Desni St. Pokrov K10 VZF0702 sur._x000D_
sur. za vroči tisk</t>
  </si>
  <si>
    <t>Desni Str. Pokrov K10 RAL9005 sur._x000D_
sur. vroči tisk</t>
  </si>
  <si>
    <t>Levi Stranski Pokrov K10 VZF07020</t>
  </si>
  <si>
    <t>Levi Stranski Pokrov K10 RAL9005</t>
  </si>
  <si>
    <t>Desni Pokrov Ohišja K10 VZF07020</t>
  </si>
  <si>
    <t>Desni Pokrov Ohišja z oknom K10 črn_x000D_
RAL9005</t>
  </si>
  <si>
    <t>PLOŠČA OHIŠJA LEVA II RAL9004 F23</t>
  </si>
  <si>
    <t>POKROV POSODE MUM4 III KIBISAN WC</t>
  </si>
  <si>
    <t>POKROV POSODE MUM4 VZF 35130</t>
  </si>
  <si>
    <t>POKROV POSODE MUM4 III UC SAN</t>
  </si>
  <si>
    <t>POKROV POSODE MUM4 III LURAN RAUCHT</t>
  </si>
  <si>
    <t>POKROV VRČA B10_x000D_
Jar Lid B10</t>
  </si>
  <si>
    <t>MENZURA B10_x000D_
Measuring cup B10</t>
  </si>
  <si>
    <t>POKROV VRČA OSNOVNI B10_x000D_
Jar lid entry B10</t>
  </si>
  <si>
    <t>VODILNO REBRO ZA CD 900</t>
  </si>
  <si>
    <t>VARNOSTNI DROG B10 pol</t>
  </si>
  <si>
    <t>VARNOSTNI DROG B10 pol Ver.01</t>
  </si>
  <si>
    <t>POKROV OHIŠJA K16 (belo)</t>
  </si>
  <si>
    <t>OHIŠJE ROKE SPODNJE K16 bela</t>
  </si>
  <si>
    <t>OHIŠJE ROKE ZGORNJE K16_x000D_
(belo)</t>
  </si>
  <si>
    <t>POKROV SERVISNI CT07 V01_x000D_
NOV MATERIAL</t>
  </si>
  <si>
    <t>POKROV OHIŠJA K16 VZF03003</t>
  </si>
  <si>
    <t>POKROV OHIŠJA K16 RAL9005</t>
  </si>
  <si>
    <t>OHIŠJE ROKE ZGORNJE K16 RAL9005</t>
  </si>
  <si>
    <t>OHIŠJE ROKE ZGORNJE K16 VZF03003</t>
  </si>
  <si>
    <t>OHIŠJE ROKE SPODNJE K16 RAL9005</t>
  </si>
  <si>
    <t>OHIŠJE ROKE SPODNJE K16 VZF03003</t>
  </si>
  <si>
    <t>POKROV POSODE MUM4 VZF 35130_x000D_
iz materiala 1R17009 SAN LURAN 368R TR750007</t>
  </si>
  <si>
    <t>POKROV POSODE MUM4 III UC SAN_x000D_
iz materiala 1R17009 SAN LURAN 368R TR750007</t>
  </si>
  <si>
    <t>POKROV POSODE MUM4 III LURAN RAUCHT_x000D_
iz materiala 1R17009 SAN LURAN 368R TR750007</t>
  </si>
  <si>
    <t>BOWL MSM6S ASSM II_x000D_
iz materiala 1R17009 SAN LURAN 368R TR750007</t>
  </si>
  <si>
    <t>3330-1</t>
  </si>
  <si>
    <t>BOWL MSM6S ASSM. MASHER II_x000D_
iz materiala 1R17009 SAN LURAN 368R TR750007</t>
  </si>
  <si>
    <t>BOWL MSM6S CARDBOARD ASSM II_x000D_
iz materiala 1R17009 SAN LURAN 368R TR750007</t>
  </si>
  <si>
    <t>BOWL MSM6S ASSM. W. BAG  II_x000D_
iz materiala 1R17009 SAN LURAN 368R TR750007</t>
  </si>
  <si>
    <t>BLENDA SPODNJA MFQ36 RAL7040 II_x000D_
novo orodje</t>
  </si>
  <si>
    <t>BLENDA SPODNJA MFQ36 VZF05048 II_x000D_
novo orodje</t>
  </si>
  <si>
    <t>BLENDA SP. MFQ36 COOL GRAY 11C_x000D_
novo orodje</t>
  </si>
  <si>
    <t>POKROV POSODE MUM5 III</t>
  </si>
  <si>
    <t>POKROV VRČA B10 Ver.01_x000D_
Jar Lid B10 Ver.01</t>
  </si>
  <si>
    <t>POSODA MSM6S KARTON S12 KPL_x000D_
iz materiala 1R17009 SAN LURAN 368R TR750007</t>
  </si>
  <si>
    <t>DEFLECTOR POMACE V2_x000D_
Ščitnik tropin V2</t>
  </si>
  <si>
    <t>1r01250</t>
  </si>
  <si>
    <t>DRIP TRAY S6 RNA</t>
  </si>
  <si>
    <t>NASTAVEK MLINSKE PLOŠČE ZG.V6</t>
  </si>
  <si>
    <t>NASTAVEK MLINSKE PLOŠČE SP.V6-1</t>
  </si>
  <si>
    <t>NASTAVEK MLINSKE PLOŠČE SP.VER.06</t>
  </si>
  <si>
    <t>LIJAK MLETE KAVE 400</t>
  </si>
  <si>
    <t>LID UI 400 VER. A_x000D_
POKROV PLOŠČE UPRAVLJALNE 400 - A</t>
  </si>
  <si>
    <t>LID UI 400 VER. B without illum._x000D_
POKROV PLOŠČE UPRAVLJALNE 400 - B</t>
  </si>
  <si>
    <t>Trim UI TQ503D01_x000D_
POKROV UPORABNIŠKEGA VMESNIKA 400</t>
  </si>
  <si>
    <t>POKROV SERVISNI CT07</t>
  </si>
  <si>
    <t>1r01206</t>
  </si>
  <si>
    <t>BUS CASE BOTTOM V2</t>
  </si>
  <si>
    <t>BUS CASE TOP II</t>
  </si>
  <si>
    <t>Trim UI TQ507D02 VZF07020_x000D_
POKROV UPORABNIŠKEGA VMESNIKA 400</t>
  </si>
  <si>
    <t>BOWL MSM65 ASSM II</t>
  </si>
  <si>
    <t>BOWL MSM65 ASSM. MASHER II</t>
  </si>
  <si>
    <t>BOWL MSM65 CARDBOARD ASSM II</t>
  </si>
  <si>
    <t>BOWL MSM65 ASSM. W. BAG  II</t>
  </si>
  <si>
    <t>Pokrov Zračnika 600</t>
  </si>
  <si>
    <t xml:space="preserve">NASTAVEK MLINSKE PLOŠČE SP.V6-1 II_x000D_
AKULON K224-G6-FC NA99001_x000D_
</t>
  </si>
  <si>
    <t xml:space="preserve">NASTAVEK MLINSKE PLOŠČE SP.V6 II_x000D_
AKULON K224-G6-FC NA99001_x000D_
</t>
  </si>
  <si>
    <t>POWDER OUTLET GRINDER EOX</t>
  </si>
  <si>
    <t>NASTAVEK MLINSKE PLOŠČE ZG V6 II</t>
  </si>
  <si>
    <t>Polž transportni II</t>
  </si>
  <si>
    <t>Vložek plastični Slim S12 RAL9005</t>
  </si>
  <si>
    <t>ŠUMER</t>
  </si>
  <si>
    <t>Vložek plastični Slim S12 VZF07020</t>
  </si>
  <si>
    <t>FRONT PAN.BOTTOM EQ3FL RAL9005 sig</t>
  </si>
  <si>
    <t>FRONT PAN. MIDDLE EQ3FL-S</t>
  </si>
  <si>
    <t>BUS CASE TOP II V2</t>
  </si>
  <si>
    <t>Stena zadaj 600 RNA VZF07020_x000D_
BOSCH</t>
  </si>
  <si>
    <t>Stena zadaj 600 RNA RAL9005_x000D_
BOSCH</t>
  </si>
  <si>
    <t>WATERPROTECTION SHIELD</t>
  </si>
  <si>
    <t>SUPPORT FRONT PANEL TOP 450</t>
  </si>
  <si>
    <t>SUPPORT FRONT PANEL TOP 450 LG_x000D_
odprto vodilo svetlobe</t>
  </si>
  <si>
    <t>ASM FRONT PAN.BOT. RAL9005 EQ3FL</t>
  </si>
  <si>
    <t>1r01136</t>
  </si>
  <si>
    <t>SUPP. FRONT PANEL BOTTOM 450 WHITE_x000D_
odprto vodilo svetlobe</t>
  </si>
  <si>
    <t xml:space="preserve">SUPP. FRONT PANEL BOTTOM 450 NO LG_x000D_
zaprto vodilo svetlobe </t>
  </si>
  <si>
    <t xml:space="preserve">SUPP. FRONT PANEL BOTTOM 450_x000D_
odprto vodilo svetlobe </t>
  </si>
  <si>
    <t xml:space="preserve">ASM SUPP. FRONT PAN. BOTTOM 450_x000D_
odprto vodilo svetlobe </t>
  </si>
  <si>
    <t>POSODA MSM6S KPL III Z VREČKO</t>
  </si>
  <si>
    <t>POSODA MSM6S KPL III KARTON F23</t>
  </si>
  <si>
    <t>POSODA MSM6S KPL III KAR. IN STIRO</t>
  </si>
  <si>
    <t>FREENESS ADJUSTER SLIDER IC6 ROT</t>
  </si>
  <si>
    <t>HOUSING BEAN TANK IC6 V03 ROT</t>
  </si>
  <si>
    <t>COVER JOINT IC6 V03 ROT</t>
  </si>
  <si>
    <t>EQUIPMENT DRAWER IC6 V03 ROT</t>
  </si>
  <si>
    <t>UNLOCKING LEVER IC6 V03 ROT</t>
  </si>
  <si>
    <t>FRONT PANEL BOTTOM S4 RNA RAL9005</t>
  </si>
  <si>
    <t>LIJAK MLETE KAVE 400 RNA</t>
  </si>
  <si>
    <t>POWDER OUTLET GRINDER EOX RNA</t>
  </si>
  <si>
    <t>HOUSING BEAN TANK IC6 US V03 ROT</t>
  </si>
  <si>
    <t>POKROV OHIŠJA BARVAN K16 SUR.</t>
  </si>
  <si>
    <t>OHIŠJE ROKE ZGORNJE BARVANO K16 SUR</t>
  </si>
  <si>
    <t>BUS Lever</t>
  </si>
  <si>
    <t>BUS Housing Lever</t>
  </si>
  <si>
    <t>BLENDA SPREDNJA MFQ4 II sur.</t>
  </si>
  <si>
    <t>BLENDA SPODNJA MFQ4 III sur.</t>
  </si>
  <si>
    <t>OHIŠJE R. ZGORNJE K16 BARVAN V1-SUR_x000D_
VZF07246 MB FIB.ABS SILBER AT 90114420</t>
  </si>
  <si>
    <t>POKROV OHIŠJA K16 BARVAN V1-SUR_x000D_
VZF07246</t>
  </si>
  <si>
    <t>BLENDA SPREDNJA MFQ4 VZF07246_sur._x000D_
surovec</t>
  </si>
  <si>
    <t>BLENDA SPODNJA MFQ4 VZF07246_sur._x000D_
surovec</t>
  </si>
  <si>
    <t>BLENDA SPODNJA MFQ4 beige_sur.</t>
  </si>
  <si>
    <t>BLENDA SPREDNJA MFQ4 beige_sur</t>
  </si>
  <si>
    <t>FRAME POWDER DRAWER IC6 V03 ROT</t>
  </si>
  <si>
    <t>POWDER DRAWER IC6 V03 ROT</t>
  </si>
  <si>
    <t>POWDER DRAWER FLAP AKULON FDA V03 R</t>
  </si>
  <si>
    <t>BLOCKER SLIDER IC6</t>
  </si>
  <si>
    <t>SLIDER BEAN TANK  IC6</t>
  </si>
  <si>
    <t>BEAN TANK IC6</t>
  </si>
  <si>
    <t>FRONT PANEL TOP TQ503D01</t>
  </si>
  <si>
    <t>FRONT PANEL TOP TQ505D08</t>
  </si>
  <si>
    <t>FRONT PANEL BOTTOM 400 RAL9005 sur.</t>
  </si>
  <si>
    <t>FRONT PANEL BOTTOM 400 RAL9005 sig.</t>
  </si>
  <si>
    <t>FRONT PANEL BOTTOM 400 ELIX sur.</t>
  </si>
  <si>
    <t>BOWL MSM65 II sur.</t>
  </si>
  <si>
    <t>Ohišje desno 600 RAL9005</t>
  </si>
  <si>
    <t>Ohišje desno 600-IN-M VZF07020</t>
  </si>
  <si>
    <t>Ohišje desno 600-IN-H RAL9004 sur</t>
  </si>
  <si>
    <t>Podpora Plošča Sprednja 600 sur</t>
  </si>
  <si>
    <t>ASM Plošča Sprednja 600 RAL9005 sur_x000D_
za lakiranje</t>
  </si>
  <si>
    <t>ASM Plošča Sprednja 600 RAL7045 sur_x000D_
za lakiranje</t>
  </si>
  <si>
    <t>ASM Ohišje desno 600 RAL9005 za lak</t>
  </si>
  <si>
    <t>FRONT PAN.BOTTOM EQ3FL RAL9005 sur</t>
  </si>
  <si>
    <t>FRONT PAN.BOTTOM EQ3FL RAL7045 sur</t>
  </si>
  <si>
    <t>Okno Prikazovalnika K10</t>
  </si>
  <si>
    <t>1R12507</t>
  </si>
  <si>
    <t>1R12508</t>
  </si>
  <si>
    <t>Stena zadaj 600-CL RAL9005_x000D_
SIEMENS</t>
  </si>
  <si>
    <t>Stena zadaj 600-IN-M VZF07020_x000D_
SIEMENS</t>
  </si>
  <si>
    <t>Stena zadaj 600 RAL9005 za lak_x000D_
SIEMENS</t>
  </si>
  <si>
    <t>Ohišje levo 600-CL RAL9005</t>
  </si>
  <si>
    <t>Ohišje levo 600-IN-E RAL9005</t>
  </si>
  <si>
    <t>Ohišje levo 600-IN-M VZF07020</t>
  </si>
  <si>
    <t>Ohišje levo 600-IN-H RAL9004 sur</t>
  </si>
  <si>
    <t>FRONT PAN. TOP EQ3FL RAL9005 sur</t>
  </si>
  <si>
    <t>FRONT PAN. TOP EQ3FL RAL7045 sur</t>
  </si>
  <si>
    <t>FRONT PAN. MIDDLE EQ3FL RAL7045 sur</t>
  </si>
  <si>
    <t>Cover Outlet GOC81</t>
  </si>
  <si>
    <t>Cover Outlet Spacer GOC81</t>
  </si>
  <si>
    <t>Varnostni drog K10_sur</t>
  </si>
  <si>
    <t>Levi Pokrov Ohišja VZF07020_sur._x000D_
sur. vroči tisk</t>
  </si>
  <si>
    <t>EPH NOSILEC CT07</t>
  </si>
  <si>
    <t>ASM Ohišje Levo 600 RAL9005 za lak</t>
  </si>
  <si>
    <t>EPH KIPER CT07</t>
  </si>
  <si>
    <t>EPH NOGA GUMA CT07</t>
  </si>
  <si>
    <t>Stena zadaj 600 RNA RAL9005 za lak_x000D_
BOSCH</t>
  </si>
  <si>
    <t>FRONT PANEL BOTTOM 450 CL TER. sur</t>
  </si>
  <si>
    <t>Levi Pokrov Ohišja K10 RAL9005 sur._x000D_
sur. za vroči tisk</t>
  </si>
  <si>
    <t>FRONT PANEL BOTTOM 450 CL</t>
  </si>
  <si>
    <t>FRONT PANEL BOTTOM 450 CL extrKl</t>
  </si>
  <si>
    <t>FRONT PANEL TOP 450 black</t>
  </si>
  <si>
    <t>FRONT PANEL TOP 450H_x000D_
vodilo svetlobe odprto</t>
  </si>
  <si>
    <t>FRONT PANEL TOP 450 White</t>
  </si>
  <si>
    <t>FRONT PANEL TOP 450H White_x000D_
vodilo svetlobe odprto</t>
  </si>
  <si>
    <t>PLOŠČA SPREDNJA ZGORAJ S4H RNA sur_x000D_
odprto vodilo svetlobe</t>
  </si>
  <si>
    <t>PLOŠČA SPREDNJA ZGORAJ S4 RNA sur_x000D_
zaprto vodilo svetlobe</t>
  </si>
  <si>
    <t>PLOŠČA SPREDNJA ZGORAJ S4 RNA PA-75_x000D_
zaprto vodilo svetlobe</t>
  </si>
  <si>
    <t>PLOŠČA SPREDNJA ZGORAJ S4H RNA PA-7_x000D_
odprto vodilo svetlobe</t>
  </si>
  <si>
    <t>PLOŠČA SPREDNJA ZGORAJ S4 RNA BELA_x000D_
zaprto vodilo svetlobe</t>
  </si>
  <si>
    <t>PLOŠČA SPREDNJA ZGORAJ S4H RNA BELA_x000D_
odprto vodilo svetlobe</t>
  </si>
  <si>
    <t>ASM LID BEAN TANK IC6 V03 ROT</t>
  </si>
  <si>
    <t>LID BEAN TANK IC6</t>
  </si>
  <si>
    <t>ASM Ohišje Levo 600-IN-M VZF07020</t>
  </si>
  <si>
    <t>ASM Ohišje Levo 600-IN-E RAL9005</t>
  </si>
  <si>
    <t>ASM Ohišje desno 600 RAL9005</t>
  </si>
  <si>
    <t>ASM Ohišje desno 600-IN-M VZF07020</t>
  </si>
  <si>
    <t>ASM Podpora Plošča Sprednja 600</t>
  </si>
  <si>
    <t>ASM Plošča Sprednja 600 CL-E</t>
  </si>
  <si>
    <t>PRIPRAVA ENOSTAVNO PRA. POSODE CT07</t>
  </si>
  <si>
    <t>ASM FRONT PANEL TOP TP501D09_x000D_
PLOŠČA SPR.TOP TI405 KPL</t>
  </si>
  <si>
    <t>ASM FRONT PANEL TOP TQ505D08_x000D_
PLOŠČA SPR.400 TOP KPL</t>
  </si>
  <si>
    <t>ASM FRONT PANEL TOP TQ507D02_x000D_
PLOŠČA SPR.400 TOP KPL VZF07020</t>
  </si>
  <si>
    <t>ASM Plošča Sprednja 600RNA black</t>
  </si>
  <si>
    <t>Rezervoar vode K.B. P_60 KPL</t>
  </si>
  <si>
    <t>Rezervoar za vodo EQ5 K.B V01 F23</t>
  </si>
  <si>
    <t>FRONT PAN. TOP EQ3FL RAL9005 sur F_x000D_
Zaščitna folija</t>
  </si>
  <si>
    <t>DROG DUO II</t>
  </si>
  <si>
    <t>GEBERIT</t>
  </si>
  <si>
    <t>ODSTOJNIK F</t>
  </si>
  <si>
    <t>KOMORA AP110</t>
  </si>
  <si>
    <t>MATICA RD 60 RTYP 230</t>
  </si>
  <si>
    <t>SHT RAIL BLK FRONT</t>
  </si>
  <si>
    <t>SHT RAIL WHT FRONT_x000D_
3%MB, dur.</t>
  </si>
  <si>
    <t>SHT RAIL BLK BACK</t>
  </si>
  <si>
    <t>SHT RAIL WHT BACK_x000D_
3%MB, dur.</t>
  </si>
  <si>
    <t>SHT SNAP FLEX BLK_x000D_
2%MB, dur.</t>
  </si>
  <si>
    <t>SHT SNAP FLEX WHT_x000D_
3%MB, dur.</t>
  </si>
  <si>
    <t>SHT SCREW FLEX BLK_x000D_
2%MB, dur.</t>
  </si>
  <si>
    <t>SHT SCREW FLEX WHT_x000D_
3%MB, dur.</t>
  </si>
  <si>
    <t>SHT DAMPER WHT RIGHT_x000D_
beli</t>
  </si>
  <si>
    <t>SHT DAMPER BLK RIGHT_x000D_
črn</t>
  </si>
  <si>
    <t>SHT DAMPER WHT LEFT_x000D_
beli</t>
  </si>
  <si>
    <t>SHT DAMPER BLK LEFT_x000D_
črn</t>
  </si>
  <si>
    <t>SHT LIFTER BLK FRONT_x000D_
črn</t>
  </si>
  <si>
    <t>SHT LIFTER BLK BACK_x000D_
črn</t>
  </si>
  <si>
    <t>PIN BLACK dur._x000D_
2%MB</t>
  </si>
  <si>
    <t>SHT PIN WHT_x000D_
3%MB, dur.</t>
  </si>
  <si>
    <t>SHT DAMPER TRQ RIGHT_x000D_
turkizen</t>
  </si>
  <si>
    <t>SHT DAMPER TRQ LEFT_x000D_
turkizen</t>
  </si>
  <si>
    <t>SHT DAMPER PINK RIGHT_x000D_
roza</t>
  </si>
  <si>
    <t>SHT DAMPER PINK LEFT_x000D_
roza</t>
  </si>
  <si>
    <t>SHT DAMPER YELL RIGHT_x000D_
rumen</t>
  </si>
  <si>
    <t>SHT DAMPER YELL LEVI_x000D_
rumen</t>
  </si>
  <si>
    <t>SHT DAMPER FRED RIGHT_x000D_
rdeč</t>
  </si>
  <si>
    <t>SHT DAMPER FRED LEFT_x000D_
rdeč</t>
  </si>
  <si>
    <t>SHT DAMPER BLUE RIGHT_x000D_
moder</t>
  </si>
  <si>
    <t>SHT DAMPER BLUE LEFT_x000D_
moder</t>
  </si>
  <si>
    <t>SHT DAMPER FGRN RIGHT_x000D_
zelen</t>
  </si>
  <si>
    <t>SHT DAMPER FGRN LEFT_x000D_
zelen</t>
  </si>
  <si>
    <t>SHT DAMPER FOR RIGHT_x000D_
oranžen</t>
  </si>
  <si>
    <t>SHT DAMPER FOR LEFT_x000D_
oranžen</t>
  </si>
  <si>
    <t>SHT LIFTER WHT FRONT_x000D_
beli</t>
  </si>
  <si>
    <t>SHT LIFTER WHT BACK_x000D_
beli</t>
  </si>
  <si>
    <t>SHT LIFTER TRQ FRONT *_x000D_
turkizni</t>
  </si>
  <si>
    <t>SHT LIFTER TRQ BACK *_x000D_
turkizni</t>
  </si>
  <si>
    <t>SHT LIFTER PINK FRONT *_x000D_
roza</t>
  </si>
  <si>
    <t>SHT LIFTER PINK BACK *_x000D_
roza</t>
  </si>
  <si>
    <t>SHT LIFTER FOR FRONT_x000D_
oranžen</t>
  </si>
  <si>
    <t>SHT LIFTER FOR BACK_x000D_
oranžen</t>
  </si>
  <si>
    <t>SHT LIFTER YELL FRONT_x000D_
rumen</t>
  </si>
  <si>
    <t>SHT LIFTER YELL BACK_x000D_
rumen</t>
  </si>
  <si>
    <t>SHT LIFTER BLUE FRONT_x000D_
moder</t>
  </si>
  <si>
    <t>SHT LIFTER BLUE BACK_x000D_
moder</t>
  </si>
  <si>
    <t>SHT LIFTER FGRN FRONT_x000D_
zelen</t>
  </si>
  <si>
    <t>SHT LIFTER FGRN BACK_x000D_
zelen</t>
  </si>
  <si>
    <t>SHT LIFTER FRED FRONT_x000D_
rdeč</t>
  </si>
  <si>
    <t>SHT LIFTER FRED BACK_x000D_
rdeč</t>
  </si>
  <si>
    <t>SHT DAMPER ANTH RIGHT *_x000D_
antarcid (temno siv)</t>
  </si>
  <si>
    <t>SHT DAMPER ANTH LEFT *_x000D_
antarcid (temno siv)</t>
  </si>
  <si>
    <t>SHT DAMPER SIL RIGHT_x000D_
srebren (svetlo siv)</t>
  </si>
  <si>
    <t>SHT DAMPER SIL LEFT_x000D_
srebren (svetlo siv)</t>
  </si>
  <si>
    <t>SHT SCREW FLEX TOE BLK_x000D_
2%MB, dur.</t>
  </si>
  <si>
    <t>SHT SCREW FLEX TOE WHT_x000D_
3%MB, dur.</t>
  </si>
  <si>
    <t>1r01154</t>
  </si>
  <si>
    <t>SHT SCREW FLEX BLK V01</t>
  </si>
  <si>
    <t>SHT SCREW FLEX WHT V01</t>
  </si>
  <si>
    <t>SHT LIFTER FGRN 2 FRONT</t>
  </si>
  <si>
    <t>SHT LIFTER FGRN 2 BACK</t>
  </si>
  <si>
    <t>SHT DAMPER RED LEFT</t>
  </si>
  <si>
    <t>1r11004</t>
  </si>
  <si>
    <t>1r01185</t>
  </si>
  <si>
    <t>SHT DAMPER RED RIGHT</t>
  </si>
  <si>
    <t>SHT DAMPER  YELL LEFT</t>
  </si>
  <si>
    <t>1r01190</t>
  </si>
  <si>
    <t>SHT DAMPER YELL DESNI</t>
  </si>
  <si>
    <t>SHT LIFTER BACK YELL</t>
  </si>
  <si>
    <t>SHT LIFTER FRONT YELL</t>
  </si>
  <si>
    <t>POKROV NP CAMPUS BEL_x000D_
EMBALAŽA: _x000D_
300000235 VREČKA ANTISTATIČNA PE LAB. (zelena)</t>
  </si>
  <si>
    <t>vivapen</t>
  </si>
  <si>
    <t xml:space="preserve">DRŽALO NP CAMPUS BEL_x000D_
EMBALAŽA: _x000D_
300000235 VREČKA ANTISTATIČNA PE LAB. (zelena)_x000D_
</t>
  </si>
  <si>
    <t>POKROV NP CAMPUS ERIKA_x000D_
EMBALAŽA: _x000D_
300000232 VREČKA TRANSPORTNA PE  (prozorna)</t>
  </si>
  <si>
    <t>POKROV NP CAMPUS TURKIS_x000D_
EMBALAŽA: _x000D_
300000232 VREČKA TRANSPORTNA PE  (prozorna)</t>
  </si>
  <si>
    <t>DRŽALO NP CAMPUS TURKIS_x000D_
EMBALAŽA: _x000D_
300000232 VREČKA TRANSPORTNA PE  (prozorna)</t>
  </si>
  <si>
    <t>1r01167</t>
  </si>
  <si>
    <t>POKROV NP CAMPUS ČRN_x000D_
EMBALAŽA: _x000D_
300000235 VREČKA ANTISTATIČNA PE LAB. (zelena)</t>
  </si>
  <si>
    <t xml:space="preserve">DRŽALO NP CAMPUS ČRN_x000D_
EMBALAŽA: _x000D_
300000235 VREČKA ANTISTATIČNA PE LAB. (zelena)_x000D_
</t>
  </si>
  <si>
    <t xml:space="preserve">ČEP NP COLLEGE DRŽ. SREBRNA TEMNA_x000D_
EMBALAŽA: _x000D_
300000235 VREČKA ANTISTATIČNA PE LAB. (zelena)_x000D_
</t>
  </si>
  <si>
    <t>ČEP NP COLLEGE DRŽ. SVETLO SIV_x000D_
EMBALAŽA: _x000D_
300000235 VREČKA ANTISTATIČNA PE LAB. (zelena)</t>
  </si>
  <si>
    <t>DRŽALO NP CAMPUS SIV SV</t>
  </si>
  <si>
    <t>DRŽALO NP CAMPUS ZELEN SV_x000D_
EMBALAŽA: _x000D_
300000232 VREČKA TRANSPORTNA PE  (prozorna)</t>
  </si>
  <si>
    <t>POKROV NP CAMPUS SIV SV_x000D_
EMBALAŽA: _x000D_
300000232 VREČKA TRANSPORTNA PE  (prozorna)</t>
  </si>
  <si>
    <t>POKROV NP CAMPUS ZELEN SV_x000D_
EMBALAŽA: _x000D_
300000232 VREČKA TRANSPORTNA PE  (prozorna)</t>
  </si>
  <si>
    <t>POKROV NP COLLEGE BEL_x000D_
COKRR2</t>
  </si>
  <si>
    <t>POKROV NP COLLEGE ČRN_x000D_
COKRR1</t>
  </si>
  <si>
    <t>POKROV NP COLLEGE ZELEN SV_x000D_
COKRR4</t>
  </si>
  <si>
    <t>POKROV NP COLLEGE VIOLET_x000D_
COKRR8</t>
  </si>
  <si>
    <t>POKROV NP COLLEGE SIV SV_x000D_
COKRR5</t>
  </si>
  <si>
    <t>POKROV NP COLLEGE MODER_x000D_
COKRR6</t>
  </si>
  <si>
    <t>DRŽALO NP COLLEGE BELO_x000D_
COSRR2</t>
  </si>
  <si>
    <t>DRŽALO NP COLLEGE ČRNO_x000D_
COSRR1</t>
  </si>
  <si>
    <t>DRŽALO NP COLLEGE ZELENO SV_x000D_
EMBALAŽA: _x000D_
300000232 VREČKA TRANSPORTNA PE  (prozorna)</t>
  </si>
  <si>
    <t>DRŽALO NP COLLEGE VIOLET_x000D_
COSRR8</t>
  </si>
  <si>
    <t>DRŽALO NP COLLEGE SIVO SV_x000D_
COSRR5</t>
  </si>
  <si>
    <t>DRŽALO NP COLLEGE MODRO_x000D_
COSRR6</t>
  </si>
  <si>
    <t>POKROV NP CAMPUS SIV_x000D_
EMBALAŽA: _x000D_
300000232 VREČKA TRANSPORTNA PE (prozorna)</t>
  </si>
  <si>
    <t>POKROV NP CAMPUS SIVO RJAV_x000D_
EMBALAŽA: _x000D_
300000232 VREČKA TRANSPORTNA PE (prozorna)</t>
  </si>
  <si>
    <t>POKROV NP CAMPUS RJAV_x000D_
EMBALAŽA: _x000D_
300000232 VREČKA TRANSPORTNA PE (prozorna)</t>
  </si>
  <si>
    <t>DRŽALO NP CAMPUS SIV_x000D_
EMBALAŽA: _x000D_
300000232 VREČKA TRANSPORTNA PE  (prozorna)</t>
  </si>
  <si>
    <t>DRŽALO NP CAMPUS SIVO RJAV_x000D_
EMBALAŽA: _x000D_
300000232 VREČKA TRANSPORTNA PE  (prozorna)</t>
  </si>
  <si>
    <t>DRŽALO NP CAMPUS RJAVO_x000D_
EMBALAŽA: _x000D_
300000232 VREČKA TRANSPORTNA PE  (prozorna)</t>
  </si>
  <si>
    <t>DRŽALO NP CAMPUS ERIKA_x000D_
EMBALAŽA: _x000D_
300000232 VREČKA TRANSPORTNA PE  (prozorna)</t>
  </si>
  <si>
    <t>DRŽALO NP COLLEGE PINK_x000D_
COSRR3</t>
  </si>
  <si>
    <t>POKROV NP COLLEGE PINK_x000D_
COKRR3</t>
  </si>
  <si>
    <t>DRŽALO NP COLLEGE TÜRKIS_x000D_
COSRR7</t>
  </si>
  <si>
    <t>POKROV NP COLLEGE TÜRKIS_x000D_
COKRR7</t>
  </si>
  <si>
    <t>DRŽALO NP COLLEGE MODRO sv 2728 C_x000D_
COSRR10</t>
  </si>
  <si>
    <t>POKROV NP COLLEGE MODER sv 2728 C_x000D_
COKRR10</t>
  </si>
  <si>
    <t>DRŽALO NP COLLEGE VIOLET C_x000D_
COSRR13</t>
  </si>
  <si>
    <t>POKROV NP COLLEGE VIOLET C_x000D_
COKRR13</t>
  </si>
  <si>
    <t>DRŽALO NP COLLEGE SIVO cool 9 C_x000D_
COSRR12</t>
  </si>
  <si>
    <t>POKROV NP COLLEGE SIV cool 9 C_x000D_
COKRR12</t>
  </si>
  <si>
    <t>DRŽALO NP COLLEGE ZELEN sv 375 C_x000D_
COSRR11</t>
  </si>
  <si>
    <t>POKROV NP COLLEGE ZELENO sv 375 C_x000D_
COKRR11</t>
  </si>
  <si>
    <t>ČEP NP COLLEGE MODER</t>
  </si>
  <si>
    <t>ČEP NP COLLEGE ZELEN</t>
  </si>
  <si>
    <t>SCALE sur.</t>
  </si>
  <si>
    <t>SHT SCALE DOR LASER sur.</t>
  </si>
  <si>
    <t>1r01207</t>
  </si>
  <si>
    <t>1r01209</t>
  </si>
  <si>
    <t>SHT SCALE GRN LASER sur..</t>
  </si>
  <si>
    <t>1r01182</t>
  </si>
  <si>
    <t>SHT DAMPER DOR LEFT</t>
  </si>
  <si>
    <t>SHT DAMPER DOR RIGHT</t>
  </si>
  <si>
    <t>SHT DAMPER DOR II. LEFT</t>
  </si>
  <si>
    <t>SHT DAMPER DOR II.RIGHT</t>
  </si>
  <si>
    <t>PODLOŽKA ZA DRSNIK FX  5 črna</t>
  </si>
  <si>
    <t>FX PODLOŽKA ZA DRSNIK 4.7 bela</t>
  </si>
  <si>
    <t>SHIFT DAMPER PET RIGHT_x000D_
ZELEN</t>
  </si>
  <si>
    <t>SHIFT DAMPER PET LEFT_x000D_
ZELEN</t>
  </si>
  <si>
    <t>SHIFT LIFTER PET FRONT_x000D_
ZELEN</t>
  </si>
  <si>
    <t>SHIFT LIFTER PET BACK_x000D_
ZELEN</t>
  </si>
  <si>
    <t>SHIFT DAMPER DPIN RIGHT_x000D_
DARK PINK</t>
  </si>
  <si>
    <t>SHIFT DAMPER DPIN LEFT_x000D_
DARK PINK</t>
  </si>
  <si>
    <t>SHIFT LIFTER DPIN FRONT_x000D_
DARK PINK</t>
  </si>
  <si>
    <t>SHIFT LIFTER DPIN BACK_x000D_
DARK PINK</t>
  </si>
  <si>
    <t>SHIFT DAMPER GRN RIGHT_x000D_
GREEN</t>
  </si>
  <si>
    <t>SHIFT DAMPER GRN LEFT_x000D_
GREEN</t>
  </si>
  <si>
    <t>SHT LIFTER DOR FRONT</t>
  </si>
  <si>
    <t>SHT LIFTER DOR BACK</t>
  </si>
  <si>
    <t>SHT LIFTER TRQ FRONT II.</t>
  </si>
  <si>
    <t>SHT LIFTER TRQ BACK II.</t>
  </si>
  <si>
    <t>SHT LIFTER PET FRONT II.</t>
  </si>
  <si>
    <t>V2300230</t>
  </si>
  <si>
    <t>SHT LIFTER PET BACK II._x000D_
4% barve</t>
  </si>
  <si>
    <t>BUTTON LEFT OEM 30.1 sur</t>
  </si>
  <si>
    <t>BUTTON CENTRE OEM 30.1 sur</t>
  </si>
  <si>
    <t>BUTTON RIGHT OEM 30.1 sur</t>
  </si>
  <si>
    <t>BUTTON OEM 30.1 sur</t>
  </si>
  <si>
    <t>POKROV KOMP.PROS.REDBULL SUR. TURNA</t>
  </si>
  <si>
    <t>1r14097</t>
  </si>
  <si>
    <t>OKVIR VRAT ZUNANJI SP-10-FL_x000D_
BK070</t>
  </si>
  <si>
    <t>OKVIR VRAT ZUNANJI SP-10 9005-FL</t>
  </si>
  <si>
    <t>OKVIR VRAT NOTRANJI WM-80</t>
  </si>
  <si>
    <t>OBROČ ZUN.OKV.VRAT SUR.PS-15 070</t>
  </si>
  <si>
    <t>OBROČ ZUN.OKV.VRAT SUR.L1 SP-15 070</t>
  </si>
  <si>
    <t>OBROČ ZUN.OKVIRJA VRAT L1SP-15 9005</t>
  </si>
  <si>
    <t>OBROČ ZUN.OKVIRJA VRAT L1 9005PS-15</t>
  </si>
  <si>
    <t>OBROČ ZUN.OKVIRJA VRAT SUR.UL PS-15</t>
  </si>
  <si>
    <t>NASTAVEK POSODE TD 75/86.C</t>
  </si>
  <si>
    <t>NOSILEC ROČAJA RM85-A brizgan BK065</t>
  </si>
  <si>
    <t>NOSILEC ROČAJA RM85-B brizgan BK065</t>
  </si>
  <si>
    <t>MASKA NESIS V3. sur.</t>
  </si>
  <si>
    <t>V1700550</t>
  </si>
  <si>
    <t>OBJEMKA 104 2K ZASKOK_x000D_
5-384-005</t>
  </si>
  <si>
    <t>oro</t>
  </si>
  <si>
    <t>BRUSH STORAGE BOTTOM sur_x000D_
VICTORIA</t>
  </si>
  <si>
    <t>Iskra M.</t>
  </si>
  <si>
    <t>BRUSH STORAGE TOP sur._x000D_
VICTORIA</t>
  </si>
  <si>
    <t>POKROV 100A</t>
  </si>
  <si>
    <t>ISKRA EMECO</t>
  </si>
  <si>
    <t>POKROV 60A</t>
  </si>
  <si>
    <t>POKROV 5A</t>
  </si>
  <si>
    <t>DNO 100A</t>
  </si>
  <si>
    <t>DNO 100A s ploščico</t>
  </si>
  <si>
    <t>DNO 60A</t>
  </si>
  <si>
    <t>DNO 5A</t>
  </si>
  <si>
    <t>OKNO ŠTEVCA</t>
  </si>
  <si>
    <t>POKROV PRIK 3F</t>
  </si>
  <si>
    <t>POKROV PRIK DOLG*BS</t>
  </si>
  <si>
    <t>DNO DIN</t>
  </si>
  <si>
    <t>POKROV PRIK DOLG*DIN</t>
  </si>
  <si>
    <t>POKROV PRIK DOLG*DIN 500</t>
  </si>
  <si>
    <t>DNO DIN_360</t>
  </si>
  <si>
    <t>DNO DIN_280</t>
  </si>
  <si>
    <t>4E11 CEV PA Polimid B AV -polizd.</t>
  </si>
  <si>
    <t>Recticel</t>
  </si>
  <si>
    <t>CEV 4C3-polizdelek</t>
  </si>
  <si>
    <t>CEV 4E19 polizdelek</t>
  </si>
  <si>
    <t>CEV 8E14 polizdelek</t>
  </si>
  <si>
    <t>NASTAVEK POSODE TD 75/86.C SEP</t>
  </si>
  <si>
    <t>DNO ENDNODE D4M</t>
  </si>
  <si>
    <t>d4m</t>
  </si>
  <si>
    <t>POKROV ENDNODE D4M</t>
  </si>
  <si>
    <t>BLENDENRING_sur.za lak.</t>
  </si>
  <si>
    <t>M&amp;H</t>
  </si>
  <si>
    <t>MITTELTEIL_sur.za lak.</t>
  </si>
  <si>
    <t>INNENRING</t>
  </si>
  <si>
    <t>S8_DNO_OH_KAB_črn</t>
  </si>
  <si>
    <t>Firšt</t>
  </si>
  <si>
    <t>S8_DNO_OH_KON_črn_x000D_
menjalni vložki na orodju</t>
  </si>
  <si>
    <t>S8a_pokr_oh_KON_črn-sur. tampo tisk_x000D_
Menjalni vložki na orodju_ODPRTI</t>
  </si>
  <si>
    <t>S8a_pokr_oh_KAB_črn-sur. tampo tisk_x000D_
Menjalni vložki na orodju_ZAPRTI</t>
  </si>
  <si>
    <t>TIPKA Touchpad</t>
  </si>
  <si>
    <t>METALFLEX</t>
  </si>
  <si>
    <t>OHIŠJE REZERVOARJA AEG.</t>
  </si>
  <si>
    <t>1r07026</t>
  </si>
  <si>
    <t>POKROV REZERVOARJA AEG.</t>
  </si>
  <si>
    <t>TIPKA Touchpad SO Mark  surovec_x000D_
ZA LASER</t>
  </si>
  <si>
    <t>MOULD MAIN PCB</t>
  </si>
  <si>
    <t>MOULD ADRESSUNIT</t>
  </si>
  <si>
    <t>FRAME Gardena_x000D_
Smart Battery</t>
  </si>
  <si>
    <t>1r14061</t>
  </si>
  <si>
    <t>TRIGGER SWITCH  SOC_x000D_
Hilti</t>
  </si>
  <si>
    <t>FRAME SCM PACK</t>
  </si>
  <si>
    <t>LIGHT GUIDE_x000D_
Alcom PC 740/4</t>
  </si>
  <si>
    <t>ANTENNENSCHUTZ_x000D_
ŠČITNIK ANTENE</t>
  </si>
  <si>
    <t>ANTENNENSCHUTZ moplene_x000D_
ŠČITNIK ANTENE moplene</t>
  </si>
  <si>
    <t>LUFTTRICHTER 18"</t>
  </si>
  <si>
    <t>LIBHERR</t>
  </si>
  <si>
    <t>LUFTTRICHTER 24"</t>
  </si>
  <si>
    <t>LUFTTRICHTER 30"</t>
  </si>
  <si>
    <t>LUFTTRICHTER 36"</t>
  </si>
  <si>
    <t>LUFTUNGSGITTER 18"</t>
  </si>
  <si>
    <t>LUFTUNGSGITTER 24"</t>
  </si>
  <si>
    <t>LUFTUNGSGITTER 30"</t>
  </si>
  <si>
    <t>LUFTUNGSGITTER 36"</t>
  </si>
  <si>
    <t>TUELLE</t>
  </si>
  <si>
    <t>AUBLAUFROHR SYPHON</t>
  </si>
  <si>
    <t>VODILO LETVE - BELA 350</t>
  </si>
  <si>
    <t>Turna</t>
  </si>
  <si>
    <t>VODILO LETVE - RJAVA 370</t>
  </si>
  <si>
    <t>PODLOGA - BELA 350</t>
  </si>
  <si>
    <t>PODLOGA - RJAVA 370</t>
  </si>
  <si>
    <t>VIJAK ZAVORNI - BELA 350</t>
  </si>
  <si>
    <t>VIJAK ZAVORNI - RJAVA 370</t>
  </si>
  <si>
    <t>NASED MF</t>
  </si>
  <si>
    <t>1r01212</t>
  </si>
  <si>
    <t>POKROV TURNA_x000D_
Titus</t>
  </si>
  <si>
    <t>KOLEŠČEK D8X7,5 BK 909</t>
  </si>
  <si>
    <t>OHIŠJE GLISSANDO CR beli</t>
  </si>
  <si>
    <t>OHIŠJE GLISSANDO CR9 sivo</t>
  </si>
  <si>
    <t>OHIŠJE GLISSANDO CR bež</t>
  </si>
  <si>
    <t>OHIŠJE GLISSANDO CR sivo</t>
  </si>
  <si>
    <t>REGULACIJSKI OBROČ GLISSANDO CR</t>
  </si>
  <si>
    <t>NASED MW</t>
  </si>
  <si>
    <t>1r03032</t>
  </si>
  <si>
    <t>POKROV TURNA RJAVI_x000D_
Titus</t>
  </si>
  <si>
    <t>OHIŠJE (Gehäuse) 9381 rjavo_x000D_
Titus</t>
  </si>
  <si>
    <t>Titus</t>
  </si>
  <si>
    <t>VAROVALO (Zuhaltung) 938_x000D_
Titus</t>
  </si>
  <si>
    <t>POKROV ZADNJI (Abdeckung) 938_x000D_
Titus</t>
  </si>
  <si>
    <t>OHIŠJE (Gehäuse) 938_x000D_
Titus</t>
  </si>
  <si>
    <t>OHIŠJE (Gehäuse) 938 S_x000D_
Titus</t>
  </si>
  <si>
    <t>ZAPAH (Schnappriegel) 938_x000D_
Titus</t>
  </si>
  <si>
    <t>POKROV ZADNJI (Abdeckung) 9291_x000D_
Titus</t>
  </si>
  <si>
    <t>ZAKLEP (Riegel) 9291_x000D_
Titus</t>
  </si>
  <si>
    <t>OHIŠJE (Gehäuse) 9291_x000D_
Titus</t>
  </si>
  <si>
    <t>OHIŠJE (Gehäuse) 9291 sur.krom_x000D_
Titus</t>
  </si>
  <si>
    <t>VAROVALO (Zuhaltung) 928_x000D_
Titus</t>
  </si>
  <si>
    <t>VAROVALO (Zuhaltung) 938N_x000D_
Titus</t>
  </si>
  <si>
    <t>OHIŠJE (Gehäuse) 9311 A30 sur.krom_x000D_
Titus</t>
  </si>
  <si>
    <t>ZAŠČITNI POKROV Abdeckung Cara-Snap_x000D_
Titus</t>
  </si>
  <si>
    <t>OHIŠJE (Gehäuse) 931 A30_x000D_
Titus</t>
  </si>
  <si>
    <t>OHIŠJE (Gehäuse) V-Lock_x000D_
Titus</t>
  </si>
  <si>
    <t>POKROV ZADNJI (Abdeckung) 931_x000D_
Titus</t>
  </si>
  <si>
    <t>OHIŠJE Gehäuse 9381_x000D_
Titus</t>
  </si>
  <si>
    <t>POKROV ZADNJI (Abdeckung) 9350_x000D_
Titus</t>
  </si>
  <si>
    <t>OHIŠJE BELO (Gehäuse weiss) 9381_x000D_
Titus</t>
  </si>
  <si>
    <t>OHIŠJE BELO (Gehäuse weiss) 938_x000D_
Titus</t>
  </si>
  <si>
    <t>OHIŠJE (Gehäuse) 9291 črno_x000D_
Titus</t>
  </si>
  <si>
    <t>1r01232</t>
  </si>
  <si>
    <t>VAROVALO Riegel 9370/30 silber 9447_x000D_
Titus</t>
  </si>
  <si>
    <t>OHIŠJE (Gehäuse) 9294_x000D_
Titus</t>
  </si>
  <si>
    <t>POKROV ZADNJI (Abdeckung ) 9370_x000D_
Titus</t>
  </si>
  <si>
    <t>VODILO GUMBA V-Lock (Druckerfuhrun)_x000D_
Titus</t>
  </si>
  <si>
    <t>VODILO V-Lock ( Heber)_x000D_
Titus</t>
  </si>
  <si>
    <t>ZAKLEP ? V-Lock (Riegel)_x000D_
Titus</t>
  </si>
  <si>
    <t>ZATIK MAGNET LOCK_x000D_
(Druckstift Magnet-lock)</t>
  </si>
  <si>
    <t>1r13018</t>
  </si>
  <si>
    <t>AKTIVATOR MAGNET-LOCK_x000D_
(Riegel Magnet-Lock)</t>
  </si>
  <si>
    <t>OHIŠJE MAGNET LOCK_x000D_
(Gehause Magnet-Lock)</t>
  </si>
  <si>
    <t>DRSNIK MAGNET LOCK_x000D_
(Anschlag Magnet-Lock)</t>
  </si>
  <si>
    <t>VODILO SREDINSKO V-Lock (Führung))_x000D_
Titus</t>
  </si>
  <si>
    <t>OHIŠJE (Gehäuse) 9295_x000D_
Titus</t>
  </si>
  <si>
    <t>OHIŠJE (Gehäuse) 9381 S BRAUN_x000D_
Titus</t>
  </si>
  <si>
    <t>ZAKLEP (Riegel) 9294_x000D_
Titus</t>
  </si>
  <si>
    <t>ZAKLEP (Riegel) 9295  15_x000D_
Titus</t>
  </si>
  <si>
    <t>OHIŠJE MAGNET LOCK Titus_x000D_
(Gehause Magnet-Lock)</t>
  </si>
  <si>
    <t>OHIŠJE (Gehäuse) 9295 RJAV_x000D_
Titus</t>
  </si>
  <si>
    <t>1r01230</t>
  </si>
  <si>
    <t>OHIŠJE (Gehäuse) 9381 črno_x000D_
Titus</t>
  </si>
  <si>
    <t>OHIŠJE (Gehäuse) CARA SNEP HAF_x000D_
Titus</t>
  </si>
  <si>
    <t>ZAPIRALO Rigel Cara-Snap_x000D_
Titus</t>
  </si>
  <si>
    <t>OHIŠJE (Gehäuse) 9381 (sur.krom)_x000D_
Titus</t>
  </si>
  <si>
    <t>GUMB (Grif) V-Lock (sur.krom)_x000D_
Titus</t>
  </si>
  <si>
    <t>1r14102</t>
  </si>
  <si>
    <t>OHIŠJE (Gehäuse) 9370 (sur.krom)_x000D_
Titus</t>
  </si>
  <si>
    <t>GUMB V-Lock (Drucker)_x000D_
Titus</t>
  </si>
  <si>
    <t>OHIŠJE (Gehäuse) 9291 sur.za lak._x000D_
Titus</t>
  </si>
  <si>
    <t>OHIŠJE (Gehäuse)9311A30 sur.za lak._x000D_
Titus</t>
  </si>
  <si>
    <t>OHIŠJE (Gehäuse)931 A30 sur.za lak._x000D_
Titus</t>
  </si>
  <si>
    <t>OHIŠJE (Gehäuse) 9381 S sur.za lak.</t>
  </si>
  <si>
    <t>OHIŠJE (Gehäuse) 9370 sur.za lak._x000D_
Titus</t>
  </si>
  <si>
    <t>OHIŠJE (Gehäuse) 9295 sur.za lak._x000D_
Titus</t>
  </si>
  <si>
    <t>Rosette 9485 sur.za lak._x000D_
FAWO</t>
  </si>
  <si>
    <t>Rosette m. Senkung sur.za lak._x000D_
FAWO</t>
  </si>
  <si>
    <t>Rosette m. 3 Zapfen sur.za lak._x000D_
FAWO</t>
  </si>
  <si>
    <t>DNO MS25</t>
  </si>
  <si>
    <t>iskra</t>
  </si>
  <si>
    <t>POKROV 0-55/brez ISKRA</t>
  </si>
  <si>
    <t>PROŽILEC</t>
  </si>
  <si>
    <t>DNO za KN6-16</t>
  </si>
  <si>
    <t>POKROV</t>
  </si>
  <si>
    <t>POKROV IK20</t>
  </si>
  <si>
    <t>POKROV IK20-R</t>
  </si>
  <si>
    <t>CEV ODTOČNA FI 40 H SIFON</t>
  </si>
  <si>
    <t>LIV</t>
  </si>
  <si>
    <t>CEV RAVNA Z ROBOM</t>
  </si>
  <si>
    <t>CEV Z ROBOM</t>
  </si>
  <si>
    <t>ROČKA Z VRVICO ZA SPLAKOVALNIKE</t>
  </si>
  <si>
    <t>PRITRDILEC ZAPIRALA ODTOKA</t>
  </si>
  <si>
    <t>PRITRDILEC ZAPIRALO ODTOKA</t>
  </si>
  <si>
    <t>NASTAVEK PRIKLJUČNI ZA SIFON</t>
  </si>
  <si>
    <t>NASTAVEK Z ROBOM</t>
  </si>
  <si>
    <t>PRELIV PRAVOKOTNI</t>
  </si>
  <si>
    <t>TESNILO KONIČNO FI 24 PVC</t>
  </si>
  <si>
    <t>PLOŠČA VENTILA MAHLE</t>
  </si>
  <si>
    <t>MATICA ZAPORNA R3/4</t>
  </si>
  <si>
    <t>ROZETA KPL BUCKSKIN</t>
  </si>
  <si>
    <t>ČEP VODILA DRSNIKA X44 KPL</t>
  </si>
  <si>
    <t>VIJAK REGULIRNI</t>
  </si>
  <si>
    <t>PLOŠČICA ZASKOČNA</t>
  </si>
  <si>
    <t>DROG ZAPIRALNI KPL</t>
  </si>
  <si>
    <t>OBJEMKA NOVA POLIPROPILENSKA BELA</t>
  </si>
  <si>
    <t>OMEJEVALO POLNILNEGA VENTILA HDV</t>
  </si>
  <si>
    <t>NOSILEC OKRASNEGA POKROVČKA</t>
  </si>
  <si>
    <t>ZAMAŠEK 6/4</t>
  </si>
  <si>
    <t>DRŽALO Z ZASKOKOM</t>
  </si>
  <si>
    <t>OBROČ ZAŠČITNI ZAPIRALA ODTOKA</t>
  </si>
  <si>
    <t>DNO OHIŠJA POZICIJA 300</t>
  </si>
  <si>
    <t>TESNILO FI 70 ZA SIFON</t>
  </si>
  <si>
    <t>ZAMAŠEK SIFONA 1 1/4""</t>
  </si>
  <si>
    <t>TESNILO FI 44</t>
  </si>
  <si>
    <t>TESNILO KONIČNO FI 32</t>
  </si>
  <si>
    <t>TESNILO FI 63</t>
  </si>
  <si>
    <t>ZAPIRALO ODTOKA S PLOŠČICO ZASKOČNO_x000D_
KPL</t>
  </si>
  <si>
    <t>ROČKA  ZA SPLAKOVALNIKE SAMO BRIZG._x000D_
BREZ VRVICE</t>
  </si>
  <si>
    <t>VEDRO 3 L PP NATUR_ROČAJ PL.ČRN_x000D_
EU 1056</t>
  </si>
  <si>
    <t>AHA Plastik</t>
  </si>
  <si>
    <t>v1200522</t>
  </si>
  <si>
    <t>NOSILEC ROČAJA ZA SOD 50 L_x000D_
S ŠIROKO ODPRTINO</t>
  </si>
  <si>
    <t>1r04010</t>
  </si>
  <si>
    <t>1r04009</t>
  </si>
  <si>
    <t>1r01096</t>
  </si>
  <si>
    <t>POKROV ZA VEDRO 10L BELA</t>
  </si>
  <si>
    <t>1r01098</t>
  </si>
  <si>
    <t>POKROV ZA VEDRO 10L ZELEN</t>
  </si>
  <si>
    <t>1r01099</t>
  </si>
  <si>
    <t>POKROV ZA VEDRO 10 L SREBRN</t>
  </si>
  <si>
    <t>POKROV ZA VEDRO 10L RANDOM</t>
  </si>
  <si>
    <t>POKROV ZA VEDRO 10L OKER</t>
  </si>
  <si>
    <t>POKROV ZA VEDRO 10L RJAVA</t>
  </si>
  <si>
    <t>POKROV ZA VEDRO 10L ZLATA VPAL JUB_x000D_
1800</t>
  </si>
  <si>
    <t>PATENT POKROV DIN 55 NATUR</t>
  </si>
  <si>
    <t>VEZ ZA ODZRAČEVANJE NATUR BALON 120</t>
  </si>
  <si>
    <t>PLOMBA ZA 2BA6006 RDEČA</t>
  </si>
  <si>
    <t>PLOMBA ZA 2BA6006 RUMENA</t>
  </si>
  <si>
    <t>PLOMBA ZA 2BA6006 RDEČA MALA</t>
  </si>
  <si>
    <t>PLOMBA ZA 2BA6006 RUMENA MALA</t>
  </si>
  <si>
    <t>ROČAJ PLASTIČEN ZA 2BA6006 ČRNA</t>
  </si>
  <si>
    <t>ZATIČ ZA 2BA6006 ČRNA</t>
  </si>
  <si>
    <t>VEZALKA ZA 2RO1017 ČRNA</t>
  </si>
  <si>
    <t>NASTAVEK KONIČNI KOMPLET ČRNA</t>
  </si>
  <si>
    <t>PLOMBNI OBROČEK DIN 60 RUMEN</t>
  </si>
  <si>
    <t>PLOMBNI OBROČEK DIN 60 BELA</t>
  </si>
  <si>
    <t>POKROV ZA VEDRO 2 IN 3 L NATUR</t>
  </si>
  <si>
    <t>POKROV ZA VEDRO 10L RUMEN</t>
  </si>
  <si>
    <t>VEDRO 3 L PP NATUR_IZMET</t>
  </si>
  <si>
    <t>Secaplast</t>
  </si>
  <si>
    <t>POKROV KONIČNEGA NASTAVKA RDEČ</t>
  </si>
  <si>
    <t>NASTAVEK KONIČNI ZA PLAST.0,5L ČRNA</t>
  </si>
  <si>
    <t>ROČAJ PAST.ZA VEDRO 2 IN 3 L ČRNA_x000D_
AHA PLASTIK</t>
  </si>
  <si>
    <t>60002 LONČEK FI 56 KN</t>
  </si>
  <si>
    <t>SINET</t>
  </si>
  <si>
    <t>60026 DNO MODULA FI 56 KN</t>
  </si>
  <si>
    <t>POKLOPEC 54N-D9 040</t>
  </si>
  <si>
    <t>NOSILEC TIPK Q PS-05</t>
  </si>
  <si>
    <t>TIPKA Q MODRA PS-05 542</t>
  </si>
  <si>
    <t>TIPKA QS PS-05 RAL9005</t>
  </si>
  <si>
    <t>servisLETEV STIK 54N-A12 ORAITO črn</t>
  </si>
  <si>
    <t>GUMB 54N H2 RAL9005</t>
  </si>
  <si>
    <t>LETEV STIKALNA 54N A12 HZF/BRA</t>
  </si>
  <si>
    <t>servisLETEV STIK 54N-A12 HZFV</t>
  </si>
  <si>
    <t>SPONKA moški del - BEŽ</t>
  </si>
  <si>
    <t>SPONKA ženski del - BEŽ</t>
  </si>
  <si>
    <t>ZAPONKA - BEŽ</t>
  </si>
  <si>
    <t>PRESTIGE moška sponka nova - SIVA</t>
  </si>
  <si>
    <t>PRESTIGE ženska sponka nova - SIVA</t>
  </si>
  <si>
    <t>PRESTIGE drsna sponka nova - SIVA</t>
  </si>
  <si>
    <t>SPONKA moški del - MODRA</t>
  </si>
  <si>
    <t>SPONKA ženski del - MODRA</t>
  </si>
  <si>
    <t>ZAPONKA - MODRA</t>
  </si>
  <si>
    <t>PRESTIGE - MOŠKA SPONKA črna</t>
  </si>
  <si>
    <t>PRESTIGE - ŽENSKA SPONKA črna</t>
  </si>
  <si>
    <t>PRESTIGE - DRSNA SPONKA črna</t>
  </si>
  <si>
    <t>PASNA SPONKA / A</t>
  </si>
  <si>
    <t>PASNA SPONKA / C</t>
  </si>
  <si>
    <t>DRSNA SPONKA</t>
  </si>
  <si>
    <t>PASNA SPONKA / ZATIČ B</t>
  </si>
  <si>
    <t>DRSNIK</t>
  </si>
  <si>
    <t>ROBNIK VRAT PROFILE</t>
  </si>
  <si>
    <t>KAPA PEN KOM brez pokrRAL9005</t>
  </si>
  <si>
    <t>LETEV STIK 54N-A12 HZFV/DED 070</t>
  </si>
  <si>
    <t>PUŠA TEČAJA NG</t>
  </si>
  <si>
    <t>POKLOPEC 54N-D9 RAL9005</t>
  </si>
  <si>
    <t>GUMB EL. URE I  BK (040)</t>
  </si>
  <si>
    <t>GUMB EL. URE I RAL (9011)</t>
  </si>
  <si>
    <t>PRIKAZOVALNIK FAZ A Q</t>
  </si>
  <si>
    <t>PRIKAZOVALNIK FAZ B Q</t>
  </si>
  <si>
    <t>PRIKAZOVALNIK FAZ C Q</t>
  </si>
  <si>
    <t>PRIKAZOVALNIK FAZ D Q</t>
  </si>
  <si>
    <t>PRIKAZOVALNIK FAZ E Q</t>
  </si>
  <si>
    <t>PRIKAZOVALNIK FAZ - A</t>
  </si>
  <si>
    <t>PRIKAZOVALNIK FAZ - B</t>
  </si>
  <si>
    <t>PRIKAZOVALNIK FAZ - C</t>
  </si>
  <si>
    <t>PRIKAZOVALNIK FAZ - D</t>
  </si>
  <si>
    <t>PRIKAZOVALNIK FAZ - E</t>
  </si>
  <si>
    <t>za embalažo</t>
  </si>
  <si>
    <t>tisk</t>
  </si>
  <si>
    <t>OKVIR VRAT ZUN.SP NG BK (012/770)</t>
  </si>
  <si>
    <t>OKVIR VRAT ZUNAN SP BK770 sig</t>
  </si>
  <si>
    <t>ROČAJ RM71 300 RAL9005/VZ139 KPL/</t>
  </si>
  <si>
    <t>GUMB STIKALA PL BSH</t>
  </si>
  <si>
    <t>GUMB STIKALA VN BSH</t>
  </si>
  <si>
    <t>GUMB SVN S 040/9011</t>
  </si>
  <si>
    <t>GUMB SVN S 040/039/9011</t>
  </si>
  <si>
    <t>PLOŠČICA NAPISNA GORENJE BK040</t>
  </si>
  <si>
    <t>PLOŠČICA NAPISNA KLEENMAID BK040</t>
  </si>
  <si>
    <t>PLOŠČICA NAPISNA GORENJE RAL9011</t>
  </si>
  <si>
    <t>PLOŠČICA NAPISNA BELLING RAL9011</t>
  </si>
  <si>
    <t>PLOŠČICA NAPISNA BELLERS 040</t>
  </si>
  <si>
    <t>PLOŠČICA NAPISNA GE PROFILE 9011</t>
  </si>
  <si>
    <t>GUMB GE6-23 E7 040/9011 GRAV</t>
  </si>
  <si>
    <t>GUMB GE6-23 IS-K44 040/7021</t>
  </si>
  <si>
    <t>GUMB GE6-23 EP-BL-G 040/7021</t>
  </si>
  <si>
    <t>GUMB GE6-23 IS-K37 040/7021</t>
  </si>
  <si>
    <t>GUMB GE6-23 EN-D-N 040/7021</t>
  </si>
  <si>
    <t>GUMB GE6-23 EN-N 040/7021</t>
  </si>
  <si>
    <t>GUMB GE6-23 EN-3 040/7021</t>
  </si>
  <si>
    <t>GUMB GE6-21 K11 040/7021 grav</t>
  </si>
  <si>
    <t>GUMB GE6-21 EN-N 040/7021 grav</t>
  </si>
  <si>
    <t>GUMB GE6-21 EN-D-N 040/7021 grav</t>
  </si>
  <si>
    <t>GUMB GE6-21 IS-K36 040/7021 grav</t>
  </si>
  <si>
    <t>GUMB GE6-21 EP-BL-G 040/7021 grav</t>
  </si>
  <si>
    <t>GUMB GE6-21 IS-K15 040/7021 grav</t>
  </si>
  <si>
    <t>GUMB GE6-21 IS-K44 040/7021 grav</t>
  </si>
  <si>
    <t>GUMB GE6-21 E7-N 040/7021 grav</t>
  </si>
  <si>
    <t>GUMB GE6-21 GMS 040/7021 grav</t>
  </si>
  <si>
    <t>GUMB GE6-21 EN-3 040/7021 grav</t>
  </si>
  <si>
    <t>GUMB GE6-21 IS-K35 040/7021 grav</t>
  </si>
  <si>
    <t>GUMB GE6-21 M120 040/7021 grav</t>
  </si>
  <si>
    <t>GUMB GE6-21 IS-K45 040/7021 grav</t>
  </si>
  <si>
    <t>GUMB GE6-21 E5 040/7021 grav</t>
  </si>
  <si>
    <t>GUMB GE6-21 IS-K24A 040/7021 grav</t>
  </si>
  <si>
    <t>ROZETA GUMBA NG500 grav-mora</t>
  </si>
  <si>
    <t>ROZETA GUMBA NG500 mora</t>
  </si>
  <si>
    <t>ROZETA GUMBA PG 040/7021 grav</t>
  </si>
  <si>
    <t>ROZETA GUMBA PPG COP 040/7021 gra</t>
  </si>
  <si>
    <t>ROZETA GUMBA PP COP 040/7021 grav</t>
  </si>
  <si>
    <t>ROZETA GUM. PPG R COP 040/7021 gr</t>
  </si>
  <si>
    <t>ROZETA GUMBA PG S 070/7021 grav</t>
  </si>
  <si>
    <t>ROZETA GUMBA PP COP S 040/7021 gr</t>
  </si>
  <si>
    <t>ROZETA GUMBA PP PR S 040/7021 gra</t>
  </si>
  <si>
    <t>ROZETA GUMBA PP PR 040/7021 grav</t>
  </si>
  <si>
    <t>ROZETA GUMBA PPG COP S 040/7021 g</t>
  </si>
  <si>
    <t>ROZETA GUMBA PPG R COP S 040/7021</t>
  </si>
  <si>
    <t>GUMB SVN 8022/9006</t>
  </si>
  <si>
    <t>GUMB SVN 022/9011</t>
  </si>
  <si>
    <t>GUMB SVN 9005/9006 ( KNOB G )</t>
  </si>
  <si>
    <t>OKROV OHIŠJA MK55100 KPL MAT</t>
  </si>
  <si>
    <t>OKROV OHIŠJA MK55300 KPL MAT</t>
  </si>
  <si>
    <t>OKROV OHIŠJA MCM5510 KPL MAT</t>
  </si>
  <si>
    <t>OKROV OHIŠJA MCM5530 KPL MAT</t>
  </si>
  <si>
    <t>OKROV OHIŠJA MCM5525 KPL MAT</t>
  </si>
  <si>
    <t>OKROV OHIŠJA MK55400 KPL</t>
  </si>
  <si>
    <t>OKROV OHIŠJA MCM5540 KPL</t>
  </si>
  <si>
    <t>OKROV OHIŠJA MCM5525COE KPL</t>
  </si>
  <si>
    <t>OKROV OHIŠJA MCM5540COE KPL</t>
  </si>
  <si>
    <t>BLENDA SPREDNJA MUM6N11</t>
  </si>
  <si>
    <t>BLENDA SPREDNJA MUM6N21</t>
  </si>
  <si>
    <t>BLENDA STOLPA MUM6N11</t>
  </si>
  <si>
    <t>BLENDA STOLPA MUM6N21</t>
  </si>
  <si>
    <t>OKROV OHIŠJA MK</t>
  </si>
  <si>
    <t>OKROV OHIŠJA MCM5528 KPL</t>
  </si>
  <si>
    <t>CEV TEFLON ZA ZMANJ. PRETOKA TK7</t>
  </si>
  <si>
    <t>PODSTAVEK ZUN. TAS100UC sesta</t>
  </si>
  <si>
    <t>OKROV OHIŠJA MK55280 KPL</t>
  </si>
  <si>
    <t>GUMB STIKALA MUM6N16R1 sestav</t>
  </si>
  <si>
    <t>OKROV OHIŠJA MCM5529RU KPL</t>
  </si>
  <si>
    <t>OKROV OHIŠJA MCM5529 KPL</t>
  </si>
  <si>
    <t>OKROV OHIŠJA MK55290 KPL</t>
  </si>
  <si>
    <t>VODILO SVETLOBE OPOZ. RED</t>
  </si>
  <si>
    <t>VODILO SVETLOBE OPOZ. SILVER</t>
  </si>
  <si>
    <t>CLR10S SMALL IP65 ROTARY BOX_x000D_
ASSEMBLIES</t>
  </si>
  <si>
    <t>protek</t>
  </si>
  <si>
    <t>OHIŠJE KEP12 zg Birdy kpl</t>
  </si>
  <si>
    <t>OHIŠJE KEP12 zg RAL5013 kpl</t>
  </si>
  <si>
    <t>OHIŠJE KEP12 zg Loc-Me kpl</t>
  </si>
  <si>
    <t>PC OH. KEP12 zg Angelo kpl</t>
  </si>
  <si>
    <t>PC OH.KEP12 sp 7035/5002sig Ang</t>
  </si>
  <si>
    <t>PULSANTE PER RIC.WIRELESS Butterfly</t>
  </si>
  <si>
    <t>PULSANTE PER RIC.WIRELESS Leaf</t>
  </si>
  <si>
    <t>NOSILEC ZA PIVNE PODSTAVKE PL</t>
  </si>
  <si>
    <t>NOSILEC ZA PIVNE PODS LAŠKO- IZVOZ</t>
  </si>
  <si>
    <t>NOSILEC ZA PIVNE PODS CLUB SLO</t>
  </si>
  <si>
    <t>NOSILEC ZA PIVNE PODS LAŠKO CLUB</t>
  </si>
  <si>
    <t>GUMB GE6-30 E7-N 040/7037</t>
  </si>
  <si>
    <t>ROZETA GUM PG PROG 040/7037</t>
  </si>
  <si>
    <t>ROZETA GP6-30 PG-F 040/7037</t>
  </si>
  <si>
    <t>ROZETA GUMBA SPROG 040/7037</t>
  </si>
  <si>
    <t>ROZETA GUMBA PG SPROG 044/9011</t>
  </si>
  <si>
    <t>GUMB GE6-30 EN-N 040/7037</t>
  </si>
  <si>
    <t>OKROV OHIŠJA MK lak B4</t>
  </si>
  <si>
    <t>OKROV OHIŠJA MCM bel S2</t>
  </si>
  <si>
    <t>OKROV OHIŠJA MCM bel S4</t>
  </si>
  <si>
    <t>OKROV OHIŠJA MCM siv S2</t>
  </si>
  <si>
    <t>OKROV OHIŠJA MCM siv S4</t>
  </si>
  <si>
    <t>OHIŠJE KEP11 zg RAL5002/9022 sig</t>
  </si>
  <si>
    <t>OHIŠJE KEP11 zg RAL5013/9022 sig</t>
  </si>
  <si>
    <t>OHIŠJE KEP11 zg RAL7021/9016 sig</t>
  </si>
  <si>
    <t>63 A POKROV sig_x000D_
rumen</t>
  </si>
  <si>
    <t>IP 65 ROZETA GUMBA sig</t>
  </si>
  <si>
    <t>65 POKROV sig_x000D_
siv</t>
  </si>
  <si>
    <t>OHIŠJE KEP11 zg RAL7035/5002 sig_x000D_
Angelo  </t>
  </si>
  <si>
    <t>GUMB GOG VZF39171  SES. SIG.</t>
  </si>
  <si>
    <t>BLENDA DW90.2 UL LAKI. LA022_x000D_
(zaščitena s folijo)</t>
  </si>
  <si>
    <t>OBJEMKA SXS 75A</t>
  </si>
  <si>
    <t>OBJEMKA SXS 75B_x000D_
porezana verzja B2</t>
  </si>
  <si>
    <t>NALEPEK VRAT A6 SY 070 KPL</t>
  </si>
  <si>
    <t>NALEPEK VRAT A6 SY 9005 KPL</t>
  </si>
  <si>
    <t>NALEPEK VRAT A6 SY RAL7024 KPL</t>
  </si>
  <si>
    <t>servisGUMB GE6-21 EP070/7037 GRAV</t>
  </si>
  <si>
    <t>servisGUMB GE6-21 070/7037 GRAV</t>
  </si>
  <si>
    <t>servisGUMB GE6-21 E7-N 070/7021grav</t>
  </si>
  <si>
    <t>servisGUMB GE6-21 070/7021 grav</t>
  </si>
  <si>
    <t>GUMB GE6-21 IS-K15 070/7021 grav</t>
  </si>
  <si>
    <t>servisGUMB GE6-21EN-N 070/7037 grav</t>
  </si>
  <si>
    <t>GUMB GE6-21 IS-K35 070/7021 grav</t>
  </si>
  <si>
    <t>GUMB GE6-21 IS-K36 070/7021 grav</t>
  </si>
  <si>
    <t>GUMB GE6-21 GMS 070/7021 grav</t>
  </si>
  <si>
    <t>ROZETA GUMBA PG 070/7021 grav</t>
  </si>
  <si>
    <t>ROZETA GUMBA PP COP S 070/7021 gr</t>
  </si>
  <si>
    <t>TIPKA Touchpad SO Mark 8867623CMR0_x000D_
LASER</t>
  </si>
  <si>
    <t>TIPKA Touchpad BSH SOFT OPENING_x000D_
886943-3CMR_x000D_
LASER</t>
  </si>
  <si>
    <t>TIPKA Touchpad SIEMENS SOFT OPENING_x000D_
886944-3CMR_x000D_
LASER</t>
  </si>
  <si>
    <t>COVER LOCKING DEVICE So.Op._x000D_
LASER</t>
  </si>
  <si>
    <t>COVER LOCKING DEVICE So.Op.(poglob)_x000D_
LASER (poglobljena gravura)</t>
  </si>
  <si>
    <t>PLOŠČICA NAPISNA GORENJE BK070</t>
  </si>
  <si>
    <t>PLOŠČICA NAPISNA GOR. KORTING BK070</t>
  </si>
  <si>
    <t>PLOŠČICA NAPISNA KORTING 9011</t>
  </si>
  <si>
    <t>GUMB S2P/ROLD/024/1036 SIGNIRAN</t>
  </si>
  <si>
    <t>GUMB GP6-42 PG-F GRAV 070/7037</t>
  </si>
  <si>
    <t>MPT</t>
  </si>
  <si>
    <t>GUMB GE6-42 K24A GRAV 070/7037</t>
  </si>
  <si>
    <t>GUMB GP6-42 PP-F MORA GRAV 070/7037</t>
  </si>
  <si>
    <t>GUMB GP6-42 PPG-F MORA GRAV070/7037</t>
  </si>
  <si>
    <t>GUMB GE6-42 K112 GRAV 070/7037</t>
  </si>
  <si>
    <t>GUMB GE6-42 K15 GRAV 070/7037</t>
  </si>
  <si>
    <t>GUMB GE6-42 K35 GRAV 070/7037</t>
  </si>
  <si>
    <t>GUMB GE6-42 K36N GRAV 070/7037</t>
  </si>
  <si>
    <t>GUMB GE6-42 K44C-MORA GRAV 070/7037</t>
  </si>
  <si>
    <t>GUMB GE6-42 T250-N MORAGRAV070/7037</t>
  </si>
  <si>
    <t>GUMB GE6-42 M110 MORA GRAV 070/7037</t>
  </si>
  <si>
    <t>GUMB GE6-42 M120 MORA GRAV 070/7037</t>
  </si>
  <si>
    <t>GUMB GE6-42 E7-N GRAV 070/7037</t>
  </si>
  <si>
    <t>GUMB GE6-42 EN-N GRAV 070/7037</t>
  </si>
  <si>
    <t>GUMB GE6-42 EN-D-N GRAV 070/7037</t>
  </si>
  <si>
    <t>GUMB GE6-42 K15P GRAV 070/7037</t>
  </si>
  <si>
    <t>GUMB GE6-42 EP-BL-G-L GRAV 070/7037</t>
  </si>
  <si>
    <t>GUMB GE6-42 K44P GRAV 070/7037</t>
  </si>
  <si>
    <t>GUMB GE6-42 EP-BL-G-SL GRAV 070/703</t>
  </si>
  <si>
    <t>GUMB GP6-42 PG-F PROG GRAV 070/7037</t>
  </si>
  <si>
    <t>GUMB GE6-30 E7-N GRAV.022/9011</t>
  </si>
  <si>
    <t>skaza</t>
  </si>
  <si>
    <t>GUMB GE6-46 K44PFP-C  9005/GRAV.119_x000D_
(gumb SYM2 KA kpl)</t>
  </si>
  <si>
    <t>GUMB GE6-46 K44PFP-C  070/GRAV.119_x000D_
(gumb SYM2 KA kpl)</t>
  </si>
  <si>
    <t>GUMB GE6-46 K44P 9005/GRAV.119_x000D_
(gumb SYM2 KA kpl)</t>
  </si>
  <si>
    <t>GUMB GE6-46 K44P 070/GRAV.119_x000D_
(gumb SYM2 KA kpl)</t>
  </si>
  <si>
    <t>GUMB UPRAVLJALNI SY2 BK PS-12 KPL</t>
  </si>
  <si>
    <t>GUMB UPRAVLJALNI SY2 ČR PS-12 KPL</t>
  </si>
  <si>
    <t>GUMB UPRAVLJALNI SY2 SP-12 KPL</t>
  </si>
  <si>
    <t>GUMB UPRAVLJALNI SY2 BK SP-12 KPL</t>
  </si>
  <si>
    <t>KNOFLIK SY2 MECH BELA</t>
  </si>
  <si>
    <t>KNOFLIK SY2 MECH ČRNA</t>
  </si>
  <si>
    <t>KNOFLIK SY2 AUT BELA</t>
  </si>
  <si>
    <t>KNOFLIK SY2 AUT ČRNA</t>
  </si>
  <si>
    <t>PUSHBUT. DW30.1 MAIN SWITCH 9005_x000D_
potiskan izdelek</t>
  </si>
  <si>
    <t>PUSHBUT. DW30.1 TIME DELAY 9005_x000D_
potiskan izdelek</t>
  </si>
  <si>
    <t>PUSHBUT. DW30.1 PROGRAM SELEC. 9005_x000D_
potiskan izdelek</t>
  </si>
  <si>
    <t>A1 SET ZELENI TISKAN_x000D_
(F1)</t>
  </si>
  <si>
    <t>A2 SET ORANŽNI TISKAN_x000D_
(Prev)</t>
  </si>
  <si>
    <t>A3 SET MODRI TISKAN_x000D_
(5)</t>
  </si>
  <si>
    <t>B1 SET TEMNO SIV-BEŽ TISKAN_x000D_
(Esc)</t>
  </si>
  <si>
    <t>B2 SET BEŽ TISKAN_x000D_
(F)</t>
  </si>
  <si>
    <t>B3 SET BEŽ TISKAN_x000D_
(J)</t>
  </si>
  <si>
    <t>Alu obroč SY2 GE6-46 K44PFP-C_x000D_
po načrtu 21-90004464</t>
  </si>
  <si>
    <t>Pokrov gum. RAL9005 GE6-46 K44PFP-C_x000D_
signacija po načrtu 21-90004464</t>
  </si>
  <si>
    <t>Pokrov gum. BK070 GE6-46 K44PFP-C_x000D_
tisk po načrtu 21-90004464</t>
  </si>
  <si>
    <t>Alu obroč SY2 GE6-46 K44P_x000D_
sig po načrtu  21-90004465</t>
  </si>
  <si>
    <t>Pokrov gum. RAL9005 GE6-46 K44P_x000D_
tampo tisk po načrtu 21-90004465</t>
  </si>
  <si>
    <t>Pokrov gumba BK070 GE6-46 K44_x000D_
tampo tisk po risbi 21-90004465</t>
  </si>
  <si>
    <t>Alu obroč SY2 PS-12_x000D_
signacija po načrtu 21-90004441 IN 21-90004442</t>
  </si>
  <si>
    <t>Pokrov gumba SY2 BK070 PS-12_x000D_
tisk po načrtu 21-90004441</t>
  </si>
  <si>
    <t>Pokrov gumba SY2 RAL 9005 PS-12 sig_x000D_
tisk po načrtu 21-90004442</t>
  </si>
  <si>
    <t>Alu obroč SY2 SP-12_x000D_
laserska sigancija po načrtu 21-90004457_x000D_
 (in 21-90004459)</t>
  </si>
  <si>
    <t>Pokrov gumba SY2  BK070 SP-12 sig_x000D_
tampo tisk po risbi 21-90004457</t>
  </si>
  <si>
    <t>Pokrov gumba SY2 RAL 9005 SP-12 sig_x000D_
tampo tisk po risbi 21-90004459</t>
  </si>
  <si>
    <t xml:space="preserve">Pokrov gumba SY2 BK070 NAPA sig_x000D_
signacija po načrtu 77-90004467_x000D_
ali 77-10032898_x000D_
</t>
  </si>
  <si>
    <t xml:space="preserve">Pokrov gum. SY2 RAL 9005 NAPAsig_x000D_
signacija po načrtu 77-90004467_x000D_
ali 77-10032898_x000D_
</t>
  </si>
  <si>
    <t>POKROV NALEPKA A6 SY SIGN 070</t>
  </si>
  <si>
    <t>POKROV NALEPKA A6 SY SIGN 9005</t>
  </si>
  <si>
    <t>POKROV NALEPKA A6SY RAL7024 SIGNIRA</t>
  </si>
  <si>
    <t xml:space="preserve">Pokrov gumba SY2 BK070 NAPA sig AU_x000D_
signacija po načrtu 77-90004756_x000D_
</t>
  </si>
  <si>
    <t xml:space="preserve">Pokrov gum. SY2 RAL 9005 NAPAsig AU_x000D_
signacija po načrtu 77-90004756_x000D_
</t>
  </si>
  <si>
    <t>A1 SET ZELENI NALOŽEN</t>
  </si>
  <si>
    <t>A2 SET ORANŽNI NALOŽEN</t>
  </si>
  <si>
    <t>A3 SET MODRI NALOŽEN</t>
  </si>
  <si>
    <t>B1 SET TEMNO SIV-BEŽ NALOŽEN</t>
  </si>
  <si>
    <t>B2-3 SET BEŽ NALOŽEN</t>
  </si>
  <si>
    <t>servisTIPKA START STOP WM70 8401_x000D_
8080090-0</t>
  </si>
  <si>
    <t>GUMB VU TISKAN TRIKOTNIK</t>
  </si>
  <si>
    <t>servisTIPKA  WM70 S9000N SIGN_x000D_
8080090-81</t>
  </si>
  <si>
    <t>TIPKA START STOP TD70 8401 C SIGN_x000D_
8080091-0</t>
  </si>
  <si>
    <t>TIPKA START STOP TD70 S9000N SIGN_x000D_
8080091-81</t>
  </si>
  <si>
    <t>TIPKA START STOP WMD70 S9000 N SIGN_x000D_
BLACK _x000D_
8080425-81</t>
  </si>
  <si>
    <t>TIPKA START STOP TD-70.2 8401-C SIG_x000D_
DARK_x000D_
8081749-0</t>
  </si>
  <si>
    <t>TIPKA START STOP WM70.2 841-C SIGN_x000D_
DARK_x000D_
8081748-0</t>
  </si>
  <si>
    <t>TIPKA START STOP WM-70.2 C 6520 SIG_x000D_
DARK_x000D_
8091476-0</t>
  </si>
  <si>
    <t>TIPKA START STOP TD60.2 C S6502 SIG_x000D_
DARK_x000D_
8091478-0</t>
  </si>
  <si>
    <t>TIPKA START STOP WM70.2 877-C SIGN_x000D_
LIGHT SILVER_x000D_
8081748-69</t>
  </si>
  <si>
    <t>ServiTIPKA ST/ST TD-70.2 887-C SIGN_x000D_
LIGHT SILVER_x000D_
8081749-69</t>
  </si>
  <si>
    <t>TIPKA START STOP WM70.2C 887 C SIGN_x000D_
LIGHT SILVER_x000D_
8091476-69</t>
  </si>
  <si>
    <t>TIPKA START STOP TD60.2 C877 C SIGN_x000D_
LIGHT SILVER_x000D_
8091478-69</t>
  </si>
  <si>
    <t>TIPKA START STOPWM-70.2 S 9000.SIGN_x000D_
BLACK_x000D_
8081748-81</t>
  </si>
  <si>
    <t>TIPKA START STOP TD-70.2 S9000 SIGN_x000D_
BLACK_x000D_
8081749-81</t>
  </si>
  <si>
    <t>TIPKA START STOP WM70.1 8401 C SIGN_x000D_
DARK SILVER_x000D_
8083799-0</t>
  </si>
  <si>
    <t>TIPKA START STOP WM 70.1 877 C SIGN_x000D_
LIGHT SILVER_x000D_
8083799-29</t>
  </si>
  <si>
    <t>TIPKA START STOP PRINTED W_x000D_
BLACK_x000D_
8083799-81</t>
  </si>
  <si>
    <t>servisTIPKA ST/STOPTD70.1 8401 SIGN_x000D_
DARK SILVER_x000D_
8083800-0</t>
  </si>
  <si>
    <t>TIPKA START STOP TD70.1 877 C SIGNI_x000D_
LIGHT SILVER_x000D_
8083800-29</t>
  </si>
  <si>
    <t>TIPKA START STOP PRINTED TD TISKAN_x000D_
BLACK_x000D_
8083800-81</t>
  </si>
  <si>
    <t>TIPKA START STOP WM70.1 S 6502 SIGN_x000D_
DARK SILVER_x000D_
8091475-0</t>
  </si>
  <si>
    <t>TIPKA START STOP WM70.1 S9000SIG UL_x000D_
BLACK_x000D_
8091475-81</t>
  </si>
  <si>
    <t>servisTIPKA START STOP TD70.1S6502B_x000D_
DARK SILVER_x000D_
8091477-0</t>
  </si>
  <si>
    <t>TIPKA START STOP TD70.1 S9000N SIGN_x000D_
BLACK_x000D_
8091477-81</t>
  </si>
  <si>
    <t>TIPKA START STOP OEM WM SIGN_x000D_
DARK_x000D_
8084172-0</t>
  </si>
  <si>
    <t>servisTIPKA STA/STOEM WM70.1 SIGN_x000D_
DARK 8084172-85</t>
  </si>
  <si>
    <t>TIPKA START STOP WM70.1 OEM SIGN_x000D_
DARK_x000D_
8089208-0</t>
  </si>
  <si>
    <t>servisTIPKA START STOP S 9000-N SIG_x000D_
BLACK _x000D_
808404-81</t>
  </si>
  <si>
    <t>TIPKA START/STOP TD-70.1OEM S6502-B</t>
  </si>
  <si>
    <t>TIPKA START/STOP TD-70.1OEM S7502-B</t>
  </si>
  <si>
    <t>TIPKA START STOP TD60.2 C S6502 SIG_x000D_
DARK_x000D_
8091478-0-UL</t>
  </si>
  <si>
    <t>TIPKA START STOP TD70.1 S6502B SIGN_x000D_
DARK SILVER_x000D_
8091477-0-UL</t>
  </si>
  <si>
    <t>TIPKA START STOP WM-70.2 C 6520 SIG_x000D_
DARK_x000D_
8091476-0-UL</t>
  </si>
  <si>
    <t>TIPKA VKLOP IZKLOP DW70.3 SIGNIRANA_x000D_
8081633-69 SUROVEC 8079532</t>
  </si>
  <si>
    <t>TIPKA VKLOP IZKLOP DW70.3 SIGNIRANA_x000D_
8081633-81 SUROVEC 8079532</t>
  </si>
  <si>
    <t>TIPKA VKLOP IZKLOP DW70.3 VROČI TIS_x000D_
+ TISKAN SIMBOL_x000D_
8081633-90 SUROVEC 8079532</t>
  </si>
  <si>
    <t>GUMB VKLOPNI DW70.3 SIGN UL4,_x000D_
8081633-0 SUROVEC 8079532</t>
  </si>
  <si>
    <t>TIPKA VKLOP IZKLOP DW70.3 ČRNA SIG._x000D_
8081633-33 SUROVEC 8079532</t>
  </si>
  <si>
    <t>TIPKA START/STOP CN WM-70.1 8401-C_x000D_
8083799</t>
  </si>
  <si>
    <t>GUMB OL FS16 VZ0065 sig</t>
  </si>
  <si>
    <t>servisGUMB ID FS16 VZ065 sig</t>
  </si>
  <si>
    <t>TIPKA START STOP WMD 70.2 CN 8401 -_x000D_
(8081749-0)</t>
  </si>
  <si>
    <t>TIPKA VKLOP IZKLOP DW70.3 VROČI TIS_x000D_
8081633-90 SUROVEC 8079532</t>
  </si>
  <si>
    <t>STRG E-Gehäuse-OT PLC,Laser mark_x000D_
1200435 LCU-S-PLC24-G1</t>
  </si>
  <si>
    <t>STRG E-Gehäuse-OT PLC,Laser mark_x000D_
1200466 LCU-S-PLC24-G3</t>
  </si>
  <si>
    <t>STRG E-Gehäuse-OT ILS,Laser mark_x000D_
1200436 EVG-S-ILS-E</t>
  </si>
  <si>
    <t>STRG E-Gehäuse-OT ILS-DIMLaser mark_x000D_
1200437 EVG-S-ILS-E-M2</t>
  </si>
  <si>
    <t>GUMB GOG VZF39171 SES._x000D_
sestava z vzmetjo</t>
  </si>
  <si>
    <t>GUMB GOG VZF39171  SES. SIG._x000D_
tiskan</t>
  </si>
  <si>
    <t>OHIŠJE D-Z FRONT C5L-003 HUTH_x000D_
tiskan izdelek</t>
  </si>
  <si>
    <t>Tipro</t>
  </si>
  <si>
    <t>PRE-FIXING CLIP_x000D_
siv</t>
  </si>
  <si>
    <t>PREFIXING CLIP ASSY D41_x000D_
beli</t>
  </si>
  <si>
    <t>PRE FIXING CLIP FORD C519 Ver. 10</t>
  </si>
  <si>
    <t>POKROV IZT SIEMENS TK73001sig</t>
  </si>
  <si>
    <t>POKROV IZT SIEMENS TK76001sig</t>
  </si>
  <si>
    <t>POKROV IZT SIEMENS TK76009sig</t>
  </si>
  <si>
    <t>POKROV RAZDELILNIKA kromiran</t>
  </si>
  <si>
    <t>KAPA PENILNE KOMORE kpl</t>
  </si>
  <si>
    <t>KONTROLNA PLOŠČA kpl TK76001</t>
  </si>
  <si>
    <t>KONTROLNA PLOŠČA kpl TK76009</t>
  </si>
  <si>
    <t>KONTROLNA PLOŠČA kpl TK73001</t>
  </si>
  <si>
    <t>PLOŠČA ODC POSODE kpl TK76001</t>
  </si>
  <si>
    <t>PLOŠČA ODC POSODE kpl TK73001</t>
  </si>
  <si>
    <t>PLOŠČA ODC POSODE kpl TK76009</t>
  </si>
  <si>
    <t>VRTLJIVI IZB GUMB kpl TK76001</t>
  </si>
  <si>
    <t>VRTLJIVI IZB GUMB kpl TK73001</t>
  </si>
  <si>
    <t>KONTROLNA PLOŠČA kpl TK76F09</t>
  </si>
  <si>
    <t>POKROV IZT BOSCH VZF39171 sig</t>
  </si>
  <si>
    <t>POKROV IZT BOSCH coffee-b sig</t>
  </si>
  <si>
    <t>PLOŠČ ODC POS BOSCH titan kpl</t>
  </si>
  <si>
    <t>PLOŠČ ODC POS B coffee-br kpl</t>
  </si>
  <si>
    <t>PLOŠČ SPRED B TCA7301 sig</t>
  </si>
  <si>
    <t>PLOŠČ SPREDNJA BOSC titan sig</t>
  </si>
  <si>
    <t>PLOŠČ SPREDNJA B coffee-b sig</t>
  </si>
  <si>
    <t>PLOŠČA ODC POSODE KPL TCA7301</t>
  </si>
  <si>
    <t>PLOŠ SPRED BOSCH kpl TCA7301</t>
  </si>
  <si>
    <t>PLOŠ SPRED BOSCH kpl TCA7601</t>
  </si>
  <si>
    <t>PLOŠ SPRED BOSCH kpl TCA7308</t>
  </si>
  <si>
    <t>POKROV IZT BOSC titan lak sig</t>
  </si>
  <si>
    <t>GUMB IZB VRTLJIVI kpl TCA7301</t>
  </si>
  <si>
    <t>PLOŠČA KONT KPL TK76009 ver01</t>
  </si>
  <si>
    <t>PLOŠČA KONT KPL TK76F09 ver01</t>
  </si>
  <si>
    <t>PLOŠ ODC POS KPL TK76009 ver0</t>
  </si>
  <si>
    <t>KAPA PENILNE KOMORE KPL TK7 V1</t>
  </si>
  <si>
    <t>PLOŠČA SPR BOSCH kpl TCA73F1</t>
  </si>
  <si>
    <t>POKROV IZT TCA71 grafit sig</t>
  </si>
  <si>
    <t>PLOŠ ODC POS TCA71 grafit kpl</t>
  </si>
  <si>
    <t>POKROV IZT TCA71 srebrn sig</t>
  </si>
  <si>
    <t>PLOŠ ODC POS TCA71 srebrn kpl</t>
  </si>
  <si>
    <t>PLOŠČA SPRED BOS TCA7101 kpl</t>
  </si>
  <si>
    <t>PLOŠČA SPRED BOS TCA7109 kpl</t>
  </si>
  <si>
    <t>VRTLJIVI IZB GUMB TCA7101 kpl</t>
  </si>
  <si>
    <t>ROČAJ KUH.E. DEMO KPL EU TAS</t>
  </si>
  <si>
    <t>ROČAJ KUH.E. DEMO KPL UC TAS</t>
  </si>
  <si>
    <t>KONT PLOŠČ kpl TK76001 ver01</t>
  </si>
  <si>
    <t>KONTR PLOŠ kpl TK76009 ver02</t>
  </si>
  <si>
    <t>KONTR PLOŠ kpl TK76F09 ver02</t>
  </si>
  <si>
    <t>GUMB IZB VRTL kpl TK71004</t>
  </si>
  <si>
    <t>PLOŠČA ODC POS kpl TK71004</t>
  </si>
  <si>
    <t>PLOŠ ODC POS kpl TK76009 ve02</t>
  </si>
  <si>
    <t>PLOŠČA KONT kpl TK76009 ver03</t>
  </si>
  <si>
    <t>PLOŠČA KONT kpl TK76F09 ver03</t>
  </si>
  <si>
    <t>OKROV OH MK55300 kpl VZF07020</t>
  </si>
  <si>
    <t>OKROV OH MK55104 kpl VZF07020</t>
  </si>
  <si>
    <t>OKROV OH MK55280 kpl VZF07020</t>
  </si>
  <si>
    <t>GUMB STIK MUM6N11 VZF07020 se</t>
  </si>
  <si>
    <t>PLOŠČA SPREDNJA BOSCH KPL TCA7301F</t>
  </si>
  <si>
    <t>PLOŠČA SPREDNJA BOSCH KPL TCA7101_x000D_
F/30</t>
  </si>
  <si>
    <t>PLOŠČA KONTR. KPL MID. SILV. FL2012_x000D_
sprememba signacija</t>
  </si>
  <si>
    <t>PLOŠ ODC POS kpl TK79001 F/30</t>
  </si>
  <si>
    <t>PLOŠČA KONTROLNA KPL TK76001 F/30</t>
  </si>
  <si>
    <t>KONTROL PLOŠČAKPL TK76009 F/30</t>
  </si>
  <si>
    <t>PLOŠČA KONTR.KPL TK76009 VER03_x000D_
ABS F/30</t>
  </si>
  <si>
    <t>PLOŠČA KONTR.KPL TK76F09 ABS_x000D_
F/30</t>
  </si>
  <si>
    <t>CEV TEFLONSKA DUŠILNA</t>
  </si>
  <si>
    <t>PLOŠČ SPRED kpl TCA73F1 F/30</t>
  </si>
  <si>
    <t>PLOŠČA KONTROLNA KPL TK76001_x000D_
VER.01 F/30</t>
  </si>
  <si>
    <t>PODSTAVEK ZUNANJI TAS CUL ses</t>
  </si>
  <si>
    <t>S-OH PODST sig TAS 01 T.B.</t>
  </si>
  <si>
    <t>PODST ZUNANJI TAS4000 C sesta</t>
  </si>
  <si>
    <t>GUMB IZB VRTL SIEM krom</t>
  </si>
  <si>
    <t>PLOŠČA KONT KPL SIEM pianobla</t>
  </si>
  <si>
    <t>PLOŠ KONT KPL SIEM pianobla</t>
  </si>
  <si>
    <t>PLOŠČA KONT KPL SIEM granit</t>
  </si>
  <si>
    <t>PLOŠČA KONT KPL SIEM satin ba</t>
  </si>
  <si>
    <t>PLOŠČA KONT KPL SIEM VZF39171</t>
  </si>
  <si>
    <t>PLOŠČA ODC POS KPL granit 7+</t>
  </si>
  <si>
    <t>OKROV OHIŠJA MCM5530 GB kpl</t>
  </si>
  <si>
    <t>OKROV OHIŠJA MCM 5527IL Kpl</t>
  </si>
  <si>
    <t>PL.KONT.KPL SEM.2K All pianob</t>
  </si>
  <si>
    <t>PL.ODCEJ.POSODE KPL all piano</t>
  </si>
  <si>
    <t>CEV TEFLONSKA 6x40 TK4</t>
  </si>
  <si>
    <t>OKROV OH. MK55300 kpl VZF0702</t>
  </si>
  <si>
    <t>OKROV OH MCM5510 kpl V.01</t>
  </si>
  <si>
    <t>OKROV OH. MCM5530 kpl V.01</t>
  </si>
  <si>
    <t>OKROV OH. MCM5525 kpl V.01</t>
  </si>
  <si>
    <t>OKROV OH. MK55400 kpl V.01</t>
  </si>
  <si>
    <t>OKROV OH. MK55104 kpl VZF</t>
  </si>
  <si>
    <t>OKROV OH. MCM5528 kpl V.01</t>
  </si>
  <si>
    <t>OKROV OH. MK55280 kpl VZF</t>
  </si>
  <si>
    <t>OKROV OH. MCM5529RU kpl V.01</t>
  </si>
  <si>
    <t>OKROV OH. MCM5540 kpl V.01</t>
  </si>
  <si>
    <t>OKROV OH. MCM5529 kpl V.01</t>
  </si>
  <si>
    <t>OKROV OH. MK55290 kpl V.01</t>
  </si>
  <si>
    <t>OKROV OH. MCM5530GB kpl V.01</t>
  </si>
  <si>
    <t>OKROV OH. MCM5527IL kpl V.01</t>
  </si>
  <si>
    <t>PLOŠČA KONTR. KPL MID. SILV.</t>
  </si>
  <si>
    <t>PLOŠČA ODC.POSODE KPL MID.SIL.</t>
  </si>
  <si>
    <t>POKROV RAZDELILNIKA V01 KROMIRAN</t>
  </si>
  <si>
    <t>PLOŠČA KONT KPL SIEM.PIANO F19 F30</t>
  </si>
  <si>
    <t>PLOŠ.KON.KPL SIE.PIANO F19 F30 FL12</t>
  </si>
  <si>
    <t>PLOŠ.KON.KPL SIE.VZF39171 FL12_x000D_
Nova signacija FL2012</t>
  </si>
  <si>
    <t>VRATA SERVISNA KPL TK7 SILVER S.</t>
  </si>
  <si>
    <t>PLOŠČA KONTROLNA KPL TK7 SILVER S.</t>
  </si>
  <si>
    <t>PLOŠČA OHIŠJA Z VRATI TK7 SILVER S.</t>
  </si>
  <si>
    <t>PLOŠČA ODC.POS.KPL TK7 SILVER S.</t>
  </si>
  <si>
    <t>PLOŠČA OHŠJA ZAD. TK7 SILVER S.TISK</t>
  </si>
  <si>
    <t>GUMB IZBIRNI VRTLJIVI BOSCH TE8 KPL</t>
  </si>
  <si>
    <t>GUMB IZBIRNI VRTLJIVI SIEMENS TE8 K</t>
  </si>
  <si>
    <t>PLOŠČA KONT KPL SIEM.PIANO F19 F30_x000D_
nova signacija</t>
  </si>
  <si>
    <t>PLOŠČA KONT KPL SIEM.OL PIANO_x000D_
FL. SOS 2014</t>
  </si>
  <si>
    <t>PLOŠČA KONT KPL SIEM VZF39171_x000D_
FL. SOS 2014</t>
  </si>
  <si>
    <t>PODS ZUNANJI TAS sest 01 T.B.ver2</t>
  </si>
  <si>
    <t>PLOŠČA KONTROLNA KPL SIE. PIANO. 72</t>
  </si>
  <si>
    <t>PLOŠČA KONT. KPL SIE. VZF39171 72</t>
  </si>
  <si>
    <t>PODST ZUNANJI TAS4000 C sesta_x000D_
BSH</t>
  </si>
  <si>
    <t>VRATA SERVISNA  KPL TK7 GRANIT MET.</t>
  </si>
  <si>
    <t>TIPKA SIEMENS on-off krom sig</t>
  </si>
  <si>
    <t>TIPKA SIEMENS on-off lak sig</t>
  </si>
  <si>
    <t>TIPKA SIEMENS start krom sig</t>
  </si>
  <si>
    <t>TIPKA SIEMENS start lak sig</t>
  </si>
  <si>
    <t>TIPKA SIEMENS °C krom sig</t>
  </si>
  <si>
    <t>TIPKA SIEMENS °C lak sig</t>
  </si>
  <si>
    <t>TIPKA SIEMENS info krom sig</t>
  </si>
  <si>
    <t>TIPKA SIEMENS info lak sig</t>
  </si>
  <si>
    <t>TIPKA NOTRANJA SIEMENS krom sig</t>
  </si>
  <si>
    <t>TIPKA NOTRANJA SIEMENS lak sig</t>
  </si>
  <si>
    <t>PLOŠČA SPREDNJA TK76001 signi</t>
  </si>
  <si>
    <t>PLOŠČA KONTROL 2K TK76009 sig</t>
  </si>
  <si>
    <t>PLOŠČA SPREDNJA TK73001 signi</t>
  </si>
  <si>
    <t>PLOŠČA SPREDNJA TK76F09 sig</t>
  </si>
  <si>
    <t>TIPKA BOSCH on-off krom sig</t>
  </si>
  <si>
    <t>TIPKA BOSCH start krom sig</t>
  </si>
  <si>
    <t>TIPKA BOSCH °C krom sig</t>
  </si>
  <si>
    <t>TIPKA BOSCH info krom sig</t>
  </si>
  <si>
    <t>TIPKA BOSCH izb levo krom sig</t>
  </si>
  <si>
    <t>TIPKA BOSCH izb desno krom sig</t>
  </si>
  <si>
    <t>PLO SPR TK76009 peroblack sig</t>
  </si>
  <si>
    <t>PLOŠČA SPREDNJA TK76F09 peroblack_x000D_
sig</t>
  </si>
  <si>
    <t>PLOŠČA SPR BOSCH TCA73F1 sig</t>
  </si>
  <si>
    <t>TIPKA ZG L BOSCH grafit lak sig</t>
  </si>
  <si>
    <t>TIPKA ZG D BOSCH grafit lak sig</t>
  </si>
  <si>
    <t>TIPKA SRED L BOSCH grafit lak sig</t>
  </si>
  <si>
    <t>TIPKA SRED D BOSCH grafit lak sig</t>
  </si>
  <si>
    <t>TIPKA SPOD L BOSCH grafit lak sig</t>
  </si>
  <si>
    <t>TIPKA SPOD D BOSCH grafit lak sig</t>
  </si>
  <si>
    <t>PLOŠČA SPRED BOS TCA7101 sig</t>
  </si>
  <si>
    <t>PLOŠČA SPRED BOS TCA7109 sig</t>
  </si>
  <si>
    <t>TIPKA ZG L BOSCH srebrn lak sig</t>
  </si>
  <si>
    <t>TIPKA ZG D BOSCH srebrn lak sig</t>
  </si>
  <si>
    <t>TIPKA SRED L BOSCH srebrn lak sig</t>
  </si>
  <si>
    <t>TIPKA SRED D BOSCH srebrn lak sig</t>
  </si>
  <si>
    <t>TIPKA SPOD L BOSCH srebrn lak sig</t>
  </si>
  <si>
    <t>TIPKA SPOD D BOSCH srebrn lak sig</t>
  </si>
  <si>
    <t>PLOŠČ SPRED TK76001 sig ver01</t>
  </si>
  <si>
    <t>PLOŠČ SPRED TK76009 sig ver02</t>
  </si>
  <si>
    <t>PLOŠČ SPRED TK76F09 sig ver02</t>
  </si>
  <si>
    <t>OH PODST TAS CUL sig</t>
  </si>
  <si>
    <t>TIPKE BOSCH SET krom sig</t>
  </si>
  <si>
    <t>TIPKE BOSCH SET grafit sig</t>
  </si>
  <si>
    <t>TIPKE BOSCH SET SREBRN sig</t>
  </si>
  <si>
    <t>TIPKE SIEMENS SET krom sig</t>
  </si>
  <si>
    <t>TIPKE SIEMENS SET VZF39171 sig</t>
  </si>
  <si>
    <t>PLOŠČA SPR TK76F09 sig ver03</t>
  </si>
  <si>
    <t>PLOŠČA SPR Tk76009 sig ver03</t>
  </si>
  <si>
    <t>TIPKE SIEMENS SET lak sig basalt_x000D_
green</t>
  </si>
  <si>
    <t>PLOŠ SPREDNJA TCA7301 sig F/3</t>
  </si>
  <si>
    <t>PLOŠ SPREDNJA TCA7601 sig F/3</t>
  </si>
  <si>
    <t>PLOŠ SPREDNJA TCA7308 sig F/3</t>
  </si>
  <si>
    <t>PLOŠ SPREDNJA TCA7101 sig F/3</t>
  </si>
  <si>
    <t>PLOŠ SPREDNJA TCA7109 sig F/3</t>
  </si>
  <si>
    <t>PLOŠ SPREDNJA TK76001 sig F/3</t>
  </si>
  <si>
    <t>PLOŠ SPREDNJA TK76009 sig F/3</t>
  </si>
  <si>
    <t>PLOŠ SPREDNJA TK76F09 sig F/3</t>
  </si>
  <si>
    <t>PLOŠ SPREDNJA TK76009 sig ABS</t>
  </si>
  <si>
    <t>PLOŠ SPREDNJA TK76F09 sig ABS</t>
  </si>
  <si>
    <t>PLOŠČ SPRED SIEM TK76001 sig ver01</t>
  </si>
  <si>
    <t>PLOŠČ SPRED BOSCH TCA73F1 sig</t>
  </si>
  <si>
    <t>OKROV OHIŠJA MK srebrn mat lak TS2</t>
  </si>
  <si>
    <t>OKROV OHIŠJA MCM srebrn mat lak TS2</t>
  </si>
  <si>
    <t>OKROV OHIŠJA MCM srebrn mat lak R2</t>
  </si>
  <si>
    <t>OKROV OHIŠJA MCM srebrn sij lak S2</t>
  </si>
  <si>
    <t>OKROV OHIŠJA MCM srebrn sij lak S4</t>
  </si>
  <si>
    <t>OKROV OHIŠJA MK bel S2 VZF07020</t>
  </si>
  <si>
    <t>OKROV OHIŠJA MK bel M4 VZF07020</t>
  </si>
  <si>
    <t>PLOŠ KONT 1K SIE sati bas sig</t>
  </si>
  <si>
    <t>PLOŠ KONT 2K SIEM granit sig</t>
  </si>
  <si>
    <t>PLOŠ KONT 1K SIE VZF39171 sig</t>
  </si>
  <si>
    <t>OKROV OHIŠJA MCM bel S4 GB</t>
  </si>
  <si>
    <t>PLO KON 2K SIE EQ7+ piF09 sig</t>
  </si>
  <si>
    <t>PLO KON 2K SIE EQ7+ piano sig</t>
  </si>
  <si>
    <t>PL.SPRED. 2K SIEM. All pb.sig</t>
  </si>
  <si>
    <t>OKROV OHIŠJA MCM sreb sij.lak S2_x000D_
V.1</t>
  </si>
  <si>
    <t>OKROV OHIŠJA MCM sreb sij.lak S4_x000D_
V.1</t>
  </si>
  <si>
    <t>OKROV OHIŠJA MCM siv S2 V.1</t>
  </si>
  <si>
    <t>OKROV OHIŠJA MCM siv S4 V.1</t>
  </si>
  <si>
    <t>OKROV OHIŠJA MCM bel S4 GB V.1</t>
  </si>
  <si>
    <t>OKROV OHIŠJA MK bel S2 VZF07020 V.1</t>
  </si>
  <si>
    <t>OKROV OHIŠJA MK bel M4 VZF07020 V.1</t>
  </si>
  <si>
    <t>OKROV OHIŠJA MK sreb mat.lak B4 V.1</t>
  </si>
  <si>
    <t>OKROV OHIŠJA MCM sreb mat.lak R2_x000D_
V.1</t>
  </si>
  <si>
    <t>OKROV OHIŠJA MCM sreb mat.lak TS2_x000D_
V.1</t>
  </si>
  <si>
    <t>OKROV OHIŠJA MK sreb mat.lak TS2_x000D_
V.1</t>
  </si>
  <si>
    <t>PLOŠČA KONT.1K LAK.TIS.MID.SI</t>
  </si>
  <si>
    <t>SET TIPK MID. SILVER LAK. TISK</t>
  </si>
  <si>
    <t>TIPKE BOSCH SET krom sig FL2012_x000D_
sprememba signacije</t>
  </si>
  <si>
    <t>TIPKE BOSCH SET grafit sig FL2012_x000D_
sprememba signacije</t>
  </si>
  <si>
    <t>TIPKE BOSCH SET SREBRN sig FL2012_x000D_
sprememba signacije</t>
  </si>
  <si>
    <t>PLOŠČA KONT.1K LAK.TIS.MID.S FL2012_x000D_
sprememba signacija</t>
  </si>
  <si>
    <t>SET TIPK MID. SILVER LAK. TISK FL12</t>
  </si>
  <si>
    <t>PLOŠ.KON.2K SIE.EQ7+ piF09 sig FL12_x000D_
nova signacija PL 2012</t>
  </si>
  <si>
    <t>PLOŠ.KON.1K SIE.EQ7+VZF3917sig FL12_x000D_
Nova signacija FL2012</t>
  </si>
  <si>
    <t>PLOŠČA KONT.2K TK7 SILVER S.TISKANA_x000D_
lakiranan in tiskana</t>
  </si>
  <si>
    <t>TIPKE SIEMENS SET VZF39171 sig FL12_x000D_
lakirana signirana</t>
  </si>
  <si>
    <t>SET TIPK SIEMENS TE8 (sig)</t>
  </si>
  <si>
    <t>SET TIPK BOSCH TES (sig)</t>
  </si>
  <si>
    <t>PLO KON 2K SIE EQ7+ piF09 sig_x000D_
nova signacijaFL2012</t>
  </si>
  <si>
    <t>PLO KON 2K SIE PIANO SIG._x000D_
FL.SOS 2014</t>
  </si>
  <si>
    <t>PLOŠ KONT 1K SIE VZF39171 sig_x000D_
FL. SOS 2014</t>
  </si>
  <si>
    <t>PLOŠČA KONT. 2K SIEM.PIANO.ALL 72</t>
  </si>
  <si>
    <t>PLOŠ. KONT. 1K SIEMN. VZF39171 72</t>
  </si>
  <si>
    <t>VARNOSTNI DROG B10 sig_x000D_
Safety bar B10</t>
  </si>
  <si>
    <t>Front panel bottom 400 CL VZF39171</t>
  </si>
  <si>
    <t>PLOŠČA SPREDNJA ZGORAJ S4H RNA_x000D_
odprto vodilo svetlobe</t>
  </si>
  <si>
    <t>PLOŠČA SPREDNJA ZGORAJ S4 RNA_x000D_
zaprto vodilo svetlobe</t>
  </si>
  <si>
    <t>VARNOSTNI DROG B10 sig Ver.01_x000D_
Safety bar B10 Ver.01</t>
  </si>
  <si>
    <t>FRONT PANEL BOTTOM400 VZF07084 sig.</t>
  </si>
  <si>
    <t>FRONT PANEL BOTTOM 400CL VZF07061 s</t>
  </si>
  <si>
    <t>BLENDA SPREDNJA MUM6N10UC/UG sig</t>
  </si>
  <si>
    <t>FRONT PAN. TOP VZF07061 EQ3FL-S hs</t>
  </si>
  <si>
    <t>FRONT PAN. TOP VZF01046 EQ3FL-S hs</t>
  </si>
  <si>
    <t>FRONT PAN. TOP VZF39171 EQ3FL-S hs</t>
  </si>
  <si>
    <t>FRONT PAN. TOP VZF09242 EQ3FL-S hs</t>
  </si>
  <si>
    <t>FRONT PAN. TOP RAL9005 EQ3FL-S hs</t>
  </si>
  <si>
    <t>Plošča Sprednja 600 IN-E laq sig</t>
  </si>
  <si>
    <t>Plošča Sprednja 600 CL-H laq sig</t>
  </si>
  <si>
    <t>Plošča Sprednja 600 CL-M laq sig</t>
  </si>
  <si>
    <t>Plošča Sprednja 600 CL-E UV_laq sig</t>
  </si>
  <si>
    <t>Plošča Sprednja 600 CL-E sig</t>
  </si>
  <si>
    <t>Plošča Sprednja 600 IN-E2 laq sig</t>
  </si>
  <si>
    <t>Plošča Sprednja 600 CL-H2 laq sig</t>
  </si>
  <si>
    <t>Varnostni drog K10 sig.</t>
  </si>
  <si>
    <t>Levi Pokrov Ohišja K10 VZF07020</t>
  </si>
  <si>
    <t>Levi Pokrov Ohišja K10 RAL9005</t>
  </si>
  <si>
    <t>FRONT PANEL BOTTOM  450 CL CONNECT</t>
  </si>
  <si>
    <t>Desni stranski pokrov K10 VZF07020</t>
  </si>
  <si>
    <t>Desni stranski pokrov K10 RAL9005</t>
  </si>
  <si>
    <t>FRONT PAN. TOP RAL9005 EQ3FL-S hs F_x000D_
Zaščitna folija</t>
  </si>
  <si>
    <t>LEVI POKROV OHISJA RAL9005 sur.tamp_x000D_
sur.za tampo tisk</t>
  </si>
  <si>
    <t>FRONTPLOŠČA SPREDNJA SP 450 CL KPL_x000D_
dodana WiFi nalepka</t>
  </si>
  <si>
    <t>LEVI P. OHIŠJA VZF07020 K10 sur.tam_x000D_
sur.za tampo tisk</t>
  </si>
  <si>
    <t>ASM BUS Case Bottom SpringBox</t>
  </si>
  <si>
    <t>ASM POWDER DRAWER IC6 V03 ROT</t>
  </si>
  <si>
    <t>bsh</t>
  </si>
  <si>
    <t>ASM BEAN TANK IC6 FDA V03 ROT</t>
  </si>
  <si>
    <t>ASM Ohišje Levo 600IN-H Lq.VZF07060</t>
  </si>
  <si>
    <t>ASM Plošča Sprednja 600 CL-E laq</t>
  </si>
  <si>
    <t>ASM Cover outlet GOC81</t>
  </si>
  <si>
    <t>ASM BOTTOM FR.P. DOOR EQ3FL sig_x000D_
VZF09227</t>
  </si>
  <si>
    <t>ASM BOTTOM FR.P. DOOR EQ3FL-S-H sig_x000D_
VZF39199</t>
  </si>
  <si>
    <t>ASM BOTTOM FR.P. DOOR EQ3FL CN sig_x000D_
VZF09227</t>
  </si>
  <si>
    <t>ASM BUS CASE BOTTOM (rezk./milled)</t>
  </si>
  <si>
    <t>ASM BUS CASE BOTTOM II</t>
  </si>
  <si>
    <t>SHFT SCALE S FRONT&amp;BACK UFIT/4F CLR</t>
  </si>
  <si>
    <t>SHFT SCALE M FRONT&amp;BACK UFIT/4F CLR</t>
  </si>
  <si>
    <t>SHFT SCALE L FRONT&amp;BACK UFIT/4F CLR</t>
  </si>
  <si>
    <t>SHT SCALE S FRONT WHT PRN</t>
  </si>
  <si>
    <t>SHT SCALE S BACK WHT PRINT</t>
  </si>
  <si>
    <t>SHT SCALE M FRONT WHT PRNT</t>
  </si>
  <si>
    <t>SHT SCALE M BACK WHT PRINT</t>
  </si>
  <si>
    <t>SHT SCALE L FRONT WHT PRNT</t>
  </si>
  <si>
    <t>SHT SCALE L BACK WHT PRINT</t>
  </si>
  <si>
    <t>SHT SCALE XL FRONT WHT PRNT</t>
  </si>
  <si>
    <t>SHT SCALE XL BACK WHT PRNT</t>
  </si>
  <si>
    <t>SHT SCALE L FRONT BLK PRNT</t>
  </si>
  <si>
    <t>SHT SCALE L BACK BLK PRIN</t>
  </si>
  <si>
    <t>SHT SCALE L FRONT TRQ</t>
  </si>
  <si>
    <t>SHT SCALE L BACK TRQ</t>
  </si>
  <si>
    <t>SHT SCALE XL FRONT FOR</t>
  </si>
  <si>
    <t>SHT SCALE XL BACK FOR</t>
  </si>
  <si>
    <t>SHT SCALE XL FRONT FRED</t>
  </si>
  <si>
    <t>SHT SCALE XL BACK FRED</t>
  </si>
  <si>
    <t>SHT SCALE L FRONT SIL</t>
  </si>
  <si>
    <t>SHT SCALE L BACK SIL</t>
  </si>
  <si>
    <t>SHT SCALE L FRONT BLUE</t>
  </si>
  <si>
    <t>SHT SCALE L BACK BLUE</t>
  </si>
  <si>
    <t>SHT SCALE XL FRONT FGRN</t>
  </si>
  <si>
    <t>SHT SCALE XL BACK FGRN</t>
  </si>
  <si>
    <t>SHT SCALE XL FRONT ANTH</t>
  </si>
  <si>
    <t>SHT SCALE XL BACK ANTH</t>
  </si>
  <si>
    <t>SHT SCALE L FRONT PINK</t>
  </si>
  <si>
    <t>SHT SCALE L BACK PINK</t>
  </si>
  <si>
    <t>SHT RAIL BLK S FRONT</t>
  </si>
  <si>
    <t>SHT RAIL BLK S BACK</t>
  </si>
  <si>
    <t>SHT RAIL BLK M FRONT</t>
  </si>
  <si>
    <t>SHT RAIL BLK M BACK</t>
  </si>
  <si>
    <t>SHT RAIL BLK L FRONT</t>
  </si>
  <si>
    <t>SHT RAIL BLK L BACK</t>
  </si>
  <si>
    <t>SHT RAIL WHT S FRONT</t>
  </si>
  <si>
    <t>SHT RAIL WHT S BACK</t>
  </si>
  <si>
    <t>SHT RAIL WHT M FRONT</t>
  </si>
  <si>
    <t>SHT RAIL WHT M BACK</t>
  </si>
  <si>
    <t>SHT RAIL WHT L FRONT</t>
  </si>
  <si>
    <t>SHT RAIL WHT L BACK</t>
  </si>
  <si>
    <t>SHT SCALE L FRONT ANTH</t>
  </si>
  <si>
    <t>SHT SCALE L BACK ANTH</t>
  </si>
  <si>
    <t>SHT SCALE L FRONT FRED</t>
  </si>
  <si>
    <t>SHT SCALE L BACK FRED</t>
  </si>
  <si>
    <t>SHT SCALE L FRONT FGRN</t>
  </si>
  <si>
    <t>SHT SCALE L BACK FGRN</t>
  </si>
  <si>
    <t>SHT SCALE L FRONT FOR</t>
  </si>
  <si>
    <t>SHT SCALE L BACK FOR</t>
  </si>
  <si>
    <t>SHT SCALE S FRONT BLK</t>
  </si>
  <si>
    <t>SHT SCALE S BACK BLK</t>
  </si>
  <si>
    <t>SHT SCALE L FRONT FGRN 2</t>
  </si>
  <si>
    <t>SHT SCALE L BACK FGRN 2</t>
  </si>
  <si>
    <t>SHT SCALE XL FRONT FGRN 2</t>
  </si>
  <si>
    <t>SHT SCALE XL BACK FGRN 2</t>
  </si>
  <si>
    <t>SHT SCALE L BACK RED</t>
  </si>
  <si>
    <t>SHT SCALE L FRONT RED</t>
  </si>
  <si>
    <t>SHT SCALE.U-FIT L BACK WHT</t>
  </si>
  <si>
    <t>SHT SCALE.U-FIT L FRONT WHT</t>
  </si>
  <si>
    <t>SHT SCALE.U-FIT M BACK WHT</t>
  </si>
  <si>
    <t>SHT SCALE.U-FIT M FRONT WHT</t>
  </si>
  <si>
    <t>SHT SCALE.U-FIT S BACK WHT</t>
  </si>
  <si>
    <t>SHT SCALE.U-FIT S FRONT WHT</t>
  </si>
  <si>
    <t>SHT SCALE L FRONT YELL</t>
  </si>
  <si>
    <t>SHT SCALE L BACK YELL</t>
  </si>
  <si>
    <t>SHT SCALE XL FRONT TRQ</t>
  </si>
  <si>
    <t>SHT SCALE XL BACK TRQ</t>
  </si>
  <si>
    <t>SHT SCALE XL FRONT RED</t>
  </si>
  <si>
    <t>SHT SCALE XL BACK RED</t>
  </si>
  <si>
    <t>SHT SCALE S FRONT DOR q GRV</t>
  </si>
  <si>
    <t>SHT SCALE S BACK DOR q GRV</t>
  </si>
  <si>
    <t>SHT SCALE M FRONT DOR q GRV</t>
  </si>
  <si>
    <t>SHT SCALE M BACK DOR q GRV</t>
  </si>
  <si>
    <t>SHT SCALE L FRONT DOR q GRV</t>
  </si>
  <si>
    <t>SHT SCALE L BACK DOR q GRV</t>
  </si>
  <si>
    <t>SHT SCALE XL FRONT DOR q GRV</t>
  </si>
  <si>
    <t>SHT SCALE XL BACK DOR q GRV</t>
  </si>
  <si>
    <t>SHT SCALE S FRONT GRN q GRV</t>
  </si>
  <si>
    <t>SHT SCALE S BACK GRN q GRV</t>
  </si>
  <si>
    <t>SHT SCALE M FRONT GRN q GRV</t>
  </si>
  <si>
    <t>SHT SCALE M BACK GRN q GRV</t>
  </si>
  <si>
    <t>SHT SCALE L FRONT GRN q GRV</t>
  </si>
  <si>
    <t>SHT SCALE L BACK GRN q GRV</t>
  </si>
  <si>
    <t>SHT SCALE XL FRONT GRN q GRV</t>
  </si>
  <si>
    <t>SHT SCALE XL BACK GRN q GRV</t>
  </si>
  <si>
    <t>SHT SCALE XL FRONT YELL</t>
  </si>
  <si>
    <t>SHT SCALE XL BACK YELL</t>
  </si>
  <si>
    <t>SHT SCALE XL FRONT BLK q</t>
  </si>
  <si>
    <t>SHT SCALE XL BACK BLK q</t>
  </si>
  <si>
    <t>SHT SCALE S FRONT COLOR ALL3</t>
  </si>
  <si>
    <t>SHT SCALE S BACK COLOR ALL3</t>
  </si>
  <si>
    <t>SHT SCALE M FRONT COLOR ALL3</t>
  </si>
  <si>
    <t>SHT SCALE M BACK COLOR ALL3</t>
  </si>
  <si>
    <t>SHT SCALE L FRONT COLOR ALL3</t>
  </si>
  <si>
    <t>SHT SCALE L BACK COLOR ALL3</t>
  </si>
  <si>
    <t>SHT SCALE S FRO U-FIT / 4F</t>
  </si>
  <si>
    <t>SHT SCALE S BACK U-FIT / 4F</t>
  </si>
  <si>
    <t>SHT SCALE M FRO U-FIT / 4F</t>
  </si>
  <si>
    <t>SHT SCALE M BACK U-FIT / 4F</t>
  </si>
  <si>
    <t>SHT SCALE L FRO U-FIT / 4F</t>
  </si>
  <si>
    <t>SHT SCALE L BACK U-FIT / 4F</t>
  </si>
  <si>
    <t>SHT SCALE XL FRO U-FIT / 4F</t>
  </si>
  <si>
    <t>SHT SCALE XL BACK U-FIT / 4F</t>
  </si>
  <si>
    <t>gorenje</t>
  </si>
  <si>
    <t>OHIŠJE D-Z FRONT C5 L-4 HUTH TURNAP_x000D_
tiskan izdelek</t>
  </si>
  <si>
    <t>tipro</t>
  </si>
  <si>
    <t>BUTTON HIGH DRY OEM</t>
  </si>
  <si>
    <t>BUTTON DOOR OPEN OEM</t>
  </si>
  <si>
    <t>BUTTON SPEED WASH OEM</t>
  </si>
  <si>
    <t>BUTTON ½ LOAD OEM</t>
  </si>
  <si>
    <t>BUTTON ON OF OEM</t>
  </si>
  <si>
    <t>BUTTON PROGRAM SELECTION OEM</t>
  </si>
  <si>
    <t>BUTTON OEM 30.1 TIME DELAY</t>
  </si>
  <si>
    <t>OBROČ ZUN.OKV. VRAT L1 PS-15 SIG</t>
  </si>
  <si>
    <t>OBROČ ZUN.OKV. VRAT L1 SP-15 SIG</t>
  </si>
  <si>
    <t>BUTTON THERMOMETER OEM</t>
  </si>
  <si>
    <t>OBROČ ZUN.OKV. VRAT L1 PS-15 SIG._x000D_
surovec od gorenja</t>
  </si>
  <si>
    <t>OBROČ ZUN.OKV. VRAT L1 SP-15 SIG_x000D_
surovec od gorenja</t>
  </si>
  <si>
    <t>OBROČ ZUN.OK.VRAT L1 UL PS-15 LA133_x000D_
(lakiran LA133 in signiran)</t>
  </si>
  <si>
    <t>OBROČ ZUN.OKVI. VRAT L1 SP-15 9005</t>
  </si>
  <si>
    <t>OBROČ ZUN.OKVIRJA VRAT L1 9005 PS-1</t>
  </si>
  <si>
    <t>OBROČ ZUN.OKV.VRAT L1 SP-15 SIG 070</t>
  </si>
  <si>
    <t>OBROČ ZUN.OKV. VRAT L1 PS-15 SIG.</t>
  </si>
  <si>
    <t>OBROČ ZUN.OK.VRAT L1 ST PS-15 LA133_x000D_
(lakiran LA133 in signiran ST)</t>
  </si>
  <si>
    <t>BUTTON EXTRA DRYING OEM_x000D_
999920 VZOREC-806157 za potrditev</t>
  </si>
  <si>
    <t>BRUSH STORAGE BOTTOM PEAR sig_x000D_
VICTORIA</t>
  </si>
  <si>
    <t>ISKRA</t>
  </si>
  <si>
    <t>Housing L sig</t>
  </si>
  <si>
    <t>SG</t>
  </si>
  <si>
    <t>Housing R sig</t>
  </si>
  <si>
    <t>ROZETA GP 6 200 PG 070/9007</t>
  </si>
  <si>
    <t>GUMB GE 6 200 E7 070/9007</t>
  </si>
  <si>
    <t xml:space="preserve">14200_BScan23_TOP_V_ tampo BEMER_x000D_
Pantone Cool Grey 6 </t>
  </si>
  <si>
    <t>DISTRIBUTION PIPE 4C3 ASSMBLY</t>
  </si>
  <si>
    <t>DISTRIBUTION PIPE 4E11 ASSMBLY</t>
  </si>
  <si>
    <t>DISTRIBUTION PIPE 4E19 ASSMBLY</t>
  </si>
  <si>
    <t>DISTRIBUTION PIPE 8E14 ASSMBLY</t>
  </si>
  <si>
    <t>Gumb Middle K10 sig</t>
  </si>
  <si>
    <t>Gumb Premium K10 sig</t>
  </si>
  <si>
    <t>ANTENNENSCHUTZ OBEN_x000D_
ŠČITNIK ANTENE ZGORAJ</t>
  </si>
  <si>
    <t>ANTENNENSCHUTZ UNTEN_x000D_
ŠČITNIK ANTENE SPODAJ</t>
  </si>
  <si>
    <t>V2000283</t>
  </si>
  <si>
    <t>ASM BUS Case Bottom Spring Box PT.</t>
  </si>
  <si>
    <t>V2000280</t>
  </si>
  <si>
    <t>V2000281</t>
  </si>
  <si>
    <t xml:space="preserve">ANTENNENSCHUTZ OBEN moplene_x000D_
ŠČITNIK ANTENE ZGORAJ_x000D_
moplene </t>
  </si>
  <si>
    <t xml:space="preserve">ANTENNENSCHUTZ UNTEN moplene_x000D_
ŠČITNIK ANTENE SPODAJ_x000D_
moplene </t>
  </si>
  <si>
    <t>OHIŠJE ŠTEVCA_SESTAV</t>
  </si>
  <si>
    <t>šifra seca</t>
  </si>
  <si>
    <t>OHIŠJE RS6 SIVO barvano ver 03_x000D_
lakirano</t>
  </si>
  <si>
    <t>NALEPEK NGVA II BK (088)</t>
  </si>
  <si>
    <t>GUMB 41-1 BK039</t>
  </si>
  <si>
    <t>GUMB GE5-1 BK (039)</t>
  </si>
  <si>
    <t>ROZETA GUMBA NG500 BK (039)</t>
  </si>
  <si>
    <t>GUMB 53-1 BK039</t>
  </si>
  <si>
    <t>GUMB GE 6-6 G BK (039)</t>
  </si>
  <si>
    <t>ROČAJ R6-12 BK(012)</t>
  </si>
  <si>
    <t>GUMB GP 5-2 BK 039</t>
  </si>
  <si>
    <t>GUMB 20/1 BK039</t>
  </si>
  <si>
    <t>servisPOKROV VRAT L PS-03 BK (012)</t>
  </si>
  <si>
    <t>STIKALNA LETEV 6N RAL 9005</t>
  </si>
  <si>
    <t>BLENDA TEČAJA ZG 6N-B RAL 9005</t>
  </si>
  <si>
    <t>BLENDA TEČAJA ZG 6N-A RAL 9005</t>
  </si>
  <si>
    <t>BLENDA BR 6N RAL 9005</t>
  </si>
  <si>
    <t>servisROBNIK STEKLA 6N-ZA 777 BK012</t>
  </si>
  <si>
    <t>servisROBNIK STEKLA 6n-p BK012</t>
  </si>
  <si>
    <t>BLENDA ROBNIKA VRAT ZG. P2 BK012</t>
  </si>
  <si>
    <t>LETEV STIK. 60D BK (039)</t>
  </si>
  <si>
    <t>ROZETA PG  BK 039</t>
  </si>
  <si>
    <t>ROČAJ R5-1 BK 039</t>
  </si>
  <si>
    <t>ROČAJ 500 R5-2 BK (039)</t>
  </si>
  <si>
    <t>ROČAJ R6-1 BK (039)</t>
  </si>
  <si>
    <t>servisGUMB NG GE 6-5 BK (039)</t>
  </si>
  <si>
    <t>servisGUMB GE 6-5 NG BK (039)</t>
  </si>
  <si>
    <t>ROČAJ R 6-9 BK (039)</t>
  </si>
  <si>
    <t>ROČAJ R 6-9  BK (112)</t>
  </si>
  <si>
    <t>GUMB GE 6-7 BK 039</t>
  </si>
  <si>
    <t>OBROČ GUMBA E PS/10 LAK 022</t>
  </si>
  <si>
    <t>ROČAJ 600 R6-4 BK (039)</t>
  </si>
  <si>
    <t>GUMB GP 5-3 BK (039)</t>
  </si>
  <si>
    <t>ROČAJ R6-13</t>
  </si>
  <si>
    <t>TIPKA ELEK. URE D-26 BK (039)</t>
  </si>
  <si>
    <t>TIPKA ELEK. URE D-26 BK (012)</t>
  </si>
  <si>
    <t>TIPKA ELEK. URE D-20 BK (039)</t>
  </si>
  <si>
    <t>GUMB ELEKTRONSKE URE D BK (039)</t>
  </si>
  <si>
    <t>GUMB EL.URE I BK039</t>
  </si>
  <si>
    <t>POKLOPEC 54N-D9 RAL9006</t>
  </si>
  <si>
    <t>PLOŠČA ČELNA PS3 PS-03 BK 012</t>
  </si>
  <si>
    <t>ROČAJ DOZ.POSODE PS-03 BK 012</t>
  </si>
  <si>
    <t>ROČAJ POSODE KONDENZATA BK012</t>
  </si>
  <si>
    <t>GUMB KUDP-1 P GK-1 LA039</t>
  </si>
  <si>
    <t>servisROČAJ DD PS-03 BK012 ABS/PC</t>
  </si>
  <si>
    <t>MASKA PT (RAL9005)</t>
  </si>
  <si>
    <t>BLENDA ROBNIKA VRAT P2 SPD 9005</t>
  </si>
  <si>
    <t>BLENDA ROBNIKA VRAT P2 9005</t>
  </si>
  <si>
    <t>ROBNIK VRAT SL RV52-A 60 LA022</t>
  </si>
  <si>
    <t>BLENDA ZG DV LA022</t>
  </si>
  <si>
    <t>NOSILEC LCD UPRAVLJAL. 6N LA022</t>
  </si>
  <si>
    <t>ROBNIK VRAT 54N-A2 LA022</t>
  </si>
  <si>
    <t>ROBNIK VRAT ZG. 54N-A GOR LA022</t>
  </si>
  <si>
    <t>BLENDA ROBNIKA VRAT P2 ZG. 9005</t>
  </si>
  <si>
    <t>ROČAJ RM 60 A LA022</t>
  </si>
  <si>
    <t>ROBNIK VRAT 54N-B1 LA022</t>
  </si>
  <si>
    <t>ROBNIK VRAT ZG. 54N-B GOR LA022</t>
  </si>
  <si>
    <t>DRŽALO ZAPORE VRAT BK022 -oblika B</t>
  </si>
  <si>
    <t>PLOŠČA ČELNA 2D PS-03 BK012</t>
  </si>
  <si>
    <t>GUMB UPRAVLJALNI BK770</t>
  </si>
  <si>
    <t>PLOŠČA ČELNA E Q SP/K LA012</t>
  </si>
  <si>
    <t>ROČAJ RM60A PBT LA012</t>
  </si>
  <si>
    <t>servisROČAJ RM64 PBT LA012</t>
  </si>
  <si>
    <t>servisROČAJ RM64 PBT LA9005</t>
  </si>
  <si>
    <t>servisROČAJ RM55-IZ PBT LA9005</t>
  </si>
  <si>
    <t>ROČAJ RM55-SL PBT LA012</t>
  </si>
  <si>
    <t>ROČAJ RM55-30 PBT LA9005</t>
  </si>
  <si>
    <t>ROBNIK VRAT 6NC2 LA024</t>
  </si>
  <si>
    <t>ROBNIK VRAT 6NC2 LA304</t>
  </si>
  <si>
    <t>POKROV TEČAJA VC LA024_x000D_
Iztek 09/20</t>
  </si>
  <si>
    <t>POKROV TEČAJA VC LA304</t>
  </si>
  <si>
    <t>POKROV TEČAJA ZG.6NC2 LA304</t>
  </si>
  <si>
    <t>POKROV TEČAJA ZG.6NC2 LA024</t>
  </si>
  <si>
    <t>ČELNA PLOŠČA TCO LA012</t>
  </si>
  <si>
    <t>OBROČ GUMBA E PS/10 LAK 012</t>
  </si>
  <si>
    <t>GUMB UPRAVLJALNI E PS/SP-10 LAK 048</t>
  </si>
  <si>
    <t>ROČAJ VRAT PS-10 LA012</t>
  </si>
  <si>
    <t>ROČAJ VRAT PS-10 LA022S52</t>
  </si>
  <si>
    <t>OKVIR VRAT ZUNANJI PS-10 LA012</t>
  </si>
  <si>
    <t>OKVIR VRAT ZUNAN.PS-10 LA022S52</t>
  </si>
  <si>
    <t>OKVIR VRAT ZUNANJI SP-10 LA012</t>
  </si>
  <si>
    <t>OKVIR VRAT ZUNAN.SP-10 LA022S52</t>
  </si>
  <si>
    <t>ROČAJ VRAT PS-12 LA012</t>
  </si>
  <si>
    <t>OKVIR VRAT PS 12 LA 012</t>
  </si>
  <si>
    <t>OKVIR VRAT ZUN.SP NG BK(012/770)lak_x000D_
LAKIRAN BREZ SIGNACIJE</t>
  </si>
  <si>
    <t>OBROČ GUMBA E PS/SP 10 LA 028</t>
  </si>
  <si>
    <t>POKROV GUMBA PS/SP 12 LA 012</t>
  </si>
  <si>
    <t>POKROV VENTILATORJA 6N LA012</t>
  </si>
  <si>
    <t>POKROV VENTILATORJA 54N-H2 LA012</t>
  </si>
  <si>
    <t>NOSILEC VENTILATORJA 6N LA012</t>
  </si>
  <si>
    <t>OHIŠJE VENTILATORJA 54N-H2 LA012</t>
  </si>
  <si>
    <t>ROČAJ POS.KONDENZATA SP/K-12 LA012</t>
  </si>
  <si>
    <t>PLOŠČA ČELNA C SP/K-12 LA012</t>
  </si>
  <si>
    <t>ROČAJ DOZIRNE POSODE PS-12 LA 012</t>
  </si>
  <si>
    <t>PLOŠČA ČELNA C PS-12 LA012</t>
  </si>
  <si>
    <t>servisGUMB GE6- 42 NGVK3-E LA022</t>
  </si>
  <si>
    <t>servisGUMB GP6-42 NGVK3-P 022</t>
  </si>
  <si>
    <t>ROČAJ R6-13 LA 022</t>
  </si>
  <si>
    <t>BLENDA FILTRA PS10 LA 012</t>
  </si>
  <si>
    <t>PLOŠČA ČELNA C PS10 LA012</t>
  </si>
  <si>
    <t>ROBNIK DESNI PS/SP10 BK012</t>
  </si>
  <si>
    <t>ROBNIK LEVI PS/SP10 BK012</t>
  </si>
  <si>
    <t>ROBNIK ZADNJI PS/SP10 BK012</t>
  </si>
  <si>
    <t>ROČAJ DOZIRNE POSODE PS10 LA 012</t>
  </si>
  <si>
    <t>BLENDA SP/K-A-10 LA012</t>
  </si>
  <si>
    <t>PLOŠČA ČELNA C SP/K-B-10 LA012</t>
  </si>
  <si>
    <t>ROČAJ POSO.KONDENZATA SP/K-10 LA012</t>
  </si>
  <si>
    <t>VRATA BLENDE SP-10 LA012</t>
  </si>
  <si>
    <t>NOSILEC ROČAJA RM71-A LA019</t>
  </si>
  <si>
    <t>NOSILEC ROČAJA RM71-B LA019</t>
  </si>
  <si>
    <t>ROBNIK DESNI PL PS10 BK012</t>
  </si>
  <si>
    <t>ROBNIK LEVI PL PS10 BK012</t>
  </si>
  <si>
    <t>BLENDA ZG DV LA019</t>
  </si>
  <si>
    <t>BLENDA SPD DV LA019</t>
  </si>
  <si>
    <t>ROČAJ RM64 PBT LA019</t>
  </si>
  <si>
    <t>ROČAJ RM60 A PBT LA019</t>
  </si>
  <si>
    <t>ROZETA 022</t>
  </si>
  <si>
    <t>OHIŠJE STRA LEVO COMFORT TAS1</t>
  </si>
  <si>
    <t>OHIŠJE STRA DESNO COMFORT TAS</t>
  </si>
  <si>
    <t>PLASTIČNI ČEP STRUKTURNI BSH_x000D_
VZF39171</t>
  </si>
  <si>
    <t>PLAST. ČEP BSH-CNEW/L PBTGF20-VZF39_x000D_
VZF39171 structure VDI340030</t>
  </si>
  <si>
    <t>PLAST. ČEP BSH-CNEW/D PBTGF20-VZF39_x000D_
VZF39171 structure VDI340030</t>
  </si>
  <si>
    <t>OKVIR VRAT ZUN  SP NG BK770lak_x000D_
SAMO LAKIRAN</t>
  </si>
  <si>
    <t>GUMB SVN022_x000D_
SAMO LAKIRAN Z BARVO</t>
  </si>
  <si>
    <t>BLENDA STOLPA MUM6 LA012 sijaj</t>
  </si>
  <si>
    <t>BLENDA SPREDNJA MUM6 LA012 sijaj</t>
  </si>
  <si>
    <t>OBROČ TIPKE KEP11 RAL 9022</t>
  </si>
  <si>
    <t>NOSILEC ROČAJA RM79-A</t>
  </si>
  <si>
    <t>NOSILEC ROČAJA RM79-B</t>
  </si>
  <si>
    <t>ROČAJ R5-2 BK 022</t>
  </si>
  <si>
    <t>ROZETA/ROLD 024</t>
  </si>
  <si>
    <t>NOSILEC ROČAJA RM85-A BK024</t>
  </si>
  <si>
    <t>NOSILEC ROČAJA RM85-B BK024</t>
  </si>
  <si>
    <t>GUMB UPRAVLJALNI PS/SP-12 LA012</t>
  </si>
  <si>
    <t>OKVIR VRAT ZUNANJI WM-60 LA012_x000D_
8076548-85</t>
  </si>
  <si>
    <t>ROČAJ RM 74 SPD LA019</t>
  </si>
  <si>
    <t>ROČAJ RM 74 ZG LA019</t>
  </si>
  <si>
    <t>OKVIR VRAT ZUNANJI WM-60 LA22S52_x000D_
8076548-81</t>
  </si>
  <si>
    <t>ServisBLENDA FILT. 2502-B LA770 25%_x000D_
8061657</t>
  </si>
  <si>
    <t>ServisROČAJ POSODE DOZ.LA770 25% SI_x000D_
8093129</t>
  </si>
  <si>
    <t>ROBNIK SPREDNJI PS12 LA012</t>
  </si>
  <si>
    <t>BLENDA FILTRA 2502-B   LA022S5_x000D_
8061657</t>
  </si>
  <si>
    <t>servisVRATA KONDENZAT. LA770 25% SI</t>
  </si>
  <si>
    <t>LETEV VRAT A6 OGL LA019</t>
  </si>
  <si>
    <t>POKROV TEČAJA ZG.A6 LA019</t>
  </si>
  <si>
    <t>LETEV KOMAND A6 STR VK LA019</t>
  </si>
  <si>
    <t>POKROV TEČAJA VC LA019</t>
  </si>
  <si>
    <t>LETEV KOMAND A6 HK LA019</t>
  </si>
  <si>
    <t>ROBNIK ZGORNJI REDBULL LA033 SIJAJ</t>
  </si>
  <si>
    <t>NOSILEC POKROVA REDBULL LA033SIJAJ</t>
  </si>
  <si>
    <t>ROČAJ ZLOŽLJIV REDBULL LA033SIJAJ</t>
  </si>
  <si>
    <t>POKROV KOMP.PROS.REDBULL LA033SIJAJ</t>
  </si>
  <si>
    <t>servisOKVIR VRAT Z.WM-70C LA012 UL4</t>
  </si>
  <si>
    <t>PLOŠČA ČELNA WMD55/66 LA022S5</t>
  </si>
  <si>
    <t>TEČAJ ROČAJA REDBLL LA033 SIJAJ</t>
  </si>
  <si>
    <t>ČELNA PLOŠČA TCO LA019</t>
  </si>
  <si>
    <t>POKROV TEČAJA ZG.M54 LA065</t>
  </si>
  <si>
    <t>ROBNIK VRAT ZG. 54N-B GOR LA065</t>
  </si>
  <si>
    <t>ROBNIK VRAT ZG. 54N-A GOR LA065</t>
  </si>
  <si>
    <t>ROBNIK VRAT 54N-A2 LA065</t>
  </si>
  <si>
    <t>ROBNIK VRAT 54N-B1 LA065</t>
  </si>
  <si>
    <t>NOSILEC ROČAJA RM71-A LA065</t>
  </si>
  <si>
    <t>NOSILEC ROČAJA RM71-B LA065</t>
  </si>
  <si>
    <t>ROBNIK ZGORNJI REDBULL LA033_x000D_
BREZ LOGOTIPA</t>
  </si>
  <si>
    <t>OBROČ VRAT ZUNANJI SP/P-15 LA012</t>
  </si>
  <si>
    <t>ROBNIK VRAT A6 LA024_x000D_
Iztek 09/20</t>
  </si>
  <si>
    <t>ROBNIK VRAT A6-ZG.1 LA024_x000D_
Iztek 09/20</t>
  </si>
  <si>
    <t>POKROV TEČAJA ZG A6 LA024_x000D_
Iztek 09/20</t>
  </si>
  <si>
    <t>KAPICA RM90 PAN  ZLATA GROBA LA082</t>
  </si>
  <si>
    <t>PLOŠČA ČELNA FS/SI 30.2 LA22S52</t>
  </si>
  <si>
    <t>DISTANČNIK PLOŠČE BI LA GY  LA22S52</t>
  </si>
  <si>
    <t>LETEV PODNOŽNA LA22S52</t>
  </si>
  <si>
    <t>OKVIR DELOVNE PLOŠČE LA22S52</t>
  </si>
  <si>
    <t>servisČELNA PLOŠČA TCO LA065</t>
  </si>
  <si>
    <t>PLOŠČA ČELNA FS/SI 30.1 LA065</t>
  </si>
  <si>
    <t>LETEV PODNOŽNA LA065</t>
  </si>
  <si>
    <t>PLOŠČA ČELNA BI 30.1 LA065</t>
  </si>
  <si>
    <t>ROZETA FS16 (ROLD) LA022</t>
  </si>
  <si>
    <t>GUMB FS16 (ROLD) LA022</t>
  </si>
  <si>
    <t>GUMB S2P/ROLD 024</t>
  </si>
  <si>
    <t>BLENDA LUKENJ TEČAJA FI S5 WM-LA022_x000D_
8077498-81</t>
  </si>
  <si>
    <t>TIPKA MENIJSKA NOTR.INT UL4 LAK 022_x000D_
8080406-81</t>
  </si>
  <si>
    <t>ServisTIPKA VKLOP IZKLOP WMD LA.69_x000D_
LA913   8081710-69</t>
  </si>
  <si>
    <t>TIPKA VKLOP IZKLOP WMD LAKIR.BK022_x000D_
8081710-81</t>
  </si>
  <si>
    <t>servisTIPKA VKL. IZKL. WMD LA.BK012_x000D_
8081710-85</t>
  </si>
  <si>
    <t>TIPKA IZBIRNA 1 WMD70.1 OEM LA012_x000D_
8083487-85</t>
  </si>
  <si>
    <t>TIPKA IZBIRNA 2 WMD70.1 OEM LA012_x000D_
8083836-85</t>
  </si>
  <si>
    <t>POKROV KLJUČAVNICE LAKIR.BK022_x000D_
8078975-81</t>
  </si>
  <si>
    <t>POKROV KLJUČAVNICE LAKIRAN LA012_x000D_
8078975-85</t>
  </si>
  <si>
    <t>BLENDA DW90.1 UL LAKIRANA LA022_x000D_
8084029-81</t>
  </si>
  <si>
    <t>BLENDA DW 90.2 5502-Y LA 913_x000D_
8084031-69</t>
  </si>
  <si>
    <t>BLENDA DW90.1 UL LAKIRANA LA022_x000D_
8084031-81</t>
  </si>
  <si>
    <t>ServisBLENDA TD-70 S5502-Y LA770_x000D_
8077511</t>
  </si>
  <si>
    <t>TIPKA IZBIRNA WMD-70.1 LA022S5 UL4_x000D_
8083234</t>
  </si>
  <si>
    <t>TIPKA IZBIRNA 1 WMD-70.1 LA022S5 UL_x000D_
8083233</t>
  </si>
  <si>
    <t>TIPKA START WMD-70.3 LA022S5</t>
  </si>
  <si>
    <t>TIPKA ST/STOP TD-70.3 LA022S5</t>
  </si>
  <si>
    <t>OKVIR TESNILNI DOZ-POS WM-80 LA022S</t>
  </si>
  <si>
    <t>TIPKA START STOP WM70 S9000 LAK 022</t>
  </si>
  <si>
    <t>TIPKA START STOP WM70.2 LAKIRAN 69</t>
  </si>
  <si>
    <t>TIPKA START STOP INTEG.S9000 N_x000D_
BK022</t>
  </si>
  <si>
    <t>TIPKA START STOPWM-70.2 S 9000_x000D_
BK022</t>
  </si>
  <si>
    <t>TIPKA START STOP W LAKIRAN_x000D_
BK022</t>
  </si>
  <si>
    <t>TIPKA START STOP OEM LAKIRANA_x000D_
BK012</t>
  </si>
  <si>
    <t>TIPKA VKLOP IZKLOP LAKIRAN_x000D_
BK022</t>
  </si>
  <si>
    <t>TIPKA VKLOP IZKLOP LAKIRAN 69</t>
  </si>
  <si>
    <t>TIPKA IZBIRNA WMD-70.1SUROVEC_x000D_
8083234</t>
  </si>
  <si>
    <t>TIPKA IZBIRNA 1 WMD-70.1SUROVEC_x000D_
8083233</t>
  </si>
  <si>
    <t>NOSILEC STIKALA INOX 7952</t>
  </si>
  <si>
    <t>PLOŠČA OKRASNA MEDITERAN LA012</t>
  </si>
  <si>
    <t>plamingo</t>
  </si>
  <si>
    <t>GUMB VELIKI MEDITERAN LA012</t>
  </si>
  <si>
    <t>GUMB MALI MEDITERAN LA012</t>
  </si>
  <si>
    <t>NOSILEC STIKALA INOX 7959 SIVA V1_x000D_
331-05-80</t>
  </si>
  <si>
    <t>metalflex</t>
  </si>
  <si>
    <t>GUMB INOX 7959 SIVA_x000D_
331-06-80</t>
  </si>
  <si>
    <t>NOSILEC STIKALA BEL 331-05-60</t>
  </si>
  <si>
    <t>GUMB INOX  BEL 331-06-60</t>
  </si>
  <si>
    <t>PLOŠČA OKRASNA OEM1 LA012_x000D_
239311</t>
  </si>
  <si>
    <t>GUMB OEM 1 VELIKI  LA012_x000D_
239312</t>
  </si>
  <si>
    <t>GUMB OEM 1 MALI  LA012_x000D_
239314</t>
  </si>
  <si>
    <t>GUMB OEM 2 VELIKI  LA012_x000D_
622202</t>
  </si>
  <si>
    <t>GUMB OEM 2 MALI  LA012_x000D_
622214</t>
  </si>
  <si>
    <t>OHIŠJE D-Z FRONT C5 LA022</t>
  </si>
  <si>
    <t>OHIŠJE BF10 ZG C25 RAL9005</t>
  </si>
  <si>
    <t>OHIŠJE TM-H HANDSET ZG C25 RAL9005_x000D_
SLUŠALKE</t>
  </si>
  <si>
    <t>OHIŠJE TM-X ZG FOIL C5 LA022</t>
  </si>
  <si>
    <t>PLOŠČA OKRASNA SELENITE DUO LA012</t>
  </si>
  <si>
    <t>GUMB SELENIE DUO VELIKI  LA012</t>
  </si>
  <si>
    <t>GUMB SELENITE DUO MALI  LA012</t>
  </si>
  <si>
    <t>PLOŠČA OKRASNA APLITE LA012</t>
  </si>
  <si>
    <t>GUMB APLITE VELIKI  LA012</t>
  </si>
  <si>
    <t>GUMB APLITE MALI  LA012</t>
  </si>
  <si>
    <t>OHIŠJE TM-K128 ZG C12 SREBRNA</t>
  </si>
  <si>
    <t>OHIŠJE TM-K128 SP C12 SREBRNA</t>
  </si>
  <si>
    <t>OHIŠJE TM-K064 ZG C12 SREBRNA</t>
  </si>
  <si>
    <t>OHIŠJE TM-K064 SP C12 SREBRNA</t>
  </si>
  <si>
    <t>OHIŠJE TM-VLC-C12 SREBRNA</t>
  </si>
  <si>
    <t>OHIŠJE TM-VRC-C12 SREBRNA</t>
  </si>
  <si>
    <t>OHIŠJE TM-X ZG FOIL C25 RAL9005</t>
  </si>
  <si>
    <t>PLOŠČA OKRASNA APLITE ČRNA MAT</t>
  </si>
  <si>
    <t>GUMB APLITE VELIKI  ČRNA MAT_x000D_
ni aktualna</t>
  </si>
  <si>
    <t>GUMB APLITE MALI  ČRNA MAT_x000D_
ni aktualna!</t>
  </si>
  <si>
    <t>GUMB GOG VZF39171</t>
  </si>
  <si>
    <t>eurel</t>
  </si>
  <si>
    <t>CO SET TM-096-031 ABS Q-D/U UK P._x000D_
KPL PROZORNI LAK</t>
  </si>
  <si>
    <t>A1 SET ZELEN LAKIRAN_x000D_
(F1)</t>
  </si>
  <si>
    <t>A2 SET ORANŽEN LAKIRAN_x000D_
(Prev)</t>
  </si>
  <si>
    <t>A3 SET MODER LAKIRAN_x000D_
(5)</t>
  </si>
  <si>
    <t>B1 SET TEMNO SIV-BEŽ LAKIRAN_x000D_
(Esc)</t>
  </si>
  <si>
    <t>B2 SET BEŽ LAKIRAN_x000D_
(F)</t>
  </si>
  <si>
    <t>B3 SET BEŽ  LAKIRAN_x000D_
(J)</t>
  </si>
  <si>
    <t>OHIŠJE BF20 ZGORNJE C25 -TURNAPLAST</t>
  </si>
  <si>
    <t>OHIŠJE TM-X ZG C25  (TURNA) RAL9005</t>
  </si>
  <si>
    <t>GUMB GOG VZF39171_x000D_
lak. in odstranjevanje dolivka</t>
  </si>
  <si>
    <t>NOSILEC ROČ VRAT RM71-A LA022</t>
  </si>
  <si>
    <t>NOSILEC ROČ VRAT RM71-B LA022</t>
  </si>
  <si>
    <t>CAP-CENTER LH_x000D_
2K5.860.147</t>
  </si>
  <si>
    <t>CAP-CENTER RH_x000D_
2K5.860.148</t>
  </si>
  <si>
    <t>ML CAP-CENTER_x000D_
2K5.860.147.A</t>
  </si>
  <si>
    <t>MR CAP-CENTER_x000D_
2K5.860.148.A</t>
  </si>
  <si>
    <t>VL CAP-FRONT_x000D_
2K5.860.145</t>
  </si>
  <si>
    <t>VR CAP-FRONT_x000D_
2K5.860.146</t>
  </si>
  <si>
    <t>HL CAP-REAR_x000D_
2K5.860.149</t>
  </si>
  <si>
    <t>HR CAP-REAR_x000D_
2K5.860.150</t>
  </si>
  <si>
    <t>MASKA IZTEKA lak VZF39171</t>
  </si>
  <si>
    <t>PLOŠČA VIDNA IZT lak VZF39171</t>
  </si>
  <si>
    <t>PLOŠČA VIDNA IZT lak RAL9005</t>
  </si>
  <si>
    <t>PLOŠČA PENIL KOM lak VZF39171</t>
  </si>
  <si>
    <t>MASKA IZTEKA MID. SILVER</t>
  </si>
  <si>
    <t>PLOŠČA VIDNA IZTOKA MID.SILV.</t>
  </si>
  <si>
    <t>PLOŠČA PENIL.KOMORE MID.SILV.</t>
  </si>
  <si>
    <t>POSODA ODCEJEVAL.KPL TK7 SILVER S.</t>
  </si>
  <si>
    <t>PREDAL KAVNI TK7 SILVER S.</t>
  </si>
  <si>
    <t>OKROV IZTEKA TK7 SILVER S.</t>
  </si>
  <si>
    <t>OHIŠJE RS6 SIVO LAK</t>
  </si>
  <si>
    <t>OHIŠJE MS70 VZF39101 VER.01 LAK</t>
  </si>
  <si>
    <t>PLOŠČA SPREDNJA TK73001 lakirana</t>
  </si>
  <si>
    <t>PLOŠČA SPRED DES VZF39171 lak</t>
  </si>
  <si>
    <t>PLOŠČA ODC POS L VZF39171 lak</t>
  </si>
  <si>
    <t>PLOŠČA ODC POS D VZF39171 lak</t>
  </si>
  <si>
    <t>POKROV IZTEKA srebrn lak</t>
  </si>
  <si>
    <t>OKROV OHIŠJA MCM55 LAK.MAT V1</t>
  </si>
  <si>
    <t>PLOŠČA KONT. 1K LAK. MID. SILVER</t>
  </si>
  <si>
    <t>PLOŠČA SPRED. DESNA MID. SILV</t>
  </si>
  <si>
    <t>PLOŠČA ODC. POSOD.LEVA MID.SI</t>
  </si>
  <si>
    <t>PLOŠČA ODC.POS.DESNA MID.SILV</t>
  </si>
  <si>
    <t>PLOŠČA ODC.POS.LEVA TK7 SILVER S.</t>
  </si>
  <si>
    <t>PLOŠČA ODC.POS.DESNA TK7 SILVER S.</t>
  </si>
  <si>
    <t>ZAPAH SERVISNIH VRAT TK7 SILVER S.</t>
  </si>
  <si>
    <t>ZAPAH SERVISNIH VRAT TK7 GRANIT MET</t>
  </si>
  <si>
    <t>VRATA SERVISNA TK7 GRANIT METALLIC</t>
  </si>
  <si>
    <t>CAP-FRONT sur 2K5.860.145</t>
  </si>
  <si>
    <t>CAP-FRONT sur 2K5.860.146</t>
  </si>
  <si>
    <t>HR CAP-REAR sur 2K5.860.150</t>
  </si>
  <si>
    <t>ROČAJ KE TAS SREBRN KPL V.01</t>
  </si>
  <si>
    <t>KAPA PENILNE KOMORE ZG. VZF39171</t>
  </si>
  <si>
    <t>GUMB STIK MUM6N21 VZF07020 se</t>
  </si>
  <si>
    <t>TEMPERATURWAHLKNOPF  KPL  VZF39138</t>
  </si>
  <si>
    <t>POKROV OHIŠJA  K16 VZF07246</t>
  </si>
  <si>
    <t>OHIŠJE ROKE ZGORNJE BARVANO K16</t>
  </si>
  <si>
    <t>BLENDA SPREDNJA MFQ4 RAL9006 II</t>
  </si>
  <si>
    <t>BLENDA SPODNJA MFQ4 RAL9006 III</t>
  </si>
  <si>
    <t>BLENDA SPODNJA MFQ4 VZF01059 II_x000D_
lakiran kos</t>
  </si>
  <si>
    <t xml:space="preserve">BLENDA SPREDNJA MFQ4 VZF01059 III_x000D_
lakiran kos </t>
  </si>
  <si>
    <t>OHIŠJE R. ZGORNJE K16 BARVAN V1_x000D_
VZF07246</t>
  </si>
  <si>
    <t>POKROV OHIŠJA  K16 BARVAN V1_x000D_
VZF07246</t>
  </si>
  <si>
    <t>OHIŠJE R. ZGORNJE K16 BARVAN V2_x000D_
VZF07246-zaščita bajoneta</t>
  </si>
  <si>
    <t xml:space="preserve">BLENDA SPREDNJA MFQ4 VZF07246 III_x000D_
lakiran kos </t>
  </si>
  <si>
    <t>BLENDA SPODNJA MFQ4 VZF07246 III_x000D_
lakiran kos</t>
  </si>
  <si>
    <t>Plošča Sprednja 600 VZF07084 laq</t>
  </si>
  <si>
    <t>Plošča Sprednja 600 VZF08054 laq</t>
  </si>
  <si>
    <t>Plošča Sprednja 600 RAL9005 UV_laq</t>
  </si>
  <si>
    <t>FRONT PAN.BOTTOM VZF39171 EQ3FL sig</t>
  </si>
  <si>
    <t>FRONT PAN.BOTTOM VZF01046 EQ3FL sig</t>
  </si>
  <si>
    <t>FRONT PAN.BOTTOM VZF07061 EQ3FL sig</t>
  </si>
  <si>
    <t>Plošča Sprednja 600 VZF39171 laq</t>
  </si>
  <si>
    <t>Plošča Sprednja 600 VZF07060 laq</t>
  </si>
  <si>
    <t>APPLICATION DRIP PAN 600 VZF07060</t>
  </si>
  <si>
    <t>FRONT PANEL BOTTOM400 VZF07084 lak.</t>
  </si>
  <si>
    <t>Stena zadaj 600-IN-H  Laq VZF07060_x000D_
SIEMENS</t>
  </si>
  <si>
    <t>132110501 ali 132100500</t>
  </si>
  <si>
    <t>FRONT PAN. MIDDLE VZF07145 EQ3FLlak</t>
  </si>
  <si>
    <t>Stena zadaj 600 RNA Laq VZF07060_x000D_
BOSCH</t>
  </si>
  <si>
    <t>ASM FRONT PAN.BOT. VZF39171 EQ3FL</t>
  </si>
  <si>
    <t>ASM FRONT PAN.BOT. VZF01046 EQ3FL</t>
  </si>
  <si>
    <t>ASM FRONT PAN.BOT. VZF09242 EQ3FL</t>
  </si>
  <si>
    <t>ASM FRONT PAN.BOT. VZF07061 EQ3FL</t>
  </si>
  <si>
    <t>FRONT PANEL BOTTOM S4 RNA VZF39171</t>
  </si>
  <si>
    <t>FRONT PANEL BOTTOM S4 RNA VZF09242</t>
  </si>
  <si>
    <t>Ohišje levo 600-IN-H Lacq. VZF07060</t>
  </si>
  <si>
    <t>Ohišje desno 600-IN-H Laq. VZF07060</t>
  </si>
  <si>
    <t>ASM Plošča Sprednja 600 IN-E</t>
  </si>
  <si>
    <t>ASM Plošča Sprednja 600 CL-H</t>
  </si>
  <si>
    <t>ASM Plošča Sprednja 600 CL-M</t>
  </si>
  <si>
    <t>ASM Ohišje desno 600IN-H Lq.VZ07060</t>
  </si>
  <si>
    <t>ASM Plošča Sprednja 600 IN-E2</t>
  </si>
  <si>
    <t>ASM Plošča Sprednja 600 CL-H2</t>
  </si>
  <si>
    <t>ASM Plošča Sprednja 600 CL-M2</t>
  </si>
  <si>
    <t>FRONT PAN. TOP VZF07061 EQ3FL lak</t>
  </si>
  <si>
    <t>FRONT PAN. TOP VZF01046 EQ3FL lak</t>
  </si>
  <si>
    <t>FRONT PAN. TOP VZF39171 EQ3FL lak</t>
  </si>
  <si>
    <t>FRONT PAN. TOP VZF09242 EQ3FL lak</t>
  </si>
  <si>
    <t>ASM Plošča Sprednja 600RNA VZF07084</t>
  </si>
  <si>
    <t>ASM Plošča Sprednja 600RNA VZF39171</t>
  </si>
  <si>
    <t>ASM Plošča Sprednja 600 TP17DF6</t>
  </si>
  <si>
    <t>PRIROBNICA ROČAJA BG1 VZF39171</t>
  </si>
  <si>
    <t>BUTTON RIGHT OEM 30.1 lak</t>
  </si>
  <si>
    <t>BUTTON CENTRE OEM 30.1 lak</t>
  </si>
  <si>
    <t>BUTTON LEFT OEM 30.1 lak</t>
  </si>
  <si>
    <t>BUTTON OEM 30.1 lak</t>
  </si>
  <si>
    <t>OBROČ ZUN.OKV. VRAT SP-15 LA133_x000D_
NIKELJ</t>
  </si>
  <si>
    <t>OBROČ ZUN.OKV. VRAT L1 PS-15 LA133</t>
  </si>
  <si>
    <t>OHIŠJE BF10 ZG-FLAT LED/1 C25</t>
  </si>
  <si>
    <t>OHIŠJE BF10 ZGORNJE C 25 TURNA</t>
  </si>
  <si>
    <t>OHIŠJE BF22 ZGORNJE C25 TURNA</t>
  </si>
  <si>
    <t>PLOŠČA OKRASNA ROCCA 04 LA012</t>
  </si>
  <si>
    <t>GUMB ROCCA MALI  LA012</t>
  </si>
  <si>
    <t>GUMB ROCCA 04 VELIKI  LA012</t>
  </si>
  <si>
    <t>PLOŠČA UKRASNA SELENITE RAL9005_x000D_
198519</t>
  </si>
  <si>
    <t>GUMB VELIKI SELENITE RAL9005_x000D_
198520</t>
  </si>
  <si>
    <t>GUMB MALI SELENITE RAL9005_x000D_
198521</t>
  </si>
  <si>
    <t>PLOŠČA UKRASNA APLITE RAL9005_x000D_
198513</t>
  </si>
  <si>
    <t>GUMB VELIKI APLITE RAL9005_x000D_
198514</t>
  </si>
  <si>
    <t>GUMB MALI APLITE RAL9005_x000D_
198515</t>
  </si>
  <si>
    <t>PLOŠČA UKRASNA HIDIZAJN PRA.RAL9005_x000D_
227347</t>
  </si>
  <si>
    <t>TIPKA HIDIZAJN VELIKA PRAV.RAL9005_x000D_
198347</t>
  </si>
  <si>
    <t>TIPKA HIDIZAJN MALA PRAV.RAL9005_x000D_
198515</t>
  </si>
  <si>
    <t>S-022-N COVER  RAL9005</t>
  </si>
  <si>
    <t>S-065-1-B PLASTIC BATH POP RAL9005</t>
  </si>
  <si>
    <t>S-065-B PLASTIC KNOB FOR BA.RAL9005</t>
  </si>
  <si>
    <t>S-082-N COVER   RAL9005</t>
  </si>
  <si>
    <t>OBROČ ZUN.OK.VRAT L1 UL PS-15 LA133_x000D_
(lakiran)</t>
  </si>
  <si>
    <t>ROČAJ RM96 HOR.V ROBNIKU C6 LA024</t>
  </si>
  <si>
    <t>ROBNIK VRAT C6 ZO SPD LA024</t>
  </si>
  <si>
    <t>ROBNIK VRAT C6 ZO ZG LA024</t>
  </si>
  <si>
    <t>POKROV ROBNIKA VRAT C6 L LA024</t>
  </si>
  <si>
    <t>POKROV ROBNIKA VRAT C6 D LA024</t>
  </si>
  <si>
    <t>BLENDA TEČAJA ZG.C6 L LA024</t>
  </si>
  <si>
    <t>BLENDA TEČAJA ZG.C6 D LA024</t>
  </si>
  <si>
    <t>POKROV TEČAJA ZG.C6 LA024</t>
  </si>
  <si>
    <t>ROBNIK VRAT C6 HL ZG LA024</t>
  </si>
  <si>
    <t>BLENDA ŠARKE GOR.1 C6 L LA024</t>
  </si>
  <si>
    <t>BLENDA ŠARKE GOR.1 C6 D LA024</t>
  </si>
  <si>
    <t>LETEV PODNOŽNA RB-SC LA051</t>
  </si>
  <si>
    <t>POKROV LETVE PODNOŽNE RB-SC LA051</t>
  </si>
  <si>
    <t>PODNOŽJE RB-SC LA051</t>
  </si>
  <si>
    <t>POKROV ELEKT. KPL RB-SC LA051 sig._x000D_
SESTAVLJEN</t>
  </si>
  <si>
    <t>POKROV ELEKTRONIKE RB-SC KPL LA051_x000D_
SESTAV</t>
  </si>
  <si>
    <t>POKROV STIKALA RB-SC LA051</t>
  </si>
  <si>
    <t>POKROV ELEKTRONIKE RB-SC LA051</t>
  </si>
  <si>
    <t>POKROV PANELA RB-SC LA051 KPL_x000D_
NALEPLJENA NALEPKA</t>
  </si>
  <si>
    <t>POKROV PANELA RB-SC LA051</t>
  </si>
  <si>
    <t>BRUSH STORAGE BOTTOM PEAR PEACH lak_x000D_
VICTORIA</t>
  </si>
  <si>
    <t>BRUSH STORAGE TOP PLAIN PEARL lak_x000D_
VICTORIA</t>
  </si>
  <si>
    <t>OBROČ ZUN.OKV. VRAT L1 PS-15 LAK.</t>
  </si>
  <si>
    <t>OBROČ ZUN.OKV. VRAT L1 SP-15 LAK.</t>
  </si>
  <si>
    <t>OHISJE BF07 ZGORNJE+POKROV C25_x000D_
RAL9005</t>
  </si>
  <si>
    <t>MASKA NESIS V3 RAL 9005 MAT_x000D_
KANARDIA</t>
  </si>
  <si>
    <t>BLATNIK PREDNJI AR_PLA ČRNA SIJAJ</t>
  </si>
  <si>
    <t>BLATNIK PREDNJI AR_PLA ČRNA MAT</t>
  </si>
  <si>
    <t>BLATNIK PREDNJI AR_PLA MODRA_x000D_
RAL5017</t>
  </si>
  <si>
    <t>BLATNIK PREDNJI AR_PLA RDEČA_x000D_
RAL3020</t>
  </si>
  <si>
    <t>BLATNIK ZADNJI AR35_PLA ČRNA SIJAJ_x000D_
RAL9005 SIJAJ</t>
  </si>
  <si>
    <t>BLATNIK ZADNJI AR35_PLA ČRNA MAT_x000D_
RAL9005 MAT</t>
  </si>
  <si>
    <t>BLATNIK ZADNJI AR35_PLA MODRA_x000D_
RAL 5017</t>
  </si>
  <si>
    <t>BLATNIK ZADNJI AR35_PLA RDEČA_x000D_
RAL 3020</t>
  </si>
  <si>
    <t>ŠČITNIK DESNI AR_PLA ČRNA SIJAJ_x000D_
RAL 9005 SIJAJ</t>
  </si>
  <si>
    <t>ŠČITNIK DESNI AR_PLA ČRNA MAT_x000D_
RAL 9005 MAT</t>
  </si>
  <si>
    <t>ŠČITNIK DESNI AR_PLA MODRA_x000D_
RAL 5017</t>
  </si>
  <si>
    <t>ŠČITNIK DESNI AR_PLA RDEČA_x000D_
RAL 3020</t>
  </si>
  <si>
    <t>ŠČITNIK LEVI AR_PLA 820 ČRNA SIJAJ_x000D_
RAL 9005 SIJAJ</t>
  </si>
  <si>
    <t>ŠČITNIK LEVI AR_PLA 820 ČRNA MAT_x000D_
RAL 9005 MAT</t>
  </si>
  <si>
    <t>ŠČITNIK LEVI AR_PLA 820 MODRA_x000D_
RAL 5017</t>
  </si>
  <si>
    <t>ŠČITNIK LEVI AR_PLA 820 RDEČA_x000D_
RAL 3020</t>
  </si>
  <si>
    <t>OKVIR MERILNIKA  AR ČRNA MAT_x000D_
RAL 9005 MAT</t>
  </si>
  <si>
    <t>DNO MERILNIKA  AR ČRNA MAT_x000D_
RAL 9005 MAT</t>
  </si>
  <si>
    <t>MASKA A3 MALA ČRNA SIJAJ_x000D_
RAL 9005 SIJAJ</t>
  </si>
  <si>
    <t>MASKA A3 MALA ČRNA MAT_x000D_
RAL 9005 MAT</t>
  </si>
  <si>
    <t>BLATNIK ZAD"AY_D52_D24_PLA ČRNA MAT_x000D_
RAL9005 MAT</t>
  </si>
  <si>
    <t>BLATNIK PRED AR_PLA MODRA MET.130</t>
  </si>
  <si>
    <t>BLATNIK ZADNJI AR35_PLA  MODRA_x000D_
MET.130</t>
  </si>
  <si>
    <t>ŠČITNIK DESNI AR_PLA MODRA MET.130</t>
  </si>
  <si>
    <t>ŠČITNIK LEVI AR_PLA 820 MODRA_x000D_
MET.130</t>
  </si>
  <si>
    <t>MASKA A3 MALA MODRA MET.130</t>
  </si>
  <si>
    <t>BLATNIK PREDNJI AR_PLA SREB.MAG.731</t>
  </si>
  <si>
    <t>BLATNIK ZADNJI AR35_PLA SREB._x000D_
MAG.731</t>
  </si>
  <si>
    <t>ŠČITNIK DESNI AR_PLA SREB.MAG.731</t>
  </si>
  <si>
    <t>ŠČITNIK LEVI AR_PLA 820 SREB.MAG731</t>
  </si>
  <si>
    <t>MASKA A3 MALA SREB.MAG.731</t>
  </si>
  <si>
    <t>ŠČITNIK DESNI AR_PLA ZELENA_x000D_
S 1040-B70G</t>
  </si>
  <si>
    <t>ŠČITNIK LEVI AR_PLA 820 ZELENA_x000D_
S 1040-B70G</t>
  </si>
  <si>
    <t>BLATNIK PREDNJI AR_PLA BELA 507</t>
  </si>
  <si>
    <t>BLATNIK ZADNJI AR35_PLA BELA 507</t>
  </si>
  <si>
    <t>ŠČITNIK DESNI AR_PLA BELA 507</t>
  </si>
  <si>
    <t>ŠČITNIK LEVI AR_PLA 820 BELA 507</t>
  </si>
  <si>
    <t>OKVIR MERILNIKA  AR BELA 507</t>
  </si>
  <si>
    <t>DNO MERILNIKA  AR BELA 507</t>
  </si>
  <si>
    <t>MASKA PREDNJA RACING BELA 507</t>
  </si>
  <si>
    <t>ŠČITNIK DESNI AR_PLA MODRA_x000D_
PASTEL 131</t>
  </si>
  <si>
    <t>ŠČITNIK LEVI AR_PLA 820 MODRA_x000D_
PASTEL</t>
  </si>
  <si>
    <t>BLATNIK PRED_AY MAT ČRNA</t>
  </si>
  <si>
    <t>BLATNIK ZAD.OKVI MAT ČRNA</t>
  </si>
  <si>
    <t>MASKA PREDNJA RACING ČRNA MAT</t>
  </si>
  <si>
    <t>ŠČITNIK DESNI Z LUKNJO AR_PLA ČRNA_x000D_
SIJAJ RAL 9005 SIJAJ</t>
  </si>
  <si>
    <t>ŠČITNIK DESNI Z LUKNJO AR_PLA ČRNA_x000D_
MAT RAL 9005 MAT</t>
  </si>
  <si>
    <t>ŠČITNIK LEVI AR_PLA MODRA_x000D_
PASTEL 131</t>
  </si>
  <si>
    <t>MASKA A3 MALA MODRA_x000D_
RAL 5017</t>
  </si>
  <si>
    <t>POKROV PREDNJI RUMEN_x000D_
HIP HOP</t>
  </si>
  <si>
    <t>OKROV MERILNIKA RUMEN_x000D_
HIP HOP</t>
  </si>
  <si>
    <t>OKROV INDIKATORJEV RUMEN_x000D_
HIP HOP</t>
  </si>
  <si>
    <t>POKROV ZADNJI RUMEN_x000D_
HIP HOP</t>
  </si>
  <si>
    <t>BLATNIK PREDNJI RUMEN_x000D_
HIP HOP</t>
  </si>
  <si>
    <t>BLATNIK ZAD.OKVIRJA RUMEN_x000D_
HIP HOP</t>
  </si>
  <si>
    <t>ŠČITNA PLOČEVINA RUMEN_x000D_
HIP HOP</t>
  </si>
  <si>
    <t>BLATNIK PREDNJI ROADIE RAL3005</t>
  </si>
  <si>
    <t>BLATNIK PREDNJI ROADIE ČRNA SIJAJ</t>
  </si>
  <si>
    <t>BLATNIK ZADNJI ROADIE RAL3005</t>
  </si>
  <si>
    <t>BLATNIK ZADNJI ROADIE ČRNA SIJAJ</t>
  </si>
  <si>
    <t>ŠČITNIK DESNI AR PLA ROADIE RAL3005</t>
  </si>
  <si>
    <t>ŠČITNIK LEVI AR PLA  ROADIE RAL3005</t>
  </si>
  <si>
    <t>ŠČITNIK LEVI A3ES STANDARD MODRA_x000D_
MET.130</t>
  </si>
  <si>
    <t>ŠČITNIK LEVI A3ES STANDARD MODRA_x000D_
PASTEL</t>
  </si>
  <si>
    <t>ŠČITNIK LEVI A3ES STANDARD RAL3005_x000D_
ROADIE</t>
  </si>
  <si>
    <t>ŠČITNIK LEVI A3ES STAND SREB.MAG731</t>
  </si>
  <si>
    <t>ŠČITNIK LEVI AR PLA  RAL3005</t>
  </si>
  <si>
    <t>ŠČITNIK DESNI AR PLA RAL3005</t>
  </si>
  <si>
    <t>ROČKA ČISTILNA RAL9005 SOFT LAK C2_x000D_
ROČKA LEVA, ROČKA DESNA, ZADNJA BLENDA</t>
  </si>
  <si>
    <t>ROČKA ZA ČIŠČENJE RAL9005 SOFT LAK_x000D_
***NI V UPORABI***  NOVA ROČKA - 3D PRINT</t>
  </si>
  <si>
    <t>ZADNJI DEL ROČAJA SOFT PROZORNI_x000D_
1P696</t>
  </si>
  <si>
    <t>ZRAČNIK (REŠETKA) RAL 9003</t>
  </si>
  <si>
    <t>BLENDENRING_lakiran</t>
  </si>
  <si>
    <t>MITTELTEIL_lakiran</t>
  </si>
  <si>
    <t>14200_BScan23_TOP_V2_x000D_
KOM d.o.o.</t>
  </si>
  <si>
    <t>OHIŠJE MS70 Hellgrau LAK</t>
  </si>
  <si>
    <t>Gumb Middle K10 lak</t>
  </si>
  <si>
    <t>Gumb Premium K10 lak</t>
  </si>
  <si>
    <t>OHIŠJE RS7 VER.2 Hellgrau</t>
  </si>
  <si>
    <t>Gumb K10 črn lak</t>
  </si>
  <si>
    <t>TIPKA 1 RIO MI-SI</t>
  </si>
  <si>
    <t>TIPKA 1 ZA LEČO RIO MI-SI</t>
  </si>
  <si>
    <t>VLOŽEK DIMERJA ART MI-SI</t>
  </si>
  <si>
    <t>GUMB DIMERJA G-F-M MI-SI</t>
  </si>
  <si>
    <t>OKVIR 1 ART200 MI-SI</t>
  </si>
  <si>
    <t>VLOŽEK VTČ ZA ZAŠČ ART MI-SI</t>
  </si>
  <si>
    <t>VLOŽEK VTČ S POKR MIKRO MI-SI</t>
  </si>
  <si>
    <t>POKROVČEK VTČ ART MI-SI</t>
  </si>
  <si>
    <t>OHIŠJE (Gehäuse) 9291 NIKELJ MAT LA_x000D_
Titus</t>
  </si>
  <si>
    <t>GUMB V-Lock (PUSH LOCK) MAT KR.LAK_x000D_
Titus</t>
  </si>
  <si>
    <t>OHIŠJE (Gehäuse) 9311 A30 MAT KR.LA</t>
  </si>
  <si>
    <t>OHIŠJE (Gehäuse) 931 A30 MAT KR.LAK</t>
  </si>
  <si>
    <t>OHIŠJE (Gehäuse) V-Lock MAT KR.LAK_x000D_
Titus</t>
  </si>
  <si>
    <t>OHIŠJE (Gehäuse) 9370 MAT KR.LAK</t>
  </si>
  <si>
    <t>GUMB (Grif) V-Lock MAT KROM LAK._x000D_
Titus</t>
  </si>
  <si>
    <t>OHIŠJE (Gehäuse) 9381 NIKELJ MAT LA_x000D_
Titus</t>
  </si>
  <si>
    <t>OHIŠJE (Gehäuse) 9295 NIKELJ MAT LA_x000D_
Titus</t>
  </si>
  <si>
    <t>OHIŠJE (Gehäuse) 9381 S NIK. MAT LA_x000D_
Titus</t>
  </si>
  <si>
    <t>OHIŠJE (Gehäuse) 938 NIK. MAT LA_x000D_
Titus</t>
  </si>
  <si>
    <t>OHIŠJE (Gehäuse) 9370 ČRNA MAT.LAK</t>
  </si>
  <si>
    <t>Türdrücker 9485 - KROM MAT LAK LA12</t>
  </si>
  <si>
    <t>Türdrücker 9485 - ČRNA MATT LAKI</t>
  </si>
  <si>
    <t>Rosette 9485 - KROM MATT LAKI</t>
  </si>
  <si>
    <t>OHIŠJE (Gehäuse) 931 A30 ČRNA MAT L_x000D_
FAWO</t>
  </si>
  <si>
    <t>Rosette m. Senkung ČRNA MATT LAKI</t>
  </si>
  <si>
    <t>Rosette m. 3 Zapfen  ČRNA MATT LAKI</t>
  </si>
  <si>
    <t>Rosette 9485/a100 ČRNA MATT LAKI</t>
  </si>
  <si>
    <t>Rosette m Senkung - KROM MATT LAKI</t>
  </si>
  <si>
    <t>Rosette m Zepfen - KROM MATT LAKI</t>
  </si>
  <si>
    <t>v1201510</t>
  </si>
  <si>
    <t>POKROV 68X68X52 FEROPLAST</t>
  </si>
  <si>
    <t>v1900430</t>
  </si>
  <si>
    <t>LETEV KOMAND A6 STR LA024</t>
  </si>
  <si>
    <t>v1900431</t>
  </si>
  <si>
    <t>v1900450</t>
  </si>
  <si>
    <t>V1900451</t>
  </si>
  <si>
    <t>v1900710</t>
  </si>
  <si>
    <t>V1900711</t>
  </si>
  <si>
    <t>SERVISNA VRATA 600 VZF07060</t>
  </si>
  <si>
    <t>manipulacije s surovci</t>
  </si>
  <si>
    <t>OKVIR VRAT ZUNANJI WM-70C SUROVEC</t>
  </si>
  <si>
    <t>BLENDA TD-70 S 5502-Y SUROVEC_x000D_
8061657</t>
  </si>
  <si>
    <t>VRATA KONDENZATORJA SUROVEC</t>
  </si>
  <si>
    <t>vzorčenja</t>
  </si>
  <si>
    <t>V2300090</t>
  </si>
  <si>
    <t>V2300091</t>
  </si>
  <si>
    <t>v2300130</t>
  </si>
  <si>
    <t>V2300131</t>
  </si>
  <si>
    <t>v2300080</t>
  </si>
  <si>
    <t>V2300081</t>
  </si>
  <si>
    <t>v2300100</t>
  </si>
  <si>
    <t>V2300101</t>
  </si>
  <si>
    <t>V2300120</t>
  </si>
  <si>
    <t>V2300121</t>
  </si>
  <si>
    <t>V2300110</t>
  </si>
  <si>
    <t>V2300111</t>
  </si>
  <si>
    <t>dnevni pregled planiranih potreb materiala</t>
  </si>
  <si>
    <t>1r14091</t>
  </si>
  <si>
    <t>1r14095</t>
  </si>
  <si>
    <t>bowl</t>
  </si>
  <si>
    <t>mum4</t>
  </si>
  <si>
    <t>1r17007</t>
  </si>
  <si>
    <t>1r17004</t>
  </si>
  <si>
    <t>bus case</t>
  </si>
  <si>
    <t>1r13017</t>
  </si>
  <si>
    <t>top</t>
  </si>
  <si>
    <t>1r01218</t>
  </si>
  <si>
    <t>botom</t>
  </si>
  <si>
    <t>1r06021</t>
  </si>
  <si>
    <t>1r01221</t>
  </si>
  <si>
    <t>k16 barve</t>
  </si>
  <si>
    <t>1r01075</t>
  </si>
  <si>
    <t>EMECO</t>
  </si>
  <si>
    <t>1r08017</t>
  </si>
  <si>
    <t>1r03050</t>
  </si>
  <si>
    <t>1r11010</t>
  </si>
  <si>
    <t>Plan potreb po embalaži brez upoštevane zaloge pri nas ali potreb pri kooperantih.</t>
  </si>
  <si>
    <t>nizek</t>
  </si>
  <si>
    <t>visok</t>
  </si>
  <si>
    <t>mali</t>
  </si>
  <si>
    <t>največji</t>
  </si>
  <si>
    <t>okvir</t>
  </si>
  <si>
    <t>EM</t>
  </si>
  <si>
    <t>šifra naročnik</t>
  </si>
  <si>
    <t>prepis šifre turna</t>
  </si>
  <si>
    <t>prosto</t>
  </si>
  <si>
    <t>05</t>
  </si>
  <si>
    <t>planska</t>
  </si>
  <si>
    <t>program</t>
  </si>
  <si>
    <t>ORODJE STRG GEHAUSE AP Gr1</t>
  </si>
  <si>
    <t>kos</t>
  </si>
  <si>
    <t>O.K.+ PARTNER</t>
  </si>
  <si>
    <t>ORODJE STRG GEHAUSE AP Gr2</t>
  </si>
  <si>
    <t>ORODJE STRG GEHAUSE AP Gr3</t>
  </si>
  <si>
    <t>ORODJE STRG GEHAUSE UP Gr1</t>
  </si>
  <si>
    <t>ORODJE STRG GEHAUSE UP Gr2</t>
  </si>
  <si>
    <t>ORODJE STRG GEHAUSE UP Gr3</t>
  </si>
  <si>
    <t>ORODJE STRG BLENDE RL Gr1/2/3</t>
  </si>
  <si>
    <t>ORODJE STRG BLENDE TR Gr1/2/3</t>
  </si>
  <si>
    <t>ORODJE STRG E GEH.OT/ BODEN_x000D_
CGS/PLC/ILS/ILS-DIM/ OT-DIM</t>
  </si>
  <si>
    <t>MATERIALI</t>
  </si>
  <si>
    <t>ORODJE STRG FEDERABDECKUNG</t>
  </si>
  <si>
    <t>ORODJE STRG WAP GEHAUSE / CLIP</t>
  </si>
  <si>
    <t>ORODJE 4E11 CEV</t>
  </si>
  <si>
    <t>RECTICEL</t>
  </si>
  <si>
    <t>ORODJE 4C3 CEV</t>
  </si>
  <si>
    <t>ORODJE 4E19 CEV</t>
  </si>
  <si>
    <t>ORODJE 8E14 CEV</t>
  </si>
  <si>
    <t>ORODJE ZASLON, OKNO, PIN D4M</t>
  </si>
  <si>
    <t>ORODJE OHIŠJE MODULA D4M</t>
  </si>
  <si>
    <t>ORODJE POKROV MODULA D4M</t>
  </si>
  <si>
    <t>ORODJE BLENDA MODULA D4M</t>
  </si>
  <si>
    <t>ORODJE BLENDENRING</t>
  </si>
  <si>
    <t>ORODJE MITELTEIL</t>
  </si>
  <si>
    <t>ORODJE INNENRING</t>
  </si>
  <si>
    <t>ORODJE ENDNODE</t>
  </si>
  <si>
    <t>ORODJE BLENDA MULTINTERFACE D4M</t>
  </si>
  <si>
    <t>2901612RT</t>
  </si>
  <si>
    <t>ok+partner</t>
  </si>
  <si>
    <t>2901642RT</t>
  </si>
  <si>
    <t>2901651RT</t>
  </si>
  <si>
    <t>2901622RT</t>
  </si>
  <si>
    <t>2901661RT</t>
  </si>
  <si>
    <t>2901665RT</t>
  </si>
  <si>
    <t>2901632RT</t>
  </si>
  <si>
    <t>2901671RT</t>
  </si>
  <si>
    <t>2901681RT</t>
  </si>
  <si>
    <t>2901621RT</t>
  </si>
  <si>
    <t>2901611RT</t>
  </si>
  <si>
    <t>2901641RT</t>
  </si>
  <si>
    <t>2901631RT</t>
  </si>
  <si>
    <t>2901623RT</t>
  </si>
  <si>
    <t>2901613RT</t>
  </si>
  <si>
    <t>2901643RT</t>
  </si>
  <si>
    <t>2901633RT</t>
  </si>
  <si>
    <t>2901666RT</t>
  </si>
  <si>
    <t>2901667RT</t>
  </si>
  <si>
    <t>2901668RT</t>
  </si>
  <si>
    <t>2901669RT</t>
  </si>
  <si>
    <t>ORODJE MASKA NESIS V3</t>
  </si>
  <si>
    <t>KANARDIJA</t>
  </si>
  <si>
    <t>MAP</t>
  </si>
  <si>
    <t>GUMB</t>
  </si>
  <si>
    <t>GUMB POKROVA OHIŠJA MCM55</t>
  </si>
  <si>
    <t>OKROV OHIŠJA MK lakiran</t>
  </si>
  <si>
    <t>OKROV OHIŠJA MCM lakiran SIJAJ</t>
  </si>
  <si>
    <t>TK7</t>
  </si>
  <si>
    <t>ZAŠČITNA MASKA SIEMENS</t>
  </si>
  <si>
    <t>ZAŠČITA ROČAJA KUHALNE ENOTE_x000D_
TASSIMO</t>
  </si>
  <si>
    <t>TAS</t>
  </si>
  <si>
    <t>OHIŠJE MS65500 lak</t>
  </si>
  <si>
    <t>OKROV OHIŠJA MK55300</t>
  </si>
  <si>
    <t>OKROV OHIŠJA MCM55</t>
  </si>
  <si>
    <t>OHIŠJE MS65500 sur</t>
  </si>
  <si>
    <t>KA</t>
  </si>
  <si>
    <t>NALEPEK CE NGVA II BK (088)</t>
  </si>
  <si>
    <t>GUMB 41-1 bak SUR</t>
  </si>
  <si>
    <t>GUMB GE5-3 SUR</t>
  </si>
  <si>
    <t>GUMB GE5-1 SUR</t>
  </si>
  <si>
    <t>GUMB 5-1 SUR</t>
  </si>
  <si>
    <t>ROZETA PBT SUR</t>
  </si>
  <si>
    <t>ROČAJ R5-3 SUR</t>
  </si>
  <si>
    <t>GUMB GE5-3 Glass</t>
  </si>
  <si>
    <t>GUMB 35-1</t>
  </si>
  <si>
    <t>GUMB GE 6-6 G SUR</t>
  </si>
  <si>
    <t>ROČAJ R6-12 SUR</t>
  </si>
  <si>
    <t>GUMB GP5-2</t>
  </si>
  <si>
    <t>ZRAČNIK POKROVA SUR</t>
  </si>
  <si>
    <t>ROBNIK VRAT SL</t>
  </si>
  <si>
    <t>KZA</t>
  </si>
  <si>
    <t>LETEV POKROVA SL60</t>
  </si>
  <si>
    <t>LETEV POD.60 SL</t>
  </si>
  <si>
    <t>LETEV POKROVA SL 60</t>
  </si>
  <si>
    <t>ROBNIK VRAT RV 52,60,66</t>
  </si>
  <si>
    <t>ROBNIK VRAT M54 ZG. surovec</t>
  </si>
  <si>
    <t>Ročaj vrat R6-8 surovec</t>
  </si>
  <si>
    <t>GUMB 20/1 SUR.</t>
  </si>
  <si>
    <t>ROZETA STIKALA VN-PL BSH 040</t>
  </si>
  <si>
    <t>GUMB STIKALA BSH 040</t>
  </si>
  <si>
    <t>DRŽALO ZAPORE VRAT BK022- oblika B</t>
  </si>
  <si>
    <t>samas</t>
  </si>
  <si>
    <t>POKROV VRAT L PS-03</t>
  </si>
  <si>
    <t>PPA</t>
  </si>
  <si>
    <t>POKROV VRAT D PS-03</t>
  </si>
  <si>
    <t>GUMB SVN 040</t>
  </si>
  <si>
    <t>ROZETA BK (040)</t>
  </si>
  <si>
    <t>LETEV STIKALNA 60D MBL 040</t>
  </si>
  <si>
    <t>BLENDA ROBNIKA VRAT 6N-L3-ZG</t>
  </si>
  <si>
    <t>LETEV STIKALNA 6N-B</t>
  </si>
  <si>
    <t>BLENDA ROBNIKA VRAT ZG 6N</t>
  </si>
  <si>
    <t>BLENDA ROBNIKA VRAT 6N SPD</t>
  </si>
  <si>
    <t>BLENDA ROBNIKA VRAT 6N</t>
  </si>
  <si>
    <t>BLENDA ROBNIKA VRAT P2 ZG SPO</t>
  </si>
  <si>
    <t>BLENDA ROBNIKA VRAT P2 ZG</t>
  </si>
  <si>
    <t>NOSILEC GR UPRAVLJALNIKA 6N</t>
  </si>
  <si>
    <t>BLENDA ROBNIKA VRAT ZG.6N</t>
  </si>
  <si>
    <t>STIKALNA LETEV 6N</t>
  </si>
  <si>
    <t>BLENDA TEČAJA ZG 6N-B</t>
  </si>
  <si>
    <t>BLENDA TEČAJA ZG 6N-A</t>
  </si>
  <si>
    <t>BLENDA BR 6N</t>
  </si>
  <si>
    <t>LETEV STIKALNA 6N-A 777</t>
  </si>
  <si>
    <t>ROBNIK STEKLA 6N-ZA 777</t>
  </si>
  <si>
    <t>ROBNIK STEKLA 6n-p</t>
  </si>
  <si>
    <t>LETEV STIKALNA SL6 DB</t>
  </si>
  <si>
    <t>BLENDA ROBNIKA VRAT P2</t>
  </si>
  <si>
    <t>BLENDA ROBNIKA VRAT ZG. P2</t>
  </si>
  <si>
    <t>PLADENJ POSODE VRAT 6N</t>
  </si>
  <si>
    <t>LETEV OKRASNA</t>
  </si>
  <si>
    <t>TIPKA Q PS-04</t>
  </si>
  <si>
    <t>HZA</t>
  </si>
  <si>
    <t>NOSILEC GR UPRAVLJALNIKA 6N 777</t>
  </si>
  <si>
    <t>NOSILEC GR UPRAVLJALNIKA 6N BK040</t>
  </si>
  <si>
    <t>BLENDA TEČAJA ZG. 6N-B</t>
  </si>
  <si>
    <t>BLENDA TEČAJA ZG. 6N-A</t>
  </si>
  <si>
    <t>BLENDA TEČAJA ZG L 6N-B 777</t>
  </si>
  <si>
    <t>BLENDA POD.LET. SUR</t>
  </si>
  <si>
    <t>STRANICA POKROVA H50,60 L</t>
  </si>
  <si>
    <t>STRANICA POKROVA H50,60 D</t>
  </si>
  <si>
    <t>ROČAJ RM 55 SUR</t>
  </si>
  <si>
    <t>LETEV STIKALNA 60D EGHZ BL 070 SUR</t>
  </si>
  <si>
    <t>LETEV STIKALNA 60D MD</t>
  </si>
  <si>
    <t>LETEV PODNOŽNA SUR</t>
  </si>
  <si>
    <t>ROBNIK VRAT SUR</t>
  </si>
  <si>
    <t>ROČAJ RM 60 B SUR</t>
  </si>
  <si>
    <t>prazno</t>
  </si>
  <si>
    <t>POKROV TEČAJA ZG M54</t>
  </si>
  <si>
    <t>GUMB ZUNANJI SP7E NG5 SUR</t>
  </si>
  <si>
    <t>ROBNIK VRAT M54 ZG GOR</t>
  </si>
  <si>
    <t>PLASTIKA</t>
  </si>
  <si>
    <t>ROBNIK VRAT A</t>
  </si>
  <si>
    <t>ROZETA POG. GUMBA GOR 9005</t>
  </si>
  <si>
    <t>ROČAJ R5-1 SUR</t>
  </si>
  <si>
    <t>ROČAJ R5-2 SUR</t>
  </si>
  <si>
    <t>GUMB GE5-2 PBT SUR</t>
  </si>
  <si>
    <t>GUMB GE-5 PBT SUR</t>
  </si>
  <si>
    <t>ROČAJ R6-1 SUR</t>
  </si>
  <si>
    <t>TIPKA PS/SP-03</t>
  </si>
  <si>
    <t>ČELNA PLOŠČA SP/K-S</t>
  </si>
  <si>
    <t>GUMB UPRAVLJALNI BK (040)</t>
  </si>
  <si>
    <t>GUMB NG GP6-5 SUR</t>
  </si>
  <si>
    <t>GUMB NG GE6-5 SUR</t>
  </si>
  <si>
    <t>ROČAJ R6-2 SUR</t>
  </si>
  <si>
    <t>ROČAJ R6-9 SUR</t>
  </si>
  <si>
    <t>VLOŽEK ČELNE PLOŠČE 4</t>
  </si>
  <si>
    <t>GUMB GE6-5 SUR</t>
  </si>
  <si>
    <t>ROČAJ 600 R6-4 SUR.</t>
  </si>
  <si>
    <t>ROČAJ R5-4 SUR</t>
  </si>
  <si>
    <t>GUMB GP5-3 SUR</t>
  </si>
  <si>
    <t>GUMB GE6-9 SUR (nova š. 176272)</t>
  </si>
  <si>
    <t>ROZETA GE PBT SUR</t>
  </si>
  <si>
    <t>GUMBA GE6-7-R</t>
  </si>
  <si>
    <t>GUMB GE6-10 G SUR</t>
  </si>
  <si>
    <t>ROČAJ R6-13 SUR</t>
  </si>
  <si>
    <t>GUMB GE 6-9 SUR</t>
  </si>
  <si>
    <t>OKVIR VRAT ZUN. SP NG BK (012)_x000D_
lakiran + nalepka</t>
  </si>
  <si>
    <t>OKVIR VRAT ZUN. SP NG BK (012)</t>
  </si>
  <si>
    <t>GUMB EL.URE I SUR</t>
  </si>
  <si>
    <t>OKVIR VRAT ZUN. SP NG BK (040)</t>
  </si>
  <si>
    <t>ČELNA PLOŠČA SP/K-S1</t>
  </si>
  <si>
    <t>ČELNA PLOŠČA S1 PS-03</t>
  </si>
  <si>
    <t>NOSILEC KOMAND VK EU 764 SUR</t>
  </si>
  <si>
    <t>ROČAJ RM53 ABS SUR.</t>
  </si>
  <si>
    <t>BLENDA ROČAJA RM53 SUR.</t>
  </si>
  <si>
    <t>VLOŽEK ČELNE PLOŠČE 2 SUR</t>
  </si>
  <si>
    <t>PLOŠČA ČELNA PS 2 PS-03 SUR</t>
  </si>
  <si>
    <t>PLOŠČA ČELNA PS 3 PS-03 SUR</t>
  </si>
  <si>
    <t>PLOŠČA ČELNA PS 4 PS-03 SUR</t>
  </si>
  <si>
    <t>ROČAJ DOZIRNE POSODE PS-03 SUR</t>
  </si>
  <si>
    <t>BLENDA FILTRA PS-03 SUR</t>
  </si>
  <si>
    <t>VLOŽEK ČELNE PLOŠČE 4/20 PS-03</t>
  </si>
  <si>
    <t>ZASLON KONDENZATORJA SP SUR.</t>
  </si>
  <si>
    <t>ROČAJ POSODE KONDENZATA SUR.</t>
  </si>
  <si>
    <t>ČELNA PLOŠČA SP NG</t>
  </si>
  <si>
    <t>NOSILEC KOMAND HS OU</t>
  </si>
  <si>
    <t>PLOŠČA ČELNA SP NG5 040</t>
  </si>
  <si>
    <t>ROČAJ RM64 sur</t>
  </si>
  <si>
    <t>GUMB KUDP-1 P GK-1 SUROVEC_x000D_
BAKELIT</t>
  </si>
  <si>
    <t>ROČAJ DOZ-PS Q PS-04 sur</t>
  </si>
  <si>
    <t>VLOŽEK ČELNE PLOŠ. 1Q PS-04 sur</t>
  </si>
  <si>
    <t>PLOŠČA ČELNA 1 Q PS-04 sur</t>
  </si>
  <si>
    <t>PLOŠČA ČELNA E Q SP/O-04 sur</t>
  </si>
  <si>
    <t>ELEKTRONČEK</t>
  </si>
  <si>
    <t>BLENDA ROBNIKA VRAT 6NB SPD</t>
  </si>
  <si>
    <t>BLENDA ROBNIKA VRAT 6NB-L3 ZG.</t>
  </si>
  <si>
    <t>BLENDA ROBNIKA VRAT 6NB ZG.</t>
  </si>
  <si>
    <t>BLENDA ROBNIKA VRAT 6NB</t>
  </si>
  <si>
    <t>BLENDA ROBNIKA VRAT P2 SPD sur</t>
  </si>
  <si>
    <t>BLENDA ROBNIKA VRAT P2 sur</t>
  </si>
  <si>
    <t>BLENDA ROBNIKA VRAT P2 ZG. sur</t>
  </si>
  <si>
    <t>ROČAJ RM 74 ZG sur</t>
  </si>
  <si>
    <t>ROČAJ RM 74 SPD sur</t>
  </si>
  <si>
    <t>BLENDA ZG DV sur</t>
  </si>
  <si>
    <t>BLENDA SPD DV sur</t>
  </si>
  <si>
    <t>NOSILEC LCD UPRAVLJALNIKA 6N sur</t>
  </si>
  <si>
    <t>PLOŠČA ČELNA 3 Q PS-04 sur</t>
  </si>
  <si>
    <t>ROBNIK VRAT 54N-A2 040</t>
  </si>
  <si>
    <t>ROBNIK VRAT ZG. 54N-A GOR 040</t>
  </si>
  <si>
    <t>ROBNIK VRAT 54N-B1 040</t>
  </si>
  <si>
    <t>ROBNIK VRAT ZG. 54N-B GOR 040</t>
  </si>
  <si>
    <t>GUMB GE 6-5 MORA sur</t>
  </si>
  <si>
    <t>GUMB GP 6-5 MORA sur</t>
  </si>
  <si>
    <t>ZASLON KONDENZAT.Q SP/K-04 sur</t>
  </si>
  <si>
    <t>ROČAJ POSODE KONDEN.Q SP-04 sur</t>
  </si>
  <si>
    <t>ČELNA PLOŠČA Q SP-04 sur</t>
  </si>
  <si>
    <t>BLENDA ROBNIKA VRAT 6NC 040</t>
  </si>
  <si>
    <t>BLENDA ROBNIKA VRAT 6NC SPD sur</t>
  </si>
  <si>
    <t>BLENDA ZG. DV 070 sur</t>
  </si>
  <si>
    <t>BLENDA SPD DV 040 sur</t>
  </si>
  <si>
    <t>BLENDA ROBNIKA VRAT ZG.040 sur</t>
  </si>
  <si>
    <t>ROBNIK STEKLA 6N-ZA sur</t>
  </si>
  <si>
    <t>ROBNIK STEKLA 6N-P BK040 sur</t>
  </si>
  <si>
    <t>NOSILEC ROČAJA VRAT RM71 A BK012</t>
  </si>
  <si>
    <t>NOSILEC ROČAJA VRAT RM71 B BK012</t>
  </si>
  <si>
    <t>NOSILEC ROČAJA VRAT RM71 A BK022</t>
  </si>
  <si>
    <t>NOSILEC ROČAJA VRAT RM71 B BK022</t>
  </si>
  <si>
    <t>PLOŠČA ČELNA 2 D PS-03 sur</t>
  </si>
  <si>
    <t>ROBNIK STEKLA 6N-P BK070 sur</t>
  </si>
  <si>
    <t>ROBNIK STEKLA 6N-ZA 070 sur</t>
  </si>
  <si>
    <t>PLOŠČA ČELNA SP/K-E sur</t>
  </si>
  <si>
    <t>ROČAJ RM70 C sur</t>
  </si>
  <si>
    <t>PLOŠČA ČELNA SP/K-L sur</t>
  </si>
  <si>
    <t>PLOŠČA ČELNA E Q SP/K sur</t>
  </si>
  <si>
    <t>PLOŠČA ČELNA T Q SP/O-04 sur</t>
  </si>
  <si>
    <t>OKVIR VRAT ZUN.CLASSIC PS -03</t>
  </si>
  <si>
    <t>ROČAJ RM60A PBT SUR.</t>
  </si>
  <si>
    <t>ROČAJ RM60B PBT SUR.</t>
  </si>
  <si>
    <t>ROČAJ RM64 PBT SUR.</t>
  </si>
  <si>
    <t>ROČAJ RM55-IZ PBT SUR.</t>
  </si>
  <si>
    <t>ROČAJ RM55-30 PBT SUR.</t>
  </si>
  <si>
    <t>OKVIR VRAT ZUN. CLASSIC PS-03</t>
  </si>
  <si>
    <t>ROČAJ RM55-30 BK040</t>
  </si>
  <si>
    <t>ROBNIK VRAT 6NC2 sur</t>
  </si>
  <si>
    <t>POKROV TEČAJA VC sur</t>
  </si>
  <si>
    <t>POKROV TEČAJA ZG.6NC2 sur</t>
  </si>
  <si>
    <t>PLOŠČA ČELNA 2 QD PS-04 sur</t>
  </si>
  <si>
    <t>ROBNIK VRAT ZG. 54N-B SUR.</t>
  </si>
  <si>
    <t>ČELNA PLOŠČA TCO sur</t>
  </si>
  <si>
    <t>OBROČ GUMBA E PS7SP-10 sur</t>
  </si>
  <si>
    <t>GUMB UPRAVLJALNI E PS7SP-10 sur</t>
  </si>
  <si>
    <t>OKVIR VRAT ZUNANJI SP-10 SUROVEC</t>
  </si>
  <si>
    <t>OKVIR VRAT ZUNANJI PS-10 SUROVEC</t>
  </si>
  <si>
    <t>ROČAJ VRAT SP10 SUROVEC</t>
  </si>
  <si>
    <t>ROBNIK VRAT 54N-A2 BK070</t>
  </si>
  <si>
    <t>ROBNIK VRAT ZG. 54N-A GOR 070</t>
  </si>
  <si>
    <t>ROBNIK VRAT ZG. 54N-B GOR 070</t>
  </si>
  <si>
    <t>ROBNIK VRAT 54N-B1 070</t>
  </si>
  <si>
    <t>ROČAJ VRAT PS 12 SUROVEC</t>
  </si>
  <si>
    <t>OKVIR VRAT ZUNANJI PS 12 SUROVEC</t>
  </si>
  <si>
    <t>POKROV VENTILATORJA 54N-H2 SUROVEC</t>
  </si>
  <si>
    <t>OHIŠJE VENTILATORJA 54N-H2 SUROVEC</t>
  </si>
  <si>
    <t>ROČAJ POSODE KONDENZATA SP/K-12 SUR</t>
  </si>
  <si>
    <t>PLOŠČA ČELNA C SP/K-12 SUROVEC</t>
  </si>
  <si>
    <t>ROČAJ DOZIRNE POSODE PS-12 SUROVEC</t>
  </si>
  <si>
    <t>PLOŠČA ČELNA C PS-12 SUROVEC</t>
  </si>
  <si>
    <t>GUMB GE6- 42 NGVK3-E SUROVEC_x000D_
BAKELIT</t>
  </si>
  <si>
    <t>GUMB GP6-42 NGVK3-P SUROVEC_x000D_
BAKELIT</t>
  </si>
  <si>
    <t>DRŽALO ZAPORE VRAT A_x000D_
STARA VARIANTA</t>
  </si>
  <si>
    <t>GUMB NG GE6-5 SUR BK 070</t>
  </si>
  <si>
    <t>BLENDA FILTRA PS10 SUROVEC</t>
  </si>
  <si>
    <t>PLOŠČA ČELNA C PS10 SUROVEC</t>
  </si>
  <si>
    <t>ROBNIK DESNI PS/SP10 SUROVEC</t>
  </si>
  <si>
    <t>ROBNIK LEVI PS/SP10 SUROVEC</t>
  </si>
  <si>
    <t>ROBNIK ZADNJI PS/SP10 SUROVEC</t>
  </si>
  <si>
    <t>ROČAJ DOZIRNE POSODE PS10 SUROVEC</t>
  </si>
  <si>
    <t>BLENDA SP/K-A-10 SUROVEC</t>
  </si>
  <si>
    <t>PLOŠČA ČELNA C SP/K-B-10 SUROVEC</t>
  </si>
  <si>
    <t>ROČAJ POS.KONDENZATA SP/K-10 SUR.</t>
  </si>
  <si>
    <t>VRATA BLENDE SP-10 SUROVEC</t>
  </si>
  <si>
    <t>ROBNIK DESNI PL SP-10 sur</t>
  </si>
  <si>
    <t>ROBNIK LEVI PL SP-10 sur</t>
  </si>
  <si>
    <t>666473*</t>
  </si>
  <si>
    <t>TIPKA D-17 RAL (8022)</t>
  </si>
  <si>
    <t>TIPKA ELEK. URE I-14,5 RAL(8022)</t>
  </si>
  <si>
    <t>NOSILEC ROČAJA RM71 A BK000</t>
  </si>
  <si>
    <t>NOSILEC ROČAJA RM71 B BK000</t>
  </si>
  <si>
    <t>ROČAJ VRAT PS-03 SUR</t>
  </si>
  <si>
    <t>ROZETA GUMBA SIEMENS RAL (8022)</t>
  </si>
  <si>
    <t>PUŠA TEČAJA NG brizgana</t>
  </si>
  <si>
    <t>ROČAJ VRAT DD PS-03 sur</t>
  </si>
  <si>
    <t>LETEV STIK 54N A12 ORAITO brez foli_x000D_
črna</t>
  </si>
  <si>
    <t>PLADENJ POSODE VRAT sur</t>
  </si>
  <si>
    <t>LETEV STIK 54N A12 9005 brez folije_x000D_
HZFV/G02</t>
  </si>
  <si>
    <t>GUMB 54N HA2 040 sur</t>
  </si>
  <si>
    <t>ZASKOČNIK VRAT DD PS03 ČRN brizg._x000D_
HZFV/G+</t>
  </si>
  <si>
    <t>ZASKOČNIK VRAT DD PS-03 črni brizg.</t>
  </si>
  <si>
    <t>LETEV STIK 54N A13 040 brez folije_x000D_
HZF/DED</t>
  </si>
  <si>
    <t>LETEV STIK 54N A12 040 brez folije_x000D_
HZFV/DED</t>
  </si>
  <si>
    <t>LETEV STIK 54N-A12 040 brez folije_x000D_
HZFV/N</t>
  </si>
  <si>
    <t>*261370</t>
  </si>
  <si>
    <t>*261373</t>
  </si>
  <si>
    <t>LETEV STIKALNA 54N-A12 brizgana_x000D_
BK040 HZFV/DED</t>
  </si>
  <si>
    <t>LETEV STIKALNA 54N-A12 9005 brizg_x000D_
HZFV/G02</t>
  </si>
  <si>
    <t>LETEV STIK 54N-A12 BK040 brizgana_x000D_
HZVF/BRA</t>
  </si>
  <si>
    <t>GUMB SVN S BK (040)</t>
  </si>
  <si>
    <t>GUMB SVN S RAL (8022)</t>
  </si>
  <si>
    <t>GUMB SVN BK (040)</t>
  </si>
  <si>
    <t>GUMB SVN RAL (9005)</t>
  </si>
  <si>
    <t>GUMB SVN RAL (8022)</t>
  </si>
  <si>
    <t>GUMB GE6-23 BK040 sur</t>
  </si>
  <si>
    <t>GUMB GE 6-21 beli</t>
  </si>
  <si>
    <t>GUMB SVN 9005 sur</t>
  </si>
  <si>
    <t>GUMB SVN 8022 sur</t>
  </si>
  <si>
    <t>ROZETA RAL 8022 sur</t>
  </si>
  <si>
    <t>ROZETA RAL 9005 sur</t>
  </si>
  <si>
    <t>LETEV STIKALNA 54N-A12 HZFV/N2040_x000D_
za gretje</t>
  </si>
  <si>
    <t>SPROSTITVENA TIPKA</t>
  </si>
  <si>
    <t>A1216 POKROV SUR. 5610001</t>
  </si>
  <si>
    <t>A1221 OKROV ZADNJI SUR. 5610003</t>
  </si>
  <si>
    <t>A1209 POKROV PRIBORA SUR. 5610002</t>
  </si>
  <si>
    <t>TIPKA PS/SP-03 NATUR ZA KROMIRANJE</t>
  </si>
  <si>
    <t>ČEP POP375 sur</t>
  </si>
  <si>
    <t>ČEP OCB375 sur</t>
  </si>
  <si>
    <t>BOBIN RM SS4P</t>
  </si>
  <si>
    <t>BE1019 BB RM6SS6P</t>
  </si>
  <si>
    <t>GUMB MK55 sur</t>
  </si>
  <si>
    <t>GUMB MCM55 sur</t>
  </si>
  <si>
    <t>GUMB POKROVA MK55 sur</t>
  </si>
  <si>
    <t>OKROV OHIŠJA MK SIV</t>
  </si>
  <si>
    <t>OKROV OHIŠJA MK bel</t>
  </si>
  <si>
    <t>VLOŽEK GUMBA MUM6</t>
  </si>
  <si>
    <t>OKROV OHIŠJA MCM bel</t>
  </si>
  <si>
    <t>GUMB STIKALA MUM6 lakiran</t>
  </si>
  <si>
    <t>OHIŠJE STRANSKO desno črno TAS</t>
  </si>
  <si>
    <t>OHIŠJE STRANSKO levo črno TAS</t>
  </si>
  <si>
    <t>OHIŠJE PODSTAVKA TAS sig MAT</t>
  </si>
  <si>
    <t>ROČAJ KUH. ENOTE TAS RAL9004</t>
  </si>
  <si>
    <t>5090471682*</t>
  </si>
  <si>
    <t>5090471683*</t>
  </si>
  <si>
    <t>POKROV POGONA 2 MUM8 sur</t>
  </si>
  <si>
    <t>GUMB NASTAVNI MUM8 sur</t>
  </si>
  <si>
    <t>alpo</t>
  </si>
  <si>
    <t>TIPKA MUM8 sur</t>
  </si>
  <si>
    <t>INOX MREŽICA</t>
  </si>
  <si>
    <t>OH STRANSKO DESNO TAS VZF3712</t>
  </si>
  <si>
    <t>OH STRANSKO DESNO TAS RAL9004</t>
  </si>
  <si>
    <t>TIPKA FUNKCIJSKA TAS</t>
  </si>
  <si>
    <t>OHIŠJE STRANSKO levo VZF37124</t>
  </si>
  <si>
    <t>OHIŠJE STRANSKO DESNO VZF3712</t>
  </si>
  <si>
    <t>PLOŠČA SPREDNJA SIEMENS D TK7</t>
  </si>
  <si>
    <t>POKROV RAZDELILNIKA TK7</t>
  </si>
  <si>
    <t>NOSILEC PLOŠČE SPREDNJE TK7</t>
  </si>
  <si>
    <t>PLOŠČA KONTROLNA 2K TK7</t>
  </si>
  <si>
    <t>GUMB MCM55/1 sur</t>
  </si>
  <si>
    <t>GUMB STIKALA MUM6N11 POL</t>
  </si>
  <si>
    <t>OHIŠJE STR LEVO VZF37124</t>
  </si>
  <si>
    <t>OHIŠJE STR DESNO VZF37124</t>
  </si>
  <si>
    <t>OKROV OHIŠJA MCM55 LAKIRAN MAT</t>
  </si>
  <si>
    <t>VLOŽEK INTER TAS</t>
  </si>
  <si>
    <t>INOX MREŽICA (Kitajska)</t>
  </si>
  <si>
    <t>BLENDA ROČAJA TAS KROM</t>
  </si>
  <si>
    <t>PLASTIČNI ČEP STRUKTURNI sur</t>
  </si>
  <si>
    <t>prazna šifra</t>
  </si>
  <si>
    <t>AHA EMMI</t>
  </si>
  <si>
    <t>NOSILEC LCD Upravljalnika sur.</t>
  </si>
  <si>
    <t>NOSILEC LCD 6N Upravljalnika sur.</t>
  </si>
  <si>
    <t>POKROV VZGLAVNIKA A3 amulettrot s</t>
  </si>
  <si>
    <t>kolektor</t>
  </si>
  <si>
    <t>POKROV VZGLAVNIKA A3mustangb. sur</t>
  </si>
  <si>
    <t>POKROV VZGLAVNIKA A3 luxorbeige</t>
  </si>
  <si>
    <t>POKROV VZGLAVNIKA A3 lichtgrau</t>
  </si>
  <si>
    <t>PULSANTE PER RIC.WIRELESS SUROVEC</t>
  </si>
  <si>
    <t>LET-SI</t>
  </si>
  <si>
    <t>Q101733</t>
  </si>
  <si>
    <t>Elan ščit</t>
  </si>
  <si>
    <t>Q106091</t>
  </si>
  <si>
    <t>Elan ščitnik</t>
  </si>
  <si>
    <t>ROZETA GUMBA NG 500 BK 044</t>
  </si>
  <si>
    <t>GUMB GE 6-30 BELI BK040</t>
  </si>
  <si>
    <t>ROZETA GP 6-30 BK022</t>
  </si>
  <si>
    <t>ROZETA GP 6-30 BK040</t>
  </si>
  <si>
    <t>GUMB GE 6-30 BK022</t>
  </si>
  <si>
    <t>GUMB GE 6-21 BK022</t>
  </si>
  <si>
    <t>GUMB GE 6-21 BK040</t>
  </si>
  <si>
    <t>OHIŠJE prednji del sur</t>
  </si>
  <si>
    <t>OHIŠJE zadnji del sur</t>
  </si>
  <si>
    <t>ROČAJ RM70  LA019</t>
  </si>
  <si>
    <t>DAPLAST</t>
  </si>
  <si>
    <t>ASKO</t>
  </si>
  <si>
    <t>VALJEVO</t>
  </si>
  <si>
    <t>PLOŠČA ČELNA E PS12 LA012</t>
  </si>
  <si>
    <t>GUMB 6-30 KUDP P6 LA022</t>
  </si>
  <si>
    <t>ROČAJ R6-37 LA022</t>
  </si>
  <si>
    <t>BLENDA PREDALA NG3 STRANSKA LA022S5</t>
  </si>
  <si>
    <t>POKROV TEČAJA WM-80.C LA022S52_x000D_
8091807</t>
  </si>
  <si>
    <t>GORENJE rb</t>
  </si>
  <si>
    <t>POKROV PROFILA IZVLE.RB LA033 SIJAJ</t>
  </si>
  <si>
    <t xml:space="preserve">GORENJE </t>
  </si>
  <si>
    <t>311409*</t>
  </si>
  <si>
    <t>OKVIR VRAT ZUNANJI WM-80.C LA012</t>
  </si>
  <si>
    <t>ROČAJ VRAT WM-80.C LA012_x000D_
8090664</t>
  </si>
  <si>
    <t>OKVIR VRAT ZUNANJI WM-80.2 LA012</t>
  </si>
  <si>
    <t>NOSILEC ROČAJA RM79-A SUROVEC</t>
  </si>
  <si>
    <t>NOSILEC ROČAJA RM79-B SUROVEC</t>
  </si>
  <si>
    <t>GUMB S2P/ROLD SUROVEC</t>
  </si>
  <si>
    <t>ROZETA ROLD SUROVEC</t>
  </si>
  <si>
    <t>OKVIR VRAT ZUNANJI WM-60_x000D_
8076548</t>
  </si>
  <si>
    <t>ROČAJ POSODE DOZIRNE WM-80 SUROVEC_x000D_
8093129</t>
  </si>
  <si>
    <t>PLOŠČA ČELNA E PS 12 SUROVEC</t>
  </si>
  <si>
    <t>ROBNIK SPREDNJI PS 12 SUROVEC</t>
  </si>
  <si>
    <t>GUMB 6-30 KUDP P6 SUROVEC_x000D_
BAKELIT</t>
  </si>
  <si>
    <t>BLENDA FILTRAWM-70 SUROVEC_x000D_
8061657</t>
  </si>
  <si>
    <t>ROČAJ R6-37 SUROVEC</t>
  </si>
  <si>
    <t>BLENDA PREDALA STRANSKA SUROVEC</t>
  </si>
  <si>
    <t>POKROV TEČAJA WM-80.C SUROVEC_x000D_
8091807</t>
  </si>
  <si>
    <t>GORENJE ASCO</t>
  </si>
  <si>
    <t>LETEV VRAT A6 OGL SUROVEC</t>
  </si>
  <si>
    <t>POKROV TEČAJA ZG.A6 SUROVEC</t>
  </si>
  <si>
    <t>LETEV KOMAND A6 STR VK SUROVEC</t>
  </si>
  <si>
    <t>POKROV TEČAJA VC SUROVEC</t>
  </si>
  <si>
    <t>LETEV KOMAND A6 HK SUROVEC</t>
  </si>
  <si>
    <t>ROBNIK ZGORNI REDBULL SUROVEC</t>
  </si>
  <si>
    <t>NOSILEC POKROVA REDBULL SUROVEC</t>
  </si>
  <si>
    <t>ROČAJ ZLOŽLJIV REDBULL SUROVEC</t>
  </si>
  <si>
    <t>POKROV KOMP.PROS.REDBULL SUROVEC</t>
  </si>
  <si>
    <t>PLOŠČA ČELNA WMD55/66 SUROVEC</t>
  </si>
  <si>
    <t>POKROV PROFILA IZVLE.RB SUROVEC</t>
  </si>
  <si>
    <t>TEČAJ ROČAJA REDBULL SUROVEC</t>
  </si>
  <si>
    <t>ROBNIK ZGORNI REDBULL BREZ LOG.SUR.</t>
  </si>
  <si>
    <t>OBROČ VRAT ZUNANJI SP/P-15 SUROVEC</t>
  </si>
  <si>
    <t>ROBNIK VRAT A6 070 SUROVEC</t>
  </si>
  <si>
    <t>ROBNIK VRAT A6-ZG.1  070 SUROVEC</t>
  </si>
  <si>
    <t>POKROV TEČAJA ZG A6 070 SUROVEC</t>
  </si>
  <si>
    <t>KAPICA RM90 PAN  SUROVEC</t>
  </si>
  <si>
    <t>PLOŠČA ČELNA FS/SI 30.2 070</t>
  </si>
  <si>
    <t>DISTANČNIK PLOŠČE BI 070</t>
  </si>
  <si>
    <t>LETEV PODNOŽNA 070</t>
  </si>
  <si>
    <t>OKVIR PLOŠČE DELOVNE 070</t>
  </si>
  <si>
    <t>PLOŠČA ČELNA FS/SI 30.1 SUROVEC</t>
  </si>
  <si>
    <t>LETEV PODNOŽNA sur</t>
  </si>
  <si>
    <t>PLOŠČA ČELNA BI 30.1 SUROVEC</t>
  </si>
  <si>
    <t>ROZETA FS16 (ROLD) SUROVEC</t>
  </si>
  <si>
    <t>GUMB FS16 (ROLD) SUROVEC</t>
  </si>
  <si>
    <t>TIPKA IZBIRNA 1 WMD70.1 OEM LA022_x000D_
8083487-81</t>
  </si>
  <si>
    <t>TIPKA IZBIRNA 2 WMD60.1 OEM LA022_x000D_
8083836-81</t>
  </si>
  <si>
    <t>POKROV TEČAJA LAKIR.BK022_x000D_
8079283-81</t>
  </si>
  <si>
    <t>PLOŠČA ČELNA WMD-70.1 LAK.BK022S52_x000D_
8083239-81-UL</t>
  </si>
  <si>
    <t>PLOŠČA ČELNA WMD-70.2 LAK.BK022S52_x000D_
8080887-81</t>
  </si>
  <si>
    <t>TIPKA MENIJSKA NOT.WMD LA022S5</t>
  </si>
  <si>
    <t>TIPKA MENIJSKA WMD-70 LA022S5</t>
  </si>
  <si>
    <t>TIPKA STIKALA VKLOPNEGA WMD LA022S5</t>
  </si>
  <si>
    <t>8084031-81</t>
  </si>
  <si>
    <t>PLOŠČA ČELNA WMD-70.1 SUROVEC_x000D_
8083239-81-UL</t>
  </si>
  <si>
    <t>PLOŠČA ČELNA WMD-70.2 SUROVEC_x000D_
8080887-81</t>
  </si>
  <si>
    <t>TIPKA START WMD-70.3 SUROVEC</t>
  </si>
  <si>
    <t>GORENJE ASKO</t>
  </si>
  <si>
    <t>TIPKA STA/ST TD-70.3  S9000 SUROVEC</t>
  </si>
  <si>
    <t>TIPKA MENIJSKA NOT.WMD-70.3 SUROVEC</t>
  </si>
  <si>
    <t>TIPKA MENIJSKA WMD-70 SUROVEC</t>
  </si>
  <si>
    <t>TIPKA STIKALA VKLOPNEGA WMD SUROVEC</t>
  </si>
  <si>
    <t>GUMB INOX 7952</t>
  </si>
  <si>
    <t>ITW METALFLEX</t>
  </si>
  <si>
    <t>PLAMINGO lak</t>
  </si>
  <si>
    <t>OHIŠJE CT-102 ZG C5   LA022</t>
  </si>
  <si>
    <t>OHIŠJE TM-D-84 SPR C5   LA022</t>
  </si>
  <si>
    <t>PLAMINGO</t>
  </si>
  <si>
    <t xml:space="preserve">PLAMINGO </t>
  </si>
  <si>
    <t>*M6362061</t>
  </si>
  <si>
    <t>M6362061</t>
  </si>
  <si>
    <t>set</t>
  </si>
  <si>
    <t>CO SET TM-096-031 ABS Q-D/U UKP._x000D_
POSAMEZNE TIPKE 92 POSTAVK</t>
  </si>
  <si>
    <t>VLOŽEK ROČAJA EST</t>
  </si>
  <si>
    <t>HYLA</t>
  </si>
  <si>
    <t>NOSILEC ZNAČKE EST</t>
  </si>
  <si>
    <t>DUŠILEC HRUPA EST</t>
  </si>
  <si>
    <t>GUMB SUROVEC</t>
  </si>
  <si>
    <t>331-06-40</t>
  </si>
  <si>
    <t>NOSILEC STIKALA SUROVEC</t>
  </si>
  <si>
    <t>331-05-40</t>
  </si>
  <si>
    <t>POŠČA OKRASNA MEDITERAN SUROVEC_x000D_
227347</t>
  </si>
  <si>
    <t>GUMB VELIKI MEDITERAN SUROVEC_x000D_
227384-brizg.</t>
  </si>
  <si>
    <t>GUMB MALI MEDITERAN SUROV_x000D_
227383-brizg.</t>
  </si>
  <si>
    <t>POŠČA OKRASNA OEM 1 SUROVEC_x000D_
239311</t>
  </si>
  <si>
    <t>GUMB OEM 1 MALI SUROVEC_x000D_
239314</t>
  </si>
  <si>
    <t>GUMB OEM 1 VELIKI SUROVEC_x000D_
239312</t>
  </si>
  <si>
    <t>GUMB OEM 2 MALI SUROVEC_x000D_
622214</t>
  </si>
  <si>
    <t>GUMB OEM 2 VELIKI SUROVEC_x000D_
622202</t>
  </si>
  <si>
    <t>OHIŠJE D-Z FRONT C15 SUROVEC</t>
  </si>
  <si>
    <t>OHIŠJE BF10 ZG FLAT BB SUROVEC</t>
  </si>
  <si>
    <t>OHIŠJE TM-H HANDSET ZG C15 SUROVEC</t>
  </si>
  <si>
    <t>OHIŠJE.DOD TM-X ZG BB  SUROVEC</t>
  </si>
  <si>
    <t>OHIŠJE CT-102 ZG BB SUROVEC</t>
  </si>
  <si>
    <t>OHIŠJE TM-D-84 SPR BLACY  SUROVEC</t>
  </si>
  <si>
    <t>POŠČA OKRASNA SELENITE DUO SUROVEC_x000D_
198519</t>
  </si>
  <si>
    <t>GUMB SELENITE DUO VELIKI SUROVEC_x000D_
198520</t>
  </si>
  <si>
    <t>GUMB SELENITE DUO MALI SUROVEC_x000D_
198521</t>
  </si>
  <si>
    <t>POŠČA OKRASNA APLITE SUROVEC_x000D_
198513</t>
  </si>
  <si>
    <t>GUMB APLITE VELIKI SUROVEC_x000D_
198514</t>
  </si>
  <si>
    <t>GUMB APLITE MALI SUROVEC_x000D_
198515</t>
  </si>
  <si>
    <t>OHIŠJE TM-K128 ZG C12 SUROVEC</t>
  </si>
  <si>
    <t>OHIŠJE TM-K128 SP C12 SUROVEC</t>
  </si>
  <si>
    <t>OHIŠJE TM-K064 ZG C12 SUROVEC</t>
  </si>
  <si>
    <t>OHIŠJE TM-K064 SP C12 SUROVEC</t>
  </si>
  <si>
    <t>OHIŠJE TM-VLC-C12 SUROVEC</t>
  </si>
  <si>
    <t>OHIŠJE TM-VRC-C12 SUROVEC</t>
  </si>
  <si>
    <t>GUMB GOG VZF39171 SES.</t>
  </si>
  <si>
    <t>CO SET TM-096-031 ABS Q-D/U UK P._x000D_
KPL TISKANE</t>
  </si>
  <si>
    <t>GUMB APLITE START STOP SUROVEC_x000D_
198512</t>
  </si>
  <si>
    <t>VLOŽEK ROČAJA SUROVEC</t>
  </si>
  <si>
    <t>NOSILEC ZNAČKE SUROVEC</t>
  </si>
  <si>
    <t>DUŠILEC HRUPA SUROVEC</t>
  </si>
  <si>
    <t>OHIŠJE BF20 ZGORNJE C25 SUROVEC</t>
  </si>
  <si>
    <t>OHIŠJE TM-X ZG BB-BLACK (W/O FOTO.)_x000D_
SUROVEC</t>
  </si>
  <si>
    <t>GUMB GE6-9-N P BK039</t>
  </si>
  <si>
    <t>GUMB GE5-3 BK (039)</t>
  </si>
  <si>
    <t>GUMB GP5-1 BK (039)</t>
  </si>
  <si>
    <t>ROČAJ 500R5-3 BK (039)</t>
  </si>
  <si>
    <t>GUMB GE5-3 Glass BK012</t>
  </si>
  <si>
    <t>GUMB GE5-3 Glass BK039</t>
  </si>
  <si>
    <t>ROČAJ R6-12 BK(039)</t>
  </si>
  <si>
    <t>ZRAČNIK POKROVA H60</t>
  </si>
  <si>
    <t>ROBNIK VRAT SL-RV 497</t>
  </si>
  <si>
    <t>LETEV POKROVA 6 SLA</t>
  </si>
  <si>
    <t>LETEV PODLOŽNA</t>
  </si>
  <si>
    <t>ROBNIK VRAT  SL RV52-A BK012</t>
  </si>
  <si>
    <t>ROČAJ RM55 BK (039)</t>
  </si>
  <si>
    <t>ROBNIK VRAT M54 ZG BK 039</t>
  </si>
  <si>
    <t>DRŽALO ZAPORE VRAT</t>
  </si>
  <si>
    <t>POKROV VRAT D PS-03 BK (012)</t>
  </si>
  <si>
    <t>BLENDA ROBNIKA VRAT 6N-L3-ZGBK012</t>
  </si>
  <si>
    <t>LETEV STIKALNA 6N-B BK012</t>
  </si>
  <si>
    <t>BLENDA ROBNIKA VRAT ZG 6N BK012</t>
  </si>
  <si>
    <t>BLENDA ROBNIKA VRAT 6N SPD BK012</t>
  </si>
  <si>
    <t>BLENDA ROBNIKA VRAT 6N BK012</t>
  </si>
  <si>
    <t>BLENDA ROBNIKA VR. P2 ZG SPO 9005</t>
  </si>
  <si>
    <t>BLENDA ROBNIKA VRAT P2 ZG RAL9005</t>
  </si>
  <si>
    <t>GALVANA</t>
  </si>
  <si>
    <t>NOSILEC GR UPRAVLJ. 6N RAL 9005</t>
  </si>
  <si>
    <t>BLENDA ROBNIKA VRAT ZG 6N RAL9005</t>
  </si>
  <si>
    <t>LETEV STIKALNA 6N-A BK012</t>
  </si>
  <si>
    <t>BLENDA ROBNIKA VRAT P2 BK012</t>
  </si>
  <si>
    <t>PLAD. POS.VRAT BK012</t>
  </si>
  <si>
    <t>LETEV OKRASNA BK012</t>
  </si>
  <si>
    <t>NOSILEC GR UPRAVLJALNIKA 6N BK012</t>
  </si>
  <si>
    <t>NOSILEC UPRAVLJALNIKA BK039</t>
  </si>
  <si>
    <t>BLENDA TEČAJA ZG. 6N-B BK012</t>
  </si>
  <si>
    <t>BLENDA TEČAJA ZG. 6N-A BK (039)</t>
  </si>
  <si>
    <t>BLENDA BR 6N BK012</t>
  </si>
  <si>
    <t>BLENDA TEČAJA BK012</t>
  </si>
  <si>
    <t>ROČAJ RM 55 PBT BK 039</t>
  </si>
  <si>
    <t>LETEV STIK. BK (039)</t>
  </si>
  <si>
    <t>PODNOŽNA LETEV HZA BK 039</t>
  </si>
  <si>
    <t>ROBNIK VRAT RV 52 60,66</t>
  </si>
  <si>
    <t>ROČAJ RM 60 PBT (TIP A)</t>
  </si>
  <si>
    <t>ROČAJ RM 60 (TIP B)</t>
  </si>
  <si>
    <t>POKROV TEČAJA ZGORNJI</t>
  </si>
  <si>
    <t>LETEV STIKALNA 60 D -G2 BK012</t>
  </si>
  <si>
    <t>LETEV PODNOŽNA  H60 D BK012</t>
  </si>
  <si>
    <t>BLENDA LETVE POD. BK012</t>
  </si>
  <si>
    <t>ROBNIK VRAT GORENJE</t>
  </si>
  <si>
    <t>GUMB ZUNANJI SP7E NG5 LA039</t>
  </si>
  <si>
    <t>GUMB GE5-2 BK (039)</t>
  </si>
  <si>
    <t>GUMB GE 6-5 BK 039</t>
  </si>
  <si>
    <t>ROZETA BK 012</t>
  </si>
  <si>
    <t>ROČAJ R 6-2  BK (039)</t>
  </si>
  <si>
    <t>GUMB GE6-5  BK012</t>
  </si>
  <si>
    <t>ROČAJ R5-4 BK(039)</t>
  </si>
  <si>
    <t>ROZETA GE 6-7R BK (039)</t>
  </si>
  <si>
    <t>GUMB GE6-7R BK039</t>
  </si>
  <si>
    <t>GUMB GE 6-10</t>
  </si>
  <si>
    <t>GUMB GE 6-9 BK 039</t>
  </si>
  <si>
    <t>TIPKA ELEK. URE D-23 BK (039)</t>
  </si>
  <si>
    <t>TIPKA ELEK. URE D-23 BK (012)</t>
  </si>
  <si>
    <t>TIPKA ELEK. URE D-20 BK (012)</t>
  </si>
  <si>
    <t>TIPKA ELEK. URE D-17 BK (039)</t>
  </si>
  <si>
    <t>TIPKA ELEK. URE D-17 BK (012)</t>
  </si>
  <si>
    <t>TIPKA ELEK. URE I-14,5 BK (039)</t>
  </si>
  <si>
    <t>TIPKA ELEK. URE I-9,5 BK (039)</t>
  </si>
  <si>
    <t>GUMB ELEKTRIČNE URE D BK (012)</t>
  </si>
  <si>
    <t>ČELNA PLOŠČA S1 PS-03 BK(012)</t>
  </si>
  <si>
    <t>335058*</t>
  </si>
  <si>
    <t>NOSILEC KOMAND VK EU 764 BK012</t>
  </si>
  <si>
    <t>ROČAJ RM55-SL BK012</t>
  </si>
  <si>
    <t>LETEV STIKALNA 60 D BK 012</t>
  </si>
  <si>
    <t>ROČAJ RM53  BK012</t>
  </si>
  <si>
    <t>BLENDA TEČAJA RM53 LA 012</t>
  </si>
  <si>
    <t>ROČAJ RM 60-A BK 012</t>
  </si>
  <si>
    <t>ROČAJ RM 60-B BK012</t>
  </si>
  <si>
    <t>VLOŽEK ČELNE PLOŠČE 2 LA012</t>
  </si>
  <si>
    <t>PLOŠČA ČELNA PS 2 PS-03 BK 012</t>
  </si>
  <si>
    <t>PLOŠČA ČELNA PS4 PS-03 BK 012</t>
  </si>
  <si>
    <t>ROČAJ DOZ.POSODE PS-03 BK 039</t>
  </si>
  <si>
    <t>PLOŠČA ČELNA S1 PS-03 BK 012</t>
  </si>
  <si>
    <t>OKVIR VRAT ZUNANJI CLASSIC PS-03</t>
  </si>
  <si>
    <t>ZASLON KONDENZATORJA SP BK012</t>
  </si>
  <si>
    <t>ČELNA PLOŠČA SP/K-E1 BK012</t>
  </si>
  <si>
    <t>ČELNA PLOŠČA SP/K-S1 BK012</t>
  </si>
  <si>
    <t>NOSILEC KOMAND BK012</t>
  </si>
  <si>
    <t>ROZETA BOSCH (039)</t>
  </si>
  <si>
    <t>ROČAJ DOZ-PS Q PS-04 BK012</t>
  </si>
  <si>
    <t>VLOŽEK ČELNE PLOŠ. 1Q PS-04 BK012</t>
  </si>
  <si>
    <t>PLOŠČA ČELNA 1 Q PS-04 BK012</t>
  </si>
  <si>
    <t>maska pt</t>
  </si>
  <si>
    <t>BLENDA ROBNIKA VRAT 6NB ZG BK012</t>
  </si>
  <si>
    <t>ROČAJ VRAT DD PS-03 BK012</t>
  </si>
  <si>
    <t>171035*</t>
  </si>
  <si>
    <t>ROČAJ RM 60 B LA022</t>
  </si>
  <si>
    <t>ROBNIK VRAT M54 ZG GOR LA022</t>
  </si>
  <si>
    <t>LETEV STIKALNA 60D MD LA022</t>
  </si>
  <si>
    <t>BLENDA LETVE PODNOŽNE SL ME LA022</t>
  </si>
  <si>
    <t>ROBNIK VRAT M54 ZG LA022</t>
  </si>
  <si>
    <t>STRANICA POKROVA H50,60 L LA022</t>
  </si>
  <si>
    <t>STRANICA POKROVA H50,60 D LA022</t>
  </si>
  <si>
    <t>ZRAČNIK POKROVA H60 LA022</t>
  </si>
  <si>
    <t>POKROV TEČAJA LA022</t>
  </si>
  <si>
    <t>ROBNIK VRAT SL RV 48A LA022</t>
  </si>
  <si>
    <t>LETEV PODNOŽNA HZA 60SL LA022</t>
  </si>
  <si>
    <t>ROČAJ RM 74 ZG LA022</t>
  </si>
  <si>
    <t>ROČAJ RM 74 SPD LA022</t>
  </si>
  <si>
    <t>ROČAJ RM 55 A LA022</t>
  </si>
  <si>
    <t>ROBNIK VRAT M54 A LA022</t>
  </si>
  <si>
    <t>ROBNIK VRAT M54 B LA022</t>
  </si>
  <si>
    <t>LETEV STIKALNA 60D EG HZ-BL LA022</t>
  </si>
  <si>
    <t>LETEV POKROVA H6 LA022</t>
  </si>
  <si>
    <t>ROČAJ RM 64 LA022</t>
  </si>
  <si>
    <t>BLENDA SPD DV LA022</t>
  </si>
  <si>
    <t>NOSILEC GR UPRAVLJALNIKA 6N LA022</t>
  </si>
  <si>
    <t>PLOŠČA ČELNA 3 Q PS-04 LA012</t>
  </si>
  <si>
    <t>LETEV PODNOŽNA H60D LA022</t>
  </si>
  <si>
    <t>GUMB GE 6-5 MORA BK012</t>
  </si>
  <si>
    <t>GUMB GP 6-5 MORA BK012</t>
  </si>
  <si>
    <t>ROZETA GUMBA NG500BK 012</t>
  </si>
  <si>
    <t>ZASLON KONDENZAT.Q SP/K-04 BK012</t>
  </si>
  <si>
    <t>ROČAJ POSODE KONDEN.Q SP-04 BK012</t>
  </si>
  <si>
    <t>ČELNA PLOŠČA Q SP-04 BK012</t>
  </si>
  <si>
    <t>BLENDA ROBNIKA VRAT 6NC LA012</t>
  </si>
  <si>
    <t>BLENDA ROBNIKA VRAT 6NC SPD BK012</t>
  </si>
  <si>
    <t>BLENDA ROBNIKA VRAT ZG. 6NC BK012</t>
  </si>
  <si>
    <t>OKVIR VRAT ZUN CLASSIC PS03 BK770</t>
  </si>
  <si>
    <t>ROČAJ VRAT DD PS-03 BK770</t>
  </si>
  <si>
    <t>PLOŠČA ČELNA SP/K-E BK012</t>
  </si>
  <si>
    <t>ROČAJ RM70 C BK022</t>
  </si>
  <si>
    <t>TIPKA BK770</t>
  </si>
  <si>
    <t>PLOŠČA ČELNA SP/K-L LA012</t>
  </si>
  <si>
    <t>PLOŠČA ČELNA T Q SP/O-04 LA012</t>
  </si>
  <si>
    <t>ROČAJ RM60B PBT LA012</t>
  </si>
  <si>
    <t>PLOŠČA ČELNA 2 QD PS-04 LA012</t>
  </si>
  <si>
    <t>ROBNIK VRAT ZG. 54N-B BK022</t>
  </si>
  <si>
    <t>345198T</t>
  </si>
  <si>
    <t>mpt</t>
  </si>
  <si>
    <t>345199T</t>
  </si>
  <si>
    <t>349143T</t>
  </si>
  <si>
    <t>GUMB UPRAVLJALNI E PS/SP-10 LAK 028</t>
  </si>
  <si>
    <t>NOSILEC LCD UPRAVLJAL. 6N LA012</t>
  </si>
  <si>
    <t>DRŽALO ZAPORE VRAT BK022 -oblika A</t>
  </si>
  <si>
    <t>GUMB ELEKTRIČNE URE D BK 022</t>
  </si>
  <si>
    <t>TIPKA ELEK. URE D-17 LA 022</t>
  </si>
  <si>
    <t>NOSILEC ROČ VRAT RM71-A LA012</t>
  </si>
  <si>
    <t>NOSILEC ROČ VRAT RM71-B LA012</t>
  </si>
  <si>
    <t>343630.</t>
  </si>
  <si>
    <t>343633.</t>
  </si>
  <si>
    <t>TIPKA ELEK. URE D-17 BK (070)</t>
  </si>
  <si>
    <t>GUMB ELEK. URE D (070)</t>
  </si>
  <si>
    <t>ROBNIK VRAT ZG.6NC 040</t>
  </si>
  <si>
    <t>ROBNIK VRAT ZG.6NC 070</t>
  </si>
  <si>
    <t>EMMI 6t</t>
  </si>
  <si>
    <t>VALJEVO GORENJE SY</t>
  </si>
  <si>
    <t>GORENJE SY</t>
  </si>
  <si>
    <t>AHA EMMI SY</t>
  </si>
  <si>
    <t>VRATA BLENDE SP-10 328-TD_x000D_
(rdeča)</t>
  </si>
  <si>
    <t>DW30</t>
  </si>
  <si>
    <t>KOŠARA ZA PRIBOR DW 5502-B</t>
  </si>
  <si>
    <t>OKVIR VRAT ZUN. WM-70.C 070 UL4</t>
  </si>
  <si>
    <t>GORENJE servis</t>
  </si>
  <si>
    <t xml:space="preserve">MASKA PT SUR_x000D_
IZDELAVA AHA PLASTIK </t>
  </si>
  <si>
    <t>TIPKA START PS/SP - 12 – 2K   070_x000D_
ZA PREGLED</t>
  </si>
  <si>
    <t>TIPKA START PS/SP-12 7024_x000D_
ZA PREGLED</t>
  </si>
  <si>
    <t>TIPKA START PS/SP - 12 – 2K   9005_x000D_
ZA PREGLED</t>
  </si>
  <si>
    <t>LENS DW90.3 DECORP. UL4 rezk</t>
  </si>
  <si>
    <t>KA gumb</t>
  </si>
  <si>
    <t>BLENDA LUKENJ TEČAJA FI S5 WM-70_x000D_
8077498-0</t>
  </si>
  <si>
    <t>POKROV TEČAJA BK070_x000D_
8079283-0</t>
  </si>
  <si>
    <t>PLOŠČA PRIKAZOVALNIKA 4 WMD60.2_x000D_
8081594</t>
  </si>
  <si>
    <t>DECORATIVE PLATE_x000D_
8078976</t>
  </si>
  <si>
    <t>704481*</t>
  </si>
  <si>
    <t>LENS DW90.3 FOR DECORPLATE UL4</t>
  </si>
  <si>
    <t>LENS ASKO D5893 DW70.4 GRAPHI_x000D_
asko: 8079697</t>
  </si>
  <si>
    <t>GORNJE ASKO</t>
  </si>
  <si>
    <t>8084031-0</t>
  </si>
  <si>
    <t>LENS ASKO D5893 DW70.4  brez folije</t>
  </si>
  <si>
    <t>BLENDA DW90.3 brizgana_x000D_
polizdelek</t>
  </si>
  <si>
    <t>LENS ASKO D5893 DW70.4 GRAPHI rezka</t>
  </si>
  <si>
    <t>BLENDA DW90.3 rezkana</t>
  </si>
  <si>
    <t>LENS DW90.3 DECORP. UL4 rezkana</t>
  </si>
  <si>
    <t>LENS DW90.3 DECORP. UL4 brizgan</t>
  </si>
  <si>
    <t>POKROV TEČAJA SUR._x000D_
SIV</t>
  </si>
  <si>
    <t>strips</t>
  </si>
  <si>
    <t>VALJEVO HZA</t>
  </si>
  <si>
    <t>PRAZEN</t>
  </si>
  <si>
    <t>P&amp;K</t>
  </si>
  <si>
    <t>ROČAJ VRAT DD PS-03</t>
  </si>
  <si>
    <t>ROČAJ RM64 BK040</t>
  </si>
  <si>
    <t>ROČAJ RM64 RAL9005</t>
  </si>
  <si>
    <t>GORENJE LETVE</t>
  </si>
  <si>
    <t>LETEV STIKALNA 54N-A12</t>
  </si>
  <si>
    <t>ZASKOČNIK VRAT DD PS-03 črn</t>
  </si>
  <si>
    <t>ROČAJ VRAT DD PS-03 črn</t>
  </si>
  <si>
    <t>LETEV STIKALNA 54N-A - Elrad</t>
  </si>
  <si>
    <t>LETEV STIKALNA 54N-B - Elrad</t>
  </si>
  <si>
    <t>LETEV STIK 54N-A12 HZFV/DED BK040_x000D_
to je včasih bila gorenjaska šifra 198863 as o jo prtetvorili v izvedenko 070</t>
  </si>
  <si>
    <t>LETEV STIK 54N-A12 HZFV/G02 9005</t>
  </si>
  <si>
    <t>230108*</t>
  </si>
  <si>
    <t>LETEV STIK 54N-A12 HZVF/BRA BK040</t>
  </si>
  <si>
    <t>ROZETA GP6-30 PG-F PROG GRAV 070/70</t>
  </si>
  <si>
    <t>itw</t>
  </si>
  <si>
    <t>COVER DRUMLOCK BAUKNECHT LASER_x000D_
46197307037</t>
  </si>
  <si>
    <t>GUMB GE6-42 K15 GRAV 022/9011</t>
  </si>
  <si>
    <t>GUMB GP6-42 PG-F GRAV 022/9011</t>
  </si>
  <si>
    <t>GUMB GE6-42 K112 GRAV 022/9011</t>
  </si>
  <si>
    <t>GUMB GE6-42 K24A GRAV 022/9011</t>
  </si>
  <si>
    <t>GUMB GE6-42 K36N GRAV 022/9011</t>
  </si>
  <si>
    <t>GUMB GE6-42 K44C-MORA GRAV 022/9011</t>
  </si>
  <si>
    <t>GUMB GE6-42 T250-N MORAGRAV022/9011</t>
  </si>
  <si>
    <t>GUMB GE6-42 E7-N GRAV 022/9011</t>
  </si>
  <si>
    <t>GUMB GE6-42 EN-D-N GRAV 022/9011</t>
  </si>
  <si>
    <t>ROZETA GP6-31 PPG-F GRAV 022/9011</t>
  </si>
  <si>
    <t>GUMB GE6-42 K35 GRAV 022/9011</t>
  </si>
  <si>
    <t>GUMB GE6-42 EP-BL-G GRAV 022/9011</t>
  </si>
  <si>
    <t>GUMB GE6-30 K15 022/9011 GRAV.</t>
  </si>
  <si>
    <t>387166T</t>
  </si>
  <si>
    <t>387357T</t>
  </si>
  <si>
    <t>387360T</t>
  </si>
  <si>
    <t>387362T</t>
  </si>
  <si>
    <t>387370T</t>
  </si>
  <si>
    <t>387391T</t>
  </si>
  <si>
    <t>387393T</t>
  </si>
  <si>
    <t>387395T</t>
  </si>
  <si>
    <t>387415T</t>
  </si>
  <si>
    <t>387446T</t>
  </si>
  <si>
    <t>387451T</t>
  </si>
  <si>
    <t>387488T</t>
  </si>
  <si>
    <t>387491T</t>
  </si>
  <si>
    <t>396939T</t>
  </si>
  <si>
    <t>395419T</t>
  </si>
  <si>
    <t>395848T</t>
  </si>
  <si>
    <t>GUMB GE6-30 EN-N GRAV 070/7037</t>
  </si>
  <si>
    <t>GUMB GE6-30 K44D 070/7037 GRAV</t>
  </si>
  <si>
    <t>GUMB GE6-30 E7-N GRAV 070/7037</t>
  </si>
  <si>
    <t>GUMB GE6-31 EP-BL-G-SL GRAV 070/703</t>
  </si>
  <si>
    <t>GUMB GE6-31 M120 GRAV 070/7037</t>
  </si>
  <si>
    <t>prazna</t>
  </si>
  <si>
    <t>GUMB GE6-30 EP-BL-G GRAV 070/7037</t>
  </si>
  <si>
    <t>GUMB GE6-30 EN-D-N GRAV 022/9011</t>
  </si>
  <si>
    <t>GUMB GE6-30 EN-D-N GRAV 070/7037</t>
  </si>
  <si>
    <t>ROZETA GP6-31 PG-D PROG GRAV 070/70</t>
  </si>
  <si>
    <t>GUMB GE6-30 K44P GRAV 022/9011</t>
  </si>
  <si>
    <t>GUMB GE6-42 EP-BL-G GRAV 070/7037</t>
  </si>
  <si>
    <t>ROZETA GUMBA GMS-B BK (040)</t>
  </si>
  <si>
    <t>ROZETA PBT SUR BK070</t>
  </si>
  <si>
    <t>GUMB GE 6-21 BK070</t>
  </si>
  <si>
    <t>ROZETA GP6-30 BK070</t>
  </si>
  <si>
    <t>PRAZNA</t>
  </si>
  <si>
    <t>COVER DRUMLOCK BAUKNECHT SUROVEC_x000D_
46197307037</t>
  </si>
  <si>
    <t>COVER LOCKING DEVICE</t>
  </si>
  <si>
    <t>COVER LOCKING DEVICE  (poglob)</t>
  </si>
  <si>
    <t>GUMB GE6-42 9011 SUROVEC_x000D_
KRATKO PESTO</t>
  </si>
  <si>
    <t>GUMB GE6-42 9011 LAKIRAN BK022_x000D_
KRATKO PESTO</t>
  </si>
  <si>
    <t>GUMB GP6-42 9011 SUROVEC_x000D_
DOLGO PESTO</t>
  </si>
  <si>
    <t>GUMB GP6-42 9011 LAKIRAN BK022_x000D_
DOLGO PESTO</t>
  </si>
  <si>
    <t>ROZETA GP6-31 BK022</t>
  </si>
  <si>
    <t>GUMB GE6-42 BK022</t>
  </si>
  <si>
    <t>GUMB GE6-30 BK022</t>
  </si>
  <si>
    <t>GUMB GE6-42   070 SUROVEC_x000D_
KRATKO PESTO</t>
  </si>
  <si>
    <t>GUMB GP6-42   070 SUROVEC_x000D_
DOLGO PESTO</t>
  </si>
  <si>
    <t>GUMB GE6-30 BK070</t>
  </si>
  <si>
    <t>GUMB GE6-31 BK070</t>
  </si>
  <si>
    <t xml:space="preserve">Alu obroč SY2 NAPA_x000D_
signacija po načrtu 77-90004467_x000D_
ali 77-10032898_x000D_
</t>
  </si>
  <si>
    <t xml:space="preserve">Alu obroč SY2 NAPA AU_x000D_
signacija po načrtu 77-90004756_x000D_
</t>
  </si>
  <si>
    <t>POKROV CO..-T-1100-CN14 (ABS) SUR._x000D_
TEMNO SIVA</t>
  </si>
  <si>
    <t>POKROV CO..-T-1100-CN202 (ABS) SUR._x000D_
BEŽ</t>
  </si>
  <si>
    <t>POKROV COXX-T-1100-CN202 (ABS) SUR._x000D_
BEŽ</t>
  </si>
  <si>
    <t>POKROV CO..-T-1100-CN103(ABS) SUR._x000D_
ZELENA</t>
  </si>
  <si>
    <t>POKROV CO..-T-1100-CN207(ABS) SUR._x000D_
MODRA</t>
  </si>
  <si>
    <t>POKROV COXX-T-1100-CN207(ABS) SUR._x000D_
MODRA</t>
  </si>
  <si>
    <t>POKROV CO..-T-1100-CN208(ABS) SUR._x000D_
ORANŽNA</t>
  </si>
  <si>
    <t>POKROV CO19-T-1200-CN14(ABS) SUR._x000D_
TEMNO SIV VELIKA</t>
  </si>
  <si>
    <t>POKROV CO19-T-1200-CN202(ABS) SUR._x000D_
BEŽ VELIKA</t>
  </si>
  <si>
    <t>POKROV CO19-T-2100-CN207(ABS) SUR._x000D_
MODRA VELIKA</t>
  </si>
  <si>
    <t>ROZETA GUMBA EP-BL-G-B BK (040)</t>
  </si>
  <si>
    <t>ROZETA GUMBA IS-K15-B BK (040)</t>
  </si>
  <si>
    <t>ROZETA GUMBA IS-K44-B BK (040)</t>
  </si>
  <si>
    <t>ROZETA GUMBA K11-B BK (040)</t>
  </si>
  <si>
    <t>ROZETA GUMBA PG-B BK (040)</t>
  </si>
  <si>
    <t>ROZETA GUMBA PP-PR BK (040)</t>
  </si>
  <si>
    <t>ROZETA GUMBA PPG-COP-B BK (040)</t>
  </si>
  <si>
    <t>ROZETA GUMBA PP-COP-B BK (040)</t>
  </si>
  <si>
    <t>ROZETA GUMBA PG-ENV-B BK (040)</t>
  </si>
  <si>
    <t>TIPKA START STOP INT.TD SIGN_x000D_
GRAY_x000D_
8080425-0</t>
  </si>
  <si>
    <t>TIPKA START STOP INT.WM_x000D_
GRAY_x000D_
8080404-0</t>
  </si>
  <si>
    <t>Pushbutton Start/Stop Printed TD_x000D_
(posebno pakiranje - škatla, nivoji, pena..)</t>
  </si>
  <si>
    <t>ROZETA GUMBA IS-K44-B RAL (8022)</t>
  </si>
  <si>
    <t>GUMB VU SUROVEC</t>
  </si>
  <si>
    <t>GUMB NG500 BOSCH BK (040)</t>
  </si>
  <si>
    <t>GUMB NG500 BOSCH RAL (8022)</t>
  </si>
  <si>
    <t>GUMB NG500 BK039</t>
  </si>
  <si>
    <t>ROZETA GUMBA PG-B RAL (8022)</t>
  </si>
  <si>
    <t>ROZETA GUMBA EP-BL-G-B RAL (8022)</t>
  </si>
  <si>
    <t>ROZETA GUMBA PP-COP-B RAL (8022)</t>
  </si>
  <si>
    <t>ROZETA GUMBA E7-N BK (040)</t>
  </si>
  <si>
    <t>ROZETA GUMBA EN-N BK (040)</t>
  </si>
  <si>
    <t>ROZETA GUMBA EN-D-N BK (040)</t>
  </si>
  <si>
    <t>ROZETA GUMB IS-K36 BK (040)</t>
  </si>
  <si>
    <t>GUMB SVN S 8022/040</t>
  </si>
  <si>
    <t>GUMB SVN/BE 040/7201</t>
  </si>
  <si>
    <t>GUMB SVN/CR 9005/7001</t>
  </si>
  <si>
    <t>GUMB SVN/RJ 8022/150</t>
  </si>
  <si>
    <t>ROZETA GUMBA EN-N  BK 040</t>
  </si>
  <si>
    <t>ROZETA GUMBA IS-K36 KB 040</t>
  </si>
  <si>
    <t>ROZETA GUMBA EN-D-N-O RAL 7021</t>
  </si>
  <si>
    <t>ROZETA GUMBA GE5-12 K11-S 040/70</t>
  </si>
  <si>
    <t>ROZETA GUMBA GE5-12 E7-N-S 040/70</t>
  </si>
  <si>
    <t>ROZETA GUMBA GE5-12 IS-K15-S 040/</t>
  </si>
  <si>
    <t>ROZETA GUMBA GE5-12 EP-BL-G-S 040</t>
  </si>
  <si>
    <t>ROZETA GUMBA GE5-12 IS-K36-S 040/</t>
  </si>
  <si>
    <t>ROZETA GUMBA GE5-12 EN-N-S 040/70</t>
  </si>
  <si>
    <t>ROZETA GUMBA GE5-12 EP-BL-G-S8022</t>
  </si>
  <si>
    <t>ROZETA GUMBA GE5-12 IS-K36-S 8022</t>
  </si>
  <si>
    <t>ROZETA GUMBA GE5-12 EN-N-S 8022/0</t>
  </si>
  <si>
    <t>2901666G1</t>
  </si>
  <si>
    <t>OK+PARTNER</t>
  </si>
  <si>
    <t>2901666G3</t>
  </si>
  <si>
    <t>2901667-E</t>
  </si>
  <si>
    <t>2901668M2</t>
  </si>
  <si>
    <t>E-Gehäuse-OT Laser mar.EVG-S-DST-E</t>
  </si>
  <si>
    <t>2901663EVG</t>
  </si>
  <si>
    <t>OK</t>
  </si>
  <si>
    <t>E-Geh.-OT Las. mar.EVG-S-DST-E Ver1</t>
  </si>
  <si>
    <t>STRG E-Gehäuse-OT ILS E 350_x000D_
1200437 EVG-S-ILS-E-350</t>
  </si>
  <si>
    <t>2901667-E-350</t>
  </si>
  <si>
    <t>ROZETA GUMBA GE5-12 IS-K44-S 040/</t>
  </si>
  <si>
    <t>ROZETA GUMBA GE5-12 EN-D-N-S 040/</t>
  </si>
  <si>
    <t>ROZETA GUMBA GE5-12 EN-DN-S-OVAL</t>
  </si>
  <si>
    <t>GUMB SIEMENS GE5-12 BK040/7021</t>
  </si>
  <si>
    <t>GUMB SIEMENS GE5-12 RAL8022/040</t>
  </si>
  <si>
    <t>PLOŠČICA NAPISNA BELLING BK040</t>
  </si>
  <si>
    <t>PLOŠČICA NAPISNA 9011</t>
  </si>
  <si>
    <t>183497*</t>
  </si>
  <si>
    <t>GUMB SVN 044/90011</t>
  </si>
  <si>
    <t>GUMB SVN BK022_x000D_
LAKIRAN SIGNIRAN</t>
  </si>
  <si>
    <t>GUMB SVN 044/9011</t>
  </si>
  <si>
    <t>LETEV STIKALNA Z1/G+ (ZOI/G+) BK070</t>
  </si>
  <si>
    <t>TIPKA PS/SP-03 CR</t>
  </si>
  <si>
    <t>TIPKA Q PS-04 CR</t>
  </si>
  <si>
    <t>GUMB UPRAVLJALNI PS/SP-03 CR</t>
  </si>
  <si>
    <t>OKVIR VRAT CLASSIC PS-03 CR</t>
  </si>
  <si>
    <t>041-015-00-P</t>
  </si>
  <si>
    <t>041-016-00-P</t>
  </si>
  <si>
    <t>041-019-00-P</t>
  </si>
  <si>
    <t>041-020-00-P</t>
  </si>
  <si>
    <t>041-013-00-P</t>
  </si>
  <si>
    <t>041-014-00-P</t>
  </si>
  <si>
    <t>041-017-00-P</t>
  </si>
  <si>
    <t>041-018-00-P</t>
  </si>
  <si>
    <t>102-071-02</t>
  </si>
  <si>
    <t>JAC MOKKA</t>
  </si>
  <si>
    <t>jac</t>
  </si>
  <si>
    <t>041-015-00-B</t>
  </si>
  <si>
    <t>041-016-00-B</t>
  </si>
  <si>
    <t>2K5.860.147.A</t>
  </si>
  <si>
    <t>2K5.860.148.A</t>
  </si>
  <si>
    <t>041-013-00-B</t>
  </si>
  <si>
    <t>041-014-00-B</t>
  </si>
  <si>
    <t>041-017-00-B</t>
  </si>
  <si>
    <t>041-018-00-B</t>
  </si>
  <si>
    <t>1004-407-01</t>
  </si>
  <si>
    <t>JAC SK</t>
  </si>
  <si>
    <t>1004-408-01</t>
  </si>
  <si>
    <t>SE131-068-03</t>
  </si>
  <si>
    <t>1004-409-01</t>
  </si>
  <si>
    <t>1006-403-02</t>
  </si>
  <si>
    <t>JAC AU</t>
  </si>
  <si>
    <t>1006-402-02</t>
  </si>
  <si>
    <t>1006-405-02</t>
  </si>
  <si>
    <t>1006-404-02</t>
  </si>
  <si>
    <t>116-061-04</t>
  </si>
  <si>
    <t>JAC FORD</t>
  </si>
  <si>
    <t>116-061-03</t>
  </si>
  <si>
    <t>SE-144-055-05</t>
  </si>
  <si>
    <t>JAC AR</t>
  </si>
  <si>
    <t>SE-144-065-00</t>
  </si>
  <si>
    <t>JAC D41</t>
  </si>
  <si>
    <t>SE130-050-00</t>
  </si>
  <si>
    <t>116-052-10</t>
  </si>
  <si>
    <t>PRE FIXING CLIP FORD C519</t>
  </si>
  <si>
    <t>116-052-09</t>
  </si>
  <si>
    <t>SE-144-056-00</t>
  </si>
  <si>
    <t>GUMB 3CO</t>
  </si>
  <si>
    <t>953 509</t>
  </si>
  <si>
    <t>PLOŠČA GUMBA PQ24</t>
  </si>
  <si>
    <t>VRTLJIVI DEL 1.K0</t>
  </si>
  <si>
    <t>88 132 003</t>
  </si>
  <si>
    <t>BUS CASE BOTTOM V2 rezkan</t>
  </si>
  <si>
    <t>TIPKA SIEMENS krom sig On-off</t>
  </si>
  <si>
    <t>TK7 krom</t>
  </si>
  <si>
    <t>TIPKA SIEMENS lak sig On-Off</t>
  </si>
  <si>
    <t>TIPKA SIEMENS krom sig Start</t>
  </si>
  <si>
    <t>TIPKA SIEMENS lak sig Start</t>
  </si>
  <si>
    <t>TIPKA SIEMENS krom sig °C</t>
  </si>
  <si>
    <t>TIPKA SIEMENS lak sig °C</t>
  </si>
  <si>
    <t>TIPKA SIEMENS krom sig Info</t>
  </si>
  <si>
    <t>TIPKA SIEMENS lak sig Info</t>
  </si>
  <si>
    <t>TIPKA NOTR SIEMENS krom sig</t>
  </si>
  <si>
    <t>TIPKA NOTR SIEMENS lak sig</t>
  </si>
  <si>
    <t>MASKA IZTEKA lak RAL7021</t>
  </si>
  <si>
    <t>MASKA IZTEKA lak RAL9005</t>
  </si>
  <si>
    <t>PLOŠČA VIDNA IZT lak RAL7021</t>
  </si>
  <si>
    <t>POKLOPEC KOMORE IZTOČNE kromi</t>
  </si>
  <si>
    <t>TK7 krom set</t>
  </si>
  <si>
    <t>KAPA PEN KOM brez pokr VZF391</t>
  </si>
  <si>
    <t>KAPA PENILNE KOMORE</t>
  </si>
  <si>
    <t>VODILO SVETLOBE TIPKE ZUNANJE</t>
  </si>
  <si>
    <t>TIPKA SIEME strukt On-Off sig</t>
  </si>
  <si>
    <t>TIPKA SIEME strukt Start sig</t>
  </si>
  <si>
    <t>TIPKA SIEME strukt °C sig</t>
  </si>
  <si>
    <t>TIPKA SIEME strukt Info sig</t>
  </si>
  <si>
    <t>TIPKA NOTRA SIEME strukt sig</t>
  </si>
  <si>
    <t>POKROV IZT TK76001 kovins sig</t>
  </si>
  <si>
    <t>PLOŠČA VIDNA IZTOKA SIEMENS</t>
  </si>
  <si>
    <t>MASKA IZTEKA SIEMENS</t>
  </si>
  <si>
    <t>PLOŠ ODC POS KPL TK76009 Pret</t>
  </si>
  <si>
    <t>PLOŠČA KONT KPL TK76F9 Prettl</t>
  </si>
  <si>
    <t>PLOŠČA KONTR KPL TK76009 Pret</t>
  </si>
  <si>
    <t>PLOŠČA VIDNA IZTOKA pure pear</t>
  </si>
  <si>
    <t>MASKA IZTEKA TK7 pure pearl</t>
  </si>
  <si>
    <t>POKROV IZTEKA SIEM. pure pear</t>
  </si>
  <si>
    <t>POKROV ODC POS BOSCH VZF39171</t>
  </si>
  <si>
    <t>POKROV ODC POS BOSCH titan</t>
  </si>
  <si>
    <t>POKROV ODC POS BOSCH coffee-b</t>
  </si>
  <si>
    <t>PLOŠ VIDNA IZT BOSCH VZF39171</t>
  </si>
  <si>
    <t>PLOŠ VIDNA IZT BOSCH titan</t>
  </si>
  <si>
    <t>PLOŠ VIDNA IZT BOSCH coffe-br</t>
  </si>
  <si>
    <t>MASKA IZT SP BOSCH VZF39171</t>
  </si>
  <si>
    <t>MASKA IZT SP BOSCH titan</t>
  </si>
  <si>
    <t>MASKA IZT SP BOSCH coffee-bro</t>
  </si>
  <si>
    <t>MASKA IZT ZG BOSCH VZF39171</t>
  </si>
  <si>
    <t>MASKA IZT ZG BOSCH titan</t>
  </si>
  <si>
    <t>MASKA IZT ZG BOSCH coffee-bro</t>
  </si>
  <si>
    <t>PLOŠ PENIL KOM BOSCH VZF39171</t>
  </si>
  <si>
    <t>PLOŠ PENIL KOM BOSCH titan</t>
  </si>
  <si>
    <t>PLOŠ PENIL KOM BOSCH coffee-b</t>
  </si>
  <si>
    <t>TIPKA BOS on-off krom sig lak</t>
  </si>
  <si>
    <t>TIPKA BOSC start krom sig lak</t>
  </si>
  <si>
    <t>TIPKA BOSCH °C krom sig lak</t>
  </si>
  <si>
    <t>TIPKA BOSCH info krom sig lak</t>
  </si>
  <si>
    <t>TIPKA B izb levo krom sig lak</t>
  </si>
  <si>
    <t>TIPKA B izb des krom sig lak</t>
  </si>
  <si>
    <t>TK7 krom deli</t>
  </si>
  <si>
    <t>OKROV IZTEKA BOSCH titan</t>
  </si>
  <si>
    <t>NOSILEC IZTEKA BOSCH titan</t>
  </si>
  <si>
    <t>TAS C2</t>
  </si>
  <si>
    <t>ROČAJ KUH ENOTE premium KPL</t>
  </si>
  <si>
    <t>TIPKA BOSCH On-off grafit sig</t>
  </si>
  <si>
    <t>TIPKA BOSCH Start grafit sig</t>
  </si>
  <si>
    <t>TIPKA BOSCH °C grafit sig</t>
  </si>
  <si>
    <t>TIPKA BOSCH info grafit sig</t>
  </si>
  <si>
    <t>TIPKA BOS izbira L grafit sig</t>
  </si>
  <si>
    <t>TIPKA BOS izbira D grafit sig</t>
  </si>
  <si>
    <t>PLOŠČA VID IZT BOS grafit lak</t>
  </si>
  <si>
    <t>POKROV ODC POS BOS grafit lak</t>
  </si>
  <si>
    <t>MASKA IZT SPOD BOS grafit lak</t>
  </si>
  <si>
    <t>MASKA IZT ZG BOSCH grafit lak</t>
  </si>
  <si>
    <t>PLOŠČA PEN KOM BOS grafit lak</t>
  </si>
  <si>
    <t>TIPKA BOSCH On-off srebrn sig</t>
  </si>
  <si>
    <t>TIPKA BOSCH Start srebrn sig</t>
  </si>
  <si>
    <t>TIPKA BOSCH °C srebrn sig</t>
  </si>
  <si>
    <t>TIPKA BOSCH info srebrn sig</t>
  </si>
  <si>
    <t>TIPKA BOS izbira L srebrn sig</t>
  </si>
  <si>
    <t>TIPKA BOS izbira D srebrn sig</t>
  </si>
  <si>
    <t>PLOŠČA VID IZT BOS srebrn lak</t>
  </si>
  <si>
    <t>POKROV ODC POS BOS srebrn lak</t>
  </si>
  <si>
    <t>MASKA IZT SPOD BOS srebrn lak</t>
  </si>
  <si>
    <t>MASKA IZT ZG BOSCH srebrn lak</t>
  </si>
  <si>
    <t>PLOŠČA PEN KOM BOS srebrn lak</t>
  </si>
  <si>
    <t>POK ODC.POS. BOS VZF39171 lak</t>
  </si>
  <si>
    <t>PKR ODC.POS. BOSCH titan lak</t>
  </si>
  <si>
    <t>POKR ODC.POS. BOSCH coffe lak</t>
  </si>
  <si>
    <t>ROČAJ KUH ENOTE kpl vijolično</t>
  </si>
  <si>
    <t>OHIŠJE STRANSKO D vijolično</t>
  </si>
  <si>
    <t>OHIŠJE STRANSKO L vijolično</t>
  </si>
  <si>
    <t>TIPKA SIEMENS On-off krom</t>
  </si>
  <si>
    <t>TIPKA SIEMENS Start krom</t>
  </si>
  <si>
    <t>TIPKA SIEMENS °C krom</t>
  </si>
  <si>
    <t>TIPKA SIEMENS info krom</t>
  </si>
  <si>
    <t>TIPKA SIEMENS notranja krom</t>
  </si>
  <si>
    <t>TIPKA FUNKCIJSKA TAS CUL krom</t>
  </si>
  <si>
    <t>PODST. ZUNANJI TAS CUL sestav</t>
  </si>
  <si>
    <t>OH STRAN. D črno TAS CUL lak</t>
  </si>
  <si>
    <t>OH STRAN. L črno TAS CUL lak</t>
  </si>
  <si>
    <t>POKROV ODC POS BOSCH coffee</t>
  </si>
  <si>
    <t>POKROV ODC POS BOSCH srebrn</t>
  </si>
  <si>
    <t>POKROV ODC POS BOSCH grafit</t>
  </si>
  <si>
    <t>TIPKE BOSCH SET krom</t>
  </si>
  <si>
    <t>TIPKE BOSCH SET lak grafit</t>
  </si>
  <si>
    <t>TIPKE BOSCH SET lak srebrn</t>
  </si>
  <si>
    <t>TIPKA SIEMENS SET krom</t>
  </si>
  <si>
    <t>TIPKA SIEMENS SET VZF39171</t>
  </si>
  <si>
    <t>POKROV IZTEK SIEM TK71004 sig</t>
  </si>
  <si>
    <t>MASKA IZTEKA lak granit metal</t>
  </si>
  <si>
    <t>PLOŠČA VID IZT granit metalli</t>
  </si>
  <si>
    <t>PLOŠČA PEN KOM granit metall</t>
  </si>
  <si>
    <t>TIPKA SIEM TK7 SET basalt gre</t>
  </si>
  <si>
    <t>PLOŠČA KONT KPL TK71004</t>
  </si>
  <si>
    <t>GUMB POK OH MK55 VZF07020 lak MAT</t>
  </si>
  <si>
    <t>MAP MK</t>
  </si>
  <si>
    <t>GUMB POK OH MK55 VZF0702 lak SIJAJ</t>
  </si>
  <si>
    <t>GUMB MCM55 VZF07020 lak</t>
  </si>
  <si>
    <t>MAP MCM</t>
  </si>
  <si>
    <t>GUMB MCM55 MAT VZF07020 lak</t>
  </si>
  <si>
    <t>GUMB MK55 VZF07020 lak</t>
  </si>
  <si>
    <t>MAP MUM6</t>
  </si>
  <si>
    <t>PLOŠ PEN KOM lak VZF39171 F/3</t>
  </si>
  <si>
    <t>PLOŠ PEN KOM lak titan F/30</t>
  </si>
  <si>
    <t>PLOŠ PEN KOM lak satin F/30</t>
  </si>
  <si>
    <t>TCA7</t>
  </si>
  <si>
    <t>TK7 FL12</t>
  </si>
  <si>
    <t>PLOŠ PEN KOM BOS lak srebrna</t>
  </si>
  <si>
    <t>PLOŠ PEN KOM BOS lak grafit</t>
  </si>
  <si>
    <t>TIPKA SIEM on-off sig satin b</t>
  </si>
  <si>
    <t>TIPKA SIEM start sig satin ba</t>
  </si>
  <si>
    <t>TIPKA SIEM °C sig satin b</t>
  </si>
  <si>
    <t>TIPKA SIEM info sig satin bas</t>
  </si>
  <si>
    <t>TIPKA SIEM notranja sig satin</t>
  </si>
  <si>
    <t>TK7 PLUS</t>
  </si>
  <si>
    <t>PLOŠČA PEN KOM lak basalt gre</t>
  </si>
  <si>
    <t>PLOŠČA VIDNA IZT SIEM granit</t>
  </si>
  <si>
    <t>PLOŠČA VIDNA IZT SIEM satin b</t>
  </si>
  <si>
    <t>MASKA IZTEKA SIEM satin basal</t>
  </si>
  <si>
    <t>MASKA IZTEKA SIEM granit 7+</t>
  </si>
  <si>
    <t>PODSTAVEK TAS sestav T.B</t>
  </si>
  <si>
    <t>VENTIL SESALNI TK4 lakiran</t>
  </si>
  <si>
    <t>ROČAJ KE RDEČ KPL TAS MAT KRO</t>
  </si>
  <si>
    <t>ROČAJ KE SREBRN KPL TAS KROM</t>
  </si>
  <si>
    <t>TAS C2 krom set</t>
  </si>
  <si>
    <t>NOSILEC IZT. TCA7 lak. Titan</t>
  </si>
  <si>
    <t>BLENDA ROČAJA TAS KROM servis</t>
  </si>
  <si>
    <t>POKROV RAZDELILNIKA Lakiran</t>
  </si>
  <si>
    <t>MAP mk</t>
  </si>
  <si>
    <t>SET TIPK MID.SIL.LAK.TISK.LAK</t>
  </si>
  <si>
    <t>ROČAJ KE TAS ORANŽEN KPL V.01</t>
  </si>
  <si>
    <t>ROČAJ KE TAS RDEČ KPL V.01</t>
  </si>
  <si>
    <t>TAS C2 ral7021</t>
  </si>
  <si>
    <t>ROČAJ KE TAS COKO KPL V.01</t>
  </si>
  <si>
    <t>ROČAJ KE TAS PREMIUM KPL V.01</t>
  </si>
  <si>
    <t>ROČAJ KE TAS VIJOLIČEN KPL V.01</t>
  </si>
  <si>
    <t>ROČAJ KE TAS RDEČ KPL MAT KROM V.01</t>
  </si>
  <si>
    <t>TAS C2 krom deli</t>
  </si>
  <si>
    <t>ROČAJ KE TAS SREBRN MAT KROM VER.01</t>
  </si>
  <si>
    <t>ROČAJ KE TAS COMFORT KPL V.01</t>
  </si>
  <si>
    <t>TIPKE BOSCH SET krom FL2012</t>
  </si>
  <si>
    <t>TIPKE BOSCH SET lak grafit FL2012</t>
  </si>
  <si>
    <t>TIPKE BOSCH SET lak srebrn FL2012</t>
  </si>
  <si>
    <t>SET TIPK MID.SIL.LAK.TISK.LAK FL12</t>
  </si>
  <si>
    <t>Pokrov razdelilnika TK4 kromiran</t>
  </si>
  <si>
    <t>COLLECTOR INSERT ASM INOX TAS F30_x000D_
servisni kos</t>
  </si>
  <si>
    <t>POKLPEC KOMORE IZT.BOSCH TE7 KROMIR</t>
  </si>
  <si>
    <t>PLOŠČA OHIŠJA DESNO TK7 SILVER S</t>
  </si>
  <si>
    <t>9000710209*</t>
  </si>
  <si>
    <t>SEDEŽ VENTILA OKR.OH. TK7 SILVER S.</t>
  </si>
  <si>
    <t>9000710213*</t>
  </si>
  <si>
    <t>OKROV OHIŠJA LEVI TK7 SILVER STIL</t>
  </si>
  <si>
    <t>NOSILEC IZTEKA TK7 SILVER S.</t>
  </si>
  <si>
    <t>PLOŠČA VIDNA IZTOKA TK7 SILVER S.</t>
  </si>
  <si>
    <t>PLOŠČA PENILENE KOMO. TK7 SILVER S.</t>
  </si>
  <si>
    <t>MASKA IZTEKA TK7 SILVER S.</t>
  </si>
  <si>
    <t>MAP MFQ</t>
  </si>
  <si>
    <t>TIPKA SIEMENS SET VZF39171 FL12</t>
  </si>
  <si>
    <t>PLOŠČA OHIŠJA ZADAJ TK7 SILVER S._x000D_
V 02</t>
  </si>
  <si>
    <t>POKROV POSODE ZA ZRNA KPL V 01</t>
  </si>
  <si>
    <t>TE8</t>
  </si>
  <si>
    <t>POKLOPEC NASTAVKA IZTOKA KAVE TE8_x000D_
KROMIRAN</t>
  </si>
  <si>
    <t>TE8 krom set</t>
  </si>
  <si>
    <t>Milk frother blinds Boschs</t>
  </si>
  <si>
    <t>TE8 krom deli</t>
  </si>
  <si>
    <t>SET TIPK SIEMENS TE8 (sig in lak )</t>
  </si>
  <si>
    <t>SET TIPK BOSCH TES (lak in sig)</t>
  </si>
  <si>
    <t>GUMB GLAVNEGA VKLOPA TK7 SILVER S._x000D_
SAMO LAKIRANA</t>
  </si>
  <si>
    <t>V09072300</t>
  </si>
  <si>
    <t>9000832922*</t>
  </si>
  <si>
    <t>VRATA SERVISNA LAK KPL TE7 SILVERS</t>
  </si>
  <si>
    <t>TAS C6</t>
  </si>
  <si>
    <t>IZTOK KAVE BOSCH KPL ICC5 VER.01</t>
  </si>
  <si>
    <t>ICC5</t>
  </si>
  <si>
    <t>NOSILEC VMESNIK EKSTERNI ICC5_x000D_
Mounting Bracket</t>
  </si>
  <si>
    <t>IZTOK KAVE SREDNJI DEL_x000D_
RAL9004</t>
  </si>
  <si>
    <t>IZTOK KAVE ZGORNJI DEL_x000D_
RAL9004</t>
  </si>
  <si>
    <t xml:space="preserve">TK7 </t>
  </si>
  <si>
    <t>BLENDA SPODNJA MFQ36 VZF01024 GOLD</t>
  </si>
  <si>
    <t>map mfq vpl</t>
  </si>
  <si>
    <t>LIJAK IZTOČNI BRIZGANI KPL TAS VER</t>
  </si>
  <si>
    <t>LIJAK IZTOČNI KPL TAS RAL7021 V01</t>
  </si>
  <si>
    <t>TAS c2</t>
  </si>
  <si>
    <t>TAS c6</t>
  </si>
  <si>
    <t>MAP mfq</t>
  </si>
  <si>
    <t>FUNNEL COMPLETT TAS VER.02_x000D_
LIJAK IZTOČNI BRIZGANI KPL TAS VER2</t>
  </si>
  <si>
    <t>map MS</t>
  </si>
  <si>
    <t>map ms</t>
  </si>
  <si>
    <t>OHIŠJE MS62W1 VZF07020 GP</t>
  </si>
  <si>
    <t>VLOŽEK PODSTAVKA UC TAS C5_x000D_
Insert cup stand UC TAS C5</t>
  </si>
  <si>
    <t>c5</t>
  </si>
  <si>
    <t>OHIŠJE PODSTAVKA TAS C5 RD_x000D_
Housing cup stand RED TAS C5</t>
  </si>
  <si>
    <t>VLOŽEK+MREŽA PODSTAVKA INOX TAS C5_x000D_
Stake+Plate INOX cup stand TAS C5</t>
  </si>
  <si>
    <t>VLOŽEK+MREŽA PODS. INOX RD TAS C5_x000D_
Stake+Plate INOX cup stand RD TAS C5</t>
  </si>
  <si>
    <t>OHIŠJE PODSTAVKA TAS C5 BELO_x000D_
Housing cup stand TAS C5 white</t>
  </si>
  <si>
    <t>OHIŠJE PODSTAVKA TAS C5 MODRO_x000D_
Housing cup stand TAS C5 blue</t>
  </si>
  <si>
    <t>VLOŽEK PODSTAVKA UC RDEČ TAS C5_x000D_
Insert Cupstand UC red TAS C5</t>
  </si>
  <si>
    <t>VLOŽEK PODSTAVKA UC BEL TAS C5_x000D_
Insert Cupstand UC white TAS C5</t>
  </si>
  <si>
    <t>VLOŽEK PODSTAVKA UC MODER TAS C5_x000D_
Insert Cupstand UC blue TAS C5</t>
  </si>
  <si>
    <t>S-VLOŽEK+MREŽA PODSTAVKA INOX BEL T_x000D_
Insert cup stand+Plate INOX white TAS C5</t>
  </si>
  <si>
    <t>S-VLOŽEK+MREŽA PODSTAVKA INOX MODER_x000D_
Insert cup stand+Plate INOX blue TAS C5</t>
  </si>
  <si>
    <t>OHIŠJE PODSTAVKA TAS C5 SIV VZF0712_x000D_
HOUSING CUP STAND TAS C5 VZF07123 GREY</t>
  </si>
  <si>
    <t>S-VLOŽEK+MRE. PO.INOX RD TAS C5 VZF_x000D_
Stake+Plate INOX cup st. TAS C5 VZF03037</t>
  </si>
  <si>
    <t>VLOŽEK+MREŽA PODST.INOX TAS C5 SIV_x000D_
Stake+Plate INOX cup st. TAS C5 grey</t>
  </si>
  <si>
    <t>OHIŠJE PODSTAVKA TAS C5 RD F_x000D_
Housing cup stand TAS C5 RD F</t>
  </si>
  <si>
    <t>OHIŠJE PODSTAVKA TAS C5 ČRNO_x000D_
Housing cup stand TAS C5 black</t>
  </si>
  <si>
    <t>GUMB MK55</t>
  </si>
  <si>
    <t>TIPKA SIEMENS on-off kromirana</t>
  </si>
  <si>
    <t>TIPKA SIEMENS on-off lakirana</t>
  </si>
  <si>
    <t>TIPKA SIEMENS start kromirana</t>
  </si>
  <si>
    <t>TIPKA SIEMENS start lakirana</t>
  </si>
  <si>
    <t>TIPKA SIEMENS °C kromirana</t>
  </si>
  <si>
    <t>TIPKA SIEMENS °C lakirana</t>
  </si>
  <si>
    <t>TIPKA SIEMENS info kromirana</t>
  </si>
  <si>
    <t>TIPKA SIEMENS info lakirana</t>
  </si>
  <si>
    <t>TIPKA NOTRANJA SIEMENS kromirana</t>
  </si>
  <si>
    <t>TIPKA NOTRANJA SIEMENS lakirana</t>
  </si>
  <si>
    <t>POKROV IZTEKA SIEMENS TK73001_x000D_
lakirana</t>
  </si>
  <si>
    <t>POKROV IZTEKA SIEMENS TK76001_x000D_
lakiran</t>
  </si>
  <si>
    <t>POKOPEC KOMORE IZTOČNE sur črn</t>
  </si>
  <si>
    <t>PLOŠČA SPREDNJA TK76001 lakirana</t>
  </si>
  <si>
    <t>PLOŠČA SPREDNJA TK76009 lakirana</t>
  </si>
  <si>
    <t>PLOŠČA ODC POSODE LEVA sur</t>
  </si>
  <si>
    <t>PLOŠČA ODC POS L RAL7021 lak</t>
  </si>
  <si>
    <t>PLOŠČA ODC POS L RAL9005 lak</t>
  </si>
  <si>
    <t>VRTLJIVI IZB GUMB SIEM krom</t>
  </si>
  <si>
    <t>VRTLJIVI IZBIRNI GUMB SIEMENS_x000D_
lakiran</t>
  </si>
  <si>
    <t>VRTLJIVI IZB GUMB SIE lak sig</t>
  </si>
  <si>
    <t>POKROV IZTEKA SIEMENS kov sur</t>
  </si>
  <si>
    <t>NOSILEC PLOŠČE SPREDNJE SIEM_x000D_
RAL7021 sur</t>
  </si>
  <si>
    <t>NOSIL PLOŠ SPRED RAL9005 sur</t>
  </si>
  <si>
    <t>POKROV IZTEKA SIEMENS TK76009 lak</t>
  </si>
  <si>
    <t>POKROV KAPE PENILNE KOMORE</t>
  </si>
  <si>
    <t>PLOŠČA SPREDNJA SIEMENS 1K su</t>
  </si>
  <si>
    <t>VODILO SVETLOBE IZB GUMB sur</t>
  </si>
  <si>
    <t>PLOŠ ODC POS L črna lak Prett</t>
  </si>
  <si>
    <t>PLOŠČA KONTR 2K TK76009 Prett</t>
  </si>
  <si>
    <t>VRTLJIVI IZBIRNI GUMB sur erodiran</t>
  </si>
  <si>
    <t>POKROV ODC POSODE BOSCH</t>
  </si>
  <si>
    <t>PODLOŽKA SILIKONSKA 18,6x1</t>
  </si>
  <si>
    <t>MAGNET KONTROLNE PLOŠČE 6x6</t>
  </si>
  <si>
    <t>POKROV IZT BOSCH VZF39171 lak</t>
  </si>
  <si>
    <t>POKROV IZT BOSCH coffee-b lak</t>
  </si>
  <si>
    <t>PLOŠ ODC POS BOSCH VZF39171</t>
  </si>
  <si>
    <t>PLOŠČA ODC POS BOSCH titan la</t>
  </si>
  <si>
    <t>PLOŠ ODC POS BOSCH coffee-br</t>
  </si>
  <si>
    <t>PLOŠ SPRED BOSCH VZF39171 lak</t>
  </si>
  <si>
    <t>PLOŠČA SPRED BOSCH titan lak</t>
  </si>
  <si>
    <t>PLOŠ SPRED BOSCH coffee-b lak</t>
  </si>
  <si>
    <t>TIPKA BOSCH on-off krom</t>
  </si>
  <si>
    <t>TIPKA BOSCH start krom</t>
  </si>
  <si>
    <t>TIPKA BOSCH °C krom</t>
  </si>
  <si>
    <t>TIPKA BOSCH info krom</t>
  </si>
  <si>
    <t>TIPKA BOSCH izbira levo krom</t>
  </si>
  <si>
    <t>TIPKA BOSCH izbira desno krom</t>
  </si>
  <si>
    <t>PLOŠČA SPREDNJA BOSCH sur</t>
  </si>
  <si>
    <t>PLOŠČA SPRED BOSCH D RAL7030</t>
  </si>
  <si>
    <t>PLOŠČA SPRED BOSCH L RAL7030</t>
  </si>
  <si>
    <t>PLOŠČA SPRED BOSCH L VZF37672</t>
  </si>
  <si>
    <t>PLOŠČA SPRED BOSCH D VZF37672</t>
  </si>
  <si>
    <t>MASKA IZT BOSCH SPODNJA TK7</t>
  </si>
  <si>
    <t>MASKA IZT BOSCH ZGORNJA TK/</t>
  </si>
  <si>
    <t>PLOŠČA ODC POS BOSCH TK7</t>
  </si>
  <si>
    <t>PLOŠČA PEN KOMORE BOSCH POL</t>
  </si>
  <si>
    <t>PLOŠČA SPRED BOSCH L RAL8019</t>
  </si>
  <si>
    <t>PLOŠČA SPRED BOSCH D RAL8019</t>
  </si>
  <si>
    <t>PLOŠČA VIDNA IZT BOSCH POL</t>
  </si>
  <si>
    <t>POKROV IZT BOSCH titan lak</t>
  </si>
  <si>
    <t>OHIŠJE STRANSKO D čokoladno</t>
  </si>
  <si>
    <t>OHIŠJE STRANSKO L čokoladno</t>
  </si>
  <si>
    <t>OHIŠJE STRANSKO D modro</t>
  </si>
  <si>
    <t>OHIŠJE STRANSKO L modro</t>
  </si>
  <si>
    <t>ROČAJ KUHALNE ENOTE čokoladna</t>
  </si>
  <si>
    <t>ROČAJ KUHALNE ENOTE modra</t>
  </si>
  <si>
    <t>NOSILEC IZTEKA</t>
  </si>
  <si>
    <t>OKROV IZTEKA</t>
  </si>
  <si>
    <t>PLOŠČA KONTR 2K peroblack po</t>
  </si>
  <si>
    <t>PLOŠČA ODC POS L peroblack po</t>
  </si>
  <si>
    <t>PLOŠČA VIDNA IZT SIEM TK7 pol</t>
  </si>
  <si>
    <t>MASKA IZTEKA SIEMENS TK7 pol</t>
  </si>
  <si>
    <t>PLOŠČA SPRED SIEM D pol</t>
  </si>
  <si>
    <t>5090475622*</t>
  </si>
  <si>
    <t>PODLOŽKA SILIKONSKA RAL7021</t>
  </si>
  <si>
    <t>KAPA GUMBA BOSCH krom</t>
  </si>
  <si>
    <t>POKROV ODC POS BOS PF2560-900</t>
  </si>
  <si>
    <t>POKROV ODC POS BOS UP 804-900</t>
  </si>
  <si>
    <t>TIPKA ZG. L on-off  BOSCH erodirana</t>
  </si>
  <si>
    <t>TIPKA ZG. D start  BOSCH erodirana</t>
  </si>
  <si>
    <t>TIPKA SRED. L °C BOSCH erodirana</t>
  </si>
  <si>
    <t>TIPKA SRED. D info BOSCH erodirana</t>
  </si>
  <si>
    <t>TIPKA SP. L izbira levo BOSCH_x000D_
erodirana</t>
  </si>
  <si>
    <t>TIPKA SP. D izbira desno BOSCH_x000D_
erodirana</t>
  </si>
  <si>
    <t>KAPA GUMBA BOSCH erodirana</t>
  </si>
  <si>
    <t>NOSILEC IZT TK7 RAL9005 ver01</t>
  </si>
  <si>
    <t>MASKA IZTEKA SIEM TK7 ver.01</t>
  </si>
  <si>
    <t>TIPKA ZG L BOSCH grafit lak</t>
  </si>
  <si>
    <t>TIPKA ZG D BOSCH grafit lak</t>
  </si>
  <si>
    <t>TIPKA SRED L BOSCH grafit lak</t>
  </si>
  <si>
    <t>TIPKA SRED D BOSCH grafit lak</t>
  </si>
  <si>
    <t>TIPKA SPOD L BOSCH grafit lak</t>
  </si>
  <si>
    <t>TIPKA SPOD D BOSCH grafit lak</t>
  </si>
  <si>
    <t>POKROV IZTEKA grafit lak</t>
  </si>
  <si>
    <t>PLOŠČA ODC POS BOS grafit lak</t>
  </si>
  <si>
    <t>PLOŠČA SPRED BOSCH grafit lak</t>
  </si>
  <si>
    <t>TIPKA ZG L BOSCH srebrn lak</t>
  </si>
  <si>
    <t>TIPKA ZG D BOSCH srebrn lak</t>
  </si>
  <si>
    <t>TIPKA SRED L BOSCH srebrn lak</t>
  </si>
  <si>
    <t>TIPKA SRED D BOSCH srebrn lak</t>
  </si>
  <si>
    <t>TIPKA SPOD L BOSCH srebrn lak</t>
  </si>
  <si>
    <t>TIPKA SPOD D BOSCH srebrn lak</t>
  </si>
  <si>
    <t>PLOŠČA ODC POS BOS srebrn lak</t>
  </si>
  <si>
    <t>PLOŠČA SPRED BOSCH srebrn lak</t>
  </si>
  <si>
    <t>KAPA GUMBA BOSCH srebrn lak</t>
  </si>
  <si>
    <t>PLOŠČA SPRED D BOS RAL7042 su</t>
  </si>
  <si>
    <t>PLOŠČA SPRED D BOS RAL9005 su</t>
  </si>
  <si>
    <t>PLOŠČA SPRED L BOS RAL7042 su</t>
  </si>
  <si>
    <t>PLOŠČA SPRED L BOS RAL9005 su</t>
  </si>
  <si>
    <t>POKROV ODCEJEVALNE PO.PF01sur</t>
  </si>
  <si>
    <t>POKROV IZT SIEM lak granit me</t>
  </si>
  <si>
    <t>PLOŠČA SPRED TK71004 sig</t>
  </si>
  <si>
    <t>PLOŠČA SPREDNJA TK71004 lak granit_x000D_
metal</t>
  </si>
  <si>
    <t>PLOŠ SPRED D lak granit metal</t>
  </si>
  <si>
    <t>PLOŠČ ODC POS L lak granit me</t>
  </si>
  <si>
    <t>PLOŠČ ODC POS D lak granit me</t>
  </si>
  <si>
    <t>GUMB IZB VRT SIEM lak granit</t>
  </si>
  <si>
    <t>PLOŠČA KONT 2K pianoblack ABS</t>
  </si>
  <si>
    <t>PLOŠČA ODC POS L pianobla ABS</t>
  </si>
  <si>
    <t>TIPKE SIEMENS SET lak basalt green</t>
  </si>
  <si>
    <t>OKROV OH MK55300 bel/1 VZF070</t>
  </si>
  <si>
    <t>GUMB POKROVA OH MK55/1</t>
  </si>
  <si>
    <t>GUMB MCM55/1</t>
  </si>
  <si>
    <t>GUMB MK55/1</t>
  </si>
  <si>
    <t>PLOŠ ODC POS lak VZF39171 F/3</t>
  </si>
  <si>
    <t>PLOŠ ODC POS lak titan F/30</t>
  </si>
  <si>
    <t>PLOŠ ODC POS lak satin F/30</t>
  </si>
  <si>
    <t>PLOŠ ODC POSODE lak grafit F/</t>
  </si>
  <si>
    <t>PLOŠ ODC POSODE lak srebrn F/</t>
  </si>
  <si>
    <t>PLOŠ ODC POS L RAL7021 lak</t>
  </si>
  <si>
    <t>PLOŠ ODC POS L VZF39171 lak</t>
  </si>
  <si>
    <t>PLOŠ ODC POS L piano black F/</t>
  </si>
  <si>
    <t>polmer</t>
  </si>
  <si>
    <t>višina</t>
  </si>
  <si>
    <t>skupaj</t>
  </si>
  <si>
    <t>PLOŠČ SPRED SIEM TK76001 lak_x000D_
RAL7021</t>
  </si>
  <si>
    <t>PLOŠČ SPRED SIEM TK76009 lak piano_x000D_
black</t>
  </si>
  <si>
    <t>PLOŠČ SPRED BOSCH TCA7301 lak_x000D_
VZF39171</t>
  </si>
  <si>
    <t>PLOŠČ SPRED BOSCH TCA7308 lak_x000D_
coffe brow</t>
  </si>
  <si>
    <t>PLOŠČ SPRED BOSCH TCA7601 lak titan</t>
  </si>
  <si>
    <t>PLOŠČ SPRED BOSCH TCA7101 lak_x000D_
silver</t>
  </si>
  <si>
    <t>PLOŠČ SPRED BOSCH TCA7109 lak_x000D_
grafit</t>
  </si>
  <si>
    <t>MREŽICA INOX nova</t>
  </si>
  <si>
    <t>TIPKE SIEMENS SET lak VZF39171_x000D_
samo barv</t>
  </si>
  <si>
    <t>TIPKE BOSCH SET lak grafit samo_x000D_
barva</t>
  </si>
  <si>
    <t>TIPKE BOSCH SET lak silver samo_x000D_
barva</t>
  </si>
  <si>
    <t>PLOŠČA ODC POS L granit 7+</t>
  </si>
  <si>
    <t>PLOŠČA SPRED D satin basalt</t>
  </si>
  <si>
    <t>PLOŠČA ODC POS L lak satin ba</t>
  </si>
  <si>
    <t>PLOŠČA ODC POS D satin basalt</t>
  </si>
  <si>
    <t>SET TIPKE BOSCH PURE SILER 71 SIG</t>
  </si>
  <si>
    <t>OKROV OHIŠJ MCM55 VZF07020</t>
  </si>
  <si>
    <t>PLOŠ KONT 1K SIEM EQ7+ VZF39171 sig</t>
  </si>
  <si>
    <t>PLOŠ KONT 2K SIEM EQ7+ granit lak</t>
  </si>
  <si>
    <t>PLOŠČA KONT 1K SIEMENS satin basalt</t>
  </si>
  <si>
    <t>VENTIL SESALNI TK4 surovec</t>
  </si>
  <si>
    <t>NOSILEC PLOŠČE SP RAL 7022</t>
  </si>
  <si>
    <t>NOSILEC IZTEKA TCA7 sur</t>
  </si>
  <si>
    <t>NOSILEC Pl.spr. Siem. ČRN</t>
  </si>
  <si>
    <t>NOSILEC Pl.spr. VZF38231</t>
  </si>
  <si>
    <t>NOSILEC Pl.spr. RAL7022</t>
  </si>
  <si>
    <t>NOSILEC Pl.spr. RAL7021</t>
  </si>
  <si>
    <t>OKROV OHIŠJA MK LAK. V.1</t>
  </si>
  <si>
    <t>OKROV OHIŠJA MCM LAK SIJAJ V1</t>
  </si>
  <si>
    <t>SET TIPK MID. SILVER LAK.</t>
  </si>
  <si>
    <t>ROČAJ KE TAS RAL7021 V.01</t>
  </si>
  <si>
    <t>ROČAJ KE TAS ČRN BRI. MB V.01za lak</t>
  </si>
  <si>
    <t>ROČAJ KE SREBRN LAK.TAS V.01 sam.la</t>
  </si>
  <si>
    <t>ROČAJ KE TAS ORANŽ. samo laki.V.01</t>
  </si>
  <si>
    <t>ROČAJ KE RDEČ TAS samo lakir. V.01</t>
  </si>
  <si>
    <t>ROČAJ KE.TAS ČOKO samo laki. V.01</t>
  </si>
  <si>
    <t>ROČAJ KE TAS ALU samo laki V.01</t>
  </si>
  <si>
    <t>ROČAJ KE TAS VIJOL.samo laki. V.01</t>
  </si>
  <si>
    <t>SET TIPK BOSCH SUROVE</t>
  </si>
  <si>
    <t>GUMB GLAVNEGA VKLOPA TK 7 SUROVEC</t>
  </si>
  <si>
    <t>PLOŠČA ODC.POS. L VZF39171 enostr.l_x000D_
lakirana samo na zadnji strani</t>
  </si>
  <si>
    <t>PLOŠČA ODDC.POS. L satin baz.enos.l_x000D_
lakirana samo na zadnji strani</t>
  </si>
  <si>
    <t>ROČAJ KE TAS SREBRN samo laki</t>
  </si>
  <si>
    <t>ROČAJ KE ORANŽEN samo laki</t>
  </si>
  <si>
    <t>ROČAJ KE RDEČ samo laki</t>
  </si>
  <si>
    <t>ROČAJ KE TAS VIJOLIČEN samo laki</t>
  </si>
  <si>
    <t>ROČAJ KE TAS ČOKOLADNA samo laki</t>
  </si>
  <si>
    <t>ROČAJ KE TAS PREMIUM samo laki</t>
  </si>
  <si>
    <t>GUMB Stikala MUM6N21  samo lakir_x000D_
RAL9006</t>
  </si>
  <si>
    <t>ROČAJ KE ČRN TAS samo za lakirat_x000D_
brizgan z marketanom</t>
  </si>
  <si>
    <t>LETEV STIKALNA 54N-A12 HZFV/N2040_x000D_
surovc</t>
  </si>
  <si>
    <t>OHIŠJE KE TAS KROM_x000D_
za pregled</t>
  </si>
  <si>
    <t>POKROV RAZDELILNIKA V01 KROMIRAN_x000D_
za pregled</t>
  </si>
  <si>
    <t>TIPKE SET SAMO KROMIRANE</t>
  </si>
  <si>
    <t>ROČAJ KE COMFORT LAK.TAS V.01_x000D_
samo lakiran</t>
  </si>
  <si>
    <t>Poklopec iztočne komore Bosch - sur</t>
  </si>
  <si>
    <t>5090481587*</t>
  </si>
  <si>
    <t>PLOŠČA SPREDNJA BOSCH sur_x000D_
surovec za prelakiranje potrebe servisa</t>
  </si>
  <si>
    <t>VZMET SERVISNIH VRAT_x000D_
SILVER S.</t>
  </si>
  <si>
    <t>PLOŠČA OHIŠJA DESNO TK7 SUROVEC</t>
  </si>
  <si>
    <t>POSODA ODCEJEVALNE KPL SUROVEC</t>
  </si>
  <si>
    <t>VRATA SERVISNA TK 7 SUROVEC</t>
  </si>
  <si>
    <t>PREDAL KAVNI TK 7 SUROVEC</t>
  </si>
  <si>
    <t>SEDEŽ VENTILA TK 7 SUROVEC</t>
  </si>
  <si>
    <t>ZAPAH SERVISNIH VRAT TK 7 SUROVEC</t>
  </si>
  <si>
    <t>OKROV OHIŠJA LEVI TK7 SUROVEC</t>
  </si>
  <si>
    <t>OKROV IZTEKA TK 7 SUROVEC</t>
  </si>
  <si>
    <t>NOSILEC IZTEKA TK 7 SUROVEC</t>
  </si>
  <si>
    <t>NOSILEC PLOŠČE SPRED.TK7 SILVER S.</t>
  </si>
  <si>
    <t>PLOŠČA KONTROLNA 2K TK7 SILVER S._x000D_
samo lakirana</t>
  </si>
  <si>
    <t>PLOŠČA SPREDNJA DESNA TK7 SILVER S.</t>
  </si>
  <si>
    <t>PLOŠČA OHIŠJA ZADAJ TK7 SILVER S._x000D_
SAMO LAKIRANA</t>
  </si>
  <si>
    <t>PLOŠČA OHIŠJA ZADAJ TK 7 SUROVEC</t>
  </si>
  <si>
    <t>ROČAJ KE TAS ČRN BRI.MB V.02 za lak_x000D_
barvilo clariant</t>
  </si>
  <si>
    <t>VRATA SERVISNA TK7 SILVER S.</t>
  </si>
  <si>
    <t>PLOŠČA OHIŠJA DESNO TK7 SILVER S.</t>
  </si>
  <si>
    <t>PLOŠČA OH. ZADAJ GRA. TE7 VZF07020</t>
  </si>
  <si>
    <t>Ročaj posode za zrna ver01 krom</t>
  </si>
  <si>
    <t>Cover manifold krom. za pregled_x000D_
(pregled po odbavi iz plaminga)</t>
  </si>
  <si>
    <t>GUMB IZBIRNI VRT.BOSCH TE8 (krom)</t>
  </si>
  <si>
    <t>TURNING HANDLE  SIEM. TE8 (krom)</t>
  </si>
  <si>
    <t>POKROV POSODE ZA ZRNA TK7 ver.02_x000D_
staro orodje lažja verzija</t>
  </si>
  <si>
    <t>Tipka funkcijska TAS C6 - SUR._x000D_
MB še v razvoju. RAL9005</t>
  </si>
  <si>
    <t>IZTOK KAVE VISOKOPOLIRAN ČRN BOSCH</t>
  </si>
  <si>
    <t>POKROV IZTOK KAVA SP.KROMIRAN BOSCH</t>
  </si>
  <si>
    <t>POKROV IZTOK KAVA SP. BOSCH ICC6 SU</t>
  </si>
  <si>
    <t>POKROV IZTOKA KAVE ZADNJI ICC5</t>
  </si>
  <si>
    <t>ČEP/Bolzen ICC5</t>
  </si>
  <si>
    <t>INOX MREŽICA ver2</t>
  </si>
  <si>
    <t>POKROV KAPE PENILNE KOMORE (n.p.)_x000D_
(nov proizvajalec)</t>
  </si>
  <si>
    <t>KAPA PENILNE KOMORE SUR. za lak.</t>
  </si>
  <si>
    <t>ZAPAH SERVISNIH VRAT TK 7 SUR.ČRN</t>
  </si>
  <si>
    <t>VRATA SERVISNA TK 7 SUROVEC ČRN</t>
  </si>
  <si>
    <t>tas c2</t>
  </si>
  <si>
    <t>MS</t>
  </si>
  <si>
    <t>GUMB MCM55</t>
  </si>
  <si>
    <t>GUMB POKROVA MK55</t>
  </si>
  <si>
    <t>BSH TRAUNREUT</t>
  </si>
  <si>
    <t>MAP MUM4</t>
  </si>
  <si>
    <t>8001063870.</t>
  </si>
  <si>
    <t>8001063874.</t>
  </si>
  <si>
    <t>8001144836.</t>
  </si>
  <si>
    <t>MAP B10</t>
  </si>
  <si>
    <t>MAP K16</t>
  </si>
  <si>
    <t>MAP CT07</t>
  </si>
  <si>
    <t>MAP BOWL</t>
  </si>
  <si>
    <t>BOWL MSM6S II sur._x000D_
iz materiala 1R17009 SAN LURAN 368R TR750007</t>
  </si>
  <si>
    <t>OHIŠJE DESNO 400 ČRNO ROT</t>
  </si>
  <si>
    <t>ES400</t>
  </si>
  <si>
    <t>OHIŠJE DESNO 400 BELO ROT</t>
  </si>
  <si>
    <t>OHIŠJE LEVO 400 ČRNO ROT</t>
  </si>
  <si>
    <t>OHIŠJE LEVO 400 BELO ROT</t>
  </si>
  <si>
    <t>KAA faem</t>
  </si>
  <si>
    <t>kaa faem</t>
  </si>
  <si>
    <t>KAA ES400</t>
  </si>
  <si>
    <t>KAA BUS CASE</t>
  </si>
  <si>
    <t>8001060434.</t>
  </si>
  <si>
    <t>8001060437.</t>
  </si>
  <si>
    <t>8001060439.</t>
  </si>
  <si>
    <t>8001061003.</t>
  </si>
  <si>
    <t>Polž transportni II-Akulon</t>
  </si>
  <si>
    <t>8001092764.</t>
  </si>
  <si>
    <t>KAA POLŽ T</t>
  </si>
  <si>
    <t>KAA ES600</t>
  </si>
  <si>
    <t>KAA EOX</t>
  </si>
  <si>
    <t>S12</t>
  </si>
  <si>
    <t>EQ3FL</t>
  </si>
  <si>
    <t>K10</t>
  </si>
  <si>
    <t>Levi Pokrov Ohišja K10 RAL9005.</t>
  </si>
  <si>
    <t>8001246903.</t>
  </si>
  <si>
    <t>Desni Pokrov Ohišja z oknom K10 bel_x000D_
VZF07020</t>
  </si>
  <si>
    <t>SUP. FRONT PANEL TOP  450 PA-757H</t>
  </si>
  <si>
    <t>SUP. FRONT PANEL TOP 450 PA-757H LG_x000D_
odprto vodilo svetlobe</t>
  </si>
  <si>
    <t>SUPP. FRONT PANEL BOTTOM 450 NO LG_x000D_
zaprto vodilo svetlobe (polylack)</t>
  </si>
  <si>
    <t>SUPP. FRONT PANEL BOTTOM 450 poly_x000D_
odprto vodilo svetlobe (polylack)</t>
  </si>
  <si>
    <t>ASM SUPP. FRONT PAN. BOTTOM 450 pol_x000D_
odprto vodilo svetlobe (polylack)</t>
  </si>
  <si>
    <t>OHIŠJE ROKE ZGORNJE K16 3003</t>
  </si>
  <si>
    <t>OHIŠJE ROKE SPODNJE K16 3003</t>
  </si>
  <si>
    <t>POKROV OHIŠJA K16 3003</t>
  </si>
  <si>
    <t>PLOŠČA SPREDNJA SP 450 CL con KPL_x000D_
dodana WiFi nalepka</t>
  </si>
  <si>
    <t>kg</t>
  </si>
  <si>
    <t>WACHLKNOPF KPL  SUROVEC</t>
  </si>
  <si>
    <t>BLENDA SPODNJA COM. MFQ 36 RAL7040_x000D_
za lakiranje</t>
  </si>
  <si>
    <t>PLOŠČA SPR. ZG. S4 RNA PA-757H sur_x000D_
zaprto vodilo svetlobe</t>
  </si>
  <si>
    <t>PLOŠČA SPR. ZG. S4H RNA PA-757H sur_x000D_
odprto vodilo svetlobe</t>
  </si>
  <si>
    <t>PLOŠČA SPREDNJA ZG. S4 RNA BELA sur_x000D_
zaprto vodilo svetlobe</t>
  </si>
  <si>
    <t>PLOŠČA SPRE. ZG. S4H RNA BELA sur_x000D_
odprto vodilo svetlobe</t>
  </si>
  <si>
    <t>FRONT PANEL TOP TQ507D02_x000D_
VZF07020</t>
  </si>
  <si>
    <t>8001060181..</t>
  </si>
  <si>
    <t>Podpora Plošča Sprednja 600</t>
  </si>
  <si>
    <t>Plošča Sprednja 600 RAL9005 sur</t>
  </si>
  <si>
    <t>Plošča Sprednja 600 RAL7045 sur</t>
  </si>
  <si>
    <t>FRONT PANEL BOTTOM 450 CL PLY. sur</t>
  </si>
  <si>
    <t>GOC81</t>
  </si>
  <si>
    <t>EQ5</t>
  </si>
  <si>
    <t>MAP mum6</t>
  </si>
  <si>
    <t>GUMB STIKALA MUM6N11 - SES</t>
  </si>
  <si>
    <t>GUMB STIKALA MUM6N21 - MAT</t>
  </si>
  <si>
    <t>GUMB STIKALA MUM6N21 SES</t>
  </si>
  <si>
    <t>MAP MFQ II</t>
  </si>
  <si>
    <t>BLENDA SP. MFQ36 VZF01024 Gold II</t>
  </si>
  <si>
    <t>BENDA</t>
  </si>
  <si>
    <t>JEROPLAST</t>
  </si>
  <si>
    <t>Prazen ident</t>
  </si>
  <si>
    <t>FRONT PAN.BOTTOM VZF09242 EQ3FL sig</t>
  </si>
  <si>
    <t>TAS c2 krom set</t>
  </si>
  <si>
    <t>OHIŠJE STRANSKO-desno srebrno</t>
  </si>
  <si>
    <t>OHIŠJE STRANSKO-levo srebrno</t>
  </si>
  <si>
    <t>OHIŠJE STRANSKO-desno črno</t>
  </si>
  <si>
    <t>OHIŠJE STRANSKO-desno rdeče</t>
  </si>
  <si>
    <t>OHIŠJE STRANSKO-desno oranžno</t>
  </si>
  <si>
    <t>OHIŠJE STRANSKO-levo črno</t>
  </si>
  <si>
    <t>OHIŠJE STRANSKO-levo rdeče</t>
  </si>
  <si>
    <t>OHIŠJE STRANSKO-levo oranžno</t>
  </si>
  <si>
    <t>FRONT PANEL BOT. 450 CL CON. PA 757</t>
  </si>
  <si>
    <t>FRONT PANEL BOTTOM 450 CL PA-757H</t>
  </si>
  <si>
    <t>FRONT PANEL BOT.450CL PA-757H extrK</t>
  </si>
  <si>
    <t>FRONT PANEL TOP 450 black PA-757H</t>
  </si>
  <si>
    <t>FRONT PANEL TOP 450 H PA-757H_x000D_
vodilo svetlobe odprto</t>
  </si>
  <si>
    <t>BSH1</t>
  </si>
  <si>
    <t>Plošča Sprednja 600 CL-M2 laq sig</t>
  </si>
  <si>
    <t>CEV PREKRIVNA KROMIRANA TAS</t>
  </si>
  <si>
    <t>ROČAJ KUHALNE ENOTE KPL oranž</t>
  </si>
  <si>
    <t>ROČAJ KUHALNE ENOTE KPL srebr</t>
  </si>
  <si>
    <t>ROČAJ KUHALNE ENOTE KPL rdeč</t>
  </si>
  <si>
    <t>POKROV POGONA 2 MUM8 srebrna</t>
  </si>
  <si>
    <t>MAP MUM</t>
  </si>
  <si>
    <t>GUMB NASTAVNI MUM8 srebrn</t>
  </si>
  <si>
    <t>TIPKA MUM8 srebrna VPA13648</t>
  </si>
  <si>
    <t>KAA BUS CASE 3</t>
  </si>
  <si>
    <t>ROČAJ KUHALNE ENOTE KPL črn</t>
  </si>
  <si>
    <t>ASM BUS SpringBox</t>
  </si>
  <si>
    <t>CEV TEFLONSKA GRELEC TK7</t>
  </si>
  <si>
    <t>CEV TEFLONSKA VROČA VODA TK7</t>
  </si>
  <si>
    <t>CEV TEFLONSKA PARA TK7</t>
  </si>
  <si>
    <t>TAS ral7021</t>
  </si>
  <si>
    <t>OHIŠJE PODSTAVKA TAS SIG MAT</t>
  </si>
  <si>
    <t>APPLICATION DRIP PAN 600 SUR.</t>
  </si>
  <si>
    <t xml:space="preserve">JEROPLAST </t>
  </si>
  <si>
    <t>SERVISNA VRATA 600 SUR.</t>
  </si>
  <si>
    <t>METAL APPLI. BOTTOM VZF09227 EQ3FL</t>
  </si>
  <si>
    <t>METAL APPLI. BOTTOM VZF39199 EQ3FL</t>
  </si>
  <si>
    <t>Metal Application Dispenser GOC81</t>
  </si>
  <si>
    <t>Outlet Metal Application GOC81 S200</t>
  </si>
  <si>
    <t>Metallpin with Rim</t>
  </si>
  <si>
    <t>Handle water-tank 50-60 II</t>
  </si>
  <si>
    <t>Floater limiter TK4 01</t>
  </si>
  <si>
    <t>Swimer C6</t>
  </si>
  <si>
    <t>Indicator BRITA</t>
  </si>
  <si>
    <t>O-ring 5x2,5 EPDM/AP312</t>
  </si>
  <si>
    <t>Spring water-tank VER.01</t>
  </si>
  <si>
    <t>Valve water-tank FC VER.01</t>
  </si>
  <si>
    <t>OHIŠJE STRANSKO DESNO črno</t>
  </si>
  <si>
    <t>OHIŠJE STRANSKO DESNO srebrn</t>
  </si>
  <si>
    <t>OHIŠJE STRANSKO DESNO rdeče</t>
  </si>
  <si>
    <t>OHIŠJE STRANSKO DESNO oranžn</t>
  </si>
  <si>
    <t>Servis ohišje podstavka TAS S</t>
  </si>
  <si>
    <t>TIPKA FUNKCIJSKA kromirana</t>
  </si>
  <si>
    <t>CEV TEFLONSKA VROČA VODA ICC</t>
  </si>
  <si>
    <t>CEV TEFLONSKA PARA ICC5</t>
  </si>
  <si>
    <t>OHIŠJE STRANSKO DESNO COMFORT</t>
  </si>
  <si>
    <t>OHIŠJE STRANSKO LEVO COMFORT</t>
  </si>
  <si>
    <t>ROČAJ KUHAL ENOTE TAS RAL9004</t>
  </si>
  <si>
    <t>OHIŠJE STRANSKO D COMFORT TAS</t>
  </si>
  <si>
    <t>ROČAJ KUH. ENOTE COMFORT KPL</t>
  </si>
  <si>
    <t>OHIŠJE STRA LEVO oranžno TAS1</t>
  </si>
  <si>
    <t>OHIŠJE STRA LEVO rdeče TAS1</t>
  </si>
  <si>
    <t>OHIŠJE STRA LEVO srebrno TAS1</t>
  </si>
  <si>
    <t>OHIŠJE STRA DESNO srebrn TAS1</t>
  </si>
  <si>
    <t>OHIŠJE STRA DESNO rdeče TAS1</t>
  </si>
  <si>
    <t>OHIŠJE STRA DESNO oranžn TAS1</t>
  </si>
  <si>
    <t>OHIŠJE STRANSKO LEVO črno TAS</t>
  </si>
  <si>
    <t>GUMB MCM55 mat lakiran</t>
  </si>
  <si>
    <t>3870324*</t>
  </si>
  <si>
    <t>3870323*</t>
  </si>
  <si>
    <t>Smerna Tipka - KLIPS</t>
  </si>
  <si>
    <t>PLASTIC DOWEL</t>
  </si>
  <si>
    <t>PLAST. ČEP BSH-CNEW/D PBTGF20_x000D_
LAKIRAN RAL9005</t>
  </si>
  <si>
    <t>3870589*</t>
  </si>
  <si>
    <t>PLAST. ČEP BSH-CNEW/L PBTGF20_x000D_
LAKIRAN RAL9005</t>
  </si>
  <si>
    <t>3870584*</t>
  </si>
  <si>
    <t>PLAST. ČEP BSH-CNEW/L PBTGF20_x000D_
LAKIRAN BEL</t>
  </si>
  <si>
    <t>3870585*</t>
  </si>
  <si>
    <t>PLAST. ČEP BSH-CNEW/D PBTGF20_x000D_
LAKIRAN BEL</t>
  </si>
  <si>
    <t>3870588*</t>
  </si>
  <si>
    <t>PLAST. ČEP BSH-CNEW/L PBTGF20_x000D_
LAKIRAN VZF38149 BRAUN</t>
  </si>
  <si>
    <t>PLAST. ČEP BSH-CNEW/D PBTGF20_x000D_
LAKIRAN VZF38149 BRAUN</t>
  </si>
  <si>
    <t>J VRAT RM 70</t>
  </si>
  <si>
    <t>OKENCE FUMIS lakiran RAL0506</t>
  </si>
  <si>
    <t>OKENCE FUMIS surovec RAL0506</t>
  </si>
  <si>
    <t>atech</t>
  </si>
  <si>
    <t>5009478682 VODILO SVETLOBE Surovec</t>
  </si>
  <si>
    <t>VODILO SVETLOBE OPOZ. RED -lak</t>
  </si>
  <si>
    <t>VODILO SVETLOBE OPOZ. SILVER -lak</t>
  </si>
  <si>
    <t>ELEKTRO OMARICA 8/9</t>
  </si>
  <si>
    <t>ELEKTRO OMARICA 12/13</t>
  </si>
  <si>
    <t>PACKING BOX 8/9 PROTEK</t>
  </si>
  <si>
    <t>PACKING BOX 12/13 PROTEK</t>
  </si>
  <si>
    <t>SCL-409D 9 Mod Enc. Jean Box</t>
  </si>
  <si>
    <t>SCL-414D 14 Mod Enc. Jean Box</t>
  </si>
  <si>
    <t>PACKING BOX D404 190x95x85mm JEANS</t>
  </si>
  <si>
    <t>PACKING BOX 8/9 JEANS</t>
  </si>
  <si>
    <t>PACKING BOX 12/13 JEANS</t>
  </si>
  <si>
    <t>COSTS OF CLICHE</t>
  </si>
  <si>
    <t>8/9 Module Clear Cover</t>
  </si>
  <si>
    <t>CLR10S</t>
  </si>
  <si>
    <t>CLR10S LIDS</t>
  </si>
  <si>
    <t>63 A POKROV sig. sestavljen</t>
  </si>
  <si>
    <t>CLR50M MEDIUM IP65 ROTARY BOX_x000D_
ASSEMBLIES</t>
  </si>
  <si>
    <t>125 A POSODA</t>
  </si>
  <si>
    <t>125 A POKROV</t>
  </si>
  <si>
    <t>MEDIUM HANDLE ARRANGEMENT</t>
  </si>
  <si>
    <t>IP 65 SREDNJI GUMB</t>
  </si>
  <si>
    <t>SKLOP LETEV ZA RUMENO OMARICO IP 65</t>
  </si>
  <si>
    <t>SKLOP LETEV ZA SIVO OMARICO IP 65</t>
  </si>
  <si>
    <t>LARGE HANDLE ARRANGEMENT</t>
  </si>
  <si>
    <t>CLR10SDC SMALL IP65 ROTARY BOX_x000D_
ASS. GREY</t>
  </si>
  <si>
    <t>63 A POKROV siv signiran</t>
  </si>
  <si>
    <t>65A POKROV SIV sig. sestavljen</t>
  </si>
  <si>
    <t>W. Plastc Screw (Supra M. Cover)</t>
  </si>
  <si>
    <t>SCL-509 IP40 Enc. 9 Mod Ins</t>
  </si>
  <si>
    <t>SCL-514 IP40 Enc. 14 Mod Ins</t>
  </si>
  <si>
    <t>S014 PLASTIC SHIELD 9 Mod 212 mm</t>
  </si>
  <si>
    <t>S015 PLASTIC SHIELD 13 Mod 285 mm</t>
  </si>
  <si>
    <t>S020 PLASTIC SHIELD 20 Mod 380 mm</t>
  </si>
  <si>
    <t>SCL-520 20 Mod Enclosure</t>
  </si>
  <si>
    <t>SCL414</t>
  </si>
  <si>
    <t>SCL409</t>
  </si>
  <si>
    <t>POKROV VZGLAVNIKA A3 amulettrot</t>
  </si>
  <si>
    <t>POKROV VZGLAVNIKA A3 mustangbraun</t>
  </si>
  <si>
    <t>POKROV VZGLAVNIKA A3 lightgrau</t>
  </si>
  <si>
    <t>POKROV VZGLAVNIKA A3 seidenbeige</t>
  </si>
  <si>
    <t>N1100350</t>
  </si>
  <si>
    <t>N1100354</t>
  </si>
  <si>
    <t>MP030005SCP</t>
  </si>
  <si>
    <t>MP030006SCP</t>
  </si>
  <si>
    <t>MP030007SCP</t>
  </si>
  <si>
    <t>MP030008SCP</t>
  </si>
  <si>
    <t>MP03009SPC</t>
  </si>
  <si>
    <t>MP030010SPC</t>
  </si>
  <si>
    <t>ČEP ZA MINIRANJE</t>
  </si>
  <si>
    <t>836.523.FP.0</t>
  </si>
  <si>
    <t>836.311.00.0</t>
  </si>
  <si>
    <t>836.100.00.0</t>
  </si>
  <si>
    <t>836.539.11.0</t>
  </si>
  <si>
    <t>Q077298</t>
  </si>
  <si>
    <t>ELAN rail</t>
  </si>
  <si>
    <t>Q077321</t>
  </si>
  <si>
    <t>RAIL FRONT BLACK zy.</t>
  </si>
  <si>
    <t>RAIL FRONT WHITE zy._x000D_
3%MB</t>
  </si>
  <si>
    <t>Q077299</t>
  </si>
  <si>
    <t>Q077322</t>
  </si>
  <si>
    <t>RAIL BACK BLACK zy.</t>
  </si>
  <si>
    <t>RAIL BACK WHITE zy._x000D_
3%MB</t>
  </si>
  <si>
    <t>Q077301</t>
  </si>
  <si>
    <t>SNAP FLEX BLACK zy.</t>
  </si>
  <si>
    <t>Q077324</t>
  </si>
  <si>
    <t>SNAP FLEX WHITE zy._x000D_
3%MB</t>
  </si>
  <si>
    <t>XXXQ077300.</t>
  </si>
  <si>
    <t>SCREW FLEX BLACK zy.</t>
  </si>
  <si>
    <t>XXXQ077323.</t>
  </si>
  <si>
    <t>SHT DAMPER BLUE LEFT</t>
  </si>
  <si>
    <t>SCREW FLEX WHITE zy._x000D_
3%MB</t>
  </si>
  <si>
    <t>Q077328</t>
  </si>
  <si>
    <t>Q077311</t>
  </si>
  <si>
    <t>Q077329</t>
  </si>
  <si>
    <t>Q077312</t>
  </si>
  <si>
    <t>Q077313</t>
  </si>
  <si>
    <t>LIFTER FRONT WHITE_x000D_
MB še ni določen</t>
  </si>
  <si>
    <t>Q077314</t>
  </si>
  <si>
    <t>LIFTER BACK WHITE_x000D_
MB še ni določen</t>
  </si>
  <si>
    <t>Q077302</t>
  </si>
  <si>
    <t>PIN BLACK zy.</t>
  </si>
  <si>
    <t>Q077325</t>
  </si>
  <si>
    <t>PIN WHITE zy._x000D_
3%MB</t>
  </si>
  <si>
    <t>Q077691.</t>
  </si>
  <si>
    <t>Q077692.</t>
  </si>
  <si>
    <t>Q077697</t>
  </si>
  <si>
    <t>Q077698</t>
  </si>
  <si>
    <t>Q077709*</t>
  </si>
  <si>
    <t>Q077710*</t>
  </si>
  <si>
    <t>Q077715</t>
  </si>
  <si>
    <t>ELAN Fred</t>
  </si>
  <si>
    <t>Q077716</t>
  </si>
  <si>
    <t>Q077930</t>
  </si>
  <si>
    <t>Q077931</t>
  </si>
  <si>
    <t>Q078513</t>
  </si>
  <si>
    <t>ELAN FGRN</t>
  </si>
  <si>
    <t>Q078514</t>
  </si>
  <si>
    <t>Q077703</t>
  </si>
  <si>
    <t>Q077704</t>
  </si>
  <si>
    <t>Q077330</t>
  </si>
  <si>
    <t>Q077331</t>
  </si>
  <si>
    <t>Q077693.</t>
  </si>
  <si>
    <t>ELAN iztek</t>
  </si>
  <si>
    <t>Q077694.</t>
  </si>
  <si>
    <t>ELAN IZTEK</t>
  </si>
  <si>
    <t>Q077699</t>
  </si>
  <si>
    <t>Q077700</t>
  </si>
  <si>
    <t>Q077705</t>
  </si>
  <si>
    <t>Q077706</t>
  </si>
  <si>
    <t>Q077711*</t>
  </si>
  <si>
    <t>Q077712*</t>
  </si>
  <si>
    <t>Q077932</t>
  </si>
  <si>
    <t>Q077933</t>
  </si>
  <si>
    <t>XXXQ078515.</t>
  </si>
  <si>
    <t>ELAN fgrn</t>
  </si>
  <si>
    <t>XXXQ078516.</t>
  </si>
  <si>
    <t>Q080758</t>
  </si>
  <si>
    <t>Q080759</t>
  </si>
  <si>
    <t>Q081567</t>
  </si>
  <si>
    <t>Q081568</t>
  </si>
  <si>
    <t>Q082873</t>
  </si>
  <si>
    <t>Q082874</t>
  </si>
  <si>
    <t>Q087273</t>
  </si>
  <si>
    <t>Q087272</t>
  </si>
  <si>
    <t>Q077300</t>
  </si>
  <si>
    <t>Q077323</t>
  </si>
  <si>
    <t>Q078515</t>
  </si>
  <si>
    <t>Q078516</t>
  </si>
  <si>
    <t>Q091149</t>
  </si>
  <si>
    <t>Q091148</t>
  </si>
  <si>
    <t>Q077710</t>
  </si>
  <si>
    <t>ELAN y</t>
  </si>
  <si>
    <t>Q077709</t>
  </si>
  <si>
    <t>Q077712</t>
  </si>
  <si>
    <t>Q077711</t>
  </si>
  <si>
    <t>SPS61817000</t>
  </si>
  <si>
    <t>ELAN 4F</t>
  </si>
  <si>
    <t>SPS61917000</t>
  </si>
  <si>
    <t>SPS62017000</t>
  </si>
  <si>
    <t>VIVAPEN</t>
  </si>
  <si>
    <t>ČEP NP COLLEGE DRŽ PINK</t>
  </si>
  <si>
    <t>ČEP NP COLLEGE DRŽ MODER</t>
  </si>
  <si>
    <t>DRŽALO NP COLLEGE SUNRISE</t>
  </si>
  <si>
    <t>POKROV NP COLLEGE SUNRISE</t>
  </si>
  <si>
    <t>Q100430</t>
  </si>
  <si>
    <t>Q100431</t>
  </si>
  <si>
    <t>Q100432</t>
  </si>
  <si>
    <t>Q100433</t>
  </si>
  <si>
    <t>Q100434</t>
  </si>
  <si>
    <t>Q100435</t>
  </si>
  <si>
    <t>Q103774</t>
  </si>
  <si>
    <t>Q103775</t>
  </si>
  <si>
    <t>ORODJE DROG DUO II</t>
  </si>
  <si>
    <t>ORODJE ODSTOJNIK F</t>
  </si>
  <si>
    <t>ORODJE KOMORA AP110</t>
  </si>
  <si>
    <t>ORODJE MATICA RD60 DUO II</t>
  </si>
  <si>
    <t>ORODJE OBJEMK 104 2 K_x000D_
5-384-005</t>
  </si>
  <si>
    <t>OROPLASTIKA</t>
  </si>
  <si>
    <t>ORODJE ZA BLENDE 2K ECE L/ 2K ECE R</t>
  </si>
  <si>
    <t>ORODJE DRŽALO KAMPUS</t>
  </si>
  <si>
    <t>15V005</t>
  </si>
  <si>
    <t>Q077303</t>
  </si>
  <si>
    <t>Q077304</t>
  </si>
  <si>
    <t>Q077305</t>
  </si>
  <si>
    <t>Q077306</t>
  </si>
  <si>
    <t>Q077307</t>
  </si>
  <si>
    <t>Q077308</t>
  </si>
  <si>
    <t>Q077309</t>
  </si>
  <si>
    <t>Q077310</t>
  </si>
  <si>
    <t>Q077326</t>
  </si>
  <si>
    <t>Q077327</t>
  </si>
  <si>
    <t>Q077695</t>
  </si>
  <si>
    <t>Q077696</t>
  </si>
  <si>
    <t>Q077707</t>
  </si>
  <si>
    <t>ELAN for</t>
  </si>
  <si>
    <t>Q077708</t>
  </si>
  <si>
    <t>Q077713*</t>
  </si>
  <si>
    <t>Q077714*</t>
  </si>
  <si>
    <t>Q077717</t>
  </si>
  <si>
    <t>ELAN fred</t>
  </si>
  <si>
    <t>Q077718</t>
  </si>
  <si>
    <t>Q077719</t>
  </si>
  <si>
    <t>Q077720</t>
  </si>
  <si>
    <t>Q077934</t>
  </si>
  <si>
    <t>Q077935</t>
  </si>
  <si>
    <t>XXXQ078517.</t>
  </si>
  <si>
    <t>XXXQ078518.</t>
  </si>
  <si>
    <t>Q081378</t>
  </si>
  <si>
    <t>Q081379</t>
  </si>
  <si>
    <t>Q077702</t>
  </si>
  <si>
    <t>Q077701</t>
  </si>
  <si>
    <t>Q077292</t>
  </si>
  <si>
    <t>Q077293</t>
  </si>
  <si>
    <t>Q077294</t>
  </si>
  <si>
    <t>Q077295</t>
  </si>
  <si>
    <t>Q077296</t>
  </si>
  <si>
    <t>Q077297</t>
  </si>
  <si>
    <t>Q077315</t>
  </si>
  <si>
    <t>Q077316</t>
  </si>
  <si>
    <t>Q077317</t>
  </si>
  <si>
    <t>Q077318</t>
  </si>
  <si>
    <t>Q077319</t>
  </si>
  <si>
    <t>Q077320</t>
  </si>
  <si>
    <t>Q081713</t>
  </si>
  <si>
    <t>Q081714</t>
  </si>
  <si>
    <t>Q082877</t>
  </si>
  <si>
    <t>Q082878</t>
  </si>
  <si>
    <t>XXXQ082881.</t>
  </si>
  <si>
    <t>XXXQ082882.</t>
  </si>
  <si>
    <t>Q084459</t>
  </si>
  <si>
    <t>Q084460</t>
  </si>
  <si>
    <t>Q082881</t>
  </si>
  <si>
    <t>Q082882</t>
  </si>
  <si>
    <t>Q078517</t>
  </si>
  <si>
    <t>Q078518</t>
  </si>
  <si>
    <t>Q091151</t>
  </si>
  <si>
    <t>Q091150</t>
  </si>
  <si>
    <t>Q094751</t>
  </si>
  <si>
    <t>ELAN u</t>
  </si>
  <si>
    <t>Q094750</t>
  </si>
  <si>
    <t>Q094749</t>
  </si>
  <si>
    <t>Q094748</t>
  </si>
  <si>
    <t>Q094747</t>
  </si>
  <si>
    <t>Q094746</t>
  </si>
  <si>
    <t>Q077713</t>
  </si>
  <si>
    <t>Q077714</t>
  </si>
  <si>
    <t>Q103052</t>
  </si>
  <si>
    <t>Q103053</t>
  </si>
  <si>
    <t>Q104391</t>
  </si>
  <si>
    <t>Q104392</t>
  </si>
  <si>
    <t>ORODJE POKROV KAMPUS</t>
  </si>
  <si>
    <t>15V006</t>
  </si>
  <si>
    <t>XXX</t>
  </si>
  <si>
    <t>XXXQ101334</t>
  </si>
  <si>
    <t>XXXQ101335</t>
  </si>
  <si>
    <t>Q113439</t>
  </si>
  <si>
    <t>Q115447</t>
  </si>
  <si>
    <t>Q118522.</t>
  </si>
  <si>
    <t>Q118523.</t>
  </si>
  <si>
    <t>Q118520.</t>
  </si>
  <si>
    <t>Q118521.</t>
  </si>
  <si>
    <t>Q118891</t>
  </si>
  <si>
    <t>Q118892</t>
  </si>
  <si>
    <t>Q118893</t>
  </si>
  <si>
    <t>Q118894</t>
  </si>
  <si>
    <t>Q117275</t>
  </si>
  <si>
    <t>Q117276</t>
  </si>
  <si>
    <t>Q101336</t>
  </si>
  <si>
    <t>Q101337</t>
  </si>
  <si>
    <t>SHT DAMPER TRQ RIGHT II.</t>
  </si>
  <si>
    <t>Q077691</t>
  </si>
  <si>
    <t>SHT DAMPER TRQ LEFT II.</t>
  </si>
  <si>
    <t>Q077692</t>
  </si>
  <si>
    <t>Q077693</t>
  </si>
  <si>
    <t>Q077694</t>
  </si>
  <si>
    <t>Q118520</t>
  </si>
  <si>
    <t>Q118521</t>
  </si>
  <si>
    <t>SHIFT DAMPER PET RIGHT II.</t>
  </si>
  <si>
    <t>Q118522</t>
  </si>
  <si>
    <t>SHIFT DAMPER PET LEFT II.</t>
  </si>
  <si>
    <t>Q118523</t>
  </si>
  <si>
    <t>ORODJE ČEP ZA DRŽALO COLLEGE</t>
  </si>
  <si>
    <t>15V011</t>
  </si>
  <si>
    <t>ORODJE DRŽALO NP COLLEGE</t>
  </si>
  <si>
    <t>15V009</t>
  </si>
  <si>
    <t>Q101338</t>
  </si>
  <si>
    <t>Q101339</t>
  </si>
  <si>
    <t>Q101340</t>
  </si>
  <si>
    <t>Q101341</t>
  </si>
  <si>
    <t>Q102471</t>
  </si>
  <si>
    <t>Q102472</t>
  </si>
  <si>
    <t>Q102469</t>
  </si>
  <si>
    <t>Q102470</t>
  </si>
  <si>
    <t>Q112681</t>
  </si>
  <si>
    <t>Q112682</t>
  </si>
  <si>
    <t>Q120293</t>
  </si>
  <si>
    <t>Q120294</t>
  </si>
  <si>
    <t>SHT SCALE S FRO/BACK U-FIT WHT gar</t>
  </si>
  <si>
    <t>SPS62117000</t>
  </si>
  <si>
    <t xml:space="preserve">ELAN </t>
  </si>
  <si>
    <t>SHT SCALE M FRO/BACK U-FIT WHT gar</t>
  </si>
  <si>
    <t>SPS62217000</t>
  </si>
  <si>
    <t>SHT SCALE L FRO/BACK U-FIT WHT gar</t>
  </si>
  <si>
    <t>SPS62317000</t>
  </si>
  <si>
    <t>ORODJE POKROV NP COLLEGE</t>
  </si>
  <si>
    <t>15V008</t>
  </si>
  <si>
    <t>SHT SCALE S-F 1920 U-FIT / 4F</t>
  </si>
  <si>
    <t>SHT SCALE S-B 1920 U-FIT / 4F</t>
  </si>
  <si>
    <t>SHT SCALE M-F 1920 U-FIT / 4F</t>
  </si>
  <si>
    <t>SHT SCALE M-B 1920 U-FIT / 4F</t>
  </si>
  <si>
    <t>SHT SCALE L-F 1920 U-FIT / 4F</t>
  </si>
  <si>
    <t>SHT SCALE L-B 1920 U-FIT / 4F</t>
  </si>
  <si>
    <t>Q088553</t>
  </si>
  <si>
    <t>Q088554</t>
  </si>
  <si>
    <t>Q088555</t>
  </si>
  <si>
    <t>Q088556</t>
  </si>
  <si>
    <t>Q088557</t>
  </si>
  <si>
    <t>Q088558</t>
  </si>
  <si>
    <t>ORODJE ČEP ZA DRŽALO KAMPUS</t>
  </si>
  <si>
    <t>ORODJE PODLOŽKA ZA SLIDER</t>
  </si>
  <si>
    <t>ORODJE RAIL FRONT RAIL BACK</t>
  </si>
  <si>
    <t>ORODJE SNAP FLEX</t>
  </si>
  <si>
    <t>ORODJE SCREW FLEX</t>
  </si>
  <si>
    <t>ORODJE SCALE</t>
  </si>
  <si>
    <t>ORODJE DAMPER LEVI DAMPER DESNI</t>
  </si>
  <si>
    <t>ORODJE LIFTER FRONT BACK</t>
  </si>
  <si>
    <t>ORODJE PIN</t>
  </si>
  <si>
    <t>ORODJE LOCK_x000D_
ZA TLAČNI LIV</t>
  </si>
  <si>
    <t>ORODJE ŠČITNIK PETE TN124</t>
  </si>
  <si>
    <t>ORODJE ŠČITNIK PETE TN127</t>
  </si>
  <si>
    <t>ORODJE PODLOŽKA ZA DRSNIK 5 / 4.7</t>
  </si>
  <si>
    <t>ORODJE FILLER PIECE REAR SK316</t>
  </si>
  <si>
    <t>ORODJE FILLER PIECE FRONT SK316</t>
  </si>
  <si>
    <t>ORODJE  FRONT FILLER AU316</t>
  </si>
  <si>
    <t>ORODJE  REAR FILLER AU316</t>
  </si>
  <si>
    <t>ORODJE  FILLER PIECE-nepravi</t>
  </si>
  <si>
    <t>ORODJE LUFTUNGSGITTER 18" IN 24"</t>
  </si>
  <si>
    <t>LIBHER</t>
  </si>
  <si>
    <t>ORODJE LUFTUNGSGITTER 30" IN 36"</t>
  </si>
  <si>
    <t>ORODJE LUFTTRICHTER 18" IN 24"</t>
  </si>
  <si>
    <t>ORODJE LUFTTRICHTER 30" IN 36"</t>
  </si>
  <si>
    <t>ORODJE TUELLE</t>
  </si>
  <si>
    <t>ORODJE SIFON</t>
  </si>
  <si>
    <t>CEV SECAFLEX 8 SIVA</t>
  </si>
  <si>
    <t>M</t>
  </si>
  <si>
    <t>CEVI</t>
  </si>
  <si>
    <t>CEV SECAFLEX 10 SIVA</t>
  </si>
  <si>
    <t>CEV SECAFLEX 12 SIVA</t>
  </si>
  <si>
    <t>CEV SECAFLEX 14 SIVA</t>
  </si>
  <si>
    <t>CEV SECAFLEX 16 SIVA</t>
  </si>
  <si>
    <t>CEV SECAFLEX 20 SIVA</t>
  </si>
  <si>
    <t>CEV SECAFLEX 22 SIVA</t>
  </si>
  <si>
    <t>CEV SECAFLEX 25 SIVA</t>
  </si>
  <si>
    <t>CEV SECAFLEX 28 SIVA</t>
  </si>
  <si>
    <t>CEV SECAFLEX 30 SIVA</t>
  </si>
  <si>
    <t>CEV SECAFLEX 32 SIVA</t>
  </si>
  <si>
    <t>CEV SECAFLEX 35 SIVA</t>
  </si>
  <si>
    <t>CEV SECAFLEX 38 SIVA</t>
  </si>
  <si>
    <t>CEV SECAFLEX 40 SIVA</t>
  </si>
  <si>
    <t>CEV SECAFLEX 45 SIVA</t>
  </si>
  <si>
    <t>CEV SECAFLEX 50 SIVA</t>
  </si>
  <si>
    <t>CEV SECAFLEX 60 SIVA</t>
  </si>
  <si>
    <t>CEV SECAFLEX 8 ČRNA</t>
  </si>
  <si>
    <t>CEV SECAFLEX 10 ČRNA</t>
  </si>
  <si>
    <t>CEV SECAFLEX 12 ČRNA</t>
  </si>
  <si>
    <t>CEV SECAFLEX 14 ČRNA</t>
  </si>
  <si>
    <t>CEV SECAFLEX 16 ČRNA</t>
  </si>
  <si>
    <t>CEV SECAFLEX 20 ČRNA</t>
  </si>
  <si>
    <t>CEV SECAFLEX 22 ČRNA</t>
  </si>
  <si>
    <t>CEV SECAFLEX 25 ČRNA</t>
  </si>
  <si>
    <t>CEV SECAFLEX 28 ČRNA</t>
  </si>
  <si>
    <t>CEV SECAFLEX 30 ČRNA</t>
  </si>
  <si>
    <t>CEV SECAFLEX 32 ČRNA</t>
  </si>
  <si>
    <t>CEV SECAFLEX 35 ČRNA</t>
  </si>
  <si>
    <t>CEV SECAFLEX 38 ČRNA</t>
  </si>
  <si>
    <t>CEV SECAFLEX 40 ČRNA</t>
  </si>
  <si>
    <t>CEV SECAFLEX 45 ČRNA</t>
  </si>
  <si>
    <t>CEV SECAFLEX 50 ČRNA</t>
  </si>
  <si>
    <t>CEV SECAFLEX 60 ČRNA</t>
  </si>
  <si>
    <t>CEV SECAFLEX 18 ČRNA</t>
  </si>
  <si>
    <t>CEV SECAFLEX 8 MODRA</t>
  </si>
  <si>
    <t>CEV SECAFLEX 10 MODRA</t>
  </si>
  <si>
    <t>CEV SECAFLEX 12 MODRA</t>
  </si>
  <si>
    <t>CEV SECAFLEX 14 MODRA</t>
  </si>
  <si>
    <t>CEV SECAFLEX 16 MODRA</t>
  </si>
  <si>
    <t>CEV SECAFLEX 20 MODRA</t>
  </si>
  <si>
    <t>CEV SECAFLEX 22 MODRA</t>
  </si>
  <si>
    <t>CEV SECAFLEX 25 MODRA</t>
  </si>
  <si>
    <t>CEV SECAFLEX 28 MODRA</t>
  </si>
  <si>
    <t>CEV SECAFLEX 30 MODRA</t>
  </si>
  <si>
    <t>CEV SECAFLEX 32 MODRA</t>
  </si>
  <si>
    <t>CEV SECAFLEX 35 MODRA</t>
  </si>
  <si>
    <t>CEV SECAFLEX 38 MODRA</t>
  </si>
  <si>
    <t>CEV SECAFLEX 40 MODRA</t>
  </si>
  <si>
    <t>CEV SECAFLEX 45 MODRA</t>
  </si>
  <si>
    <t>CEV SECAFLEX 50 MODRA</t>
  </si>
  <si>
    <t>CEV SECAFLEX 60 MODRA</t>
  </si>
  <si>
    <t>CEV SECAFLEX 8 RUMENA</t>
  </si>
  <si>
    <t>CEV SECAFLEX 10 RUMENA</t>
  </si>
  <si>
    <t>CEV SECAFLEX 12 RUMENA</t>
  </si>
  <si>
    <t>CEV SECAFLEX 14 RUMENA</t>
  </si>
  <si>
    <t>CEV SECAFLEX 16 RUMENA</t>
  </si>
  <si>
    <t>CEV SECAFLEX 20 RUMENA</t>
  </si>
  <si>
    <t>CEV SECAFLEX 22 RUMENA</t>
  </si>
  <si>
    <t>CEV SECAFLEX 25 RUMENA</t>
  </si>
  <si>
    <t>CEV SECAFLEX 28 RUMENA</t>
  </si>
  <si>
    <t>CEV SECAFLEX 30 RUMENA</t>
  </si>
  <si>
    <t>CEV SECAFLEX 32 RUMENA</t>
  </si>
  <si>
    <t>CEV SECAFLEX 35 RUMENA</t>
  </si>
  <si>
    <t>CEV SECAFLEX 38 RUMENA</t>
  </si>
  <si>
    <t>CEV SECAFLEX 40 RUMENA</t>
  </si>
  <si>
    <t>CEV SECAFLEX 45 RUMENA</t>
  </si>
  <si>
    <t>CEV SECAFLEX 50 RUMENA</t>
  </si>
  <si>
    <t>CEV SECAFLEX 60 RUMENA</t>
  </si>
  <si>
    <t>CEV SECAFLEX 16 prozorna</t>
  </si>
  <si>
    <t>CEV SECAFLEX 20 prozorna</t>
  </si>
  <si>
    <t>CEV SECAFLEX 25 prozorna</t>
  </si>
  <si>
    <t>CEV SECAFLEX 16 lahka</t>
  </si>
  <si>
    <t>CEV SECAFLEX 20 lahka</t>
  </si>
  <si>
    <t>CEV SECAFLEX 18 lahka</t>
  </si>
  <si>
    <t>CEV SECAFLEX 25 lahka</t>
  </si>
  <si>
    <t>CEV SECAFLEX 32 lahka</t>
  </si>
  <si>
    <t>UVODNICA 8 M 12 ČRNA</t>
  </si>
  <si>
    <t>UVODNICA 10 M 16 ČRNA</t>
  </si>
  <si>
    <t>UVODNICA 12 M 16 ČRNA</t>
  </si>
  <si>
    <t>UVODNICA 14 M 20 ČRNA</t>
  </si>
  <si>
    <t>UVODNICA 16 M 20 ČRNA</t>
  </si>
  <si>
    <t>UVODNICA 20 M 25 ČRNA</t>
  </si>
  <si>
    <t>UVODNICA 22 M 25 ČRNA</t>
  </si>
  <si>
    <t>UVODNICE</t>
  </si>
  <si>
    <t>UVODNICA 25 M 32 ČRNA</t>
  </si>
  <si>
    <t>UVODNICA 28 M 32 ČRNA</t>
  </si>
  <si>
    <t>UVODNICA 32 M 40 ČRNA</t>
  </si>
  <si>
    <t>UVODNICA 35 M 40 ČRNA</t>
  </si>
  <si>
    <t>UVODNICA 40 M 50 ČRNA</t>
  </si>
  <si>
    <t>UVODNICA 50 M 63 ČRNA</t>
  </si>
  <si>
    <t>HOLENDER 8</t>
  </si>
  <si>
    <t>UVODNICA GAS 8 SIVA</t>
  </si>
  <si>
    <t>HOLENDER 10</t>
  </si>
  <si>
    <t>HOLENDER 12</t>
  </si>
  <si>
    <t>HOLENDER 14</t>
  </si>
  <si>
    <t>HOLENDER 16</t>
  </si>
  <si>
    <t>UVODNICA GAS 10 SIVA</t>
  </si>
  <si>
    <t>HOLENDER 20</t>
  </si>
  <si>
    <t>HOLENDER 22</t>
  </si>
  <si>
    <t>HOLENDER 25</t>
  </si>
  <si>
    <t>HOLENDER 28</t>
  </si>
  <si>
    <t>UVODNICA GAS 12 SIVA</t>
  </si>
  <si>
    <t>HOLENDER 32</t>
  </si>
  <si>
    <t>HOLENDER 35</t>
  </si>
  <si>
    <t>UVODNICA GAS 14 SIVA</t>
  </si>
  <si>
    <t>HOLENDER 40</t>
  </si>
  <si>
    <t>UVODNICA GAS 16 SIVA</t>
  </si>
  <si>
    <t>HOLENDER 50</t>
  </si>
  <si>
    <t>UVODNICA GAS 20 SIVA</t>
  </si>
  <si>
    <t>UVODNICE GAS 22 SIVA</t>
  </si>
  <si>
    <t>UVODNICA GAS 25 SIVA</t>
  </si>
  <si>
    <t>UVODNICA GAS 28 SIVA</t>
  </si>
  <si>
    <t>UVODNICA GAS 32 SIVA</t>
  </si>
  <si>
    <t>MATICA GAS 8</t>
  </si>
  <si>
    <t>UVODNICA GAS 35 SIVA</t>
  </si>
  <si>
    <t>MATICA GAS 10</t>
  </si>
  <si>
    <t>MATICA GAS 12</t>
  </si>
  <si>
    <t>MATICA GAS 14</t>
  </si>
  <si>
    <t>MATICA GAS 16</t>
  </si>
  <si>
    <t>UVODNICA GAS 40 SIVA</t>
  </si>
  <si>
    <t>MATICA GAS 20</t>
  </si>
  <si>
    <t>MATICA GAS 22</t>
  </si>
  <si>
    <t>MATICA GAS 25</t>
  </si>
  <si>
    <t>MATICA GAS 28</t>
  </si>
  <si>
    <t>UVODNICA GAS 50 SIVA</t>
  </si>
  <si>
    <t>MATICA GAS 32</t>
  </si>
  <si>
    <t>MATICA GAS 35</t>
  </si>
  <si>
    <t>MATICA GAS 40</t>
  </si>
  <si>
    <t>MATICA GAS 50</t>
  </si>
  <si>
    <t>TELO GAS 8</t>
  </si>
  <si>
    <t>TELO TULEC GAS 10</t>
  </si>
  <si>
    <t>TELO TULEC GAS 12</t>
  </si>
  <si>
    <t>TELO TULEC GAS 14</t>
  </si>
  <si>
    <t>TULEC GAS 16</t>
  </si>
  <si>
    <t>TELO TULEC GAS 20</t>
  </si>
  <si>
    <t>TELO TULEC GAS 22</t>
  </si>
  <si>
    <t>TELO TULEC GAS 25</t>
  </si>
  <si>
    <t>TELO GAS 28</t>
  </si>
  <si>
    <t>TELO TULEC GAS 32</t>
  </si>
  <si>
    <t>TELO TULEC GAS 35</t>
  </si>
  <si>
    <t>TELO TULEC GAS 40</t>
  </si>
  <si>
    <t>TELO TULEC GAS 50</t>
  </si>
  <si>
    <t>UVODNICA GAS 8 ČRNA</t>
  </si>
  <si>
    <t>UVODNICA GAS 10 ČRNA</t>
  </si>
  <si>
    <t>UVODNICA GAS 12 ČRNA</t>
  </si>
  <si>
    <t>UVODNICA GAS 14 ČRNA</t>
  </si>
  <si>
    <t>UVODNICA GAS 16 ČRNA</t>
  </si>
  <si>
    <t>HOLENDER 50 ČRN</t>
  </si>
  <si>
    <t>UVODNICA GAS 20 ČRNA</t>
  </si>
  <si>
    <t>UVODNICA GAS 22 ČRNA</t>
  </si>
  <si>
    <t>UVODNICA GAS 25 ČRNA</t>
  </si>
  <si>
    <t>UVODNICA GAS 28 ČRNA</t>
  </si>
  <si>
    <t>UVODNICA GAS 32 ČRNA</t>
  </si>
  <si>
    <t>UVODNICA GAS 35 ČRNA</t>
  </si>
  <si>
    <t>UVODNICA GAS 40 ČRNA</t>
  </si>
  <si>
    <t>UVODNICA GAS 50 ČRNA</t>
  </si>
  <si>
    <t>MATICA GAS 50 ČRNA</t>
  </si>
  <si>
    <t>TELO TULEC GAS 50 ČRNA</t>
  </si>
  <si>
    <t>UVODNICA 8 PG 7 SIVA</t>
  </si>
  <si>
    <t>UVODNICA 10 PG 7 SIVA</t>
  </si>
  <si>
    <t>UVODNICA 10 PG 9 SIVA</t>
  </si>
  <si>
    <t>UVODNICA 12 PG 9 SIVA</t>
  </si>
  <si>
    <t>UVODNICA 12 PG 11 SIVA</t>
  </si>
  <si>
    <t>UVODNICA 12 PG 13.5 SIVA</t>
  </si>
  <si>
    <t>UVODNICA 14 PG 11 SIVA</t>
  </si>
  <si>
    <t>UVODNICA 14 PG 13.5 SIVA</t>
  </si>
  <si>
    <t>UVODNICA 16 PG 13.5 SIVA</t>
  </si>
  <si>
    <t>UVODNICA 16 PG 16 SIVA</t>
  </si>
  <si>
    <t>MATICA 8 PG 7</t>
  </si>
  <si>
    <t>MATICA 10 PG 7</t>
  </si>
  <si>
    <t>UVODNICA 20 PG 16 SIVA</t>
  </si>
  <si>
    <t>MATICA 10 PG 9</t>
  </si>
  <si>
    <t>MATICA 12 PG 9</t>
  </si>
  <si>
    <t>MATICA 12 PG 11</t>
  </si>
  <si>
    <t>MATICA 12 PG 13,5</t>
  </si>
  <si>
    <t>MATICA 14 PG 11</t>
  </si>
  <si>
    <t>MATICA 14 PG 13,5</t>
  </si>
  <si>
    <t>MATICA 16 PG 13,5</t>
  </si>
  <si>
    <t>MATICA 16 PG 16</t>
  </si>
  <si>
    <t>UVODNICA 20 PG 21 SIVA</t>
  </si>
  <si>
    <t>MATICA 20 PG 16</t>
  </si>
  <si>
    <t>MATICA 20 PG 21</t>
  </si>
  <si>
    <t>MATICA 22 PG 21</t>
  </si>
  <si>
    <t>MATICA 25 PG 29</t>
  </si>
  <si>
    <t>MATICA 28 PG 29</t>
  </si>
  <si>
    <t>UVODNICA 22 PG 21 SIVA</t>
  </si>
  <si>
    <t>MATICA 32 PG 36</t>
  </si>
  <si>
    <t>MATICA 35 PG 36</t>
  </si>
  <si>
    <t>UVODNICA 25 PG 29 SIVA</t>
  </si>
  <si>
    <t>MATICA 40 PG 42</t>
  </si>
  <si>
    <t>UVODNICA 28 PG 29 SIVA</t>
  </si>
  <si>
    <t>MATICA 50 PG 48</t>
  </si>
  <si>
    <t>UVODNICA 32 PG 36 SIVA</t>
  </si>
  <si>
    <t>UVODNICA 35 PG 36 SIVA</t>
  </si>
  <si>
    <t>UVODNICA 40 PG 42 SIVA</t>
  </si>
  <si>
    <t>UVODNICA 50 PG 48 SIVA</t>
  </si>
  <si>
    <t>TELO TULEC 8 PG 7</t>
  </si>
  <si>
    <t>TELO TULEC 10 PG 7</t>
  </si>
  <si>
    <t>TELO TULEC 10 PG 9</t>
  </si>
  <si>
    <t>TELO TULEC 12 PG 9</t>
  </si>
  <si>
    <t>TELO TULEC 12 PG 11</t>
  </si>
  <si>
    <t>TELO TULEC 12 PG 13,5</t>
  </si>
  <si>
    <t>TELO TULEC 14 PG 11</t>
  </si>
  <si>
    <t>TELO TULEC 14 PG 13,5</t>
  </si>
  <si>
    <t>TELO TULEC 16 PG 13,5</t>
  </si>
  <si>
    <t>TELO TULEC 16 PG 16</t>
  </si>
  <si>
    <t>TELO TULEC 20 PG 16</t>
  </si>
  <si>
    <t>TELO TULEC 20 PG 21</t>
  </si>
  <si>
    <t>TELO TULEC 22 PG 21</t>
  </si>
  <si>
    <t>TELO TULEC 25 PG 29</t>
  </si>
  <si>
    <t>TELO TULEC 28 PG 29</t>
  </si>
  <si>
    <t>TELO TULEC 32 PG 36</t>
  </si>
  <si>
    <t>TELO TULEC 35 PG 36</t>
  </si>
  <si>
    <t>TELO TULEC 40 PG 42</t>
  </si>
  <si>
    <t>TELO TULEC 50 PG 48</t>
  </si>
  <si>
    <t>UVODNICA 8 PG 7 ČRNA</t>
  </si>
  <si>
    <t>UVODNICA 10 PG 7 ČRNA</t>
  </si>
  <si>
    <t>UVODNICA 10 PG 9 ČRNA</t>
  </si>
  <si>
    <t>UVODNICA 12 PG 9 ČRNA</t>
  </si>
  <si>
    <t>UVODNICA 12 PG 11 ČRNA</t>
  </si>
  <si>
    <t>UVODNICA 12 PG 13.5 ČRNA</t>
  </si>
  <si>
    <t>UVODNICA 14 PG 11 ČRNA</t>
  </si>
  <si>
    <t>UVODNICA 14 PG 13.5 ČRNA</t>
  </si>
  <si>
    <t>UVODNICA 16 PG 13.5 ČRNA</t>
  </si>
  <si>
    <t>UVODNICA 16 PG 16 ČRNA</t>
  </si>
  <si>
    <t>UVODNICA 20 PG 16 ČRNA</t>
  </si>
  <si>
    <t>UVODNICA 20 PG 21 ČRNA</t>
  </si>
  <si>
    <t>UVODNICA 22 PG 21 ČRNA</t>
  </si>
  <si>
    <t>UVODNICA 25 PG 29 ČRNA</t>
  </si>
  <si>
    <t>UVODNICA 28 PG 29 ČRNA</t>
  </si>
  <si>
    <t>UVODNICA 32 PG 36 ČRNA</t>
  </si>
  <si>
    <t>UVODNICA 35 PG 36 ČRNA</t>
  </si>
  <si>
    <t>UVODNICA 40 PG 42 ČRNA</t>
  </si>
  <si>
    <t>UVODNICA 50 PG 48 ČRNA</t>
  </si>
  <si>
    <t>UVODNICA GAS  8 TIP N SIVA</t>
  </si>
  <si>
    <t>UVODNICA GAS 10 TIP N SIVA</t>
  </si>
  <si>
    <t>UVODNICA GAS 12 TIP N SIVA</t>
  </si>
  <si>
    <t>UVODNICA GAS 14 TIP N SIVA</t>
  </si>
  <si>
    <t>UVODNICA GAS 16 TIP N SIVA</t>
  </si>
  <si>
    <t>UVODNICA GAS 20 TIP N SIVA</t>
  </si>
  <si>
    <t>UVODNICA GAS 22 TIP N SIVA</t>
  </si>
  <si>
    <t>UVODNICA GAS 25 TIP N SIVA</t>
  </si>
  <si>
    <t>UVODNICA GAS 28 TIP N SIVA</t>
  </si>
  <si>
    <t>UVODNICA GAS 32 TIP N SIVA</t>
  </si>
  <si>
    <t>UVODNICA GAS 35 TIP N SIVA</t>
  </si>
  <si>
    <t>UVODNICA GAS 40 TIP N SIVA</t>
  </si>
  <si>
    <t>UVODNICA GAS 50 TIP N SIVA</t>
  </si>
  <si>
    <t>UVODNICA GAS 8 TIP N  ČRNA</t>
  </si>
  <si>
    <t>UVODNICA GAS 10 TIP N  ČRNA</t>
  </si>
  <si>
    <t>UVODNICA GAS 12 TIP N  ČRNA</t>
  </si>
  <si>
    <t>UVODNICA GAS 14 TIP N  ČRNA</t>
  </si>
  <si>
    <t>UVODNICA GAS 16 TIP N  ČRNA</t>
  </si>
  <si>
    <t>UVODNICA GAS 20 TIP N  ČRNA</t>
  </si>
  <si>
    <t>UVODNICA GAS 22 TIP N ČRNA</t>
  </si>
  <si>
    <t>UVODNICA GAS 25 TIP N ČRNA</t>
  </si>
  <si>
    <t>UVODNICA GAS 28 TIP N ČRNA</t>
  </si>
  <si>
    <t>UVODNICA GAS 32 TIP N ČRNA</t>
  </si>
  <si>
    <t>UVODNICA GAS 35 TIP N ČRNA</t>
  </si>
  <si>
    <t>UVODNICA GAS 40 TIP N ČRNA</t>
  </si>
  <si>
    <t>UVODNICA GAS 50 TIP N ČRNA</t>
  </si>
  <si>
    <t>UVODNICA 8 PG 7 TIP N SIVA</t>
  </si>
  <si>
    <t>UVODNICA  10 PG 7 TIP N SIVA</t>
  </si>
  <si>
    <t>UVODNICA 10 PG 9 TIP N SIVA</t>
  </si>
  <si>
    <t>UVODNICA 12 PG 9 TIP N SIVA</t>
  </si>
  <si>
    <t>UVODNICA 12 PG 11 TIP N SIVA</t>
  </si>
  <si>
    <t>UVODNICA 12 PG 13,5 TIP N SIVA</t>
  </si>
  <si>
    <t>UVODNICA 14 PG 11 TIP N SIVA</t>
  </si>
  <si>
    <t>UVODNICA 14 PG 13,5 TIP N SIVA</t>
  </si>
  <si>
    <t>UVODNICA 16 PG 13,5 TIP N SIVA</t>
  </si>
  <si>
    <t>UVODNICA 16 PG 16 TIP N SIVA</t>
  </si>
  <si>
    <t>UVODNICA 20 PG 16 TIP N SIVA</t>
  </si>
  <si>
    <t>UVODNICA 20 PG 21 TIP N SIVA</t>
  </si>
  <si>
    <t>UVODNICA 22 PG 21 TIP N SIVA</t>
  </si>
  <si>
    <t>UVODNICA 25 PG 29 TIP N SIVA</t>
  </si>
  <si>
    <t>UVODNICA 28 PG 29 TIP N SIVA</t>
  </si>
  <si>
    <t>UVODNICA 32 PG 36 TIP N SIVA</t>
  </si>
  <si>
    <t>UVODNICA 35 PG 36 TIP N SIVA</t>
  </si>
  <si>
    <t>UVODNICA 40 PG 42 TIP N SIVA</t>
  </si>
  <si>
    <t>UVODNICA 50 PG 48 TIP N SIVA</t>
  </si>
  <si>
    <t>UVODNICA 8 PG 7 TIP N ČRNA</t>
  </si>
  <si>
    <t>UVODNICA 10 PG 7 TIP N ČRNA</t>
  </si>
  <si>
    <t>UVODNICA 10 PG 9 TIP N ČRNA</t>
  </si>
  <si>
    <t>UVODNICA 12 PG 9 TIP N ČRNA</t>
  </si>
  <si>
    <t>UVODNICA 12 PG 11 TIP N ČRNA</t>
  </si>
  <si>
    <t>UVODNICA 12 PG 13,5 TIP N ČRNA</t>
  </si>
  <si>
    <t>UVODNICA 14 PG 11 TIP N ČRNA</t>
  </si>
  <si>
    <t>UVODNICA 14 PG 13,5 TIP N ČRNA</t>
  </si>
  <si>
    <t>UVODNICA 16 PG 13,5 TIP N ČRNA</t>
  </si>
  <si>
    <t>UVODNICA 16 PG 16 TIP N ČRNA</t>
  </si>
  <si>
    <t>UVODNICA 20 PG 16 TIP N ČRNA</t>
  </si>
  <si>
    <t>UVODNICA 20 PG 21 TIP N ČRNA</t>
  </si>
  <si>
    <t>UVODNICA 22 PG 21 TIP N ČRNA</t>
  </si>
  <si>
    <t>UVODNICA 25 PG 29 TIP N ČRNA</t>
  </si>
  <si>
    <t>UVODNICA 28 PG 29 TIP N ČRNA</t>
  </si>
  <si>
    <t>UVODNICA 32 PG 36 TIP N ČRNA</t>
  </si>
  <si>
    <t>UVODNICA 35 PG 36 TIP N ČRNA</t>
  </si>
  <si>
    <t>UVODNICA 40 PG 42 TIP N ČRNA</t>
  </si>
  <si>
    <t>UVODNICA 50 PG 48 TIP N ČRNA</t>
  </si>
  <si>
    <t>UVODNICA 8 M 12 SIVA</t>
  </si>
  <si>
    <t>UVODNICA 10 M 16 SIVA</t>
  </si>
  <si>
    <t>MATICA 8 M 12</t>
  </si>
  <si>
    <t>MATICA 10 M 16</t>
  </si>
  <si>
    <t>MATICA 12 M 16</t>
  </si>
  <si>
    <t>MATICA 14 M 20</t>
  </si>
  <si>
    <t>MATICA 16 M 20</t>
  </si>
  <si>
    <t>UVODNICA 12 M 16  SIVA</t>
  </si>
  <si>
    <t>MATICA 20 M 25</t>
  </si>
  <si>
    <t>MATICA 22 M 25</t>
  </si>
  <si>
    <t>MATICA 25 M 32</t>
  </si>
  <si>
    <t>MATICA 28 M 32</t>
  </si>
  <si>
    <t>MATICA 32 M 40</t>
  </si>
  <si>
    <t>MATICA 35 M 40</t>
  </si>
  <si>
    <t>UVODNICA 14 M 20 SIVA</t>
  </si>
  <si>
    <t>MATICA 40 M 50</t>
  </si>
  <si>
    <t>MATICA 50 M 63</t>
  </si>
  <si>
    <t>UVODNICA 16 M 20 SIVA</t>
  </si>
  <si>
    <t>UVODNICA 20 M 25 SIVA</t>
  </si>
  <si>
    <t>TELO TULEC 8 M 12</t>
  </si>
  <si>
    <t>TELO TULEC 10 M 16</t>
  </si>
  <si>
    <t>TELO TULEC 12 M 16</t>
  </si>
  <si>
    <t>TELO TULEC 14 M 20</t>
  </si>
  <si>
    <t>TELO TULEC 16 M 20</t>
  </si>
  <si>
    <t>UVODNICA 22 M 25 SIVA</t>
  </si>
  <si>
    <t>TELO TULEC 20 M 25</t>
  </si>
  <si>
    <t>TELO TULEC 22 M 25</t>
  </si>
  <si>
    <t>TELO TULEC 25 M 32</t>
  </si>
  <si>
    <t>TELO TULEC 28 M 32</t>
  </si>
  <si>
    <t>TELO TULEC 32 M 40</t>
  </si>
  <si>
    <t>TELO TULEC 35 M 40</t>
  </si>
  <si>
    <t>TELO TULEC 40 M 50</t>
  </si>
  <si>
    <t>UVODNICA 25 M 32 SIVA</t>
  </si>
  <si>
    <t>TELO TULEC 50 M 63</t>
  </si>
  <si>
    <t>UVODNICA 28 M 32 SIVA</t>
  </si>
  <si>
    <t>UVODNICA 32 M 40 SIVA</t>
  </si>
  <si>
    <t>UVODNICA 35 M 40 SIVA</t>
  </si>
  <si>
    <t>UVODNICA 40 M 50 SIVA</t>
  </si>
  <si>
    <t>UVODNICA 50 M 63 SIVA</t>
  </si>
  <si>
    <t>ODPIRAČ ZAPIRAČ</t>
  </si>
  <si>
    <t>ODPIRAČ zelen</t>
  </si>
  <si>
    <t>STOJALO ZA KARTONSKE PODSTAVKE</t>
  </si>
  <si>
    <t>L INSERT</t>
  </si>
  <si>
    <t>I INSERT</t>
  </si>
  <si>
    <t>CLICK - CLIP</t>
  </si>
  <si>
    <t>VENTIL</t>
  </si>
  <si>
    <t>GUMB GE6-21 IS K15 WH 040/7037</t>
  </si>
  <si>
    <t>GUMB GE6-21 IS K15 WH 022/9011</t>
  </si>
  <si>
    <t>GUMB GE6-21 IS K36 WH 040/7037</t>
  </si>
  <si>
    <t>GUMB GE6-21 IS K36 WH 022/9011</t>
  </si>
  <si>
    <t>GUMB GE6-21 IS K44 WH 022/9011</t>
  </si>
  <si>
    <t>GUMB GE6-21 T250N WH 040/7037</t>
  </si>
  <si>
    <t>GUMB GE6-21 T250N WH 022/9011</t>
  </si>
  <si>
    <t>GUMB GE6-21 E7-N 022/9011</t>
  </si>
  <si>
    <t>GUMB GE6-21 EN-N 022/9011</t>
  </si>
  <si>
    <t>GUMB GE6-21 EN-D-N 022/9011</t>
  </si>
  <si>
    <t>GUMB GE6-30 EN-N 022/9011</t>
  </si>
  <si>
    <t>GUMB GE6-21 EP-BL-G 044/9011</t>
  </si>
  <si>
    <t>ROZET GP6-31 PPG-R-D 022/9011</t>
  </si>
  <si>
    <t>ROZET GP6-30 PG-FPROG 022/9011</t>
  </si>
  <si>
    <t>ROZE GP6-30 PG-F PROG 040/7037</t>
  </si>
  <si>
    <t>GUMB GE6-21 IS-K15P WP 040/7037</t>
  </si>
  <si>
    <t>GUMB GE6-21 IS-K15P WP 022/9011</t>
  </si>
  <si>
    <t>GUMB GE6-21 EP-G-SL 022/9011</t>
  </si>
  <si>
    <t>GUMB GE6-21 EP BL G-SL 040/7037</t>
  </si>
  <si>
    <t>ROZETA PG PROG 044/9011</t>
  </si>
  <si>
    <t>ROZETA GP6-30 PG-F 022/9011</t>
  </si>
  <si>
    <t>P0001</t>
  </si>
  <si>
    <t>TIPKA FUNKCIJSKA TAS SUROVEC - emba</t>
  </si>
  <si>
    <t>P0002</t>
  </si>
  <si>
    <t>P0006</t>
  </si>
  <si>
    <t>POKROVČKI ZA FITNES OPREMO</t>
  </si>
  <si>
    <t>ORODJE LONČEK SVEČE</t>
  </si>
  <si>
    <t>P0039</t>
  </si>
  <si>
    <t>P0040</t>
  </si>
  <si>
    <t>P0070</t>
  </si>
  <si>
    <t>P0071</t>
  </si>
  <si>
    <t>P0072</t>
  </si>
  <si>
    <t>P0073</t>
  </si>
  <si>
    <t>P0074</t>
  </si>
  <si>
    <t>PRESTIGE - MOŠKA SPONKA ČRNA</t>
  </si>
  <si>
    <t>PRESTIGE - DRSNA SPONKA ČRNA</t>
  </si>
  <si>
    <t>PRESTIGE - ŽENSKA SPONKA ČRNA</t>
  </si>
  <si>
    <t>ORODJE DNO SVEČE</t>
  </si>
  <si>
    <t>P0080</t>
  </si>
  <si>
    <t>P0003</t>
  </si>
  <si>
    <t>ŠKATLICA VITIN WHITE</t>
  </si>
  <si>
    <t>P0100</t>
  </si>
  <si>
    <t>P0101</t>
  </si>
  <si>
    <t>P0102</t>
  </si>
  <si>
    <t>P0103</t>
  </si>
  <si>
    <t>P0104</t>
  </si>
  <si>
    <t>P0105</t>
  </si>
  <si>
    <t>P0106</t>
  </si>
  <si>
    <t>P0107</t>
  </si>
  <si>
    <t>P0108</t>
  </si>
  <si>
    <t>AS133</t>
  </si>
  <si>
    <t>AS134</t>
  </si>
  <si>
    <t>AS135</t>
  </si>
  <si>
    <t>ADATTATORE</t>
  </si>
  <si>
    <t>P0324</t>
  </si>
  <si>
    <t>P0325</t>
  </si>
  <si>
    <t>profagus</t>
  </si>
  <si>
    <t>OHIŠJE SPREDNJI DEL RAL9006</t>
  </si>
  <si>
    <t>smt</t>
  </si>
  <si>
    <t>OHIŠJE ZADNJI DEL RAL9006</t>
  </si>
  <si>
    <t>95-1245-078</t>
  </si>
  <si>
    <t>95-1245-077</t>
  </si>
  <si>
    <t>95-1246-068</t>
  </si>
  <si>
    <t>95-1241-021</t>
  </si>
  <si>
    <t>prestiž</t>
  </si>
  <si>
    <t>89-0029-326</t>
  </si>
  <si>
    <t>aha plastik</t>
  </si>
  <si>
    <t>991.363.00.0</t>
  </si>
  <si>
    <t>geberit</t>
  </si>
  <si>
    <t>95-1240-016</t>
  </si>
  <si>
    <t>MK0108M077</t>
  </si>
  <si>
    <t>MA0109130010</t>
  </si>
  <si>
    <t>MK0101M025</t>
  </si>
  <si>
    <t>AB0CBD14049</t>
  </si>
  <si>
    <t>LB-1504641</t>
  </si>
  <si>
    <t>LB-1504645</t>
  </si>
  <si>
    <t>LB-1504640</t>
  </si>
  <si>
    <t>LB-1504642</t>
  </si>
  <si>
    <t>LB-1504643</t>
  </si>
  <si>
    <t>LB-1805843</t>
  </si>
  <si>
    <t>LB-1504647</t>
  </si>
  <si>
    <t>LB-1504649</t>
  </si>
  <si>
    <t>LB-1504648</t>
  </si>
  <si>
    <t>LB-1605015/RP4</t>
  </si>
  <si>
    <t>LB-1605034/RP2</t>
  </si>
  <si>
    <t>LB-1705556/RP6</t>
  </si>
  <si>
    <t>317383POM</t>
  </si>
  <si>
    <t>317380PE</t>
  </si>
  <si>
    <t>317823B</t>
  </si>
  <si>
    <t>LB-1805674/RP4</t>
  </si>
  <si>
    <t>UN0052</t>
  </si>
  <si>
    <t>LB-1906042/rp4</t>
  </si>
  <si>
    <t>Barva za elan</t>
  </si>
  <si>
    <t>LB-1906057/Rp6</t>
  </si>
  <si>
    <t>LB-1906162/RP5</t>
  </si>
  <si>
    <t>MB33736</t>
  </si>
  <si>
    <t>B9087887</t>
  </si>
  <si>
    <t>B7601033</t>
  </si>
  <si>
    <t>B7601111</t>
  </si>
  <si>
    <t>B7601031</t>
  </si>
  <si>
    <t>B7601000</t>
  </si>
  <si>
    <t>B7601128</t>
  </si>
  <si>
    <t>B9047235</t>
  </si>
  <si>
    <t>B9055121</t>
  </si>
  <si>
    <t>B7601144</t>
  </si>
  <si>
    <t>MK0406M028</t>
  </si>
  <si>
    <t>MK0105M104</t>
  </si>
  <si>
    <t>LB-210xxx</t>
  </si>
  <si>
    <t>LB-210yyy</t>
  </si>
  <si>
    <t>UN8032</t>
  </si>
  <si>
    <t>MK1211M001</t>
  </si>
  <si>
    <t>LB-2307114/RP5</t>
  </si>
  <si>
    <t>LB-2307115/RP8</t>
  </si>
  <si>
    <t>LB-2307178/RP3</t>
  </si>
  <si>
    <t>MLEVEC</t>
  </si>
  <si>
    <t>398530*</t>
  </si>
  <si>
    <t>B7002106</t>
  </si>
  <si>
    <t>B7002017</t>
  </si>
  <si>
    <t>B9010986</t>
  </si>
  <si>
    <t>991.307.93.0</t>
  </si>
  <si>
    <t>B7002045</t>
  </si>
  <si>
    <t>17-0002-201</t>
  </si>
  <si>
    <t>KOLEKTOR LIV</t>
  </si>
  <si>
    <t>ISKRAEMECO</t>
  </si>
  <si>
    <t>860 000 399 000</t>
  </si>
  <si>
    <t>B9066775</t>
  </si>
  <si>
    <t>938.009.93.0</t>
  </si>
  <si>
    <t>990.016.93.0</t>
  </si>
  <si>
    <t>990.876.93.0</t>
  </si>
  <si>
    <t>5090475408*</t>
  </si>
  <si>
    <t>355210*</t>
  </si>
  <si>
    <t>ABS</t>
  </si>
  <si>
    <t>L</t>
  </si>
  <si>
    <t>B7002002</t>
  </si>
  <si>
    <t>10IF7A12</t>
  </si>
  <si>
    <t>PPSU R5000</t>
  </si>
  <si>
    <t>P64121</t>
  </si>
  <si>
    <t>P85012</t>
  </si>
  <si>
    <t>P68296</t>
  </si>
  <si>
    <t>P85057</t>
  </si>
  <si>
    <t>P61905</t>
  </si>
  <si>
    <t>P71706</t>
  </si>
  <si>
    <t>P81914</t>
  </si>
  <si>
    <t>P85045</t>
  </si>
  <si>
    <t>P84870</t>
  </si>
  <si>
    <t>P64729</t>
  </si>
  <si>
    <t>P85022</t>
  </si>
  <si>
    <t>P76012</t>
  </si>
  <si>
    <t>P78002</t>
  </si>
  <si>
    <t>P87005</t>
  </si>
  <si>
    <t>P68810</t>
  </si>
  <si>
    <t>P78020</t>
  </si>
  <si>
    <t>P86023</t>
  </si>
  <si>
    <t>P86032</t>
  </si>
  <si>
    <t>P64997</t>
  </si>
  <si>
    <t>P82964</t>
  </si>
  <si>
    <t>P68949</t>
  </si>
  <si>
    <t>P61790</t>
  </si>
  <si>
    <t>VPAA11595</t>
  </si>
  <si>
    <t>P64758</t>
  </si>
  <si>
    <t>P76014</t>
  </si>
  <si>
    <t>P68404</t>
  </si>
  <si>
    <t>P98932</t>
  </si>
  <si>
    <t>P85097</t>
  </si>
  <si>
    <t>P84912</t>
  </si>
  <si>
    <t>P84994</t>
  </si>
  <si>
    <t>P64575</t>
  </si>
  <si>
    <t>P87024</t>
  </si>
  <si>
    <t>P85078</t>
  </si>
  <si>
    <t>A1511</t>
  </si>
  <si>
    <t>P76037</t>
  </si>
  <si>
    <t>P649128</t>
  </si>
  <si>
    <t>P86003</t>
  </si>
  <si>
    <t>P649119</t>
  </si>
  <si>
    <t>P68951</t>
  </si>
  <si>
    <t>P649115</t>
  </si>
  <si>
    <t>P64337</t>
  </si>
  <si>
    <t>P649134</t>
  </si>
  <si>
    <t>P64223</t>
  </si>
  <si>
    <t>P649120</t>
  </si>
  <si>
    <t>1-60/1</t>
  </si>
  <si>
    <t>5555-25</t>
  </si>
  <si>
    <t>VPAA14130</t>
  </si>
  <si>
    <t>P649070</t>
  </si>
  <si>
    <t>P62907</t>
  </si>
  <si>
    <t>P82701</t>
  </si>
  <si>
    <t>P647468</t>
  </si>
  <si>
    <t>P84985</t>
  </si>
  <si>
    <t>P64847</t>
  </si>
  <si>
    <t>P81915</t>
  </si>
  <si>
    <t>402-27</t>
  </si>
  <si>
    <t>P649161</t>
  </si>
  <si>
    <t>P64531</t>
  </si>
  <si>
    <t>P84936</t>
  </si>
  <si>
    <t>P84402</t>
  </si>
  <si>
    <t>342-07</t>
  </si>
  <si>
    <t>345-77</t>
  </si>
  <si>
    <t>P62985 -03</t>
  </si>
  <si>
    <t>P84604</t>
  </si>
  <si>
    <t>P84722</t>
  </si>
  <si>
    <t>P84605</t>
  </si>
  <si>
    <t>343-39</t>
  </si>
  <si>
    <t>342-09</t>
  </si>
  <si>
    <t>P848700</t>
  </si>
  <si>
    <t>P83901</t>
  </si>
  <si>
    <t>P84780-1</t>
  </si>
  <si>
    <t>P647019</t>
  </si>
  <si>
    <t>VPAA17417</t>
  </si>
  <si>
    <t>VPAA17519</t>
  </si>
  <si>
    <t>VPAA17849</t>
  </si>
  <si>
    <t>P82777</t>
  </si>
  <si>
    <t>VPAA17858</t>
  </si>
  <si>
    <t>VPAA18374</t>
  </si>
  <si>
    <t>VPAA18375</t>
  </si>
  <si>
    <t>VPAA18376</t>
  </si>
  <si>
    <t>P76023</t>
  </si>
  <si>
    <t>P089003</t>
  </si>
  <si>
    <t>P68935</t>
  </si>
  <si>
    <t>P649305</t>
  </si>
  <si>
    <t>P649279</t>
  </si>
  <si>
    <t>P850770</t>
  </si>
  <si>
    <t>P638149</t>
  </si>
  <si>
    <t>P649053</t>
  </si>
  <si>
    <t>P647023</t>
  </si>
  <si>
    <t>P84917</t>
  </si>
  <si>
    <t>P71000</t>
  </si>
  <si>
    <t>P647100</t>
  </si>
  <si>
    <t>P68947</t>
  </si>
  <si>
    <t>P74992</t>
  </si>
  <si>
    <t>P76032</t>
  </si>
  <si>
    <t>P643366-01</t>
  </si>
  <si>
    <t>P649302</t>
  </si>
  <si>
    <t>P05308</t>
  </si>
  <si>
    <t>P05114</t>
  </si>
  <si>
    <t>P647041</t>
  </si>
  <si>
    <t>6540-81</t>
  </si>
  <si>
    <t>P68396-01</t>
  </si>
  <si>
    <t>9270-2</t>
  </si>
  <si>
    <t>7070-5</t>
  </si>
  <si>
    <t>6441-93</t>
  </si>
  <si>
    <t>P67010-01</t>
  </si>
  <si>
    <t>P85082</t>
  </si>
  <si>
    <t>3970002K05</t>
  </si>
  <si>
    <t>6060020L05</t>
  </si>
  <si>
    <t>9100022K01</t>
  </si>
  <si>
    <t>P74934</t>
  </si>
  <si>
    <t>6415-10</t>
  </si>
  <si>
    <t>6415-93</t>
  </si>
  <si>
    <t>6415-94</t>
  </si>
  <si>
    <t xml:space="preserve"> 42100.91KL.7.001</t>
  </si>
  <si>
    <t>41509.0000.0.002</t>
  </si>
  <si>
    <t>90062.0000.0.004</t>
  </si>
  <si>
    <t>14400.9110.3.003</t>
  </si>
  <si>
    <t>11508.0000.0.002</t>
  </si>
  <si>
    <t>90073.0000.0.004</t>
  </si>
  <si>
    <t>KOMEN</t>
  </si>
  <si>
    <t>m</t>
  </si>
  <si>
    <t>704-10910725D</t>
  </si>
  <si>
    <t>704-10910725L</t>
  </si>
  <si>
    <t>g</t>
  </si>
  <si>
    <t>RA1830</t>
  </si>
  <si>
    <t>pak</t>
  </si>
  <si>
    <t>148C</t>
  </si>
  <si>
    <t>DP D2</t>
  </si>
  <si>
    <t>LB-1705490/RP2</t>
  </si>
  <si>
    <t>0/404206</t>
  </si>
  <si>
    <t>ORODJE BRUSH STORAGE BOTTOM</t>
  </si>
  <si>
    <t>ISKRA MEHANIZMI</t>
  </si>
  <si>
    <t>Gorenje L1</t>
  </si>
  <si>
    <t>gorenje l1</t>
  </si>
  <si>
    <t>gorenje 2021</t>
  </si>
  <si>
    <t>GUMB GE. GP 6-36 ATAG sur. BK017</t>
  </si>
  <si>
    <t>GUMB GE. GP 6-36 ATAG sur. ČRN</t>
  </si>
  <si>
    <t>ORODJE BRUSH STORAGE TOP</t>
  </si>
  <si>
    <t>OKVIR VRAT ZUNANJI SP-10 FL LA012</t>
  </si>
  <si>
    <t>OKVIR VRAT ZUNANJI SP-10FL LA022S52</t>
  </si>
  <si>
    <t>servisPOKLOPEC 54N-D9 LA065</t>
  </si>
  <si>
    <t>GUMB GE6-200 LA022</t>
  </si>
  <si>
    <t>MPT LAK</t>
  </si>
  <si>
    <t>ORODJE BODY SHELL NOSE II</t>
  </si>
  <si>
    <t>ASKO CYLINDA</t>
  </si>
  <si>
    <t>593211.</t>
  </si>
  <si>
    <t>626665.</t>
  </si>
  <si>
    <t>720176*</t>
  </si>
  <si>
    <t>gorenje L1</t>
  </si>
  <si>
    <t>722787*</t>
  </si>
  <si>
    <t>722789*</t>
  </si>
  <si>
    <t>GUMB GE6-36 K4A1-CO 070/7022 GRV</t>
  </si>
  <si>
    <t>ORODJE ATTACHMENT BIKINI SHELL II</t>
  </si>
  <si>
    <t>ORODJE ATTACHMENT BODY SHELL II</t>
  </si>
  <si>
    <t>GUMB GE6-200 SUROVEC</t>
  </si>
  <si>
    <t>ROČAJ RM96 HOR.ROBNIK C6 SUROVEC</t>
  </si>
  <si>
    <t>ROBNIK VRAT C6 ZO SPD SUROVEC</t>
  </si>
  <si>
    <t>ROBNIK VRAT ZO ZG. SUROVEC</t>
  </si>
  <si>
    <t>POKROV ROBNIKA VRAT C6 L SUROVEC</t>
  </si>
  <si>
    <t>POKROV ROBNIKA VRAT C6 D SUROVEC</t>
  </si>
  <si>
    <t>BLENDA TEČAJA ZG.C6 SUROVEC</t>
  </si>
  <si>
    <t>BLENDA TEČAJA ZG.C6 D SUROVEC</t>
  </si>
  <si>
    <t>POKROV TEČAJA ZG.C6 C6 SUROVEC</t>
  </si>
  <si>
    <t>ROBNIK VRAT C6 HL ZG SUROVEC</t>
  </si>
  <si>
    <t>BLENDA ŠARKE GOR./1 C6 L 070 SUR._x000D_
BLENDA TEČAJA ZG/1 C6 L 070</t>
  </si>
  <si>
    <t>BLENDA ŠARKE GOR./1 C6 D 070 SUR._x000D_
BLENDA TEČAJA ZG/1 C6 D 070</t>
  </si>
  <si>
    <t>LETEV PODNOŽNA RB-SC SUROVEC</t>
  </si>
  <si>
    <t>POKROV LETVE PODNOŽNE RB-SC SUROVEC</t>
  </si>
  <si>
    <t>PODNOŽJE RB-SC SUROVEC</t>
  </si>
  <si>
    <t>PLOŠČA ČELNA FS/SI 30.1 OEM SUR.</t>
  </si>
  <si>
    <t>POKROV STIKALA RB-SC SUROVEC</t>
  </si>
  <si>
    <t>OBROČ ZUN.OKV.VRART SP-15 SUR</t>
  </si>
  <si>
    <t>626670.</t>
  </si>
  <si>
    <t>OBROČ ZUNANJI PS-15 SUR</t>
  </si>
  <si>
    <t>593293.</t>
  </si>
  <si>
    <t>VIJAK PLAST.MK482 3,5*13B A3F_x000D_
VIJAK ZA RED BULL</t>
  </si>
  <si>
    <t>3712402/AR</t>
  </si>
  <si>
    <t>NALEPKA POKROV Red Bull</t>
  </si>
  <si>
    <t>NALEPKA Red Bull vzorec št.3_x000D_
OKROGLA NALEPKA</t>
  </si>
  <si>
    <t>POKROV ELEKTRONIKE RB-SC SUROVEC</t>
  </si>
  <si>
    <t>POKROV PANELA RB-SC SUROVEC</t>
  </si>
  <si>
    <t>ORODJE ATTACHMENT FACE SHELL II</t>
  </si>
  <si>
    <t>ORODJE ATTACHMENT ARMPIT SHELL II</t>
  </si>
  <si>
    <t>2007-1</t>
  </si>
  <si>
    <t>ORODJE REZERVNA TOPLA ŠOBA_x000D_
ZA ORODJA EMERALD</t>
  </si>
  <si>
    <t>gorenje bk065 MB</t>
  </si>
  <si>
    <t>TIPKA START STOP TD-70.2 S9000 pol_x000D_
BLACK_x000D_
8081749-81</t>
  </si>
  <si>
    <t>TIPKA VKLOP IZKLOP WMD70.2 0502 BEL_x000D_
8081710-0</t>
  </si>
  <si>
    <t>OHIŠJE TM-H HANDSET ZG C21 RUBIN RD_x000D_
SLUŠALKE</t>
  </si>
  <si>
    <t>OHIŠJE TM-X ZG C25  (TURNA) LA022</t>
  </si>
  <si>
    <t>POTISKANA 45220</t>
  </si>
  <si>
    <t>OHISJE BF07 ZGORNJE+POKROV SUROVEC</t>
  </si>
  <si>
    <t>OHIŠJE.DOD BF10 ZG-FLAT BB-LED/1</t>
  </si>
  <si>
    <t>OHIŠJE BF22 ZGORNJE C25 SUROVEC</t>
  </si>
  <si>
    <t>OHIŠJE D-Z FRONT C10 SUROVEC</t>
  </si>
  <si>
    <t>emmi</t>
  </si>
  <si>
    <t>PRIROBNICA ROČAJA BG1 SUR</t>
  </si>
  <si>
    <t>GK020009</t>
  </si>
  <si>
    <t>PLAMINGO lak 9005</t>
  </si>
  <si>
    <t>GK020010</t>
  </si>
  <si>
    <t>GK020011</t>
  </si>
  <si>
    <t>GK020013</t>
  </si>
  <si>
    <t>GK020014</t>
  </si>
  <si>
    <t>GK020015</t>
  </si>
  <si>
    <t>GK020006</t>
  </si>
  <si>
    <t>GK020007</t>
  </si>
  <si>
    <t>GK020008</t>
  </si>
  <si>
    <t>PLOŠČA LINE RAL9005</t>
  </si>
  <si>
    <t>TIPKA VELIKA LINE RAL9005</t>
  </si>
  <si>
    <t>TIPKA MALA LINE RAL9005</t>
  </si>
  <si>
    <t>S-022-N</t>
  </si>
  <si>
    <t>S-065-1-B</t>
  </si>
  <si>
    <t>S-065-B</t>
  </si>
  <si>
    <t>S-082-N</t>
  </si>
  <si>
    <t>PLOŠČA OKRASNA ROCCA 04 SUROVEC</t>
  </si>
  <si>
    <t>GUMB ROCCA 04 MALI SUROVEC</t>
  </si>
  <si>
    <t>GUMB ROCCA 04 VELIKI SUROVEC</t>
  </si>
  <si>
    <t>S-022-N COVER  sur.</t>
  </si>
  <si>
    <t>SK560004</t>
  </si>
  <si>
    <t>S-065-1-B PLASTIC BATH POP UP sur.</t>
  </si>
  <si>
    <t>SK560002</t>
  </si>
  <si>
    <t>S-065-B PLASTIC KNOB FOR BATH T.sur</t>
  </si>
  <si>
    <t>SK560001</t>
  </si>
  <si>
    <t>S-082-N COVER sur.</t>
  </si>
  <si>
    <t>SK560009</t>
  </si>
  <si>
    <t>POŠČA UKRASNA HIDIZAJN PRAV.SUROVEC_x000D_
227347</t>
  </si>
  <si>
    <t>TIPKA HIDIZAJN VELIKA PRAV. SUROVEC_x000D_
227347</t>
  </si>
  <si>
    <t>TIPKA HIDIZAJN MALA PRAV. SUROVEC_x000D_
227347</t>
  </si>
  <si>
    <t>PLOŠČA LINE SUROVEC</t>
  </si>
  <si>
    <t>TIPKA VELIKA LINE SUROVEC</t>
  </si>
  <si>
    <t>TIPKA MALA LINE SUROVEC</t>
  </si>
  <si>
    <t>KANARDIA</t>
  </si>
  <si>
    <t>TIPKA NESIS USER sig.lak._x000D_
KANARDIA</t>
  </si>
  <si>
    <t>TIPKA NESIS STACK sig.lak._x000D_
KANARDIA</t>
  </si>
  <si>
    <t>TIPKA NESIS BACK sig.lak._x000D_
KANARDIA</t>
  </si>
  <si>
    <t>Bezel Horis 80 v2rA RAL9005_x000D_
ALU</t>
  </si>
  <si>
    <t>TIPKA NESIS USER sig.</t>
  </si>
  <si>
    <t>TIPKA NESIS STACK sig.</t>
  </si>
  <si>
    <t>TIPKA NESIS BACK sig.</t>
  </si>
  <si>
    <t>Bezel Horis 80 v2rA (Passivated)sur_x000D_
ALU</t>
  </si>
  <si>
    <t>MASKA NESIS V3 SUROVEC_x000D_
KANARDIA</t>
  </si>
  <si>
    <t>TIPKA NESIS POLOVALNA sur.</t>
  </si>
  <si>
    <t>TIPKA NESIS OVALNA sur.</t>
  </si>
  <si>
    <t>Blenda Li/ SAE</t>
  </si>
  <si>
    <t>ORO PLASTIKA</t>
  </si>
  <si>
    <t>Blenda Li/ ECE</t>
  </si>
  <si>
    <t>Blenda Re/ SAE</t>
  </si>
  <si>
    <t>Blenda Re/ ECE</t>
  </si>
  <si>
    <t>50 65 004</t>
  </si>
  <si>
    <t>IM VICTORIA</t>
  </si>
  <si>
    <t>801 242088</t>
  </si>
  <si>
    <t>TOMOS</t>
  </si>
  <si>
    <t>813 242088</t>
  </si>
  <si>
    <t>133 242088</t>
  </si>
  <si>
    <t>434 242088</t>
  </si>
  <si>
    <t>801 242373</t>
  </si>
  <si>
    <t>813 242373</t>
  </si>
  <si>
    <t>133 242373</t>
  </si>
  <si>
    <t>434 242373</t>
  </si>
  <si>
    <t>801 242083</t>
  </si>
  <si>
    <t>813 242083</t>
  </si>
  <si>
    <t>133 242083</t>
  </si>
  <si>
    <t>434 242083</t>
  </si>
  <si>
    <t>801 242084</t>
  </si>
  <si>
    <t>813 242084</t>
  </si>
  <si>
    <t>133 242084</t>
  </si>
  <si>
    <t>434 242084</t>
  </si>
  <si>
    <t>813 242098</t>
  </si>
  <si>
    <t>813 242081</t>
  </si>
  <si>
    <t>801 229726</t>
  </si>
  <si>
    <t>813 229726</t>
  </si>
  <si>
    <t>801 242039</t>
  </si>
  <si>
    <t>813 242039</t>
  </si>
  <si>
    <t>801 223491</t>
  </si>
  <si>
    <t>813 223491</t>
  </si>
  <si>
    <t>813 242189</t>
  </si>
  <si>
    <t>151 242088</t>
  </si>
  <si>
    <t>151 242373</t>
  </si>
  <si>
    <t>151 229726</t>
  </si>
  <si>
    <t>151 242039</t>
  </si>
  <si>
    <t>151 223491</t>
  </si>
  <si>
    <t>726 242088</t>
  </si>
  <si>
    <t>726 242373</t>
  </si>
  <si>
    <t>726 229726</t>
  </si>
  <si>
    <t>726 242039</t>
  </si>
  <si>
    <t>726 223491</t>
  </si>
  <si>
    <t>223 229726</t>
  </si>
  <si>
    <t>223 242039</t>
  </si>
  <si>
    <t>507 242088</t>
  </si>
  <si>
    <t>507 242373</t>
  </si>
  <si>
    <t>507 229726</t>
  </si>
  <si>
    <t>507 242039</t>
  </si>
  <si>
    <t>507 282098</t>
  </si>
  <si>
    <t>507 242081</t>
  </si>
  <si>
    <t>507 242271</t>
  </si>
  <si>
    <t>131 229726</t>
  </si>
  <si>
    <t>131 242039</t>
  </si>
  <si>
    <t>813 242154</t>
  </si>
  <si>
    <t>813 242264</t>
  </si>
  <si>
    <t>813 242271</t>
  </si>
  <si>
    <t>801 242094</t>
  </si>
  <si>
    <t>813 242094</t>
  </si>
  <si>
    <t>131 242083</t>
  </si>
  <si>
    <t>131 242084</t>
  </si>
  <si>
    <t>133 223491</t>
  </si>
  <si>
    <t>306 241056</t>
  </si>
  <si>
    <t>306 241057</t>
  </si>
  <si>
    <t>306 241061</t>
  </si>
  <si>
    <t>306 241062</t>
  </si>
  <si>
    <t>306 241058</t>
  </si>
  <si>
    <t>306 241053</t>
  </si>
  <si>
    <t>306 241044</t>
  </si>
  <si>
    <t>306 241107</t>
  </si>
  <si>
    <t>438 242397</t>
  </si>
  <si>
    <t>801 242397</t>
  </si>
  <si>
    <t>438 242398</t>
  </si>
  <si>
    <t>801 242398</t>
  </si>
  <si>
    <t>438 242083</t>
  </si>
  <si>
    <t>438 242084</t>
  </si>
  <si>
    <t>801 242331</t>
  </si>
  <si>
    <t>151 242331</t>
  </si>
  <si>
    <t>131 242331</t>
  </si>
  <si>
    <t>438 242331</t>
  </si>
  <si>
    <t>726 242331</t>
  </si>
  <si>
    <t>438 242039</t>
  </si>
  <si>
    <t>438 229726</t>
  </si>
  <si>
    <t>BLATNIK PRED AR_PLA SUR.</t>
  </si>
  <si>
    <t>BLATNIK ZADNJI AR35_PLA SUR.</t>
  </si>
  <si>
    <t>ŠČITNIK DESNI AR-PLA SUR.</t>
  </si>
  <si>
    <t>ŠČITNIK LEVI AR-PLA 820 SUR.</t>
  </si>
  <si>
    <t>OKVIR MERILNIKA AR SUR.</t>
  </si>
  <si>
    <t>DNO MERILNIKA  AR SUR.</t>
  </si>
  <si>
    <t>ŠČITNIK DESNI AR_PLA SUR.</t>
  </si>
  <si>
    <t>ŠČITNIK LEVI AR_PLA 820 SUR.</t>
  </si>
  <si>
    <t>MASKA A3 MALA SUR.</t>
  </si>
  <si>
    <t>BLATNIK ZAD"AY_D52_D24_PLA SUR.</t>
  </si>
  <si>
    <t>BLATNIK PRED"AY SUR.</t>
  </si>
  <si>
    <t>BLATNIK ZAD.OKVI</t>
  </si>
  <si>
    <t>MASKA PREDNJA RACING</t>
  </si>
  <si>
    <t>ŠČITNIK DESNI Z LUKNJO SUR.</t>
  </si>
  <si>
    <t>BLATNIK PREDNJI SUR_x000D_
HIP HOP</t>
  </si>
  <si>
    <t>POKROV SREDNJI SUR_x000D_
HIP HOP</t>
  </si>
  <si>
    <t>OKROV MERILNIKA SUR_x000D_
HIP HOP</t>
  </si>
  <si>
    <t>OKROV INDIKATORJEV SUR_x000D_
HIP HOP</t>
  </si>
  <si>
    <t>POKROV ZADNJI SUR_x000D_
HIP HOP</t>
  </si>
  <si>
    <t>POKROV PREDNJI SUR._x000D_
HIP HOP</t>
  </si>
  <si>
    <t>BLATNIK ZAD.OKVIRJA  SUR._x000D_
HIP HOP</t>
  </si>
  <si>
    <t>ŠČITNA PLOČEVINA  SUR._x000D_
HIP HOP</t>
  </si>
  <si>
    <t>BLATNIK PREDNJI ROADIE SUR.</t>
  </si>
  <si>
    <t>BLATNIK ZADNJI ROADIE SUR.</t>
  </si>
  <si>
    <t>ŠČITNIK LEVI A3ES STANDARD PLA</t>
  </si>
  <si>
    <t>VZORČENJE TISK</t>
  </si>
  <si>
    <t>ORODJE POKROV PRIKLJUČNICE DOLGI</t>
  </si>
  <si>
    <t>B206075</t>
  </si>
  <si>
    <t>ORODJE POKROV PRIKLJUČNICE</t>
  </si>
  <si>
    <t>B205479</t>
  </si>
  <si>
    <t>emeco MT63X p</t>
  </si>
  <si>
    <t>028422932000*</t>
  </si>
  <si>
    <t>emeco MT63X</t>
  </si>
  <si>
    <t>emeco</t>
  </si>
  <si>
    <t>DNO 100A DS</t>
  </si>
  <si>
    <t>DNO 60A DS</t>
  </si>
  <si>
    <t>POKROV 100A DS</t>
  </si>
  <si>
    <t>POKROV 60A DS</t>
  </si>
  <si>
    <t>ORODJE DNO ŠTEVCA DIN</t>
  </si>
  <si>
    <t>B206081</t>
  </si>
  <si>
    <t>ORODJE POKROV NIZKI V.PROZORNI</t>
  </si>
  <si>
    <t>B205133</t>
  </si>
  <si>
    <t>ORODJE OKNO ŠTEVCA</t>
  </si>
  <si>
    <t>B206526</t>
  </si>
  <si>
    <t>POKROV 5A s čepoma</t>
  </si>
  <si>
    <t>emeco mt63x</t>
  </si>
  <si>
    <t>ORODJE DNO ŠTEVCA MT63X_x000D_
Varianta 100A_x000D_
Varianta 60A_x000D_
Varianta 5A</t>
  </si>
  <si>
    <t>VIJAK PLOMB*M4x42/10</t>
  </si>
  <si>
    <t>VIJAK PLOMB*M4x12/5</t>
  </si>
  <si>
    <t>MATICA ZA VTISKOVANJE</t>
  </si>
  <si>
    <t>ORODJE POKROV ŠTEVCA MT63X_x000D_
Varianta 100A_x000D_
Varianta 60A_x000D_
Varianta 5A</t>
  </si>
  <si>
    <t>2106-1</t>
  </si>
  <si>
    <t>ORODJE POKROV ŠTEVCA MT63X_x000D_
NOVA ZADNJA STRAN ORODJA (sprednja) FREZAL</t>
  </si>
  <si>
    <t>SGA</t>
  </si>
  <si>
    <t>Housing L pol.</t>
  </si>
  <si>
    <t>Housing R pol.</t>
  </si>
  <si>
    <t>M000554 </t>
  </si>
  <si>
    <t>M000555</t>
  </si>
  <si>
    <t>BLENDA MULTINTERFACE 2.0 KPL T.MOD.</t>
  </si>
  <si>
    <t>M000553</t>
  </si>
  <si>
    <t>D4M</t>
  </si>
  <si>
    <t>BLENDA MULTINTERFACE 2.0 KPL ČRNA</t>
  </si>
  <si>
    <t>CAFELIER</t>
  </si>
  <si>
    <t>SVEPLAST</t>
  </si>
  <si>
    <t>USL001</t>
  </si>
  <si>
    <t>Dal Cin</t>
  </si>
  <si>
    <t>ROČKA ČISTILNA RAL9005 LAK C2_x000D_
ROČKA LEVA, ROČKA DESNA,</t>
  </si>
  <si>
    <t>ROČKA ČISTILNA BELA SOFT LAK C2_x000D_
ROČKA LEVA, ROČKA DESNA,</t>
  </si>
  <si>
    <t>ROČKA ČISTILNA BELA LAK C2_x000D_
ROČKA LEVA, ROČKA DESNA,</t>
  </si>
  <si>
    <t>KOM</t>
  </si>
  <si>
    <t>REZ ZA CEV</t>
  </si>
  <si>
    <t>ROČKA ZA ČIŠČENJE SUROVEC_x000D_
ROČKA LEVA, ROČKA DESNA, ZADNJA BLENDA (V1900231)</t>
  </si>
  <si>
    <t>C2-001</t>
  </si>
  <si>
    <t>ROČKA ZA ČIŠČENJE SUROVEC_x000D_
**NI V UPORABI***NOVA ROČKA 3D print</t>
  </si>
  <si>
    <t>ZRAČNIK (REŠETKA) SUR.</t>
  </si>
  <si>
    <t>ZADNJI DEL ROČAJA SUR.</t>
  </si>
  <si>
    <t>DAL CIN</t>
  </si>
  <si>
    <t>BLENDA MULTINTERFACE 2.0 TUR MODRA_x000D_
BREZ PINOV</t>
  </si>
  <si>
    <t>BLENDA MULTINTERFACE 2.0 ČRNA_x000D_
BREZ PINOV</t>
  </si>
  <si>
    <t>1420_BScan23_TOP_V2 sur._x000D_
Kom d.o.o.</t>
  </si>
  <si>
    <t>ROZETA GP 6 200 070 SUROVEC</t>
  </si>
  <si>
    <t>GUMB GE 6 200 070 SUROVEC</t>
  </si>
  <si>
    <t>Eurel</t>
  </si>
  <si>
    <t>OHIŠJE RS6 SIVO sur.</t>
  </si>
  <si>
    <t>OHIŠJE RS7 SIVO sur.</t>
  </si>
  <si>
    <t>Gumb K10 surovec</t>
  </si>
  <si>
    <t>OHIŠJE RS7 ver.2 sur.</t>
  </si>
  <si>
    <t>ORODJE Gehäuse Unterteil</t>
  </si>
  <si>
    <t>ORODJE FRONTBLENDE ZEISS</t>
  </si>
  <si>
    <t>W10122-068</t>
  </si>
  <si>
    <t>ORODJE OBERTEIL ZEISS</t>
  </si>
  <si>
    <t>W10122-042</t>
  </si>
  <si>
    <t>OHIŠJE ZGORNJE DS TA-BAR LAKIRANO</t>
  </si>
  <si>
    <t>INTEC</t>
  </si>
  <si>
    <t>POKROV DESNI BAR LAKIRANO_x000D_
FOTONA</t>
  </si>
  <si>
    <t>POKROV ZGORNJI BAR LAKIRANO_x000D_
FOTONA</t>
  </si>
  <si>
    <t>POKROV ZADNJI BAR LAKIRANO_x000D_
FOTONA</t>
  </si>
  <si>
    <t>POKROV LEVI BAR LAKIRANO_x000D_
FOTONA</t>
  </si>
  <si>
    <t>OHIŠJE SPODNJE BAR DS TS LAKIRANO_x000D_
FOTONA</t>
  </si>
  <si>
    <t>POKROV SPREDNJI 2 BAR LAKIRANO_x000D_
FOTONA</t>
  </si>
  <si>
    <t>NOSILEC KOLESA D BAR LAKIRANO_x000D_
FOTONA</t>
  </si>
  <si>
    <t>NOSILEC KOLESA L BAR LAKIRANO_x000D_
FOTONA</t>
  </si>
  <si>
    <t>KAPICA NOSILCA L BAR LAKIRANO_x000D_
FOTONA</t>
  </si>
  <si>
    <t>KASETA FILTERSKA BOČNA DOD LAKIRANO_x000D_
FOTONA</t>
  </si>
  <si>
    <t>KAPICA NOSILCA D BAR LAKIRANO_x000D_
FOTONA</t>
  </si>
  <si>
    <t>ORODJE DREHKNOPF ZEISS</t>
  </si>
  <si>
    <t>W10122-061</t>
  </si>
  <si>
    <t>ORODJE UNTERTEIL ZEISS</t>
  </si>
  <si>
    <t>W10122-063</t>
  </si>
  <si>
    <t>ORODJE BUCHSE</t>
  </si>
  <si>
    <t>W10122-067</t>
  </si>
  <si>
    <t>OHIŠJE ZGORNJE DS TA-BAR  SUR._x000D_
INTEC FOTONA</t>
  </si>
  <si>
    <t>POKROV DESNI BAR  SUR._x000D_
INTEC FOTONA</t>
  </si>
  <si>
    <t>POKROV ZGORNJI BAR  SUR._x000D_
INTEC FOTONA</t>
  </si>
  <si>
    <t>POKROV ZADNJI BAR  SUR._x000D_
INTEC FOTONA</t>
  </si>
  <si>
    <t>POKROV LEVI BAR  SUR._x000D_
INTEC FOTONA</t>
  </si>
  <si>
    <t>OHIŠJE SPODNJE BAR DS TS  SUR._x000D_
INTEC FOTONA</t>
  </si>
  <si>
    <t>POKROV SPREDNJI 2 BAR  SUR._x000D_
INTEC FOTONA</t>
  </si>
  <si>
    <t>NOSILEC KOLESA D BAR  SUR._x000D_
INTEC FOTONA</t>
  </si>
  <si>
    <t>NOSILEC KOLESA L BAR  SUR._x000D_
INTEC FOTONA</t>
  </si>
  <si>
    <t>KAPICA NOSILCA L BAR  SUR._x000D_
INTEC FOTONA</t>
  </si>
  <si>
    <t>KASETA FILTERSKA BOČNA DOD  SUR._x000D_
INTEC FOTONA</t>
  </si>
  <si>
    <t>KAPICA NOSILCA D BAR  SUR._x000D_
INTEC FOTONA</t>
  </si>
  <si>
    <t>ORODJE FILTERSCHIEBER</t>
  </si>
  <si>
    <t>W10122-070</t>
  </si>
  <si>
    <t>ORODJE FILTERHALTER ZEISS</t>
  </si>
  <si>
    <t>W10122-062</t>
  </si>
  <si>
    <t>ORODJE SPANNHÜLSE UMSPRITZ</t>
  </si>
  <si>
    <t>W10122-058</t>
  </si>
  <si>
    <t>ORODJE FENSTER GUSSTEIL</t>
  </si>
  <si>
    <t>W10122-059</t>
  </si>
  <si>
    <t>ORODJE AUSWERKNOPF</t>
  </si>
  <si>
    <t>W10122-033</t>
  </si>
  <si>
    <t>ORODJE GRIFFSCHALE</t>
  </si>
  <si>
    <t>W10122-026</t>
  </si>
  <si>
    <t>FRONTBLENDE SPRITZ.</t>
  </si>
  <si>
    <t>Oberteil Gussteil</t>
  </si>
  <si>
    <t>1260.11g001</t>
  </si>
  <si>
    <t>Oberteil Gusszeichnung</t>
  </si>
  <si>
    <t>1268.11g001</t>
  </si>
  <si>
    <t>Frontblende Gusszeichnung</t>
  </si>
  <si>
    <t>1268.11g002</t>
  </si>
  <si>
    <t>Unterteil</t>
  </si>
  <si>
    <t>1260.01-001</t>
  </si>
  <si>
    <t>Unterteil Gusszeichnung</t>
  </si>
  <si>
    <t>1268.01g001</t>
  </si>
  <si>
    <t>Filterschieber</t>
  </si>
  <si>
    <t>1260.03-001</t>
  </si>
  <si>
    <t>Drehknopf</t>
  </si>
  <si>
    <t>1260.11-005</t>
  </si>
  <si>
    <t>Spannhülse umspritzt</t>
  </si>
  <si>
    <t>1260.02-004</t>
  </si>
  <si>
    <t>Fenster Gussteil</t>
  </si>
  <si>
    <t>1260.11-003</t>
  </si>
  <si>
    <t>Buchse</t>
  </si>
  <si>
    <t>1260.02-009</t>
  </si>
  <si>
    <t>Filterhalter Rohteil</t>
  </si>
  <si>
    <t>4000.32g011</t>
  </si>
  <si>
    <t>Auswerferknopf</t>
  </si>
  <si>
    <t>4500.04-028</t>
  </si>
  <si>
    <t>Griffschale blau</t>
  </si>
  <si>
    <t>4500.04-020</t>
  </si>
  <si>
    <t>Gehäuse Unterteil</t>
  </si>
  <si>
    <t>4500.01-001</t>
  </si>
  <si>
    <t>Gehäuse Oberteil Rohteil</t>
  </si>
  <si>
    <t>4500.01g002</t>
  </si>
  <si>
    <t>Griffachse kpl. 2K gespritzt</t>
  </si>
  <si>
    <t>+4500.04r021</t>
  </si>
  <si>
    <t>Indikatoroptik Griff</t>
  </si>
  <si>
    <t>+4500.04-022</t>
  </si>
  <si>
    <t>Schwenkarm Unterteil</t>
  </si>
  <si>
    <t>4500.03-023</t>
  </si>
  <si>
    <t>Schwenkarm Oberteil</t>
  </si>
  <si>
    <t>4500.03-024</t>
  </si>
  <si>
    <t>Adapter surovec</t>
  </si>
  <si>
    <t>Gehäuse Klemme</t>
  </si>
  <si>
    <t>4500.01-017</t>
  </si>
  <si>
    <t>ORODJE GEHÄUSE OBERTEIL</t>
  </si>
  <si>
    <t>ORODJE SCHWENKARM</t>
  </si>
  <si>
    <t>W10122-037</t>
  </si>
  <si>
    <t>ORODJE GEHÄUSE KLEMME</t>
  </si>
  <si>
    <t>W10122-030</t>
  </si>
  <si>
    <t>Adapter Bearbeitet</t>
  </si>
  <si>
    <t>4500.04-026</t>
  </si>
  <si>
    <t>Vpenjalni tulec Spannhülse</t>
  </si>
  <si>
    <t>ORODJE GRIFFACHSE KPL. 2K</t>
  </si>
  <si>
    <t>W10122-038</t>
  </si>
  <si>
    <t>ORODJE INDIKATOROPTIK GRIF</t>
  </si>
  <si>
    <t>W10122-039</t>
  </si>
  <si>
    <t>ORODJE ADAPTER FERTIGZEICHNUNG</t>
  </si>
  <si>
    <t>W10122-029</t>
  </si>
  <si>
    <t>ORODJE NAST. POSODE TD 75/86.C</t>
  </si>
  <si>
    <t>M VLOŽEK VTC ASR RAL 9022_x000D_
25150 M VLOŽEK VTČ SI</t>
  </si>
  <si>
    <t>M TIPKA 1M ASR RAL9022_x000D_
25152 M TIPKA 1M SI</t>
  </si>
  <si>
    <t>M TIPKA ZA LEČO 1M ASR RAL9022_x000D_
25156 M TIPKA ZA LEČO 1M SI</t>
  </si>
  <si>
    <t>M OKVIR 4M MODYS ASR RAL9022_x000D_
25170 M OKVIR 4M MODYS SI</t>
  </si>
  <si>
    <t>M OKVIR 7M MODYS ASR RAL9022_x000D_
25172 M OKVIR 7M MODYS SI</t>
  </si>
  <si>
    <t>OKVIR 1 ART100 ASR RAL 9022_x000D_
24984 OKVIR 1 ART100 SI</t>
  </si>
  <si>
    <t>OKVIR DVOJNE VTIČ.GEA ASI RAL9022_x000D_
23784 OKVIR DVOJNE VTČ. GEA SI</t>
  </si>
  <si>
    <t>M TIPKA 2 ART ASR RAL9022_x000D_
25039 TIPKA 2 ART SI</t>
  </si>
  <si>
    <t>OKVIR 2V GEA ALU SREBRNI RAL 9022_x000D_
24792 OKVIR 2V GEA ALU OSN.</t>
  </si>
  <si>
    <t>VLOŽEK VTC ART ASR RAL 9022_x000D_
25040 VLOŽEK VTČ ART SI</t>
  </si>
  <si>
    <t>OKVIR 2H GEA ALU SREBRNI RAL 9022_x000D_
24791 OKVIR 2H GEA ALU OSN.</t>
  </si>
  <si>
    <t>OKVIR 3M MODYS ASR RAL9022_x000D_
25168 OKVIR 3M ASR OSN.</t>
  </si>
  <si>
    <t>M VLOŽEK MEH ANT VTČ 1M  RAL 9022_x000D_
25174 M VLOŽEK ANT VTČ SI</t>
  </si>
  <si>
    <t>M GUMB NAV DIMERJA ASR  RAL 9022_x000D_
25193 M GUMB NAV DIMERJA SB</t>
  </si>
  <si>
    <t>OKVIR 2M-3 MODYS ASR RAL9022_x000D_
25166 OKVIR 2M-3 MODYS SI</t>
  </si>
  <si>
    <t>M OKVIR 1M MODYS ASR RAL 9022_x000D_
25162 M OKVIR 1M MODYS SI</t>
  </si>
  <si>
    <t>OKVIR DVOJNE VTIČ.GEA ASI RAL7048_x000D_
23784 OKVIR DVOJNE VTČ. GEA SI</t>
  </si>
  <si>
    <t>OKVIR 2V GEA SIVI RAL7048_x000D_
24792 OKVIR 2V GEA ALU OSN.</t>
  </si>
  <si>
    <t>OKVIR 2H GEA SIVI RAL7048_x000D_
24791 OKVIR 2H GEA ALU OSN.</t>
  </si>
  <si>
    <t>M VLOŽEK VTČ SI 7204</t>
  </si>
  <si>
    <t>eml</t>
  </si>
  <si>
    <t>M TIPKA 1M SI 7229</t>
  </si>
  <si>
    <t>M TIPKA ZA LEČO 1M SI 7230</t>
  </si>
  <si>
    <t>M OKVIR 4M MODYS SI 7213</t>
  </si>
  <si>
    <t>M OKVIR 7M MODYS SI 7214</t>
  </si>
  <si>
    <t>OKVIR 1 ART100 SI 6974</t>
  </si>
  <si>
    <t>OKVIR DVOJNE VTČ GEA SI 6903</t>
  </si>
  <si>
    <t>TIPKA 2 ART SI 6958</t>
  </si>
  <si>
    <t>OKVIR 2V GEA ALU OSN. 6452</t>
  </si>
  <si>
    <t>VLOŽEK VTČ ART SI 6959</t>
  </si>
  <si>
    <t>OKVIR 2H GEA ALU OSN. 6449</t>
  </si>
  <si>
    <t>M OKVIR 3M MODIS ASR SUR.</t>
  </si>
  <si>
    <t>M VLOŽEK  MEH ANT VTČ M1 ASR</t>
  </si>
  <si>
    <t>M GUMB NAV DIMERJA SB SUROVEC</t>
  </si>
  <si>
    <t>M OKVIR 2M-3 MODIS ASR SUR._x000D_
7218</t>
  </si>
  <si>
    <t>M OKVIR 1M MODYS SI_x000D_
7219</t>
  </si>
  <si>
    <t>M VLOŽEK VTČ ČR 7204</t>
  </si>
  <si>
    <t>M TIPKA 1M ČR 7229</t>
  </si>
  <si>
    <t>M OKVIR 3M MODYS ČR 7210</t>
  </si>
  <si>
    <t>M OKVIR 7M MODYS ČR 7214</t>
  </si>
  <si>
    <t>M TIPKA ZA LEČO 1M ČR 7230</t>
  </si>
  <si>
    <t>M OKVIR 4M MODYS SUROVEC</t>
  </si>
  <si>
    <t>M GUMB NAV DIMERJA ČB SUROVEC</t>
  </si>
  <si>
    <t>M OKVIR 2M-3 MODIS ČRNI SUR._x000D_
7218</t>
  </si>
  <si>
    <t>M OKVIR 1M MODYS ČRNA SUROVEC_x000D_
7219</t>
  </si>
  <si>
    <t>M TIPKA 2M ČR_x000D_
7247</t>
  </si>
  <si>
    <t>M VLOŽEK VTČ S POKR ČR_x000D_
1878</t>
  </si>
  <si>
    <t>M OKVIR 2X2M ČR_x000D_
2349</t>
  </si>
  <si>
    <t>M OKVIR 3X2M ČR_x000D_
2350</t>
  </si>
  <si>
    <t>M OKVIR 4X2M ČR_x000D_
2351</t>
  </si>
  <si>
    <t>M OKVIR 2M MODYS ČR_x000D_
7240</t>
  </si>
  <si>
    <t>ORODJE GUMB NG500 BOSCH</t>
  </si>
  <si>
    <t>ITW METALFLEX aeg</t>
  </si>
  <si>
    <t>ITW</t>
  </si>
  <si>
    <t>ORODJE TIPKA TOUCHPAD METALFLEX</t>
  </si>
  <si>
    <t>ORODJE OHIŠJE IN POKROV REZERVOARJA_x000D_
METALFLEX</t>
  </si>
  <si>
    <t>ORODJE MASKA PT</t>
  </si>
  <si>
    <t>ORODJE ZA BRIZGANJE POKROVA_x000D_
MOULD ADRESSUNIT-MAIN</t>
  </si>
  <si>
    <t>ORODJE FRAME</t>
  </si>
  <si>
    <t>ORODJE LIGHT GUIDE</t>
  </si>
  <si>
    <t>ORODJE TRIGGER SWITCH SOC</t>
  </si>
  <si>
    <t>ORODJE OKVIR SCM</t>
  </si>
  <si>
    <t>ORODJE SHIEDEL PLATE_x000D_
ŠČITNIK ANTENE</t>
  </si>
  <si>
    <t>LIGHT GUIDE - iz uporabe!!!!!_x000D_
IZ UPORABE</t>
  </si>
  <si>
    <t>NALEPKA ZA ŠČITNIK ANTENE_x000D_
ŠČITNIK ANTENE</t>
  </si>
  <si>
    <t>ORODJE TIPKA D 23-26</t>
  </si>
  <si>
    <t>DOZIRNIK PRALNEGA SREDSTVA ZGOR.</t>
  </si>
  <si>
    <t>DOZIRNIK PRALNEGA SREDSTVA SPOD.</t>
  </si>
  <si>
    <t>ORODJE TIPKA D 17-20</t>
  </si>
  <si>
    <t>ORODJE TIPKA I 9,5-14,5</t>
  </si>
  <si>
    <t>ORODJE ZASKOČNIK KOLESA</t>
  </si>
  <si>
    <t>ORODJE PUŠA TEČAJA NG</t>
  </si>
  <si>
    <t>ORODJE GUMB ELEKTRIČNE URE D</t>
  </si>
  <si>
    <t>2620-2</t>
  </si>
  <si>
    <t>ORODJE GUMB D</t>
  </si>
  <si>
    <t>ORODJE GUMB I</t>
  </si>
  <si>
    <t>ORODJE PRIKAZOVALNIK FAZ</t>
  </si>
  <si>
    <t>ORODJE NOSILEC LED OSVETLITVE</t>
  </si>
  <si>
    <t>ORODJE OHIŠJE VENTILATORJA 92/25_x000D_
KPL</t>
  </si>
  <si>
    <t>ORODJE NOSILEC TIPALA TERMOSTATA</t>
  </si>
  <si>
    <t>ORODJE POKROV TIPALA TERMOSTATA</t>
  </si>
  <si>
    <t>ORODJE POKROV LED OSVETLITVE</t>
  </si>
  <si>
    <t>ORODJE ROČAJ VRAT PS-03</t>
  </si>
  <si>
    <t>ORODJE  POKROV DISPLEJA SP/0 BALAY</t>
  </si>
  <si>
    <t>ORODJE NOSILEC VENTILATORJA 6N</t>
  </si>
  <si>
    <t>ORODJE POKROV VENTILATORJA 6N</t>
  </si>
  <si>
    <t>ORODJE PRIKAZOVALNIK FAZ Q</t>
  </si>
  <si>
    <t>ORODJE VLOŽEK ZA TUBE</t>
  </si>
  <si>
    <t>ORODJE ŠČITNIK VENTILATORJA</t>
  </si>
  <si>
    <t>ORODJE POKROV ČRPALKE</t>
  </si>
  <si>
    <t>ORODJE NOSILEC ČRPALKE</t>
  </si>
  <si>
    <t>ORODJE OKNO VRAT PS-03</t>
  </si>
  <si>
    <t>ORODJE ROBNIK VRAT PROFILE</t>
  </si>
  <si>
    <t>ORODJE OKNO VRAT PS 05</t>
  </si>
  <si>
    <t>ORODJE OHIŠJE VODNIKOV 6N-C</t>
  </si>
  <si>
    <t>ORODJE OHIŠJE KONEKTORJA SP 6N-C</t>
  </si>
  <si>
    <t>ORODJE OHIŠJE KONEKTORJA ZG 6N-C</t>
  </si>
  <si>
    <t>ORODJE OHIŠJE ELEKTRONIKE 6N-C</t>
  </si>
  <si>
    <t>ORODJE ROČAJ VRAT DD PS 03</t>
  </si>
  <si>
    <t>ORODJE ZASKOČNIK DD PS-03</t>
  </si>
  <si>
    <t>ORODJE ROČAJ RM 64</t>
  </si>
  <si>
    <t>ORODJE PLADENJ POSODE VRAT</t>
  </si>
  <si>
    <t>ORODJE ROČAJ RM 60 A</t>
  </si>
  <si>
    <t>ORODJE OHIŠJE VODNIKOV III</t>
  </si>
  <si>
    <t>ORODJE GUMB 54N</t>
  </si>
  <si>
    <t>ORODJE POKLOPEC 54N</t>
  </si>
  <si>
    <t>ORODJE OHIŠJE VODNIKOV 54N</t>
  </si>
  <si>
    <t>ORODJE NOSILEC TIPKE PS-05</t>
  </si>
  <si>
    <t>ORODJE TIPKA PS-05</t>
  </si>
  <si>
    <t>ORODJE LETEV STIKALNA 54N</t>
  </si>
  <si>
    <t>ORODJE OHIŠJE SPODNJE KEP 12</t>
  </si>
  <si>
    <t>ORODJE TIPKA KEP</t>
  </si>
  <si>
    <t>ORODJE OBROČ IN LEČA KEP 12</t>
  </si>
  <si>
    <t>ORODJE OHIŠJE ZGORNJE KEP 12</t>
  </si>
  <si>
    <t>ORODJE TIPKA 9,5-14,5-17-20-23-26</t>
  </si>
  <si>
    <t>ORODJE TRAVNILO_x000D_
predelano orodje ORODJE NAPISNA PLOŠČICA</t>
  </si>
  <si>
    <t>ORODJE NOSILEC ROČAJA VRAT RM71 A-B</t>
  </si>
  <si>
    <t>VLOŽEK NOSILNE VZMETI</t>
  </si>
  <si>
    <t>OBJEMKA SXS</t>
  </si>
  <si>
    <t>PRIKAZOVALNIK FAZ SP11</t>
  </si>
  <si>
    <t>GUMB UPRAV._POKROV GUM._TIPKA MENIJ</t>
  </si>
  <si>
    <t>TIPKA FUNKCIJSKA_ TIPKA VKLOP</t>
  </si>
  <si>
    <t>ORODJE TIPKA 9,5-14,5-17-20-23-26_x000D_
NOVO ORODJE</t>
  </si>
  <si>
    <t>ORODJE POSODA KONDENZATA ZOF</t>
  </si>
  <si>
    <t>ORODJE LINS WMD 8082919_x000D_
ASCO</t>
  </si>
  <si>
    <t>ORODJE TIPKA START_STOP_x000D_
ASCO</t>
  </si>
  <si>
    <t>ORODJE TIPKA MENIJSKA_x000D_
ASCO</t>
  </si>
  <si>
    <t>ORODJE NOSILEC ROČAJA RM85</t>
  </si>
  <si>
    <t>ORODJE PUSH BUTTON MAIN SWITCH WMD_x000D_
ASCO</t>
  </si>
  <si>
    <t>ORODJE COVER FRONT INTEGRATED_x000D_
ASCO</t>
  </si>
  <si>
    <t>ORODJE TRYCKKN. START/STOP TRYCKT_x000D_
ASCO</t>
  </si>
  <si>
    <t>1757-0</t>
  </si>
  <si>
    <t>ORODJE TRYCKLOCK GANGJARN_x000D_
ASCO</t>
  </si>
  <si>
    <t>ORODJE TRYCKKNAPP TILLV.1_x000D_
ASCO</t>
  </si>
  <si>
    <t>1740-0</t>
  </si>
  <si>
    <t>ORODJE TRYCKKNAPP TILLV.2_x000D_
ASCO</t>
  </si>
  <si>
    <t>ORODJE TRYCKKNAPP ST/ST_x000D_
ASCO</t>
  </si>
  <si>
    <t>ORODJE POKROV KLJUČAVNICE_x000D_
ASCO</t>
  </si>
  <si>
    <t>ORODJE TRYCKKN. START/STOP_x000D_
ASCO</t>
  </si>
  <si>
    <t>ORODJE PLOŠČA PRIKAZOVALNIKA WMD_x000D_
ASCO MENJALNI VLOŽKI:8081805/8081594/8083316/8081502</t>
  </si>
  <si>
    <t>ORODJE PROTECTIVE GLASS FRONT DOOR</t>
  </si>
  <si>
    <t>ORODJE DEKORATIVNA PLOŠČA WM80</t>
  </si>
  <si>
    <t>ORODJE PUSH BUTTON MAIN SVITCH DW_x000D_
8079532</t>
  </si>
  <si>
    <t>ORODJE VENTILATOR ( ZRAČNIK )_x000D_
8074760</t>
  </si>
  <si>
    <t>ORODJE TOUCH LENS_x000D_
8084019</t>
  </si>
  <si>
    <t>ORODJE OKVIR DISPLEJA_x000D_
8079805</t>
  </si>
  <si>
    <t>ORODJE BLENDA DW70.4 MEK_x000D_
8079533</t>
  </si>
  <si>
    <t>ORODJE BLENDA DW90 MEK_x000D_
RAZLIČNI VLOŽKI 8084029 / 8084030 / 8084031</t>
  </si>
  <si>
    <t>ORODJE GUMB SIMPLISITY_x000D_
GUMB GE6-46 KA_x000D_
GUMB UPRAVLJALNI PS</t>
  </si>
  <si>
    <t>ORODJE POKROV GUMBA / NALEPEK GUMBA_x000D_
SIMPLISITY</t>
  </si>
  <si>
    <t>ORODJE NOSILEC ROČAJA RM84 HZA_x000D_
SIMPLISITY</t>
  </si>
  <si>
    <t>ORODJE NOSILEC ROČAJA 6-47 KA_x000D_
SIMPLISITY</t>
  </si>
  <si>
    <t xml:space="preserve">ORODJE MALE SPRAY TUBE_CATCH UPPER_x000D_
BASKET </t>
  </si>
  <si>
    <t>ORODJE NOSILEC VENTIRLATORJA A6 -ZF</t>
  </si>
  <si>
    <t>ORODJE KOŠARA FILTRA</t>
  </si>
  <si>
    <t>ORODJE VRATA BLENDE SP-10</t>
  </si>
  <si>
    <t>ORODJE ZAŠČITNI OKVIR PREDA.DETERG._x000D_
8091676</t>
  </si>
  <si>
    <t>ORODJE NOSILEC ELEKTRONIKE EON_x000D_
SP-10</t>
  </si>
  <si>
    <t>ORODJE TIPKA IZBIRNA WMD 70.1_x000D_
ASKO</t>
  </si>
  <si>
    <t>ORODJE TIPKA IZBIRNA 1 WMD 70.1_x000D_
ASKO</t>
  </si>
  <si>
    <t>ORODJE OKVIR VRAT PS10</t>
  </si>
  <si>
    <t>ORODJE PUSHB. 2K DW30.1</t>
  </si>
  <si>
    <t>ORODJE PUSHBUTTON DW30.1 1K</t>
  </si>
  <si>
    <t>ORODJE POKROV NOSILCA VRAT</t>
  </si>
  <si>
    <t>ORODJE VLOŽEK KOŠARE ZA PRIBOR</t>
  </si>
  <si>
    <t>ORODJE OKVIR VRAT ZUNANJI WM-80.2</t>
  </si>
  <si>
    <t>ORODJE OKVIR VRAT ZUN. WM-70.C S</t>
  </si>
  <si>
    <t>ORODJE PLOŠČICA NAPISNA I in II</t>
  </si>
  <si>
    <t>ORODJE VRATA KONDENZATORJA</t>
  </si>
  <si>
    <t>ORODJE POKROV ROČAJA DW</t>
  </si>
  <si>
    <t>ORODJE BLENDA FILTRA WM-70</t>
  </si>
  <si>
    <t>ORODJE TIPKA OEM 30.1 LEVA / DESNA</t>
  </si>
  <si>
    <t>ORODJE TIPKA OEM 30.1 SRED.OKROGLA_x000D_
KVADRATNA</t>
  </si>
  <si>
    <t>ORODJE OKVIR VRAT NOTRANJI</t>
  </si>
  <si>
    <t>ORODJE GUMB GE. GP 6-36 ATAG</t>
  </si>
  <si>
    <t>ORODJE OBROČ ZUN. OKVIR VRAT SP-15_x000D_
PS-15</t>
  </si>
  <si>
    <t>ORODJE POKROV KOMPRESORJA REDBULL</t>
  </si>
  <si>
    <t>PVC VREČKA 500x350</t>
  </si>
  <si>
    <t>PE-LD VREČKA 300x240</t>
  </si>
  <si>
    <t>VREČKA PEHD 200x200</t>
  </si>
  <si>
    <t>VREČKA PEHD 200x300</t>
  </si>
  <si>
    <t>Gastropen vrečka EPE 1 mm 300x300</t>
  </si>
  <si>
    <t xml:space="preserve">VREČKA PE-LD 700X1200X0,15_x000D_
vogalnik </t>
  </si>
  <si>
    <t>ZAŠČITNA FOLIJA 500mm X 100m_x000D_
folija za okvir vrat Gorenje</t>
  </si>
  <si>
    <t>ZABOJ PLASTIČEN OMAPLAST_x000D_
1200X1000X760</t>
  </si>
  <si>
    <t>PLADEN ZA FUMIS OKENCA</t>
  </si>
  <si>
    <t>VREČKA PE 430x1200x0,06 mm_x000D_
AHA PLASTIK ZA 3 L VEDRO</t>
  </si>
  <si>
    <t>VRVICA MOTVOZ TANKI 1.25_x000D_
AHA PLASTIK ZA VEZANJE VREČ</t>
  </si>
  <si>
    <t xml:space="preserve">LEPILNI TRAK ŠIROKI PROZORNI_x000D_
AHA PLASTIK </t>
  </si>
  <si>
    <t xml:space="preserve">PALETA LESENA EURO Z ŽIGOM rabljena_x000D_
AHA PLASTIK </t>
  </si>
  <si>
    <t>VREČKA PE 650X800X0,06 mm_x000D_
AHA PLASTIK ZA NOSILEC ROČAJA 50 L</t>
  </si>
  <si>
    <t>VREČKA PE 540X900X0,08 mm_x000D_
AHA PLASTIK ZA POKROV ZA VEDRO 10 L</t>
  </si>
  <si>
    <t>ZALOGOVNIK PLASTIČEN 400X300X280_x000D_
GEBERIT ŠT.48</t>
  </si>
  <si>
    <t>ZALOGOVNIK PLASTIČEN  600X400X280_x000D_
GEBERIT ŠT.49</t>
  </si>
  <si>
    <t>VREČE ZA PAKIRANJE NA ROLI_x000D_
GEBERIT</t>
  </si>
  <si>
    <t>rol</t>
  </si>
  <si>
    <t>BRAVO Plašc za set posod SLO</t>
  </si>
  <si>
    <t>Kartonska embalaža 480x320x455 K2Š</t>
  </si>
  <si>
    <t>Nalepka - C!</t>
  </si>
  <si>
    <t>Škatla VIVA 265x265x280 mm</t>
  </si>
  <si>
    <t>Škatla VIVA 265x265x160 mm</t>
  </si>
  <si>
    <t>Predelni karton VIVA</t>
  </si>
  <si>
    <t>Satovje za kozarce VIVA</t>
  </si>
  <si>
    <t>Nalepka EAN vijolicna za 3L</t>
  </si>
  <si>
    <t>Nalepka EAN turkizno modra za 3L</t>
  </si>
  <si>
    <t>Nalepka EAN sv. zelena za 3l</t>
  </si>
  <si>
    <t>Nalepka EAN rumena za 3l</t>
  </si>
  <si>
    <t>Nalepka EAN vijolicna krožnik 240mm</t>
  </si>
  <si>
    <t>Nalepka EAN turkizno modra krožnik</t>
  </si>
  <si>
    <t>Nalepka EAN sv. zelena krožnik 240</t>
  </si>
  <si>
    <t>Nalepka EAN rumena krožnik 240 mm</t>
  </si>
  <si>
    <t>Nalepka EAN vijolicna posodica 144</t>
  </si>
  <si>
    <t>Nalepka EAN turkizno modra posodica</t>
  </si>
  <si>
    <t>Nalepka EAN sv.zelena posodica 144m</t>
  </si>
  <si>
    <t>Nalepka EAN rumena posodica 144mm</t>
  </si>
  <si>
    <t>Nalepka EAN sv. zelena za 3 dcl</t>
  </si>
  <si>
    <t>Nalepka EAN rumena za 3 dcl</t>
  </si>
  <si>
    <t>Nalepka EAN vijolicna za 3 dcl</t>
  </si>
  <si>
    <t>Nalepka EAN turkizno modra za 3 dcl</t>
  </si>
  <si>
    <t>Nalepka BRAVO set vijolicen EAN</t>
  </si>
  <si>
    <t>Nalepka BRAVO set turkizno moder EA</t>
  </si>
  <si>
    <t>Nalepka BRAVO set sv.zelen EAN</t>
  </si>
  <si>
    <t>Nalepka BRAVO set rumen EAN</t>
  </si>
  <si>
    <t xml:space="preserve">ŽIČNA PALETA ZLOŽLJIVA NA EVRO PAL._x000D_
GEBERIT </t>
  </si>
  <si>
    <t xml:space="preserve">VMESNI KARTON ZA ŽIČNO PALETO_x000D_
GEBERIT </t>
  </si>
  <si>
    <t xml:space="preserve">VREČKA ZA ŽIČNO PALETO_x000D_
GEBERIT </t>
  </si>
  <si>
    <t>gerberit</t>
  </si>
  <si>
    <t>ŽIČNA PALETA ZA RECIKLIRAN MATERIAL_x000D_
BLOK RECIKLAŽA</t>
  </si>
  <si>
    <t>BLOK RECIKLAŽA</t>
  </si>
  <si>
    <t>3M trak VHB 4932-19_x000D_
vsebuje 33 metrov traku</t>
  </si>
  <si>
    <t>VREČA PE TERMO</t>
  </si>
  <si>
    <t>FOLIJA PE 1000X1400X0,08 mm</t>
  </si>
  <si>
    <t>PALETA LESENA EURO za JUB</t>
  </si>
  <si>
    <t>Pipica kpl.svetlo zelena</t>
  </si>
  <si>
    <t>organko nalepka veternica (enojni)</t>
  </si>
  <si>
    <t>BIOGEN 500</t>
  </si>
  <si>
    <t>Navodilo za uporabo Organko</t>
  </si>
  <si>
    <t>Dopis k navodilom za uporabo Organk</t>
  </si>
  <si>
    <t>škatla kartonska Organko EKO enojn</t>
  </si>
  <si>
    <t xml:space="preserve"> P-2434136346</t>
  </si>
  <si>
    <t>Nalepka - Logo Organko bela</t>
  </si>
  <si>
    <t>Kuverta Organko</t>
  </si>
  <si>
    <t>Dopis ob Nakupu Organko</t>
  </si>
  <si>
    <t>Deklaracijska nalepka Organko</t>
  </si>
  <si>
    <t>Nalepka Organko 4x4 sivo sv.zelen</t>
  </si>
  <si>
    <t>škatla kartonska Organko EKO dvojni</t>
  </si>
  <si>
    <t>P-2434136345</t>
  </si>
  <si>
    <t>Deklaracijska nalepka Organko SET</t>
  </si>
  <si>
    <t>Nalepka Organko 4x4xcm zelen set</t>
  </si>
  <si>
    <t>Pipica kpl. zelena</t>
  </si>
  <si>
    <t>Nalepka zalivalka (set)</t>
  </si>
  <si>
    <t xml:space="preserve">ŠKATLA KARTO. ZA POKROV DIN_x000D_
AHA PLASTIK </t>
  </si>
  <si>
    <t xml:space="preserve">VREČA PE 860 X 900 X 0,06 mm_x000D_
AHA PLASTIK </t>
  </si>
  <si>
    <t>NALEPKA PROIZ.OZKA POKONČNA_x000D_
ZA POKROV DIN 55</t>
  </si>
  <si>
    <t>PALETA LESENA EURO TURNAPLAST</t>
  </si>
  <si>
    <t>Kartonska embalaža 330x270x530mm-C</t>
  </si>
  <si>
    <t>L112003710</t>
  </si>
  <si>
    <t>Nalepka Organko -rožice 600</t>
  </si>
  <si>
    <t>NALEPKA PROIZVODNJA VELIKA_x000D_
ZA VEDRO 3 L</t>
  </si>
  <si>
    <t>NALEPKA PROIZVODNJA POKONČNA_x000D_
ZA VEDRO 3 L SKUPNA KOLIČINA</t>
  </si>
  <si>
    <t xml:space="preserve">ŠKATLA KARTONSKA GI-TRE_x000D_
ZA VEDRO 3 L </t>
  </si>
  <si>
    <t>NALEPKA PROIZVODNJA POKONČNA_x000D_
ZA VEDRO NOSILEC ROČAJA ZA SOD 50 L</t>
  </si>
  <si>
    <t>NALEPKA PROIZVODNJA POKONČNA_x000D_
ZA POKROV ZA VEDRO 10L BEL</t>
  </si>
  <si>
    <t>NALEPKA PROIZVODNJA POKONČNA_x000D_
ZA POKROV ZA VEDRO 10L ZELEN</t>
  </si>
  <si>
    <t>NALEPKA PROIZVODNJA POKONČNA_x000D_
ZA POKROV ZA VEDRO 10L SREBRN</t>
  </si>
  <si>
    <t>NALEPKA PROIZVODNJA POKONČNA_x000D_
ZA POKROV ZA VEDRO 10L RONDO</t>
  </si>
  <si>
    <t>NALEPKA PROIZVODNJA POKONČNA_x000D_
ZA POKROV ZA VEDRO 10L OKER</t>
  </si>
  <si>
    <t>NALEPKA PROIZVODNJA POKONČNA_x000D_
ZA POKROV ZA VEDRO 10L RJAV</t>
  </si>
  <si>
    <t>NALEPKA PROIZVODNJA POKONČNA_x000D_
ZA POKROV ZA VEDRO 10L ZLATA</t>
  </si>
  <si>
    <t>NALEPKA PROIZVODNJA POKONČNA_x000D_
VEZ ZA ODZRAČEVANJE BALONA</t>
  </si>
  <si>
    <t>NALEPKA PROIZVODNJA POKONČNA_x000D_
PLOMBA ZA 2BA6006 RDEČA</t>
  </si>
  <si>
    <t>NALEPKA PROIZVODNJA POKONČNA_x000D_
PLOMBA ZA 2BA6006 RUMENA</t>
  </si>
  <si>
    <t>Vrvica 512/3/100 B1200</t>
  </si>
  <si>
    <t>Nalepka EAN posoda 0,8 L sv.zelena</t>
  </si>
  <si>
    <t>Nalepka EAN posoda 1,5 L sv.zelena</t>
  </si>
  <si>
    <t>Nalepka EAN posoda 2L sv. zelena</t>
  </si>
  <si>
    <t>Nalepka EAN posoda 0,8L turkizno mo</t>
  </si>
  <si>
    <t>Nalepka EAN posoda 1,5L turkizno mo</t>
  </si>
  <si>
    <t>Nalepka EAN posoda 2L turkizno modr</t>
  </si>
  <si>
    <t>nalepka EAN 19771015-PE 0,8 svetlo</t>
  </si>
  <si>
    <t>nalepka EAN 19771016-PE 1,5L svetlo</t>
  </si>
  <si>
    <t>nalepka EAN 19771017-PE 2L svetlo z</t>
  </si>
  <si>
    <t>nalepka EAN 19771025-PE 0,8 turkizn</t>
  </si>
  <si>
    <t>nalepka EAN 19771026-PE 1,5L turkiz</t>
  </si>
  <si>
    <t>nalepka EAN 19771027-PE 2L turkizno</t>
  </si>
  <si>
    <t>nalepka EAN 19771028-PE 3L turkizno</t>
  </si>
  <si>
    <t>nalepka EAN 19771018-PE 3L svetlo z</t>
  </si>
  <si>
    <t>DURA-TAPE WR; 18 MM X 50 M</t>
  </si>
  <si>
    <t>1980-18</t>
  </si>
  <si>
    <t>NALEPKA PROIZVODNJA POKONČNA_x000D_
PLOMBA ZA 2BA6006 RDEČA MALA</t>
  </si>
  <si>
    <t>AHA PLASTIK</t>
  </si>
  <si>
    <t>NALEPKA PROIZVODNJA POKONČNA_x000D_
PLOMBA ZA 2BA6006 RUMENA MALA</t>
  </si>
  <si>
    <t>KARTONSKA EMBALAŽA DIN 400X400X200_x000D_
ZA TIPKO TOUCHPAD</t>
  </si>
  <si>
    <t>METALFEX</t>
  </si>
  <si>
    <t>VREČKA PE 530x(2x195)x700_x000D_
ZA TIPKO TOUCHPAD</t>
  </si>
  <si>
    <t>KARTONSKA ŠKATLA_x000D_
KOLEKTOR LIV</t>
  </si>
  <si>
    <t>Vrečka PE 9000x750x0,03</t>
  </si>
  <si>
    <t>629472*</t>
  </si>
  <si>
    <t>Nalepka EAN Krožnik 240 mm beli</t>
  </si>
  <si>
    <t>Nalepka EAN Krožnik 240 mm cappucc</t>
  </si>
  <si>
    <t>Nalepka EAN Posodica 144 mm bela</t>
  </si>
  <si>
    <t>Nalepka EAN Posodica 144 mm cappucc</t>
  </si>
  <si>
    <t>Nalepka EAN Kozarec 3 dcl bel</t>
  </si>
  <si>
    <t>Nalepka EAN Kozarec 3 dcl cappuccin</t>
  </si>
  <si>
    <t>Selotejp CUISINE</t>
  </si>
  <si>
    <t xml:space="preserve">ETIK S SECAPLAST-35X40 TERMO EKO P_x000D_
FI 76 </t>
  </si>
  <si>
    <t>vrečka PE LD 700x460x0,012</t>
  </si>
  <si>
    <t>29956*</t>
  </si>
  <si>
    <t>vrvica sintetična 2mm</t>
  </si>
  <si>
    <t>Kart. embalaža 585x385x250 K2Š</t>
  </si>
  <si>
    <t>VRECKA PE-HD 430X550X0,03mm</t>
  </si>
  <si>
    <t>Nalepka EAN Skleda 270 mm roza</t>
  </si>
  <si>
    <t>Nalepka EAN Skleda 270 mm tur. modr</t>
  </si>
  <si>
    <t>Nalepka EAN Skleda 270 mm bela</t>
  </si>
  <si>
    <t>Nalepka EAN Skleda 270 mm cappuccin</t>
  </si>
  <si>
    <t>Nalepka EAN Krožnik 240 mm zlat</t>
  </si>
  <si>
    <t>Nalepka EAN Krožnik 240 mm srebrn</t>
  </si>
  <si>
    <t>Nalepka EAN Posodica 144mm srebrna</t>
  </si>
  <si>
    <t>Nalepka EAN Posodica 144mm zlata</t>
  </si>
  <si>
    <t>Nalepka EAN Kozarec 3dcl srebrn</t>
  </si>
  <si>
    <t>Nalepka EAN Kozarec 3dcl zlat</t>
  </si>
  <si>
    <t>Nalepka EAN Skleda 270 mm zlata</t>
  </si>
  <si>
    <t>PE nalepka za Krožnik 240 mm zlat</t>
  </si>
  <si>
    <t>19782007-PE</t>
  </si>
  <si>
    <t>PE nalepka za Krožnik 240 mm srebrn</t>
  </si>
  <si>
    <t>19782008-PE</t>
  </si>
  <si>
    <t>PE nalepka za KROŽNIK 240 mm cappuc</t>
  </si>
  <si>
    <t>19782005-PE</t>
  </si>
  <si>
    <t>PE nalepka za  KROŽNIK 240 mm bel</t>
  </si>
  <si>
    <t>19782006-PE</t>
  </si>
  <si>
    <t>PE nalepka za  KOZAREC 3 dcl zlat</t>
  </si>
  <si>
    <t>19783500-PE</t>
  </si>
  <si>
    <t>PE nalepka za  KOZAREC 3 dcl srebrn</t>
  </si>
  <si>
    <t>19783600-PE</t>
  </si>
  <si>
    <t>PE nalepka za  KOZAREC 3 dcl cappuc</t>
  </si>
  <si>
    <t>19783300-PE</t>
  </si>
  <si>
    <t>PE nalepka za KOZAREC 3 dcl bel</t>
  </si>
  <si>
    <t>19783000-PE</t>
  </si>
  <si>
    <t>PE nalepka za POS. list 144 mm ZLAT</t>
  </si>
  <si>
    <t>19781007-PE</t>
  </si>
  <si>
    <t>PE nalepka za  POS. list 144 mm SRE</t>
  </si>
  <si>
    <t>19781008-PE</t>
  </si>
  <si>
    <t>PE nalepka za  POS.list 144 m CAPP</t>
  </si>
  <si>
    <t>19781005-PE</t>
  </si>
  <si>
    <t>PE nalepka za  POS list 144 mm BELA</t>
  </si>
  <si>
    <t>19781006-PE</t>
  </si>
  <si>
    <t>PE nalepka za  Skleda 270 mm cappuc</t>
  </si>
  <si>
    <t>19784006-PE</t>
  </si>
  <si>
    <t>PE nalepka za  Skleda 270 mm bela</t>
  </si>
  <si>
    <t>19784005-PE</t>
  </si>
  <si>
    <t>PE nalepka za  BIOGEN</t>
  </si>
  <si>
    <t>80001-PE</t>
  </si>
  <si>
    <t>PE nalepka za BRAVO SET posod - rum</t>
  </si>
  <si>
    <t>19771009-PE</t>
  </si>
  <si>
    <t>PE nalepka za BRAVO SET posod - sve</t>
  </si>
  <si>
    <t>19771019-PE</t>
  </si>
  <si>
    <t>PE nalepka za BRAVO SET posod - tur</t>
  </si>
  <si>
    <t>19771029 - PE</t>
  </si>
  <si>
    <t>PE nalepka za BRAVO SET posod - vij</t>
  </si>
  <si>
    <t>19771024 - PE</t>
  </si>
  <si>
    <t>PE nalepka za ORGANKO SIV-svetlo ze</t>
  </si>
  <si>
    <t>19750029 - PE</t>
  </si>
  <si>
    <t>PE nalepka za ORGANKO SIV-zelen set</t>
  </si>
  <si>
    <t>19750031 - PE</t>
  </si>
  <si>
    <t>VREČKA PE 300x600x0,08 mm_x000D_
AHA PLASTIK ZA POKROV ZA VEDRO 2 IN 3 L</t>
  </si>
  <si>
    <t>KEMIKALIJA PERFROMAX 1300,_x000D_
ZA MEHČANJE VODE</t>
  </si>
  <si>
    <t>SOL CLARAMAT SIEDE SALT_x000D_
ZA MEHČANJE VODE</t>
  </si>
  <si>
    <t>Nalepka EAN Skleda 270 mm rumena</t>
  </si>
  <si>
    <t>Nalepka EAN Skleda 270 mm zelena</t>
  </si>
  <si>
    <t>vreca PE 920 x 1200 x 0,05 mm</t>
  </si>
  <si>
    <t>PLASTIČNI ZALOGOVNIK ZA PLOMBIRNI_x000D_
OBROČ AHA PLASTIK KANAL</t>
  </si>
  <si>
    <t>KARTONSKA EMBALAŽA WALLKARTON_x000D_
600X400X400 OK+PARTNER pet slojna mat.</t>
  </si>
  <si>
    <t>4011301ZT</t>
  </si>
  <si>
    <t>Paleta navadna 800 x 1200 - rabljen_x000D_
Brez EU oznake</t>
  </si>
  <si>
    <t>ZATIČ ICC5</t>
  </si>
  <si>
    <t>VZMET ZGIBNA ICC5</t>
  </si>
  <si>
    <t>MAGNET KONTROLNE PLOŠČE FI6X6  TK7</t>
  </si>
  <si>
    <t>IC5</t>
  </si>
  <si>
    <t>TRAK GASTROPEN  EPE 0,8x200 mm</t>
  </si>
  <si>
    <t>m2</t>
  </si>
  <si>
    <t>Alu obroč SY2</t>
  </si>
  <si>
    <t>lepilni trak SCAPA5499 D45mm h0,5mm</t>
  </si>
  <si>
    <t>VZMET GUMBA SY2_x000D_
57596 - še v razvoju v gorenju</t>
  </si>
  <si>
    <t>OBROČ NALEPKA A6 SY</t>
  </si>
  <si>
    <t>FOLIJA ZAŠČITNA NITTO N-4088H_x000D_
ZA ALPHA UL OKENCE</t>
  </si>
  <si>
    <t>atech fumis</t>
  </si>
  <si>
    <t>OBROČ NALEPKA A6 SY TI (VZ-063)_x000D_
ZA RAL 7024</t>
  </si>
  <si>
    <t>IMD foil 8095195</t>
  </si>
  <si>
    <t>K8095195</t>
  </si>
  <si>
    <t>IMD foil 8084053 (dekorplat)</t>
  </si>
  <si>
    <t>K8084053</t>
  </si>
  <si>
    <t>Škatla kartonska fefco 0201 40X30X3_x000D_
material TMFMT 24242 BC</t>
  </si>
  <si>
    <t>Prirez za fefco 0201</t>
  </si>
  <si>
    <t>FOLIJA LETEV STIK.  54N-ZOI DED ET</t>
  </si>
  <si>
    <t>NANO</t>
  </si>
  <si>
    <t>FOLIJA LETEV STIKALNA  54N ZOI ET</t>
  </si>
  <si>
    <t>FOLIJA LETEV STIK. 54N ZOI / G+ ET</t>
  </si>
  <si>
    <t>ZABOJ SIV ZLOŽLJIV 600x400x320 TURN</t>
  </si>
  <si>
    <t>EMB</t>
  </si>
  <si>
    <t>VZMET GUMBA Z</t>
  </si>
  <si>
    <t>Front for IMD. Part.no. 8079697</t>
  </si>
  <si>
    <t>ZABOJ PLETENI ZAPRT 40LT RDEČI SECA</t>
  </si>
  <si>
    <t>NALEPKA BIANCO SAMOL. v roli  20X30</t>
  </si>
  <si>
    <t>PALETA ŽIČNA 1200X800X1000_x000D_
LESEN PODSTAVEK</t>
  </si>
  <si>
    <t>ZABOJ SKLADALNI 600X400X220SI PVC_x000D_
EG6422</t>
  </si>
  <si>
    <t>emb</t>
  </si>
  <si>
    <t>PALETA LESENA 1200X800X140 BREZ ŽIG</t>
  </si>
  <si>
    <t>OKVIR 800X1200X200 ZLOŽL. ELEM.EMBA</t>
  </si>
  <si>
    <t>POKROV 1200X800X100 ASKO</t>
  </si>
  <si>
    <t>BLISTER OHIŠJE PODSTAVKA TAS C2</t>
  </si>
  <si>
    <t>EMBALAŽA</t>
  </si>
  <si>
    <t>BLISTER ROČAJ KUHALNE ENOTE TAS C2</t>
  </si>
  <si>
    <t>BLISTER TIPKA FUNKCIJSKA TAS C6</t>
  </si>
  <si>
    <t>BLISTER OHIŠJE ZGORNJE TAS C6</t>
  </si>
  <si>
    <t>BLISTER PLOŠČA VIDNA IZTOKA TK7</t>
  </si>
  <si>
    <t>BLISTER MASKA IZTOKA TK7</t>
  </si>
  <si>
    <t>BLISTER KAPA PENILNE KOMORE TK7</t>
  </si>
  <si>
    <t>BLISTER MASKA IZTOKA SP/ZG SIE.TE8</t>
  </si>
  <si>
    <t>BLISTER MASKA IZTOKA KAVE SPZG.TES8_x000D_
BOSCH</t>
  </si>
  <si>
    <t>PALETA LESENA 1200X1000X144</t>
  </si>
  <si>
    <t>ZABOJ PVC 400X300X220 3-204U-0 RAKO</t>
  </si>
  <si>
    <t>BLAZINA ŠČITNA GE 700X700_x000D_
GASTROPEN PENA</t>
  </si>
  <si>
    <t>EPDM PODLOŽKA 18/8/2 2A2</t>
  </si>
  <si>
    <t>FOLIJA 54N-HZF V/G+ RD</t>
  </si>
  <si>
    <t>KEMISKOL SEKUNDNO LEPILO/20G</t>
  </si>
  <si>
    <t>ŠKATLA KART. 5 SLOJNA NIZKA_x000D_
tip: ŠKATLA KARTONSKA fefco 201 400x600x250_x000D_
material: TMFMT 24242 BC</t>
  </si>
  <si>
    <t>ŠKATLA KART. 5 SLOJNA VISOKA_x000D_
tip: ŠKATLA KARTONSKA  fefco 201 400x600x450_x000D_
material: TMFMT 24242 BC</t>
  </si>
  <si>
    <t>KARTONSKI VOŽEK ZA 5 SL. ŠKATLO_x000D_
tip: tip: PRIREZ 595x395  _x000D_
material: TMT  222 B</t>
  </si>
  <si>
    <t>ZABOJ SIV MANJŠI 400x300X200</t>
  </si>
  <si>
    <t>EPDM PODLOŽKA OVAL. 19,5/13,5/2 2A2</t>
  </si>
  <si>
    <t>VZMET LISTNATA B&amp;S</t>
  </si>
  <si>
    <t>BS100001</t>
  </si>
  <si>
    <t>Vrečka PE 700x460x0,012</t>
  </si>
  <si>
    <t>SHT LOCK</t>
  </si>
  <si>
    <t>Q077332</t>
  </si>
  <si>
    <t>XXXQ077332*</t>
  </si>
  <si>
    <t>VREČKA PE 800X750X0,012</t>
  </si>
  <si>
    <t>FOLIJA LLDPE 15MY KSSS-STRETCH_x000D_
ročna; 5kg</t>
  </si>
  <si>
    <t>BLAZINA ZAŠČITNA GE 700X700</t>
  </si>
  <si>
    <t>ŠKATLA KARTON PP58_x000D_
zun. dim.: 260x180xh70mm</t>
  </si>
  <si>
    <t>ŠKATLA KARTON 283X245X190mm</t>
  </si>
  <si>
    <t xml:space="preserve">KARTONSKA ŠKATLA - MALA_x000D_
(195X114XV117) </t>
  </si>
  <si>
    <t>KARTONSKI VLOŽEK 250 x180mm</t>
  </si>
  <si>
    <t>KARTONSKI VLOŽEK GRAFOPAK 400gr_x000D_
247x177</t>
  </si>
  <si>
    <t>VREČKA PE  300X240X0,03 CN</t>
  </si>
  <si>
    <t>VREČKA PE  400X400X0,03 CN</t>
  </si>
  <si>
    <t>ZAŠČITNA FOLIJA 60mm BELA, STATIČNA</t>
  </si>
  <si>
    <t>EPDM PODLOŽKA OVALNA 19,5/13,5/2mm_x000D_
2A3</t>
  </si>
  <si>
    <t>EPDM PODLOŽKA 18/8/2 2A3</t>
  </si>
  <si>
    <t>VREČKA TRANSPORTNA PE 500X600X0,05</t>
  </si>
  <si>
    <t>KARTONSKA EMBALAŽA VT 555X371X227</t>
  </si>
  <si>
    <t>VEZICE ZA VREČKE</t>
  </si>
  <si>
    <t>VREČKA ANTISTATIČNA PE 450X550 LAB.</t>
  </si>
  <si>
    <t>TRAK LEPI. KREP 50 MM/50 M MSK 6143</t>
  </si>
  <si>
    <t>LUSIN PROTECT G 31 400 ml_x000D_
pločevinka spreja,konzervacija in antikorozijska zaščita</t>
  </si>
  <si>
    <t>KARTONSKA EMB. VT 49 545X370X320 K2</t>
  </si>
  <si>
    <t>VREČKA 700X460X0,08</t>
  </si>
  <si>
    <t>EPDM PODLOŽKA OVALNA 19,5/13,5/3mm_x000D_
2A3 DEBELINA 3mm</t>
  </si>
  <si>
    <t>KARTONSKA ŠKATLA GORENJE VELIKA</t>
  </si>
  <si>
    <t>ŠKATLA AMERIKANKA 800x600x590</t>
  </si>
  <si>
    <t>VREČKA 410X400X0,03</t>
  </si>
  <si>
    <t>VLOŽEK - PRIREZ  790x590 CFC/222/B</t>
  </si>
  <si>
    <t>VREČKA PE HD 300x400</t>
  </si>
  <si>
    <t>KARTONSKI PRIREZ 1.120X910 39 BC</t>
  </si>
  <si>
    <t>VREČKA transp PE 400X670X0,07</t>
  </si>
  <si>
    <t>ZABOJNIK RUMEN VIVAPEN</t>
  </si>
  <si>
    <t>O-RING 7,5x1,5 NBR70 M038</t>
  </si>
  <si>
    <t>O17968</t>
  </si>
  <si>
    <t>NALEPKA S FRO U-FIT / 4F</t>
  </si>
  <si>
    <t>NALEPKA S BACK U-FIT / 4F</t>
  </si>
  <si>
    <t>NALEPKA M FRO U-FIT / 4F</t>
  </si>
  <si>
    <t>NALEPKA M BACK U-FIT / 4F</t>
  </si>
  <si>
    <t>NALEPKA L FRO U-FIT / 4F</t>
  </si>
  <si>
    <t>NALEPKA L BACK U-FIT / 4F</t>
  </si>
  <si>
    <t>Plate INOX cup stand TAS C5</t>
  </si>
  <si>
    <t>wrapping paper 500X375 ver. 01</t>
  </si>
  <si>
    <t>Logo SIEMENS TE8 9000846700_x000D_
(new protection film)</t>
  </si>
  <si>
    <t>O-RING 8,5x1,00 NBR70 M038</t>
  </si>
  <si>
    <t>O18347</t>
  </si>
  <si>
    <t>BL. BRUSH STORAGE TOP</t>
  </si>
  <si>
    <t>BL. BRUSH STORAGE BOTTOM</t>
  </si>
  <si>
    <t>VMESNI KARTON VICTORIA</t>
  </si>
  <si>
    <t>ŠKATLA VICTORIA</t>
  </si>
  <si>
    <t>NALEPKA XL FRO U-FIT / 4F</t>
  </si>
  <si>
    <t>NALEPKA XL BACK U-FIT / 4F</t>
  </si>
  <si>
    <t>VMESNI KARTON GORENJE_x000D_
ZA VLOŽEK KOŠARE</t>
  </si>
  <si>
    <t>TESAFIX 25mm/25m art 4934 DVOSTRAN.</t>
  </si>
  <si>
    <t>TESAFIX 50mm/25m/24A art.4934</t>
  </si>
  <si>
    <t>ZABOJ PVC 400X300X120</t>
  </si>
  <si>
    <t>ZABOJ PZ_M 600x400x320</t>
  </si>
  <si>
    <t>ISKRA d.d.</t>
  </si>
  <si>
    <t>EPDM tesnilo FORD C519</t>
  </si>
  <si>
    <t>VREČKA PE-LD 1200x800x0,03 mm.</t>
  </si>
  <si>
    <t>ZABOJ PVC 800X600X325_x000D_
S POKROVOM IN SPONKO</t>
  </si>
  <si>
    <t>MATICA 4RN JE5 ZN20KR*M4</t>
  </si>
  <si>
    <t>PLOŠČICA IZOLIRNA</t>
  </si>
  <si>
    <t>VIJAK PLAST. MK401 2,2 * 8 B AISI</t>
  </si>
  <si>
    <t>40122080BUN</t>
  </si>
  <si>
    <t>BUS LEAF SPRING</t>
  </si>
  <si>
    <t>VIJAK PLAST. MK481 5 * 35 A3F</t>
  </si>
  <si>
    <t>VREČKA PE  300X200X0,03 CN</t>
  </si>
  <si>
    <t>STIROPORNI VLOŽEK ZA POSODO MSM6S</t>
  </si>
  <si>
    <t>BOX MREŽAST NEZLOŽLJIV (EUREL)</t>
  </si>
  <si>
    <t>ČEP PLOMBNI</t>
  </si>
  <si>
    <t>PAPIR OVOJNI 750X500</t>
  </si>
  <si>
    <t>NALEPKA STEPAL MUM6 UC</t>
  </si>
  <si>
    <t>VLOŽEK KARTONSKI MQ/MSM</t>
  </si>
  <si>
    <t>NALEPKA S-F 1920 U-FIT / 4F</t>
  </si>
  <si>
    <t>NALEPKA S-B 1920 U-FIT / 4F</t>
  </si>
  <si>
    <t>NALEPKA M-F 1920 U-FIT / 4F</t>
  </si>
  <si>
    <t>NALEPKA M-B 1920 U-FIT / 4F</t>
  </si>
  <si>
    <t>NALEPKA L-F 1920 U-FIT / 4F</t>
  </si>
  <si>
    <t>NALEPKA L-B 1920 U-FIT / 4F</t>
  </si>
  <si>
    <t>VLOŽEK KARTONSKI 750x1150</t>
  </si>
  <si>
    <t>EURO FIX BOX EF 6280PPL 600X400X285</t>
  </si>
  <si>
    <t>SG AUTOMOTIVE</t>
  </si>
  <si>
    <t>3043461 POKROV EF-D 64 PPL3 600X400</t>
  </si>
  <si>
    <t>DELTA PT Schraube 22x8</t>
  </si>
  <si>
    <t>OVOJNI PAPIR 750X500</t>
  </si>
  <si>
    <t>PRIREZ 350X550 (FFF/222/B)</t>
  </si>
  <si>
    <t>PRIREZ 350X255 (FFF/222/B)</t>
  </si>
  <si>
    <t>KRPA TOSAMA T-PP-100-022-20-60 CM</t>
  </si>
  <si>
    <t>TOSAMA</t>
  </si>
  <si>
    <t>VREČKA 1000x1000x0,015 mm HDPE</t>
  </si>
  <si>
    <t>VREČKA PE LD 200x400x0,03</t>
  </si>
  <si>
    <t>SA LEPILO 10-05/50mL</t>
  </si>
  <si>
    <t>SA LEPILO 1-05/50mL</t>
  </si>
  <si>
    <t>Spring connector Milk Reservoir 400</t>
  </si>
  <si>
    <t>Plastic spring milk container 90</t>
  </si>
  <si>
    <t>ASM Connector Water Tank 30 V01_x000D_
v zalogovniku</t>
  </si>
  <si>
    <t>VALVE GASKET TKA-B3,TC-P2</t>
  </si>
  <si>
    <t>SEKUNDNO LEPILO TEKOČE  RAKETA</t>
  </si>
  <si>
    <t>SA SPEC. MEŠALNA IGLA ZA 50ML KAR_x000D_
Mešalna igla za 50mL kartušo (10:1) MBHX 05-16D</t>
  </si>
  <si>
    <t>SA NASTAVEK IOT 406-15_x000D_
Nastavek za mešalno iglo 300000311</t>
  </si>
  <si>
    <t>NALEPKA S FRONT 2021 ALL3_x000D_
SHIFT SCALE V13</t>
  </si>
  <si>
    <t>NALEPKA S BACK 2021 ALL3_x000D_
SHIFT SCALE V13</t>
  </si>
  <si>
    <t>NALEPKA M FRONT 2021 ALL3_x000D_
SHIFT SCALE V12</t>
  </si>
  <si>
    <t>NALEPKA M BACK 2021 ALL3_x000D_
SHIFT SCALE V12</t>
  </si>
  <si>
    <t>NALEPKA L FRONT 2021 ALL3_x000D_
SHIFT SCALE V12</t>
  </si>
  <si>
    <t>NALEPKA L BACK 2021 ALL3_x000D_
SHIFT SCALE V12</t>
  </si>
  <si>
    <t>Magnet control-panel ver.01</t>
  </si>
  <si>
    <t>PLASTOCLEAN -Biesterfeld</t>
  </si>
  <si>
    <t>Čistilo za polža</t>
  </si>
  <si>
    <t>KARTONSKI VLOŽEK Z ODTISOM 240X190_x000D_
TFFFT/22222/BC</t>
  </si>
  <si>
    <t>KARTONSKA ŠKATLA AMERIKANKA_x000D_
600X400X400 / 32BC</t>
  </si>
  <si>
    <t>VREČKA 240x365x0,05_x000D_
ES600-stranica zadnja lak.</t>
  </si>
  <si>
    <t>ES600 Stranica zadn.</t>
  </si>
  <si>
    <t>Kontaktni štift D4M V05</t>
  </si>
  <si>
    <t>Stretch folija strojna 17 my SN</t>
  </si>
  <si>
    <t>BUS Spring Lever</t>
  </si>
  <si>
    <t>ŠKATLA AMERIKANKA BSH 560X360X320_x000D_
32 BC</t>
  </si>
  <si>
    <t>PODLOŽNI KARTON 700X1000</t>
  </si>
  <si>
    <t>Nalepka WiFi</t>
  </si>
  <si>
    <t>VREČKA PE-LD 500x550x0,03 mm.</t>
  </si>
  <si>
    <t>Zaščita Bajoneta Mikserja K16</t>
  </si>
  <si>
    <t>PALETA PLASTIČNA EURO ZA EMECO</t>
  </si>
  <si>
    <t>KARTONSKA ŠKATLA 560X360X200</t>
  </si>
  <si>
    <t>KARTONSKA ŠKATLA 560X360X300</t>
  </si>
  <si>
    <t>KARTONSKA ŠKATLA 560X360X400</t>
  </si>
  <si>
    <t>NOSILEC ZA NOŽEK KPL - HACONA_x000D_
za varilnik serije-C HA004-352</t>
  </si>
  <si>
    <t>NOŽEK ZA ODREZ - HACONA_x000D_
ZA VARILNIK SERIJE C/S HA000-414</t>
  </si>
  <si>
    <t>ZABOJ GORENJE VALJEVO 80x60x42 cm</t>
  </si>
  <si>
    <t>LDPE pokrivna folija 1300x1600x0,04</t>
  </si>
  <si>
    <t>ZABOJ ČRNI 600X400X220</t>
  </si>
  <si>
    <t>ŠKATLA 760X600X450_EMECO</t>
  </si>
  <si>
    <t>VLOŽEK 575X740X0_EMECO</t>
  </si>
  <si>
    <t>VREČKA PE 200x250</t>
  </si>
  <si>
    <t>PALETA ZLOŽ.LESEN PODST.GOR.</t>
  </si>
  <si>
    <t>BLISTER VLOŽEK PLASTIČNI SLIM 2K</t>
  </si>
  <si>
    <t>KRPA TOSAMA 60x60 CM</t>
  </si>
  <si>
    <t>CARDBOARD INSERT MSM CONTAINER bot.</t>
  </si>
  <si>
    <t>BAG BIO 300X200X0,03</t>
  </si>
  <si>
    <t>BLISTER TRIM UI400_x000D_
POKROV UPORABNIŠKEGA VMESNIKA</t>
  </si>
  <si>
    <t>Osnovna škatla CT07</t>
  </si>
  <si>
    <t>Transportna škatla CT07</t>
  </si>
  <si>
    <t>Etiketa 150x55 CT07</t>
  </si>
  <si>
    <t>Paletna etiketa CT07</t>
  </si>
  <si>
    <t>Pečat CT07</t>
  </si>
  <si>
    <t>Robnik papirnati 45x45x170mm_x000D_
Ščitnik robov palete</t>
  </si>
  <si>
    <t>Vmesni karton 1120x720 CT07</t>
  </si>
  <si>
    <t>Raztegljiva folija 166mm CT07</t>
  </si>
  <si>
    <t>Znak_Prepovedano zlaganje CT07</t>
  </si>
  <si>
    <t>Prazen pravokotnik_etiketa CT07</t>
  </si>
  <si>
    <t>EPH Silikonski vstavek CT07</t>
  </si>
  <si>
    <t>VREČKA PE-LD 100x250x0,03 mm.</t>
  </si>
  <si>
    <t>Gluing tape DC9183,1_x000D_
DuploCOLL 9183 15mm x 50m</t>
  </si>
  <si>
    <t>Strech folija SPK777 / 17MY</t>
  </si>
  <si>
    <t>LABEL POS EQ3FL SIEMENS_x000D_
90x80mm</t>
  </si>
  <si>
    <t>Plošča izolirna DS_x000D_
Za DNO MT63X 100A DS</t>
  </si>
  <si>
    <t>List zgibanka MCCA1PA</t>
  </si>
  <si>
    <t>Adapter Insert 400-S-H</t>
  </si>
  <si>
    <t>Sekundno lepilo KEMISKOL E 511/50G</t>
  </si>
  <si>
    <t>Folija KURZ Alufin SLM17300 20mm_x000D_
Rola = 122mx20mm</t>
  </si>
  <si>
    <t>Folija KURZ Alufin SLM17300 30mm_x000D_
Rola = 122mx30mm</t>
  </si>
  <si>
    <t>Folija KURZ Alufin SLM17300 70mm_x000D_
Rola = 122mx70mm</t>
  </si>
  <si>
    <t>VREČKA zip antistatična 100x130</t>
  </si>
  <si>
    <t>VREČKA antistatična 300x400</t>
  </si>
  <si>
    <t>VREČKA antistatična 460x650</t>
  </si>
  <si>
    <t>Škatla karton CT07</t>
  </si>
  <si>
    <t>EPE VREČA  0,8+HD 400x300_x000D_
odprto na 400mm</t>
  </si>
  <si>
    <t>EPE VREČA  0,8+HD 400x200_x000D_
odprto na 400mm</t>
  </si>
  <si>
    <t>SEAL BEAN TANK IC6</t>
  </si>
  <si>
    <t>101272S01A</t>
  </si>
  <si>
    <t>TORSION SPRING BLOCKER IC6</t>
  </si>
  <si>
    <t>Oil Turmisilon K500</t>
  </si>
  <si>
    <t>VREČKA PE-HD 500x500x0,012 mm.</t>
  </si>
  <si>
    <t>Folija Nitto SPV 5057A5 210mmX200m_x000D_
Zaščitna folija</t>
  </si>
  <si>
    <t>VREČKE rabljene velike za ohišja</t>
  </si>
  <si>
    <t>VREČKE PEV ZMRZOVALNA 3 kg 100/1</t>
  </si>
  <si>
    <t>zav</t>
  </si>
  <si>
    <t>VREČKA PE-HD 450x700</t>
  </si>
  <si>
    <t>FOLIJA STRETCH ROČNA 23 my, 500_x000D_
mm, 5 kg</t>
  </si>
  <si>
    <t>VREČKA VELIKA SATI</t>
  </si>
  <si>
    <t>VREČKA MALA SATI</t>
  </si>
  <si>
    <t>VREČKA 150 X 500 X 0,35</t>
  </si>
  <si>
    <t>FOLIJA MINI STRETCH širina 100 mm</t>
  </si>
  <si>
    <t>PE karton 1160x750</t>
  </si>
  <si>
    <t>VRVICA MOTVOZ TIP 800 SF</t>
  </si>
  <si>
    <t>TRAK GASTROPEN  EPE 1x400 mm_x000D_
Dolžina 500 metrov</t>
  </si>
  <si>
    <t>ZABOJ MREŽAST NEZLOŽLJIV BSH</t>
  </si>
  <si>
    <t>ZABOJ MREŽAST ZLOŽLJIV (BSH)</t>
  </si>
  <si>
    <t>PAL. ZLOŽ. - ŽIČNA (LAST GORENJA)</t>
  </si>
  <si>
    <t>PALETA LESENA</t>
  </si>
  <si>
    <t>PALETA ŽIČNA (LAST GORENJA)</t>
  </si>
  <si>
    <t>PAPIR KLOBUČNI BELI 30 GR</t>
  </si>
  <si>
    <t>POLYPUR V2091E-čistilo</t>
  </si>
  <si>
    <t>PALETA LESENA EURO TERMIČNO_x000D_
OBDELANA</t>
  </si>
  <si>
    <t>ZABOJ SIV 600x400x220</t>
  </si>
  <si>
    <t>ZABOJ SIV 600x400x320</t>
  </si>
  <si>
    <t>PALETA LESENA EURO 1200x800</t>
  </si>
  <si>
    <t>ZABOJ SIV 600x400x420 S35</t>
  </si>
  <si>
    <t>PALETA KOVINSKA TURNAPLAST</t>
  </si>
  <si>
    <t>VREČKA PEV ZAMRZOVALNA 3 KG HD_x000D_
100/1</t>
  </si>
  <si>
    <t>Tehnološka embalaža (bliser) za_x000D_
ročaj</t>
  </si>
  <si>
    <t>škatla kart 600x400x300EO6468</t>
  </si>
  <si>
    <t>ZABOJ ZLOŽLJIV 600x400x320</t>
  </si>
  <si>
    <t>ZALOGOVNIK TRANSP. EF6150</t>
  </si>
  <si>
    <t>OBROČ PREKRIVNI MCM tem siv 2p</t>
  </si>
  <si>
    <t>ZAŠČITNA LEPILNA FOLIJA 150mmx100m</t>
  </si>
  <si>
    <t>KARTONSKA EMB.GUMB GOR. 580X310X42_x000D_
KŠb</t>
  </si>
  <si>
    <t>KARTONSKA EMB. 590x320x470</t>
  </si>
  <si>
    <t>KARTONSKI VLOŽEK 585X320</t>
  </si>
  <si>
    <t>KARTONSKI VLOŽEK OKVIR IN ELEKTRONI</t>
  </si>
  <si>
    <t>KARTONSKA EMB.SATI UVODNICE (MIS 4)</t>
  </si>
  <si>
    <t>KARTONSKA EMB. P-6 SM 670X210X205</t>
  </si>
  <si>
    <t>KARTONSKA EMB.PROT T4 300X215X105_x000D_
BŠ/b</t>
  </si>
  <si>
    <t>KARTONSKA EMB.PROT.T5 225X215X105_x000D_
BŠ/b</t>
  </si>
  <si>
    <t>KART. EMB. ZA TRANSP. CEVI_x000D_
400X400X200</t>
  </si>
  <si>
    <t>KARTONSKA EMB.BSH GUMB 560X360X45</t>
  </si>
  <si>
    <t>KARTONSKA EMB. 420X400X380</t>
  </si>
  <si>
    <t>KARTONSKA EMBLAŽA BASICS T5</t>
  </si>
  <si>
    <t>KARTONSKA EMBALAŽA BASICS T4</t>
  </si>
  <si>
    <t>KARTONSKA EMB.SATI 740X1190X800</t>
  </si>
  <si>
    <t>KARTONSKA EMBALAŽA 440x400x200</t>
  </si>
  <si>
    <t>KARTON.EMB.PROT T4 300X215X105_x000D_
BŠ/bJEANS</t>
  </si>
  <si>
    <t>KARTON.EMB.PROT T5 225X215X105_x000D_
BŠ/bJEANS</t>
  </si>
  <si>
    <t>KARTON.EMB.PROT 160X95X85 BŠ/bJEANS</t>
  </si>
  <si>
    <t>KARTONSKA EMB.PROT T-14_x000D_
325x220x115 BŠ/b</t>
  </si>
  <si>
    <t>KARTONSKA EMB.PROT T-9 255x220x110_x000D_
BŠ/b</t>
  </si>
  <si>
    <t>53. 1969</t>
  </si>
  <si>
    <t>VLOŽEK KARTONSKI 597X397 MM</t>
  </si>
  <si>
    <t>PE-HD folija polrokav 500x0,018 N</t>
  </si>
  <si>
    <t>IZD020006</t>
  </si>
  <si>
    <t>KARTONSKA ŠKATLA 1200x800</t>
  </si>
  <si>
    <t>KARTONSKA EMB. 1187x787x775 mm +_x000D_
Vmesni kartoni 1182x782 mm</t>
  </si>
  <si>
    <t>KARTONSKA EMB. 440x400x200_x000D_
pet slojna - ETI</t>
  </si>
  <si>
    <t>KARTON. EMBALAŽA PROTEK E20_x000D_
446x211x115</t>
  </si>
  <si>
    <t>53. 2289</t>
  </si>
  <si>
    <t>FOLIJA PE-HD širina 130 mm</t>
  </si>
  <si>
    <t>KART. EMB. 65A IP65</t>
  </si>
  <si>
    <t>53. 2335</t>
  </si>
  <si>
    <t>KART. EMB. 125A IP65</t>
  </si>
  <si>
    <t>VREČKA 400x400x0,03</t>
  </si>
  <si>
    <t>VLOŽEK KARTONSKI 75x115</t>
  </si>
  <si>
    <t>KARTON.EMB.GUMB GROHE 590X320X40_x000D_
KŠ/b</t>
  </si>
  <si>
    <t>OBROČ PREKRIVNI MCM siv 4p</t>
  </si>
  <si>
    <t>OBROČ PREKRIVNI MK bel 4p</t>
  </si>
  <si>
    <t>OBROČ PREKRIVNI MCM siv 2p</t>
  </si>
  <si>
    <t>OBROČ PREKRIVNI MK moder 4p</t>
  </si>
  <si>
    <t>OBROČ PREKRIVNI MK moder 2p</t>
  </si>
  <si>
    <t>KARTONSKA EMBALAŽA 310x580x233</t>
  </si>
  <si>
    <t>OBROČ PREKRIVNI MK siv 2p</t>
  </si>
  <si>
    <t>neveljaven ident spremenjen na 3030</t>
  </si>
  <si>
    <t>FOLIJA LETEV STIKALNA 54N - A12</t>
  </si>
  <si>
    <t>FOLIJA LETEV STIKALNA 54N - A13</t>
  </si>
  <si>
    <t>ZAŠČITNA FOLIJA LETEV STIKALNA_x000D_
54N-A12</t>
  </si>
  <si>
    <t>KARTONSKA EMBALAŽA 590x310x250_x000D_
FEFCO 0201, BREZ TISKA, TST/262/B</t>
  </si>
  <si>
    <t>VREČKA PEV 600(2*200)x700x0.015H</t>
  </si>
  <si>
    <t>401-458</t>
  </si>
  <si>
    <t>FOLIJA LETEV STIKALNA 54N A-12 ORA_x000D_
ITO</t>
  </si>
  <si>
    <t>FOLIJA LETEV STIKALNA 54N-A12 DED</t>
  </si>
  <si>
    <t>KOVINSKA PLOŠČICA</t>
  </si>
  <si>
    <t>FOLIJA LETEV STIKALNA 54N-A13 DED</t>
  </si>
  <si>
    <t>OBROČ PREKRIVNI MCM rdeč 2p</t>
  </si>
  <si>
    <t>FOLIJA LETEV STIKALNA 54N-A12 BRA</t>
  </si>
  <si>
    <t>OBROČ PREKRIVNI MK tem siv 2p</t>
  </si>
  <si>
    <t>NALEPKA BIANCO SAMOLE. V ROLI_x000D_
97X147 mm</t>
  </si>
  <si>
    <t>NALEPKA BIANCO SAMOLEP. V ROLI_x000D_
70X100 mm</t>
  </si>
  <si>
    <t>TRAK SATO STANDARD 64X360</t>
  </si>
  <si>
    <t>TRAK SATO STANDARD 110X360</t>
  </si>
  <si>
    <t>NALEPKA 97x147</t>
  </si>
  <si>
    <t>TRAK LEPILNI KREP 38MMX50M</t>
  </si>
  <si>
    <t>NALEPKA ZAŠČITNA 235,1x61,7 mm,_x000D_
LUNICA</t>
  </si>
  <si>
    <t>NALEPKA MODRA SAMOLEP. V ROLI_x000D_
70X100 mm</t>
  </si>
  <si>
    <t>NALEPKA RDEČA SAMOLEP. V ROLI_x000D_
70X100 mm</t>
  </si>
  <si>
    <t>ORODJE KOPFPLATTE</t>
  </si>
  <si>
    <t>MODULEA</t>
  </si>
  <si>
    <t>3M KREP MODRI 19 MM</t>
  </si>
  <si>
    <t>3M KREP MODRI 25 MM</t>
  </si>
  <si>
    <t>NALEPKA ZELENA SAMOLEP. V ROLI_x000D_
70X100 mm</t>
  </si>
  <si>
    <t>NALEPKA 100x40</t>
  </si>
  <si>
    <t>G11410</t>
  </si>
  <si>
    <t>NALEPKA 50x25</t>
  </si>
  <si>
    <t>G11409</t>
  </si>
  <si>
    <t>NALEPKA ZAŠČITNA MASKA PT 440x35 mm</t>
  </si>
  <si>
    <t>ZAŠČITNA LEP. FOLIJA N-4058R SPV_x000D_
Širina 100 mm</t>
  </si>
  <si>
    <t>ETIKETA VELUM 100x70 bela</t>
  </si>
  <si>
    <t>ORODJE FUSSPLATTE</t>
  </si>
  <si>
    <t>ORODJE ZAHNRAD</t>
  </si>
  <si>
    <t>TRAK LEPILNI 48x66</t>
  </si>
  <si>
    <t>FOLIJA LETEV STIKALNA A PRENOVA_x000D_
2011-A12 BK 070</t>
  </si>
  <si>
    <t>FOLIJA LETEV STIKALNA B PRENOVA_x000D_
2011-A13 BK070</t>
  </si>
  <si>
    <t>FOLIJA LETEV STIKALNA 54N Z1_x000D_
(ZOI) BK 070</t>
  </si>
  <si>
    <t>FOLIJA LETEV STIKALNA Z1/G+_x000D_
(ZOI/G+) BK 070</t>
  </si>
  <si>
    <t>FOLIJA LETEV STIKALNA 54NA12_x000D_
HZFV/G+</t>
  </si>
  <si>
    <t>FOLIJA LETEV STIKALNA 54N-A13_x000D_
HZF/N1 9005</t>
  </si>
  <si>
    <t>FOLIJA LETEV STIKALNA  54N-ZOI DED</t>
  </si>
  <si>
    <t>ORODJE TIPKA ON-OFF START</t>
  </si>
  <si>
    <t>ORODJE POKROV IZTEKA SIEMENS</t>
  </si>
  <si>
    <t>ORODJE MASKA IZTEKA SIEMENS TK7</t>
  </si>
  <si>
    <t>ORODJE OBROČ GUMBA MK</t>
  </si>
  <si>
    <t>ORODJE OKROV OHIŠJA MK</t>
  </si>
  <si>
    <t>ORODJE OBROČ GUMBA MCM</t>
  </si>
  <si>
    <t>ORODJE OKROV OHIŠJA MCM55</t>
  </si>
  <si>
    <t>ORODJE TIPKA SREDINSKA SIEMENS TK7</t>
  </si>
  <si>
    <t>ORODJE POKROV IZTEKA BOSCH</t>
  </si>
  <si>
    <t>ROKAVICE LATEX safeskin lpe vel. S_x000D_
(6,5)</t>
  </si>
  <si>
    <t>ZAŠČITNE ROKAVICE DURA GLOVE-PRO_x000D_
50 KOS</t>
  </si>
  <si>
    <t>par</t>
  </si>
  <si>
    <t>6800-L-50</t>
  </si>
  <si>
    <t>ROKAVICE KEVLAR ODP. PROTI TEMP.</t>
  </si>
  <si>
    <t>ROKAVICE USNJENE</t>
  </si>
  <si>
    <t>ROKAVICE LATEX ASTM 1/100</t>
  </si>
  <si>
    <t>ROKAVICE LATEX safeskin lpe vel._x000D_
XL (9)</t>
  </si>
  <si>
    <t>ROKAVICE BOMBAŽ</t>
  </si>
  <si>
    <t>ORODJE TIPKA SIEMENS C-INFO</t>
  </si>
  <si>
    <t>ORODJE POKROV RAZDELILNIKA TK7</t>
  </si>
  <si>
    <t>ORODJE BLENDA STOLPA MUM6</t>
  </si>
  <si>
    <t>ORODJE BLENDA SPREDNJA MUM 6N</t>
  </si>
  <si>
    <t>ORODJE VLOŽEK PODSTAVKA INTERMEDIA</t>
  </si>
  <si>
    <t>ORODJE OBROČ GUMBA SIEMENS</t>
  </si>
  <si>
    <t>ORODJE GUMB STIKALA MUM6</t>
  </si>
  <si>
    <t>ORODJE VRTLJIVI IZBIRNI GUMB SIEMEN</t>
  </si>
  <si>
    <t>ORODJE PLOŠČA LEVA ODCEJEVALNE POSO</t>
  </si>
  <si>
    <t>ORODJE TIPKA FUNKCIJSKA TAS</t>
  </si>
  <si>
    <t>ORODJE BLENDA STIKALA TAS</t>
  </si>
  <si>
    <t>3225-2</t>
  </si>
  <si>
    <t>ORODJE BLENDA STIKALA TAS_x000D_
NOVO ORODJE</t>
  </si>
  <si>
    <t>3226-1</t>
  </si>
  <si>
    <t>ORODJE ROČAJ KUHALNE ENOTE TAS I</t>
  </si>
  <si>
    <t>3226-2</t>
  </si>
  <si>
    <t>ORODJE ROČAJ KUHALNE ENOTE TAS II</t>
  </si>
  <si>
    <t>3226-3</t>
  </si>
  <si>
    <t>ORODJE ROČAJ KUHALNE ENOTE TAS III</t>
  </si>
  <si>
    <t>3226-5</t>
  </si>
  <si>
    <t>ORODJE ROČAJ KUHALNE ENOTE TAS 5</t>
  </si>
  <si>
    <t>ORODJE BLENDA ROČAJA TAS I</t>
  </si>
  <si>
    <t>3227-2</t>
  </si>
  <si>
    <t>ORODJE BLENDA ROČAJA TAS II</t>
  </si>
  <si>
    <t>3227-3</t>
  </si>
  <si>
    <t>ORODJE BLENDA ROČAJA TAS III</t>
  </si>
  <si>
    <t>3227-4</t>
  </si>
  <si>
    <t>ORODJE BLENDA ROČAJA TAS C 2 ERODI._x000D_
MADŽARSKO ORODJE</t>
  </si>
  <si>
    <t>ORODJE VLOŽEK PODSTAVKA TAS_x000D_
KVALITETNEJŠE ORODJE</t>
  </si>
  <si>
    <t>3228-2</t>
  </si>
  <si>
    <t>ORODJE VLOŽEK PODSTAVKA TAS II</t>
  </si>
  <si>
    <t>ORODJE OHIŠJE PODSTAVKA TAS I</t>
  </si>
  <si>
    <t>3229-2</t>
  </si>
  <si>
    <t>ORODJE OHIŠJE PODSTAVKA TAS II</t>
  </si>
  <si>
    <t>ORODJE LIJAK IZTOČNI ZGORNJI TAS I</t>
  </si>
  <si>
    <t>KOMBINEZON lakirni TYVEK</t>
  </si>
  <si>
    <t>3230-2</t>
  </si>
  <si>
    <t>ORODJE LIJAK IZTOČNI ZGORNJI TAS II</t>
  </si>
  <si>
    <t>ORODJE KAPA PENILNE KOMORE</t>
  </si>
  <si>
    <t>4042398/4045745</t>
  </si>
  <si>
    <t>ORODJE PLOŠČA VIDNA IZTOKA SIEMENS</t>
  </si>
  <si>
    <t>ORODJE PLOŠČA PENILNE KOMORE SIEMEN</t>
  </si>
  <si>
    <t>ORODJE LIJAK IZTOČNI SPODNJI TAS</t>
  </si>
  <si>
    <t>3238-1</t>
  </si>
  <si>
    <t>ORODJE LIJAK IZTOČNI SPODNJI TAS I</t>
  </si>
  <si>
    <t>3238-2</t>
  </si>
  <si>
    <t>ORODJE LIJAK IZTOČNI SPODNJI TAS II</t>
  </si>
  <si>
    <t>3238-3</t>
  </si>
  <si>
    <t>ORODJE LIJAK IZTOČNI SPODNJI TAS II_x000D_
MB NOVO ORODJE</t>
  </si>
  <si>
    <t>3239-2</t>
  </si>
  <si>
    <t>ORODJE OHIŠJE STRANSKO DESNO TAS II</t>
  </si>
  <si>
    <t>3239-3</t>
  </si>
  <si>
    <t>ORODJE OHIŠJE STRANSKO DESNO TASIII</t>
  </si>
  <si>
    <t>3239-6</t>
  </si>
  <si>
    <t>ORODJE OHIŠJE STRANSKO DESNO TAS VI</t>
  </si>
  <si>
    <t>MASKA 3M respirator/ventil 9322</t>
  </si>
  <si>
    <t>POLMASKA 3M 4251 A1P2D</t>
  </si>
  <si>
    <t>3240-2</t>
  </si>
  <si>
    <t>ORODJE OHIŠJE STRANSKO LEVO TAS II</t>
  </si>
  <si>
    <t>3240-3</t>
  </si>
  <si>
    <t>ORODJE OHIŠJE STRANSKO LEVO TAS III</t>
  </si>
  <si>
    <t>3240-6</t>
  </si>
  <si>
    <t>ORODJE OHIŠJE STRANSKO LEVO TAS VI</t>
  </si>
  <si>
    <t>ORODJE PLOŠČA SPREDNJA 1K SIEMENS</t>
  </si>
  <si>
    <t>ORODJE VODILO SVETLOBE IZBIRNEGA GU</t>
  </si>
  <si>
    <t>ORODJE KAPA GUMBA BOSCH</t>
  </si>
  <si>
    <t>ORODJE PLOŠČA DESNA ODCEJEVALNE POS</t>
  </si>
  <si>
    <t>ORODJE TIPKA SRED.LEVA IZBIRA LEVA</t>
  </si>
  <si>
    <t>ORODJE TIPKA ZG DESNA START BOSCH</t>
  </si>
  <si>
    <t>ORODJE TIPKA LEVA-INFO IZBIRA DESNO</t>
  </si>
  <si>
    <t>ORODJE TIPKA ZGORNJA LEVA ON-OFF BO</t>
  </si>
  <si>
    <t>ORODJE VRTLJIVI IZBIRNI GUMB BOSCH</t>
  </si>
  <si>
    <t xml:space="preserve">ORODJE NASTAVEK ZA TIPKO_x000D_
MENJALNI VLOŽKI ZA SPODNJE VERZIJE_x000D_
</t>
  </si>
  <si>
    <t>ORODJE ZAŠČITNA MASKA TK7</t>
  </si>
  <si>
    <t>ORODJE NOSILEC ROČAJA KUH ENOTE TAS</t>
  </si>
  <si>
    <t>ORODJE PLOŠČA SPREDNJA DESNA TK7</t>
  </si>
  <si>
    <t>OHIŠJE KUHALNE ENOTE</t>
  </si>
  <si>
    <t>ORODJE VODILO SVETLOBE SIEMENS TK7</t>
  </si>
  <si>
    <t>ORODJE NOSILEC PLOŠČE SPREDNJE</t>
  </si>
  <si>
    <t>ORODJE BLENDA SPODNJA MFQ</t>
  </si>
  <si>
    <t>ORODJE BLENDA SPODNJA MFQ BASIS</t>
  </si>
  <si>
    <t>ORODJE POKROV RAZDELILNIKA TK 7_x000D_
NAŠA OZNAKA POKROV RAZDRELILNIKA TK 4</t>
  </si>
  <si>
    <t>ORODJE POKROV POSODE ZA ZRNA VER.02_x000D_
STARO ORODJE</t>
  </si>
  <si>
    <t>3281-2</t>
  </si>
  <si>
    <t>ORODJE POKROV POSODE ZA ZRNA VER.01</t>
  </si>
  <si>
    <t>ORODJE PLOŠČICA POSODE ZA ZRNA TK 7</t>
  </si>
  <si>
    <t>ORODJE PRIPRAVA ZA OBREZOVANJE_x000D_
ORODJE ZA ODSEK DOLIVKA</t>
  </si>
  <si>
    <t>ORODJE ROČAJ KUHALNE ENOTE TAS C 2_x000D_
MADŽARSKO ORODJE</t>
  </si>
  <si>
    <t>ORODJE ROČAJ POSODE ZA ZRNA VER01</t>
  </si>
  <si>
    <t>ORODJE OBROČ GUMBA BOSCH TES 8</t>
  </si>
  <si>
    <t>ORODJE MASKA PENILCA MLEKA SIE TE 8</t>
  </si>
  <si>
    <t>ORODJE MASKA PENILCA MLEKA BOS TE 8</t>
  </si>
  <si>
    <t>ORODJE POKROV SERVISNEGA KONEKTORJA_x000D_
TE8</t>
  </si>
  <si>
    <t>ORODJE MASKA IZTOKA_x000D_
TE8</t>
  </si>
  <si>
    <t>ORODJE POKLOPEC NASTAVKA IZTOKA KAV_x000D_
TE8</t>
  </si>
  <si>
    <t>ORODJE OKROV IZTOKA KAVE SREDNJI_x000D_
TE8</t>
  </si>
  <si>
    <t>ORODJE OKROV IZTOKA KAVE CELINDRIČN_x000D_
BOSCH/SIEMENS  TE8/TES8</t>
  </si>
  <si>
    <t>ORODJE MASKA IZTOKA KAVE SP.ZG_x000D_
BOSCH/SIEMENS  TE8/TES8</t>
  </si>
  <si>
    <t>ORODJE TIPKA ZGORNJA LEVA_DESNA_x000D_
BOSCH TES8</t>
  </si>
  <si>
    <t>ORODJE TIPKA SREDINSKA LEVA_DESNA_x000D_
BOSCH TES8</t>
  </si>
  <si>
    <t>ORODJE TIPKA SPODNJA LEVA_DESNA_x000D_
BOSCH TES8</t>
  </si>
  <si>
    <t>ORODJE TIPKA ZUNANJA LEVA_DESNA_x000D_
SIEMENS TE8</t>
  </si>
  <si>
    <t>KRPA ODPADNA ČISTILNA</t>
  </si>
  <si>
    <t>KRPE Towel TNT, 30x38cm;500 kos</t>
  </si>
  <si>
    <t>ORODJE TIPKA SREDINSKA LEVA_DESNA_x000D_
SIEMENS TE8</t>
  </si>
  <si>
    <t>FILTER POLIESTER MEC 400/600</t>
  </si>
  <si>
    <t>ORODJE TIPKA NOTRANJA LEVA_DESNA_x000D_
SIEMENS TE8</t>
  </si>
  <si>
    <t>ORODJE GUMB IZBIRNI VRTLJIVI_x000D_
BOSCH TES8</t>
  </si>
  <si>
    <t>ORODJE OS GUMBA_x000D_
BOSCH TES8</t>
  </si>
  <si>
    <t>ORODJE VODILO SVETLOBE_x000D_
SIEMENS TE8</t>
  </si>
  <si>
    <t>ORODJE GUMB IZBIRNI VRTLJIVI_x000D_
SIEMENS TE8</t>
  </si>
  <si>
    <t>ORODJE TIPKA FUNKCIJSKA TAS C 6</t>
  </si>
  <si>
    <t>ORODJE DISPENSER BEVERAGE TOP</t>
  </si>
  <si>
    <t>ORODJE DISPENSER BEVERAGE MIDDLE</t>
  </si>
  <si>
    <t>ORODJE OKVIR U TAS C6</t>
  </si>
  <si>
    <t>ORODJE OHIŠJE KE ZGORNJE TAS C6</t>
  </si>
  <si>
    <t>ORODJE OHIŠJE KE SPODNJE TAS C6</t>
  </si>
  <si>
    <t>ORODJE GUMB GOG</t>
  </si>
  <si>
    <t>EUREL - BSH</t>
  </si>
  <si>
    <t>ORODJE OHIŠJE MS70000 II</t>
  </si>
  <si>
    <t>ORODJE OHIŠJE MS65 II</t>
  </si>
  <si>
    <t>ORODJE VLOŽEK PODSTAVKA TAS C5</t>
  </si>
  <si>
    <t>ORODJE VLOŽEK PODSTAVKA US TAS C5</t>
  </si>
  <si>
    <t>ORODJE OHIŠJE PODSTAVKA TAS C5</t>
  </si>
  <si>
    <t>ORODJE NASTAVEK MLIN.PL.SP.VER.06</t>
  </si>
  <si>
    <t>ORODJE NASTAVEK MLIN.PL.ZG.VER.06</t>
  </si>
  <si>
    <t>ORODJE IMT Lid UI 400_x000D_
ES 400</t>
  </si>
  <si>
    <t xml:space="preserve">BSH </t>
  </si>
  <si>
    <t>ORODJE IMT TRIM UI 400-S_x000D_
ES 400</t>
  </si>
  <si>
    <t>ORODJE IMT POWDE OUTLET GRINDER 400_x000D_
ES 400</t>
  </si>
  <si>
    <t>ORODJE IMT FRONT PANEL BOTTOM 400_x000D_
ES 400</t>
  </si>
  <si>
    <t>ORODJE BUS CASE BOTTOM V2</t>
  </si>
  <si>
    <t>3325-1</t>
  </si>
  <si>
    <t>ORODJE BUS CASE BOTTOM V2 II.</t>
  </si>
  <si>
    <t>ORODJE IMT FRONT PANEL TOP 400_x000D_
ES 400</t>
  </si>
  <si>
    <t>ORODJE BUS CASE TOP II</t>
  </si>
  <si>
    <t>3327-1</t>
  </si>
  <si>
    <t>ORODJE BUS CASE TOP II II.</t>
  </si>
  <si>
    <t>ORODJE POKROV POSODE MUM 4</t>
  </si>
  <si>
    <t>ORODJE POLŽ TRANSPORTNI II</t>
  </si>
  <si>
    <t>ORODJE BOWL MSM6S I_x000D_
STAR SET ORODJA</t>
  </si>
  <si>
    <t>ORODJE BOWL MSM6S II</t>
  </si>
  <si>
    <t>3330-3</t>
  </si>
  <si>
    <t>ORODJE POSODA MSM6S III</t>
  </si>
  <si>
    <t>3330-4</t>
  </si>
  <si>
    <t>ORODJE POSODA MSM6S IV</t>
  </si>
  <si>
    <t>ORODJE POKROV SERVISNI CT07</t>
  </si>
  <si>
    <t>ORODJE POKROV ZRAČNIKA 600_x000D_
ES600</t>
  </si>
  <si>
    <t>BSH ES600</t>
  </si>
  <si>
    <t>ORODJE OHIŠJE DESNO 600_x000D_
ES600</t>
  </si>
  <si>
    <t>ORODJE OHIŠJE LEVO 600 CLASSIC_x000D_
ES600</t>
  </si>
  <si>
    <t>ORODJE OHIŠJE LEVO 600 INTEGRAL_x000D_
ES600</t>
  </si>
  <si>
    <t>ORODJE STENA ZADAJ 600 IS_x000D_
ES600</t>
  </si>
  <si>
    <t>3336-1</t>
  </si>
  <si>
    <t>ORODJE STENA ZADAJ 600 DS_x000D_
SIEMENS</t>
  </si>
  <si>
    <t>3336-2</t>
  </si>
  <si>
    <t>ORODJE STENA ZADAJ 600 DS_x000D_
RNA BOSCH</t>
  </si>
  <si>
    <t>ORODJE PLOŠČA SPREDNJA 600_x000D_
ES600 - IZMETALNA STRAN</t>
  </si>
  <si>
    <t>ORODJE PLOŠČA SPREDNJA 600 - 1_x000D_
ES600 - DOLIVNA STRAN</t>
  </si>
  <si>
    <t>ORODJE PODPORA PL. SPREDNJE 600 - 2_x000D_
ES600 - DOLIVNA STRAN</t>
  </si>
  <si>
    <t>ORODJE POKROV VRČA B10</t>
  </si>
  <si>
    <t>ORODJE MENZURA B10</t>
  </si>
  <si>
    <t>ORODJE POKORV VRČA OSN. B10</t>
  </si>
  <si>
    <t>ORODJE VARNOSTNI DROG B10</t>
  </si>
  <si>
    <t>ORODJE POKROV OHIŠJA K16</t>
  </si>
  <si>
    <t>bsh k16</t>
  </si>
  <si>
    <t>ORODJE OHIŠJE ROKE SPODNJE K16</t>
  </si>
  <si>
    <t>ORODJE OHIŠJE ROKE ZGORNJE K16</t>
  </si>
  <si>
    <t>ORODJE BUS LEVER</t>
  </si>
  <si>
    <t>ORODJE BUS HOUSING LEVER</t>
  </si>
  <si>
    <t>ORODJE NASTAVEK MLINSKE PLOŠČ.2</t>
  </si>
  <si>
    <t>ORODJE PWD. OUTLET GRINDER EOX</t>
  </si>
  <si>
    <t>ORODJE BLENDA SPREDNJA MFQ4 II</t>
  </si>
  <si>
    <t>TURNA LIEBHERR</t>
  </si>
  <si>
    <t>Turna Liebherr</t>
  </si>
  <si>
    <t>Turna Lliebherr</t>
  </si>
  <si>
    <t>ORODJE BLENDA SPODNJA MFQ4 III</t>
  </si>
  <si>
    <t>ORODJE NASTAVEK MLINSKE PLOŠČE ZG.</t>
  </si>
  <si>
    <t>ORODJE BLENDA SPODNJA MFQ 36 II</t>
  </si>
  <si>
    <t>ORODJE PLASTIC CARRIER TONALE</t>
  </si>
  <si>
    <t>ORODJE LOCATOR CLIP TONALE</t>
  </si>
  <si>
    <t>ORODJE VODILNO REBRO ZA CD  900</t>
  </si>
  <si>
    <t>ORODJE Zaščita bajonet mikserja K16</t>
  </si>
  <si>
    <t>ORODJE OHIŠJE DESNO 400</t>
  </si>
  <si>
    <t>BSH ES400</t>
  </si>
  <si>
    <t>ORODJE OHIŠJE LEVO 400</t>
  </si>
  <si>
    <t>ORODJE VLOŽEK PLASTIČNI SLIM 2K</t>
  </si>
  <si>
    <t>ORODJE POKROV POSODE MUM 5 III</t>
  </si>
  <si>
    <t>ORODJE TESNILO MIKROFONA D4M</t>
  </si>
  <si>
    <t>ORODJE DEFLECTOR POMACE V2</t>
  </si>
  <si>
    <t>ORODJE FRONT PANEL BOTTOM EQ3FL</t>
  </si>
  <si>
    <t>ORODJE FRONT PANEL MIDDLE EQ3FL</t>
  </si>
  <si>
    <t>ORODJE FRONT PANEL TOP EQ3FL</t>
  </si>
  <si>
    <t>ORODJE Desni Stranski Pokrov K10</t>
  </si>
  <si>
    <t>ORODJE Levi Stranski Pokrov K10</t>
  </si>
  <si>
    <t>ORODJE Desni Pokrov Ohišja K10</t>
  </si>
  <si>
    <t>ORODJE Levi Pokrov Ohišja K10</t>
  </si>
  <si>
    <t>ORODJE Desni Pokrov Oh. z oknom K10</t>
  </si>
  <si>
    <t>ORODJE Okno prikazovalnika K10</t>
  </si>
  <si>
    <t>rezervirano za ES 450 top</t>
  </si>
  <si>
    <t>VARNOSTNI DROG K10</t>
  </si>
  <si>
    <t>ORODJE EPH NOSILEC CT07</t>
  </si>
  <si>
    <t>ORODJE EPH KIPER CT07</t>
  </si>
  <si>
    <t>ORODJE EPH NOGA GUMA CT07</t>
  </si>
  <si>
    <t>ORODJE DRIP TRAY 600B</t>
  </si>
  <si>
    <t>ORODJE FRONT PANEL BOTOM 450 CL_x000D_
ES 450</t>
  </si>
  <si>
    <t>ORODJE WATERPROTECTION SHIELD</t>
  </si>
  <si>
    <t>ORODJE FRONT PANEL TOP 450</t>
  </si>
  <si>
    <t>ORODJE SUPPORT FRONT PANEL TOP 450</t>
  </si>
  <si>
    <t>ORODJE SUPP. FRONT PANEL BOT. 450_x000D_
ES 450</t>
  </si>
  <si>
    <t>ORODJE COVER OUTLET GOC81</t>
  </si>
  <si>
    <t>ORODJE COVER OUTLET SPACER GOC81</t>
  </si>
  <si>
    <t>ORODJE METAL APP. DISPENSER GOC81_x000D_
OZP - ORODJE ZA IZSEK PLOČEVINE</t>
  </si>
  <si>
    <t>ORODJE METAL APP. BOTTOM EQ3FL-S-H_x000D_
OZP - ORODJE ZA IZSEK PLOČEVINE</t>
  </si>
  <si>
    <t>ORODJE PLOŠČA SPREDNJA ZGORAJ S4H</t>
  </si>
  <si>
    <t>ORODJE FREENESS ADJUSTER SLIDER</t>
  </si>
  <si>
    <t>ORODJE HOUSING BEAN TANK IC6</t>
  </si>
  <si>
    <t>ORODJE COVER JOINT IC6</t>
  </si>
  <si>
    <t>ORODJE EQUIPMENT DRAWER IC6</t>
  </si>
  <si>
    <t>ORODJE UNLOCKING LEVER IC6</t>
  </si>
  <si>
    <t>ORODJE POWDER DRAWER FLAP IC6</t>
  </si>
  <si>
    <t>ORODJE FRAME POWDER DRAWER IC6</t>
  </si>
  <si>
    <t>ORODJE POWDER DRAWER IC6</t>
  </si>
  <si>
    <t>ORODJE BLOCKER SLIDER IC6</t>
  </si>
  <si>
    <t>ORODJE SLIDER BEAN TANK IC6</t>
  </si>
  <si>
    <t>ORODJE REZERVOAR ZA VODO TK4 S.B</t>
  </si>
  <si>
    <t>ORODJE BEAN TANK IC6</t>
  </si>
  <si>
    <t>ORODJE LID BEAN TANK IC6</t>
  </si>
  <si>
    <t>ORODJE PLOŠČA OHIŠ. LEVA II TE50-60</t>
  </si>
  <si>
    <t>Plastika</t>
  </si>
  <si>
    <t>Plastika odpadna</t>
  </si>
  <si>
    <t>PLASTIKA SEKUNDARNA SUROVINA</t>
  </si>
  <si>
    <t>CEV za vodo</t>
  </si>
  <si>
    <t>CEV za zrak</t>
  </si>
  <si>
    <t>CEV za plin</t>
  </si>
  <si>
    <t>PLIN GOSPODINJSKI 10 KG RUMENA JEKL</t>
  </si>
  <si>
    <t>PROPAN V JEKLENKAH 11 kg HS TF_x000D_
VILIČAR</t>
  </si>
  <si>
    <t>ZAŠČITNA LEP. FOLIJA N-4058R SPV_x000D_
Širina 50 mm, dolžina 100 m</t>
  </si>
  <si>
    <t>FILTER kartonski H100cm - odvodni</t>
  </si>
  <si>
    <t>FILTER zeleni PAINT STOP - odvodni</t>
  </si>
  <si>
    <t>FILTRI ECOFIL FV-50; FI 260x1500 mm</t>
  </si>
  <si>
    <t>FILTRI ECOFIL FV-50; FI 260x2000 mm</t>
  </si>
  <si>
    <t>CEDILA ZA BARVO PAPIR/NYLON 190_x000D_
mikr.</t>
  </si>
  <si>
    <t>4220-190</t>
  </si>
  <si>
    <t>CEDILO ZA BARVO, 125 mik</t>
  </si>
  <si>
    <t>4220-125</t>
  </si>
  <si>
    <t>IZOLACIJSKI TRAK ČRN 15MM</t>
  </si>
  <si>
    <t>TEFLONSKI TRAK ZA IZOLACIJO 12 MM</t>
  </si>
  <si>
    <t>SPREJ WD-40 400 ML</t>
  </si>
  <si>
    <t>PLIN STARGON  C18 10L</t>
  </si>
  <si>
    <t>KOS</t>
  </si>
  <si>
    <t>1VM5507.015</t>
  </si>
  <si>
    <t>PLIN ARGON V JEKLENKI 40 L</t>
  </si>
  <si>
    <t>FILTER ZA VLEK MATERIALA 4240219</t>
  </si>
  <si>
    <t>FILTER BOMBAŽ 6153911</t>
  </si>
  <si>
    <t>ISOGOL 530/50</t>
  </si>
  <si>
    <t>T400-96/25</t>
  </si>
  <si>
    <t>ENTSCHAUMER 155/25</t>
  </si>
  <si>
    <t>SPREJ SILIKONSKI 400 ml</t>
  </si>
  <si>
    <t>PVC LIJAK S CEDILOM 2500 (125 q)</t>
  </si>
  <si>
    <t>ECOFIL KA-40-02/50 KO 495x445x25</t>
  </si>
  <si>
    <t>ECOFIL KA-40/7 O 592*592*98 mm</t>
  </si>
  <si>
    <t>ECOFIL KA-40/4 O 287*592*98 mm</t>
  </si>
  <si>
    <t>ECOFIL KA-40/4 BKO 287*287*98</t>
  </si>
  <si>
    <t>ECOFIL KA-40/7 KO 592*592*98</t>
  </si>
  <si>
    <t>ECOFIL KA-40/4 KO 287*592*98</t>
  </si>
  <si>
    <t>ECOFIL KA-40/4 KO 287*287*98</t>
  </si>
  <si>
    <t>DUŠIK SNOP 12 jekl. TIP50 200B</t>
  </si>
  <si>
    <t>00963P</t>
  </si>
  <si>
    <t>ECOFIL FV-85/9-25 KO 700x700x500</t>
  </si>
  <si>
    <t>VEDRO 3,1l belo z ročajem</t>
  </si>
  <si>
    <t>POKROV ZA VEDRO 3,1 L_x000D_
belo</t>
  </si>
  <si>
    <t>FILTER STROPNI F5 800X1000mm_x000D_
( mrežica )</t>
  </si>
  <si>
    <t>FILTER STROPNI F5 500X1000mm_x000D_
( mrežica )</t>
  </si>
  <si>
    <t>FILTER VISEČI FV G4 40/5-20 KO_x000D_
490X592X360mm</t>
  </si>
  <si>
    <t xml:space="preserve">FOLIJA ORACAL 641G-000 ECONOMY CAL_x000D_
TRANSPARENT </t>
  </si>
  <si>
    <t>641G-00/D</t>
  </si>
  <si>
    <t>ORODJE VODILO LETVE</t>
  </si>
  <si>
    <t>TURNA</t>
  </si>
  <si>
    <t>ORODJE PODLOGA</t>
  </si>
  <si>
    <t>ORODJE VIJAK ZAVORNI</t>
  </si>
  <si>
    <t>ORODJE NASED MF</t>
  </si>
  <si>
    <t>ORODJE POKROV TURNA_x000D_
Titus</t>
  </si>
  <si>
    <t>ORODJE KOLEŠČEK D8X7,5</t>
  </si>
  <si>
    <t>ORODJE OHIŠJE GLISSANDO CR9_x000D_
Titus</t>
  </si>
  <si>
    <t>04-4065-03</t>
  </si>
  <si>
    <t>ORODJE OHIŠJE GLISSANDO_x000D_
Titus</t>
  </si>
  <si>
    <t>04-4939-01</t>
  </si>
  <si>
    <t>ORODJE REGULACIJSKI OBROČ_x000D_
Titus</t>
  </si>
  <si>
    <t>04-4940-01</t>
  </si>
  <si>
    <t>ORODJE NASED MW</t>
  </si>
  <si>
    <t>ORODJE OHIŠJE ( Gehäuse )_x000D_
Titus</t>
  </si>
  <si>
    <t>ORODJE VAROVALO ( Zuhaltung ) 938_x000D_
Titus</t>
  </si>
  <si>
    <t>ORODJE ZAŠČ.POK. ( Abdeckung )938_x000D_
Titus</t>
  </si>
  <si>
    <t>ORODJE ZAPAH(Schnappriege)938_x000D_
Titus</t>
  </si>
  <si>
    <t>ORODJE ZAŠČ.POK. (Abdeckung) 9291_x000D_
Titus</t>
  </si>
  <si>
    <t>ORODJE ZAKLEP (Riegel) 9291_x000D_
Titus</t>
  </si>
  <si>
    <t>ORODJE OHIŠJE (Gehäuse) 9291_x000D_
Titus</t>
  </si>
  <si>
    <t>ORODJE VAROVALO (Zuhaltung) 928_x000D_
Titus</t>
  </si>
  <si>
    <t>ORODJE VAROVALO PAL (Riegel) 9295 1_x000D_
Titus</t>
  </si>
  <si>
    <t>ORODJE OHIŠJE (Gehäuse 9294)_x000D_
Titus</t>
  </si>
  <si>
    <t>ORODJE VAROVALO PAL.(Riegel) 9294_x000D_
Titus</t>
  </si>
  <si>
    <t>ORODJE VAROVALO (Zuhaltung) 938N_x000D_
Titus</t>
  </si>
  <si>
    <t>ORODJE OHIŠJE 931_ZAŠČ.POKROV 931_x000D_
Gehäuse931_Abdeckung931_9350_x000D_
Titus</t>
  </si>
  <si>
    <t>ORODJE ROČAJ_OHIŠJE V-_x000D_
Gehäuse V-Lock_Griff V-Lock_x000D_
Titus</t>
  </si>
  <si>
    <t>0140303 (1722)</t>
  </si>
  <si>
    <t>ORODJE OHIŠJE 9370 POKROV 9370</t>
  </si>
  <si>
    <t>ORODJE ANSCHLAG CARA SNAP</t>
  </si>
  <si>
    <t>TURNA TITUS</t>
  </si>
  <si>
    <t>ORODJE ZAŠČITNI POKROV (Abdeckung)_x000D_
Cara Snap</t>
  </si>
  <si>
    <t>ORODJE  (Turdrucker 9487)</t>
  </si>
  <si>
    <t>9021352 (95147)</t>
  </si>
  <si>
    <t>ORODJE VODILO (Fuhrung V- Lock)</t>
  </si>
  <si>
    <t>ORODJE VAROVALO (Riegel 9370/30)</t>
  </si>
  <si>
    <t>ORODJE  (DRUCKER VITRINE)</t>
  </si>
  <si>
    <t>91187 (1719)</t>
  </si>
  <si>
    <t>ORODJE VAROVALO (Druckerfuhrung)</t>
  </si>
  <si>
    <t>ORODJE DISTANČNA PL (Distanzplatte)</t>
  </si>
  <si>
    <t>ZAPAH MAGNET-LOCK_x000D_
(Riegel Magnet-Lock)</t>
  </si>
  <si>
    <t>95027 - 9089330</t>
  </si>
  <si>
    <t>ORODJE DRSNIK MAGNET LOCK_x000D_
(Anschlag Magnet-Lock)</t>
  </si>
  <si>
    <t>ORODJE AKTIVATOR MAGNET_x000D_
(Druckstift Magnet-lock)</t>
  </si>
  <si>
    <t>9089328-95034</t>
  </si>
  <si>
    <t>ORODJE OHIŠJE MAGNET LOCK_x000D_
(Gehause Magnet-Lock)</t>
  </si>
  <si>
    <t>9089327-95033</t>
  </si>
  <si>
    <t>ORODJE (Mitnehmer Slidix TA60)</t>
  </si>
  <si>
    <t>9083371-95035</t>
  </si>
  <si>
    <t>ORODJE OBROČ (Zentrlerrlug)</t>
  </si>
  <si>
    <t>ORODJE ZAPIRALO (Rieq Cara Snap)</t>
  </si>
  <si>
    <t>ORODJE OHIŠJE  (Geh. Cara Snap)</t>
  </si>
  <si>
    <t>ORODJE ROSSETE R /L Inner</t>
  </si>
  <si>
    <t>ZOMI FAWO</t>
  </si>
  <si>
    <t>ORODJE ROSETTE 9485_9350</t>
  </si>
  <si>
    <t>TITUS</t>
  </si>
  <si>
    <t>TURNA 1</t>
  </si>
  <si>
    <t>345-4215-350</t>
  </si>
  <si>
    <t>TURNA T</t>
  </si>
  <si>
    <t>972-4939-350</t>
  </si>
  <si>
    <t>972-4065-380</t>
  </si>
  <si>
    <t>972-4939-380</t>
  </si>
  <si>
    <t>345-4215-370</t>
  </si>
  <si>
    <t>B9017120</t>
  </si>
  <si>
    <t>B2211370</t>
  </si>
  <si>
    <t>B9026796</t>
  </si>
  <si>
    <t>B9013499</t>
  </si>
  <si>
    <t>B2211392</t>
  </si>
  <si>
    <t>B2211371</t>
  </si>
  <si>
    <t>B9029106</t>
  </si>
  <si>
    <t>B2210534</t>
  </si>
  <si>
    <t>B2210533</t>
  </si>
  <si>
    <t>TURNA TITUS DATAPLAS</t>
  </si>
  <si>
    <t>B2210076</t>
  </si>
  <si>
    <t>B2211271</t>
  </si>
  <si>
    <t>B2210075</t>
  </si>
  <si>
    <t>B2210058</t>
  </si>
  <si>
    <t>B2210097</t>
  </si>
  <si>
    <t>B9068745</t>
  </si>
  <si>
    <t>B2211127</t>
  </si>
  <si>
    <t>B9041524</t>
  </si>
  <si>
    <t>B2211091</t>
  </si>
  <si>
    <t>B2211303</t>
  </si>
  <si>
    <t>B2211092</t>
  </si>
  <si>
    <t>B9020736</t>
  </si>
  <si>
    <t>B2211157</t>
  </si>
  <si>
    <t>B9017119</t>
  </si>
  <si>
    <t>B9017118</t>
  </si>
  <si>
    <t>B2210654</t>
  </si>
  <si>
    <t>B2211095</t>
  </si>
  <si>
    <t>B2211433</t>
  </si>
  <si>
    <t>B2211094</t>
  </si>
  <si>
    <t>B2211290</t>
  </si>
  <si>
    <t>B917-4768-380</t>
  </si>
  <si>
    <t>B917-4771-380</t>
  </si>
  <si>
    <t>B917-4769-380</t>
  </si>
  <si>
    <t>B9093997-380</t>
  </si>
  <si>
    <t>B2211291</t>
  </si>
  <si>
    <t>B2210641</t>
  </si>
  <si>
    <t>B9023940</t>
  </si>
  <si>
    <t>B2211434</t>
  </si>
  <si>
    <t xml:space="preserve">TURNA TITUS </t>
  </si>
  <si>
    <t>B2210642</t>
  </si>
  <si>
    <t>B917-4770-380</t>
  </si>
  <si>
    <t>B2210639</t>
  </si>
  <si>
    <t>OHIŠJE (Gehäuse) 9381 S WEISS_x000D_
Titus</t>
  </si>
  <si>
    <t>B9023939</t>
  </si>
  <si>
    <t>B9021526</t>
  </si>
  <si>
    <t>B9041578</t>
  </si>
  <si>
    <t>B9041522</t>
  </si>
  <si>
    <t>ZAPIRALO Anschlag Cara-Snap_x000D_
Titus</t>
  </si>
  <si>
    <t>B9041512</t>
  </si>
  <si>
    <t>B9041579</t>
  </si>
  <si>
    <t>DISTANCE PLATE H 16_x000D_
Titus</t>
  </si>
  <si>
    <t>980-4776-387</t>
  </si>
  <si>
    <t>CENTERING RING H 19_x000D_
Titus</t>
  </si>
  <si>
    <t>980-4777-387</t>
  </si>
  <si>
    <t>B2211293</t>
  </si>
  <si>
    <t>B2211093</t>
  </si>
  <si>
    <t>OHIŠJE (Gehäuse) 9381 sur.za lak._x000D_
Titus</t>
  </si>
  <si>
    <t>OHIŠJE (Gehäuse) 938 sur.za lak._x000D_
Titus</t>
  </si>
  <si>
    <t>ZASKOČNIK_x000D_
(Anschlag Magnet-Lock)</t>
  </si>
  <si>
    <t>B9300170-404</t>
  </si>
  <si>
    <t>B2248216</t>
  </si>
  <si>
    <t>B2248141</t>
  </si>
  <si>
    <t>B2248120</t>
  </si>
  <si>
    <t>B2248217</t>
  </si>
  <si>
    <t>B2248121</t>
  </si>
  <si>
    <t>B2248218</t>
  </si>
  <si>
    <t>B2248237-251</t>
  </si>
  <si>
    <t>Gehäuse 9311 A 30 - NIKELJ MAT_x000D_
Titus</t>
  </si>
  <si>
    <t>B2248182</t>
  </si>
  <si>
    <t>B2248234</t>
  </si>
  <si>
    <t>B2248029</t>
  </si>
  <si>
    <t>B2248242</t>
  </si>
  <si>
    <t>B9200001</t>
  </si>
  <si>
    <t>B2248122</t>
  </si>
  <si>
    <t>B9200002</t>
  </si>
  <si>
    <t>B2248123</t>
  </si>
  <si>
    <t>B9200003</t>
  </si>
  <si>
    <t>B9200005</t>
  </si>
  <si>
    <t>ZOMI</t>
  </si>
  <si>
    <t>B9200007</t>
  </si>
  <si>
    <t>B9200004</t>
  </si>
  <si>
    <t>B2248201</t>
  </si>
  <si>
    <t>B9019807</t>
  </si>
  <si>
    <t>OHIŠJE (Gehäuse) 9291 SIJAJ NIKELJ_x000D_
Titus</t>
  </si>
  <si>
    <t>B2248016</t>
  </si>
  <si>
    <t>OHIŠJE (Gehäuse) 9291 NIKELJ MAT_x000D_
Titus</t>
  </si>
  <si>
    <t>GK090003</t>
  </si>
  <si>
    <t>OHIŠJE (Gehäuse) 9381 NIKELJ MAT_x000D_
Titus</t>
  </si>
  <si>
    <t>B2248237*</t>
  </si>
  <si>
    <t>OHIŠJE (Gehäuse) 9381 NIKELJ SIJAJ_x000D_
Titus</t>
  </si>
  <si>
    <t>B9014426</t>
  </si>
  <si>
    <t>OHIŠJE (Gehäuse) 938S NIKELJ MAT_x000D_
Titus</t>
  </si>
  <si>
    <t>B2248243*</t>
  </si>
  <si>
    <t>GUMB (Grif) V-Lock SIJAJ KROM_x000D_
Titus</t>
  </si>
  <si>
    <t>B2248215</t>
  </si>
  <si>
    <t>GUMB (Grif) V-Lock MAT KROM_x000D_
Titus</t>
  </si>
  <si>
    <t>B2248218*</t>
  </si>
  <si>
    <t>OHIŠJE (Gehäuse) 9370 MAT KROM_x000D_
Titus</t>
  </si>
  <si>
    <t>B2248121*</t>
  </si>
  <si>
    <t>OHIŠJE (Gehäuse) V-Lock MAT KROM_x000D_
Titus</t>
  </si>
  <si>
    <t>B2248217*</t>
  </si>
  <si>
    <t>OHIŠJE (Gehäuse) V-Lock SIJAJ KROM_x000D_
Titus</t>
  </si>
  <si>
    <t>B2248214</t>
  </si>
  <si>
    <t>OHIŠJE (Gehäuse) 931 A30 MAT KROM</t>
  </si>
  <si>
    <t>B2248120*</t>
  </si>
  <si>
    <t>OHIŠJE (Gehäuse) 931 A30 SIJ. KROM</t>
  </si>
  <si>
    <t>GK090010</t>
  </si>
  <si>
    <t>OHIŠJE (Gehäuse) 9311 A30 MAT KROM</t>
  </si>
  <si>
    <t>B2248141*</t>
  </si>
  <si>
    <t>GUMB V-Lock SIJAJ KROM</t>
  </si>
  <si>
    <t>B2248213</t>
  </si>
  <si>
    <t>OHIŠJE (Gehäuse) 9291 SIJAJ KROM</t>
  </si>
  <si>
    <t>B2248032</t>
  </si>
  <si>
    <t>OHIŠJE (Gehäuse) 9311 A30 SIJ. KROM</t>
  </si>
  <si>
    <t>B2248198</t>
  </si>
  <si>
    <t>Türdrücker 9485 surovec_x000D_
FAWO</t>
  </si>
  <si>
    <t>OLJE TERMOL 32</t>
  </si>
  <si>
    <t>OLJE SLIDE 68</t>
  </si>
  <si>
    <t>S8700</t>
  </si>
  <si>
    <t>OLJE HIDRAVLIČNO 46</t>
  </si>
  <si>
    <t>NOŽEK OLFA 18 MM</t>
  </si>
  <si>
    <t>KIT SILIKONSKI TRANSPARENT</t>
  </si>
  <si>
    <t>REZILA ŠT 11 A100_x000D_
BRAUN</t>
  </si>
  <si>
    <t>PARKOL A, 500 ml sprej</t>
  </si>
  <si>
    <t>PAPIR BRUSNI tip 500 230x280mm</t>
  </si>
  <si>
    <t>PAPIR BRUSNI tip 800 230x280mm</t>
  </si>
  <si>
    <t>PAPIR BRUSNI tip 1200 230x280mm</t>
  </si>
  <si>
    <t>DRŽALO ZA REZILA BB511</t>
  </si>
  <si>
    <t>ACETON</t>
  </si>
  <si>
    <t>REZILO ZA TAPETNIŠKI NOŽ 18MM</t>
  </si>
  <si>
    <t>ABSODAN SUPERPLUS VREČA 10 KG</t>
  </si>
  <si>
    <t>FLORANIN C 10 LITROV</t>
  </si>
  <si>
    <t>FLAMIL 3 S 10 LITROV</t>
  </si>
  <si>
    <t>WALTZLAGERFETT</t>
  </si>
  <si>
    <t>SAVANAH RVH 600 SR. PROTI RJAVENJU</t>
  </si>
  <si>
    <t>SOLNA KISLINA HCl 0,1 mol/l_x000D_
raztop.1 lit</t>
  </si>
  <si>
    <t>PASTA POLIRNA DIAM. 0-2 MIKR. 5G B</t>
  </si>
  <si>
    <t>552330/1</t>
  </si>
  <si>
    <t>POLIRNA PASTA DIAM. 40-60 MIKR. 5G_x000D_
BRIZ.</t>
  </si>
  <si>
    <t>POMIČNO MERILO KOVINSKO 150 MM</t>
  </si>
  <si>
    <t>ASACLEAN U</t>
  </si>
  <si>
    <t>DESTILIRANA VODA</t>
  </si>
  <si>
    <t>PAPIR BRUSNI tip 600 230x280 mm</t>
  </si>
  <si>
    <t>PAPIR BRUSNI tip 1000 230x280 mm</t>
  </si>
  <si>
    <t>PAPIR BRUSNI tip 1500 230x280 mm</t>
  </si>
  <si>
    <t>REZERVNI DELI / SPARE PARTS_x000D_
različni rezervni deli</t>
  </si>
  <si>
    <t>BRUSNI PAPIR FI 76 TIP 1500 907</t>
  </si>
  <si>
    <t>S Goba polirna rumena trda T8427</t>
  </si>
  <si>
    <t>3M PASTA POLIR. 50417 ZELEN ZAMAŠEK</t>
  </si>
  <si>
    <t>3M PASTA POLIR. 9375 NOVA 1L ČRN ZA</t>
  </si>
  <si>
    <t>3M GOBA POLIRNA MODRA 50388</t>
  </si>
  <si>
    <t>MATIRNA KRPA SIFLEX 130x170 rumena</t>
  </si>
  <si>
    <t>3090-S-800</t>
  </si>
  <si>
    <t>MATIRNA KRPA SIFLEX 130x170 oranžn</t>
  </si>
  <si>
    <t>3090-S-1500</t>
  </si>
  <si>
    <t>ECOCUT FEL-S, pak 20 litrov</t>
  </si>
  <si>
    <t>ORODJE ŽOGA ZVEZDA TRIKOTNIK</t>
  </si>
  <si>
    <t>ORODJE ŽOGA LIST</t>
  </si>
  <si>
    <t>ORODJE G1</t>
  </si>
  <si>
    <t>G1</t>
  </si>
  <si>
    <t>ORODJE OKENCE FUMIS_x000D_
+ MENJALNI VLOŽEK FLET</t>
  </si>
  <si>
    <t>ORODJE OKRASNI OKVIR OXY + OHIŠJE_x000D_
FLOW TRONIC</t>
  </si>
  <si>
    <t>ORODJE POLNILO+ZAŠČITNI OVITEK FUM.</t>
  </si>
  <si>
    <t>xxxxxprosti</t>
  </si>
  <si>
    <t>ORODJE PROTEK DNO 8/9</t>
  </si>
  <si>
    <t>ORODJE OHIŠJE PROTEK 8/9</t>
  </si>
  <si>
    <t>ORODJE 63 A POSODA</t>
  </si>
  <si>
    <t>ORODJE 63 A POKROV</t>
  </si>
  <si>
    <t>ORODJE IP 65 MALI GUMB</t>
  </si>
  <si>
    <t>ORODJE ČEPKI ZA VIJAKE</t>
  </si>
  <si>
    <t>ORODJE 125 A POSODA</t>
  </si>
  <si>
    <t>ORODJE 125 A POKROV</t>
  </si>
  <si>
    <t>ORODJE IP 65 ROZETA GUMBA</t>
  </si>
  <si>
    <t>ORODJE IP 65 VELIKI GUMB</t>
  </si>
  <si>
    <t>ORODJE DNO MS 25</t>
  </si>
  <si>
    <t>B303020</t>
  </si>
  <si>
    <t>ISKRA D.D.</t>
  </si>
  <si>
    <t>ORODJE POKROV 0-55 brez</t>
  </si>
  <si>
    <t>B304797</t>
  </si>
  <si>
    <t>ORODJE PROŽILEC</t>
  </si>
  <si>
    <t>B304640</t>
  </si>
  <si>
    <t>ORODJE DNO</t>
  </si>
  <si>
    <t>B303779</t>
  </si>
  <si>
    <t>ORODJE POKROV</t>
  </si>
  <si>
    <t>B303778</t>
  </si>
  <si>
    <t>ORODJE POKROV IK20</t>
  </si>
  <si>
    <t>B304021</t>
  </si>
  <si>
    <t>ORODJE PROTEK DNO 12/13</t>
  </si>
  <si>
    <t>ORODJE PROTEK OHIŠJE 12/13</t>
  </si>
  <si>
    <t>ORODJE ČEP PROTEK</t>
  </si>
  <si>
    <t>ORODJE STEKLO OMARICE 9</t>
  </si>
  <si>
    <t>ORODJE VRATCA OMARICE 9</t>
  </si>
  <si>
    <t>ORODJE BOX OMARICE 9</t>
  </si>
  <si>
    <t>ORODJE STEKLO OMARICE 14</t>
  </si>
  <si>
    <t>ORODJE VRATCA OMARICE 14</t>
  </si>
  <si>
    <t>ORODJE BOX OMARICE 14</t>
  </si>
  <si>
    <t>ORODJE STEKLO OMARICE</t>
  </si>
  <si>
    <t>ORODJE VRATCA OMARICE 20</t>
  </si>
  <si>
    <t>ORODJE BOX OMARICE 20</t>
  </si>
  <si>
    <t>ORODJE DNO OMARICE 20</t>
  </si>
  <si>
    <t>ORODJE ZA EKSTRUDIRANJE LETVICE_x000D_
INV. ŠT. 270</t>
  </si>
  <si>
    <t>ORODJE ZA EKSTRUDIRANJE LETVICE_x000D_
INV. ŠT. 272</t>
  </si>
  <si>
    <t>ORODJE PROTEK VIJAK</t>
  </si>
  <si>
    <t>ORODJE PROTEK PLOŠČICA</t>
  </si>
  <si>
    <t>ORODJE STEKLO PROTEK 8/9, 12/13</t>
  </si>
  <si>
    <t>ORODJE BUSSBAR SUPPORT</t>
  </si>
  <si>
    <t>ORODJE OBROČEK SH</t>
  </si>
  <si>
    <t>ORODJE MEDIUM ROTARY SWITCH HANDLE</t>
  </si>
  <si>
    <t>ORODJE LARGE CONTACTOR BOX LID</t>
  </si>
  <si>
    <t>ORODJE SMALL CONTACTOR BOX LID</t>
  </si>
  <si>
    <t>ORODJE GUMB</t>
  </si>
  <si>
    <t>ORODJE CEV ODTOČNA FI 40 Z VLOŽKOM</t>
  </si>
  <si>
    <t>5-109-002__5-115-007</t>
  </si>
  <si>
    <t>ORODJE CEV Z ROBOM</t>
  </si>
  <si>
    <t>5-242-009</t>
  </si>
  <si>
    <t>ORODJE ROČKA Z VRVICO ZA SPLAKOVALN</t>
  </si>
  <si>
    <t>5-276-703</t>
  </si>
  <si>
    <t>ORODJE PRITRDILEC ZAPIRALA ODTOKA</t>
  </si>
  <si>
    <t>5-285-210/A</t>
  </si>
  <si>
    <t>ORODJE PRITRDILEC ZAPIRALO ODTOKA</t>
  </si>
  <si>
    <t>5-360-006/A</t>
  </si>
  <si>
    <t>ORODJE NASTAVEK PRIKLJUČNI ZA SIFON</t>
  </si>
  <si>
    <t>5-154-101</t>
  </si>
  <si>
    <t>ORODJE NASTAVEK Z ROBOM</t>
  </si>
  <si>
    <t>5-198-031-032/A</t>
  </si>
  <si>
    <t>ORODJE PRELIV PRAVOKOTNI</t>
  </si>
  <si>
    <t>5-130-502/A</t>
  </si>
  <si>
    <t>ORODJE TESNILO KONIČNO FI 24 PVC</t>
  </si>
  <si>
    <t>5-130-981</t>
  </si>
  <si>
    <t>ORODJE PLOŠČICA VENTILA MAHLE</t>
  </si>
  <si>
    <t>5-553-509/A</t>
  </si>
  <si>
    <t>KOLEKTOR ATP</t>
  </si>
  <si>
    <t>ORODJE MATICA ZAPORNA R3/4</t>
  </si>
  <si>
    <t>5-242-007/A</t>
  </si>
  <si>
    <t>ORODJE ROZETA KPL BUCKSKIN</t>
  </si>
  <si>
    <t>5-553-299</t>
  </si>
  <si>
    <t>ORODJE ČEP VODILA DRSNIKA X44 KPL</t>
  </si>
  <si>
    <t>5-553-532/A</t>
  </si>
  <si>
    <t>ORODJE VIJAK REGULIRNI</t>
  </si>
  <si>
    <t>5-380-007/A</t>
  </si>
  <si>
    <t>ORODJE PLOŠČICA ZASKOČNA</t>
  </si>
  <si>
    <t>5-226-305/A</t>
  </si>
  <si>
    <t>ORODJE DROG ZAPIRALNI</t>
  </si>
  <si>
    <t>5-226-301</t>
  </si>
  <si>
    <t>ORODJE OBJEMKA NOVA POLIPROPILENKSA_x000D_
BELA</t>
  </si>
  <si>
    <t>5-276-710/A</t>
  </si>
  <si>
    <t>ORODJE OMEJEVALO POLNILNEGA VENTILA_x000D_
HDV</t>
  </si>
  <si>
    <t>5-226-513/A</t>
  </si>
  <si>
    <t>ORODJE NOSILEC OKRASNEGA POKROVČKA</t>
  </si>
  <si>
    <t>5-380-028</t>
  </si>
  <si>
    <t>ORODJE ZAMAŠEK 6/4</t>
  </si>
  <si>
    <t>5-106-009/B</t>
  </si>
  <si>
    <t>ORODJE DRŽALO Z ZASKOKOM</t>
  </si>
  <si>
    <t>5-320-014</t>
  </si>
  <si>
    <t>ORODJE OBROČ ZAŠČITNI ZAPIRALA ODTO</t>
  </si>
  <si>
    <t>5-379-006</t>
  </si>
  <si>
    <t>ORODJE DNO OHIŠJA POZICIJA 300</t>
  </si>
  <si>
    <t>5-226-303/A</t>
  </si>
  <si>
    <t>ORODJE TESNILO FI 70 ZA SIFON</t>
  </si>
  <si>
    <t>5-116-009/B</t>
  </si>
  <si>
    <t>ORODJE ZAMAŠEK SIFONA 1 1/4""</t>
  </si>
  <si>
    <t>5-108-001/B</t>
  </si>
  <si>
    <t>ORODJE TESNILO FI 44</t>
  </si>
  <si>
    <t>5-276-402/A</t>
  </si>
  <si>
    <t>ORODJE TESNILO KONIČNO FI 32</t>
  </si>
  <si>
    <t>5-242-004/A</t>
  </si>
  <si>
    <t>ORODJE TESNILO FI 63</t>
  </si>
  <si>
    <t>5-242-033/A</t>
  </si>
  <si>
    <t>ORODJE ROČAJ S KLJUČAVNICO W242_x000D_
5-555-651/A</t>
  </si>
  <si>
    <t>ORODJE CEV ODTOČNA FI 40 Z VLOŽKOM_x000D_
4 GNEZDNO</t>
  </si>
  <si>
    <t>5-109-002B5-109-007B</t>
  </si>
  <si>
    <t>ORODJE TESNILO PRAVOKOTNO PVC ZA SI</t>
  </si>
  <si>
    <t>5-125-015/A</t>
  </si>
  <si>
    <t>ORODJE TESNILO 64x1,5</t>
  </si>
  <si>
    <t>KOLEKTOR pvc</t>
  </si>
  <si>
    <t>KOLEKTOR PVC</t>
  </si>
  <si>
    <t>ROČAJ Z KLJUČAVNICO W242 - GIT SIV_x000D_
2069567</t>
  </si>
  <si>
    <t>KOLEKTOR atp</t>
  </si>
  <si>
    <t>ROČAJ Z KLJUČAVNICO W242 - GIT ČRNA_x000D_
2069567</t>
  </si>
  <si>
    <t>TESNILO PRAVOKOTNO PVC ZA SIFON_x000D_
5-125-015</t>
  </si>
  <si>
    <t>TESNILO 64x1,5_x000D_
5-106-008</t>
  </si>
  <si>
    <t>DROG ZAPIRALNI_x000D_
SAMO ZA IZMETNE KOSE</t>
  </si>
  <si>
    <t>196989*</t>
  </si>
  <si>
    <t>ORODJE KROŽNIK 240 mm</t>
  </si>
  <si>
    <t>ORODJE POSODICA 144 mm</t>
  </si>
  <si>
    <t>ORODJE KOZAREC 3 dcl</t>
  </si>
  <si>
    <t>ORODJE POSODA 1 ( posoda 3L )</t>
  </si>
  <si>
    <t>ORODJE POSODA 2 ( posoda 2L )</t>
  </si>
  <si>
    <t>ORODJE POSODA 3 ( posoda 1,5L )</t>
  </si>
  <si>
    <t>ORODJE POSODA 4 ( posoda 0,8L )</t>
  </si>
  <si>
    <t>ORODJE POSODICA IN DOZIRNA LOPATICA</t>
  </si>
  <si>
    <t>ORODJE KOMPOSTNIK S PODNOŽJEM.</t>
  </si>
  <si>
    <t>ORODJE CEDILO KOMPOSTNIKA</t>
  </si>
  <si>
    <t>ORODJE ROČAJ KOMPOSTNIKA</t>
  </si>
  <si>
    <t>ORODJE RAVNALO KOMPOSTNIKA</t>
  </si>
  <si>
    <t>ORODJE POKROV KOMPOSTNIKA</t>
  </si>
  <si>
    <t>ORODJE VIVA SKLEDA ZA SOLATO 270 mm</t>
  </si>
  <si>
    <t>FS00795</t>
  </si>
  <si>
    <t>BRAVO SET posod - turkizno modra</t>
  </si>
  <si>
    <t>BRAVO SET posod - vijolicna</t>
  </si>
  <si>
    <t>BRAVO SET posod - rumena</t>
  </si>
  <si>
    <t>BRAVO SET posod - svetlo zelena</t>
  </si>
  <si>
    <t>ORGANKO SIV-svetlo zelen kom z bio</t>
  </si>
  <si>
    <t>ORGANKO SIV-zelen set z biogenom EK</t>
  </si>
  <si>
    <t>ORGANKO SIV - zeleni SET brez bioge</t>
  </si>
  <si>
    <t>BRAVO POSODA svetlo zelena 0,8 L_x000D_
samostojna z nalepko in za prodajo</t>
  </si>
  <si>
    <t>BRAVO POSODA svetlo zelena 1,5 L_x000D_
samostojna, z nalepko in za prodajo</t>
  </si>
  <si>
    <t>BRAVO POSODA svetlo zelena 2 L_x000D_
samostojna, z nalepko in za prodajo</t>
  </si>
  <si>
    <t>BRAVO POSODA turkizno modra 0,8 L_x000D_
samostojna, z nalepko in za prodajo</t>
  </si>
  <si>
    <t>BRAVO POSODA turkizno modra 1,5 L_x000D_
samostojna, z nalepko in za prodajo</t>
  </si>
  <si>
    <t>BRAVO POSODA turkizno modra 2 L_x000D_
samsotojna, z nalepko in za prodajo</t>
  </si>
  <si>
    <t>VIVA KROŽNIK 240 mm bel</t>
  </si>
  <si>
    <t>VIVA KROŽNIK 240 mm cappuccino</t>
  </si>
  <si>
    <t>VIVA POSODICA list 144 mm bela</t>
  </si>
  <si>
    <t>VIVA POSOSDICA  list 144 mm cappuc</t>
  </si>
  <si>
    <t>VIVA KOZAREC 3 dcl bel</t>
  </si>
  <si>
    <t>VIVA KOZAREC 3 dcl cappuccino</t>
  </si>
  <si>
    <t>VIVA Krožnik 240 mm zlat</t>
  </si>
  <si>
    <t>VIVA Krožnik 240 mm srebrn</t>
  </si>
  <si>
    <t>VIVA POSODICA list 144 mm zlata</t>
  </si>
  <si>
    <t>VIVA POSODICA list 144 mm srebrna</t>
  </si>
  <si>
    <t>VIVA KOZAREC 3 dcl zlat</t>
  </si>
  <si>
    <t>VIVA KOZAREC 3 dcl srebrn</t>
  </si>
  <si>
    <t>VIVA Skleda 270 mm cappuccino</t>
  </si>
  <si>
    <t>VIVA Skleda 270 mm bela</t>
  </si>
  <si>
    <t>VIVA skleda 270 mm turk. modra</t>
  </si>
  <si>
    <t>VIVA Skleda 270 mm roza</t>
  </si>
  <si>
    <t>VIVA Skleda 270mm Zlata</t>
  </si>
  <si>
    <t>Cedilo belo</t>
  </si>
  <si>
    <t>VIVA Skleda 270mm RUMENA</t>
  </si>
  <si>
    <t>VIVA Skleda 270mm ZELENA</t>
  </si>
  <si>
    <t>VIVA KOZAREC 3 dcl turkizno moder s</t>
  </si>
  <si>
    <t>VIVA KOZAREC 3 dcl vijolicen sur.</t>
  </si>
  <si>
    <t>VIVA KOZAREC 3 dcl rumen sur</t>
  </si>
  <si>
    <t>VIVA KROŽNIK 240 mm turk. mo. sur</t>
  </si>
  <si>
    <t>VIVA KROŽNIK 240 mm vijolicna sur</t>
  </si>
  <si>
    <t>VIVA KROŽNIK 240 mm rumena sur</t>
  </si>
  <si>
    <t>VIVA KROŽNIK 240 mm sv. zel. sur</t>
  </si>
  <si>
    <t>VIVA POSODICA list144mm tur. m. sur</t>
  </si>
  <si>
    <t>VIVA POSODICA list 144mm vijol. sur</t>
  </si>
  <si>
    <t>VIVA POSODICA list 144mm rumena sur</t>
  </si>
  <si>
    <t>VIVA POSODICA list 144mm sv.ze. sur</t>
  </si>
  <si>
    <t>BRAVO POSODA turkizno modra 3 L sur</t>
  </si>
  <si>
    <t>BRAVO POSODA vijolicna 3 L sur</t>
  </si>
  <si>
    <t>BRAVO POSODA rumena 3 L sur</t>
  </si>
  <si>
    <t>BRAVO POSODA svetlo zelena 3 L sur</t>
  </si>
  <si>
    <t>Kompostnik s podnožjem siv</t>
  </si>
  <si>
    <t>Rocaj svetlo zeleni</t>
  </si>
  <si>
    <t>Pokrov svetlo zeleni</t>
  </si>
  <si>
    <t>Dozirna lopatica</t>
  </si>
  <si>
    <t>Posodica za odcejati</t>
  </si>
  <si>
    <t>Ravnalo - Organko</t>
  </si>
  <si>
    <t>CEDILO kompostnika</t>
  </si>
  <si>
    <t>Rocaj zelen</t>
  </si>
  <si>
    <t>Pokrov zeleni</t>
  </si>
  <si>
    <t>Kompostnik s podnožjem crn</t>
  </si>
  <si>
    <t>ORODJE VEDRO 3 L</t>
  </si>
  <si>
    <t>81VM300101</t>
  </si>
  <si>
    <t>AHA PLASTIK KANLA</t>
  </si>
  <si>
    <t>ORODJE NOSILEC ROČAJA ZA SOD 50 L</t>
  </si>
  <si>
    <t>81NR500501</t>
  </si>
  <si>
    <t>ORODJE POKROV ZA VEDRO 10 L</t>
  </si>
  <si>
    <t>81PV100701</t>
  </si>
  <si>
    <t>ORODJE POKROV ZA VEDRO 3 L</t>
  </si>
  <si>
    <t>81PV020302</t>
  </si>
  <si>
    <t>ORODJE ROČAJ ZA VEDRO 2 L_3 L</t>
  </si>
  <si>
    <t>81RP020301</t>
  </si>
  <si>
    <t>ORODJE POKROV DIN 55.</t>
  </si>
  <si>
    <t>81PP550100</t>
  </si>
  <si>
    <t>AHA PLASTIK KANAL</t>
  </si>
  <si>
    <t>ORODJE PLOMBA DIN 55.</t>
  </si>
  <si>
    <t>81PB550100</t>
  </si>
  <si>
    <t>ORODJE ODZRAČE. VEZICE ZA SOD 120L</t>
  </si>
  <si>
    <t>81PL100100</t>
  </si>
  <si>
    <t>ORODJE PLOMBA MALA ZA SOD</t>
  </si>
  <si>
    <t>81PB600701</t>
  </si>
  <si>
    <t>ORODJE PLOMBA VELIKA ZA SOD.</t>
  </si>
  <si>
    <t>81PB600601</t>
  </si>
  <si>
    <t>1VM3001.003</t>
  </si>
  <si>
    <t>1NR5005010</t>
  </si>
  <si>
    <t>aha plastik šajn</t>
  </si>
  <si>
    <t>1PV1007.012</t>
  </si>
  <si>
    <t>1PV1007.060</t>
  </si>
  <si>
    <t>1PV1007.081</t>
  </si>
  <si>
    <t>1PV1007.000</t>
  </si>
  <si>
    <t>1PV1007.091</t>
  </si>
  <si>
    <t>1PV1007.171</t>
  </si>
  <si>
    <t>1PV1007.071</t>
  </si>
  <si>
    <t>1PP5501.000</t>
  </si>
  <si>
    <t>1VZ1207010</t>
  </si>
  <si>
    <t>1PB6006.010</t>
  </si>
  <si>
    <t>1PB6006.050</t>
  </si>
  <si>
    <t>1PB6007.010</t>
  </si>
  <si>
    <t>1PB6007.050</t>
  </si>
  <si>
    <t>1RP6006010</t>
  </si>
  <si>
    <t>1ZA6006010</t>
  </si>
  <si>
    <t>1VZ0117010</t>
  </si>
  <si>
    <t>1NA1201K.021</t>
  </si>
  <si>
    <t>1PB6001.050</t>
  </si>
  <si>
    <t>1PB6001.010</t>
  </si>
  <si>
    <t>1PV0203.100</t>
  </si>
  <si>
    <t>POKROV ZA VEDRO 10L RDEČ</t>
  </si>
  <si>
    <t>1PV1007.030</t>
  </si>
  <si>
    <t>1PV1007.050</t>
  </si>
  <si>
    <t>1PO1201.030</t>
  </si>
  <si>
    <t>1RP0203.020</t>
  </si>
  <si>
    <t>ORODJE ROČAJ IN ZATIČ SODA 60 L</t>
  </si>
  <si>
    <t>81RP600601</t>
  </si>
  <si>
    <t>ORODJE VEZALKA ROČKE 5 L 10 L</t>
  </si>
  <si>
    <t>81VZ011701</t>
  </si>
  <si>
    <t>ORODJE NASTAVEK ZA PLASTENKO 0,5 L</t>
  </si>
  <si>
    <t>81NA120101</t>
  </si>
  <si>
    <t>ORODJE PLOMBA DIN60</t>
  </si>
  <si>
    <t>81PB600101</t>
  </si>
  <si>
    <t>ORODJE POKROV ZA PLASTENKO 0,5 L</t>
  </si>
  <si>
    <t>81PO120101</t>
  </si>
  <si>
    <t>PRIBOR MEŠALNI MUM4 KPL VZF07020</t>
  </si>
  <si>
    <t>PODKRIŽNIK</t>
  </si>
  <si>
    <t>9000674887_S</t>
  </si>
  <si>
    <t>BLISTER 265X150X15X17 KOS</t>
  </si>
  <si>
    <t>ŠKATLA 16</t>
  </si>
  <si>
    <t>ORODJE HOLENDER FI 8 - FI 10</t>
  </si>
  <si>
    <t>SATI</t>
  </si>
  <si>
    <t>ORODJE HOLENDER FI 12 - FI 14</t>
  </si>
  <si>
    <t>ORODJE HOLENDER FI 16</t>
  </si>
  <si>
    <t>ORODJE HOLENDER FI 20</t>
  </si>
  <si>
    <t>ORODJE HOLENDER FI 22-25-28</t>
  </si>
  <si>
    <t>ORODJE HOLENDER FI 32-35</t>
  </si>
  <si>
    <t>ORODJE HOLENDER FI 40-50</t>
  </si>
  <si>
    <t>ORODJE MATICA FI 8 - FI 10</t>
  </si>
  <si>
    <t>ORODJE MATICA FI 12 - FI 14</t>
  </si>
  <si>
    <t>ORODJE MATICA FI 16</t>
  </si>
  <si>
    <t>ORODJE MATICA FI 20</t>
  </si>
  <si>
    <t>ORODJE MATICA FI 22 - FI 25 - FI 28</t>
  </si>
  <si>
    <t>ORODJE MATICA FI 32-35</t>
  </si>
  <si>
    <t>ORODJE MATICA FI 40-50</t>
  </si>
  <si>
    <t>ORODJE TELO TULEC FI 8-10</t>
  </si>
  <si>
    <t>ORODJE TELO TULEC FI 12-14</t>
  </si>
  <si>
    <t>ORODJE TELO TULEC FI 16</t>
  </si>
  <si>
    <t>ORODJE TELO TULEC FI 20</t>
  </si>
  <si>
    <t>ORODJE TELO TULEC FI 22-25-28</t>
  </si>
  <si>
    <t>ORODJE TELO TULEC FI 32-35-40-50</t>
  </si>
  <si>
    <t>ORODJE ODPIRAČ - ZAPIRAČ</t>
  </si>
  <si>
    <t>PIVOVARNA LAŠKO</t>
  </si>
  <si>
    <t>ORODJE ODPIRAČ ZELENI</t>
  </si>
  <si>
    <t>ORODJE ODPIRAČ - ROGEC</t>
  </si>
  <si>
    <t>ORODJE POKROVI ZA SOD (30-50 LIT)</t>
  </si>
  <si>
    <t>ORODJE STOJALO ZA KARTONSKE_x000D_
PODSTAVKE</t>
  </si>
  <si>
    <t>ORODJE POKROV ZA SOD 2 GNEZDA</t>
  </si>
  <si>
    <t>ORODJE STOJALO ZA PODSTAVKE</t>
  </si>
  <si>
    <t>PIOVARNA LAŠKO</t>
  </si>
  <si>
    <t>ORODJE ZA IZSEK KLIJE_x000D_
ODPIRAČ-ZAPIRAČ</t>
  </si>
  <si>
    <t>ORODJE ZA IZSEK KLIJE ODPIRAČ ROGEC</t>
  </si>
  <si>
    <t>PIVOARNA LAŠKO</t>
  </si>
  <si>
    <t>ORODJE ČEPI ZA ODPIRAČ ROGEC</t>
  </si>
  <si>
    <t>ORODJE SWITCH PUSH</t>
  </si>
  <si>
    <t>STUDIO MODERNA</t>
  </si>
  <si>
    <t>ORODJE KOSMODISK 100</t>
  </si>
  <si>
    <t>ORODJE KOSMODISK 600</t>
  </si>
  <si>
    <t>ORODJE PLOŠČICA ZA KOSMODISK</t>
  </si>
  <si>
    <t>ORODJE SPONKA MOŠKA - KOSMODISK</t>
  </si>
  <si>
    <t>ORODJE SPONKA ŽENSKA ZA KOSMODISK</t>
  </si>
  <si>
    <t>ORODJE KAVELJČKI ZA KOSMODISK</t>
  </si>
  <si>
    <t>ORODJE POKROVČKI ZA FITNES OPREMO</t>
  </si>
  <si>
    <t>ORODJE KOSMODISK 600 N</t>
  </si>
  <si>
    <t>ORODJE KOSMODISK 5</t>
  </si>
  <si>
    <t>ORODJE PASNA SPONKA</t>
  </si>
  <si>
    <t>ORODJE VEZNIK C</t>
  </si>
  <si>
    <t>ORODJE DRSNA SPONKA - ZATIČ B</t>
  </si>
  <si>
    <t>ORODJE DRSNIK</t>
  </si>
  <si>
    <t>ORODJE SPONKA MOŠKI DEL IN ZAPONKA</t>
  </si>
  <si>
    <t>ORODJE SPONKA ŽENSKI DEL PRESTIGE</t>
  </si>
  <si>
    <t>ORODJE KOSMODISK 5 + 3</t>
  </si>
  <si>
    <t>ORODJE ZA KOSMODISK PRESTIGE 36-48</t>
  </si>
  <si>
    <t>ORODJE ŠKATLICA VITIN WHITE</t>
  </si>
  <si>
    <t>ORODJE ADATTATORE</t>
  </si>
  <si>
    <t>ORODJE STRIPS</t>
  </si>
  <si>
    <t>ORODJE KOSMODISK 600 NOVI III SET</t>
  </si>
  <si>
    <t>ORODJE KOSMODISK 5 II SET NOVI</t>
  </si>
  <si>
    <t>ORODJE DRSNA SPONKA ZATIČ B</t>
  </si>
  <si>
    <t>ORODJE VEZNIK C NOVI</t>
  </si>
  <si>
    <t>ORODJE TRIPP TRAPP 03 GLIDER</t>
  </si>
  <si>
    <t>ORODJE ZA ČRKE JL-ŽEKLEMAN</t>
  </si>
  <si>
    <t>ORODJE MINERSKI ČEP</t>
  </si>
  <si>
    <t>BLASTCOM</t>
  </si>
  <si>
    <t>ORODJE ŠČITNIK KONICE</t>
  </si>
  <si>
    <t>ORODJE GUMB 1KO 959 565 1K</t>
  </si>
  <si>
    <t>ORODJE GUMB 1KO 959 565 2K</t>
  </si>
  <si>
    <t>ORODJE NOSILEC TIPK TIPRO</t>
  </si>
  <si>
    <t>ORODJE VOGALNIK NIZEK_VISOKI AHA EM</t>
  </si>
  <si>
    <t>ORODJE ČEP AHA EMI</t>
  </si>
  <si>
    <t>ORODJE PLASTIČNI ČEP BSH CNEW L/D</t>
  </si>
  <si>
    <t>ORODJE VLOŽEK ZA LAMELE INVACER</t>
  </si>
  <si>
    <t>ORODJE SEAT FRAME CAP INVACER</t>
  </si>
  <si>
    <t>ORODJE PODLOGA IC6B</t>
  </si>
  <si>
    <t>ORODJE ROČAJ NOTRANJI-ROČAJ ZUNANJI</t>
  </si>
  <si>
    <t>ORODJE CAP FRONT</t>
  </si>
  <si>
    <t>ORODJE CAP CENTER</t>
  </si>
  <si>
    <t>ORODJE CAP REAR</t>
  </si>
  <si>
    <t>ORODJE CAP CENTER MAXI</t>
  </si>
  <si>
    <t>ORODJE W-CLIP GM Mokka</t>
  </si>
  <si>
    <t>ORODJE PRE-FIXING CLIP_x000D_
RENAULT</t>
  </si>
  <si>
    <t>ORODJE PRE-FIXING CLIP FORD C519</t>
  </si>
  <si>
    <t>116-052-04</t>
  </si>
  <si>
    <t>ORODJE WATER SEAL FORD C519</t>
  </si>
  <si>
    <t>ORODJE WATER SEAL  D41</t>
  </si>
  <si>
    <t>ORODJE PREFIXING CLIP D41</t>
  </si>
  <si>
    <t>ORODJE NASTAVEK ZA BRIVNIK</t>
  </si>
  <si>
    <t>ORODJE POKROVČEK QVENTI</t>
  </si>
  <si>
    <t>DESNI KOS</t>
  </si>
  <si>
    <t>TEST</t>
  </si>
  <si>
    <t>LEVI KOS</t>
  </si>
  <si>
    <t>AVANS1</t>
  </si>
  <si>
    <t>PREDPLAČILO</t>
  </si>
  <si>
    <t>AVANS2</t>
  </si>
  <si>
    <t>PORAČUN PREDPLAČILA</t>
  </si>
  <si>
    <t>F001-02-08</t>
  </si>
  <si>
    <t>OHIŠJE POD TASSIMO V03</t>
  </si>
  <si>
    <t>C2</t>
  </si>
  <si>
    <t>F001-05-03</t>
  </si>
  <si>
    <t>B_sprednja_MUM6N11UC/UG_A siva</t>
  </si>
  <si>
    <t>F001-05-04</t>
  </si>
  <si>
    <t>B_sprednja_MUM6N11UC/UG_B rdeča</t>
  </si>
  <si>
    <t>F001-05-05</t>
  </si>
  <si>
    <t>B_sprednja_MUM6N11UC/UG_C siva</t>
  </si>
  <si>
    <t>F001-10-01</t>
  </si>
  <si>
    <t>ES400 / Front panel 400 top - symbo</t>
  </si>
  <si>
    <t>F001-10-02</t>
  </si>
  <si>
    <t>ES400 / Front panel 400 top - milks</t>
  </si>
  <si>
    <t>F001-10-03</t>
  </si>
  <si>
    <t>ES400 / Front panel 400 top - A/B</t>
  </si>
  <si>
    <t>F001-10-04</t>
  </si>
  <si>
    <t>ES400 / Front panel bottom - EQ500_x000D_
V-DUO</t>
  </si>
  <si>
    <t>F001-10-05</t>
  </si>
  <si>
    <t>ES400 / Front panel bottom - EQ500_x000D_
TPE151</t>
  </si>
  <si>
    <t>F001-11-01</t>
  </si>
  <si>
    <t>ES600 / Front panel 600 - EQ600 int_x000D_
EQ600 - INTEGRAL</t>
  </si>
  <si>
    <t>F001-11-02</t>
  </si>
  <si>
    <t>ES600 / Front panel 600 - EQ600 cla_x000D_
EQ600 - CLASSIC</t>
  </si>
  <si>
    <t>F001-11-03</t>
  </si>
  <si>
    <t>ES600 / Front panel 600 - EQ600 int_x000D_
EQ600 - INTEGRAL v02</t>
  </si>
  <si>
    <t>F001-11-04</t>
  </si>
  <si>
    <t>ES600 / Front panel 600 - EQ600 cla_x000D_
EQ600 - CLASSIC v02</t>
  </si>
  <si>
    <t>F001-11-05</t>
  </si>
  <si>
    <t>ES600 / Front panel 600RNA VeroCafe</t>
  </si>
  <si>
    <t>F001-12-01</t>
  </si>
  <si>
    <t>B10 / Varnostni drog - zelana</t>
  </si>
  <si>
    <t>B10</t>
  </si>
  <si>
    <t>F001-12-02</t>
  </si>
  <si>
    <t>B10 / Varnostni drog - rdeča</t>
  </si>
  <si>
    <t>F001-13-01</t>
  </si>
  <si>
    <t>EQ3FL Siemens ES300_x000D_
300x150   2.155.0563</t>
  </si>
  <si>
    <t>F001-13-02</t>
  </si>
  <si>
    <t>EQ3FL Siemens ES300_x000D_
220x100</t>
  </si>
  <si>
    <t>F001-13-03</t>
  </si>
  <si>
    <t>EQ3FL Siemens ES300 - extraklasse_x000D_
300x150</t>
  </si>
  <si>
    <t>F001-13-04</t>
  </si>
  <si>
    <t>EQ3FL Siemens ES300 - extraklasse_x000D_
220x100</t>
  </si>
  <si>
    <t>F001-14-01</t>
  </si>
  <si>
    <t>ES450 / Front panel bottom 450 cl_x000D_
2.155.0574</t>
  </si>
  <si>
    <t>ES450</t>
  </si>
  <si>
    <t>F001-14-02</t>
  </si>
  <si>
    <t>ES450/Front panel bottom 450extraK_x000D_
2.155.0578a</t>
  </si>
  <si>
    <t>F001-14-04</t>
  </si>
  <si>
    <t>ES450/Front panel bottom 450cl co2_x000D_
2.155.0580</t>
  </si>
  <si>
    <t>F001-14-05</t>
  </si>
  <si>
    <t>ES450/Front panel top 450 Siemens_x000D_
2.155.0568</t>
  </si>
  <si>
    <t>F001-14-06</t>
  </si>
  <si>
    <t>ES450/Front panel top 450 Siemen 02_x000D_
2.155.0568</t>
  </si>
  <si>
    <t>F001-15-01</t>
  </si>
  <si>
    <t>K10 Logo trak_x000D_
2.601.0536</t>
  </si>
  <si>
    <t>F001-15-02</t>
  </si>
  <si>
    <t>K10 Serie 6_x000D_
2.601.0564</t>
  </si>
  <si>
    <t>F001-15-03</t>
  </si>
  <si>
    <t>K10 Logo trak_x000D_
2.601.0536 90°</t>
  </si>
  <si>
    <t>F001-15-04</t>
  </si>
  <si>
    <t>K10 Serie 6_x000D_
2.601.0564 90°</t>
  </si>
  <si>
    <t>F001-15-05</t>
  </si>
  <si>
    <t>K10 Logo+seies6_x000D_
2.601.0536 - 2.601.0564 90°</t>
  </si>
  <si>
    <t>F002-01-01</t>
  </si>
  <si>
    <t>OHIŠJE KEP11 - BIRDY</t>
  </si>
  <si>
    <t>KRONOS</t>
  </si>
  <si>
    <t>F002-01-02</t>
  </si>
  <si>
    <t>OHIŠJE KEP11 - KRONOS</t>
  </si>
  <si>
    <t>F002-01-03</t>
  </si>
  <si>
    <t>OHIŠJE KEP11 - LOC ME</t>
  </si>
  <si>
    <t>F002-01-04</t>
  </si>
  <si>
    <t>OHIŠJE KEP11 - ANGELO ZG</t>
  </si>
  <si>
    <t>F002-01-05</t>
  </si>
  <si>
    <t>OHIŠJE KEP11 - ANGELO SP</t>
  </si>
  <si>
    <t>F002-02-02</t>
  </si>
  <si>
    <t>GUMB SVN S -G- DVOPOLNO</t>
  </si>
  <si>
    <t>F002-02-04</t>
  </si>
  <si>
    <t>GUMB FS16 ROLD ID/OL</t>
  </si>
  <si>
    <t>F002-05-01</t>
  </si>
  <si>
    <t>HANDLE INDICATOR_x000D_
TPE151</t>
  </si>
  <si>
    <t>F002-05-02</t>
  </si>
  <si>
    <t>HANDLE INDICATOR_x000D_
VDUO</t>
  </si>
  <si>
    <t>F002-05-04</t>
  </si>
  <si>
    <t>HANDLE INDICATOR STEAM_x000D_
VDUO</t>
  </si>
  <si>
    <t>F002-06-01</t>
  </si>
  <si>
    <t>POKROV ELEKTRONIKE_x000D_
300X150</t>
  </si>
  <si>
    <t>RedBull</t>
  </si>
  <si>
    <t>F002-06-02</t>
  </si>
  <si>
    <t>POKROV ELEKTRONIKE v02_x000D_
300X150 (dodane številke)</t>
  </si>
  <si>
    <t>F004-01-02</t>
  </si>
  <si>
    <t>63A ON OFF_x000D_
220X100 &gt; TPE151</t>
  </si>
  <si>
    <t>F007-01-18</t>
  </si>
  <si>
    <t>PUSHBUTTON MAIN, PROGRAM, DELAY V02</t>
  </si>
  <si>
    <t>F007-01-19</t>
  </si>
  <si>
    <t>TIPKA START/STOP CN WM-70.1</t>
  </si>
  <si>
    <t>F007-01-20</t>
  </si>
  <si>
    <t>PUSHBUTTON MAIN, PROGRAM, DELAY V02_x000D_
250x100</t>
  </si>
  <si>
    <t>F007-02-02</t>
  </si>
  <si>
    <t>BUTTON DW30 DEL ON/OFF PRO V02</t>
  </si>
  <si>
    <t>CYLINDA</t>
  </si>
  <si>
    <t>F009-01-01</t>
  </si>
  <si>
    <t>TIPKOVNICA UK POST V01 B1_x000D_
POSAMEZNE TIPKE</t>
  </si>
  <si>
    <t>F009-01-02</t>
  </si>
  <si>
    <t>TIPKOVNICA UK POST A1 A2 V01</t>
  </si>
  <si>
    <t>F009-01-03</t>
  </si>
  <si>
    <t>TIPKOVNICA UK POST A3 B1 V01</t>
  </si>
  <si>
    <t>F009-01-04</t>
  </si>
  <si>
    <t>TIPKOVNICA UK POST B2 B3 V01</t>
  </si>
  <si>
    <t>F009-01-05</t>
  </si>
  <si>
    <t>TIPKOVNICA UK POST A1 A2 V02</t>
  </si>
  <si>
    <t>F009-01-06</t>
  </si>
  <si>
    <t>TIPKOVNICA UK POST A3 B1 V02</t>
  </si>
  <si>
    <t>F009-01-07</t>
  </si>
  <si>
    <t>TIPKOVNICA UK POST B2 B3 V02</t>
  </si>
  <si>
    <t>F009-01-09</t>
  </si>
  <si>
    <t>TIPKOVNICA UK POST A3 B1 V03</t>
  </si>
  <si>
    <t>F009-01-10</t>
  </si>
  <si>
    <t>TIPKOVNICA UK POST B2 B3 V03</t>
  </si>
  <si>
    <t>F009-01-11</t>
  </si>
  <si>
    <t>TIPKOVNICA UK POST B2 B3 V04</t>
  </si>
  <si>
    <t>F009-02-01</t>
  </si>
  <si>
    <t>OHIŠJE HUTH / 00</t>
  </si>
  <si>
    <t>F010-01-01</t>
  </si>
  <si>
    <t>RAIL - SKALA ZA PLATO_S VZ V01</t>
  </si>
  <si>
    <t>F010-01-02</t>
  </si>
  <si>
    <t>SCALE - SKALA ZA PLATO_S V01</t>
  </si>
  <si>
    <t>F010-01-03</t>
  </si>
  <si>
    <t>RAIL - SKALA ZA PLATO_M VZ V01</t>
  </si>
  <si>
    <t>F010-01-04</t>
  </si>
  <si>
    <t>SCALE - SKALA ZA PLATO_M V01</t>
  </si>
  <si>
    <t>F010-01-05</t>
  </si>
  <si>
    <t>SCALE - OZADJE 50%-60% V01</t>
  </si>
  <si>
    <t>F010-01-06</t>
  </si>
  <si>
    <t>SCALE - OZADJE 70%-80% V01</t>
  </si>
  <si>
    <t>F010-01-07</t>
  </si>
  <si>
    <t>RAIL - SKALA POSAMEZNO S-M V01</t>
  </si>
  <si>
    <t>F010-01-08</t>
  </si>
  <si>
    <t>RAIL - SKALA POSAMEZNO L-XL V01</t>
  </si>
  <si>
    <t>F010-01-09</t>
  </si>
  <si>
    <t>RAIL - SKALA ZA PLATO_L VZ V01</t>
  </si>
  <si>
    <t>F010-01-10</t>
  </si>
  <si>
    <t>SCALE - SKALA ZA PLATO_L V01</t>
  </si>
  <si>
    <t>F010-01-11</t>
  </si>
  <si>
    <t>RAIL - SKALA ZA PLATO_XL VZ V01</t>
  </si>
  <si>
    <t>F010-01-12</t>
  </si>
  <si>
    <t>SCALE - SKALA ZA PLATO_XL V01</t>
  </si>
  <si>
    <t>F010-01-13</t>
  </si>
  <si>
    <t>SCALE - OZADJE 100% V02</t>
  </si>
  <si>
    <t>F010-01-14</t>
  </si>
  <si>
    <t>RAIL - SKALA ZA PLATO S V02</t>
  </si>
  <si>
    <t>F010-01-15</t>
  </si>
  <si>
    <t>RAIL - SKALA ZA PLATO M V02</t>
  </si>
  <si>
    <t>F010-01-16</t>
  </si>
  <si>
    <t>RAIL - SKALA POSAMEZNO S - M V02</t>
  </si>
  <si>
    <t>F010-01-17</t>
  </si>
  <si>
    <t>RAIL - SKALA ZA PLATO L V02</t>
  </si>
  <si>
    <t>F010-01-18</t>
  </si>
  <si>
    <t>RAIL - SKALA ZA PLATO XL V02</t>
  </si>
  <si>
    <t>F010-01-19</t>
  </si>
  <si>
    <t>RAIL - SKALA POSAMEZNO L - XL V02</t>
  </si>
  <si>
    <t>F010-01-20</t>
  </si>
  <si>
    <t>SCALE - SKALA ZA PLATO S V02</t>
  </si>
  <si>
    <t>F010-01-21</t>
  </si>
  <si>
    <t>SCALE - SKALA ZA PLATO M V02</t>
  </si>
  <si>
    <t>F010-01-22</t>
  </si>
  <si>
    <t>SCALE - SKALA ZA PLATO L V02</t>
  </si>
  <si>
    <t>F010-01-23</t>
  </si>
  <si>
    <t>SCALE - SKALA ZA PLATO XL V02</t>
  </si>
  <si>
    <t>F010-01-24</t>
  </si>
  <si>
    <t>SCALE - OZADJE 100% V03</t>
  </si>
  <si>
    <t>F010-01-29</t>
  </si>
  <si>
    <t>SCALE - SKALA ZA PLATO L V03</t>
  </si>
  <si>
    <t>F010-01-30</t>
  </si>
  <si>
    <t>RAIL - SKALA ZA PLATO L V03</t>
  </si>
  <si>
    <t>F010-01-31</t>
  </si>
  <si>
    <t>RAIL - SKALA ZA PLATO L V04</t>
  </si>
  <si>
    <t>F010-02-01</t>
  </si>
  <si>
    <t>SCALE - RENTAL S V01</t>
  </si>
  <si>
    <t>F010-02-02</t>
  </si>
  <si>
    <t>SCALE - RENTAL M V01</t>
  </si>
  <si>
    <t>F010-02-03</t>
  </si>
  <si>
    <t>SCALE - RENTAL L V01</t>
  </si>
  <si>
    <t>F012-01-03</t>
  </si>
  <si>
    <t>Turnaplast 1B_x000D_
TPE151</t>
  </si>
  <si>
    <t>F013-01-01</t>
  </si>
  <si>
    <t>TIPKE NESIS</t>
  </si>
  <si>
    <t>F014-01-01</t>
  </si>
  <si>
    <t>BRUSHE STORAGE - PHILIPS</t>
  </si>
  <si>
    <t>ISKRA MEH</t>
  </si>
  <si>
    <t>F016-01-01</t>
  </si>
  <si>
    <t>BSCAN23_TOP_V02 FLINK</t>
  </si>
  <si>
    <t>F016-01-02</t>
  </si>
  <si>
    <t>BSCAN23_TOP_V02 BEMER</t>
  </si>
  <si>
    <t>F016-01-03</t>
  </si>
  <si>
    <t>BSCAN23_TOP_V02 BEMER outline 01_x000D_
Odebeljen logo 0,07mm</t>
  </si>
  <si>
    <t>IZDEZAPRO</t>
  </si>
  <si>
    <t>POPRAVILA IN IZDELAVE ZA PROIZVODNJ_x000D_
 poliranja, lom orodja, izdelava priprav,...</t>
  </si>
  <si>
    <t>h</t>
  </si>
  <si>
    <t>JAVN001</t>
  </si>
  <si>
    <t>Projekti - Skupinsko delo</t>
  </si>
  <si>
    <t>MALPAV</t>
  </si>
  <si>
    <t>MALICA PAVZA KNJIŽENJE DELA</t>
  </si>
  <si>
    <t>O0001</t>
  </si>
  <si>
    <t>CATCH UPPER BASKET &amp; MALE SPRAY TUB</t>
  </si>
  <si>
    <t>O0002</t>
  </si>
  <si>
    <t>TIPKA FUNKCIJSKA TAS C6</t>
  </si>
  <si>
    <t>O0003</t>
  </si>
  <si>
    <t>Podloga -IC6B</t>
  </si>
  <si>
    <t>O0004</t>
  </si>
  <si>
    <t>ORODJA PRED 01.02.2013</t>
  </si>
  <si>
    <t>O0005</t>
  </si>
  <si>
    <t>Nosilec ročaja N1 SYM2</t>
  </si>
  <si>
    <t>O0006</t>
  </si>
  <si>
    <t>Nosilec ročaja R6-47 SYM2</t>
  </si>
  <si>
    <t>O0007</t>
  </si>
  <si>
    <t>Pokrov gumba SYM2+Pokrov značke vra</t>
  </si>
  <si>
    <t>O0008</t>
  </si>
  <si>
    <t>Gumb upravljalni GE6-46-SYM2 + Gumb</t>
  </si>
  <si>
    <t>O0009</t>
  </si>
  <si>
    <t>OZB Iztok kave zgornji del P_60;565</t>
  </si>
  <si>
    <t>O0010</t>
  </si>
  <si>
    <t>"OZB Iztok kave srednji del P_60;56</t>
  </si>
  <si>
    <t>O0011</t>
  </si>
  <si>
    <t>Orodje - M POKROVČEK VTIČNICE; »187</t>
  </si>
  <si>
    <t>O0012</t>
  </si>
  <si>
    <t>Orodje - M VLOŽEK VTIČNICE V 17/11</t>
  </si>
  <si>
    <t>O0013</t>
  </si>
  <si>
    <t>Orodje - M OGRODJE VTIČNICE IT; »19</t>
  </si>
  <si>
    <t>O0014</t>
  </si>
  <si>
    <t>Orodje - M NOSILEC ZAŠČITE IT; »196</t>
  </si>
  <si>
    <t>O0015</t>
  </si>
  <si>
    <t>Orodje - M ROTOR ZAŠČITE; »1966« -</t>
  </si>
  <si>
    <t>O0016</t>
  </si>
  <si>
    <t>Izdelava nosilcev za formulo študen</t>
  </si>
  <si>
    <t>O13001</t>
  </si>
  <si>
    <t>Orodje  PLASTIC DOWEL_x000D_
Izdelava novega orodja</t>
  </si>
  <si>
    <t>O14001</t>
  </si>
  <si>
    <t>Orodje NOSILEC ROČAJA 1+1_x000D_
Izdelava novega orodja</t>
  </si>
  <si>
    <t>1571300/1571341</t>
  </si>
  <si>
    <t>O14002</t>
  </si>
  <si>
    <t>ORODJE  GM Mokka W Clip 1+1_x000D_
Izdelava novega orodja</t>
  </si>
  <si>
    <t>O15001</t>
  </si>
  <si>
    <t>ORODJE  Push button DW 30_x000D_
Izdelava novega orodja</t>
  </si>
  <si>
    <t>O15002</t>
  </si>
  <si>
    <t>ORODJE  Push button options  DW 30_x000D_
Izdelava novega orodja</t>
  </si>
  <si>
    <t>O15003</t>
  </si>
  <si>
    <t>ORODJE  JAC Pre fixing Clip_x000D_
Izdelava novega orodja</t>
  </si>
  <si>
    <t>O15004</t>
  </si>
  <si>
    <t>ORODJE  transportne palete Tipro_x000D_
Izdelava novega orodja</t>
  </si>
  <si>
    <t>O15005</t>
  </si>
  <si>
    <t>ORODJE Rail Front in Rail Back_x000D_
NOVO ORODJE (Orodje v izdelavi Nia in _ 2+2 gnezda_toplokanalni sistem dolivanja)</t>
  </si>
  <si>
    <t>O15006</t>
  </si>
  <si>
    <t>ORODJE Snap Flex_x000D_
NOVO ORODJE Orodje za brizganje Snap Flex           (2 gnezda)</t>
  </si>
  <si>
    <t>O15007</t>
  </si>
  <si>
    <t>ORODJE Screw  Flex_x000D_
NOVO ORODJE (Orodje v izdelavi Nia in _ 2gnezda)</t>
  </si>
  <si>
    <t>O15008</t>
  </si>
  <si>
    <t>ORODJE Scale_x000D_
NOVO ORODJE (Orodje v izdelavi Goma Line_ 4 gnezda)</t>
  </si>
  <si>
    <t>O15009</t>
  </si>
  <si>
    <t>ORODJE  Damper  (2L+2D)_x000D_
NOVO ORODJE (Orodje v izdelavi Goma Line_ 2L+2D  gnezda)</t>
  </si>
  <si>
    <t>O15010</t>
  </si>
  <si>
    <t>ORODJE  Lifter Front in Lifter Back_x000D_
NOVO ORODJE (Orodje v izdelavi Nia in _ 1+1 gnezdo)</t>
  </si>
  <si>
    <t>O15011</t>
  </si>
  <si>
    <t>ORODJE Pin Elan_x000D_
NOVO ORODJE _12 gnezd</t>
  </si>
  <si>
    <t>O15012</t>
  </si>
  <si>
    <t>ORODJE tlačni liv Elan Lock_x000D_
NOVO ORODJE (Orodje v izdelavi v Goroliv d.o.o.)</t>
  </si>
  <si>
    <t>O16001</t>
  </si>
  <si>
    <t>ORODJE DEL Z OBLIKOVNIMI TRNI</t>
  </si>
  <si>
    <t>O16002</t>
  </si>
  <si>
    <t>ORODJE 600802 SERIJSKO 4 GN HK ZA D</t>
  </si>
  <si>
    <t>O16003</t>
  </si>
  <si>
    <t>NAPRAVA ZA TESTIRANJE RAIL</t>
  </si>
  <si>
    <t>O17001</t>
  </si>
  <si>
    <t>REZERVNI TRNI ZA ORODJE OHIŠJE SPOD_x000D_
TAS C 6</t>
  </si>
  <si>
    <t>POMOŽNI DROBNI MATERIAL ORODJARNA</t>
  </si>
  <si>
    <t>POPOROEMS</t>
  </si>
  <si>
    <t>Popravila orodij za AHAEMS</t>
  </si>
  <si>
    <t>POPOROVEN</t>
  </si>
  <si>
    <t>POPRAVILO ORODIJ ZA ZUNANJE FIRME</t>
  </si>
  <si>
    <t>REZIJA</t>
  </si>
  <si>
    <t>VNOS REZIJE</t>
  </si>
  <si>
    <t>S0001</t>
  </si>
  <si>
    <t>Storitev PREVOZ</t>
  </si>
  <si>
    <t>S0002</t>
  </si>
  <si>
    <t>Storitev</t>
  </si>
  <si>
    <t>S0003</t>
  </si>
  <si>
    <t>Normalije</t>
  </si>
  <si>
    <t>S0004</t>
  </si>
  <si>
    <t>Mesečna provizija</t>
  </si>
  <si>
    <t>S0005</t>
  </si>
  <si>
    <t>Najemnina</t>
  </si>
  <si>
    <t>S0006</t>
  </si>
  <si>
    <t>Prefakturianje računa</t>
  </si>
  <si>
    <t>S0007</t>
  </si>
  <si>
    <t>Meritev</t>
  </si>
  <si>
    <t>S0008</t>
  </si>
  <si>
    <t>Izločeni kosi</t>
  </si>
  <si>
    <t>S0009</t>
  </si>
  <si>
    <t>Stroški prebiranja</t>
  </si>
  <si>
    <t>S0010</t>
  </si>
  <si>
    <t>Izdelava orodja po pogodbi_x000D_
NE UPORABLJAJ</t>
  </si>
  <si>
    <t>S0011</t>
  </si>
  <si>
    <t>Material po specifikaciji</t>
  </si>
  <si>
    <t>S0012</t>
  </si>
  <si>
    <t>Opravljene ure po specifikaciji</t>
  </si>
  <si>
    <t>S0013</t>
  </si>
  <si>
    <t>Pogodbeni popust</t>
  </si>
  <si>
    <t>S0014</t>
  </si>
  <si>
    <t>Prodaja OS</t>
  </si>
  <si>
    <t>S0015</t>
  </si>
  <si>
    <t>Razlika v ceni</t>
  </si>
  <si>
    <t>S0016</t>
  </si>
  <si>
    <t>Popust za predplačilo</t>
  </si>
  <si>
    <t>S0017</t>
  </si>
  <si>
    <t>Storitev CE DV-803</t>
  </si>
  <si>
    <t>S0018</t>
  </si>
  <si>
    <t>Prebiranje in pregledovanje</t>
  </si>
  <si>
    <t>S0019</t>
  </si>
  <si>
    <t>Storitev CE NP-170</t>
  </si>
  <si>
    <t>S0020</t>
  </si>
  <si>
    <t>S0021</t>
  </si>
  <si>
    <t>Odškodnina</t>
  </si>
  <si>
    <t>S0022</t>
  </si>
  <si>
    <t>Izdelava po naročilu</t>
  </si>
  <si>
    <t>S0023</t>
  </si>
  <si>
    <t>Obračunani popusti</t>
  </si>
  <si>
    <t>S0024</t>
  </si>
  <si>
    <t>S0025</t>
  </si>
  <si>
    <t>Priprava dokumentacije</t>
  </si>
  <si>
    <t>S0026</t>
  </si>
  <si>
    <t>Izdelava in dobava orodij za_x000D_
brizganje plastičnih delov Direct4me</t>
  </si>
  <si>
    <t>S0027</t>
  </si>
  <si>
    <t>Razvoj plastičnih delov Direct4.me</t>
  </si>
  <si>
    <t>S0028</t>
  </si>
  <si>
    <t>MAT. STROŠKI ODSTRANITVE KOSOV</t>
  </si>
  <si>
    <t>SO001</t>
  </si>
  <si>
    <t>Sprememba na orodju</t>
  </si>
  <si>
    <t>SO002</t>
  </si>
  <si>
    <t>Popravilo orodja</t>
  </si>
  <si>
    <t>SO003</t>
  </si>
  <si>
    <t>Izdelava orodja po pogodbi</t>
  </si>
  <si>
    <t>SO004</t>
  </si>
  <si>
    <t>Odpad</t>
  </si>
  <si>
    <t>SRBSH</t>
  </si>
  <si>
    <t>Storitev strošek reklamacije</t>
  </si>
  <si>
    <t>STB00001</t>
  </si>
  <si>
    <t>Krauss Maffei 420 z robotom št.1</t>
  </si>
  <si>
    <t>STB00002</t>
  </si>
  <si>
    <t>Krauss Maffei 420 z robotom št.2</t>
  </si>
  <si>
    <t>STB00003</t>
  </si>
  <si>
    <t>ENGEL 400 z robotom št.3</t>
  </si>
  <si>
    <t>STB00004</t>
  </si>
  <si>
    <t>ENGEL 600 z robotom št.4</t>
  </si>
  <si>
    <t>STB00005</t>
  </si>
  <si>
    <t>Krauss Maffei 300 z robotom št.5</t>
  </si>
  <si>
    <t>STB00006</t>
  </si>
  <si>
    <t>Krauss Maffei 200 z robotom št.6</t>
  </si>
  <si>
    <t>STB00007</t>
  </si>
  <si>
    <t>Krauss Maffei 200 z robotom št.7</t>
  </si>
  <si>
    <t>STB00008</t>
  </si>
  <si>
    <t>Krauss Maffei 160 št.8</t>
  </si>
  <si>
    <t>STB00009</t>
  </si>
  <si>
    <t>Krauss Maffei 130 št.9</t>
  </si>
  <si>
    <t>STB00010</t>
  </si>
  <si>
    <t>Engel 130 2K  št.10</t>
  </si>
  <si>
    <t>STB00012</t>
  </si>
  <si>
    <t>Krauss Maffei PX80 z robotom</t>
  </si>
  <si>
    <t>STB00013</t>
  </si>
  <si>
    <t>ENGEL 500 z robotom</t>
  </si>
  <si>
    <t>STB00014</t>
  </si>
  <si>
    <t>Krauss Maffei 80 št.14</t>
  </si>
  <si>
    <t>STB00015</t>
  </si>
  <si>
    <t>Krauss Maffei 80 št.15</t>
  </si>
  <si>
    <t>STB00016</t>
  </si>
  <si>
    <t>Krauss Maffei 80 št.16</t>
  </si>
  <si>
    <t>STB00017</t>
  </si>
  <si>
    <t>Engel 80 z robotom št.17</t>
  </si>
  <si>
    <t>STB00018</t>
  </si>
  <si>
    <t>Engel 80 z robotom št.18</t>
  </si>
  <si>
    <t>STB00019</t>
  </si>
  <si>
    <t>Engel 80 z robotom št.19</t>
  </si>
  <si>
    <t>STB00021</t>
  </si>
  <si>
    <t>Engel 80 z robotom št.21</t>
  </si>
  <si>
    <t>STB00023</t>
  </si>
  <si>
    <t>Krauss Maffei 50 št.23</t>
  </si>
  <si>
    <t>STB00024</t>
  </si>
  <si>
    <t>Krauss Maffei 50 št.24</t>
  </si>
  <si>
    <t>STB00025</t>
  </si>
  <si>
    <t>BOY 25  št.25</t>
  </si>
  <si>
    <t>STB00026</t>
  </si>
  <si>
    <t>LK 200 št.26</t>
  </si>
  <si>
    <t>STD00001</t>
  </si>
  <si>
    <t>DROBNA OPREMA</t>
  </si>
  <si>
    <t>STE00001</t>
  </si>
  <si>
    <t>ENERGETIKA NAPRAVE</t>
  </si>
  <si>
    <t>STL00001</t>
  </si>
  <si>
    <t>LAKIRNICA 1A</t>
  </si>
  <si>
    <t>STL00002</t>
  </si>
  <si>
    <t>LAKIRNICA 1B z runtisch</t>
  </si>
  <si>
    <t>STL00003</t>
  </si>
  <si>
    <t>LAKIRNICA 2</t>
  </si>
  <si>
    <t>STL00004</t>
  </si>
  <si>
    <t>LAKIRNICA 3</t>
  </si>
  <si>
    <t>STL00005</t>
  </si>
  <si>
    <t>LAKIRNICA 5</t>
  </si>
  <si>
    <t>STL00006</t>
  </si>
  <si>
    <t>LAKIRNICA 6</t>
  </si>
  <si>
    <t>STL00007</t>
  </si>
  <si>
    <t>AVTOMATSKA LINIJA SPRIMAG</t>
  </si>
  <si>
    <t>STL00008</t>
  </si>
  <si>
    <t>AVTOMATSKA LINIJA VENJAKOB</t>
  </si>
  <si>
    <t>STL00009</t>
  </si>
  <si>
    <t>Lakirni avtomat R700</t>
  </si>
  <si>
    <t>STO00001</t>
  </si>
  <si>
    <t>CNC OMNIS STROJ</t>
  </si>
  <si>
    <t>STO00002</t>
  </si>
  <si>
    <t>CNC MATRIXS STROJ</t>
  </si>
  <si>
    <t>STO00003</t>
  </si>
  <si>
    <t>ŽIČNA EROZIJA FANUC IN ACUTEX</t>
  </si>
  <si>
    <t>STO00004</t>
  </si>
  <si>
    <t>POTOPNA EROZIJA CORISMA</t>
  </si>
  <si>
    <t>STO00005</t>
  </si>
  <si>
    <t>BRUSILNI STROJ CORISMA</t>
  </si>
  <si>
    <t>STO00006</t>
  </si>
  <si>
    <t>RAZREZ CORISMA</t>
  </si>
  <si>
    <t>STO00007</t>
  </si>
  <si>
    <t>STRUŽNICA PRVOMAJSKA IN WD TEH</t>
  </si>
  <si>
    <t>STO00008</t>
  </si>
  <si>
    <t>ROČNI FREZALNI IN VRTANLNI STROJ</t>
  </si>
  <si>
    <t>STO00009</t>
  </si>
  <si>
    <t>PROSTOR ORODJARNA</t>
  </si>
  <si>
    <t>STT00001</t>
  </si>
  <si>
    <t>V 130 DUO</t>
  </si>
  <si>
    <t>STT00002</t>
  </si>
  <si>
    <t>KIPP 100</t>
  </si>
  <si>
    <t>STT00003</t>
  </si>
  <si>
    <t>TPE 151</t>
  </si>
  <si>
    <t>STT00004</t>
  </si>
  <si>
    <t>SIC 130</t>
  </si>
  <si>
    <t>STT00005</t>
  </si>
  <si>
    <t>WS LASER</t>
  </si>
  <si>
    <t>STZ00001</t>
  </si>
  <si>
    <t>ZGRADBA</t>
  </si>
  <si>
    <t>Knjiženje ur za projekte</t>
  </si>
  <si>
    <t>V0001</t>
  </si>
  <si>
    <t>VZOREC BSH 1</t>
  </si>
  <si>
    <t>V0002</t>
  </si>
  <si>
    <t>VZOREC BSH 2</t>
  </si>
  <si>
    <t>V0003</t>
  </si>
  <si>
    <t>VZOREC BSH 3</t>
  </si>
  <si>
    <t>V0004</t>
  </si>
  <si>
    <t>VZOREC GORENJE</t>
  </si>
  <si>
    <t>V0005</t>
  </si>
  <si>
    <t>.</t>
  </si>
  <si>
    <t>V0006</t>
  </si>
  <si>
    <t>OHIŠJE STRA LEVO COMFORT TAS1_x000D_
POČASI LAKIRANJE</t>
  </si>
  <si>
    <t>V0007</t>
  </si>
  <si>
    <t>HL CAP-REAR LAKIRANJE POČASI_x000D_
2K5.860.149</t>
  </si>
  <si>
    <t>V1100001</t>
  </si>
  <si>
    <t>PP TV 40 BELI REGENERAT OMAPLAST</t>
  </si>
  <si>
    <t>V1100002</t>
  </si>
  <si>
    <t>PP BELI REGENERAT OMAPLAST</t>
  </si>
  <si>
    <t>V1100003</t>
  </si>
  <si>
    <t>ABS TELURAN GP 22 natur OMAPLAST_x000D_
regranulat</t>
  </si>
  <si>
    <t>V1100004</t>
  </si>
  <si>
    <t>PEHAPOL-S 2K KUNSTSTOFF HELLGRAU_x000D_
BARVA ZA BK 028</t>
  </si>
  <si>
    <t>VPAA17966</t>
  </si>
  <si>
    <t>V1100005</t>
  </si>
  <si>
    <t>ABS/PC BAYBLEND T65_x000D_
nadomestni material za ročaj vrat PS03 namesto T45</t>
  </si>
  <si>
    <t>V1100007</t>
  </si>
  <si>
    <t>P86045</t>
  </si>
  <si>
    <t>V1100008</t>
  </si>
  <si>
    <t>PEHACRYL-PG 2K-LACKFARBE TOMOS SILV_x000D_
BARVA ZA LIMITIT TK7</t>
  </si>
  <si>
    <t>P649071</t>
  </si>
  <si>
    <t>V1100009</t>
  </si>
  <si>
    <t>Matchline Green S117 GN-0117-MCS</t>
  </si>
  <si>
    <t>V1100010</t>
  </si>
  <si>
    <t>PLASTIŠČI KOTNIK B&amp;B NIZEK PP_x000D_
PREIZKUS MATERIALA</t>
  </si>
  <si>
    <t>V1100011</t>
  </si>
  <si>
    <t>3M trak VHB 4932-19</t>
  </si>
  <si>
    <t>V1100020</t>
  </si>
  <si>
    <t>PLASTIČNI KOTNIKB&amp;B VISOKI_x000D_
PREIZKUS MATERIALA</t>
  </si>
  <si>
    <t>V1100030</t>
  </si>
  <si>
    <t>PLASTIČNI KOTNIK NIZEK_x000D_
PREIZKUS MATERIALA</t>
  </si>
  <si>
    <t>V1100040</t>
  </si>
  <si>
    <t>PLASTIČNI KOTNIK VISOKI_x000D_
PREIZKUS MATERIALA</t>
  </si>
  <si>
    <t>V1100050</t>
  </si>
  <si>
    <t>PLASTIČNI KOTNIKB&amp;B NIZEK_x000D_
PREIZKUS MATERIALA</t>
  </si>
  <si>
    <t>V1100060</t>
  </si>
  <si>
    <t>PLASTIČNI KOTNIK B&amp;B VISOKI_x000D_
PREIKUS MATERIALA</t>
  </si>
  <si>
    <t>V1100070</t>
  </si>
  <si>
    <t>M-TIPKA SPODNJA 1M_x000D_
preizkus orodja</t>
  </si>
  <si>
    <t>V1100080</t>
  </si>
  <si>
    <t>M-LEČA 1M_x000D_
preizkus orodja</t>
  </si>
  <si>
    <t>V1100090</t>
  </si>
  <si>
    <t>M-OGRODJE STIKALA_x000D_
preizkus orodja</t>
  </si>
  <si>
    <t>V1100100</t>
  </si>
  <si>
    <t>V11001090</t>
  </si>
  <si>
    <t>PLOŠ KONT 1K SIE VZF39171 sig_x000D_
spremenjena signacija</t>
  </si>
  <si>
    <t>V1100110</t>
  </si>
  <si>
    <t>V1100120</t>
  </si>
  <si>
    <t>V1100130</t>
  </si>
  <si>
    <t>OHIŠJE ZA OJAČEVALEC ZVOKA ALUMINI_x000D_
Lakiranje vzorca za Audio Alto</t>
  </si>
  <si>
    <t>V1100140</t>
  </si>
  <si>
    <t>TIPKA ZUNANJA LEVA SIEMENS_x000D_
Vzorčenje novega materiala BSH ( orodje 468625 )</t>
  </si>
  <si>
    <t>V1100141</t>
  </si>
  <si>
    <t>LEXSAN RESIN 123R_x000D_
Material za vzorčenje tipk dobavil BSH</t>
  </si>
  <si>
    <t>V1100150</t>
  </si>
  <si>
    <t>TIPKA ZUNANJA DESNA SIEMENS_x000D_
Vzorčenje novega materiala BSH ( orodje 468625 )</t>
  </si>
  <si>
    <t>V1100160</t>
  </si>
  <si>
    <t>TIPKA SREDINSKA LEVA SIEMENS_x000D_
Vzorčenje novega materiala BSH ( orodje 468623 )</t>
  </si>
  <si>
    <t>V1100170</t>
  </si>
  <si>
    <t>TIPKA SREDINSKA DESNA SIEMENS_x000D_
Vzorčenje novega materiala BSH ( orodje 468623 )</t>
  </si>
  <si>
    <t>V1100180</t>
  </si>
  <si>
    <t>TIPKA NOTRANJA SIEMENS_x000D_
Vzorčenje novega materiala BSH ( orodje 468621 )</t>
  </si>
  <si>
    <t>V1100190</t>
  </si>
  <si>
    <t>TIPKA ZGORNJA LEVA BOSCH_x000D_
Vzorčenje novega materiala BSH ( orodje 469605 )</t>
  </si>
  <si>
    <t>V1100200</t>
  </si>
  <si>
    <t>TIPKA ZGORNJA DESNA BOSCH_x000D_
Vzorčenje novega materiala BSH ( orodje 469603 )</t>
  </si>
  <si>
    <t>V1100210</t>
  </si>
  <si>
    <t>TIPKA SREDINSKA LEVA BOSCH_x000D_
Vzorčenje novega materiala BSH ( orodje 468609 )</t>
  </si>
  <si>
    <t>V1100220</t>
  </si>
  <si>
    <t>TIPKA SPODAJ LEVA BOSCH_x000D_
Vzorčenje novega materiala BSH ( orodje 468609 )</t>
  </si>
  <si>
    <t>V1100230</t>
  </si>
  <si>
    <t>TIPKA SPODNJA DESNA BOSCH_x000D_
Vzorčenje novega materiala BSH ( orodje 468611 )</t>
  </si>
  <si>
    <t>V1100240</t>
  </si>
  <si>
    <t>TIPKA SREDINSKA DESNA BOSCH_x000D_
Vzorčenje novega materiala BSH ( orodje 468611 )</t>
  </si>
  <si>
    <t>V1100250</t>
  </si>
  <si>
    <t>POKROV ZUNANJE ENOTE LAKIRAN_x000D_
TOPLOTNE ČRPALKE</t>
  </si>
  <si>
    <t>V1100251</t>
  </si>
  <si>
    <t>POKROV ZUNANJE ENOTE Z KATAFOREZO_x000D_
TOPLOTNE ČRPALKE</t>
  </si>
  <si>
    <t>V1100260</t>
  </si>
  <si>
    <t>NOGA ZUNANJE ENOTE LAKIRANA_x000D_
TOPLOTNE ČRPALKE</t>
  </si>
  <si>
    <t>V1100261</t>
  </si>
  <si>
    <t>NOGA ZUNANJE ENOTE Z KATAFOREZO_x000D_
TOPLOTNE ČRPALKE</t>
  </si>
  <si>
    <t>V1100270</t>
  </si>
  <si>
    <t>NOSILEC PANELOV LAKIRAN_x000D_
TOPLOTNE ČRPALKE</t>
  </si>
  <si>
    <t>V1100271</t>
  </si>
  <si>
    <t>NOSILEC PANELOV Z KATAFOREZO_x000D_
TOPLOTNE ČRPALKE</t>
  </si>
  <si>
    <t>V1100280</t>
  </si>
  <si>
    <t>ELEMENT PLOŠČA 1 LAKIRAN_x000D_
TOPLOTNE ČRPALKE ( brez nosilcev )</t>
  </si>
  <si>
    <t>V1100281</t>
  </si>
  <si>
    <t>ELEMENT PLOŠČA 1 Z KATAFOREZO_x000D_
TOPLOTNE ČRPALKE ( brez nosilcev )</t>
  </si>
  <si>
    <t>V1100290</t>
  </si>
  <si>
    <t>ELEMENT PLOŠČA 3 LAKIRAN_x000D_
TOPLOTNE ČRPALKE ( brez nosilcev )</t>
  </si>
  <si>
    <t>V1100291</t>
  </si>
  <si>
    <t>ELEMENT PLOŠČA 3 Z KATAFOREZO_x000D_
TOPLOTNE ČRPALKE ( brez nosilcev )</t>
  </si>
  <si>
    <t>V1100300</t>
  </si>
  <si>
    <t>V1100301</t>
  </si>
  <si>
    <t>CALIBRA 303-15_x000D_
Nadomestni material za Proteck steklo</t>
  </si>
  <si>
    <t>V1100310</t>
  </si>
  <si>
    <t>V1100320</t>
  </si>
  <si>
    <t>ROČAJ RM64 PBT LA022</t>
  </si>
  <si>
    <t>V1100330</t>
  </si>
  <si>
    <t>ROČAJ RM55-SL PBT LA022</t>
  </si>
  <si>
    <t>V1100340</t>
  </si>
  <si>
    <t>ROČAJ RM60B PBT LA022</t>
  </si>
  <si>
    <t>V1100350</t>
  </si>
  <si>
    <t>ROČAJ RM60A PBT LA022</t>
  </si>
  <si>
    <t>V1100360</t>
  </si>
  <si>
    <t>OHIŠJE OMARICE 20_x000D_
menjava osnovnega materiala in barvila</t>
  </si>
  <si>
    <t>V1100361</t>
  </si>
  <si>
    <t>MB MASTERBATCH UN 001_x000D_
barvilo belo za omarico Protek</t>
  </si>
  <si>
    <t>V1100370</t>
  </si>
  <si>
    <t>PLASTIČNI KOTNIK NIZEK B&amp;B PS_x000D_
PREIZKUS Z MLETIM MATERIALOM</t>
  </si>
  <si>
    <t>V1100380</t>
  </si>
  <si>
    <t>PLASTIČNI KOTNIK NIZEK B&amp;B PS_x000D_
PREIZKUS MATERIALA</t>
  </si>
  <si>
    <t>V1100390</t>
  </si>
  <si>
    <t>LAKIRANJE RAZLIČNIH  GUMBOV ZA TEK._x000D_
lakiranje z prozornim lakom</t>
  </si>
  <si>
    <t>V1100400</t>
  </si>
  <si>
    <t>PALETA OHIŠJE ZE ZV TČO_x000D_
TOPLOTNA ČRPALKA</t>
  </si>
  <si>
    <t>V1100401</t>
  </si>
  <si>
    <t>NALEPKA KROMIRANA GORENJE_x000D_
za toplotne črpalke</t>
  </si>
  <si>
    <t>V1100402</t>
  </si>
  <si>
    <t>VIJAKI ZA STRANSKE PANELE_x000D_
toplotne črpalke</t>
  </si>
  <si>
    <t>V1100410</t>
  </si>
  <si>
    <t>OHIŠJE PODST sig TAS 01 T.B._x000D_
nadomestni materilal novodur natur</t>
  </si>
  <si>
    <t>V1100420</t>
  </si>
  <si>
    <t>M-OKVIR 2 M ( PC )_x000D_
preizkus orodja EL Lendava naročilo 080-TB-2011/ 092-TB-2011/108-TB-2011_x000D_
114-TB-2011 026-TB-2012</t>
  </si>
  <si>
    <t>V1100430</t>
  </si>
  <si>
    <t>M-OBROČ NOSILNI 7 M_x000D_
preizkus orodja EL Lendava naročilo 081-TB-2011 / 092-TB-2011 / 026-TB-2012</t>
  </si>
  <si>
    <t>V1100440</t>
  </si>
  <si>
    <t>M-OKVIR 7 M ( PC )_x000D_
preizkus orodja EL Lendava naročilo 082-TB-2011 / 092-TB-2011/108-TB-2011</t>
  </si>
  <si>
    <t>V1100450</t>
  </si>
  <si>
    <t>OBJEKMKA SXS 75A_x000D_
preizkus orodja Gorenje naročilo 083-TB-2011</t>
  </si>
  <si>
    <t>346617*</t>
  </si>
  <si>
    <t>V1100460</t>
  </si>
  <si>
    <t>OHIŠJE STRANSKO LEVO surovec_x000D_
vzorčenje regeneriranega materiala Omaplast</t>
  </si>
  <si>
    <t>V1100461</t>
  </si>
  <si>
    <t>ABS NOVODUR P2H OMAPLAST regranulat</t>
  </si>
  <si>
    <t>V1100470</t>
  </si>
  <si>
    <t>OHIŠJE STRANSKO DESNO surovec_x000D_
vzorčenje regeneriranega materiala Omaplast</t>
  </si>
  <si>
    <t>V1100480</t>
  </si>
  <si>
    <t>OHIŠJE STRA DESNO oranžn TAS1_x000D_
brizgano iz regeneriranega materiala Omaplast</t>
  </si>
  <si>
    <t>V1100490</t>
  </si>
  <si>
    <t>OHIŠJE STRA LEVO oranžno TAS1_x000D_
brizgano iz regeneriranega materiala Omaplast</t>
  </si>
  <si>
    <t>V1100500</t>
  </si>
  <si>
    <t>VLOŽEK PODSTAVKA TAS z mrežico_x000D_
vzorčenje regeneriranega materiala Omaplast</t>
  </si>
  <si>
    <t>V1100510</t>
  </si>
  <si>
    <t>OHIŠJE KE TAS Natur_x000D_
vzorčenje regeneriranega materiala Omaplast</t>
  </si>
  <si>
    <t>V1100511</t>
  </si>
  <si>
    <t>ABS TERLURAN GP22 natur OMAPLAST_x000D_
regranulat ZDRUŽENO Z IDENTOM V1100003</t>
  </si>
  <si>
    <t>V1100520</t>
  </si>
  <si>
    <t>PUŠA TEČAJA NG brizg_x000D_
vzorčenje novega mastra BK070</t>
  </si>
  <si>
    <t>V1100521</t>
  </si>
  <si>
    <t>MB MARKETAN UG BELA_x000D_
BK070 barva za Gorenje</t>
  </si>
  <si>
    <t>LB-110 2976/Rp3</t>
  </si>
  <si>
    <t>V1100530</t>
  </si>
  <si>
    <t>ROČAJ VRAT DD PS-03_x000D_
vzorčenje novega mastra BK070</t>
  </si>
  <si>
    <t>V1100540</t>
  </si>
  <si>
    <t>ROČAJ KE TAS RAL9004 V.01_x000D_
preizkus nadomestnega barvila Clariant</t>
  </si>
  <si>
    <t>V1100541</t>
  </si>
  <si>
    <t>MB ČRNI CLARIANT_x000D_
barvilo dostavil g.Plohl Aleš za TAS</t>
  </si>
  <si>
    <t>V1100550</t>
  </si>
  <si>
    <t>OHIŠJE STRANSKO L TAS črn MAT_x000D_
vzorčenje novega barvila od Clariant</t>
  </si>
  <si>
    <t>V1100560</t>
  </si>
  <si>
    <t>OHIŠJE STRANSKO D TAS črn MAT_x000D_
vzorčenje novega barvila od Clariant</t>
  </si>
  <si>
    <t>V1100570</t>
  </si>
  <si>
    <t>ZASKOČNIK VRAT DD PS-03_x000D_
vzorčenje novega mastra BK070</t>
  </si>
  <si>
    <t>V1100580</t>
  </si>
  <si>
    <t>OHIŠJE STRANSKO D TAS rdeče MAT_x000D_
vzorčenje novega barvila od Clariant</t>
  </si>
  <si>
    <t>V1100581</t>
  </si>
  <si>
    <t>MB RDEČ CLARIANT_x000D_
barvilo dostavil g.Plohl Aleš za TAS</t>
  </si>
  <si>
    <t>V1100590</t>
  </si>
  <si>
    <t>OHIŠJE STRANSKO L TAS rdeče MAT_x000D_
vzorčenje novega barvila od Clariant</t>
  </si>
  <si>
    <t>V1100600</t>
  </si>
  <si>
    <t>TIPKA Q PS-05 BK 070 brizgana</t>
  </si>
  <si>
    <t>V1100601</t>
  </si>
  <si>
    <t>ABS BELI ABS 001 IZ GORENJA BK070_x000D_
material za potrditev novega barvnega odtenka surovcev na BK070</t>
  </si>
  <si>
    <t>V1100610</t>
  </si>
  <si>
    <t>OHIŠJE VODNIKOV 6N-C_x000D_
preizkus orodja po spremembi dodatno rebro</t>
  </si>
  <si>
    <t>V1100620</t>
  </si>
  <si>
    <t>OHIŠJE VODNIKOV 54N-A_x000D_
preizkus orodja po spremembi dodatno rebro</t>
  </si>
  <si>
    <t>V1100630</t>
  </si>
  <si>
    <t>PLASTIČNI KOTNIK B&amp;B NIZEK PS_x000D_
testiranje vzorčnega materiala od OMAPLAST</t>
  </si>
  <si>
    <t>V1100631</t>
  </si>
  <si>
    <t>PS PP013 POLYSTIREN OD GORENJA_x000D_
PS za vogalnik AHA EMMI</t>
  </si>
  <si>
    <t>666749*</t>
  </si>
  <si>
    <t>V1100632</t>
  </si>
  <si>
    <t>PS POLYSTIREN  MLETI OD GORENJA_x000D_
PS za vogalnik AHA EMMI</t>
  </si>
  <si>
    <t>V1100633</t>
  </si>
  <si>
    <t>PS NATUR OMAPLAST_x000D_
dogovor z Matjažem K. za vogalnik AHA EMMI</t>
  </si>
  <si>
    <t>V1100640</t>
  </si>
  <si>
    <t>OHIŠJE STRANSKO DESNO_x000D_
izdelano iz osnovnega materiala PS za lakiranje</t>
  </si>
  <si>
    <t>V1100650</t>
  </si>
  <si>
    <t>OHIŠJE STRANSKO LEVO_x000D_
izdelano iz osnovnega materiala PS za lakiranje</t>
  </si>
  <si>
    <t>V1100660</t>
  </si>
  <si>
    <t>OHIŠJE STRANSKO D čokoladno_x000D_
izdelano iz osnovnega materiala PS</t>
  </si>
  <si>
    <t>V1100670</t>
  </si>
  <si>
    <t>OHIŠJE STRANSKO L čokoladno_x000D_
izdelano iz osnovnega materiala PS</t>
  </si>
  <si>
    <t>V1100680</t>
  </si>
  <si>
    <t>PLASTIČNI KOTNIK B&amp;B NIZEK PS_x000D_
testiranje vzorčnega materiala od Gorenja</t>
  </si>
  <si>
    <t>V1100690</t>
  </si>
  <si>
    <t>V1100700</t>
  </si>
  <si>
    <t>TRIPP TRAPP 03 GLIDER_x000D_
vzorčenje materiala za naročilo 095-TB-2011</t>
  </si>
  <si>
    <t>V1100701</t>
  </si>
  <si>
    <t>ELASTOLLAN LP – 9124 – 10_x000D_
vzorčni materila iz zaloge</t>
  </si>
  <si>
    <t>V1100710</t>
  </si>
  <si>
    <t>Letev stikalna 54N-HZF INOX/N1_x000D_
vzorčenje nove folije na obstoječem orodju</t>
  </si>
  <si>
    <t>V1100720</t>
  </si>
  <si>
    <t>ROČAJ VRAT DD PS-03 surovec_x000D_
testiran iz Bayblend T65</t>
  </si>
  <si>
    <t>V1100730</t>
  </si>
  <si>
    <t>ROČAJ VRAT DD PS-03_x000D_
testiranje novega materiala Gorenje 099-TB-2011</t>
  </si>
  <si>
    <t>V1100731</t>
  </si>
  <si>
    <t>POM Ticona BK070</t>
  </si>
  <si>
    <t>V1100740</t>
  </si>
  <si>
    <t>V1100741</t>
  </si>
  <si>
    <t>POM Tarnoform BK070</t>
  </si>
  <si>
    <t>V1100750</t>
  </si>
  <si>
    <t>M-OKVIR 2 M_x000D_
preizkus orodja EL Lendava naročilo 080-TB-2011/ 092-TB-2011/096-TB-2011/108-TB-2011</t>
  </si>
  <si>
    <t>V1100751</t>
  </si>
  <si>
    <t>ASA BELI_x000D_
material od Ele.Lendava</t>
  </si>
  <si>
    <t>V1100760</t>
  </si>
  <si>
    <t>M-OKVIR 7 M ( ASA )_x000D_
preizkus orodja EL Lendava naročilo 082-TB-2011 / 092-TB-2011 / 096-TB-2011/108-TB-2011</t>
  </si>
  <si>
    <t>V1100770</t>
  </si>
  <si>
    <t>ROČAJ VRAT DD PS-03 BK012 ABS/PC_x000D_
Bayblend T65</t>
  </si>
  <si>
    <t>V1100780</t>
  </si>
  <si>
    <t>OHIŠJE PODST sig TAS 01 T.B._x000D_
preizkus regenerata Omaplast 100-TB-2011</t>
  </si>
  <si>
    <t>V1100790</t>
  </si>
  <si>
    <t>FUMIS 007 – surovec iz PC</t>
  </si>
  <si>
    <t>V1100800</t>
  </si>
  <si>
    <t>FUMIS 007 – surovec iz PMMA</t>
  </si>
  <si>
    <t>V1100801</t>
  </si>
  <si>
    <t>PLEXIGLAS FORMMASSE_x000D_
Nekurantni material</t>
  </si>
  <si>
    <t>V1100810</t>
  </si>
  <si>
    <t>FUMIS 007 – surovec iz SAN</t>
  </si>
  <si>
    <t>V1100811</t>
  </si>
  <si>
    <t>SAN transparent_x000D_
nekurantni material od okna vrat PS03</t>
  </si>
  <si>
    <t>V1100820</t>
  </si>
  <si>
    <t>Kosmodisk 600 – PP+les_x000D_
102-TB-2011</t>
  </si>
  <si>
    <t>V1100821</t>
  </si>
  <si>
    <t>Material PP+Les</t>
  </si>
  <si>
    <t>V1100830</t>
  </si>
  <si>
    <t>VZORČNA LETEV STIKALNA A12 54N_x000D_
 z folijami,  ki imajo zmanjša okenca 103-TB-2011</t>
  </si>
  <si>
    <t>V1100831</t>
  </si>
  <si>
    <t>A12 – z folijami,  ki imajo_x000D_
zmanjšan potisk okenca</t>
  </si>
  <si>
    <t>V1100840</t>
  </si>
  <si>
    <t>VZOREC LETEV STIKALNA A12 54N_x000D_
z običajnimi folijami brez potiskanega okenca 103-TB-2011</t>
  </si>
  <si>
    <t>V1100841</t>
  </si>
  <si>
    <t>A12 – z običajnimi folijami brez_x000D_
potiska na okencih</t>
  </si>
  <si>
    <t>V1100850</t>
  </si>
  <si>
    <t>VZOREC LETEV STIKALNA A12 54N_x000D_
folijami-z večjo toplotno odpornostjo osnovnega materiala 103-TB-2011</t>
  </si>
  <si>
    <t>V1100851</t>
  </si>
  <si>
    <t>A12 – z NOVIMI folijami_x000D_
z večjo obstojnostjo osnovnega materiala</t>
  </si>
  <si>
    <t>V1100860</t>
  </si>
  <si>
    <t>V1100861</t>
  </si>
  <si>
    <t>PC LEXAN DMX_x000D_
dobavil ATECH 104-TB-2011</t>
  </si>
  <si>
    <t>V1100870</t>
  </si>
  <si>
    <t>OKENCE FUMIS ALPHA LAKIRANO_x000D_
z prozornim lakom</t>
  </si>
  <si>
    <t>V1100880</t>
  </si>
  <si>
    <t>ROČAJ VRAT DD PS-03_x000D_
testiranje barvila za BK070 Gorenje 106-TB-2011</t>
  </si>
  <si>
    <t>V1100890</t>
  </si>
  <si>
    <t>V1100900</t>
  </si>
  <si>
    <t>V1100910</t>
  </si>
  <si>
    <t>POKROV ČRPALKE DV les_x000D_
namen testirnja lesenega materiala 107-TB-2011</t>
  </si>
  <si>
    <t>V1100920</t>
  </si>
  <si>
    <t>M_OKVIR 1M ( ASA )_x000D_
preizkus orodja EL Lendava naročilo 108-TB-2011 / 023-TB-2012</t>
  </si>
  <si>
    <t>V1100930</t>
  </si>
  <si>
    <t>M_OKVIR 2M /3 ( ASA )_x000D_
preizkus orodja EL Lendava naročilo 108-TB-2011/026-TB-2012</t>
  </si>
  <si>
    <t>7218-2</t>
  </si>
  <si>
    <t>V1100940</t>
  </si>
  <si>
    <t>M_OKVIR 1M ( PC )_x000D_
preizkus orodja EL Lendava naročilo 108-TB-2011</t>
  </si>
  <si>
    <t>V1100950</t>
  </si>
  <si>
    <t>M_OKVIR 2M /3 ( PC )_x000D_
preizkus orodja EL Lendava naročilo 108-TB-2011 / 026-TB-2012</t>
  </si>
  <si>
    <t>V1100960</t>
  </si>
  <si>
    <t>VZORČNA PLOŠČICA Z NAPISOM_x000D_
za zlato kuhalno enoto 019-TB-2011</t>
  </si>
  <si>
    <t>V1100970</t>
  </si>
  <si>
    <t>OHIŠJE KUHALNE ENOTE SKL.TK7 LAKIR._x000D_
v zlato barvo za razvoj BSH 051-TB-2011</t>
  </si>
  <si>
    <t>V1100971</t>
  </si>
  <si>
    <t>OHIŠJE KUHALNE ENOT.TK7 SKLOP_x000D_
SUROVEC ZA LAKIRANJE 051-TB-2011</t>
  </si>
  <si>
    <t>V1100972</t>
  </si>
  <si>
    <t>PEHACRYL GALVANOEFEKT GOLD</t>
  </si>
  <si>
    <t>P74108</t>
  </si>
  <si>
    <t>V1100980</t>
  </si>
  <si>
    <t>NOSILEC ZA HLADILNIK LAKIRAN V SOFT_x000D_
052-TB-2011( dolgi in kratek )</t>
  </si>
  <si>
    <t>V1100981</t>
  </si>
  <si>
    <t>NOSILEC ZA HLADILNIK SUROVEC_x000D_
052-TB-2011</t>
  </si>
  <si>
    <t>V1100982</t>
  </si>
  <si>
    <t>SOFT LAK OD MANKIEWICZ_x000D_
052-TB-2011</t>
  </si>
  <si>
    <t>LN.055.0148.0.MU1</t>
  </si>
  <si>
    <t>V1100990</t>
  </si>
  <si>
    <t>OHIŠJE KE TAS Natur_x000D_
preizkus novega materiala 110-TB-2011</t>
  </si>
  <si>
    <t>V1100991</t>
  </si>
  <si>
    <t>ABS SAMSUNG MP-0670_x000D_
interno naročilo 110-TB-2011</t>
  </si>
  <si>
    <t>V1101000</t>
  </si>
  <si>
    <t>ROČAJ KE TAS COMFO. MAT KROM VER.01_x000D_
vzorci za potrditev 054-TL-2011</t>
  </si>
  <si>
    <t>V1101010</t>
  </si>
  <si>
    <t xml:space="preserve">TIPKE BOSCH SET lak srebrn_x000D_
spremeba sigancije </t>
  </si>
  <si>
    <t>V1101020</t>
  </si>
  <si>
    <t>TIPKE BOSCH SET srebrn sig_x000D_
spremeba signacije</t>
  </si>
  <si>
    <t>V1101030</t>
  </si>
  <si>
    <t>TIPKE BOSCH SET krom sig_x000D_
sprememba signacije</t>
  </si>
  <si>
    <t>V1101040</t>
  </si>
  <si>
    <t>TIPKE BOSCH SET krom_x000D_
sprememba sigacije</t>
  </si>
  <si>
    <t>V1101050</t>
  </si>
  <si>
    <t>TIPKA SIEMENS SET VZF39171_x000D_
spremenjena signacija</t>
  </si>
  <si>
    <t>9000713884*</t>
  </si>
  <si>
    <t>V1101060</t>
  </si>
  <si>
    <t>TIPKE SIEMENS SET VZF39171 sig_x000D_
spremenjena signacija</t>
  </si>
  <si>
    <t>V1101070</t>
  </si>
  <si>
    <t>SET TIPK MID.SIL.LAK.TISK.LAK_x000D_
spremenjena signacija</t>
  </si>
  <si>
    <t>V1101080</t>
  </si>
  <si>
    <t>SET TIPK MID. SILVER LAK. TISK_x000D_
spremenjena signacija</t>
  </si>
  <si>
    <t>V1101090</t>
  </si>
  <si>
    <t>PLOŠČA KONT KPL SIEM VZF39171_x000D_
spremenjena signacija</t>
  </si>
  <si>
    <t>9000713972*</t>
  </si>
  <si>
    <t>V1101100</t>
  </si>
  <si>
    <t>PLOŠ KONT 1K SIEM EQ7+ VZF39171 sig_x000D_
spremenjena signacija</t>
  </si>
  <si>
    <t>V1101110</t>
  </si>
  <si>
    <t>PLOŠČA KONT.1K LAK.TIS.MID.SI_x000D_
spremenjena signacija</t>
  </si>
  <si>
    <t>V1101120</t>
  </si>
  <si>
    <t>PLOŠČA KONTR. KPL MID. SILV._x000D_
spremenjena signacija</t>
  </si>
  <si>
    <t>9000713973*</t>
  </si>
  <si>
    <t>V1101130</t>
  </si>
  <si>
    <t>BARVNI ETALON LA 028_x000D_
ploščica za rierjavo barvnega odtenka</t>
  </si>
  <si>
    <t>V1101131</t>
  </si>
  <si>
    <t>PLOŠČICA ZA BARVNI ETALON GORENJE</t>
  </si>
  <si>
    <t>V1101140</t>
  </si>
  <si>
    <t>BARVNI ETALON LA 048_x000D_
ploščica za rierjavo barvnega odtenka</t>
  </si>
  <si>
    <t>V1101150</t>
  </si>
  <si>
    <t>VODNIKI ZRAKA K.E. BK039</t>
  </si>
  <si>
    <t>V1101151</t>
  </si>
  <si>
    <t>VODNIK ZRAKA KA SUROVEC</t>
  </si>
  <si>
    <t>V1101160</t>
  </si>
  <si>
    <t>VODNIKI ZRAKA K.E. BK012</t>
  </si>
  <si>
    <t>V1101170</t>
  </si>
  <si>
    <t>V1101171</t>
  </si>
  <si>
    <t>V1101180</t>
  </si>
  <si>
    <t>PLASTICNI KOTNIK B&amp;B-nizek-NOVI_x000D_
IKEA 111-TB-2011</t>
  </si>
  <si>
    <t>V1101190</t>
  </si>
  <si>
    <t>VZORČENJE KOSMODISK 600N_x000D_
PRESTIŽ</t>
  </si>
  <si>
    <t>V1101191</t>
  </si>
  <si>
    <t>VZORČNI PVC MODENPLASTA ZA KOSMODIS_x000D_
VZORČENJE PRESTIŽ</t>
  </si>
  <si>
    <t>V1101200</t>
  </si>
  <si>
    <t>OHIŠJE  G-1_x000D_
112-TB-2011</t>
  </si>
  <si>
    <t>V1101201</t>
  </si>
  <si>
    <t>AKULON DSM K222 GMV KN 74 SIVA_x000D_
material za G-1 112-TB-2011</t>
  </si>
  <si>
    <t>V1101210</t>
  </si>
  <si>
    <t>POKROV G-1_x000D_
112-TB-2011</t>
  </si>
  <si>
    <t>V1101220</t>
  </si>
  <si>
    <t>PUŠA  ELEKTRONIKE G-1_x000D_
112-TB-2011</t>
  </si>
  <si>
    <t>V1101221</t>
  </si>
  <si>
    <t>POKROV ELEKTRONIKE G-1_x000D_
112-TB-2011</t>
  </si>
  <si>
    <t>V1101230</t>
  </si>
  <si>
    <t>TIPKA Touchpad SO Mark_x000D_
laserska signacija</t>
  </si>
  <si>
    <t>V1101231</t>
  </si>
  <si>
    <t>TIPKA Touchpad SO Mark SUROVEC_x000D_
za lasersko signiranje</t>
  </si>
  <si>
    <t>V1101240</t>
  </si>
  <si>
    <t>M-OBROČ NOSILNI 4M_x000D_
preizkus orodja EL Lendava naročilo 114-TB-2011</t>
  </si>
  <si>
    <t>V1101250</t>
  </si>
  <si>
    <t>M-VLOŽEK RAČ.VTČ 1MP ( PC )_x000D_
preizkus orodja EL Lendava</t>
  </si>
  <si>
    <t>V1101260</t>
  </si>
  <si>
    <t>M-VLOŽEK RAČ.VTČ 1MK ( PC )_x000D_
preizkus orodja EL Lendava naročilo 114-TB-2011</t>
  </si>
  <si>
    <t>V1101270</t>
  </si>
  <si>
    <t>M-OKVIR 2 M ( ASA )_x000D_
preizkus orodja EL Lendava naročilo 080-TB-2011/ 092-TB-2011/108-TB-2011_x000D_
114-TB-2011 026-TL-2012</t>
  </si>
  <si>
    <t>V1101280</t>
  </si>
  <si>
    <t>M-VLOŽEK RAČ.VTČ 1MP ( ASA )_x000D_
preizkus orodja EL Lendava naročilo 114-TB-2011</t>
  </si>
  <si>
    <t>V1101290</t>
  </si>
  <si>
    <t>M-VLOŽEK RAČ.VTČ 1MK ( ASA )_x000D_
preizkus orodja EL Lendava naročilo 114-TB-2011</t>
  </si>
  <si>
    <t>V1101300</t>
  </si>
  <si>
    <t>POKLOPEC OVALNI D10 BK022</t>
  </si>
  <si>
    <t>V1101301</t>
  </si>
  <si>
    <t>POKLOPEC OVALNI D10 040</t>
  </si>
  <si>
    <t>V1101310</t>
  </si>
  <si>
    <t>STRANICA POKROVA H50,60  KPL BK022</t>
  </si>
  <si>
    <t>V1101311</t>
  </si>
  <si>
    <t>STRANICA POKROVA H50,60 040 KPL</t>
  </si>
  <si>
    <t>V1101320</t>
  </si>
  <si>
    <t>OKROV OHIŠJA LEVI TK7 SILVER STIL_x000D_
058-TL-2011</t>
  </si>
  <si>
    <t>9000709978*</t>
  </si>
  <si>
    <t>V1101321</t>
  </si>
  <si>
    <t>OKROV OHIŠJA LEVI TK7 SUROVEC_x000D_
058-TL-2011</t>
  </si>
  <si>
    <t>9000709976*</t>
  </si>
  <si>
    <t>V1101330</t>
  </si>
  <si>
    <t>PLOŠČA OHIŠJA Z VRATI TK7 SILVER S._x000D_
058-TL-2011 sestavljeno vrata in ohišje</t>
  </si>
  <si>
    <t>9000710210*</t>
  </si>
  <si>
    <t>V1101331</t>
  </si>
  <si>
    <t>PLOŠČA OHIŠJA DESNO TK7 SUROVEC_x000D_
058-TL-2011</t>
  </si>
  <si>
    <t>9000710064*</t>
  </si>
  <si>
    <t>V1101332</t>
  </si>
  <si>
    <t>VRATA SERVISNA TK 7 SUROVEC_x000D_
058-TL-2011</t>
  </si>
  <si>
    <t>9000710063*</t>
  </si>
  <si>
    <t>V1101340</t>
  </si>
  <si>
    <t>POSODA ODCEJEVAL.KPL TK7 SILVER S._x000D_
058-TL-2011</t>
  </si>
  <si>
    <t>9000710094*</t>
  </si>
  <si>
    <t>V1101341</t>
  </si>
  <si>
    <t>POSODA ODCEJEVALNE KPL SUROVEC_x000D_
058-TL-2011</t>
  </si>
  <si>
    <t>9000710093*</t>
  </si>
  <si>
    <t>V1101350</t>
  </si>
  <si>
    <t>MASKA IZTEKA TK7 SILVER S._x000D_
058-TL-2011</t>
  </si>
  <si>
    <t>9000710224*</t>
  </si>
  <si>
    <t>V1101360</t>
  </si>
  <si>
    <t>NOSILEC IZTEKA TK7 SILVER S._x000D_
058-TL-2011</t>
  </si>
  <si>
    <t>9000710096*</t>
  </si>
  <si>
    <t>V1101361</t>
  </si>
  <si>
    <t>NOSILEC IZTEKA TK 7 SUROVEC_x000D_
058-TL-2011</t>
  </si>
  <si>
    <t>V1101370</t>
  </si>
  <si>
    <t>OKROV IZTEKA TK7 SILVER S._x000D_
058-TL-2011</t>
  </si>
  <si>
    <t>9000710219*</t>
  </si>
  <si>
    <t>V1101371</t>
  </si>
  <si>
    <t>OKROV IZTEKA TK 7 SUROVEC_x000D_
058-TL-2011</t>
  </si>
  <si>
    <t>V1101380</t>
  </si>
  <si>
    <t>PLOŠČA OHŠJA ZAD. TK7 SILVER S.TISK_x000D_
058-TL-2011 LAKIRANA,TISKANA</t>
  </si>
  <si>
    <t>9000710082*</t>
  </si>
  <si>
    <t>V1101390</t>
  </si>
  <si>
    <t>PLOŠČA PENILENE KOMO. TK7 SILVER S._x000D_
058-TL-2011</t>
  </si>
  <si>
    <t>9000710757*</t>
  </si>
  <si>
    <t>V1101400</t>
  </si>
  <si>
    <t>PLOŠČA VIDNA IZTOKA TK7 SILVER S._x000D_
058-TL-2011</t>
  </si>
  <si>
    <t>9000710756*</t>
  </si>
  <si>
    <t>V1101410</t>
  </si>
  <si>
    <t>PREDAL KAVNI TK7 SILVER S._x000D_
058-TL-2011</t>
  </si>
  <si>
    <t>9000710217*</t>
  </si>
  <si>
    <t>V1101411</t>
  </si>
  <si>
    <t>PREDAL KAVNI TK 7 SUROVEC_x000D_
058-TL-2011</t>
  </si>
  <si>
    <t>V1101420</t>
  </si>
  <si>
    <t>V1101421</t>
  </si>
  <si>
    <t>SEDEŽ VENTILA TK 7 SUROVEC_x000D_
058-TL-2011</t>
  </si>
  <si>
    <t>9000710068*</t>
  </si>
  <si>
    <t>V1101430</t>
  </si>
  <si>
    <t>PLOŠČA ODC.POS.KPL TK7 SILVER S._x000D_
058-TL-2011</t>
  </si>
  <si>
    <t>9000710906*</t>
  </si>
  <si>
    <t>V1101440</t>
  </si>
  <si>
    <t>PLOŠČA ODC.POS.LEVA TK7 SILVER S._x000D_
058-TL-2011</t>
  </si>
  <si>
    <t>V1101450</t>
  </si>
  <si>
    <t>PLOŠČA ODC.POS.DESNA TK7 SILVER S._x000D_
058-TL-2011</t>
  </si>
  <si>
    <t>V1101460</t>
  </si>
  <si>
    <t>PLOŠČA KONTROLNA KPL TK7 SILVER S._x000D_
058-TL-2011</t>
  </si>
  <si>
    <t>9000710835*</t>
  </si>
  <si>
    <t>V1101470</t>
  </si>
  <si>
    <t>PLOŠČA KONTROLNA 2K TK7 SILVER S._x000D_
058-TL-2011 samo lakirana</t>
  </si>
  <si>
    <t>V1101480</t>
  </si>
  <si>
    <t>PLOŠČA KONT.2K TK7 SILVER S.TISKANA_x000D_
058-TL-2011 lakiranan in tiskana</t>
  </si>
  <si>
    <t>V1101490</t>
  </si>
  <si>
    <t>PLOŠČA SPREDNJA DESNA TK7 SILVER S._x000D_
058-TL-2011</t>
  </si>
  <si>
    <t>V1101500</t>
  </si>
  <si>
    <t>NOSILEC PLOŠČE SPRED. TK7 SILVER S._x000D_
058-TL-2011</t>
  </si>
  <si>
    <t>V1101510</t>
  </si>
  <si>
    <t>PLOŠČA OHIŠJA ZADAJ TK7 SILVER S._x000D_
058-TL-2011 SAMO LAKIRANA</t>
  </si>
  <si>
    <t>V1101511</t>
  </si>
  <si>
    <t>PLOŠČA OHIŠJA ZADAJ TK 7 SUROVEC_x000D_
058-TL-2011</t>
  </si>
  <si>
    <t>V1101520</t>
  </si>
  <si>
    <t>PLOŠČA OHIŠJA DESNO TK7 SILVER S._x000D_
058-TL-2011 SAMO LAKIRANA</t>
  </si>
  <si>
    <t>V1101530</t>
  </si>
  <si>
    <t>VRATA SERVISNA TK7 SILVER S._x000D_
058-TL-2011 SAMO LAKIRANA</t>
  </si>
  <si>
    <t>9000710185*</t>
  </si>
  <si>
    <t>V1101540</t>
  </si>
  <si>
    <t>ZAPAH SERVISNIH VRAT TK7 SILVER S._x000D_
058-TL-2011 SAMO LAKIRANA</t>
  </si>
  <si>
    <t>V1101541</t>
  </si>
  <si>
    <t>ZAPAH SERVISNIH VRAT TK 7 SUROVEC_x000D_
058-TL-2011</t>
  </si>
  <si>
    <t>V1101550</t>
  </si>
  <si>
    <t>V1101551</t>
  </si>
  <si>
    <t>GUMB GLAVNEGA VKLOPA TK 7 SUROVEC_x000D_
058-TL-2011</t>
  </si>
  <si>
    <t>V1101560</t>
  </si>
  <si>
    <t>ROČAJ KE TAS RAL9004V.01_x000D_
Preizkus orodja TOPORŠ 115-TB-2011</t>
  </si>
  <si>
    <t>V1101570</t>
  </si>
  <si>
    <t>PLOČEVINA ZA SONČNI ZBIRALNIK LAK._x000D_
LAKIRANA Berčon Anton</t>
  </si>
  <si>
    <t>V1101571</t>
  </si>
  <si>
    <t>PLOČEVINA ZA SONČNI ZBIRALNIK SUROV_x000D_
Berčon Anton</t>
  </si>
  <si>
    <t>BA002 ABSORBENT</t>
  </si>
  <si>
    <t>V1101572</t>
  </si>
  <si>
    <t>BARVA SUNCOLOR TS S BLACK HP_x000D_
Berčon Anton</t>
  </si>
  <si>
    <t>V1101573</t>
  </si>
  <si>
    <t>REDČILO SUNCOLOR THINNER HB_x000D_
Berčon Anton</t>
  </si>
  <si>
    <t>V1101574</t>
  </si>
  <si>
    <t>ŽIČNA PALETA ZA SONČNI ZBIRALNIK_x000D_
Berčon Anton</t>
  </si>
  <si>
    <t>V1101580</t>
  </si>
  <si>
    <t xml:space="preserve">M-GUMB DIMERJA ( ASA )_x000D_
preizkus orodja EL Lendava </t>
  </si>
  <si>
    <t>V1101590</t>
  </si>
  <si>
    <t xml:space="preserve">M-GUMB DIMERJA ( PC )_x000D_
preizkus orodja EL Lendava </t>
  </si>
  <si>
    <t>V1101600</t>
  </si>
  <si>
    <t xml:space="preserve">POKROV REFLEKT. - CHROME SATIN LUM__x000D_
STRIPS </t>
  </si>
  <si>
    <t>V1101601</t>
  </si>
  <si>
    <t>PEHAFIX GALVANOEFFEKT SILVER_x000D_
barva krom efekt za Strips</t>
  </si>
  <si>
    <t>P74971</t>
  </si>
  <si>
    <t>V1101602</t>
  </si>
  <si>
    <t>POKROV REFLEKT.SUROVEC_</t>
  </si>
  <si>
    <t>V1101610</t>
  </si>
  <si>
    <t>SPONKA moški del_x000D_
Test zelene barve za Atech</t>
  </si>
  <si>
    <t>V1101611</t>
  </si>
  <si>
    <t>TPE 55 Shore – Santoprene 20155</t>
  </si>
  <si>
    <t>V1101620</t>
  </si>
  <si>
    <t>ROČAJ RM60 A PBT LA012</t>
  </si>
  <si>
    <t>V1101621</t>
  </si>
  <si>
    <t>ROČAJ RM60 PBT A 040</t>
  </si>
  <si>
    <t>V1101630</t>
  </si>
  <si>
    <t>POKROV REFLEKT. - CHROME SATIN_x000D_
STRIPS z izvrtino za stikalo</t>
  </si>
  <si>
    <t>V1101631</t>
  </si>
  <si>
    <t>POKROV REFLEKT.SUROVEC__x000D_
z izvrtino za stikalo</t>
  </si>
  <si>
    <t>V1101640</t>
  </si>
  <si>
    <t>STIKALO VKLOPA BSH_x000D_
dogovor z g.Igor Štorman</t>
  </si>
  <si>
    <t>V1101650</t>
  </si>
  <si>
    <t>OKENCE FUMIS ALPHA – sur.iz GRILAM._x000D_
nov osnovni material Grilamid</t>
  </si>
  <si>
    <t>V1101651</t>
  </si>
  <si>
    <t>PC GRILAMID TR90LXA EMS-GRIVORY_x000D_
material za okence Fumis</t>
  </si>
  <si>
    <t>V1101660</t>
  </si>
  <si>
    <t>PODS ZUNANJI TAS sest 01 T.B._x000D_
mrežica inoks iz orodja set 2 TPV</t>
  </si>
  <si>
    <t>5090482179*</t>
  </si>
  <si>
    <t>V1101661</t>
  </si>
  <si>
    <t>MREŽICA INOX nova SET 2_x000D_
mrežica iz novega seta orodja</t>
  </si>
  <si>
    <t>V1101670</t>
  </si>
  <si>
    <t>9000713997*</t>
  </si>
  <si>
    <t>V1101680</t>
  </si>
  <si>
    <t>V1101690</t>
  </si>
  <si>
    <t>363695*</t>
  </si>
  <si>
    <t>V1101700</t>
  </si>
  <si>
    <t>ZASKOČNIK VRAT DD PS-03_x000D_
008-TL-2012 vzorčenje novega masterbača</t>
  </si>
  <si>
    <t>V1101710</t>
  </si>
  <si>
    <t>LIJAK IZTOČNI SPODNJI TAS_x000D_
009-TL-2012 preizkus novega orodja 014-TB-2012</t>
  </si>
  <si>
    <t>V1101720</t>
  </si>
  <si>
    <t>M VLOŽEK ANTENSKE VTČ _ 1M  ( ASA )_x000D_
preizkus orodja EL Lendava naročilo 010-TB-2011</t>
  </si>
  <si>
    <t>V1101730</t>
  </si>
  <si>
    <t>M VLOŽEK ANTENSKE VTČ _ 1M  ( PC )_x000D_
preizkus orodja EL Lendava naročilo 010-TB-2011</t>
  </si>
  <si>
    <t>V1101740</t>
  </si>
  <si>
    <t>P0072 DRSNA SPONKA brizgana_x000D_
preizkus novega barvila 011-TB-2012</t>
  </si>
  <si>
    <t>V1101741</t>
  </si>
  <si>
    <t>MB MASTER CS UN0005 bela</t>
  </si>
  <si>
    <t>V1101750</t>
  </si>
  <si>
    <t>OBROČ GUMBA E PS/10 LAK KROM_x000D_
naročilo 007-TL-2012</t>
  </si>
  <si>
    <t>V1101760</t>
  </si>
  <si>
    <t>OHIŠJE ZA FUMIS FLOWTRONIC_x000D_
PREIZKUS ORODJA 012-TB-2012</t>
  </si>
  <si>
    <t>V1101770</t>
  </si>
  <si>
    <t>V1101780</t>
  </si>
  <si>
    <t>ZAŠČITNI OVITEK FUMIS QUCH -PRO_x000D_
PREIZKUS ORODJA 013-TB-2012</t>
  </si>
  <si>
    <t>V1101790</t>
  </si>
  <si>
    <t>ZAŠČITNI OVITEK FUMIS ROCK menj.vl_x000D_
PREIZKUS ORODJA 013-TB-2012</t>
  </si>
  <si>
    <t>V1101800</t>
  </si>
  <si>
    <t>MAŠILO_x000D_
PREIZKUS ORODJA 013-TB-2012</t>
  </si>
  <si>
    <t>V1101810</t>
  </si>
  <si>
    <t>OKRASNI OKVIR OXY IPS UI_x000D_
PREIZKUS ORODJA 012-TB-2012</t>
  </si>
  <si>
    <t>V1101820</t>
  </si>
  <si>
    <t>V1200001</t>
  </si>
  <si>
    <t>PEHAPOL- 2C- PEARLESCENT RAL 9022_x000D_
barva za EL Lendava stikala</t>
  </si>
  <si>
    <t>P84915</t>
  </si>
  <si>
    <t>V1200002</t>
  </si>
  <si>
    <t>ŠPIRALA</t>
  </si>
  <si>
    <t>V1200003</t>
  </si>
  <si>
    <t>PEHAPOL TONPASTE_x000D_
ZA RDEČO GORENJE BK304</t>
  </si>
  <si>
    <t>P67316</t>
  </si>
  <si>
    <t>V1200004</t>
  </si>
  <si>
    <t>P67413</t>
  </si>
  <si>
    <t>V1200010</t>
  </si>
  <si>
    <t>9000713996*</t>
  </si>
  <si>
    <t>V1200020</t>
  </si>
  <si>
    <t>V1200030</t>
  </si>
  <si>
    <t>PLOŠČA KONT KPL TK76F09 ver01_x000D_
nova signacija FL2012</t>
  </si>
  <si>
    <t>V1200040</t>
  </si>
  <si>
    <t>PLOŠČA SPREDNJA TK76F09 peroblack_x000D_
sig sprememba signacije FL2012</t>
  </si>
  <si>
    <t>V1200050</t>
  </si>
  <si>
    <t>PLOŠČA KONT KPL SIEM granit_x000D_
spremeba signacije FL2012</t>
  </si>
  <si>
    <t>V1200060</t>
  </si>
  <si>
    <t>PLOŠ KONT 2K SIEM granit sig_x000D_
sprememba signacije FL2012</t>
  </si>
  <si>
    <t>V1200070</t>
  </si>
  <si>
    <t>OZB BLENDA SPODNJA MFQ 36_x000D_
preizkus orodja 015-TB-2012</t>
  </si>
  <si>
    <t>V1200080</t>
  </si>
  <si>
    <t>STIROPORNE PLOŠČE LAKIRANE  10 cm_x000D_
10-TL-2012</t>
  </si>
  <si>
    <t>V1200081</t>
  </si>
  <si>
    <t>STIROPORNE PLOŠČE SUROVEC 10 cm_x000D_
010-TL-2012</t>
  </si>
  <si>
    <t>V1200090</t>
  </si>
  <si>
    <t>PLOŠČICA NAPISNA BK070 sur_x000D_
preizkus novega barvila za BK070</t>
  </si>
  <si>
    <t>V1200100</t>
  </si>
  <si>
    <t>ROČAJ KE TAS ČRN MB KPL V.02_x000D_
Clariant</t>
  </si>
  <si>
    <t>9000742926*</t>
  </si>
  <si>
    <t>V1200101</t>
  </si>
  <si>
    <t>MB PA RENOL AB90025638_x000D_
Clariant</t>
  </si>
  <si>
    <t>9000731870*</t>
  </si>
  <si>
    <t>V1200110</t>
  </si>
  <si>
    <t>ROČAJ KE TAS ČRN KPL MAT KROM VER.2_x000D_
Clariant</t>
  </si>
  <si>
    <t>9000742927*</t>
  </si>
  <si>
    <t>V1200120</t>
  </si>
  <si>
    <t>ROČAJ KE ČRN MB SUROVEC  VER.2_x000D_
Clariant</t>
  </si>
  <si>
    <t>V1200130</t>
  </si>
  <si>
    <t>ZAŠČITNI OVITEK FUMIS QUCH -PRO_x000D_
OBARVAN ČRNO PREIZKUS ORODJA</t>
  </si>
  <si>
    <t>V1200140</t>
  </si>
  <si>
    <t>GUMB GE6-21 MORA BK012_x000D_
011-TL-2012</t>
  </si>
  <si>
    <t>V1200141</t>
  </si>
  <si>
    <t>GUMB GE6-21 MORA 040</t>
  </si>
  <si>
    <t>V1200150</t>
  </si>
  <si>
    <t>GUMB UPRAVLJALNI Q PS-05 OV LA012_x000D_
011-TL-2012</t>
  </si>
  <si>
    <t>V1200151</t>
  </si>
  <si>
    <t>GUMB UPRAVLJALNI Q PS-05 OV SUROVEC</t>
  </si>
  <si>
    <t>V1200160</t>
  </si>
  <si>
    <t>GUMB WEBLICITY BK012_x000D_
011-TL-2012 puš pul gumb</t>
  </si>
  <si>
    <t>V1200161</t>
  </si>
  <si>
    <t>GUMB WEBLICITY SUROVEC_x000D_
puš pul gumb</t>
  </si>
  <si>
    <t>V1200170</t>
  </si>
  <si>
    <t>V1200171</t>
  </si>
  <si>
    <t>V1200180</t>
  </si>
  <si>
    <t>BLENDA SPODNJA MFQ 36 RAL7040_x000D_
preizkus orodja</t>
  </si>
  <si>
    <t>9000655802*</t>
  </si>
  <si>
    <t>V1200190</t>
  </si>
  <si>
    <t>BLENDA SPODNJA MFQ 36 VZF05048_x000D_
preizkus orodja in barvila</t>
  </si>
  <si>
    <t>9000708694*</t>
  </si>
  <si>
    <t>V1200200</t>
  </si>
  <si>
    <t xml:space="preserve">POKROV REFLEKT. - RAL9006 LUM__x000D_
STRIPS </t>
  </si>
  <si>
    <t>V1200210</t>
  </si>
  <si>
    <t>OZB POKROV RAZDELILNIKA SUR TK_x000D_
preizkus orodja 021-TB2012</t>
  </si>
  <si>
    <t>V1200220</t>
  </si>
  <si>
    <t>M OBROČ NOSILNI fi60-2 _( PC )_x000D_
preizkus orodja EL Lendava 022-TB-2012</t>
  </si>
  <si>
    <t>V1200230</t>
  </si>
  <si>
    <t>M OBROČ NOSILNI fi60-2_ ( ASA )_x000D_
preizkus orodja EL Lendava naročilo 022-TB-2012</t>
  </si>
  <si>
    <t>V1200240</t>
  </si>
  <si>
    <t>OZB POKROV RAZDELILNIKA TK4 KROMIRA_x000D_
NAROČILO ORODJARNE 021-TB-2012</t>
  </si>
  <si>
    <t>V1200250</t>
  </si>
  <si>
    <t>OKVIR VRAT ZUN. SP-10 LA022S5 TRAN._x000D_
transparenten okvir ima na srediti ročno izdelano izvrtino</t>
  </si>
  <si>
    <t>V1200251</t>
  </si>
  <si>
    <t>OKVIR VRAT ZUN. SP-10 TRANSPAR. SUR_x000D_
transparenten okvir ima na srediti ročno izdelano izvrtino</t>
  </si>
  <si>
    <t>V1200260</t>
  </si>
  <si>
    <t xml:space="preserve">M_MAŠILO ( ASA )_x000D_
preizkus orodja EL Lendava </t>
  </si>
  <si>
    <t>V1200270</t>
  </si>
  <si>
    <t xml:space="preserve">M MAŠILO _( PC )_x000D_
preizkus orodja EL Lendava </t>
  </si>
  <si>
    <t>V1200280</t>
  </si>
  <si>
    <t>M-VLOŽEK RAČ.VTČ 1MP ( ASA )_x000D_
preizkus orodja EL Lendava</t>
  </si>
  <si>
    <t>V1200290</t>
  </si>
  <si>
    <t>VLOŽEK PODSTAVKA INTERM TAS PS_x000D_
osnovni material PS HIPS</t>
  </si>
  <si>
    <t>V1200291</t>
  </si>
  <si>
    <t>PS HIPS POLISTIREN 454_x000D_
dostavil BSH za ohišje podstavka KPL</t>
  </si>
  <si>
    <t>V1200292</t>
  </si>
  <si>
    <t>MB ZA PS HIPS_x000D_
barvilo dostavil BSH za PS ohišje podstavka KPL</t>
  </si>
  <si>
    <t>V1200300</t>
  </si>
  <si>
    <t>VLOŽEK PODSTAVKA  TAS PS Z MREŽICO_x000D_
osnovni material PS HIPS</t>
  </si>
  <si>
    <t>V1200310</t>
  </si>
  <si>
    <t>OHIŠJE PODSTAVKA TAS PS_x000D_
osnovni material PS HIPS</t>
  </si>
  <si>
    <t>V1200320</t>
  </si>
  <si>
    <t>M _OKVIR 4M  ( ASA )_x000D_
preizkus orodja EL Lendava</t>
  </si>
  <si>
    <t>V1200330</t>
  </si>
  <si>
    <t xml:space="preserve">M _OKVIR 4M  _( PC )_x000D_
preizkus orodja EL Lendava </t>
  </si>
  <si>
    <t>V1200340</t>
  </si>
  <si>
    <t xml:space="preserve">M_VLOŽEK ANT_VTČ 1M  _( PC )_x000D_
preizkus orodja EL Lendava </t>
  </si>
  <si>
    <t>V1200350</t>
  </si>
  <si>
    <t>M_VLOŽEK ANT_VTČ 1M( ASA )_x000D_
preizkus orodja EL Lendava</t>
  </si>
  <si>
    <t>V1200360</t>
  </si>
  <si>
    <t>OKVIR VRAT ZUNANJI SP-10 BK048</t>
  </si>
  <si>
    <t>V1200370</t>
  </si>
  <si>
    <t>OBROČ GUMBA E PS/10 LAK 012 SIJAJNO_x000D_
100% SIJAJ</t>
  </si>
  <si>
    <t>V1200380</t>
  </si>
  <si>
    <t>GUMB VARNOSTNE UTRIPALKE tiskana</t>
  </si>
  <si>
    <t>88 131 965</t>
  </si>
  <si>
    <t>V1200390</t>
  </si>
  <si>
    <t>ROČAJ KE TAS ČRN RAL9004 V.01_x000D_
Clariant PREIZKUS ORODJA TOPORŠ set 5</t>
  </si>
  <si>
    <t>V1200400</t>
  </si>
  <si>
    <t>ROČAJ KE ČRN MB SUROVEC  VER.2_x000D_
Clariant PREIZKUS ORODJA TOPORŠ set 5</t>
  </si>
  <si>
    <t>V1200410</t>
  </si>
  <si>
    <t>OHIŠJE PODSTAVKA TAS_x000D_
brizganje z regeneriranim materialom Omaplast</t>
  </si>
  <si>
    <t>V1200420</t>
  </si>
  <si>
    <t>VLOŽEK VTČ ART ASR RAL9022</t>
  </si>
  <si>
    <t>32964*</t>
  </si>
  <si>
    <t>V1200421</t>
  </si>
  <si>
    <t>VLOŽEK VTČ ART ASR SUROVEC 6959</t>
  </si>
  <si>
    <t>V1200422</t>
  </si>
  <si>
    <t>PEHAPOL 2 K PERLGLANZ RAL7048_x000D_
BARVA ZA EL LENDAVA</t>
  </si>
  <si>
    <t>P84754</t>
  </si>
  <si>
    <t>V1200430</t>
  </si>
  <si>
    <t>OKVIR 2H GEA ALU SREBRNI RAL 9022</t>
  </si>
  <si>
    <t>32641*</t>
  </si>
  <si>
    <t>V1200431</t>
  </si>
  <si>
    <t>OKVIR 2H GEA ALU SUROVEC 6449</t>
  </si>
  <si>
    <t>24791*</t>
  </si>
  <si>
    <t>V1200440</t>
  </si>
  <si>
    <t>OKVIR 2H GEA ALU SIVI RAL7048</t>
  </si>
  <si>
    <t>32642*</t>
  </si>
  <si>
    <t>V1200450</t>
  </si>
  <si>
    <t>OKVIR 2V GEA ALU SIVI RAL 7048</t>
  </si>
  <si>
    <t>32644*</t>
  </si>
  <si>
    <t>V1200451</t>
  </si>
  <si>
    <t>OKVIR 2V GEA ALU SUROVEC 6452</t>
  </si>
  <si>
    <t>24792*</t>
  </si>
  <si>
    <t>V1200460</t>
  </si>
  <si>
    <t>M_OBROČ_NOSILNI-fi60-1M-4gn ( PC )_x000D_
preizkus orodja EL Lendava 030-TB-2012</t>
  </si>
  <si>
    <t>V1200470</t>
  </si>
  <si>
    <t>BLENDA SPODNJA MFQ 36 BASIS RAL7040_x000D_
preizkus barvila</t>
  </si>
  <si>
    <t>V1200480</t>
  </si>
  <si>
    <t>BLENDA SPODNJA MFQ36 BASIS VZF05048_x000D_
preizkus orodja in barvila</t>
  </si>
  <si>
    <t>V1200490</t>
  </si>
  <si>
    <t>ROČAJ R6-37</t>
  </si>
  <si>
    <t>V1200491</t>
  </si>
  <si>
    <t>V1200500</t>
  </si>
  <si>
    <t>BLENDA SPODNJA MFQ36 BASIS RAL7021_x000D_
preizkus orodja in barvila</t>
  </si>
  <si>
    <t>V1200520</t>
  </si>
  <si>
    <t>VEDRO 3 LITRE</t>
  </si>
  <si>
    <t>V1200521</t>
  </si>
  <si>
    <t>PP BOREALIS BF 970 MO copolymer_x000D_
AHA PLASTIK</t>
  </si>
  <si>
    <t>V1200522</t>
  </si>
  <si>
    <t>1RP0203.020*</t>
  </si>
  <si>
    <t>V1200523</t>
  </si>
  <si>
    <t>MB MARKETAN ČRN</t>
  </si>
  <si>
    <t>V1200530</t>
  </si>
  <si>
    <t>V1200531</t>
  </si>
  <si>
    <t>PEHD B ERACLENE MP 94 U_x000D_
AHA PLASTIK</t>
  </si>
  <si>
    <t>V1200532</t>
  </si>
  <si>
    <t>PEHD P SABIC B 5421 (7625)_x000D_
AHA PLASTIK</t>
  </si>
  <si>
    <t>V1200533</t>
  </si>
  <si>
    <t>V1200534</t>
  </si>
  <si>
    <t>VREČKA PE 650X800X0,06mm_x000D_
AHA PLASTIK</t>
  </si>
  <si>
    <t>V1200540</t>
  </si>
  <si>
    <t>ROČAJ RM64 PBT LA012 POCAN</t>
  </si>
  <si>
    <t>V1200541</t>
  </si>
  <si>
    <t>ROČAJ VRAT RM64 POCAN</t>
  </si>
  <si>
    <t>V1200550</t>
  </si>
  <si>
    <t>ROČAJ RM64 PBT LA9005 POCAN</t>
  </si>
  <si>
    <t>V1200560</t>
  </si>
  <si>
    <t>ROČAJ RM64 PBT BK022 POCAN</t>
  </si>
  <si>
    <t>V1200570</t>
  </si>
  <si>
    <t>TIPKA Touchpad SO Mark surovec</t>
  </si>
  <si>
    <t>V1200571</t>
  </si>
  <si>
    <t>PP REINFOCED GF 1436 HP TOSAF</t>
  </si>
  <si>
    <t>V1200580</t>
  </si>
  <si>
    <t>VEDRO 3 LITRE ABS</t>
  </si>
  <si>
    <t>V1200590</t>
  </si>
  <si>
    <t>VEDRO 3 LITRE PP 013</t>
  </si>
  <si>
    <t>V1200600</t>
  </si>
  <si>
    <t>V1200610</t>
  </si>
  <si>
    <t>POKROV TIPALA TERMOSTATA 75A BK070</t>
  </si>
  <si>
    <t>V1200620</t>
  </si>
  <si>
    <t xml:space="preserve">VLOŽEK DIMERJA 1 M ( PC )_x000D_
preizkus orodja EL Lendava </t>
  </si>
  <si>
    <t>V1200630</t>
  </si>
  <si>
    <t xml:space="preserve">VLOŽEK DIMERJA 1 M ( ASA )_x000D_
preizkus orodja EL Lendava </t>
  </si>
  <si>
    <t>V1200640</t>
  </si>
  <si>
    <t xml:space="preserve">VLOŽEK DIMERJA 1 M  LAKIRAN RAL9022_x000D_
orodja EL Lendava </t>
  </si>
  <si>
    <t>V1200650</t>
  </si>
  <si>
    <t xml:space="preserve">VLOŽEK DIMERJA 1 M  LAKIRAN RAL7048_x000D_
orodja EL Lendava </t>
  </si>
  <si>
    <t>V1200660</t>
  </si>
  <si>
    <t>BARVNI ETALON BK022 + 80% SIJAJ</t>
  </si>
  <si>
    <t>V1200670</t>
  </si>
  <si>
    <t>TIPKA 14.5 EGT BK070_x000D_
zamenjava barvila iz BK040 na BK070</t>
  </si>
  <si>
    <t>*379674</t>
  </si>
  <si>
    <t>V1200680</t>
  </si>
  <si>
    <t>374615*</t>
  </si>
  <si>
    <t>V1200690</t>
  </si>
  <si>
    <t>374337*</t>
  </si>
  <si>
    <t>V1200700</t>
  </si>
  <si>
    <t>TIPKA FUNKCIJSKA PS/SP-12 – 2K</t>
  </si>
  <si>
    <t>374613*</t>
  </si>
  <si>
    <t>V1200710</t>
  </si>
  <si>
    <t>TIPKA START PS/SP-12 – 2K</t>
  </si>
  <si>
    <t>374612*</t>
  </si>
  <si>
    <t>V1200720</t>
  </si>
  <si>
    <t>374610*</t>
  </si>
  <si>
    <t>V1200721</t>
  </si>
  <si>
    <t>TERMOPLAST ABS005 RAL7024- temno si</t>
  </si>
  <si>
    <t>348233*</t>
  </si>
  <si>
    <t>V1200730</t>
  </si>
  <si>
    <t>POKROV GUMBA  PS/SP 12</t>
  </si>
  <si>
    <t>374611*</t>
  </si>
  <si>
    <t>V1200740</t>
  </si>
  <si>
    <t>TIPKA MENIJSKA  PS/SP 12</t>
  </si>
  <si>
    <t>374614*</t>
  </si>
  <si>
    <t>V1200750</t>
  </si>
  <si>
    <t>VZOREC LETEV STIKALNA A12 54N_x000D_
BK070</t>
  </si>
  <si>
    <t>V1200751</t>
  </si>
  <si>
    <t>FOLIJA ZA LETEV STIKAL.PRENOVA A11_x000D_
NOVA FOLIJA V BK070</t>
  </si>
  <si>
    <t>V1200760</t>
  </si>
  <si>
    <t>P0074 DRSNIK brizgan_x000D_
novi MB</t>
  </si>
  <si>
    <t>V1200761</t>
  </si>
  <si>
    <t>MB REMAFIN PE RK-6 AE WHITE_x000D_
namesto 1R01052</t>
  </si>
  <si>
    <t>V1200770</t>
  </si>
  <si>
    <t>V1200771</t>
  </si>
  <si>
    <t>PEHACRYL-TL 2K-LACKFARBE SILBER_x000D_
RAL9002</t>
  </si>
  <si>
    <t>V1200780</t>
  </si>
  <si>
    <t>V1200781</t>
  </si>
  <si>
    <t>PEHACRYL-TL 2K-LACKFARBE CHAMPAGNER_x000D_
RAL7048</t>
  </si>
  <si>
    <t>V1200790</t>
  </si>
  <si>
    <t>OKVIR 2H GEA ALU SIVI ANTRACIT</t>
  </si>
  <si>
    <t>V1200791</t>
  </si>
  <si>
    <t>PEHACRYL-PG 2K-LACKFARBE ANTRACID</t>
  </si>
  <si>
    <t>V1200800</t>
  </si>
  <si>
    <t>836.311.00.0*</t>
  </si>
  <si>
    <t>V1200810</t>
  </si>
  <si>
    <t>836.523.FP.0*</t>
  </si>
  <si>
    <t>V1200820</t>
  </si>
  <si>
    <t>BLENDA SPODNJA MFQ36 COOL GRAY 11C_x000D_
CLARIANT</t>
  </si>
  <si>
    <t>9000708695*</t>
  </si>
  <si>
    <t>V1200821</t>
  </si>
  <si>
    <t>MB RENOL GRAU COOL GRAY 11C_x000D_
CLARIANT</t>
  </si>
  <si>
    <t>SA73020329</t>
  </si>
  <si>
    <t>V1200830</t>
  </si>
  <si>
    <t>BLENDA SPODNJA MFQ36 COOL GRAY 11C_x000D_
FINKE ni prava barva</t>
  </si>
  <si>
    <t>V1200831</t>
  </si>
  <si>
    <t>MB FIBAPLAST GRAU COOL GRAY 11C_x000D_
FINKE</t>
  </si>
  <si>
    <t>V1200840</t>
  </si>
  <si>
    <t>BLENDA SPODNJA MFQ BASIS RAL858010_x000D_
CLARIANT</t>
  </si>
  <si>
    <t>9000656356*</t>
  </si>
  <si>
    <t>V1200841</t>
  </si>
  <si>
    <t>MB RENOL GRAU SAN RAL858010_x000D_
CLARIANT</t>
  </si>
  <si>
    <t>V1200850</t>
  </si>
  <si>
    <t>BLENDA SPODNJA MFQ BASIS RAL3002_x000D_
FINKE</t>
  </si>
  <si>
    <t>9000762621*</t>
  </si>
  <si>
    <t>V1200851</t>
  </si>
  <si>
    <t>MB FIBAPLAST ROT ABS RAL 3002_x000D_
FINKE</t>
  </si>
  <si>
    <t>V1200860</t>
  </si>
  <si>
    <t>BLENDA SPODNJA RAL3002_x000D_
CLARIANT</t>
  </si>
  <si>
    <t>V1200861</t>
  </si>
  <si>
    <t>MB RENOL RED RAL3002_x000D_
CLARIANT</t>
  </si>
  <si>
    <t>V1200870</t>
  </si>
  <si>
    <t>TIPKA MENIJSKA  PS/SP 12 RAL9005</t>
  </si>
  <si>
    <t>389499*</t>
  </si>
  <si>
    <t>V1200880</t>
  </si>
  <si>
    <t>TIPKA START PS/SP-12 – 2K RAL9005</t>
  </si>
  <si>
    <t>389501*</t>
  </si>
  <si>
    <t>V1200890</t>
  </si>
  <si>
    <t>GUMB UPRAVLJALNI  PS/SP 12 RAL9005</t>
  </si>
  <si>
    <t>389533*</t>
  </si>
  <si>
    <t>V1200900</t>
  </si>
  <si>
    <t>836.100.00.0*</t>
  </si>
  <si>
    <t>V1200901</t>
  </si>
  <si>
    <t>V1200910</t>
  </si>
  <si>
    <t>836.539.11.0*</t>
  </si>
  <si>
    <t>V1200911</t>
  </si>
  <si>
    <t>V1200912</t>
  </si>
  <si>
    <t>TERMOPLAST PA001 BK070</t>
  </si>
  <si>
    <t>355591*</t>
  </si>
  <si>
    <t>V1200920</t>
  </si>
  <si>
    <t>ZAŠČITNI OVITEK FUMIS QUICK-PRO_x000D_
ZELEN</t>
  </si>
  <si>
    <t>V1200930</t>
  </si>
  <si>
    <t>OHIŠJE ZA FUMIS FLOWTRONIC</t>
  </si>
  <si>
    <t>V1200940</t>
  </si>
  <si>
    <t>POLNILO FUMIS QUICK-PRO/ROCK</t>
  </si>
  <si>
    <t>V1200950</t>
  </si>
  <si>
    <t>ROČAJ RM64 PBT LA9005</t>
  </si>
  <si>
    <t>V1200951</t>
  </si>
  <si>
    <t>V1200960</t>
  </si>
  <si>
    <t>ROČAJ RM64 PBT LA012</t>
  </si>
  <si>
    <t>V1200970</t>
  </si>
  <si>
    <t>OBJEKMKA SXS 75A SAMO BRIZGAN</t>
  </si>
  <si>
    <t>V1200980</t>
  </si>
  <si>
    <t>GUMB LAKIRAN ALU</t>
  </si>
  <si>
    <t>331-06-70</t>
  </si>
  <si>
    <t>V1200981</t>
  </si>
  <si>
    <t>V1200990</t>
  </si>
  <si>
    <t>NOSILEC STIKALA LAKIRAN ALU</t>
  </si>
  <si>
    <t>331-05-70</t>
  </si>
  <si>
    <t>V1200991</t>
  </si>
  <si>
    <t>NOSILEC STIKALA</t>
  </si>
  <si>
    <t>V1201000</t>
  </si>
  <si>
    <t>POKROVČEK ZA PARFUM LAKIRAN</t>
  </si>
  <si>
    <t>V1201001</t>
  </si>
  <si>
    <t>POKROVČEK ZA PARFUM SUROVEC</t>
  </si>
  <si>
    <t>V1201010</t>
  </si>
  <si>
    <t>ČELNA PLOŠČA PS 12</t>
  </si>
  <si>
    <t>V1201011</t>
  </si>
  <si>
    <t>374624*</t>
  </si>
  <si>
    <t>V1201020</t>
  </si>
  <si>
    <t>V1201021</t>
  </si>
  <si>
    <t>V1201030</t>
  </si>
  <si>
    <t>ROČAJ DOZ.POSODE PS 12 BK 012</t>
  </si>
  <si>
    <t>V1201031</t>
  </si>
  <si>
    <t>ROČAJ DOZIRNE POSODE PS 12</t>
  </si>
  <si>
    <t>374622*</t>
  </si>
  <si>
    <t>V1201040</t>
  </si>
  <si>
    <t>V1201041</t>
  </si>
  <si>
    <t>374333*</t>
  </si>
  <si>
    <t>V1201050</t>
  </si>
  <si>
    <t>ROČAJ KE TAS PP_x000D_
PREIZKUS NOVEGA OSNOVNEGA MATERIALA</t>
  </si>
  <si>
    <t>V1201051</t>
  </si>
  <si>
    <t>PP HOSTACOM G3 N01 L NATUR_x000D_
MATERIAL ZA ROČAJ KUHALNE ENOTE</t>
  </si>
  <si>
    <t>V1201060</t>
  </si>
  <si>
    <t>ROČAJ KE COMFORT LAK.TAS_x000D_
OSNOVNI MATERIAL PP HOSTACOM</t>
  </si>
  <si>
    <t>V1201070</t>
  </si>
  <si>
    <t>BLENDA FILTRA PS 10 LA012_x000D_
999920   -   333858</t>
  </si>
  <si>
    <t>V1201071</t>
  </si>
  <si>
    <t>BLENDA FILTRA 070 PS 10 SUROVEC</t>
  </si>
  <si>
    <t>V1201080</t>
  </si>
  <si>
    <t>BLENDA SP/K-A-10 LA012_x000D_
999920    -    327132</t>
  </si>
  <si>
    <t>V1201081</t>
  </si>
  <si>
    <t>327132*</t>
  </si>
  <si>
    <t>V1201090</t>
  </si>
  <si>
    <t>PLOŠČA ČELNA E SP/K-10 LA012_x000D_
999920   -   334488</t>
  </si>
  <si>
    <t>V1201091</t>
  </si>
  <si>
    <t>PLOŠČA ČELNA E SP/K-10 SUROVEC</t>
  </si>
  <si>
    <t>V1201100</t>
  </si>
  <si>
    <t>PLOŠČA ČELNA E 1 PS -10 LA012_x000D_
999920   -   333886</t>
  </si>
  <si>
    <t>V1201101</t>
  </si>
  <si>
    <t>PLOŠČA ČELNA E 1 PS -10 SUROVEC</t>
  </si>
  <si>
    <t>V1201110</t>
  </si>
  <si>
    <t>ROBNIK DESNI PS/SP LA012_x000D_
999920   -   333944</t>
  </si>
  <si>
    <t>V1201111</t>
  </si>
  <si>
    <t>ROBNIK DESNI SP/PS PS -10 SUROVEC</t>
  </si>
  <si>
    <t>V1201120</t>
  </si>
  <si>
    <t>ROBNIK LEVI PS/SP LA012_x000D_
999920   -   333943</t>
  </si>
  <si>
    <t>V1201121</t>
  </si>
  <si>
    <t>ROBNIK LEVI SP/PS PS -10 SUROVEC</t>
  </si>
  <si>
    <t>V1201130</t>
  </si>
  <si>
    <t>ROBNIK ZADNJI PS/SP LA012_x000D_
999920   -   333945</t>
  </si>
  <si>
    <t>V1201131</t>
  </si>
  <si>
    <t>ROBNIK ZADNJI SP/PS PS -10 SUROVEC</t>
  </si>
  <si>
    <t>V1201140</t>
  </si>
  <si>
    <t>ROČAJ DOZIRNE POSODE PS-10 LA 012_x000D_
999920   -   333878</t>
  </si>
  <si>
    <t>V1201141</t>
  </si>
  <si>
    <t>ROČAJ DOZIRNE POSODE PS -10 SUROVEC</t>
  </si>
  <si>
    <t>V1201150</t>
  </si>
  <si>
    <t>ROČAJ POS.KONDENZATA PS-10 LA 012_x000D_
999920   -   334489</t>
  </si>
  <si>
    <t>V1201151</t>
  </si>
  <si>
    <t>ROČAJ POS.KONDENZATA PS -10 SUROVEC</t>
  </si>
  <si>
    <t>334489*</t>
  </si>
  <si>
    <t>V1201160</t>
  </si>
  <si>
    <t>VRATA BLENDE PS 10 LA012_x000D_
999920   -   327134</t>
  </si>
  <si>
    <t>V1201161</t>
  </si>
  <si>
    <t>VRATA BLENDE PS -10 SUROVEC</t>
  </si>
  <si>
    <t>327134*</t>
  </si>
  <si>
    <t>V1201170</t>
  </si>
  <si>
    <t xml:space="preserve">TIPKA Touchpad SO Mark_x000D_
laserska signacija </t>
  </si>
  <si>
    <t>V1201180</t>
  </si>
  <si>
    <t>125 A POSODA  - siva</t>
  </si>
  <si>
    <t>V1201181</t>
  </si>
  <si>
    <t>125 A POKROV -siv</t>
  </si>
  <si>
    <t>V1201190</t>
  </si>
  <si>
    <t>PLOŠČA ČELNA C SP/K-B 10 LA012</t>
  </si>
  <si>
    <t>V1201191</t>
  </si>
  <si>
    <t>PLOŠČA ČELNA C SP/K-B 10 SUROVEC</t>
  </si>
  <si>
    <t>334485*</t>
  </si>
  <si>
    <t>V1201200</t>
  </si>
  <si>
    <t>OKVIR TIPKE ZA SPLAKOVALNIK LA012</t>
  </si>
  <si>
    <t>V1201201</t>
  </si>
  <si>
    <t>OKVIR TIPKE ZA SPLAKOVALNIK SUROVEC</t>
  </si>
  <si>
    <t>V1201210</t>
  </si>
  <si>
    <t>TIPKA VELIKA ZA SPLAKOVALNIK LA012</t>
  </si>
  <si>
    <t>V1201211</t>
  </si>
  <si>
    <t>TIPKA VELIKA ZA SPLAKOVALNIK SUROVE</t>
  </si>
  <si>
    <t>V1201220</t>
  </si>
  <si>
    <t>TIPKA MALA ZA SPLAKOVALNIK LA012</t>
  </si>
  <si>
    <t>V1201221</t>
  </si>
  <si>
    <t>TIPKA MALA ZA SPLAKOVALNIK SUROVEC</t>
  </si>
  <si>
    <t>V1201230</t>
  </si>
  <si>
    <t>ŽOGA-TRIKOTNIK RAZLIČNA BARVILA</t>
  </si>
  <si>
    <t>V1201240</t>
  </si>
  <si>
    <t>ŽOGA-LIST RAZLIČNA BARVILA</t>
  </si>
  <si>
    <t>V1201250</t>
  </si>
  <si>
    <t>VIVA KOZAREC 3 dcl barva 8884</t>
  </si>
  <si>
    <t>V1201251</t>
  </si>
  <si>
    <t>MB 8884 VZORČNI OD PLASTIKE SKAZA</t>
  </si>
  <si>
    <t>V1201260</t>
  </si>
  <si>
    <t>VIVA KOZAREC 3 dcl barva 9999</t>
  </si>
  <si>
    <t>V1201261</t>
  </si>
  <si>
    <t>MB 9999 VZORČNI OD PLASTIKE SKAZA</t>
  </si>
  <si>
    <t>V1201270</t>
  </si>
  <si>
    <t>VIVA KOZAREC 3 dcl barva 7465</t>
  </si>
  <si>
    <t>V1201271</t>
  </si>
  <si>
    <t>MB 7465 VZORČNI OD PLASTIKE SKAZA</t>
  </si>
  <si>
    <t>V1201280</t>
  </si>
  <si>
    <t>VIVA KOZAREC 3 dcl barva MODRA</t>
  </si>
  <si>
    <t>V1201281</t>
  </si>
  <si>
    <t>MB MODRA VZORČNI OD PLASTIKE SKAZA</t>
  </si>
  <si>
    <t>V1201290</t>
  </si>
  <si>
    <t>VIVA KOZAREC 3 dcl barva ZLATA</t>
  </si>
  <si>
    <t>V1201291</t>
  </si>
  <si>
    <t>MB REMAFIN GOLD 13A CLARIANT</t>
  </si>
  <si>
    <t>V1201300</t>
  </si>
  <si>
    <t>VIVA KOZAREC 3 dcl barva SREBRNA</t>
  </si>
  <si>
    <t>V1201301</t>
  </si>
  <si>
    <t>MB REMAFIN SILBER 8A CLARIANT</t>
  </si>
  <si>
    <t>V1201310</t>
  </si>
  <si>
    <t>VIVA KOZAREC 3 dcl barva RDEČA</t>
  </si>
  <si>
    <t>V1201311</t>
  </si>
  <si>
    <t>MB REMAFIN ROT 421002/1 CLARIANT</t>
  </si>
  <si>
    <t>V1201320</t>
  </si>
  <si>
    <t>VIVA KOZAREC 3 dcl barva BEŠ</t>
  </si>
  <si>
    <t>V1201321</t>
  </si>
  <si>
    <t>MB REMAFIN BRAUN 490101 LD CLARIANT</t>
  </si>
  <si>
    <t>V1201330</t>
  </si>
  <si>
    <t>V1201331</t>
  </si>
  <si>
    <t>MB UN8011 BEIGE_x000D_
COLOR SERVICE</t>
  </si>
  <si>
    <t>V1201340</t>
  </si>
  <si>
    <t>V1201341</t>
  </si>
  <si>
    <t>MB UN33656 PINK_x000D_
COLOR SERVICE</t>
  </si>
  <si>
    <t>V1201350</t>
  </si>
  <si>
    <t>V1201351</t>
  </si>
  <si>
    <t>MB UN0707 PERLSILBER_x000D_
COLOR SERVICE</t>
  </si>
  <si>
    <t>V1201360</t>
  </si>
  <si>
    <t>V1201361</t>
  </si>
  <si>
    <t>MB UN0671 GOLD_x000D_
COLOR SERVICE</t>
  </si>
  <si>
    <t>V1201370</t>
  </si>
  <si>
    <t>V1201371</t>
  </si>
  <si>
    <t>MB REMAFIN GOLD AELA 20_x000D_
CLARIANT</t>
  </si>
  <si>
    <t>V1201380</t>
  </si>
  <si>
    <t>V1201381</t>
  </si>
  <si>
    <t>MB REMAFIN ROT 170812 LD_x000D_
CLARIANT</t>
  </si>
  <si>
    <t>V1201390</t>
  </si>
  <si>
    <t>V1201391</t>
  </si>
  <si>
    <t>MB REMAFIN BRAUN 160812 LD_x000D_
CLARIANT</t>
  </si>
  <si>
    <t>V1201400</t>
  </si>
  <si>
    <t>DRŽALO METLICE ČRNA SIJAJNA</t>
  </si>
  <si>
    <t>TECOS</t>
  </si>
  <si>
    <t>V1201401</t>
  </si>
  <si>
    <t>DRŽALO ZA METLICE SUROVEC</t>
  </si>
  <si>
    <t>V1201410</t>
  </si>
  <si>
    <t>PLOŠČA ČELNA E2 PS-10 LA012_x000D_
(surovec 333889)</t>
  </si>
  <si>
    <t>V1201411</t>
  </si>
  <si>
    <t>PLOŠČA ČELNA E2 PS-10 SUROVEC</t>
  </si>
  <si>
    <t>V1201420</t>
  </si>
  <si>
    <t>ROČAJ RM55-16 PBT LA9005 (650763)_x000D_
999920</t>
  </si>
  <si>
    <t>V1201430</t>
  </si>
  <si>
    <t>STRG Gehause-AP-Gr2 NATUR_x000D_
1200379</t>
  </si>
  <si>
    <t>V1201440</t>
  </si>
  <si>
    <t>STRG Gehause-AP-Gr2 ČRNA_x000D_
1200379</t>
  </si>
  <si>
    <t>V1201450</t>
  </si>
  <si>
    <t>V1201460</t>
  </si>
  <si>
    <t xml:space="preserve">VZORČNI KOSI_x000D_
Barvni etaloni za Gorenje BK022, BK028, BK048_x000D_
</t>
  </si>
  <si>
    <t>V1201470</t>
  </si>
  <si>
    <t xml:space="preserve">VZORČNI KOSI_x000D_
Lakiranje ohišja luči za OK+Partner BK012, BK028, BK048_x000D_
</t>
  </si>
  <si>
    <t>V1201480</t>
  </si>
  <si>
    <t>NOSILEC ROČ VRAT RM71-A BK070_x000D_
test novega materiala iz Gorenja</t>
  </si>
  <si>
    <t>V1201481</t>
  </si>
  <si>
    <t>ABS TERMOPLAST_x000D_
Gorenje nov material za test</t>
  </si>
  <si>
    <t>V1201490</t>
  </si>
  <si>
    <t>Pokrov posode za zrna TK7 ver.00_x000D_
orodje BSH</t>
  </si>
  <si>
    <t>V1201500</t>
  </si>
  <si>
    <t>CEV TEFLONSKA  TK7 26 mm</t>
  </si>
  <si>
    <t>V1201510</t>
  </si>
  <si>
    <t>V1201511</t>
  </si>
  <si>
    <t>POKROV 68X68X52 SUROVEC_x000D_
FEROPLAST</t>
  </si>
  <si>
    <t>V1201520</t>
  </si>
  <si>
    <t>OKVIR VRAT ZUNAN.PREDELAN LA022S52</t>
  </si>
  <si>
    <t>V1201521</t>
  </si>
  <si>
    <t>OKVIR VRAT ZUNAN.PREDELAN SUROV_x000D_
Gorenje za test</t>
  </si>
  <si>
    <t>V1201530</t>
  </si>
  <si>
    <t>ČELNA PLOŠČA RAL9005</t>
  </si>
  <si>
    <t>V1201531</t>
  </si>
  <si>
    <t>ČELNA PLOŠČA SUROVEC_x000D_
Gorenje za test</t>
  </si>
  <si>
    <t>V1201540</t>
  </si>
  <si>
    <t>GUMB UPRAV. PS/SP-12 9005  PC/ABS_x000D_
osnovni material PC/ABS</t>
  </si>
  <si>
    <t>V1300002</t>
  </si>
  <si>
    <t xml:space="preserve">TRDILEC ZA STEKLO_x000D_
ZA GORENJE </t>
  </si>
  <si>
    <t>P850770*</t>
  </si>
  <si>
    <t>V1300003</t>
  </si>
  <si>
    <t>P850980</t>
  </si>
  <si>
    <t>V1300004</t>
  </si>
  <si>
    <t>PBT TERMOPLAST 001 BK070_x000D_
ZA BIZGANJE ROČAJA RM 60 AHA PLASTIK INĐIJA</t>
  </si>
  <si>
    <t>V1300006</t>
  </si>
  <si>
    <t>ABS COMPOUND RAL 7021_x000D_
ZA TE8/TES/</t>
  </si>
  <si>
    <t>V1300010</t>
  </si>
  <si>
    <t>POSODA Z MATICAMI fi 500 RAL9005</t>
  </si>
  <si>
    <t>V1300011</t>
  </si>
  <si>
    <t>POSODA Z MATICAMI FI 500 SUR</t>
  </si>
  <si>
    <t>V1300020</t>
  </si>
  <si>
    <t>ROBNIK SPREDNJI PS 12_x000D_
999920</t>
  </si>
  <si>
    <t>V1300021</t>
  </si>
  <si>
    <t>V1300030</t>
  </si>
  <si>
    <t>ČELNA PLOŠČA LA022S52_x000D_
ASKO</t>
  </si>
  <si>
    <t>V1300031</t>
  </si>
  <si>
    <t>ČELNA PLOŠČA SUROVEC BK070_x000D_
ASKO</t>
  </si>
  <si>
    <t>V1300040</t>
  </si>
  <si>
    <t>ČELNA PLOŠČA BK012_x000D_
ASKO</t>
  </si>
  <si>
    <t>V1300050</t>
  </si>
  <si>
    <t>V1300051</t>
  </si>
  <si>
    <t>ČELNA PLOŠČA SUROVEC AF345_x000D_
ASKO</t>
  </si>
  <si>
    <t>V1300060</t>
  </si>
  <si>
    <t>V1300070</t>
  </si>
  <si>
    <t>V1300071</t>
  </si>
  <si>
    <t>ČELNA PLOŠČA SUROVEC HG173_x000D_
ASKO</t>
  </si>
  <si>
    <t>V1300080</t>
  </si>
  <si>
    <t>V1300090</t>
  </si>
  <si>
    <t xml:space="preserve">ČELNA PLOŠČA BK012_x000D_
TECNO PLAST </t>
  </si>
  <si>
    <t>V1300091</t>
  </si>
  <si>
    <t>ČELNA PLOŠČA SUROVEC 132760600_x000D_
TECNO PLAST</t>
  </si>
  <si>
    <t>V1300100</t>
  </si>
  <si>
    <t xml:space="preserve">ČELNA PLOŠČA BK022_x000D_
TECNO PLAST </t>
  </si>
  <si>
    <t>V1300110</t>
  </si>
  <si>
    <t xml:space="preserve">ROČAJ DOZIRNE POSODE BK022_x000D_
TECNO PLAST </t>
  </si>
  <si>
    <t>V1300111</t>
  </si>
  <si>
    <t>ROČAJ DOZIRNE POS SUROVEC 1327609_x000D_
TECNO PLAST</t>
  </si>
  <si>
    <t>V1300120</t>
  </si>
  <si>
    <t xml:space="preserve">ROČAJ DOZIRNE POSODE BK012_x000D_
TECNO PLAST </t>
  </si>
  <si>
    <t>V1300130</t>
  </si>
  <si>
    <t>ŽOGA-TRIKOTNIK ZELEN</t>
  </si>
  <si>
    <t>V1300140</t>
  </si>
  <si>
    <t>ŽOGA - LIST ZELEN</t>
  </si>
  <si>
    <t>V1300150</t>
  </si>
  <si>
    <t>ŽOGA-TRIKOTNIK RUMENA</t>
  </si>
  <si>
    <t>V1300160</t>
  </si>
  <si>
    <t>ŽOGA - LIST RUMENA</t>
  </si>
  <si>
    <t>V1300170</t>
  </si>
  <si>
    <t>OHIŠJE ELEKTRONIKE FX3U-ENET LASER_x000D_
JY212B630</t>
  </si>
  <si>
    <t>NIEA</t>
  </si>
  <si>
    <t>V1300180</t>
  </si>
  <si>
    <t>POKROV OHIŠJA ELEKTRONIKE  LASER_x000D_
FX3U-ENET  JY212B630</t>
  </si>
  <si>
    <t>V1300190</t>
  </si>
  <si>
    <t>BLENDA FILTRA PS 10 LA012 NOVA</t>
  </si>
  <si>
    <t>V1300191</t>
  </si>
  <si>
    <t>PEHACRYL PM 2K SILBER BK 012 NOVA</t>
  </si>
  <si>
    <t>VPAA18820</t>
  </si>
  <si>
    <t>V1300200</t>
  </si>
  <si>
    <t>PARABOLA LAMPADA LED LAKIRANA KROM</t>
  </si>
  <si>
    <t>V1300201</t>
  </si>
  <si>
    <t>PARABOLA LAMPADA LED SUROVA</t>
  </si>
  <si>
    <t>V1300202</t>
  </si>
  <si>
    <t>PEHAFIX 1 K BASE CHROMSILBER</t>
  </si>
  <si>
    <t>P749074</t>
  </si>
  <si>
    <t>V1300210</t>
  </si>
  <si>
    <t>OHIŠJE KE TAS KROM Z ZAŠČITO ZASKOK_x000D_
OHIŠJE Z ZAŠČITENIM ZASKOKOM</t>
  </si>
  <si>
    <t>V1300220</t>
  </si>
  <si>
    <t>125 A  POSODA IN POKROV KPL SIVA</t>
  </si>
  <si>
    <t>V1300230</t>
  </si>
  <si>
    <t>ROČAJ R5-2 BK 022_x000D_
999920</t>
  </si>
  <si>
    <t>V1300240</t>
  </si>
  <si>
    <t>BLENDA ROČAJA RM54   LA024</t>
  </si>
  <si>
    <t>V1300241</t>
  </si>
  <si>
    <t>BLENDA ROČAJA RM54         SUROVA</t>
  </si>
  <si>
    <t>V1300250</t>
  </si>
  <si>
    <t>BLENDA ROČAJA RM54    LA9005</t>
  </si>
  <si>
    <t>V1300260</t>
  </si>
  <si>
    <t>350221*</t>
  </si>
  <si>
    <t>V1300270</t>
  </si>
  <si>
    <t>GUMB INOX  SIVA_x000D_
33331045</t>
  </si>
  <si>
    <t>331-06-80</t>
  </si>
  <si>
    <t>V1300280</t>
  </si>
  <si>
    <t>NOSILEC STIKALA INOX SIVA_x000D_
33331044</t>
  </si>
  <si>
    <t>331-05-80</t>
  </si>
  <si>
    <t>V1300290</t>
  </si>
  <si>
    <t>GUMB INOX  BEL</t>
  </si>
  <si>
    <t>331-06-60</t>
  </si>
  <si>
    <t>V1300300</t>
  </si>
  <si>
    <t>NOSILEC STIKALA BEL_x000D_
33331037</t>
  </si>
  <si>
    <t>331-05-60</t>
  </si>
  <si>
    <t>V1300310</t>
  </si>
  <si>
    <t>VEZALKA ZA 2RO1017 ČRNA_x000D_
NOV MATERIAL</t>
  </si>
  <si>
    <t>V1300311</t>
  </si>
  <si>
    <t>PE LD RIBLENE FL 39_x000D_
NOV MATERIAL</t>
  </si>
  <si>
    <t>V1300320</t>
  </si>
  <si>
    <t>LIJAK IZTOČNI zgornji TAS_x000D_
NOVO BARVILO</t>
  </si>
  <si>
    <t>V1300321</t>
  </si>
  <si>
    <t>MB SIVI ZA LIJAK IZTOČNI ZGORNJI_x000D_
g. Naraločnik</t>
  </si>
  <si>
    <t>V1300330</t>
  </si>
  <si>
    <t>PLASTICNI KOTNIK B&amp;B-nizek-NOVI_x000D_
preizkus materiala</t>
  </si>
  <si>
    <t>V1300340</t>
  </si>
  <si>
    <t>GUMB STIKALA MUM6 VZOČENJE_x000D_
MATERIALA NE IZDELKA</t>
  </si>
  <si>
    <t>V1300350</t>
  </si>
  <si>
    <t>V1300360</t>
  </si>
  <si>
    <t>V1300370</t>
  </si>
  <si>
    <t>V1300371</t>
  </si>
  <si>
    <t>PMMA Acryrex CM205I_x000D_
ATECH VZORČNI</t>
  </si>
  <si>
    <t>V1300380</t>
  </si>
  <si>
    <t>GUMB INOX  SIVA</t>
  </si>
  <si>
    <t>V1300390</t>
  </si>
  <si>
    <t>NOSILEC STIKALA INOX SIVA V1</t>
  </si>
  <si>
    <t>V1300400</t>
  </si>
  <si>
    <t>GUMB INOX  BEL V1</t>
  </si>
  <si>
    <t>V1300410</t>
  </si>
  <si>
    <t>NOSILEC STIKALA BEL V1</t>
  </si>
  <si>
    <t>V1300420</t>
  </si>
  <si>
    <t>GUMB GLAVNEGA VKLOPA TK7 GRANIT MET</t>
  </si>
  <si>
    <t>V1300421</t>
  </si>
  <si>
    <t>V1300430</t>
  </si>
  <si>
    <t>V1300440</t>
  </si>
  <si>
    <t>V1300450</t>
  </si>
  <si>
    <t>V1300460</t>
  </si>
  <si>
    <t>V1300470</t>
  </si>
  <si>
    <t>PLASTICNI KOTNIK B&amp;B-nizek-NOVI_x000D_
preizkus materiala INTEROWA 7042</t>
  </si>
  <si>
    <t>V1300471</t>
  </si>
  <si>
    <t>PS3122 70/42 MBA</t>
  </si>
  <si>
    <t>V1300480</t>
  </si>
  <si>
    <t>OHIŠJE STRANSKO L/D TAS C 6 LAKIR_x000D_
10 MILJONTI KOS</t>
  </si>
  <si>
    <t>V1300481</t>
  </si>
  <si>
    <t>OHIŠJE STRANSKO L/D TAS C6 SUROVE</t>
  </si>
  <si>
    <t>V1300490</t>
  </si>
  <si>
    <t>OHIŠJE STRANSKO L/D TAS C 6 LASER_x000D_
10 MILJONTI KOS</t>
  </si>
  <si>
    <t>V1300500</t>
  </si>
  <si>
    <t>ROČAJ RM83 LA019</t>
  </si>
  <si>
    <t>V1300501</t>
  </si>
  <si>
    <t>ROČAJ RM83 SUR.</t>
  </si>
  <si>
    <t>V1300502</t>
  </si>
  <si>
    <t>LEPILO LOCTITE 406_x000D_
ZA LEPLJENJE ROČAJA RM 83</t>
  </si>
  <si>
    <t>V1300510</t>
  </si>
  <si>
    <t>BLENDA ROČAJ RM83 LA019</t>
  </si>
  <si>
    <t>V1300511</t>
  </si>
  <si>
    <t>BLENDA ROČAJ RM83 SUR.</t>
  </si>
  <si>
    <t>V1300520</t>
  </si>
  <si>
    <t>STRG Gehause AP Gr3_x000D_
1200383 NOVO BARVILO</t>
  </si>
  <si>
    <t>V1300521</t>
  </si>
  <si>
    <t>TEMAX WHITE ALL80_x000D_
10950413</t>
  </si>
  <si>
    <t>V1300530</t>
  </si>
  <si>
    <t>OHIŠJE STRANSKO D TAS NOV MATERIAL_x000D_
TEST MATERIALA</t>
  </si>
  <si>
    <t>V1300531</t>
  </si>
  <si>
    <t>CYCOLOY CX 7211</t>
  </si>
  <si>
    <t>V1300540</t>
  </si>
  <si>
    <t>TIPKA IZBIRNA LAK 022_x000D_
8083234-81</t>
  </si>
  <si>
    <t>V1300541</t>
  </si>
  <si>
    <t>TIPKA MENIJSKA SUR_x000D_
8083234</t>
  </si>
  <si>
    <t>V1300550</t>
  </si>
  <si>
    <t>TIPKA IZBIRNA LAK 022_x000D_
8083233-81</t>
  </si>
  <si>
    <t>V1300551</t>
  </si>
  <si>
    <t>TIPKA MENIJSKA SUR_x000D_
8083233</t>
  </si>
  <si>
    <t>V1300560</t>
  </si>
  <si>
    <t>V1300561</t>
  </si>
  <si>
    <t>5-380-601</t>
  </si>
  <si>
    <t>V1300570</t>
  </si>
  <si>
    <t>V1300571</t>
  </si>
  <si>
    <t>TIPKA VELIKA ZA SPLAKOVALNIK SUROV</t>
  </si>
  <si>
    <t>5-380-603</t>
  </si>
  <si>
    <t>V1300580</t>
  </si>
  <si>
    <t>V1300581</t>
  </si>
  <si>
    <t>TIPKA MALA ZA SPLAKOVALNIK SUROV</t>
  </si>
  <si>
    <t>5-380-602</t>
  </si>
  <si>
    <t>V1300590</t>
  </si>
  <si>
    <t>POKROV NALEPKA A6 SY 9005 ABS</t>
  </si>
  <si>
    <t>V1300610</t>
  </si>
  <si>
    <t>VZORČNA PLOŠČICA SECAPLAST PBT CCP_x000D_
ZA TESTIRANJE LAKIRANJA</t>
  </si>
  <si>
    <t>V1300620</t>
  </si>
  <si>
    <t>VZORČNA PLOŠČICA SECAPLAST_x000D_
LAKIRANA BELO</t>
  </si>
  <si>
    <t>V1300630</t>
  </si>
  <si>
    <t>ZORČNA PLOŠČICA SECAPLAST_x000D_
LAKIRANA RAL9005</t>
  </si>
  <si>
    <t>V1300641</t>
  </si>
  <si>
    <t>Crastin S650FR NC010 (gorenje)</t>
  </si>
  <si>
    <t>V1300642</t>
  </si>
  <si>
    <t>PBT Crastin S650FR BK851</t>
  </si>
  <si>
    <t>V1300650</t>
  </si>
  <si>
    <t>NOSILEC ROČAJA RM84  LAKIRAN LA9005</t>
  </si>
  <si>
    <t>3870561*</t>
  </si>
  <si>
    <t>AHA EMMI n</t>
  </si>
  <si>
    <t>V1300660</t>
  </si>
  <si>
    <t>NOSILEC ROČAJA R6-47 LAKIRAN LA9005</t>
  </si>
  <si>
    <t>6111229*</t>
  </si>
  <si>
    <t>aha emmi n</t>
  </si>
  <si>
    <t>V1300670</t>
  </si>
  <si>
    <t>LIJAK IZTOČNI zgornji TAS_x000D_
NOVO BARVILO ČRNO FINKE</t>
  </si>
  <si>
    <t>V1300671</t>
  </si>
  <si>
    <t>MB FIBAPLAST SCHWARZ PA FINKE_x000D_
g. Naraločnik za lijak iztočni zgornji</t>
  </si>
  <si>
    <t>V1300680</t>
  </si>
  <si>
    <t>LIJAK IZTOČNI zgornji TAS RAL7043_x000D_
NOVO BARVILO SIVO CLARIANT</t>
  </si>
  <si>
    <t>V1300681</t>
  </si>
  <si>
    <t>MB RENUL GRAU AB74025756-ZT_x000D_
g. Naraločnik za lijak iztočni zgornji</t>
  </si>
  <si>
    <t>V1300690</t>
  </si>
  <si>
    <t>LIJAK IZTOČNI zgornji TAS_x000D_
NOVO BARVILO SIVO FINKE</t>
  </si>
  <si>
    <t>V1300691</t>
  </si>
  <si>
    <t>MB FIBAPLAST GRAU PA AST FINKE_x000D_
g. Naraločnik za lijak iztočni zgornji</t>
  </si>
  <si>
    <t>V1300700</t>
  </si>
  <si>
    <t>PLOŠČA ČELNA MAX WMD-70.1</t>
  </si>
  <si>
    <t>V1300701</t>
  </si>
  <si>
    <t>V1300710</t>
  </si>
  <si>
    <t>BLENDA SPODNJA MFQ36 VZF01024_x000D_
Testno lakiranje za določitev cene zlate barve</t>
  </si>
  <si>
    <t>V1300711</t>
  </si>
  <si>
    <t>POLIACRYL 2 K BARVA SOTSCHI GOLD</t>
  </si>
  <si>
    <t>MFQ</t>
  </si>
  <si>
    <t>V1300712</t>
  </si>
  <si>
    <t>POLIACRYL 2 K BARVA ZA PLASTIKO MAT_x000D_
INTENZIVE NIANSE</t>
  </si>
  <si>
    <t>V1300713</t>
  </si>
  <si>
    <t>KATALIZATOR ACRYL 70.500 STANDARD</t>
  </si>
  <si>
    <t>V1300714</t>
  </si>
  <si>
    <t>REDČILO ACRYIL NORMAL DS 80.520</t>
  </si>
  <si>
    <t>V1300720</t>
  </si>
  <si>
    <t>POKROV GUMBA SY2 BK070</t>
  </si>
  <si>
    <t>V1300721</t>
  </si>
  <si>
    <t>MB MLAKOLOR BK070_x000D_
LB-1303975/RP5</t>
  </si>
  <si>
    <t>V1300730</t>
  </si>
  <si>
    <t>POKROV GUMBA SY2 RAL9005</t>
  </si>
  <si>
    <t>V1300731</t>
  </si>
  <si>
    <t>MB MLAKOLOR RAL9005_x000D_
MK0109M008</t>
  </si>
  <si>
    <t>V1300740</t>
  </si>
  <si>
    <t>V1300750</t>
  </si>
  <si>
    <t>LAKIRANJE OKVIR VRAT ASKO SER. KOS_x000D_
8061651</t>
  </si>
  <si>
    <t>V1300751</t>
  </si>
  <si>
    <t>OKVIR VRAT ASKO ZA SERVI SUROVEC_x000D_
8061651</t>
  </si>
  <si>
    <t>V1300760</t>
  </si>
  <si>
    <t>LAKIRANJE PANEL ASKO SER. KOS LA022_x000D_
8073034</t>
  </si>
  <si>
    <t>V1300761</t>
  </si>
  <si>
    <t>PANEL ASKO ZA SERVI SUROVEC_x000D_
8073034</t>
  </si>
  <si>
    <t>V1300770</t>
  </si>
  <si>
    <t>BLENDA STEKLA VRAT WM-80.C,_x000D_
8091799_x000D_
NOVO BARVILO</t>
  </si>
  <si>
    <t>V1300771</t>
  </si>
  <si>
    <t>MB 360 ZA PC</t>
  </si>
  <si>
    <t>V1300780</t>
  </si>
  <si>
    <t>POKROV GU. BK070 GE6-46 K44_x000D_
SIGNIRAN Z BARVO RAL 7004</t>
  </si>
  <si>
    <t>V1300781</t>
  </si>
  <si>
    <t>TISKARSKA BARVA RAL 7004</t>
  </si>
  <si>
    <t>V1300790</t>
  </si>
  <si>
    <t>GUMB GE6-46 K44P 070 sig RAL7004</t>
  </si>
  <si>
    <t>V1300800</t>
  </si>
  <si>
    <t>GUMB GE6-46 K44P 9005 sig RAL7004</t>
  </si>
  <si>
    <t>V1300810</t>
  </si>
  <si>
    <t>POKROV GU. RAL9005 GE6-46 K44_x000D_
SIGNIRAN V RAL7004</t>
  </si>
  <si>
    <t>V1300820</t>
  </si>
  <si>
    <t>POKROV NALEPKA 7024 SIG RAL7004</t>
  </si>
  <si>
    <t>V1300830</t>
  </si>
  <si>
    <t>POKORV NALE. 9005  SIG RAL7004</t>
  </si>
  <si>
    <t>V1300840</t>
  </si>
  <si>
    <t>POKROV NALEPKA 070 SIG RAL7004</t>
  </si>
  <si>
    <t>V1300850</t>
  </si>
  <si>
    <t>V1300851</t>
  </si>
  <si>
    <t>MB MLAKOLOR130010 RAL9005_x000D_
MA0109130010</t>
  </si>
  <si>
    <t>V1300860</t>
  </si>
  <si>
    <t>V1300861</t>
  </si>
  <si>
    <t>MB MLAKOLOR BK070_x000D_
LB-1304023/RP4</t>
  </si>
  <si>
    <t>V1300870</t>
  </si>
  <si>
    <t>PLOŠČA OKRASNA OEM 1_x000D_
5-380-601</t>
  </si>
  <si>
    <t>V1300871</t>
  </si>
  <si>
    <t>POŠČA OKRASNA OEM 1 SUROVEC_x000D_
5-380-601</t>
  </si>
  <si>
    <t>V1300880</t>
  </si>
  <si>
    <t>GUMB VELIKI OEM 2 LA012_x000D_
5-380-606</t>
  </si>
  <si>
    <t>V1300881</t>
  </si>
  <si>
    <t>GUMB VELIKI OEM 2 SUROVEC_x000D_
5-380-606</t>
  </si>
  <si>
    <t>V1300890</t>
  </si>
  <si>
    <t>GUMB MALI OEM 2 LA012_x000D_
5-380-605</t>
  </si>
  <si>
    <t>V1300891</t>
  </si>
  <si>
    <t>GUMB MALI OEM 2 SUROVEC_x000D_
5-380-605</t>
  </si>
  <si>
    <t>V1300900</t>
  </si>
  <si>
    <t>PLOŠČA OKRASNA SELENITE_x000D_
5380406</t>
  </si>
  <si>
    <t>V1300901</t>
  </si>
  <si>
    <t>POŠČA OKRASNA SELENITE DUO SUROVEC_x000D_
5380406</t>
  </si>
  <si>
    <t>V1300910</t>
  </si>
  <si>
    <t>GUMB VELIKI SELENITE  LA012_x000D_
5380407</t>
  </si>
  <si>
    <t>V1300911</t>
  </si>
  <si>
    <t>GUMB VELIKI SELENITE  SUROVEC_x000D_
5380407</t>
  </si>
  <si>
    <t>V1300920</t>
  </si>
  <si>
    <t>GUMB MALI SELENITE LA012_x000D_
5380408</t>
  </si>
  <si>
    <t>V1300921</t>
  </si>
  <si>
    <t>GUMB MALI SELENITE SUROVEC_x000D_
5380408</t>
  </si>
  <si>
    <t>V1300930</t>
  </si>
  <si>
    <t>GUMB VELIKI OEM 1 LA012_x000D_
5-380-603</t>
  </si>
  <si>
    <t>V1300931</t>
  </si>
  <si>
    <t>GUMB VELIKI OEM 1 SUROVEC_x000D_
5-380-603</t>
  </si>
  <si>
    <t>V1300940</t>
  </si>
  <si>
    <t>GUMB MALI OEM 1 LA012_x000D_
5-380-602</t>
  </si>
  <si>
    <t>V1300941</t>
  </si>
  <si>
    <t>GUMB MALI OEM 1 SUROVEC_x000D_
5-380-602</t>
  </si>
  <si>
    <t>V1300970</t>
  </si>
  <si>
    <t>V1300980</t>
  </si>
  <si>
    <t>ČELNA PLOŠČA TCO LA022</t>
  </si>
  <si>
    <t>V1300990</t>
  </si>
  <si>
    <t>LAKIRANJE TEČAJ VRAT SPRED. WM BELA_x000D_
SERVIS</t>
  </si>
  <si>
    <t>V1300991</t>
  </si>
  <si>
    <t>TEČAJ VRAT SPREDNJI SUROVEC</t>
  </si>
  <si>
    <t>GORENJE - SERVIS</t>
  </si>
  <si>
    <t>V1301000</t>
  </si>
  <si>
    <t>LAKIRANJE U PROFIL PLOČ. LETEVLA022</t>
  </si>
  <si>
    <t>V1301001</t>
  </si>
  <si>
    <t>U PROVIL PLOČEVINASTA LETEV SUROVEC</t>
  </si>
  <si>
    <t>V1301010</t>
  </si>
  <si>
    <t>WACHLKNOPF KPL LAKIRAN</t>
  </si>
  <si>
    <t>V1301011</t>
  </si>
  <si>
    <t>WACHLKNOPF KPL SUROVEC</t>
  </si>
  <si>
    <t>V1301020</t>
  </si>
  <si>
    <t>WAHLKNOPF - KAPPE LAKIRAN</t>
  </si>
  <si>
    <t>V1301021</t>
  </si>
  <si>
    <t>WAHLKNOPF - KAPPE SUROVEC</t>
  </si>
  <si>
    <t>V1301031</t>
  </si>
  <si>
    <t>OHIŠJE BF10ZG SUROVEC</t>
  </si>
  <si>
    <t>V1301040</t>
  </si>
  <si>
    <t>V1301041</t>
  </si>
  <si>
    <t>OHIŠJE TM-H HANDSET ZG C25 SUROVEC</t>
  </si>
  <si>
    <t>V1301050</t>
  </si>
  <si>
    <t>V1301051</t>
  </si>
  <si>
    <t>OHIŠJE TM-X ZG FOIL C5  SUROVEC</t>
  </si>
  <si>
    <t>v140000</t>
  </si>
  <si>
    <t>V14000001</t>
  </si>
  <si>
    <t>ROBNIK ZGORNJI REDBULL  SIJAJ_x000D_
TEST</t>
  </si>
  <si>
    <t>V1400001</t>
  </si>
  <si>
    <t>ABS TERLURAN + MB ČRNI TAS C6 MLETI</t>
  </si>
  <si>
    <t>V1400002</t>
  </si>
  <si>
    <t>PEHACRYL ANTIKRATERHILFSMITTEL</t>
  </si>
  <si>
    <t>P670076</t>
  </si>
  <si>
    <t>V1400010</t>
  </si>
  <si>
    <t xml:space="preserve">TIPKA Touchpad NOVA SIGNACIJA_x000D_
LASER </t>
  </si>
  <si>
    <t>V1400020</t>
  </si>
  <si>
    <t>OKVIR STIKALA RAZLIČNE DIM. BK022_x000D_
g. Habe</t>
  </si>
  <si>
    <t>V1400021</t>
  </si>
  <si>
    <t>OKVIR STIKALA SUROVEC_x000D_
RAZLIČNE OBLIKE</t>
  </si>
  <si>
    <t>V1400030</t>
  </si>
  <si>
    <t>TIPKA FUNKCIJSKA TAS C6 BEŽ_x000D_
NOVO BARVILO</t>
  </si>
  <si>
    <t>V1400031</t>
  </si>
  <si>
    <t>MB VZF02012_x000D_
ZA TIPOKO FUNKCIJSKO TAS C 6</t>
  </si>
  <si>
    <t>V1400040</t>
  </si>
  <si>
    <t>VZORCI ZA GORENJE V BARVI LA012_x000D_
MANKIEVWICZ</t>
  </si>
  <si>
    <t>V1400041</t>
  </si>
  <si>
    <t>BARVA LA012 MANKIEWICZ</t>
  </si>
  <si>
    <t>V1400050</t>
  </si>
  <si>
    <t>LAKIRANJE ČELNA PLOŠČA ASKO ČRNA_x000D_
ZA SERVIS 8075769</t>
  </si>
  <si>
    <t>V1400051</t>
  </si>
  <si>
    <t>ČELNA PLOŠČA ZA ASKO SUROVEC_x000D_
ZA SERVIS</t>
  </si>
  <si>
    <t>V1400061</t>
  </si>
  <si>
    <t>OHIŠJE D-Z FRONT SUROVEC_x000D_
SUROVEC ČRN IN BEL</t>
  </si>
  <si>
    <t>V1400070</t>
  </si>
  <si>
    <t>OHIŠJE KE SPODNJE TAS C5B MODRO_x000D_
VZF 05057 NOVO BARVILO</t>
  </si>
  <si>
    <t>V1400071</t>
  </si>
  <si>
    <t>MB ABS RENOL SB54025809_x000D_
VZORČNO BARVILO</t>
  </si>
  <si>
    <t>V1400080</t>
  </si>
  <si>
    <t>OHIŠJE KE SPODNJE TAS C5B ČRNA_x000D_
RAL 9004  NOVO BARVILO</t>
  </si>
  <si>
    <t>V1400081</t>
  </si>
  <si>
    <t>MB FIB.ABS 580744 RAL9004_x000D_
VZORČNO BARVILO</t>
  </si>
  <si>
    <t>V1400090</t>
  </si>
  <si>
    <t>OHIŠJE KE SPODNJE TAS C5B BELA_x000D_
VZF07107 NOVO BARVILO</t>
  </si>
  <si>
    <t>V1400091</t>
  </si>
  <si>
    <t>MB ABS RENOL SB00025905-Z_x000D_
VZORČNO BARVILO</t>
  </si>
  <si>
    <t>V1400100</t>
  </si>
  <si>
    <t>OHIŠJE KE SPODNJE TAS C5B RDEČA_x000D_
VZF03037 NOVO BARVILO</t>
  </si>
  <si>
    <t>V1400101</t>
  </si>
  <si>
    <t>MB FIB.ABS 00908412 VZF03 RDEČA_x000D_
VZORČNO BARVILO</t>
  </si>
  <si>
    <t>V1400130</t>
  </si>
  <si>
    <t>LENS FOR DECOR PLATE  CPL_x000D_
8096104</t>
  </si>
  <si>
    <t>V1400140</t>
  </si>
  <si>
    <t>LENS CPL (bela)_x000D_
8096105</t>
  </si>
  <si>
    <t>V1400160</t>
  </si>
  <si>
    <t>OHIŠJE TM-K128 SP SREBRNA</t>
  </si>
  <si>
    <t>V1400161</t>
  </si>
  <si>
    <t>OHIŠJETM-K128 SP SUROVEC</t>
  </si>
  <si>
    <t>V1400210</t>
  </si>
  <si>
    <t>9000944232*</t>
  </si>
  <si>
    <t>V1400211</t>
  </si>
  <si>
    <t>V1400220</t>
  </si>
  <si>
    <t>ROBNIK ZGORNJI REDBULL LA012SIJAJ</t>
  </si>
  <si>
    <t>456657*</t>
  </si>
  <si>
    <t>V1400221</t>
  </si>
  <si>
    <t>V1400230</t>
  </si>
  <si>
    <t>NOSILEC POKROVA REDBULL LA012SIJAJ</t>
  </si>
  <si>
    <t>V1400231</t>
  </si>
  <si>
    <t>V1400240</t>
  </si>
  <si>
    <t>ROČAJ ZLOŽLJIV REDBULL LA012SIJAJ</t>
  </si>
  <si>
    <t>V1400241</t>
  </si>
  <si>
    <t>V1400250</t>
  </si>
  <si>
    <t>POKROV KOMP.PROS.REDBULL LA012SIJAJ</t>
  </si>
  <si>
    <t>V1400251</t>
  </si>
  <si>
    <t>V1400260</t>
  </si>
  <si>
    <t>NIELSEN OHIŠJE IN PODSTAVEK MAT ČRN_x000D_
PODSTAVEK 2 X_x000D_
OHIŠJE ZGORNJE_x000D_
OHIŠJE SPODNJE</t>
  </si>
  <si>
    <t>NIELSEN</t>
  </si>
  <si>
    <t>V1400261</t>
  </si>
  <si>
    <t>NIELSEN OHIŠJE IN PODSTAVEK SUROV_x000D_
SUROVEC IZ 3 D TISKALNIKA</t>
  </si>
  <si>
    <t>V1400270</t>
  </si>
  <si>
    <t>RAZLIČNI VZORCI ROČAJEV</t>
  </si>
  <si>
    <t>V1400271</t>
  </si>
  <si>
    <t>RAZLIČNI VZORCI ROČAJEV SUROVCI</t>
  </si>
  <si>
    <t>V1400280</t>
  </si>
  <si>
    <t>PODLOGA -IC6B PBT-RAL9005</t>
  </si>
  <si>
    <t>V1400290</t>
  </si>
  <si>
    <t>OKVIR VRAT ZUNJI PS LA012</t>
  </si>
  <si>
    <t>SERVIS</t>
  </si>
  <si>
    <t>V1400300</t>
  </si>
  <si>
    <t>BLENDA SP.  BASIS MFQ36 VZF01030_x000D_
(gelb Finke)</t>
  </si>
  <si>
    <t>V1400301</t>
  </si>
  <si>
    <t>FINKE - GELB ABS UV AT</t>
  </si>
  <si>
    <t>V1400310</t>
  </si>
  <si>
    <t>BLENDA SP.  BASIS MFQ36 VZF01030_x000D_
(gelb Clariant)</t>
  </si>
  <si>
    <t>V1400311</t>
  </si>
  <si>
    <t>RENOL - GELB SB13025604-ZA/S (Clar_x000D_
(Clariant)</t>
  </si>
  <si>
    <t>V1400320</t>
  </si>
  <si>
    <t>BLENDA SP.  BASIS MFQ36 VZF02014</t>
  </si>
  <si>
    <t>V1400321</t>
  </si>
  <si>
    <t>FIBAPLAST ORANGE ABS AT 90320413</t>
  </si>
  <si>
    <t>V1400330</t>
  </si>
  <si>
    <t>BLENDA SP.  BASIS MFQ36 VZF25073</t>
  </si>
  <si>
    <t>V1400331</t>
  </si>
  <si>
    <t>RENOL-BLUE SB53025836-ZA</t>
  </si>
  <si>
    <t>8001003234*</t>
  </si>
  <si>
    <t>V1400340</t>
  </si>
  <si>
    <t>TEČAJ VRAT SPREDNJI</t>
  </si>
  <si>
    <t>GORENJE SERVIS</t>
  </si>
  <si>
    <t>V1400341</t>
  </si>
  <si>
    <t>V1400351</t>
  </si>
  <si>
    <t>V1400360</t>
  </si>
  <si>
    <t>TRIP TRAP MG9621 +2%MB</t>
  </si>
  <si>
    <t>V1400361</t>
  </si>
  <si>
    <t>V1400362</t>
  </si>
  <si>
    <t>Hostalen GC7260- HDPE MFI 8</t>
  </si>
  <si>
    <t>V1400370</t>
  </si>
  <si>
    <t>TRIP TRAP MG9621 +1%MB</t>
  </si>
  <si>
    <t>V1400380</t>
  </si>
  <si>
    <t>POKROV TEČAJA WM-70.C   LA022S5</t>
  </si>
  <si>
    <t>V1400381</t>
  </si>
  <si>
    <t>POKROV TEČAJA WM-70.C SUROVEC</t>
  </si>
  <si>
    <t>MEKOM</t>
  </si>
  <si>
    <t>V1400390</t>
  </si>
  <si>
    <t>VRATA OHIŠJA TC-SP-13   LA022S5</t>
  </si>
  <si>
    <t>V1400391</t>
  </si>
  <si>
    <t>VRATA OHIŠJA TC SP-13 SUROVEC</t>
  </si>
  <si>
    <t>V1400400</t>
  </si>
  <si>
    <t>V1400410</t>
  </si>
  <si>
    <t>BLENDA SP.  BASIS MFQ36 VZF01030_x000D_
polni naziv: BLENDA SP.  BASIS MFQ36_x000D_
VZF01030 90178414_x000D_
DELEŽ BARVILA: 7%</t>
  </si>
  <si>
    <t>V1400411</t>
  </si>
  <si>
    <t>MB ABS-VZF01030_x000D_
polni naziv :MB ABS-VZF01030 – GELB ABS_x000D_
 UV AT LY 90178414</t>
  </si>
  <si>
    <t>V1400420</t>
  </si>
  <si>
    <t>BLENDA SP.  BASIS MFQ36 VZF02014_x000D_
polni naziv: BLENDA SP.  BASIS MFQ36 _x000D_
VZF02014 90181414_x000D_
DELEŽ BARVILA: 6%</t>
  </si>
  <si>
    <t>V1400421</t>
  </si>
  <si>
    <t>MB ABS- VZF02014_x000D_
polni naziv; MB ABS- VZF02014 – ORANGE ABS _x000D_
UV AT LY 90181414</t>
  </si>
  <si>
    <t>V1400430</t>
  </si>
  <si>
    <t>NOSILEC ROČAJA RM85-A</t>
  </si>
  <si>
    <t>V1400440</t>
  </si>
  <si>
    <t>NOSILEC ROČAJA RM85-B</t>
  </si>
  <si>
    <t>V1400450</t>
  </si>
  <si>
    <t>MASKA PT  LAK. (LG TR 557)</t>
  </si>
  <si>
    <t>V1400451</t>
  </si>
  <si>
    <t>LG ABS TR-557</t>
  </si>
  <si>
    <t>V1400452</t>
  </si>
  <si>
    <t>MASKA PT surovec iz  LG TR 557</t>
  </si>
  <si>
    <t>V1400460</t>
  </si>
  <si>
    <t>SESTAVNI DELI PISAL_x000D_
VIVAPEN</t>
  </si>
  <si>
    <t>V1400461</t>
  </si>
  <si>
    <t>SESTAVNI DELI PISAL SUROVEC_x000D_
VIVAPEN</t>
  </si>
  <si>
    <t>V1400470</t>
  </si>
  <si>
    <t>ALUMINIJASTE LETVICE ZA AVTO_x000D_
SOLE</t>
  </si>
  <si>
    <t>V1400471</t>
  </si>
  <si>
    <t>ALUMINIJASTA LETVICA</t>
  </si>
  <si>
    <t>V1400472</t>
  </si>
  <si>
    <t>PROZORNI LAK HELIOS 2K PUR EMAJL BB_x000D_
AHA EMMI ident:41859406</t>
  </si>
  <si>
    <t>V1400473</t>
  </si>
  <si>
    <t>TRDILEC HELIOS 2K PUR 100_x000D_
AHA EMMI ident: 41855904</t>
  </si>
  <si>
    <t>V1400474</t>
  </si>
  <si>
    <t xml:space="preserve">REDČILO ES-S HELIOS 2K PUR_x000D_
AHA EMMI </t>
  </si>
  <si>
    <t>V1400480</t>
  </si>
  <si>
    <t>ALUMINIJASTE LETVICE ZA AVTO_x000D_
SOLE PREIZKUS SECAPLAST</t>
  </si>
  <si>
    <t>V1400490</t>
  </si>
  <si>
    <t>V1400500</t>
  </si>
  <si>
    <t>MILNIK IN STENSKI PODAJALNIK BRISAČ</t>
  </si>
  <si>
    <t>V1400510</t>
  </si>
  <si>
    <t>SESTAVNI DELI PISAL LAKIR.SREBRNO_x000D_
VIVAPEN</t>
  </si>
  <si>
    <t>V1400520</t>
  </si>
  <si>
    <t>TIPKA KEP11 cent. Borealis</t>
  </si>
  <si>
    <t>V1400530</t>
  </si>
  <si>
    <t>LIJAK IZTOČNI  KPL Remafin Silber</t>
  </si>
  <si>
    <t>V1400531</t>
  </si>
  <si>
    <t>LIJAK IZTOČNI SP. TAS FILM.DOLIV_x000D_
barvilo: Remafin Silber_x000D_
delež barve: 4%</t>
  </si>
  <si>
    <t>V1400532</t>
  </si>
  <si>
    <t>Remafin Silber PPS3000688-ZN/S_x000D_
(tesno barvilo)</t>
  </si>
  <si>
    <t>V1500010</t>
  </si>
  <si>
    <t>OHIŠJE SPREDNJE TAS C9 VZF07061</t>
  </si>
  <si>
    <t>C9</t>
  </si>
  <si>
    <t>V1500011</t>
  </si>
  <si>
    <t>OHIŠJE SPREDNJE TAS C9 SUROVEC</t>
  </si>
  <si>
    <t>V1500020</t>
  </si>
  <si>
    <t>BLENDA REZERVOARJA TAS C9 VZF07061</t>
  </si>
  <si>
    <t>V1500021</t>
  </si>
  <si>
    <t>BLENDA REZERVOARJA TAS C9 SUROVEC</t>
  </si>
  <si>
    <t>V1500030</t>
  </si>
  <si>
    <t>TIPKE ZA TIPKOVNICO LAK.PROZORNI L.</t>
  </si>
  <si>
    <t>V1500031</t>
  </si>
  <si>
    <t>TIPKE ZA TIPKOVNICO SUROVEC ABS</t>
  </si>
  <si>
    <t>V1500040</t>
  </si>
  <si>
    <t>TIPKE ZA TIPKOVNICO LASER</t>
  </si>
  <si>
    <t>V1500041</t>
  </si>
  <si>
    <t>TIPKE ZA TIPKOVNICO SUROVEC PBT</t>
  </si>
  <si>
    <t>V1500050</t>
  </si>
  <si>
    <t>V1500060</t>
  </si>
  <si>
    <t>GUMB APLITE VELIKI  ČRNA MAT</t>
  </si>
  <si>
    <t>V1500070</t>
  </si>
  <si>
    <t>GUMB APLITE MALI  ČRNA MAT</t>
  </si>
  <si>
    <t>V1500080</t>
  </si>
  <si>
    <t>OKVIR VRAT ZUNANJI WM-80.C LA022A.</t>
  </si>
  <si>
    <t>V1500081</t>
  </si>
  <si>
    <t>OKVIR VRAT ZUNANJI WM-80.C ALU. SUR</t>
  </si>
  <si>
    <t>A1901</t>
  </si>
  <si>
    <t>V1500090</t>
  </si>
  <si>
    <t>OKVIR VRAT ZUNANJI PS12 LA065 ZAŠČ._x000D_
OKVIR JE V SREDINI ZAŠČITEN</t>
  </si>
  <si>
    <t>V1500091</t>
  </si>
  <si>
    <t>OKVIR VRAT ZUNANJI PS 12 SUR._x000D_
OKVIR ZA ZAŠČITO</t>
  </si>
  <si>
    <t>V1500100</t>
  </si>
  <si>
    <t>TIPKE ZA TIPKOVNICO TISK</t>
  </si>
  <si>
    <t>V1500110</t>
  </si>
  <si>
    <t>TIPKE ZA TIPKOVNICO LAK.PROZORNI L._x000D_
DEBELEJŠI NANOS</t>
  </si>
  <si>
    <t>V1500120</t>
  </si>
  <si>
    <t>ROČAJ VRAT WM-80.C LA022A._x000D_
8090664</t>
  </si>
  <si>
    <t>V1500121</t>
  </si>
  <si>
    <t>ROČAJ VRAT WM-80.C ALU. SUR_x000D_
8090664</t>
  </si>
  <si>
    <t>A1902</t>
  </si>
  <si>
    <t>V1500130</t>
  </si>
  <si>
    <t>TIPKA START STOP TD-70.2 BK 070_x000D_
(lasersko signiran napis_x000D_
START/STOP in KLJUČ)</t>
  </si>
  <si>
    <t>V1500140</t>
  </si>
  <si>
    <t>TIPKA START STOP TD-70.2  LAK. 69_x000D_
(lasersko signiran napis_x000D_
START/STOP in KLJUČ)</t>
  </si>
  <si>
    <t>V1500141</t>
  </si>
  <si>
    <t>TIPKA START STOP  LAKIRANA 69_x000D_
(beli surovec)</t>
  </si>
  <si>
    <t>V1500150</t>
  </si>
  <si>
    <t>TIPKA START STOP TD-70.2 LAK. 81_x000D_
(lasersko signiran napis_x000D_
START/STOP in KLJUČ)</t>
  </si>
  <si>
    <t>V1500151</t>
  </si>
  <si>
    <t>TIPKA START STOP LAKIRANA 82_x000D_
črn surovec</t>
  </si>
  <si>
    <t>V1500160</t>
  </si>
  <si>
    <t>SPREDNJI ROČAJ SESALCA HYLA LAK._x000D_
33530M1</t>
  </si>
  <si>
    <t>V1500162</t>
  </si>
  <si>
    <t>SPREDNJI ROČAJ SESALCA HYLA SUR._x000D_
33530M1</t>
  </si>
  <si>
    <t>V1500170</t>
  </si>
  <si>
    <t>TIPKA START STOP 070 NEW 1</t>
  </si>
  <si>
    <t>V1500180</t>
  </si>
  <si>
    <t>TIPKA START STOP 070 NEW 2</t>
  </si>
  <si>
    <t>V1500190</t>
  </si>
  <si>
    <t>TIPKA START STOP LAK 69 NEW 1</t>
  </si>
  <si>
    <t>V1500200</t>
  </si>
  <si>
    <t>TIPKA START STOP LAK 69 NEW 2</t>
  </si>
  <si>
    <t>V1500210</t>
  </si>
  <si>
    <t>TIPKA START STOPWM-70.2 9000 NEW1</t>
  </si>
  <si>
    <t>V1500220</t>
  </si>
  <si>
    <t>TIPKA START STOPWM-70.2 9000 NEW2</t>
  </si>
  <si>
    <t>V1500230</t>
  </si>
  <si>
    <t>KAPICA VIJAKA PAN 65 LA022</t>
  </si>
  <si>
    <t>V1500231</t>
  </si>
  <si>
    <t>KAPICA VIJAKA PAN 065 SUROVEC</t>
  </si>
  <si>
    <t>V1500240</t>
  </si>
  <si>
    <t>KAPICA VIJAKA PAN 65 LA065</t>
  </si>
  <si>
    <t>V1500250</t>
  </si>
  <si>
    <t>OBROČ VRAT PANASONIC LA019</t>
  </si>
  <si>
    <t>V1500251</t>
  </si>
  <si>
    <t>OKVIR VRAT PANASONIC SUROVEC_x000D_
ČESANA STRUKTURA</t>
  </si>
  <si>
    <t>V1500260</t>
  </si>
  <si>
    <t>BLENDA ZG DV LA065</t>
  </si>
  <si>
    <t>V1500270</t>
  </si>
  <si>
    <t>BLENDA SPD DV LA065</t>
  </si>
  <si>
    <t>V1500280</t>
  </si>
  <si>
    <t>GUMB ATAG GE6-36 BK (039)</t>
  </si>
  <si>
    <t>V1500281</t>
  </si>
  <si>
    <t>GUMB ATAG GE6-36 SUROVEC</t>
  </si>
  <si>
    <t>V1500290</t>
  </si>
  <si>
    <t>ROZETA ATAG GE6-36 BK (039)</t>
  </si>
  <si>
    <t>V1500291</t>
  </si>
  <si>
    <t>ROZETA ATAG GE6-36 SUROVEC</t>
  </si>
  <si>
    <t>V1500300</t>
  </si>
  <si>
    <t>POKROV DEKORATIVNI LA012</t>
  </si>
  <si>
    <t>V1500301</t>
  </si>
  <si>
    <t>POKROV DEKORATIVNI SUROVEC</t>
  </si>
  <si>
    <t>V1500310</t>
  </si>
  <si>
    <t>KAPICA RM90 PAN LA065</t>
  </si>
  <si>
    <t>V1500320</t>
  </si>
  <si>
    <t>OBROČ VRAT PANASONIC LA019 SIJAJ 60</t>
  </si>
  <si>
    <t>V1500330</t>
  </si>
  <si>
    <t>OBROČ VRAT PANASONIC LA019 SIJAJ 70</t>
  </si>
  <si>
    <t>V1500340</t>
  </si>
  <si>
    <t>GUMB ATAG GE6-36 JOG BK039 SIG</t>
  </si>
  <si>
    <t>V1500350</t>
  </si>
  <si>
    <t>GUMB ATAG GE6-36 PG F PR BK039 SIG</t>
  </si>
  <si>
    <t>V1500361</t>
  </si>
  <si>
    <t>PLEXIGLAS 8N DF22</t>
  </si>
  <si>
    <t>V1500362</t>
  </si>
  <si>
    <t>TERMOPALST ABS087 NCS 9500</t>
  </si>
  <si>
    <t>415837*</t>
  </si>
  <si>
    <t>V1500370</t>
  </si>
  <si>
    <t>OKVIR VRAT ZUNANJI WM-80.C RAL9005</t>
  </si>
  <si>
    <t>V1500380</t>
  </si>
  <si>
    <t>ROČAJ VRAT WM-80.C LA9005_x000D_
8090664</t>
  </si>
  <si>
    <t>V1500390</t>
  </si>
  <si>
    <t>OBROČ VRAT PANASONIC LA012</t>
  </si>
  <si>
    <t>V1500410</t>
  </si>
  <si>
    <t>OBROČ VRAT PANASONIC LA065</t>
  </si>
  <si>
    <t>V1500420</t>
  </si>
  <si>
    <t>OBROČ VRAT ZUNANJI SP/P-15 LA065</t>
  </si>
  <si>
    <t>V1500430</t>
  </si>
  <si>
    <t>ROBNIK PROFILE NAS 21 sur_x000D_
NAS 21</t>
  </si>
  <si>
    <t>V1500431</t>
  </si>
  <si>
    <t>NAS21_x000D_
SMMA</t>
  </si>
  <si>
    <t>V1500441</t>
  </si>
  <si>
    <t>Renol black AB9DOB14049 – UL</t>
  </si>
  <si>
    <t>V1500442</t>
  </si>
  <si>
    <t>MNB UN 0052</t>
  </si>
  <si>
    <t>V1500450</t>
  </si>
  <si>
    <t>GUMB UPRAVLJALNI  PS/SP 12_x000D_
NOV OSNOVNI MATERIAL</t>
  </si>
  <si>
    <t>V1500451</t>
  </si>
  <si>
    <t>ABS POLYMAN M/TK SILBER METALLIC_x000D_
66430_x000D_
lot:4177171001</t>
  </si>
  <si>
    <t>V1500460</t>
  </si>
  <si>
    <t>POKROV TIPALA PA6+50SV_x000D_
2% MB</t>
  </si>
  <si>
    <t>V1500470</t>
  </si>
  <si>
    <t>NOSILEC ROČAJA RM84 LA082</t>
  </si>
  <si>
    <t>aha emmi</t>
  </si>
  <si>
    <t>V1500480</t>
  </si>
  <si>
    <t>NOSILEC ROČAJA RM71-A LA082</t>
  </si>
  <si>
    <t>V1500490</t>
  </si>
  <si>
    <t>NOSILEC ROČAJA RM71-B LA082</t>
  </si>
  <si>
    <t>V150050</t>
  </si>
  <si>
    <t>TRIP TRAP NATUR Hostalen</t>
  </si>
  <si>
    <t>V1500500</t>
  </si>
  <si>
    <t>SHT DAMPER ANTH RIGHT</t>
  </si>
  <si>
    <t>V1500510</t>
  </si>
  <si>
    <t>SHT DAMPER ANTH LEFT</t>
  </si>
  <si>
    <t>V1500520</t>
  </si>
  <si>
    <t>W-CLIP pol. TEST</t>
  </si>
  <si>
    <t>V1500521</t>
  </si>
  <si>
    <t>Hostaform S9364 NATURAL</t>
  </si>
  <si>
    <t>V1500522</t>
  </si>
  <si>
    <t>W-CLIP KPL TEST_x000D_
Hostaform S9364</t>
  </si>
  <si>
    <t>V1500530</t>
  </si>
  <si>
    <t>W-CLIP KPL TEST 9363_x000D_
Hostaform S 9363</t>
  </si>
  <si>
    <t>V1500531</t>
  </si>
  <si>
    <t>Hostaform S 9363</t>
  </si>
  <si>
    <t>V1500532</t>
  </si>
  <si>
    <t>W-CLIP pol. TEST 9363_x000D_
Hostaform S 9363</t>
  </si>
  <si>
    <t>V1500540</t>
  </si>
  <si>
    <t>LETEV STIKALNA  SR 2X165</t>
  </si>
  <si>
    <t>V1500541</t>
  </si>
  <si>
    <t>LETEV STIKALNA SR 2X165 POL</t>
  </si>
  <si>
    <t>V1500542</t>
  </si>
  <si>
    <t>FOLIJA SR 2X165</t>
  </si>
  <si>
    <t>V1500550</t>
  </si>
  <si>
    <t>LETEV STIKALNA 571 -107</t>
  </si>
  <si>
    <t>V1500551</t>
  </si>
  <si>
    <t>LETEV STIKALNA  571 -107 POL</t>
  </si>
  <si>
    <t>V1500552</t>
  </si>
  <si>
    <t>FOLIJA 571 -107</t>
  </si>
  <si>
    <t>V1500560</t>
  </si>
  <si>
    <t>LETEV STIKALNA SC 140-XF</t>
  </si>
  <si>
    <t>V1500561</t>
  </si>
  <si>
    <t>LETEV STIKALNA  SC 140-XF POL</t>
  </si>
  <si>
    <t>V1500562</t>
  </si>
  <si>
    <t>FOLIJA SC 140-XF</t>
  </si>
  <si>
    <t>V1500570</t>
  </si>
  <si>
    <t>SHT DAMPER ZYTEL BELI L</t>
  </si>
  <si>
    <t>V1500580</t>
  </si>
  <si>
    <t>SHT DAMPER ZYTEL BELI R</t>
  </si>
  <si>
    <t>V1500590</t>
  </si>
  <si>
    <t>NOSILEC ROČAJA RM84 LA065</t>
  </si>
  <si>
    <t>V150060</t>
  </si>
  <si>
    <t>TRIP TRAP MB  Hostalen</t>
  </si>
  <si>
    <t>V1500600</t>
  </si>
  <si>
    <t>PRESTIGE - ŽENSKA SPONKA  RAL7040</t>
  </si>
  <si>
    <t>V1500610</t>
  </si>
  <si>
    <t>PRESTIGE - MOŠKA SPONKA RAL7040</t>
  </si>
  <si>
    <t>V1500620</t>
  </si>
  <si>
    <t>PRESTIGE - DRSNA SPONKA RAL7040</t>
  </si>
  <si>
    <t>V1500630</t>
  </si>
  <si>
    <t>PUSHB. AUTO DOOR OPEN  PC_x000D_
PC trans. / PC siv;5/5_x000D_
(50% sivega)</t>
  </si>
  <si>
    <t>V1500631</t>
  </si>
  <si>
    <t>Makrolon  2807 siv</t>
  </si>
  <si>
    <t>V1500640</t>
  </si>
  <si>
    <t xml:space="preserve">PUSHB. AUTO DOOR OPEN MABS_x000D_
MABS + 0,5% BARVE </t>
  </si>
  <si>
    <t>V1500650</t>
  </si>
  <si>
    <t xml:space="preserve">ROČAJ VRAT DD PS-03 TEST_x000D_
Delrin DE7057 </t>
  </si>
  <si>
    <t>V1500651</t>
  </si>
  <si>
    <t>POM Delrin DE7057 NC010</t>
  </si>
  <si>
    <t>V1500660</t>
  </si>
  <si>
    <t>ČEP ROČAJA RM84 LA065</t>
  </si>
  <si>
    <t>V1500661</t>
  </si>
  <si>
    <t>ČEP ROČAJA RM50 SUROVEC</t>
  </si>
  <si>
    <t>V1500670</t>
  </si>
  <si>
    <t>ČEP ROČAJA RM84 LA082</t>
  </si>
  <si>
    <t>V1500680</t>
  </si>
  <si>
    <t>POKROV ROČAJA LA065</t>
  </si>
  <si>
    <t>V1500681</t>
  </si>
  <si>
    <t>POKROV ROČAJA 070 SUROVEC_x000D_
C3-10043802</t>
  </si>
  <si>
    <t>V1500690</t>
  </si>
  <si>
    <t>POKROV ROČAJA LA9005</t>
  </si>
  <si>
    <t>V150070</t>
  </si>
  <si>
    <t>SHT DAMPER L TRA/BLK R</t>
  </si>
  <si>
    <t>V1500700</t>
  </si>
  <si>
    <t>DISTANČNIK PLOŠČE BI LA022S52</t>
  </si>
  <si>
    <t>529259*</t>
  </si>
  <si>
    <t>V1500701</t>
  </si>
  <si>
    <t>DISTANČNIK PLOŠČE BI 070 SUROVEC_x000D_
120010055</t>
  </si>
  <si>
    <t>V150071</t>
  </si>
  <si>
    <t>SHT DAMPER L TRA/BLK L</t>
  </si>
  <si>
    <t>V1500710</t>
  </si>
  <si>
    <t>PUŠA TEČAJA NG TEST_x000D_
V1500651; POM Delrin DE7057 NC010</t>
  </si>
  <si>
    <t>V1500720</t>
  </si>
  <si>
    <t>ROČAJ VRAT DD PS-03 POM010_x000D_
TERMOPLAST POM010 BK070</t>
  </si>
  <si>
    <t>V1500721</t>
  </si>
  <si>
    <t>TERMOPLAST POM010 BK070</t>
  </si>
  <si>
    <t>355602*</t>
  </si>
  <si>
    <t>V1500730</t>
  </si>
  <si>
    <t>ROČAJ VRAT DD PS-03 Kepital_x000D_
Kepital F20-03</t>
  </si>
  <si>
    <t>V1500740</t>
  </si>
  <si>
    <t>PUŠA TEČAJA NG POM010</t>
  </si>
  <si>
    <t>V1500750</t>
  </si>
  <si>
    <t>PUŠA TEČAJA NG KEPITAL</t>
  </si>
  <si>
    <t>V1500760</t>
  </si>
  <si>
    <t>PUSHBUTTON DW30.1 PIANO BLACK_x000D_
surovec</t>
  </si>
  <si>
    <t>V1500761</t>
  </si>
  <si>
    <t>PUSHBUTTON DW30.1 transp_x000D_
surovec</t>
  </si>
  <si>
    <t>V1500762</t>
  </si>
  <si>
    <t>Pushbutton DW30 LA012_x000D_
(dvojni nanos laka)</t>
  </si>
  <si>
    <t>V1500763</t>
  </si>
  <si>
    <t>Pushbutton DW30 LA022_x000D_
(EN nanos laka)</t>
  </si>
  <si>
    <t>V1500764</t>
  </si>
  <si>
    <t>Pushbutton DW30 LA012 lasersko sig.</t>
  </si>
  <si>
    <t>V1500765</t>
  </si>
  <si>
    <t>Pushbuttom DW30 LA022 lasersko sig.</t>
  </si>
  <si>
    <t>V1500770</t>
  </si>
  <si>
    <t>PUSHBUT. DW30.1 M. SWITCH PIANO B._x000D_
potiskan izdelek</t>
  </si>
  <si>
    <t>V1600010</t>
  </si>
  <si>
    <t>BODY SHELL NOSE ROSE CHAMPAGNER_x000D_
OHIŠJE</t>
  </si>
  <si>
    <t>V1600011</t>
  </si>
  <si>
    <t>BODY SHELL NOSE SUR</t>
  </si>
  <si>
    <t>V1600012</t>
  </si>
  <si>
    <t>PEHACRYL PM 2K ROSE CHAMPAGNER</t>
  </si>
  <si>
    <t>P64379</t>
  </si>
  <si>
    <t>V1600013</t>
  </si>
  <si>
    <t>PEHACRYL GRUNDIRUNG CREME SILVER</t>
  </si>
  <si>
    <t>VPAA20715</t>
  </si>
  <si>
    <t>V1600014</t>
  </si>
  <si>
    <t>PEHACRYL -PG 2C CREME SILVER</t>
  </si>
  <si>
    <t>VPAA20716</t>
  </si>
  <si>
    <t>V1600016</t>
  </si>
  <si>
    <t>PEHACRYL 2C PRIMER WEISS FUR PS_x000D_
MEHANIZMI</t>
  </si>
  <si>
    <t>P61902</t>
  </si>
  <si>
    <t>V1600017</t>
  </si>
  <si>
    <t>PEHACRYL 2C PRIMER PEARL LILAC_x000D_
MEHANIZMI</t>
  </si>
  <si>
    <t>P61481-01</t>
  </si>
  <si>
    <t>V1600018</t>
  </si>
  <si>
    <t>PEHACRYL 2C CHROMLINE ELEGANT PINK_x000D_
MEHANIZMI</t>
  </si>
  <si>
    <t>VPAA20223</t>
  </si>
  <si>
    <t>V1600020</t>
  </si>
  <si>
    <t>ATTACHMENTMENT FACE SHELL_x000D_
ROSE CHAMPAGNER</t>
  </si>
  <si>
    <t>V1600021</t>
  </si>
  <si>
    <t>ATTACHMENT FACE SHELL SUR</t>
  </si>
  <si>
    <t>V1600022</t>
  </si>
  <si>
    <t>PEHAPOL HARDENER "TRDILEC"_x000D_
MEHANIZMI</t>
  </si>
  <si>
    <t>P85095</t>
  </si>
  <si>
    <t>V1600023</t>
  </si>
  <si>
    <t>P66005</t>
  </si>
  <si>
    <t>V1600025</t>
  </si>
  <si>
    <t>P86020-02</t>
  </si>
  <si>
    <t>V1600026</t>
  </si>
  <si>
    <t>PEHACRYL CREME SILVER_x000D_
MEHANIZMI</t>
  </si>
  <si>
    <t>VPAA21212</t>
  </si>
  <si>
    <t>V1600027</t>
  </si>
  <si>
    <t>PEHACRYL CREME SILVER LAK_x000D_
MEHANIZMI</t>
  </si>
  <si>
    <t>VPAA21214</t>
  </si>
  <si>
    <t>V1600030</t>
  </si>
  <si>
    <t>TIPKA START STOP W6444W</t>
  </si>
  <si>
    <t>V1600040</t>
  </si>
  <si>
    <t>PLOŠČA ČELNA DW 30 ČRNA MAT</t>
  </si>
  <si>
    <t>524616*</t>
  </si>
  <si>
    <t>V1600041</t>
  </si>
  <si>
    <t>PLOŠČA ČELNA DW 30 SUR ČRN</t>
  </si>
  <si>
    <t>V1600050</t>
  </si>
  <si>
    <t>PRIROBNICA ROČAJA BG1 RAL9006</t>
  </si>
  <si>
    <t>V1600051</t>
  </si>
  <si>
    <t>5114160*</t>
  </si>
  <si>
    <t>V1600060</t>
  </si>
  <si>
    <t>SHT Rail WHT Front ABS</t>
  </si>
  <si>
    <t>V1600070</t>
  </si>
  <si>
    <t>SHT Rail WHT Back ABS</t>
  </si>
  <si>
    <t>V1600080</t>
  </si>
  <si>
    <t>PUSHB. 2K DW30.1 SPEED WASH 15_x000D_
15%</t>
  </si>
  <si>
    <t>V1600090</t>
  </si>
  <si>
    <t>PUSHB. 2K DW30.1 POWER DRY 15_x000D_
15%</t>
  </si>
  <si>
    <t>V1600100</t>
  </si>
  <si>
    <t>PUSHB. 2K DW30.1 HALF LOAD 15_x000D_
15%</t>
  </si>
  <si>
    <t>V1600110</t>
  </si>
  <si>
    <t>PUSHB. 2K DW30.1  AUTO DOOR OPEN 15_x000D_
15%</t>
  </si>
  <si>
    <t>V1600120</t>
  </si>
  <si>
    <t>PUSHB. 2K DW30.1 SPEED WASH 10_x000D_
10%</t>
  </si>
  <si>
    <t>V1600130</t>
  </si>
  <si>
    <t>PUSHB. 2K DW30.1 POWER DRY 10_x000D_
10%</t>
  </si>
  <si>
    <t>V1600140</t>
  </si>
  <si>
    <t>PUSHB. 2K DW30.1 HALF LOAD 10_x000D_
10%</t>
  </si>
  <si>
    <t>V1600150</t>
  </si>
  <si>
    <t>PUSHB. 2K DW30.1  AUTO DOOR OPEN 10_x000D_
10%</t>
  </si>
  <si>
    <t>V1600160</t>
  </si>
  <si>
    <t>PUSHB. 2K DW30.1 SPEED WASH MB_x000D_
MB 2%</t>
  </si>
  <si>
    <t>513784*</t>
  </si>
  <si>
    <t>V1600161</t>
  </si>
  <si>
    <t>1504418*</t>
  </si>
  <si>
    <t>V1600170</t>
  </si>
  <si>
    <t>PUSHB. 2K DW30.1 POWER DRY MB_x000D_
MB 2%</t>
  </si>
  <si>
    <t>513785*</t>
  </si>
  <si>
    <t>V1600180</t>
  </si>
  <si>
    <t>PUSHB. 2K DW30.1 HALF LOAD MB_x000D_
MB 2%</t>
  </si>
  <si>
    <t>513787*</t>
  </si>
  <si>
    <t>V1600190</t>
  </si>
  <si>
    <t>PUSHB. 2K DW30.1  AUTO DOOR OPEN MB_x000D_
MB 2%</t>
  </si>
  <si>
    <t>513786*</t>
  </si>
  <si>
    <t>V1600200</t>
  </si>
  <si>
    <t>PUSHBUT. DW30.1 PROG.SELEC. PIANO B_x000D_
potiskan izdelek</t>
  </si>
  <si>
    <t>V1600210</t>
  </si>
  <si>
    <t>PUSHBUT. DW30.1 TIME DELAY PIANO B._x000D_
potiskan izdelek</t>
  </si>
  <si>
    <t>513783*</t>
  </si>
  <si>
    <t>V1600220</t>
  </si>
  <si>
    <t>TIPKA KEP11 centralna TEST</t>
  </si>
  <si>
    <t>v1600230</t>
  </si>
  <si>
    <t>TIPKA KEP11 centralna TEST 2</t>
  </si>
  <si>
    <t>V1600240</t>
  </si>
  <si>
    <t>OKVIR TESN. DOZ. POS WM-80 TEST_x000D_
MATERIAL: V1600241</t>
  </si>
  <si>
    <t>V1600241</t>
  </si>
  <si>
    <t>414084*</t>
  </si>
  <si>
    <t>V1600250</t>
  </si>
  <si>
    <t>OKVIR TESNILNI DOZ-POS LA022S  TEST</t>
  </si>
  <si>
    <t>V1600260</t>
  </si>
  <si>
    <t>POKROV IZPUŠNEGA KANALA BK070 UL4</t>
  </si>
  <si>
    <t>V1600261</t>
  </si>
  <si>
    <t>V1600270</t>
  </si>
  <si>
    <t>PUSHBUTTON DW30.1 transparent</t>
  </si>
  <si>
    <t>V1600280</t>
  </si>
  <si>
    <t>PUSHBUTTON DW30.1 LAKIRAN_x000D_
(BK022)</t>
  </si>
  <si>
    <t>V1600290</t>
  </si>
  <si>
    <t>PUSHBUTTON DW30.1 LASER</t>
  </si>
  <si>
    <t>V1600300</t>
  </si>
  <si>
    <t>TRIP TRAP GLIDER 03 test_x000D_
BORMED</t>
  </si>
  <si>
    <t>V1600310</t>
  </si>
  <si>
    <t>W-CLIP REDUCIRAN PR. polizdelek</t>
  </si>
  <si>
    <t>V1600320</t>
  </si>
  <si>
    <t>W-CLIP REDUCIRAN PR.</t>
  </si>
  <si>
    <t>V1600330</t>
  </si>
  <si>
    <t>SCALE ZELEN PBT sig.</t>
  </si>
  <si>
    <t>V1600331</t>
  </si>
  <si>
    <t>SCALE ZELEN PBT sur.</t>
  </si>
  <si>
    <t>V1600340</t>
  </si>
  <si>
    <t>SCALE ZELEN ABS  sig.</t>
  </si>
  <si>
    <t>V1600341</t>
  </si>
  <si>
    <t>SCALE ZELEN ABS sur.</t>
  </si>
  <si>
    <t>V1600350</t>
  </si>
  <si>
    <t>SCALE ORANŽEN PBT sig.</t>
  </si>
  <si>
    <t>V1600351</t>
  </si>
  <si>
    <t>SCALE  ORANŽEN PBT sur.</t>
  </si>
  <si>
    <t>V1600360</t>
  </si>
  <si>
    <t>SCALE ORANŽEN ABS sig.</t>
  </si>
  <si>
    <t>V1600361</t>
  </si>
  <si>
    <t>SCALE ORANŽEN ABS sur.</t>
  </si>
  <si>
    <t>V1600370</t>
  </si>
  <si>
    <t>SCALE TURKIZEN PBT sig.</t>
  </si>
  <si>
    <t>V1600371</t>
  </si>
  <si>
    <t>SCALE TURKIZEN PBT sur.</t>
  </si>
  <si>
    <t>V1600380</t>
  </si>
  <si>
    <t>SCALE TURKIZEN ABS sig.</t>
  </si>
  <si>
    <t>V1600381</t>
  </si>
  <si>
    <t>SCALE TURKIZEN ABS sur.</t>
  </si>
  <si>
    <t>V1600390</t>
  </si>
  <si>
    <t>SCALE ORANŽEN PP sig.</t>
  </si>
  <si>
    <t>V1600391</t>
  </si>
  <si>
    <t>SCALE ORANŽEN PP sur.</t>
  </si>
  <si>
    <t>V1600400</t>
  </si>
  <si>
    <t>SCALE ORANŽEN ABS + ADD sig.</t>
  </si>
  <si>
    <t>V1600401</t>
  </si>
  <si>
    <t>SCALE ORANŽEN ABS + ADD sur.</t>
  </si>
  <si>
    <t>V1600410</t>
  </si>
  <si>
    <t>SCALE ZELEN PBT + ADD sig.</t>
  </si>
  <si>
    <t>V1600411</t>
  </si>
  <si>
    <t>SCALE ZELEN PBT + ADD sur.</t>
  </si>
  <si>
    <t>V1600420</t>
  </si>
  <si>
    <t>SCALE ZELEN ABS+ ADD sig.</t>
  </si>
  <si>
    <t>V1600421</t>
  </si>
  <si>
    <t>SCALE ZELEN ABS + ADD sur.</t>
  </si>
  <si>
    <t>V1600430</t>
  </si>
  <si>
    <t>2931961-CHAC ZASLONKA V54 ARMREST_x000D_
SOFT PROZORNI</t>
  </si>
  <si>
    <t>V1600431</t>
  </si>
  <si>
    <t>PEHAPOL 2C SOFT PAINT FARBLOS ND</t>
  </si>
  <si>
    <t>P84004</t>
  </si>
  <si>
    <t>V1600432</t>
  </si>
  <si>
    <t>2931961-CHAC ZASLONKA V54 ARMREST_x000D_
SUR</t>
  </si>
  <si>
    <t>V1600433</t>
  </si>
  <si>
    <t>PEHACRYL BINDING AGEND FARBLOS_x000D_
PRIMER ZA SOFT</t>
  </si>
  <si>
    <t>P67010</t>
  </si>
  <si>
    <t>V1600440</t>
  </si>
  <si>
    <t>2931961-BLON ZASLONKA V54 ARMREST_x000D_
SOFT PROZORNI</t>
  </si>
  <si>
    <t>V1600441</t>
  </si>
  <si>
    <t>2931961-BLON ZASLONKA V54 ARMREST_x000D_
SUR</t>
  </si>
  <si>
    <t>V1600450</t>
  </si>
  <si>
    <t>2931919-CHAC POKROV PREDALA V54 ARM_x000D_
SOFT PROZORNI</t>
  </si>
  <si>
    <t>V1600451</t>
  </si>
  <si>
    <t>2931919-CHAC POKROV PREDALA V54 ARM_x000D_
SUR</t>
  </si>
  <si>
    <t>V1600460</t>
  </si>
  <si>
    <t>2931919-BLON POKROV PREDALA V 54 AR_x000D_
SOFT PROZORNI</t>
  </si>
  <si>
    <t>V1600461</t>
  </si>
  <si>
    <t>2931919-BLON POKROV PREDALA V 54 AR_x000D_
SUR</t>
  </si>
  <si>
    <t>V1600470</t>
  </si>
  <si>
    <t>NANO3 ZGORNJI DEL SOFT</t>
  </si>
  <si>
    <t>FORI</t>
  </si>
  <si>
    <t>V1600471</t>
  </si>
  <si>
    <t>NANO3 ZGORNJI DEL SUROVEC</t>
  </si>
  <si>
    <t>lxnav</t>
  </si>
  <si>
    <t>V1600480</t>
  </si>
  <si>
    <t>NANO ZGORNJI DEL SOFT</t>
  </si>
  <si>
    <t>V1600481</t>
  </si>
  <si>
    <t>NANO ZGORNJI DEL SUROVEC</t>
  </si>
  <si>
    <t>V1600490</t>
  </si>
  <si>
    <t>NANO3 SPODNJI DEL SOFT</t>
  </si>
  <si>
    <t>V1600491</t>
  </si>
  <si>
    <t>NANO3 SPODNJI DEL SUROVEC</t>
  </si>
  <si>
    <t>V1600500</t>
  </si>
  <si>
    <t>V1600501</t>
  </si>
  <si>
    <t>NANO SPODNJI DEL SUROVEC</t>
  </si>
  <si>
    <t>V1600510</t>
  </si>
  <si>
    <t>ATTACHMENTMENT FACE SHELL_x000D_
CREME SILVER</t>
  </si>
  <si>
    <t>V1600520</t>
  </si>
  <si>
    <t>ATTACHMENTMENT FACE SHELL_x000D_
PEAR PEACH</t>
  </si>
  <si>
    <t>V1600530</t>
  </si>
  <si>
    <t>ATTACHMENTMENT FACE SHELL_x000D_
PEARL LILAC</t>
  </si>
  <si>
    <t>V1600540</t>
  </si>
  <si>
    <t>ATTACHMENTMENT FACE SHELL_x000D_
ELEGANT PINK</t>
  </si>
  <si>
    <t>V1600550</t>
  </si>
  <si>
    <t>BODY SHELL NOSE CREME SILVER_x000D_
OHIŠJE</t>
  </si>
  <si>
    <t>V1600560</t>
  </si>
  <si>
    <t>BODY SHELL NOSE PEAR PEACH_x000D_
OHIŠJE</t>
  </si>
  <si>
    <t>V1600570</t>
  </si>
  <si>
    <t>BODY SHELL NOSE PEARL LILAC_x000D_
OHIŠJE</t>
  </si>
  <si>
    <t>V1600580</t>
  </si>
  <si>
    <t>BODY SHELL NOSE ELEGANT PINK_x000D_
OHIŠJE</t>
  </si>
  <si>
    <t>V1600590</t>
  </si>
  <si>
    <t>SIDE PLATE RH LZ08_x000D_
3229814</t>
  </si>
  <si>
    <t>V1600591</t>
  </si>
  <si>
    <t>SIDE PLATE RH SUROVEC</t>
  </si>
  <si>
    <t>V1600592</t>
  </si>
  <si>
    <t>ALEXIT FINE METALLIC HP 461-2A_x000D_
99CA BRIGHT SILVER LZ08</t>
  </si>
  <si>
    <t>HP461-2A</t>
  </si>
  <si>
    <t>V1600593</t>
  </si>
  <si>
    <t>ALEXIT HARDENER</t>
  </si>
  <si>
    <t>405-40</t>
  </si>
  <si>
    <t>V1600594</t>
  </si>
  <si>
    <t>ALEXIT THINNER</t>
  </si>
  <si>
    <t>903-2A</t>
  </si>
  <si>
    <t>V1600600</t>
  </si>
  <si>
    <t>SIDE PLATE LH LZ08_x000D_
3229815</t>
  </si>
  <si>
    <t>V1600601</t>
  </si>
  <si>
    <t>SIDE PLATE LH SUROVEC</t>
  </si>
  <si>
    <t>V1600610</t>
  </si>
  <si>
    <t>SCALE SILVER ABS + ADD TEMEN sig.</t>
  </si>
  <si>
    <t>V1600611</t>
  </si>
  <si>
    <t>SCALE SILVER ABS + ADD TEMEN sur.</t>
  </si>
  <si>
    <t>V1600620</t>
  </si>
  <si>
    <t>SCALE SILVER ABS + ADD SVETEL sig.</t>
  </si>
  <si>
    <t>V1600621</t>
  </si>
  <si>
    <t>SCALE SILVER ABS + ADD SVETEL sur.</t>
  </si>
  <si>
    <t>V1600622</t>
  </si>
  <si>
    <t>ADITIV RENOL WEISS PV01050103-ZN_x000D_
(aditiv za belo signacijo)</t>
  </si>
  <si>
    <t>V1600630</t>
  </si>
  <si>
    <t>SCALE SILVER PC + ADD SVETEL sig.</t>
  </si>
  <si>
    <t>V1600631</t>
  </si>
  <si>
    <t>SCALE SILVER PC + ADD SVETEL sur.</t>
  </si>
  <si>
    <t>V1600640</t>
  </si>
  <si>
    <t>DEL1682 "PROTOTIPNO ORDOJE"</t>
  </si>
  <si>
    <t>TBP</t>
  </si>
  <si>
    <t>V1600641</t>
  </si>
  <si>
    <t>EPDM SARLINK 3150</t>
  </si>
  <si>
    <t>V1600650</t>
  </si>
  <si>
    <t>DEL1646, DEL1649 in DEL1664 PROT.</t>
  </si>
  <si>
    <t>V1600651</t>
  </si>
  <si>
    <t>DELRIN 500 P</t>
  </si>
  <si>
    <t>V1600660</t>
  </si>
  <si>
    <t>Letvica BMW G11/G12 dolga "BFS LL"</t>
  </si>
  <si>
    <t>NOVEM</t>
  </si>
  <si>
    <t>V1600661</t>
  </si>
  <si>
    <t>Letvica BMW G11/G12 dolga SUROV.</t>
  </si>
  <si>
    <t>V1600700</t>
  </si>
  <si>
    <t>SHT DAMPER LEVI BLUE</t>
  </si>
  <si>
    <t>V1600701</t>
  </si>
  <si>
    <t>MB MARKETAN SAN MODRA  - BLUE</t>
  </si>
  <si>
    <t>LB-1605017/RP1</t>
  </si>
  <si>
    <t>V1600702</t>
  </si>
  <si>
    <t>MB MARKETAN SAN ZELENA - FGRN2</t>
  </si>
  <si>
    <t>V1600703</t>
  </si>
  <si>
    <t>MB MARKETAN SAN RUMENA FLUO - YELL</t>
  </si>
  <si>
    <t>LB-1605016/RP1</t>
  </si>
  <si>
    <t>V1600704</t>
  </si>
  <si>
    <t>MB MARKETAN PE/EBA RDEČA - RED2_x000D_
B63-01-E</t>
  </si>
  <si>
    <t>LP-1605034/RP2</t>
  </si>
  <si>
    <t>V1600705</t>
  </si>
  <si>
    <t>ADD MARKETAN SAN LF 1605038</t>
  </si>
  <si>
    <t>LB-1605038</t>
  </si>
  <si>
    <t>V1600710</t>
  </si>
  <si>
    <t>SHT DAMPER DESNI BLUE</t>
  </si>
  <si>
    <t>V1600720</t>
  </si>
  <si>
    <t>SHT DAMPER LEVI FGRN2</t>
  </si>
  <si>
    <t>V1600730</t>
  </si>
  <si>
    <t>SHT DAMPER DESNI FGRN2</t>
  </si>
  <si>
    <t>V1600740</t>
  </si>
  <si>
    <t>SHT DAMPER  YELL LEFT (2016)</t>
  </si>
  <si>
    <t>XXXQ077710..</t>
  </si>
  <si>
    <t>ELAN YELLO</t>
  </si>
  <si>
    <t>V1600750</t>
  </si>
  <si>
    <t>SHT DAMPER YELL DESNI (2016)</t>
  </si>
  <si>
    <t>XXXQ077709..</t>
  </si>
  <si>
    <t>V1600760</t>
  </si>
  <si>
    <t>SHT DAMPER RED LEFT (2016)</t>
  </si>
  <si>
    <t>XXXQ091149.</t>
  </si>
  <si>
    <t>V1600761</t>
  </si>
  <si>
    <t>LB-1605034/RP2*</t>
  </si>
  <si>
    <t>V1600770</t>
  </si>
  <si>
    <t>SHT DAMPER RED RIGHT (2016)</t>
  </si>
  <si>
    <t>XXXQ091148.</t>
  </si>
  <si>
    <t>V1600780</t>
  </si>
  <si>
    <t>SHT LIFTER BACK BLUE</t>
  </si>
  <si>
    <t>V1600790</t>
  </si>
  <si>
    <t>SHT LIFTER FRONT BLUE</t>
  </si>
  <si>
    <t>V1600800</t>
  </si>
  <si>
    <t>SHT LIFTER BACK FGRN2</t>
  </si>
  <si>
    <t>V1600810</t>
  </si>
  <si>
    <t>SHT LIFTER FRONT FGRN2X</t>
  </si>
  <si>
    <t>V1600820</t>
  </si>
  <si>
    <t>SHT SCALE BLUE - laser</t>
  </si>
  <si>
    <t>V1600821</t>
  </si>
  <si>
    <t>SHT SCALE BLUE</t>
  </si>
  <si>
    <t>V1600830</t>
  </si>
  <si>
    <t>SHT SCALE FGRN2- laser</t>
  </si>
  <si>
    <t>V1600831</t>
  </si>
  <si>
    <t>SHT SCALE FGNR2</t>
  </si>
  <si>
    <t>V1600840</t>
  </si>
  <si>
    <t>SHT SCALE YELL- laser</t>
  </si>
  <si>
    <t>V1600841</t>
  </si>
  <si>
    <t>SHT SCALE YELL</t>
  </si>
  <si>
    <t>V1600850</t>
  </si>
  <si>
    <t>SHT SCALE RED2- laser</t>
  </si>
  <si>
    <t>V1600851</t>
  </si>
  <si>
    <t>SHT SCALE RED2</t>
  </si>
  <si>
    <t>V1600860</t>
  </si>
  <si>
    <t>SHT LIFTER BACK YELL  (2016)</t>
  </si>
  <si>
    <t>XXXQ077712..</t>
  </si>
  <si>
    <t>V1600870</t>
  </si>
  <si>
    <t>SHT LIFTER FRONT YELL (2016)</t>
  </si>
  <si>
    <t>XXXQ077711..</t>
  </si>
  <si>
    <t>V1600880</t>
  </si>
  <si>
    <t>SHT LIFTER BACK RED2</t>
  </si>
  <si>
    <t>V1600890</t>
  </si>
  <si>
    <t>SHT LIFTER FRONT RED2</t>
  </si>
  <si>
    <t>V1600900</t>
  </si>
  <si>
    <t>LETEV STIKLANA NGC 540 A (H)</t>
  </si>
  <si>
    <t>V1600901</t>
  </si>
  <si>
    <t>TESTNA FOLIJA NGC 540A (H)</t>
  </si>
  <si>
    <t>V1600910</t>
  </si>
  <si>
    <t>LETEV STIKALNA NGC 540 A (A)</t>
  </si>
  <si>
    <t>V1600911</t>
  </si>
  <si>
    <t>TESTNA FOLIJA NGC 540A (A)</t>
  </si>
  <si>
    <t>V1600920</t>
  </si>
  <si>
    <t>LETEV STIKALNA NGC 540 A (F)</t>
  </si>
  <si>
    <t>V1600921</t>
  </si>
  <si>
    <t>TESTNA FOLIJA NGC 540A (F)</t>
  </si>
  <si>
    <t>V1600930</t>
  </si>
  <si>
    <t>DEL1769</t>
  </si>
  <si>
    <t>V1600931</t>
  </si>
  <si>
    <t>DELRIN 500 PNC010</t>
  </si>
  <si>
    <t>V1600940</t>
  </si>
  <si>
    <t>POKROV KLETKE VRAT MW MIDEA VENTILA_x000D_
ŠT. 1</t>
  </si>
  <si>
    <t>V1600941</t>
  </si>
  <si>
    <t>POKROV KLETKE VRAT MW MIDEA V.SUR.</t>
  </si>
  <si>
    <t>V1600942</t>
  </si>
  <si>
    <t>BARVA EPOXI 2K ČRNA ŠT. 2</t>
  </si>
  <si>
    <t>KONEM</t>
  </si>
  <si>
    <t>V1600943</t>
  </si>
  <si>
    <t>BARVA EPOXI 2K ČRNA ŠT. 1</t>
  </si>
  <si>
    <t>V1600944</t>
  </si>
  <si>
    <t>TRDILEC EPOXI 70.705 ŠT.2</t>
  </si>
  <si>
    <t>V1600945</t>
  </si>
  <si>
    <t>TRDILEC STANDARD 70.710 ŠT.1</t>
  </si>
  <si>
    <t>V1600946</t>
  </si>
  <si>
    <t>REDČILO 80.700</t>
  </si>
  <si>
    <t>V1600950</t>
  </si>
  <si>
    <t>POKROV KLETKE VRAT MW MIDEA VENTILA_x000D_
ŠT.2</t>
  </si>
  <si>
    <t>V1600960</t>
  </si>
  <si>
    <t>PLADEN LAVAZZA ZLATA</t>
  </si>
  <si>
    <t>KOVINOPLASTIKA BKLED</t>
  </si>
  <si>
    <t>V1600961</t>
  </si>
  <si>
    <t>ZLATA GROBA 16070193</t>
  </si>
  <si>
    <t>V1600962</t>
  </si>
  <si>
    <t>ZLATA GROBA 16070194</t>
  </si>
  <si>
    <t>V1600970</t>
  </si>
  <si>
    <t>PLADEN LAVAZZA RDEČA</t>
  </si>
  <si>
    <t>V1600971</t>
  </si>
  <si>
    <t>RDEČA GROBA 16070191</t>
  </si>
  <si>
    <t>V1600972</t>
  </si>
  <si>
    <t>RDEČA GROBA 16070192</t>
  </si>
  <si>
    <t>V1600980</t>
  </si>
  <si>
    <t>V1600990</t>
  </si>
  <si>
    <t>V1600991</t>
  </si>
  <si>
    <t>ALEXIT GRUNDIERUNG 463-88</t>
  </si>
  <si>
    <t>463-88</t>
  </si>
  <si>
    <t>V1600992</t>
  </si>
  <si>
    <t>ALEXIT THINNER 903-88</t>
  </si>
  <si>
    <t>903-88</t>
  </si>
  <si>
    <t>V1600993</t>
  </si>
  <si>
    <t>ALEXIT HARTER 402</t>
  </si>
  <si>
    <t>V1601010</t>
  </si>
  <si>
    <t>SHT SCALE BLUE - laser V01</t>
  </si>
  <si>
    <t>V1601011</t>
  </si>
  <si>
    <t>SHT SCALE BLUE V01</t>
  </si>
  <si>
    <t>V1601012</t>
  </si>
  <si>
    <t>MB EC9X001 laser bright print</t>
  </si>
  <si>
    <t>V1601020</t>
  </si>
  <si>
    <t>SHT SCALE RED2- laser V01</t>
  </si>
  <si>
    <t>V1601021</t>
  </si>
  <si>
    <t>SHT SCALE RED2 V01</t>
  </si>
  <si>
    <t>V1601030</t>
  </si>
  <si>
    <t>V1601031</t>
  </si>
  <si>
    <t>PEHALUX COLORFIX UNI BMW PIANOBLACK</t>
  </si>
  <si>
    <t>P12911-08</t>
  </si>
  <si>
    <t>V1601032</t>
  </si>
  <si>
    <t>PEHAPOL L HARDENER UV</t>
  </si>
  <si>
    <t>P85129</t>
  </si>
  <si>
    <t>V1601033</t>
  </si>
  <si>
    <t>PEHALUX SPECIAL THINNER</t>
  </si>
  <si>
    <t>P86004</t>
  </si>
  <si>
    <t>V1601034</t>
  </si>
  <si>
    <t>PEHALUX 1K UV SCHUTZLACK GLANZET</t>
  </si>
  <si>
    <t>P18920-04</t>
  </si>
  <si>
    <t>V1601040</t>
  </si>
  <si>
    <t>V1601041</t>
  </si>
  <si>
    <t>V1601050</t>
  </si>
  <si>
    <t>SHT SCALE L BACK RED (2016)</t>
  </si>
  <si>
    <t>XXXQ091151.</t>
  </si>
  <si>
    <t>V1601060</t>
  </si>
  <si>
    <t>SHT SCALE L FRONT RED (2016)</t>
  </si>
  <si>
    <t>XXXQ091150.</t>
  </si>
  <si>
    <t>V1601070</t>
  </si>
  <si>
    <t>SHT SCALE L BACK YELL  (2016)</t>
  </si>
  <si>
    <t>XXXQ077714*</t>
  </si>
  <si>
    <t>V1601080</t>
  </si>
  <si>
    <t>SHT SCALE L FRONT YELL (2016)</t>
  </si>
  <si>
    <t>XXXQ077713*</t>
  </si>
  <si>
    <t>V1601090</t>
  </si>
  <si>
    <t>SHT DAMPER GREEN LEVI (2016)</t>
  </si>
  <si>
    <t>V1601091</t>
  </si>
  <si>
    <t>MB GREEN FK41163</t>
  </si>
  <si>
    <t>V1601100</t>
  </si>
  <si>
    <t>SHT DAMPER GREEN DESNI (2016)</t>
  </si>
  <si>
    <t>V1601110</t>
  </si>
  <si>
    <t>SHT LIFTER BACK GREEN  (2016)</t>
  </si>
  <si>
    <t>V1601120</t>
  </si>
  <si>
    <t>SHT LIFTER FRONT GREEN (2016)</t>
  </si>
  <si>
    <t>V1601130</t>
  </si>
  <si>
    <t>DRŽALO NP COLLEGE BARVA 1_x000D_
EMBALAŽA: _x000D_
300000232 VREČKA TRANSPORTNA PE  (prozorna)</t>
  </si>
  <si>
    <t>V1601131</t>
  </si>
  <si>
    <t>BARVA 1_x000D_
DOSTAVI VIVAPEN</t>
  </si>
  <si>
    <t>V1601140</t>
  </si>
  <si>
    <t>POKROV NP COLLEGE BARVA1_x000D_
EMBALAŽA: _x000D_
300000232 VREČKA TRANSPORTNA PE  (prozorna)</t>
  </si>
  <si>
    <t>V1601150</t>
  </si>
  <si>
    <t>DRŽALO NP COLLEGE BARVA 2_x000D_
EMBALAŽA: _x000D_
300000232 VREČKA TRANSPORTNA PE  (prozorna)</t>
  </si>
  <si>
    <t>V1601151</t>
  </si>
  <si>
    <t>BARVA 2_x000D_
DOSTAVI VIVAPEN</t>
  </si>
  <si>
    <t>V1601160</t>
  </si>
  <si>
    <t>POKROV NP COLLEGE BARVA 2_x000D_
EMBALAŽA: _x000D_
300000232 VREČKA TRANSPORTNA PE  (prozorna)</t>
  </si>
  <si>
    <t>V1601170</t>
  </si>
  <si>
    <t>DRŽALO NP COLLEGE BARVA 3_x000D_
EMBALAŽA: _x000D_
300000232 VREČKA TRANSPORTNA PE  (prozorna)</t>
  </si>
  <si>
    <t>V1601171</t>
  </si>
  <si>
    <t>BARVA 3_x000D_
DOSTAVI VIVAPEN</t>
  </si>
  <si>
    <t>V1601180</t>
  </si>
  <si>
    <t>POKROV NP COLLEGE BARVA 3_x000D_
EMBALAŽA: _x000D_
300000232 VREČKA TRANSPORTNA PE  (prozorna)</t>
  </si>
  <si>
    <t>V1601190</t>
  </si>
  <si>
    <t>DRŽALO NP COLLEGE BARVA 4_x000D_
EMBALAŽA: _x000D_
300000232 VREČKA TRANSPORTNA PE  (prozorna)</t>
  </si>
  <si>
    <t>V1601191</t>
  </si>
  <si>
    <t>BARVA 4_x000D_
DOSTAVI VIVAPEN</t>
  </si>
  <si>
    <t>V1601200</t>
  </si>
  <si>
    <t>POKROV NP COLLEGE BARVA 4_x000D_
EMBALAŽA: _x000D_
300000232 VREČKA TRANSPORTNA PE  (prozorna)</t>
  </si>
  <si>
    <t>V1601210</t>
  </si>
  <si>
    <t>NALEPEK fi50 A6 SY 9005 KPL</t>
  </si>
  <si>
    <t>V1601211</t>
  </si>
  <si>
    <t>LEPILNI TRAK SCAPA 5499 fi50 x0,5mm</t>
  </si>
  <si>
    <t>V1601230</t>
  </si>
  <si>
    <t>NALEPEK fi50 A6 SY 070 KPL</t>
  </si>
  <si>
    <t>V1601240</t>
  </si>
  <si>
    <t>NALEPEK fi45h08 A6 SY 9005 KPL</t>
  </si>
  <si>
    <t>V1601241</t>
  </si>
  <si>
    <t>LEPILNI TRAK SCAPA 5499 fi45 x0,8mm</t>
  </si>
  <si>
    <t>V1601250</t>
  </si>
  <si>
    <t>NALEPEK fi45h08 A6 SY 070 KPL</t>
  </si>
  <si>
    <t>V1601290</t>
  </si>
  <si>
    <t>Mould Main PCB</t>
  </si>
  <si>
    <t>V1601300</t>
  </si>
  <si>
    <t>Mould Adressunit</t>
  </si>
  <si>
    <t>V1601310</t>
  </si>
  <si>
    <t>LAKIRANJE PRIPRAVE ZA ELAN</t>
  </si>
  <si>
    <t>V1601320</t>
  </si>
  <si>
    <t>BLENDA MUM4 KLASJE_x000D_
test - DIREKTEN TISK</t>
  </si>
  <si>
    <t>VZOREC!</t>
  </si>
  <si>
    <t>MUM4</t>
  </si>
  <si>
    <t>V1601330</t>
  </si>
  <si>
    <t>OKVIR VRAT PS 12 LA 065</t>
  </si>
  <si>
    <t>V1601340</t>
  </si>
  <si>
    <t>VZORČNA PLOŠČICA PPA ZYTEL</t>
  </si>
  <si>
    <t>V1601341</t>
  </si>
  <si>
    <t>PPA Zytel HTN 51 G35HSL</t>
  </si>
  <si>
    <t>V1601350</t>
  </si>
  <si>
    <t>OHIŠJE TM-H HANDSET ZG C25 RUBIN RD_x000D_
SLUŠALKE</t>
  </si>
  <si>
    <t>V1601361</t>
  </si>
  <si>
    <t>RAL3003 RDEČA TIPRO</t>
  </si>
  <si>
    <t>V1601370</t>
  </si>
  <si>
    <t>VZORČNA PLOŠČICA VAMPAMID</t>
  </si>
  <si>
    <t>V1601371</t>
  </si>
  <si>
    <t>VAMPAMID 66 3028 V0</t>
  </si>
  <si>
    <t>V1601380</t>
  </si>
  <si>
    <t>VZORČNA PLOŠČICA  TECHNYL ONE</t>
  </si>
  <si>
    <t>V1601381</t>
  </si>
  <si>
    <t>TECHNYL ONE J 60X1V30</t>
  </si>
  <si>
    <t>V1601390</t>
  </si>
  <si>
    <t>VZORČNA PLOŠČICA TECHNYL</t>
  </si>
  <si>
    <t>V1601400</t>
  </si>
  <si>
    <t>VZORCI PISAL RAL9005</t>
  </si>
  <si>
    <t>V1601401</t>
  </si>
  <si>
    <t>VZORCI PISAL ZA LAKIRANJE SUROVCI</t>
  </si>
  <si>
    <t>V1601410</t>
  </si>
  <si>
    <t>OKVIR VRAT ZUNANJI SP-10-TD_x000D_
VZORČENJE PP</t>
  </si>
  <si>
    <t>V1601411</t>
  </si>
  <si>
    <t>PP BOREALIS BORCOM BG055AI</t>
  </si>
  <si>
    <t>V1601420</t>
  </si>
  <si>
    <t>MOULD ADRESSUNIT POM</t>
  </si>
  <si>
    <t>V1601430</t>
  </si>
  <si>
    <t>SHT DAMPER YELL 2  DESNI</t>
  </si>
  <si>
    <t>V1601431</t>
  </si>
  <si>
    <t>MB ELAN fluorumen YELLO</t>
  </si>
  <si>
    <t>V1601440</t>
  </si>
  <si>
    <t>SHT DAMPER YELL 2 LEVI</t>
  </si>
  <si>
    <t>V1601450</t>
  </si>
  <si>
    <t>SHT LIFTER BACK YELL 2</t>
  </si>
  <si>
    <t>V1601460</t>
  </si>
  <si>
    <t>SHT LIFTER FRONT YELL 2</t>
  </si>
  <si>
    <t>V1601470</t>
  </si>
  <si>
    <t>BUTTON LEFT OEM 30.1 sur ABS</t>
  </si>
  <si>
    <t>V1601480</t>
  </si>
  <si>
    <t>BUTTON CENTRE OEM 30.1 sur ABS</t>
  </si>
  <si>
    <t>V1601490</t>
  </si>
  <si>
    <t>BUTTON RIGHT OEM 30.1 sur ABS</t>
  </si>
  <si>
    <t>V1601500</t>
  </si>
  <si>
    <t>BUTTON LEFT OEM  ABS+ tekoča</t>
  </si>
  <si>
    <t>v1601510</t>
  </si>
  <si>
    <t>BUTTON RIGHT OEM  ABS+ tekoča</t>
  </si>
  <si>
    <t>V1601520</t>
  </si>
  <si>
    <t>BUTTON LEFT OEM  ABS+070ABS</t>
  </si>
  <si>
    <t>V1601530</t>
  </si>
  <si>
    <t>BUTTON RIGHT OEM  ABS+070ABS</t>
  </si>
  <si>
    <t>V1700001</t>
  </si>
  <si>
    <t>PEHALUX COLORFIX-UNI BLACK PANEL</t>
  </si>
  <si>
    <t>P13907</t>
  </si>
  <si>
    <t>V1700002</t>
  </si>
  <si>
    <t>HARDENER TRDILEC</t>
  </si>
  <si>
    <t>P85130-01</t>
  </si>
  <si>
    <t>V1700003</t>
  </si>
  <si>
    <t>THINNER REDČILO</t>
  </si>
  <si>
    <t>P86095</t>
  </si>
  <si>
    <t>V1700004</t>
  </si>
  <si>
    <t>PRIMER_x000D_
ZA P13907</t>
  </si>
  <si>
    <t>P61946-08</t>
  </si>
  <si>
    <t>V1700011</t>
  </si>
  <si>
    <t>REZISTOL EMAJL 2K PUR 1B RAL9005_x000D_
(258736) +3% MAT</t>
  </si>
  <si>
    <t>V1700012</t>
  </si>
  <si>
    <t>TRDILEC 2K PUR REZISTOL AGROHEL_x000D_
1 LITER (212836)</t>
  </si>
  <si>
    <t>V1700013</t>
  </si>
  <si>
    <t>MOBIHEL PRIMER ZA PLASTIKO_x000D_
0,5 LITRA (247146)</t>
  </si>
  <si>
    <t>V1700014</t>
  </si>
  <si>
    <t>DODATEK MIOX ZA REZISTOL G_x000D_
1 g (261269)</t>
  </si>
  <si>
    <t>V1700016</t>
  </si>
  <si>
    <t>REDČILO 2K PUR_x000D_
40974602</t>
  </si>
  <si>
    <t>V1700020</t>
  </si>
  <si>
    <t>V1700021</t>
  </si>
  <si>
    <t>WATER SEAL FORD C519 -101-55_x000D_
SANTOPRENE 101-55</t>
  </si>
  <si>
    <t>SE-116-061-00</t>
  </si>
  <si>
    <t>V1700030</t>
  </si>
  <si>
    <t>TIPKA ZA MASKA NESIS V3 OVALNA_x000D_
KANARDIA</t>
  </si>
  <si>
    <t>V1700031</t>
  </si>
  <si>
    <t>TIPKA ZA MASKO NESIS V3 SUROVEC_x000D_
KANARDIA</t>
  </si>
  <si>
    <t>V1700040</t>
  </si>
  <si>
    <t>HAUSING ESSENCE PROZORNI LAK_x000D_
OŽEMALNIK</t>
  </si>
  <si>
    <t>V1700041</t>
  </si>
  <si>
    <t>HAUSING ESSENCE SUROVEC_x000D_
OŽEMALNIK</t>
  </si>
  <si>
    <t>V1700042</t>
  </si>
  <si>
    <t>PRIMER 2052 CLEAR</t>
  </si>
  <si>
    <t>V1700050</t>
  </si>
  <si>
    <t>MARKETAN SAN LF 1605065</t>
  </si>
  <si>
    <t>MK040BL002</t>
  </si>
  <si>
    <t>V1700051</t>
  </si>
  <si>
    <t>SCALE transparent + MARKETAN</t>
  </si>
  <si>
    <t>V1700052</t>
  </si>
  <si>
    <t>SCALE FGRN2 + MARKETAN</t>
  </si>
  <si>
    <t>V1700053</t>
  </si>
  <si>
    <t>SCALE ANTRACID + MARKETAN</t>
  </si>
  <si>
    <t>V1700060</t>
  </si>
  <si>
    <t>MAXTIHEN SAN 751337LS</t>
  </si>
  <si>
    <t>V1700061</t>
  </si>
  <si>
    <t>SCALE transparent + MAXTIHEN</t>
  </si>
  <si>
    <t>V1700062</t>
  </si>
  <si>
    <t>SCALE FGRN2 + MAXTIHEN</t>
  </si>
  <si>
    <t>V1700063</t>
  </si>
  <si>
    <t>SCALE ANTRACID + MAXTIHEN</t>
  </si>
  <si>
    <t>V1700070</t>
  </si>
  <si>
    <t>LIGHT GUIDE (M)ABS - iz uporabe!!!</t>
  </si>
  <si>
    <t>V1700080</t>
  </si>
  <si>
    <t>LIGHT GUIDE DIFF. PC - iz uporabe_x000D_
MATERIAL: Alcom PC 740/4</t>
  </si>
  <si>
    <t>V1700100</t>
  </si>
  <si>
    <t>PLOŠČA ČELNA FS/SI 30.1 RAL9005</t>
  </si>
  <si>
    <t>V1700110</t>
  </si>
  <si>
    <t>FRAME SCM PACK makrolon</t>
  </si>
  <si>
    <t>V1700120</t>
  </si>
  <si>
    <t>FRAME SCM PACK polimid</t>
  </si>
  <si>
    <t>V1700130</t>
  </si>
  <si>
    <t>FRAME SCM PACK hostaform</t>
  </si>
  <si>
    <t>V1700140</t>
  </si>
  <si>
    <t>POKROV PMMA RAL9005</t>
  </si>
  <si>
    <t>V1700141</t>
  </si>
  <si>
    <t>POKROV PMMA SUROVEC_x000D_
VILAR</t>
  </si>
  <si>
    <t>V1700142</t>
  </si>
  <si>
    <t>KARTONSKA EMBALAŽA_x000D_
OROPLASTIKA</t>
  </si>
  <si>
    <t>V1700143</t>
  </si>
  <si>
    <t>PALETA EURO_x000D_
OROPLASTIKA</t>
  </si>
  <si>
    <t>V1700150</t>
  </si>
  <si>
    <t>ROČAJ VRAT SP10 FL LA012</t>
  </si>
  <si>
    <t>V1700151</t>
  </si>
  <si>
    <t>ROČAJ VRAT SP10 FL SUROVEC</t>
  </si>
  <si>
    <t>V1700160</t>
  </si>
  <si>
    <t>ROČAJ VRAT SP10 FL LA022S52</t>
  </si>
  <si>
    <t>V1700190</t>
  </si>
  <si>
    <t>MARKETAN PE RJAVA 1404321</t>
  </si>
  <si>
    <t>MK0110M076</t>
  </si>
  <si>
    <t>V1700191</t>
  </si>
  <si>
    <t>PODLOGA - RJAVA 370 I._x000D_
MARKETAN PE RJAVA 1404321</t>
  </si>
  <si>
    <t>V1700200</t>
  </si>
  <si>
    <t>MARKETAN PE RJAVA 1504492</t>
  </si>
  <si>
    <t>MK0110413A</t>
  </si>
  <si>
    <t>V1700201</t>
  </si>
  <si>
    <t>PODLOGA - RJAVA 370 II._x000D_
MARKETAN PE RJAVA 1504492</t>
  </si>
  <si>
    <t>V1700210</t>
  </si>
  <si>
    <t>MAXTIHEN PBT 9BA8427LS</t>
  </si>
  <si>
    <t>V1700211</t>
  </si>
  <si>
    <t>Pokrov gumba SY2 MAXTIHEN PBT</t>
  </si>
  <si>
    <t>V1700212</t>
  </si>
  <si>
    <t>Pokrov gumba SY2 MARKETAN SAN</t>
  </si>
  <si>
    <t>V1700213</t>
  </si>
  <si>
    <t>Pokrov gumba SY2 MAXTIHEN SAN</t>
  </si>
  <si>
    <t>V1700214</t>
  </si>
  <si>
    <t>Pokrov gu. SY2 MAXTIHEN SAN LAS.</t>
  </si>
  <si>
    <t>V1700215</t>
  </si>
  <si>
    <t>Pokrov gu. SY2 MARKETAN SAN LAS.</t>
  </si>
  <si>
    <t>V1700216</t>
  </si>
  <si>
    <t>Pokrov gu.  SY2 MAXTIHEN PBT LAS.</t>
  </si>
  <si>
    <t>V1700230</t>
  </si>
  <si>
    <t>FRAME SCM PACK Terluran</t>
  </si>
  <si>
    <t>V1700240</t>
  </si>
  <si>
    <t>DECORING_x000D_
EMERALD</t>
  </si>
  <si>
    <t>V1700241</t>
  </si>
  <si>
    <t>DECORING METALIZIRAN_x000D_
ELVEZ</t>
  </si>
  <si>
    <t>V1700250</t>
  </si>
  <si>
    <t>MBA PP 2131 90/04 črn</t>
  </si>
  <si>
    <t>V1700260</t>
  </si>
  <si>
    <t>PP BOREALIS BD 310 MO</t>
  </si>
  <si>
    <t>V1700270</t>
  </si>
  <si>
    <t>PP ECO Meplen IH F30 BK</t>
  </si>
  <si>
    <t>V1700280</t>
  </si>
  <si>
    <t>OKVIR DELOVNE PLOŠ.MONDRAGO ČRNA</t>
  </si>
  <si>
    <t>V1700281</t>
  </si>
  <si>
    <t>OKVIR DELOVNE PLOŠ.MONDRAGO SUR.</t>
  </si>
  <si>
    <t>V1700290</t>
  </si>
  <si>
    <t>LETEV ROBNA MONDRAGO</t>
  </si>
  <si>
    <t>V1700291</t>
  </si>
  <si>
    <t>LETEV ROBNA MONDRAGO SUR.</t>
  </si>
  <si>
    <t>V1700300</t>
  </si>
  <si>
    <t>LETEV ROBNA 2 MONDRAGO</t>
  </si>
  <si>
    <t>V1700301</t>
  </si>
  <si>
    <t>LETEV ROBNA 2 MONDRAGO SUR.</t>
  </si>
  <si>
    <t>V1700310</t>
  </si>
  <si>
    <t>ADAPTER ZA NP PRON ČRNA MAT</t>
  </si>
  <si>
    <t>V1700311</t>
  </si>
  <si>
    <t>ADAPTER SIJ SUROVEC</t>
  </si>
  <si>
    <t>V1700312</t>
  </si>
  <si>
    <t>ADAPTER MAT SUROVEC</t>
  </si>
  <si>
    <t>V1700320</t>
  </si>
  <si>
    <t>12767521*</t>
  </si>
  <si>
    <t>V1700321</t>
  </si>
  <si>
    <t>FRAME SCM PACK Polyman</t>
  </si>
  <si>
    <t>V1700330</t>
  </si>
  <si>
    <t>POKROV ZA TIPKOVNICO_x000D_
NI PRAV PROZORNI LAK</t>
  </si>
  <si>
    <t>V1700331</t>
  </si>
  <si>
    <t>POKROV ZA TIPKOVNICO SUROVEC</t>
  </si>
  <si>
    <t>V1700340</t>
  </si>
  <si>
    <t>ADAPTER ZA NP PRON MAT SATEN</t>
  </si>
  <si>
    <t>V1700350</t>
  </si>
  <si>
    <t>STEKLENI VZORCI ZA METALIZACIJO</t>
  </si>
  <si>
    <t>ELVEZ</t>
  </si>
  <si>
    <t>V1700351</t>
  </si>
  <si>
    <t>STEKLENI VZORCI</t>
  </si>
  <si>
    <t>V1700360</t>
  </si>
  <si>
    <t>LISTNATA VZMET TURNA</t>
  </si>
  <si>
    <t>V1700370</t>
  </si>
  <si>
    <t>POKROV ZA TIPKOVNICO</t>
  </si>
  <si>
    <t>V1700371</t>
  </si>
  <si>
    <t>PEHALUX DC Topcoat SEIDENGLANZEND_x000D_
TIPRO "POLAROID EFEKT"</t>
  </si>
  <si>
    <t>P18736</t>
  </si>
  <si>
    <t>V1700380</t>
  </si>
  <si>
    <t>DECORING LAKIRAN_x000D_
EMERALD</t>
  </si>
  <si>
    <t>V1700381</t>
  </si>
  <si>
    <t>DECORING SUROVEC</t>
  </si>
  <si>
    <t>V1700382</t>
  </si>
  <si>
    <t>HELIOS 2 K POR LAK BB_x000D_
41859406</t>
  </si>
  <si>
    <t>V1700383</t>
  </si>
  <si>
    <t>TRDILEC 2K PUR 100_x000D_
41855904</t>
  </si>
  <si>
    <t>V1700384</t>
  </si>
  <si>
    <t>REDČILO 2K PUR_x000D_
40974606</t>
  </si>
  <si>
    <t>V1700390</t>
  </si>
  <si>
    <t>DECORING SILVER_x000D_
EMERALD</t>
  </si>
  <si>
    <t>V1700391</t>
  </si>
  <si>
    <t>DURODUR 3057-025 CLEAR</t>
  </si>
  <si>
    <t>V1700392</t>
  </si>
  <si>
    <t>TRDILEC M 5410</t>
  </si>
  <si>
    <t>V1700393</t>
  </si>
  <si>
    <t>REDČILO 3057</t>
  </si>
  <si>
    <t>V1700394</t>
  </si>
  <si>
    <t>PLANETNIK ZA METALIZACIJO DECORINGA_x000D_
"ELVEZ"</t>
  </si>
  <si>
    <t>V1700400</t>
  </si>
  <si>
    <t>LISTNATA VZMET TURNA 0,3</t>
  </si>
  <si>
    <t>V1700401</t>
  </si>
  <si>
    <t>VZMETNA PLOŠČICA 0,3x6x49,88mm sur.</t>
  </si>
  <si>
    <t>V1700410</t>
  </si>
  <si>
    <t>V1700411</t>
  </si>
  <si>
    <t>SHT SCALE DOR LASER 2% sur.</t>
  </si>
  <si>
    <t>V1700412</t>
  </si>
  <si>
    <t>SHT SCALE DOR LASER 3% sur.</t>
  </si>
  <si>
    <t>V1700413</t>
  </si>
  <si>
    <t>SHT SCALE GRN LASER 2% sur.</t>
  </si>
  <si>
    <t>V1700414</t>
  </si>
  <si>
    <t>SHT SCALE GRN LASER 3% sur.</t>
  </si>
  <si>
    <t>V1700415</t>
  </si>
  <si>
    <t>SHT SCALE XL FRONT DOR q GRV 2%</t>
  </si>
  <si>
    <t>Q101340.</t>
  </si>
  <si>
    <t>V1700416</t>
  </si>
  <si>
    <t>SHT SCALE XL BACK DOR q GRV 2%</t>
  </si>
  <si>
    <t>Q101341.</t>
  </si>
  <si>
    <t>V1700417</t>
  </si>
  <si>
    <t>XXXQ101340.</t>
  </si>
  <si>
    <t>V1700418</t>
  </si>
  <si>
    <t>XXXQ101341.</t>
  </si>
  <si>
    <t>V1700420</t>
  </si>
  <si>
    <t>MARKETAN SAN ORANŽNA FLUO 1705370_x000D_
DARK ORANGE</t>
  </si>
  <si>
    <t>LB-1705370</t>
  </si>
  <si>
    <t>V1700421</t>
  </si>
  <si>
    <t>V1700422</t>
  </si>
  <si>
    <t>V1700423</t>
  </si>
  <si>
    <t>XXXQ101336</t>
  </si>
  <si>
    <t>V1700424</t>
  </si>
  <si>
    <t>XXXQ101337</t>
  </si>
  <si>
    <t>V1700425</t>
  </si>
  <si>
    <t>SHT SCALE DOR - brizgani</t>
  </si>
  <si>
    <t>V1700426</t>
  </si>
  <si>
    <t>SHT SCALE FGRN - brizgani</t>
  </si>
  <si>
    <t>V1700430</t>
  </si>
  <si>
    <t>ZAPONKA NP KOVINSKA ČRNA MAT</t>
  </si>
  <si>
    <t>V1700431</t>
  </si>
  <si>
    <t>ZAPONKA NP KOVINSKA  ČRNA SUR.</t>
  </si>
  <si>
    <t>V1700440</t>
  </si>
  <si>
    <t>MASKA A3 MALA ČRNA SIJAJ</t>
  </si>
  <si>
    <t>V1700441</t>
  </si>
  <si>
    <t>TOMOS ČRNA MAT</t>
  </si>
  <si>
    <t>V1700442</t>
  </si>
  <si>
    <t>TOMOS ČRNA SIJAJ</t>
  </si>
  <si>
    <t>V1700443</t>
  </si>
  <si>
    <t>MASKA A3 MALA SUROVEC</t>
  </si>
  <si>
    <t>V1700450</t>
  </si>
  <si>
    <t>ČELADA_x000D_
ELVEZ</t>
  </si>
  <si>
    <t>V1700451</t>
  </si>
  <si>
    <t>ČELADA SUROVEC_x000D_
ELVEZ</t>
  </si>
  <si>
    <t>V1700460</t>
  </si>
  <si>
    <t>ČELADA METALIZIRANA_x000D_
ELVEZ</t>
  </si>
  <si>
    <t>V1700470</t>
  </si>
  <si>
    <t>ŠČITNIK LEVI A3 ČRNA MAT</t>
  </si>
  <si>
    <t>V1700471</t>
  </si>
  <si>
    <t>ŠČITNIK LEVI A3 SUROVEC</t>
  </si>
  <si>
    <t>V1700480</t>
  </si>
  <si>
    <t>V1700490</t>
  </si>
  <si>
    <t>BLATNIK ZADNJI A35_PLA ČRNA SIJAJ</t>
  </si>
  <si>
    <t>V1700491</t>
  </si>
  <si>
    <t>BLATNIK ZADNJI A35_PLA SUROVEC</t>
  </si>
  <si>
    <t>V1700500</t>
  </si>
  <si>
    <t>ŠČITNIK DESNI AR_PLA ČRNA MAT</t>
  </si>
  <si>
    <t>V1700501</t>
  </si>
  <si>
    <t>ŠČITNIK DESNI AR_PLA SUROVEC</t>
  </si>
  <si>
    <t>V1700510</t>
  </si>
  <si>
    <t>ZASKOČNIK PS TEST MATERIALOV 72%PP_x000D_
ROK KOROŠEC</t>
  </si>
  <si>
    <t>V1700511</t>
  </si>
  <si>
    <t>72% PP_x000D_
18%RECIKLAT GUME V PRAHU + 10% CaCo3 (apnenec v prahu)</t>
  </si>
  <si>
    <t>V1700512</t>
  </si>
  <si>
    <t>70% PP_x000D_
20%RECIKLAT STEKLO V PRAHU + 10% RECIKLAT GUME V PRAHU</t>
  </si>
  <si>
    <t>V1700513</t>
  </si>
  <si>
    <t>70% HDPE_x000D_
30%CaCo3 ( apnenec v prahu)</t>
  </si>
  <si>
    <t>V1700514</t>
  </si>
  <si>
    <t>70% HDPE_x000D_
10% RECIKLAT GUME V PRAHU 20%CaCo3 ( apnenec v prahu)</t>
  </si>
  <si>
    <t>V1700520</t>
  </si>
  <si>
    <t>MB DARK ORANGE ELAN ISOSPORT</t>
  </si>
  <si>
    <t>V1700521</t>
  </si>
  <si>
    <t>SHT SCALE DOR ELAN - brizgani</t>
  </si>
  <si>
    <t>V1700530</t>
  </si>
  <si>
    <t>MB ORANŽNA ELAN</t>
  </si>
  <si>
    <t>V1700531</t>
  </si>
  <si>
    <t>SHT SCALE BRIZGAN ORANŽEN 2%_x000D_
DARK ORANGE</t>
  </si>
  <si>
    <t>v1700532</t>
  </si>
  <si>
    <t>SHT SCALE BRIZGAN ORANŽEN 3%_x000D_
DARK ORANGE</t>
  </si>
  <si>
    <t>V1700540</t>
  </si>
  <si>
    <t>SET IZBIRNIH TIPK WMD 70.1 LA022S5</t>
  </si>
  <si>
    <t>V1700541</t>
  </si>
  <si>
    <t>SET IZBIRNIH TIPK WMD 70.1 BK070</t>
  </si>
  <si>
    <t>Maxithen HP 781700 TR WHITE_x000D_
penilec</t>
  </si>
  <si>
    <t>V1700560</t>
  </si>
  <si>
    <t>Okvir vrat 391700 BK065</t>
  </si>
  <si>
    <t>V1700570</t>
  </si>
  <si>
    <t>SHT SCALE XL FRONT GRN q GRV 2%</t>
  </si>
  <si>
    <t>Q102469.</t>
  </si>
  <si>
    <t>V1700571</t>
  </si>
  <si>
    <t>SHT SCALE XL BACK GRN q GRV 2%</t>
  </si>
  <si>
    <t>Q102470.</t>
  </si>
  <si>
    <t>V1700572</t>
  </si>
  <si>
    <t>XXXQ102469.</t>
  </si>
  <si>
    <t>V1700573</t>
  </si>
  <si>
    <t>XXXQ102470.</t>
  </si>
  <si>
    <t>V1700574</t>
  </si>
  <si>
    <t>PLOŠČICA NAPISNA SIGNIRANA_x000D_
signacija po izbiri</t>
  </si>
  <si>
    <t>V1700580</t>
  </si>
  <si>
    <t>ROČAJ DOZIRNE POSODE PS10 LA 065</t>
  </si>
  <si>
    <t>V1700590</t>
  </si>
  <si>
    <t>PLOŠČA ČELNA C PS10 LA065</t>
  </si>
  <si>
    <t>V1700600</t>
  </si>
  <si>
    <t>BLENDA FILTRA PS10 LA 065</t>
  </si>
  <si>
    <t>V1700610</t>
  </si>
  <si>
    <t>OBROČ ZUN.OKVIRJA VRAT SUR.PS-15</t>
  </si>
  <si>
    <t>593211*</t>
  </si>
  <si>
    <t>V1700611</t>
  </si>
  <si>
    <t>BARVA ZA PLASTIKO NIKELJ_x000D_
KONEM</t>
  </si>
  <si>
    <t>V1700612</t>
  </si>
  <si>
    <t>PROZORNI LAK SIJAJNI 62.410.05_x000D_
KONEM</t>
  </si>
  <si>
    <t>V1700613</t>
  </si>
  <si>
    <t>PROZORNI LAK MAT 62.552.1_x000D_
KONEM</t>
  </si>
  <si>
    <t>V1700620</t>
  </si>
  <si>
    <t>Front panel top TI 405 prototip sur</t>
  </si>
  <si>
    <t>V1700621</t>
  </si>
  <si>
    <t>Front panel top TI 405 prototip sig</t>
  </si>
  <si>
    <t>V1700622</t>
  </si>
  <si>
    <t>3043316.</t>
  </si>
  <si>
    <t>V1700623</t>
  </si>
  <si>
    <t>3043317.</t>
  </si>
  <si>
    <t>V1700624</t>
  </si>
  <si>
    <t>3040810.</t>
  </si>
  <si>
    <t>V1700625</t>
  </si>
  <si>
    <t>3040809.</t>
  </si>
  <si>
    <t>V1700630</t>
  </si>
  <si>
    <t>KOŠ ZA ORGANSKE ODPADKE LAKIRAN 3D</t>
  </si>
  <si>
    <t>V1700650</t>
  </si>
  <si>
    <t>OHIŠJE C10 LAKIRAN_x000D_
ZGORNJE IN SPODNJE</t>
  </si>
  <si>
    <t>V1700651</t>
  </si>
  <si>
    <t>BARVA ZA TIPPRO GROBA BELA_x000D_
KONEM</t>
  </si>
  <si>
    <t>V1700652</t>
  </si>
  <si>
    <t>BARVA ZA TIPPRO GROBA ČRNA_x000D_
KONEM</t>
  </si>
  <si>
    <t>V1700653</t>
  </si>
  <si>
    <t>OHIŠJE C 10 ZGORNJI IN SPODNJI</t>
  </si>
  <si>
    <t>V1700654</t>
  </si>
  <si>
    <t>PRIMER SILCO HI 9900_x000D_
SILCO (ŠPRICKIT)</t>
  </si>
  <si>
    <t>V1700660</t>
  </si>
  <si>
    <t>FRONT PANEL PROZORNI LAK</t>
  </si>
  <si>
    <t>BSH ES 400</t>
  </si>
  <si>
    <t>V1700670</t>
  </si>
  <si>
    <t>TRIM PROZORNI LAK</t>
  </si>
  <si>
    <t>V1700680</t>
  </si>
  <si>
    <t>BRUSH STORAGE TOP BRIZGAN PEARL_x000D_
VICTORIA</t>
  </si>
  <si>
    <t>V1700681</t>
  </si>
  <si>
    <t>ABS 1328A SCHULMAN RANFALIN WHITE</t>
  </si>
  <si>
    <t>V1700690</t>
  </si>
  <si>
    <t>BRUSH STORAGE BOTTOM BRIZGAN PEAR_x000D_
PEACH VICTORIA</t>
  </si>
  <si>
    <t>V1700691</t>
  </si>
  <si>
    <t>ABS 1328A SCHULMAN RANFALIN PEAR_x000D_
PEACH</t>
  </si>
  <si>
    <t>V1700700</t>
  </si>
  <si>
    <t>LUFTUNGSGITTER 30" ALT</t>
  </si>
  <si>
    <t>V1700710</t>
  </si>
  <si>
    <t>LUFTUNGSGITTER 36" ALT</t>
  </si>
  <si>
    <t>V1700720</t>
  </si>
  <si>
    <t>PPC 3100 CHASSIS 07 RAL 7016_x000D_
104150/40</t>
  </si>
  <si>
    <t>INTEC MKD</t>
  </si>
  <si>
    <t>V1700721</t>
  </si>
  <si>
    <t>BARVA POLIURETAN 2K ZN MAT RAL 7016_x000D_
GROBA</t>
  </si>
  <si>
    <t>V1700722</t>
  </si>
  <si>
    <t>PPC3100 CHASSIS OT SUROVEC</t>
  </si>
  <si>
    <t>V1700730</t>
  </si>
  <si>
    <t>BLENDA FILTRA NOVA BK065</t>
  </si>
  <si>
    <t>V1700731</t>
  </si>
  <si>
    <t>BARVA LA 065 VERZIJA 2</t>
  </si>
  <si>
    <t>V1700740</t>
  </si>
  <si>
    <t>GUMB ZUNANJI SP/E NG5 LA012_x000D_
SERVIS</t>
  </si>
  <si>
    <t>V1700750</t>
  </si>
  <si>
    <t>Pre-fixing clip NEW SEAL</t>
  </si>
  <si>
    <t>V1700751</t>
  </si>
  <si>
    <t>EPDM tesnilo Oval 16/14,6 x 2 mm</t>
  </si>
  <si>
    <t>V1800010</t>
  </si>
  <si>
    <t>RAVNILO ABS001 BK070 sur.</t>
  </si>
  <si>
    <t>V1800011</t>
  </si>
  <si>
    <t>RAVNILO ORANŽNO ABS las.</t>
  </si>
  <si>
    <t>V1800012</t>
  </si>
  <si>
    <t>RAVNILO ZELENO ABS las.</t>
  </si>
  <si>
    <t>V1800013</t>
  </si>
  <si>
    <t>RAVNILO PROZORNO PC sur.</t>
  </si>
  <si>
    <t>V1800014</t>
  </si>
  <si>
    <t>RAVNILO PROZORNO PC las._x000D_
laserski dodatek</t>
  </si>
  <si>
    <t>V1800015</t>
  </si>
  <si>
    <t>RAVNILO TPU ORANGE sur.</t>
  </si>
  <si>
    <t>V1800016</t>
  </si>
  <si>
    <t>RAVNILO TPU ORANGE las.</t>
  </si>
  <si>
    <t>V1800017</t>
  </si>
  <si>
    <t>RAVNILO NOVUDUR SIV sur.</t>
  </si>
  <si>
    <t>V1800018</t>
  </si>
  <si>
    <t>RAVNILO ČRNO ABS las.</t>
  </si>
  <si>
    <t>V1800020</t>
  </si>
  <si>
    <t>RAVNILO ABS001 BK070 sig.</t>
  </si>
  <si>
    <t>V1800021</t>
  </si>
  <si>
    <t>RAVNILO ORANŽNO ABS las. sig.</t>
  </si>
  <si>
    <t>V1800022</t>
  </si>
  <si>
    <t>RAVNILO ZELENO ABS las. sig.</t>
  </si>
  <si>
    <t>V1800023</t>
  </si>
  <si>
    <t>RAVNILO PROZORNO PC sig.</t>
  </si>
  <si>
    <t>V1800024</t>
  </si>
  <si>
    <t>RAVNILO PROZORNO PC las. sig.</t>
  </si>
  <si>
    <t>V1800025</t>
  </si>
  <si>
    <t>RAVNILO TPU ORANGE sig.</t>
  </si>
  <si>
    <t>V1800026</t>
  </si>
  <si>
    <t>RAVNILO TPU ORANGE las. sig.</t>
  </si>
  <si>
    <t>V1800027</t>
  </si>
  <si>
    <t>RAVNILO NOVODUR SIV sig.</t>
  </si>
  <si>
    <t>V1800028</t>
  </si>
  <si>
    <t>RAVNILO ČRNO las. sig</t>
  </si>
  <si>
    <t>V1800030</t>
  </si>
  <si>
    <t>OBROČ ZUNANJI OKVIRJA VRAT_x000D_
RAL 9005 SIJAJ</t>
  </si>
  <si>
    <t>V1800031</t>
  </si>
  <si>
    <t>OBROČ ZUNANJI OKVIRJA VRAT SUR.</t>
  </si>
  <si>
    <t>V1800040</t>
  </si>
  <si>
    <t>V1800041</t>
  </si>
  <si>
    <t>V1800042</t>
  </si>
  <si>
    <t>V1800043</t>
  </si>
  <si>
    <t>V1800060</t>
  </si>
  <si>
    <t>PLOŠČA ČELNA L0 PS-15 S/EN LA065</t>
  </si>
  <si>
    <t>V1800061</t>
  </si>
  <si>
    <t>PLOŠČA ČELNA L0 PS-15 S/EN SUR.</t>
  </si>
  <si>
    <t>V1800062</t>
  </si>
  <si>
    <t>BARVA ZA PLASTIKO NOVA BK 065 KONEM</t>
  </si>
  <si>
    <t>V1800070</t>
  </si>
  <si>
    <t>PLOŠČA ČELNA L0 SP-15 LA065</t>
  </si>
  <si>
    <t>V1800071</t>
  </si>
  <si>
    <t>PLOŠČA ČELNA L0 SP-15 SUR.</t>
  </si>
  <si>
    <t>V1800080</t>
  </si>
  <si>
    <t>ROČAJ DOZIRNE POSODE PS-15 LA065</t>
  </si>
  <si>
    <t>V1800081</t>
  </si>
  <si>
    <t>ROČAJ DOZIRNE POSODE PS-15 SUR.</t>
  </si>
  <si>
    <t>V1800090</t>
  </si>
  <si>
    <t>PLOŠČA ČELNA L2 PS-15 LA065</t>
  </si>
  <si>
    <t>V1800091</t>
  </si>
  <si>
    <t>PLOŠČA ČELNA L2 PS-15 SUR.</t>
  </si>
  <si>
    <t>V1800100</t>
  </si>
  <si>
    <t>ROBNIK LEVI 49 PS15 BK065</t>
  </si>
  <si>
    <t>V1800101</t>
  </si>
  <si>
    <t>ROBNIK LEVI 49 PS-15 SUR.</t>
  </si>
  <si>
    <t>V1800110</t>
  </si>
  <si>
    <t>ROBNIK DESNI 49 PS15 BK065</t>
  </si>
  <si>
    <t>V1800111</t>
  </si>
  <si>
    <t>ROBNIK DESNI 49 PS-15 SUR.</t>
  </si>
  <si>
    <t>V1800120</t>
  </si>
  <si>
    <t>ROBNIK LEVI 54 PS15 BK065</t>
  </si>
  <si>
    <t>V1800121</t>
  </si>
  <si>
    <t>ROBNIK LEVI 54 PS-15 SUR.</t>
  </si>
  <si>
    <t>V1800130</t>
  </si>
  <si>
    <t>ROBNIK DESNI 54 PS15 BK065</t>
  </si>
  <si>
    <t>V1800131</t>
  </si>
  <si>
    <t>ROBNIK DESNI 54 PS-15 SUR.</t>
  </si>
  <si>
    <t>V1800140</t>
  </si>
  <si>
    <t>ROBNIK LEVI 60 PS/SP15 BK065</t>
  </si>
  <si>
    <t>V1800141</t>
  </si>
  <si>
    <t>ROBNIK LEVI 60 PS/SP-15 SUR.</t>
  </si>
  <si>
    <t>V1800150</t>
  </si>
  <si>
    <t>ROBNIK DESNI 60 PS/SP15 BK065</t>
  </si>
  <si>
    <t>V1800151</t>
  </si>
  <si>
    <t>ROBNIK DESNI 60 PS/SP-15 SUR.</t>
  </si>
  <si>
    <t>V1800160</t>
  </si>
  <si>
    <t>ROBNIK ZADNJI PS-15 BK065</t>
  </si>
  <si>
    <t>V1800161</t>
  </si>
  <si>
    <t>ROBNIK ZADNJI PS-15 SUR.</t>
  </si>
  <si>
    <t>V1800170</t>
  </si>
  <si>
    <t>ROBNIK ZADNJI 49 PS-15 BK065</t>
  </si>
  <si>
    <t>V1800171</t>
  </si>
  <si>
    <t>ROBNIK ZADNJI 49 PS-15 SUR.</t>
  </si>
  <si>
    <t>V1800180</t>
  </si>
  <si>
    <t>ROBNIK ZADNJI SP-15 BK065</t>
  </si>
  <si>
    <t>V1800181</t>
  </si>
  <si>
    <t>ROBNIK ZADNJI SP-15 SUR.</t>
  </si>
  <si>
    <t>V1800190</t>
  </si>
  <si>
    <t>BLENDA SP/K-15 BK065</t>
  </si>
  <si>
    <t>V1800191</t>
  </si>
  <si>
    <t>BLENDA SP/K-15 SUR.</t>
  </si>
  <si>
    <t>V1800200</t>
  </si>
  <si>
    <t>ČELNA PLOŠČA L0 PS-15 BK065</t>
  </si>
  <si>
    <t>V1800201</t>
  </si>
  <si>
    <t>ČELNA PLOŠČA L0 PS-15 SUR.</t>
  </si>
  <si>
    <t>V1800210</t>
  </si>
  <si>
    <t>VRATA BLENDE SP-15 BK065</t>
  </si>
  <si>
    <t>V1800211</t>
  </si>
  <si>
    <t>VRATA BLENDE SP-15 SUR.</t>
  </si>
  <si>
    <t>V1800220</t>
  </si>
  <si>
    <t>ROČAJ POS.KONDEN.  SP-15 BK065</t>
  </si>
  <si>
    <t>V1800221</t>
  </si>
  <si>
    <t>ROČAJ POS.KONDENZ. SP-15 SUR.</t>
  </si>
  <si>
    <t>V1800222</t>
  </si>
  <si>
    <t>V1800230</t>
  </si>
  <si>
    <t>BLENDA FILTRA PS 15 BK065</t>
  </si>
  <si>
    <t>V1800231</t>
  </si>
  <si>
    <t>BLENDA FILTRAPS 15 SUROVEC</t>
  </si>
  <si>
    <t>V1800240</t>
  </si>
  <si>
    <t>DNO MS25 TECHNYL C14</t>
  </si>
  <si>
    <t>37422127(VZOREC)</t>
  </si>
  <si>
    <t>V1800250</t>
  </si>
  <si>
    <t>GUMB GOG SUROVEC test</t>
  </si>
  <si>
    <t>V1800251</t>
  </si>
  <si>
    <t>GUMB GOG VZF39171 test_x000D_
lak. in odstranjevanje dolivka</t>
  </si>
  <si>
    <t>V1800252</t>
  </si>
  <si>
    <t>GUMB GOG VZF39171 SES. test_x000D_
sestava z vzmetjo</t>
  </si>
  <si>
    <t>V1800253</t>
  </si>
  <si>
    <t>GUMB GOG VZF39171  SES. SIG. test_x000D_
tiskan</t>
  </si>
  <si>
    <t>V1800260</t>
  </si>
  <si>
    <t>VRATA HLADILNIKA BK133_x000D_
ROBNIK IZ 3D PRINTA</t>
  </si>
  <si>
    <t>V1800261</t>
  </si>
  <si>
    <t>VRATA HLADILNIKA SUROVEC_x000D_
ROBNIK 3 D PRINT</t>
  </si>
  <si>
    <t>V1800270</t>
  </si>
  <si>
    <t>SHT RAIL BLK BACK AKULON K224</t>
  </si>
  <si>
    <t>V1800271</t>
  </si>
  <si>
    <t>PA AKULON K224 TG-9</t>
  </si>
  <si>
    <t>V1800280</t>
  </si>
  <si>
    <t>SHT RAIL BLK FRONT AKULON K224</t>
  </si>
  <si>
    <t>V1800290</t>
  </si>
  <si>
    <t>BODY SHELL NOSE SUR._x000D_
EMERALD</t>
  </si>
  <si>
    <t>V1800291</t>
  </si>
  <si>
    <t>MB ČRNA</t>
  </si>
  <si>
    <t>V1800300</t>
  </si>
  <si>
    <t>ATTACHMENT BODY SHELL  SUR._x000D_
EMERALD</t>
  </si>
  <si>
    <t>V1800310</t>
  </si>
  <si>
    <t>ATTACHMENT ARMPIT SHELL  SUR._x000D_
EMERALD</t>
  </si>
  <si>
    <t>V1800320</t>
  </si>
  <si>
    <t>ATTACHMENT BIKINI SHELL  SUR._x000D_
EMERALD</t>
  </si>
  <si>
    <t>V1800330</t>
  </si>
  <si>
    <t>ATTACHMENT FACE SHELL  SUR._x000D_
EMERALD</t>
  </si>
  <si>
    <t>V1800340</t>
  </si>
  <si>
    <t>FRONT PANEL BOTTOM 400 VZF07084_x000D_
PLOŠČA SPREDNJA SP TI404</t>
  </si>
  <si>
    <t>ES 400</t>
  </si>
  <si>
    <t>V1800350</t>
  </si>
  <si>
    <t>PLOŠČA RAL 7016_x000D_
104251/30</t>
  </si>
  <si>
    <t>V1800360</t>
  </si>
  <si>
    <t>PLOŠČA RAL 7035_x000D_
104250/30</t>
  </si>
  <si>
    <t>V1800361</t>
  </si>
  <si>
    <t>PLOŠČA  SUROVEC</t>
  </si>
  <si>
    <t>V1800362</t>
  </si>
  <si>
    <t>BARVA POLIURETAN 2K ZN MAT RAL 7035_x000D_
GROBA</t>
  </si>
  <si>
    <t>V1800370</t>
  </si>
  <si>
    <t>PRE FIXING CLIP FORD C519 V06</t>
  </si>
  <si>
    <t>V1800380</t>
  </si>
  <si>
    <t>SHT RAIL BLK BACK SAXAMID</t>
  </si>
  <si>
    <t>ELAN RAIL</t>
  </si>
  <si>
    <t>V1800381</t>
  </si>
  <si>
    <t>Saxamid 136F9Q30-SWS005 schwarz_x000D_
ELAN RAIL</t>
  </si>
  <si>
    <t>V1800390</t>
  </si>
  <si>
    <t>SHT RAIL BLK FRONT SAXAMID</t>
  </si>
  <si>
    <t>V1800400</t>
  </si>
  <si>
    <t>RAVNILO ČRNO ABS GP35</t>
  </si>
  <si>
    <t>V1800401</t>
  </si>
  <si>
    <t>RAVNILO ČRNO ABS GP35 las.</t>
  </si>
  <si>
    <t>V1800402</t>
  </si>
  <si>
    <t>RAVNILO BELO ABS GP35</t>
  </si>
  <si>
    <t>V1800403</t>
  </si>
  <si>
    <t>RAVNILO ABS ELIX P2H</t>
  </si>
  <si>
    <t>V1800405</t>
  </si>
  <si>
    <t>RAVNILO BELO ABS GP35 las.</t>
  </si>
  <si>
    <t>V1800406</t>
  </si>
  <si>
    <t>RAVNILO ABS XG 568 93097</t>
  </si>
  <si>
    <t>V1800407</t>
  </si>
  <si>
    <t>RAVNILO ABS XG 568 93097 las.</t>
  </si>
  <si>
    <t>V1800410</t>
  </si>
  <si>
    <t>RAVNILO ČRNO ABS GP35 sig.</t>
  </si>
  <si>
    <t>V1800411</t>
  </si>
  <si>
    <t>RAVNILO ČRNO ABS GP35 las.sig.</t>
  </si>
  <si>
    <t>V1800412</t>
  </si>
  <si>
    <t>RAVNILO BELO ABS GP35 sig.</t>
  </si>
  <si>
    <t>V1800413</t>
  </si>
  <si>
    <t>RAVNILO ABS ELIX P2H lak.</t>
  </si>
  <si>
    <t>V1800414</t>
  </si>
  <si>
    <t>RAVNILO ABS ELIX P2H lak.sig</t>
  </si>
  <si>
    <t>V1800415</t>
  </si>
  <si>
    <t>RAVNILO BELO ABS GP35 las.sig.</t>
  </si>
  <si>
    <t>V1800416</t>
  </si>
  <si>
    <t>RAVNILO ABS XG 568 93097 sig.</t>
  </si>
  <si>
    <t>V1800417</t>
  </si>
  <si>
    <t>RAVNILO ABS XG 568 93097 las.sig.</t>
  </si>
  <si>
    <t>V1800420</t>
  </si>
  <si>
    <t>PLOŠČA ČELNA FS/SI 30.1 LA065_x000D_
SPREMENJENA GLEJ EMAIL 29.3.2018</t>
  </si>
  <si>
    <t>547374*</t>
  </si>
  <si>
    <t>V1800421</t>
  </si>
  <si>
    <t>PLOŠČA ČELNA FS/SI 30.1 SUROVEC_x000D_
SPREMEMBA GLEJ EMAIL 29.3.2018</t>
  </si>
  <si>
    <t>617681*</t>
  </si>
  <si>
    <t>V1800430</t>
  </si>
  <si>
    <t>BLENDA FILTRA PPA LA065_x000D_
NOV ODTENEK BARVE 4.4.2018</t>
  </si>
  <si>
    <t>V1800431</t>
  </si>
  <si>
    <t>BLENDA FILTRA PPA SUROVEC</t>
  </si>
  <si>
    <t>V1800432</t>
  </si>
  <si>
    <t>BARVA ZA PLASTIKO META.BK 065 KONEM_x000D_
NOV ODTENEK 4.4.2018 prašna 65 lot 18040391</t>
  </si>
  <si>
    <t>V1800433</t>
  </si>
  <si>
    <t>POKROV PRIK DOLG SIG._x000D_
Za testiranje tiska</t>
  </si>
  <si>
    <t>V1800440</t>
  </si>
  <si>
    <t>BLENDA FILTRA PPA RDEČA BK 0328</t>
  </si>
  <si>
    <t>V1800441</t>
  </si>
  <si>
    <t>BARVA ZA PLASTIKO RDEČA BK0328KONEM</t>
  </si>
  <si>
    <t>V1800450</t>
  </si>
  <si>
    <t>OHIŠJE ELEKTROPREVODNA BARVA_x000D_
TSN</t>
  </si>
  <si>
    <t>V1800451</t>
  </si>
  <si>
    <t>ELEKTROPREVODNA BARVA TSN</t>
  </si>
  <si>
    <t>V1800452</t>
  </si>
  <si>
    <t>OHIŠJE  SUROVEC_x000D_
TSN</t>
  </si>
  <si>
    <t>V1800460</t>
  </si>
  <si>
    <t>SYPHON PP+SV</t>
  </si>
  <si>
    <t>V1800470</t>
  </si>
  <si>
    <t>NASED MF (melti)</t>
  </si>
  <si>
    <t>V1800480</t>
  </si>
  <si>
    <t>BODY SHELL NOSE PEARL LILAC_x000D_
SUROVCI SET 2</t>
  </si>
  <si>
    <t>V1800490</t>
  </si>
  <si>
    <t>ATTACHMENTMENT FACE SHELL_x000D_
PEARL LILAC_x000D_
SUROVCI SET 2</t>
  </si>
  <si>
    <t>V1800500</t>
  </si>
  <si>
    <t>ATTACHMENTMENT BIKINI SHELL_x000D_
PEARL LILAC_x000D_
SUROVCI SET 2</t>
  </si>
  <si>
    <t>V1800510</t>
  </si>
  <si>
    <t>ATTACHMENTMENT ARMPIT SHELL_x000D_
PEARL LILAC_x000D_
SUROVCI SET 2</t>
  </si>
  <si>
    <t>V1800520</t>
  </si>
  <si>
    <t>ATTACHMENTMENT BODY SHELL_x000D_
PEARL LILAC_x000D_
SUROVCI SET 2</t>
  </si>
  <si>
    <t>V1800530</t>
  </si>
  <si>
    <t>DNO 100A_x000D_
SUROVEC EMECO</t>
  </si>
  <si>
    <t>V1800540</t>
  </si>
  <si>
    <t>FRONT PANEL PROZORNI LAK_x000D_
KONEM</t>
  </si>
  <si>
    <t>V1800541</t>
  </si>
  <si>
    <t>PROZORNI LAK VISOKI SIJAJ UV ZAŠČIT_x000D_
LAK ZA ČOLNE IN IGRANLE APARATE, ČOLNE, JAHTE</t>
  </si>
  <si>
    <t>V1800550</t>
  </si>
  <si>
    <t>PLOŠČA APC3100 CHASSIS OT RAL 7016</t>
  </si>
  <si>
    <t>V1800551</t>
  </si>
  <si>
    <t>PLOŠČA APC3100 CHASSIS OT SUROVEC_x000D_
LAKIRAN 63498</t>
  </si>
  <si>
    <t>V1800560</t>
  </si>
  <si>
    <t>PLOŠČA APC3100 CHASSIS UT RAL 7035</t>
  </si>
  <si>
    <t>V1800561</t>
  </si>
  <si>
    <t>PLOŠČA APC3100 CHASSIS UT SUROVEC_x000D_
LAKIRAN 63591</t>
  </si>
  <si>
    <t>V1800570</t>
  </si>
  <si>
    <t>PLOŠČA APC3100 MONTAGEBLECH RAL7016</t>
  </si>
  <si>
    <t>V1800571</t>
  </si>
  <si>
    <t>PLOŠČA APC3100 MONTAGEBLECH SUROVEC_x000D_
LAKIRAN 63571</t>
  </si>
  <si>
    <t>V1800572</t>
  </si>
  <si>
    <t>NASED MW (melti)</t>
  </si>
  <si>
    <t>V1800580</t>
  </si>
  <si>
    <t>RAVNILO PROZORNI ABS FOLIJA</t>
  </si>
  <si>
    <t>V1800581</t>
  </si>
  <si>
    <t>FILIJA ZA ZABRIZGAVANJE_x000D_
ISOSPORT</t>
  </si>
  <si>
    <t>V1800590</t>
  </si>
  <si>
    <t>SHT RAIL BLK BACK SAXAMID vzorec 2</t>
  </si>
  <si>
    <t>V1800591</t>
  </si>
  <si>
    <t>Saxamid PA6-126F7C2-SWS005_x000D_
ELAN RAIL_x000D_
lot E18-111/A</t>
  </si>
  <si>
    <t>V1800600</t>
  </si>
  <si>
    <t>SHT RAIL BLK FRONT SAXAMID vzorec 2</t>
  </si>
  <si>
    <t>V1800610</t>
  </si>
  <si>
    <t>TRIM IU 400 PROZORNI LAK_x000D_
KONEM</t>
  </si>
  <si>
    <t>V1800620</t>
  </si>
  <si>
    <t>SHT LIFTER FRED BACK TEST ISO</t>
  </si>
  <si>
    <t>V1800621</t>
  </si>
  <si>
    <t>SHT LIFTER FRED FRONT TEST ISO</t>
  </si>
  <si>
    <t>V1800622</t>
  </si>
  <si>
    <t>SHT DAMPER FRED L.TEST ISO_x000D_
rdeč</t>
  </si>
  <si>
    <t>V1800623</t>
  </si>
  <si>
    <t>SHT DAMPER FRED D.TEST ISO_x000D_
rdeč</t>
  </si>
  <si>
    <t>V1800630</t>
  </si>
  <si>
    <t>KOLEŠČEK D8X7,5 50%SV</t>
  </si>
  <si>
    <t>V1800640</t>
  </si>
  <si>
    <t>Sigma 30 2 -M actuator plate_x000D_
823.456.JQ.0</t>
  </si>
  <si>
    <t>V1800641</t>
  </si>
  <si>
    <t>Sigma30 2M actuator plate SUROVEC_x000D_
823.456.JQ.0</t>
  </si>
  <si>
    <t>V1800642</t>
  </si>
  <si>
    <t>BERLACRYL PUR 2COMP CHROME EFFECT_x000D_
37671_042AT7</t>
  </si>
  <si>
    <t>V1800643</t>
  </si>
  <si>
    <t>BERLAC ABRASION RESIST CLEAR SEMI_x000D_
L42.4151.0-20</t>
  </si>
  <si>
    <t>V1800644</t>
  </si>
  <si>
    <t>BERLAC THINNER_x000D_
002.004.000</t>
  </si>
  <si>
    <t>V1800645</t>
  </si>
  <si>
    <t>BERLAC TRINNER MEDIUM_x000D_
L05.3495.0-00</t>
  </si>
  <si>
    <t>V1800646</t>
  </si>
  <si>
    <t>32089010_x000D_
042.900.080</t>
  </si>
  <si>
    <t>V1800650</t>
  </si>
  <si>
    <t>Sigma 30 2M gross act button_x000D_
823.457.JQ.0</t>
  </si>
  <si>
    <t>V1800651</t>
  </si>
  <si>
    <t>Sigma 30 2M gross act butto SUROVEC_x000D_
823.457.JQ.0</t>
  </si>
  <si>
    <t>V1800660</t>
  </si>
  <si>
    <t>Sigma 30 2M klein act button_x000D_
823.458.JQ.0</t>
  </si>
  <si>
    <t>V1800661</t>
  </si>
  <si>
    <t>Sigma 30 2M klein act butto SUROVEC_x000D_
823.458.JQ.0</t>
  </si>
  <si>
    <t>V1800670</t>
  </si>
  <si>
    <t>Sigma 20 2 -M actuator plate_x000D_
823.836.JQ.0</t>
  </si>
  <si>
    <t>V1800671</t>
  </si>
  <si>
    <t>Sigma20 2M actuator plate SUROVEC_x000D_
823.836.JQ.0</t>
  </si>
  <si>
    <t>V1800680</t>
  </si>
  <si>
    <t>Sigma 20 2M gross act button_x000D_
823.837.JQ.0</t>
  </si>
  <si>
    <t>V1800681</t>
  </si>
  <si>
    <t>Sigma 20 2M gross act butto SUROVEC_x000D_
823.837.JQ.0</t>
  </si>
  <si>
    <t>V1800690</t>
  </si>
  <si>
    <t>Sigma 20 2M klein act button_x000D_
823.838.JQ.0</t>
  </si>
  <si>
    <t>V1800691</t>
  </si>
  <si>
    <t>Sigma 20 2M klein act butto SUROVEC_x000D_
823.838.JQ.0</t>
  </si>
  <si>
    <t>V1800700</t>
  </si>
  <si>
    <t>SHT RAIL WHT FRONT "TESTNI MAT."_x000D_
Xenia XECARB 2-C30-ST</t>
  </si>
  <si>
    <t>V1800701</t>
  </si>
  <si>
    <t>XENIA XECARB 2-C30-ST_x000D_
100020025</t>
  </si>
  <si>
    <t>V1800710</t>
  </si>
  <si>
    <t>SHT RAIL BLK BACK "TESTNI MAT."_x000D_
Xenia XECARB 2-C30-ST</t>
  </si>
  <si>
    <t>V1800720</t>
  </si>
  <si>
    <t>SHT RAIL WHT FRONT "TESTNI MAT."_x000D_
Xenia XEBRID 21-C20-G30</t>
  </si>
  <si>
    <t>V1800721</t>
  </si>
  <si>
    <t>Xenia XEBRID 21-C20-G30_x000D_
100210036</t>
  </si>
  <si>
    <t>V1800730</t>
  </si>
  <si>
    <t>SHT RAIL BLK BACK "TESTNI MAT."_x000D_
Xenia XEBRID 21-C20-G30</t>
  </si>
  <si>
    <t>V1800740</t>
  </si>
  <si>
    <t>SHT RAIL WHT FRONT "TESTNI MAT."_x000D_
Xenia XECARB 21-C30-AE</t>
  </si>
  <si>
    <t>V1800741</t>
  </si>
  <si>
    <t>Xenia XECARB 21-C30-AE_x000D_
100210033</t>
  </si>
  <si>
    <t>V1800750</t>
  </si>
  <si>
    <t>SHT RAIL BLK BACK "TESTNI MAT."_x000D_
Xenia XECARB 21-C30-AE</t>
  </si>
  <si>
    <t>V1800760</t>
  </si>
  <si>
    <t>PLASTIČNI STOL SEDALO_x000D_
KOIN d.o.o.</t>
  </si>
  <si>
    <t>V1800761</t>
  </si>
  <si>
    <t>PLASTIČNI STOL SEDALO SUR.</t>
  </si>
  <si>
    <t>V1800770</t>
  </si>
  <si>
    <t>4E11 CEV Terluran GP35</t>
  </si>
  <si>
    <t>V1800771</t>
  </si>
  <si>
    <t>4E11 CEV LG ABS TR-557</t>
  </si>
  <si>
    <t>V1800772</t>
  </si>
  <si>
    <t>4E11 CEV PC LEXAN 503R</t>
  </si>
  <si>
    <t>V1800773</t>
  </si>
  <si>
    <t>4E11 CEV PA Polimid B AV</t>
  </si>
  <si>
    <t>V1800780</t>
  </si>
  <si>
    <t>Sigma 30 2M gross set_x000D_
823.456.JQ.0_x000D_
823.457.JQ.0_x000D_
823.458.JQ.0</t>
  </si>
  <si>
    <t>V1800781</t>
  </si>
  <si>
    <t>Galvanik set SIGMA 30 kunststoff_x000D_
888.098.29.00 SUROVEC SET</t>
  </si>
  <si>
    <t>V1800790</t>
  </si>
  <si>
    <t xml:space="preserve">Sigma 20 2 - M SET_x000D_
823.836.JQ.0_x000D_
823.837.JQ.0_x000D_
823.838.JQ.0_x000D_
</t>
  </si>
  <si>
    <t>V1800791</t>
  </si>
  <si>
    <t xml:space="preserve">Galvanik set SIGMA 20 LKunststoff_x000D_
888.122.29.0 SUROVEC SET </t>
  </si>
  <si>
    <t>V1800800</t>
  </si>
  <si>
    <t>GUMB GE GP 6-36 ATAG LA022</t>
  </si>
  <si>
    <t>V1800810</t>
  </si>
  <si>
    <t>PLOŠČA SPREDNJA NOSILNA 90S</t>
  </si>
  <si>
    <t>V1800811</t>
  </si>
  <si>
    <t>PLOŠČA SPRENDNJA NOSILNA 90S SUR.</t>
  </si>
  <si>
    <t>V1800820</t>
  </si>
  <si>
    <t>PLOŠČA OHIŠJA DESNA 90S</t>
  </si>
  <si>
    <t>V1800821</t>
  </si>
  <si>
    <t>PLOŠČA OHIŠJA DESNA 90S SUR.</t>
  </si>
  <si>
    <t>V1800830</t>
  </si>
  <si>
    <t>PLOŠČA OHIŠJA LEVA 90S</t>
  </si>
  <si>
    <t>V1800831</t>
  </si>
  <si>
    <t>PLOŠČA OHIŠJA LEVA 90S SUR.</t>
  </si>
  <si>
    <t>V1800840</t>
  </si>
  <si>
    <t>PLOŠČA OHIŠJA ZADAJ 90S</t>
  </si>
  <si>
    <t>V1800841</t>
  </si>
  <si>
    <t>PLOŠČA OHIŠJA ZADAJ 90S SUR.</t>
  </si>
  <si>
    <t>V1800842</t>
  </si>
  <si>
    <t>XXXQ077715</t>
  </si>
  <si>
    <t>V1800843</t>
  </si>
  <si>
    <t>XXXQ077716</t>
  </si>
  <si>
    <t>V1800844</t>
  </si>
  <si>
    <t>XXXQ080758</t>
  </si>
  <si>
    <t>V1800845</t>
  </si>
  <si>
    <t>XXXQ080759</t>
  </si>
  <si>
    <t>V1800846</t>
  </si>
  <si>
    <t>MARKETAN PE/EMA RDEČA FLUO 1805843</t>
  </si>
  <si>
    <t>V1900010</t>
  </si>
  <si>
    <t>OHIŠJE BF07 ZGORNJE RAL9005</t>
  </si>
  <si>
    <t>V1900011</t>
  </si>
  <si>
    <t>OHIŠJE BF07 ZGORNJE SUROVEC</t>
  </si>
  <si>
    <t>V1900020</t>
  </si>
  <si>
    <t>BOTTOM PANEL106397/20 RAL 9023</t>
  </si>
  <si>
    <t>V1900021</t>
  </si>
  <si>
    <t>BOTTOM PANEL SUROVEC 64713</t>
  </si>
  <si>
    <t>V1900022</t>
  </si>
  <si>
    <t>BARVA SREBRNA SIEMENS GROBA RAL9023_x000D_
INTECH</t>
  </si>
  <si>
    <t>V1900030</t>
  </si>
  <si>
    <t>SPODNJI DEL OHIŠJE ROKE K16 RAL9006_x000D_
MUM4 (star kos) BARVA KONEM</t>
  </si>
  <si>
    <t>V1900031</t>
  </si>
  <si>
    <t>SPODNJI DEL OHIŠJE ROKE K16 SUR</t>
  </si>
  <si>
    <t>V1900032</t>
  </si>
  <si>
    <t>BARVA RAL9006 BSH_x000D_
IZBOLJŠANA ZA OBRABO</t>
  </si>
  <si>
    <t>60.589.9006H</t>
  </si>
  <si>
    <t>V1900040</t>
  </si>
  <si>
    <t>ZGORNJI DEL OHIŠJE ROKE K16 RAL9006_x000D_
MUM4 (star kos) BARVA KONEM</t>
  </si>
  <si>
    <t>V1900041</t>
  </si>
  <si>
    <t>ZGORNJI DEL OHIŠJE ROKE K16 SUR</t>
  </si>
  <si>
    <t>V1900050</t>
  </si>
  <si>
    <t>SPODNJI DEL OHIŠJE ROKE K16 RAL9006_x000D_
MUM4 (star kos) BARVA PETERLACKE</t>
  </si>
  <si>
    <t>V1900060</t>
  </si>
  <si>
    <t>ZGORNJI DEL OHIŠJE ROKE K16 RAL9006_x000D_
MUM4 (star kos)_x000D_
BARVA PETERLACKE</t>
  </si>
  <si>
    <t>V1900070</t>
  </si>
  <si>
    <t>SPODNJI DEL OHIŠJE ROKE K16 RAL9005_x000D_
MUM4 (star kos) BARVA KONEM</t>
  </si>
  <si>
    <t>V1900080</t>
  </si>
  <si>
    <t>ZGORNJI DEL OHIŠJE ROKE K16 RAL9005_x000D_
MUM4 (star kos)_x000D_
BARVA KONEM</t>
  </si>
  <si>
    <t>V1900090</t>
  </si>
  <si>
    <t>BAJONET OHIŠJE ROKE K16 RAL9006_x000D_
MUM4 (star kos) BARVA KONEM</t>
  </si>
  <si>
    <t>V1900091</t>
  </si>
  <si>
    <t>BAJONET OHIŠJE ROKE K16 SUR</t>
  </si>
  <si>
    <t>V1900100</t>
  </si>
  <si>
    <t>BAJONET OHIŠJE ROKE K16 RAL9006_x000D_
MUM4 (star kos) BARVA PETERLACKE</t>
  </si>
  <si>
    <t>V1900110</t>
  </si>
  <si>
    <t>BAJONET OHIŠJE ROKE K16 RAL9005_x000D_
MUM4 (star kos) BARVA KONEM</t>
  </si>
  <si>
    <t>V1900120</t>
  </si>
  <si>
    <t>OHIŠJE BF07 POKROV RAL9005</t>
  </si>
  <si>
    <t>V1900121</t>
  </si>
  <si>
    <t>V1900130</t>
  </si>
  <si>
    <t>SET TIPKI IN OHIŠJE RAL9005</t>
  </si>
  <si>
    <t>FLUIDMASTER</t>
  </si>
  <si>
    <t>V1900131</t>
  </si>
  <si>
    <t>SET TIPKI IN OHIŠJE SUR</t>
  </si>
  <si>
    <t>V1900140</t>
  </si>
  <si>
    <t>V1900141</t>
  </si>
  <si>
    <t>V1900150</t>
  </si>
  <si>
    <t>V1900151</t>
  </si>
  <si>
    <t>V1900160</t>
  </si>
  <si>
    <t>POKROV DEKORATIVNI RAL9016</t>
  </si>
  <si>
    <t>V1900170</t>
  </si>
  <si>
    <t>OHIŠJE APARATA ZA FIZIOTERAPIJO_x000D_
ISKRA MEDICAL</t>
  </si>
  <si>
    <t>V1900171</t>
  </si>
  <si>
    <t>OHIŠJE APARATA ZA FIZIOTERAPIJO SUR</t>
  </si>
  <si>
    <t>ISKRAMEDICAL</t>
  </si>
  <si>
    <t>V1900172</t>
  </si>
  <si>
    <t>PROZORNI SOFT LAK</t>
  </si>
  <si>
    <t>V1900180</t>
  </si>
  <si>
    <t>NASTAVNA PLOŠČA REZALNIKA HELLGRAU</t>
  </si>
  <si>
    <t>Eurel MS</t>
  </si>
  <si>
    <t>V1900181</t>
  </si>
  <si>
    <t>NASTAVEK PLOŠČE REZALNIKA</t>
  </si>
  <si>
    <t>V1900182</t>
  </si>
  <si>
    <t>Marketan SAN zelena turkiz 1906042</t>
  </si>
  <si>
    <t>V1900183</t>
  </si>
  <si>
    <t>XXXQ118522</t>
  </si>
  <si>
    <t>V1900184</t>
  </si>
  <si>
    <t>XXXQ118523</t>
  </si>
  <si>
    <t>V1900185</t>
  </si>
  <si>
    <t>Q118520*</t>
  </si>
  <si>
    <t>V1900186</t>
  </si>
  <si>
    <t>Q118521*</t>
  </si>
  <si>
    <t>V1900190</t>
  </si>
  <si>
    <t>OHIŠJE ELEKTRONIKE</t>
  </si>
  <si>
    <t>V1900191</t>
  </si>
  <si>
    <t>OHIŠJE ELEKTRONIKE SUROVEC</t>
  </si>
  <si>
    <t>V1900192</t>
  </si>
  <si>
    <t>BARVA IMITACIJA CINKANE POVRŠINE_x000D_
19042691</t>
  </si>
  <si>
    <t>V1900200</t>
  </si>
  <si>
    <t>FRONT PANEL BOTTOM400 RAL9006 lak.</t>
  </si>
  <si>
    <t>V1900210</t>
  </si>
  <si>
    <t>FRONT PANEL BOTTOM400 RAL7048 lak.</t>
  </si>
  <si>
    <t>V1900220</t>
  </si>
  <si>
    <t>FRONT PANEL BOTTOM400 VZF39171 lak.</t>
  </si>
  <si>
    <t>V1900221</t>
  </si>
  <si>
    <t>Marketan SAN ROZA 1906057</t>
  </si>
  <si>
    <t>LB-1906057/RP6</t>
  </si>
  <si>
    <t>V1900222</t>
  </si>
  <si>
    <t>XXXQ118891</t>
  </si>
  <si>
    <t>V1900223</t>
  </si>
  <si>
    <t>XXXQ118892</t>
  </si>
  <si>
    <t>V1900224</t>
  </si>
  <si>
    <t>XXXQ118893</t>
  </si>
  <si>
    <t>V1900225</t>
  </si>
  <si>
    <t>XXXQ118894</t>
  </si>
  <si>
    <t>V1900226</t>
  </si>
  <si>
    <t>XXXQ117275</t>
  </si>
  <si>
    <t>V1900227</t>
  </si>
  <si>
    <t>XXXQ117276</t>
  </si>
  <si>
    <t>V1900230</t>
  </si>
  <si>
    <t>ROČKA ZA ČIŠČENJE RAL9005_x000D_
ROČKA LEVA, ROČKA DESNA, ZADNJA BLENDA</t>
  </si>
  <si>
    <t>V1900241</t>
  </si>
  <si>
    <t>PRIMER SILCO 9900 Surfacer, grey</t>
  </si>
  <si>
    <t>9900-C-1</t>
  </si>
  <si>
    <t>V1900250</t>
  </si>
  <si>
    <t>STIKALA TEM ČATEŽ BAROK RAZLIČNA_x000D_
RAZLIČNE OBLIKE</t>
  </si>
  <si>
    <t>TEM ČATEŽ</t>
  </si>
  <si>
    <t>V1900251</t>
  </si>
  <si>
    <t>STIKALA TEM ČATEŽ SUROVEC_x000D_
RAZLIČNE OBLIKE</t>
  </si>
  <si>
    <t>V1900253</t>
  </si>
  <si>
    <t>BAROK PATINA ZLATA S33</t>
  </si>
  <si>
    <t>V1900254</t>
  </si>
  <si>
    <t>BAROK PATINA BAKER S22</t>
  </si>
  <si>
    <t>V1900255</t>
  </si>
  <si>
    <t>BAROK PATINA SREBRNA S11</t>
  </si>
  <si>
    <t>V1900256</t>
  </si>
  <si>
    <t>BAROK ČRNA MAT</t>
  </si>
  <si>
    <t>V1900260</t>
  </si>
  <si>
    <t>STIKALA TEM ČATEŽ BAROK SREBRNA GRO_x000D_
RAZLIČNE OBLIKE</t>
  </si>
  <si>
    <t>V1900261</t>
  </si>
  <si>
    <t>BAROK FINA  SVETLO SREBRNA_x000D_
2F11</t>
  </si>
  <si>
    <t>V1900270</t>
  </si>
  <si>
    <t>V1900280</t>
  </si>
  <si>
    <t>GUMB GP6-42 NGVK3 022 TEST NOV LAK</t>
  </si>
  <si>
    <t>401911*</t>
  </si>
  <si>
    <t>V1900281</t>
  </si>
  <si>
    <t>NOV PROZORVNI LAK_x000D_
NAMESTO P68209</t>
  </si>
  <si>
    <t>P68296*</t>
  </si>
  <si>
    <t>V1900282</t>
  </si>
  <si>
    <t>P46010</t>
  </si>
  <si>
    <t>V1900283</t>
  </si>
  <si>
    <t>P86011</t>
  </si>
  <si>
    <t>V1900284</t>
  </si>
  <si>
    <t>P86064</t>
  </si>
  <si>
    <t>V1900290</t>
  </si>
  <si>
    <t>OHIŠJE BCVAULT SREBRNA SOFT_x000D_
ZGORNJI DEL, SPODNJI DEL, TIPKA</t>
  </si>
  <si>
    <t>V1900291</t>
  </si>
  <si>
    <t>SUROVEC KPL BCVAULT</t>
  </si>
  <si>
    <t>V1900300</t>
  </si>
  <si>
    <t>OHIŠJE BCVAULT SOFT_x000D_
ZGORNJI DEL, SPODNJI DEL, OKVIR TIPKE, TIPKA</t>
  </si>
  <si>
    <t>V1900310</t>
  </si>
  <si>
    <t>TIPKA VKLOP IZKLOP WMD LAKIR.LA065N_x000D_
8081710-81</t>
  </si>
  <si>
    <t>V1900311</t>
  </si>
  <si>
    <t>UNILUX BARVA ZA PLASTIKO LA065N_x000D_
60.660.65NOVA</t>
  </si>
  <si>
    <t>V1900320</t>
  </si>
  <si>
    <t>MP030003SCP</t>
  </si>
  <si>
    <t>V1900321</t>
  </si>
  <si>
    <t>V1900330</t>
  </si>
  <si>
    <t>BAJONET OHIŠJE ROKE RAL9005_x000D_
MUM4 (star kos) ZGORNJI DEL BARVA KONEM</t>
  </si>
  <si>
    <t>V1900331</t>
  </si>
  <si>
    <t>ZGORNJI DEL OHIŠJE ROKE K16 SUR._x000D_
RAL9005</t>
  </si>
  <si>
    <t>V1900340</t>
  </si>
  <si>
    <t>BAJONET OHIŠJE ROKE RAL7040_x000D_
MUM4 (star kos) ZGORNJI DEL BARVA KONEM</t>
  </si>
  <si>
    <t>V1900341</t>
  </si>
  <si>
    <t>ZGORNJI DEL OHIŠJE ROKE SUR._x000D_
RAL7040</t>
  </si>
  <si>
    <t>V1900342</t>
  </si>
  <si>
    <t>BARVA RAL 7040_x000D_
BSH</t>
  </si>
  <si>
    <t>V1900350</t>
  </si>
  <si>
    <t>BAJONET OHIŠJE ROKE RAL9005+LAK_x000D_
MUM4 (star kos) ZGORNJI DEL BARVA KONEM</t>
  </si>
  <si>
    <t>V1900360</t>
  </si>
  <si>
    <t>BAJONET OHIŠJE ROKE RAL7040+LAK_x000D_
MUM4 (star kos) ZGORNJI DEL BARVA KONEM</t>
  </si>
  <si>
    <t>V1900370</t>
  </si>
  <si>
    <t>OPORA NASLONA ZA ROKO  RAL9005 MAT_x000D_
DHCZ</t>
  </si>
  <si>
    <t>NOVAK</t>
  </si>
  <si>
    <t>V1900371</t>
  </si>
  <si>
    <t>OPORA NASLONA DHCZ ZA ROKO SUR._x000D_
0096209</t>
  </si>
  <si>
    <t>V1900380</t>
  </si>
  <si>
    <t>NASLON ZA ROKO RAL9005 MAT SOFT</t>
  </si>
  <si>
    <t>V1900390</t>
  </si>
  <si>
    <t>4E11 CEV PA polipropilene</t>
  </si>
  <si>
    <t>V1900391</t>
  </si>
  <si>
    <t>OBROČ ZUN.OK.VRAT L1 ST PS-15 LA133_x000D_
(lakiran LA133 in signiran ST )_x000D_
&gt;&gt; BEL TISK</t>
  </si>
  <si>
    <t>799749.</t>
  </si>
  <si>
    <t>V1900392</t>
  </si>
  <si>
    <t>RAVNILO BELO PA 66</t>
  </si>
  <si>
    <t>V1900400</t>
  </si>
  <si>
    <t>Obroč vrat PS-15 082 NCS 5502-Y</t>
  </si>
  <si>
    <t>V1900401</t>
  </si>
  <si>
    <t>Obroč vrat PS-15 088 NCS 2502-B</t>
  </si>
  <si>
    <t>V1900402</t>
  </si>
  <si>
    <t>Obroč vrat PS-15 096 NCS 8000-N</t>
  </si>
  <si>
    <t>V1900410</t>
  </si>
  <si>
    <t>OHIŠJE KEP12 zg RAL5002 kpl_x000D_
MP030003SCP</t>
  </si>
  <si>
    <t>N1100353</t>
  </si>
  <si>
    <t>V1900411</t>
  </si>
  <si>
    <t>V1900412</t>
  </si>
  <si>
    <t>POKROV POSODE MUM4 III LURAN_2%STYR_x000D_
+2% ADITIVA STXROFLEX</t>
  </si>
  <si>
    <t>V1900413</t>
  </si>
  <si>
    <t>POKROV POSODE MUM4 III LURAN_4%STYR_x000D_
+4% ADITIVA STXROFLEX</t>
  </si>
  <si>
    <t>V1900414</t>
  </si>
  <si>
    <t>POKROV POSODE MUM4 III LURAN_5%STYR_x000D_
+5% ADITIVA STXROFLEX</t>
  </si>
  <si>
    <t>V1900415</t>
  </si>
  <si>
    <t>STYROFLEX-DODATEK ZA ŽILAVOST_x000D_
DODATEK ZA SAN LURAN</t>
  </si>
  <si>
    <t>V1900420</t>
  </si>
  <si>
    <t>Zaslon D4M</t>
  </si>
  <si>
    <t>V1900421</t>
  </si>
  <si>
    <t>Okroglo okno D4M</t>
  </si>
  <si>
    <t>V1900422</t>
  </si>
  <si>
    <t>Signalni pin D4M</t>
  </si>
  <si>
    <t>V1900423</t>
  </si>
  <si>
    <t>Ohišje osnovno modula Direct4.me  V</t>
  </si>
  <si>
    <t>V1900424</t>
  </si>
  <si>
    <t>Ohišje pok.bat.modula D4M RAL9005_x000D_
Ohišje pokrov baterij modula _x000D_
Direct4.me V2.0 RAL9005</t>
  </si>
  <si>
    <t>V1900425</t>
  </si>
  <si>
    <t>Pokrov modula D4M Cool Gray</t>
  </si>
  <si>
    <t>V1900426</t>
  </si>
  <si>
    <t>Blenda modula D4M RAL9005</t>
  </si>
  <si>
    <t>V1900427</t>
  </si>
  <si>
    <t>Blenda modula D4M Cool Gray</t>
  </si>
  <si>
    <t>V1900428</t>
  </si>
  <si>
    <t>PC LOTTE_x000D_
Vzročni material za Lečo</t>
  </si>
  <si>
    <t>V1900429</t>
  </si>
  <si>
    <t>Okno števca-pc Lotte_x000D_
Vzorčni material</t>
  </si>
  <si>
    <t>V1900430</t>
  </si>
  <si>
    <t>V1900431</t>
  </si>
  <si>
    <t>LETEV KOMAND A6 STR sur</t>
  </si>
  <si>
    <t>V1900432</t>
  </si>
  <si>
    <t>Ohišje modula D4M Cool Gray</t>
  </si>
  <si>
    <t>V1900433</t>
  </si>
  <si>
    <t>Blenda modula D4M RAL9005 ses.</t>
  </si>
  <si>
    <t>V1900434</t>
  </si>
  <si>
    <t>Blenda modula D4M Cool Gray ses.</t>
  </si>
  <si>
    <t>V1900435</t>
  </si>
  <si>
    <t>Pokrov modula D4M RAL9005 ASA_x000D_
ASA</t>
  </si>
  <si>
    <t>V1900436</t>
  </si>
  <si>
    <t>Okroglo okno D4M TR-ABS</t>
  </si>
  <si>
    <t>V1900437</t>
  </si>
  <si>
    <t>Blenda modula D4M RAL9005 TR-ABS</t>
  </si>
  <si>
    <t>V1900438</t>
  </si>
  <si>
    <t>Ohišje blenda modula Direct4.me V2.</t>
  </si>
  <si>
    <t>V1900439</t>
  </si>
  <si>
    <t>Zaslon D4M TR-ABS</t>
  </si>
  <si>
    <t>V1900440</t>
  </si>
  <si>
    <t>V1900441</t>
  </si>
  <si>
    <t>Marketan san zelena fluo1605015_x000D_
FGRN2- NOVA BARVA</t>
  </si>
  <si>
    <t>V1900442</t>
  </si>
  <si>
    <t>SHIFT DAMPER GRN RIGHT-NOV MB_x000D_
GREEN</t>
  </si>
  <si>
    <t>V1900443</t>
  </si>
  <si>
    <t>SHIFT DAMPER GRN LEFT-NOV MB_x000D_
GREEN</t>
  </si>
  <si>
    <t>V1900450</t>
  </si>
  <si>
    <t>V1900460</t>
  </si>
  <si>
    <t>Ohišje modula D4M RAL9005 ASA</t>
  </si>
  <si>
    <t>V1900461</t>
  </si>
  <si>
    <t>Blenda modula D4M RAL9005 ASA</t>
  </si>
  <si>
    <t>V1900462</t>
  </si>
  <si>
    <t>Blenda modula D4M RAL9005 ASA ses.</t>
  </si>
  <si>
    <t>V1900560</t>
  </si>
  <si>
    <t>TIPKA MILNICE RAL9005 MAT</t>
  </si>
  <si>
    <t>KOIN</t>
  </si>
  <si>
    <t>V1900561</t>
  </si>
  <si>
    <t>TIPKA MILNICE SUR.</t>
  </si>
  <si>
    <t>V1900570</t>
  </si>
  <si>
    <t>ZAKLJUČNI ČEP RAL9005 MAT</t>
  </si>
  <si>
    <t>V1900571</t>
  </si>
  <si>
    <t>ZAKLJUČNI ČEP SUR.</t>
  </si>
  <si>
    <t>V1900572</t>
  </si>
  <si>
    <t xml:space="preserve">ASM FRONT PANEL TOP TQ503D01_x000D_
NOV MATERIAL - LG IH830 </t>
  </si>
  <si>
    <t>V1900573</t>
  </si>
  <si>
    <t>ASM FRONT PANEL TOP TQ503D01_x000D_
NOV MATERIAL - LG IH830 S</t>
  </si>
  <si>
    <t>V1900574</t>
  </si>
  <si>
    <t>LG PMMA IH830 9678_x000D_
anti scratch</t>
  </si>
  <si>
    <t>V1900575</t>
  </si>
  <si>
    <t>LG PMMA IH830 S9678_x000D_
anti scratch</t>
  </si>
  <si>
    <t>V1900580</t>
  </si>
  <si>
    <t>PMMA001 BK000_x000D_
(Plexiglas 8N)</t>
  </si>
  <si>
    <t>V1900581</t>
  </si>
  <si>
    <t>Okroglo okno D4M PMMA</t>
  </si>
  <si>
    <t>V1900582</t>
  </si>
  <si>
    <t>Zaslon D4M PMMA</t>
  </si>
  <si>
    <t>V1900590</t>
  </si>
  <si>
    <t>NOSILEC ZA TABLICO RAL9005</t>
  </si>
  <si>
    <t>NAVTEH</t>
  </si>
  <si>
    <t>V1900591</t>
  </si>
  <si>
    <t>NOSILEC ZA TABLICO SUR.</t>
  </si>
  <si>
    <t>V1900600</t>
  </si>
  <si>
    <t>AKULON K224-G6-FC NA99001</t>
  </si>
  <si>
    <t>V1900601</t>
  </si>
  <si>
    <t>NASTAVEK MLINSKE PLOŠČE SP.VER.06_x000D_
AKULON K224-G6-FC NA99001_x000D_
ALTERNATIVNI MAT</t>
  </si>
  <si>
    <t>V1900602</t>
  </si>
  <si>
    <t>NASTAVEK MLINSKE PLOŠČE SP.V6-1_x000D_
AKULON K224-G6-FC NA99001_x000D_
ALTERNATIVNI MAT</t>
  </si>
  <si>
    <t>V1900610</t>
  </si>
  <si>
    <t>ZGORNJI DEL OHIŠJE ROK.MUM5 RAL9006_x000D_
BARVA PETERLACKE</t>
  </si>
  <si>
    <t>V1900611</t>
  </si>
  <si>
    <t>ZGORNJI DEL OHIŠJE ROK.MUM5 SUR</t>
  </si>
  <si>
    <t>V1900620</t>
  </si>
  <si>
    <t>STIKALA EML  RAL9006_x000D_
RAZLIČNE OBLIKE</t>
  </si>
  <si>
    <t>V1900621</t>
  </si>
  <si>
    <t>STIKALA EML SUROVEC_x000D_
RAZLIČNE OBLIKE</t>
  </si>
  <si>
    <t>V1900630</t>
  </si>
  <si>
    <t>STIKALA EML  RAL9005_x000D_
RAZLIČNE OBLIKE</t>
  </si>
  <si>
    <t>V1900640</t>
  </si>
  <si>
    <t>ZGORNJI DEL OHI.ROK.K16 RAL9006+lak_x000D_
MUM4 (star kos)_x000D_
BARVA PETERLACKE</t>
  </si>
  <si>
    <t>V1900641</t>
  </si>
  <si>
    <t>4C3</t>
  </si>
  <si>
    <t>V1900650</t>
  </si>
  <si>
    <t>TR-ABS Polylac-758 J19531XIR</t>
  </si>
  <si>
    <t>V1900651</t>
  </si>
  <si>
    <t>CEV 4C3-polizdelek-ABS</t>
  </si>
  <si>
    <t>V1900662</t>
  </si>
  <si>
    <t>Elix ABS P2H-AT_x000D_
anti scratch</t>
  </si>
  <si>
    <t>V1900663</t>
  </si>
  <si>
    <t>ASM FRONT PANEL TOP TQ503D01_x000D_
NOV MATERIAL - Elix ABS P2H-AT</t>
  </si>
  <si>
    <t>8001057652..</t>
  </si>
  <si>
    <t>V1900670</t>
  </si>
  <si>
    <t>PLOŠČA ČELNA L0 PS-15 LA065</t>
  </si>
  <si>
    <t>V1900671</t>
  </si>
  <si>
    <t>V1900680</t>
  </si>
  <si>
    <t>POKROV TEČAJA WM-76/86 LA065</t>
  </si>
  <si>
    <t>V1900681</t>
  </si>
  <si>
    <t>POKROV TEČAJA WM-76/86 SUR.</t>
  </si>
  <si>
    <t>V1900682</t>
  </si>
  <si>
    <t>RAVNILO  ABS Marketan san roza_x000D_
F 504643</t>
  </si>
  <si>
    <t>V1900690</t>
  </si>
  <si>
    <t>OHIŠJE ZGORNJE_SPODNJE_SOFT</t>
  </si>
  <si>
    <t>REAL-SEC</t>
  </si>
  <si>
    <t>V1900691</t>
  </si>
  <si>
    <t>OHIŠJE ZGORNJE _SPODNJE SUR.</t>
  </si>
  <si>
    <t>V1900700</t>
  </si>
  <si>
    <t>NASLON ZA ROKO RAL7016 MAT</t>
  </si>
  <si>
    <t>V1900710</t>
  </si>
  <si>
    <t>8001196645..</t>
  </si>
  <si>
    <t>8001134798..</t>
  </si>
  <si>
    <t>V1900721</t>
  </si>
  <si>
    <t>8001127140..</t>
  </si>
  <si>
    <t>V1900722</t>
  </si>
  <si>
    <t>RAVNILO KIBISAN</t>
  </si>
  <si>
    <t>V2000010</t>
  </si>
  <si>
    <t>USL001*</t>
  </si>
  <si>
    <t>V2000012</t>
  </si>
  <si>
    <t>RAVNILO ABS Marketan san roza.sig_x000D_
Las.sig.</t>
  </si>
  <si>
    <t>V2000013</t>
  </si>
  <si>
    <t>POKROV 60A-VZORČEN MATERIAL ZA LEČO</t>
  </si>
  <si>
    <t>V2000014</t>
  </si>
  <si>
    <t>MATICA ZA VTISKOVANJE- TESTNA</t>
  </si>
  <si>
    <t>V2000015</t>
  </si>
  <si>
    <t>DNO DIN-test nove matice</t>
  </si>
  <si>
    <t>V2000020</t>
  </si>
  <si>
    <t>ZGORNJI DEL OHI.ROK.K16 VZF07246_x000D_
MUM4 (star kos)_x000D_
BARVA PETERLACKE</t>
  </si>
  <si>
    <t>V2000030</t>
  </si>
  <si>
    <t>ZGORNJI DEL OHIŠJE RO.MUM5VZF07246_x000D_
BARVA PETERLACKE</t>
  </si>
  <si>
    <t>V2000031</t>
  </si>
  <si>
    <t>ZGORNJI DEL OHIŠJA ROKE MUM5 SUR</t>
  </si>
  <si>
    <t>V2000040</t>
  </si>
  <si>
    <t>prazen</t>
  </si>
  <si>
    <t>V2000050</t>
  </si>
  <si>
    <t>Plošča Sprednja 600 VZF39171 lak.</t>
  </si>
  <si>
    <t>V2000060</t>
  </si>
  <si>
    <t>BLENDA SPREDNJA RAL9006_x000D_
TESTIRANJE BARVE MANKIEWICZ</t>
  </si>
  <si>
    <t>V2000061</t>
  </si>
  <si>
    <t>ALEXIT DECKLACK 461-57 99QT_x000D_
RAL9006_x000D_
MANKIEWICZ</t>
  </si>
  <si>
    <t>4615.99QT.B.003</t>
  </si>
  <si>
    <t>V2000062</t>
  </si>
  <si>
    <t>ALEXIT HARDENER 402_x000D_
MANKIEWICZ</t>
  </si>
  <si>
    <t>40502.0000.0.012</t>
  </si>
  <si>
    <t>V2000063</t>
  </si>
  <si>
    <t>ALEXIT THINNER 62_x000D_
MANKIEWICZ</t>
  </si>
  <si>
    <t>90062.0000.0.006</t>
  </si>
  <si>
    <t>V2000070</t>
  </si>
  <si>
    <t>OHIŠJE B10 VZF07246_x000D_
BARVA PETERLACKE</t>
  </si>
  <si>
    <t>V2000071</t>
  </si>
  <si>
    <t>OHIŠJE B10 SUR</t>
  </si>
  <si>
    <t>V2000080</t>
  </si>
  <si>
    <t>KROMIRANI LAKIRANI KOSI</t>
  </si>
  <si>
    <t>V2000081</t>
  </si>
  <si>
    <t>TRANSPARENTNI LAK ZA KROM_x000D_
20031691</t>
  </si>
  <si>
    <t>V2000082</t>
  </si>
  <si>
    <t>KROMIRAN KOS BSH PLAMINGO SUR</t>
  </si>
  <si>
    <t>V2000090</t>
  </si>
  <si>
    <t>BLENDA SPREDNJA VZF07246_x000D_
TESTIRANJE BARVE MANKIEWICZ</t>
  </si>
  <si>
    <t>V2000091</t>
  </si>
  <si>
    <t>ALEXIT DECKLACK 461-24 VZF07246_x000D_
K16_x000D_
MANKIEWICZ</t>
  </si>
  <si>
    <t>LN010.0306.6.MU1</t>
  </si>
  <si>
    <t>V2000100</t>
  </si>
  <si>
    <t>PE ELTEX PF 1315AZ</t>
  </si>
  <si>
    <t>V2000101</t>
  </si>
  <si>
    <t xml:space="preserve">POKROV VRČA OSNOVNI B10 ELTEX_x000D_
Jar lid entry B10 ELTEX </t>
  </si>
  <si>
    <t>V2000110</t>
  </si>
  <si>
    <t>ZGORNJI DEL OHI.ROK.K16 VZF07246_x000D_
MUM5 (3d print)_x000D_
BARVA PETERLACKE</t>
  </si>
  <si>
    <t>V2000111</t>
  </si>
  <si>
    <t>ZGORNJI DEL OHIŠJE ROKE K16 SUR_x000D_
3d print</t>
  </si>
  <si>
    <t>V2000120</t>
  </si>
  <si>
    <t>ABS POLYLAC 757H BK J01</t>
  </si>
  <si>
    <t>V2000130</t>
  </si>
  <si>
    <t>OKRASNA KOŠARA TEHSPER RDEČA</t>
  </si>
  <si>
    <t>V2000131</t>
  </si>
  <si>
    <t>OKRASNA KOŠARA TEHSPER SUR._x000D_
3d print</t>
  </si>
  <si>
    <t>V2000140</t>
  </si>
  <si>
    <t>ZRAČNIK SVEPLAST RAL 9003</t>
  </si>
  <si>
    <t>V2000141</t>
  </si>
  <si>
    <t>ZRAČNIK SUR.</t>
  </si>
  <si>
    <t>V2000142</t>
  </si>
  <si>
    <t>ABS Terluran GP35 BK10009_x000D_
obarvan črn</t>
  </si>
  <si>
    <t>V2000143</t>
  </si>
  <si>
    <t>Ohišje levo 600-CL RAL9005_x000D_
Obarvan material GP35</t>
  </si>
  <si>
    <t>V2000150</t>
  </si>
  <si>
    <t>BLENDA MODULA D4M RAL9006_x000D_
PETERLACKE</t>
  </si>
  <si>
    <t>KIVI</t>
  </si>
  <si>
    <t>V2000160</t>
  </si>
  <si>
    <t>BLENDA MODULA D4M MODRA_x000D_
KONEM</t>
  </si>
  <si>
    <t>V2000180</t>
  </si>
  <si>
    <t>PLOŠČA OKRASNA  DUBAJ ČRNA MAT</t>
  </si>
  <si>
    <t>V2000181</t>
  </si>
  <si>
    <t>POŠČA OKRASNA DUBAJ SUROVEC</t>
  </si>
  <si>
    <t>V2000190</t>
  </si>
  <si>
    <t>GUMB MALI DUBAJ ČRNA MAT</t>
  </si>
  <si>
    <t>V2000191</t>
  </si>
  <si>
    <t>GUMB MALA DUBAJ SUROVEC</t>
  </si>
  <si>
    <t>V2000200</t>
  </si>
  <si>
    <t>GUMB VELIKI  DUBAJ ČRNA MAT</t>
  </si>
  <si>
    <t>V2000201</t>
  </si>
  <si>
    <t>GUMB VELIKI DUBAJ SUROVEC</t>
  </si>
  <si>
    <t>V2000210</t>
  </si>
  <si>
    <t>PP INEOS 500-GA20</t>
  </si>
  <si>
    <t>V2000211</t>
  </si>
  <si>
    <t>POKROV VRČA OSNOVNI B10 - 500-GA20_x000D_
PP INEOS 500-GA20</t>
  </si>
  <si>
    <t>8001162977.</t>
  </si>
  <si>
    <t>V2000212</t>
  </si>
  <si>
    <t>PUSHBUTTON EXTRA HYGIENE C3-1008702</t>
  </si>
  <si>
    <t>V2000220</t>
  </si>
  <si>
    <t>OHIŠJE ROKE ZGORNJE VZF07246_x000D_
TESTIRANJE BARVE MANKIEWICZ</t>
  </si>
  <si>
    <t>V2000230</t>
  </si>
  <si>
    <t>REFRESHER_x000D_
COM CODE 49019900</t>
  </si>
  <si>
    <t>BSH NEUSTADT</t>
  </si>
  <si>
    <t>V2000231</t>
  </si>
  <si>
    <t>REFRESHER SUROVEC</t>
  </si>
  <si>
    <t>V2000240</t>
  </si>
  <si>
    <t>ROBNIK VRAT PROFILA</t>
  </si>
  <si>
    <t>V2000251</t>
  </si>
  <si>
    <t>Ohišje levo 600-CL RAL9005_x000D_
Obarvan material Polylac</t>
  </si>
  <si>
    <t>V2000252</t>
  </si>
  <si>
    <t>OHIŠJE ROKE ZGORNJE K16 RAL9006_x000D_
vZORCI NOVEGA BARVILA FIBAPLAST-SILBER ABS 00399420-SUR</t>
  </si>
  <si>
    <t>V2000253</t>
  </si>
  <si>
    <t>MB FIBEPLAST SILBER ABS 00399420</t>
  </si>
  <si>
    <t>V2000254</t>
  </si>
  <si>
    <t>OHIŠJE ROKE ZGORNJE K16 RAL9006_x000D_
vzorci novega barvila-FIBAPLAST SILBER ABS 00399420-LAKIRAN</t>
  </si>
  <si>
    <t>V2000260</t>
  </si>
  <si>
    <t>OHIŠJE STIKALA EML VZOREC SOFT_x000D_
OKVIR POLNI, TIPKA VELIKA, TIPKA MALA, VTIČNICA</t>
  </si>
  <si>
    <t>V2000261</t>
  </si>
  <si>
    <t>OHIŠJE STIKALA EML  SUR._x000D_
OKVIR POLNI, TIPKA VELIKA, TIPKA MALA, VTIČNICA</t>
  </si>
  <si>
    <t>V2000270</t>
  </si>
  <si>
    <t>Domamid 6 NC01 (AV)</t>
  </si>
  <si>
    <t>V2000271</t>
  </si>
  <si>
    <t>CEV 4E11-polizd. Domamid</t>
  </si>
  <si>
    <t>V2000272</t>
  </si>
  <si>
    <t>PIPE 4E11 ASSMBLY Domamid</t>
  </si>
  <si>
    <t>BUS Lever PT_x000D_
60100005888743_dr01-A4-Q</t>
  </si>
  <si>
    <t>BUS Housing Lever PT._x000D_
60100005888747_dr01-A3-Q</t>
  </si>
  <si>
    <t>KAA Bus case 3</t>
  </si>
  <si>
    <t>V2000284</t>
  </si>
  <si>
    <t>ASM BUS SpringBox PT</t>
  </si>
  <si>
    <t>V2000290</t>
  </si>
  <si>
    <t>UN2369 MB UN</t>
  </si>
  <si>
    <t>V2000291</t>
  </si>
  <si>
    <t>SHIFT ORANGE UN2369 LEFT</t>
  </si>
  <si>
    <t>V2000292</t>
  </si>
  <si>
    <t>UN2339 MB UN</t>
  </si>
  <si>
    <t>v2000293</t>
  </si>
  <si>
    <t>SHIFT ORANGE UN2339 LEFT</t>
  </si>
  <si>
    <t>V2000294</t>
  </si>
  <si>
    <t>MB FIBEPLAST SILBER ABS AT 90114420_x000D_
VZF 07246//VARIANTA 1</t>
  </si>
  <si>
    <t>V2000295</t>
  </si>
  <si>
    <t>OHIŠJE ROKE ZGORNJE K16-TEST MB 1_x000D_
VZORCI NOVEGA BARVILA FIBAPLAST-SILBER ABS AT 90114420/VARIANTA 1</t>
  </si>
  <si>
    <t>V2000296</t>
  </si>
  <si>
    <t>OHIŠJE ROKE ZGORNJE -TEST MB1-LAK._x000D_
vzorci novega barvila-FIBAPLAST SILBER ABS AT 90114420/ VARIANTA 1-LAKIRAN</t>
  </si>
  <si>
    <t>V2000297</t>
  </si>
  <si>
    <t>MB FIBEPLAST SILBER ABS AT MATT_x000D_
90119420 VZF 07246//VARIANTA 2</t>
  </si>
  <si>
    <t>V2000298</t>
  </si>
  <si>
    <t>OHIŠJE ROKE ZGORNJE K16-TEST MB 2_x000D_
VZORCI NOVEGA BARVILA FIBAPLAST-SILBER ABS AT MATT 90114420/VARIANTA 2</t>
  </si>
  <si>
    <t>V2000299</t>
  </si>
  <si>
    <t>OHIŠJE ROKE ZGORNJE -TEST MB1-LAK._x000D_
vzorci novega barvila-FIBAPLAST SILBER ABS AT MATT 90114420/ VARIANTA 2-LAKIRAN</t>
  </si>
  <si>
    <t>V2000300</t>
  </si>
  <si>
    <t>SHT DAMPER DOR III.RIGHT ABS test</t>
  </si>
  <si>
    <t>V2000301</t>
  </si>
  <si>
    <t>SHT DAMPER DOR III. LEFT ASB test</t>
  </si>
  <si>
    <t>V2000310</t>
  </si>
  <si>
    <t>Marketan PE ornažna fluo LB-2006512</t>
  </si>
  <si>
    <t xml:space="preserve"> LB-2006512</t>
  </si>
  <si>
    <t>V2000311</t>
  </si>
  <si>
    <t>SHT DAMPER DOR IV. RIGHT</t>
  </si>
  <si>
    <t>Q1X0X1X3X3X4</t>
  </si>
  <si>
    <t>V2000312</t>
  </si>
  <si>
    <t>SHT DAMPER DOR IV. LEFT</t>
  </si>
  <si>
    <t>Q1X01X3X3X5</t>
  </si>
  <si>
    <t>V2000313</t>
  </si>
  <si>
    <t>LB-2006512</t>
  </si>
  <si>
    <t>V2000314</t>
  </si>
  <si>
    <t>TPE TH 85A9000 D</t>
  </si>
  <si>
    <t>V2000315</t>
  </si>
  <si>
    <t>SHT DAMPER DOR V. RIGHT_x000D_
TPE TH 85A9000 D</t>
  </si>
  <si>
    <t>Q101334</t>
  </si>
  <si>
    <t>V2000316</t>
  </si>
  <si>
    <t>SHT DAMPER DOR V. LEFT_x000D_
TPE TH 85A9000 D</t>
  </si>
  <si>
    <t>Q101335</t>
  </si>
  <si>
    <t>V2000320</t>
  </si>
  <si>
    <t>RAZLIČNI VZORCI_x000D_
OKVIRJI, TIPKE, VTOČNICE</t>
  </si>
  <si>
    <t>V2000321</t>
  </si>
  <si>
    <t>EML RAZLIČNI VZORCI</t>
  </si>
  <si>
    <t>V2000330</t>
  </si>
  <si>
    <t>OHIŠJE ROKE ZGORNJE LAK_x000D_
DODATNA ZAŠČITA BAJONETA</t>
  </si>
  <si>
    <t>V2000340</t>
  </si>
  <si>
    <t>GUMB BSH_x000D_
VZOREC ZA RAZVOJ G. BREČKO</t>
  </si>
  <si>
    <t>V2000341</t>
  </si>
  <si>
    <t>V2000342</t>
  </si>
  <si>
    <t>4E11 CEV PP MOPLEN NATUR_x000D_
Test materiala PP</t>
  </si>
  <si>
    <t>V2000343</t>
  </si>
  <si>
    <t>DISTRIBUTION PIPE 4E11 ASSMBLY- PP_x000D_
Test PP materiala</t>
  </si>
  <si>
    <t>V2000350</t>
  </si>
  <si>
    <t>RIM LOGO RAL 9006_x000D_
DODATNO ZAŠČITEN</t>
  </si>
  <si>
    <t>V2000351</t>
  </si>
  <si>
    <t>SANDSTONE SUROVEC</t>
  </si>
  <si>
    <t>V2000360</t>
  </si>
  <si>
    <t>PLOŠČE PLASTOFORM PROZORNI LAK_x000D_
5 PLOŠČ Z POTISKOM_x000D_
5 PLOŠČ BREZ POTISKA</t>
  </si>
  <si>
    <t>PLASTOFORM</t>
  </si>
  <si>
    <t>V2000361</t>
  </si>
  <si>
    <t>PLOŠČE PLASTOFORM SUR._x000D_
5 PLOŠČ BREZ POTISKA_x000D_
5 PLOŠČ Z POTISKOM</t>
  </si>
  <si>
    <t>V2000370</t>
  </si>
  <si>
    <t>POKROV TURNA ČRNI_x000D_
Titus</t>
  </si>
  <si>
    <t>345-4215-390</t>
  </si>
  <si>
    <t>V2000380</t>
  </si>
  <si>
    <t>MB WEISS 20202 POM_x000D_
BARVA ZA TITUS</t>
  </si>
  <si>
    <t>B6033036</t>
  </si>
  <si>
    <t>V2000392</t>
  </si>
  <si>
    <t>prazen_x000D_
Gorenje</t>
  </si>
  <si>
    <t>V2000410</t>
  </si>
  <si>
    <t>OHIŠJE 9291 NIKELJ</t>
  </si>
  <si>
    <t>V2000420</t>
  </si>
  <si>
    <t>OHIŠJE ANTENE (zgornji in spodnji)_x000D_
LEHENTECH</t>
  </si>
  <si>
    <t>V2000421</t>
  </si>
  <si>
    <t>OHIŠJE ANTENE SUR._x000D_
LECHENTECH</t>
  </si>
  <si>
    <t>V2000422</t>
  </si>
  <si>
    <t>OHIŠJE ROKE ZGORNJE-test barvila_x000D_
MB FIB.ABS SILBER AT 90114420</t>
  </si>
  <si>
    <t>V2000423</t>
  </si>
  <si>
    <t>POKROV OHIŠJA BARVAN K16-test MB_x000D_
Test barvila MB FIB.ABS SILBER AT 90114420</t>
  </si>
  <si>
    <t>V2000424</t>
  </si>
  <si>
    <t>OHIŠJE ROKE ZGORNJE -FIBAPLAST-LAK._x000D_
vzorci novega barvila-FIBAPLAST SILBER ABS AT 90114420/ LAKIRAN</t>
  </si>
  <si>
    <t>V2100010</t>
  </si>
  <si>
    <t>PROTOTIPNI IZDELKI PO PON. 003/2021_x000D_
g. Motaln</t>
  </si>
  <si>
    <t>V2100011</t>
  </si>
  <si>
    <t>PROTOTIPNI IZDELKI SUR.</t>
  </si>
  <si>
    <t>V2100012</t>
  </si>
  <si>
    <t>RAZLIČNI ODTENKI BARVE_x000D_
NA PODLAGI PREJETIH VZORCEV</t>
  </si>
  <si>
    <t>V2100020</t>
  </si>
  <si>
    <t>TESTIRANJE BARVE WAILBURGER_x000D_
ZASTOPSTVO BAF</t>
  </si>
  <si>
    <t>V2100021</t>
  </si>
  <si>
    <t>SENOSOL 2 K HYDROMETALL. VZF39171_x000D_
12-5031-114551C_x000D_
WEILBURGER</t>
  </si>
  <si>
    <t>V2100030</t>
  </si>
  <si>
    <t>TESTIRANJE BARVE KONEM NIKELJ TITUS_x000D_
NOV ODTENEK BARVE NIKELJ</t>
  </si>
  <si>
    <t>V2100031</t>
  </si>
  <si>
    <t>SUPERFINI NIKELJ BEŽ_x000D_
LOT:21012691</t>
  </si>
  <si>
    <t>V2100032</t>
  </si>
  <si>
    <t>POKROV OHIŠJA  K16 BARVAN_TEST MB_x000D_
Test barvila MB FIB.ABS SILBER AT 90114420</t>
  </si>
  <si>
    <t>V2100040</t>
  </si>
  <si>
    <t>LAKIRANJE STEKLENIC ZA METALIZACIJO</t>
  </si>
  <si>
    <t>V2100041</t>
  </si>
  <si>
    <t>STEKLENICA SUR.</t>
  </si>
  <si>
    <t>V2100050</t>
  </si>
  <si>
    <t>DRŽALO DISP. MANJŠE ČRNA MAT_x000D_
Feroplast Zagreb</t>
  </si>
  <si>
    <t>V2100051</t>
  </si>
  <si>
    <t>DRŽALO DISP. MANJŠE SUR.</t>
  </si>
  <si>
    <t>V2100060</t>
  </si>
  <si>
    <t>DRŽALO DISP. VEČJI ČRNA MAT_x000D_
Feroplast Zagreb</t>
  </si>
  <si>
    <t>V2100061</t>
  </si>
  <si>
    <t>DRŽALO DISP. VEČJE SUR.</t>
  </si>
  <si>
    <t>V2100070</t>
  </si>
  <si>
    <t>POKROV 68X68X52 FEROPLAST SREBRNA</t>
  </si>
  <si>
    <t>V2100080</t>
  </si>
  <si>
    <t>POKROV 68X68X52 FEROPLAST NIKELJ</t>
  </si>
  <si>
    <t>V2100090</t>
  </si>
  <si>
    <t>POKROV 68X68X52 FEROPLAST REST.MET.</t>
  </si>
  <si>
    <t>V2100100</t>
  </si>
  <si>
    <t>POKROV 68X68X52 FEROPLAST TEM. SIV.</t>
  </si>
  <si>
    <t>V2100111</t>
  </si>
  <si>
    <t>AU316 FILLER PIECE FRONT LH "FL" II_x000D_
nadomestni material</t>
  </si>
  <si>
    <t>137-063-01</t>
  </si>
  <si>
    <t>V2100112</t>
  </si>
  <si>
    <t>AU316 FILLER PIECE FRONT RH "FR" II_x000D_
nadomestni material</t>
  </si>
  <si>
    <t>137-064-01</t>
  </si>
  <si>
    <t>V2100113</t>
  </si>
  <si>
    <t>AU316 FILLER PIECE REAR LH "RL" II_x000D_
nadomestni material</t>
  </si>
  <si>
    <t>137-067-01</t>
  </si>
  <si>
    <t>V2100114</t>
  </si>
  <si>
    <t>AU316 FILLER PIECE REAR RH "RR" II_x000D_
nadomestni material</t>
  </si>
  <si>
    <t>137-068-01</t>
  </si>
  <si>
    <t>V2100115</t>
  </si>
  <si>
    <t xml:space="preserve">SK316 FILLER PIECE FRT LH_x000D_
V2, nadomestni material </t>
  </si>
  <si>
    <t>SE131-063-02</t>
  </si>
  <si>
    <t>V2100116</t>
  </si>
  <si>
    <t xml:space="preserve">SK316 FILLER PIECE FRT RH_x000D_
V2, nadomestni material </t>
  </si>
  <si>
    <t>SE131-064-02</t>
  </si>
  <si>
    <t>V2100117</t>
  </si>
  <si>
    <t xml:space="preserve">SK316 FILLER PIECE RR RH_x000D_
V3, nadomestni material </t>
  </si>
  <si>
    <t>V2100118</t>
  </si>
  <si>
    <t xml:space="preserve">SK316 FILLER PIECE RR LH_x000D_
V3, nadomestni material </t>
  </si>
  <si>
    <t>SE131-067-03</t>
  </si>
  <si>
    <t>V2100120</t>
  </si>
  <si>
    <t>ETALON BSH OSN.MAT.Ixef 1022 lak._x000D_
g. Brečko</t>
  </si>
  <si>
    <t>V2100121</t>
  </si>
  <si>
    <t>ETALON BSH OSN.MAT.Ixef 1022 sur._x000D_
FEROPLAST</t>
  </si>
  <si>
    <t>V2100130</t>
  </si>
  <si>
    <t>ETALON BSH OSN.MAT.Ixef 1022 lak A._x000D_
g. Brečko</t>
  </si>
  <si>
    <t>V2100140</t>
  </si>
  <si>
    <t>ETALON BSH OSN.MAT.Ixef 1022 lak V._x000D_
g. Brečko</t>
  </si>
  <si>
    <t>V2100141</t>
  </si>
  <si>
    <t>BLENDA SPODNJA MFQ4 III sur.-altern</t>
  </si>
  <si>
    <t>V2100150</t>
  </si>
  <si>
    <t>OHIŠJE ETI (Bsh)</t>
  </si>
  <si>
    <t>V2100151</t>
  </si>
  <si>
    <t>ORODJE OHIŠJE ETI (BSH)</t>
  </si>
  <si>
    <t>E74001526</t>
  </si>
  <si>
    <t>V2100152</t>
  </si>
  <si>
    <t>TELURAN GP 22</t>
  </si>
  <si>
    <t>5090467542*</t>
  </si>
  <si>
    <t>V2100153</t>
  </si>
  <si>
    <t>BARVILO</t>
  </si>
  <si>
    <t>5090461967*</t>
  </si>
  <si>
    <t>V2100154</t>
  </si>
  <si>
    <t>BLENDA SPREDNJA MFQ4 II sur._elix_x000D_
ABS Elix</t>
  </si>
  <si>
    <t>V2100155</t>
  </si>
  <si>
    <t>BLENDA SPREDNJA MFQ4 RAL9006-vzorč.</t>
  </si>
  <si>
    <t>V2100156</t>
  </si>
  <si>
    <t>BLENDA SPODNJA MFQ4 RAL9006-vzorčna</t>
  </si>
  <si>
    <t>V2100160</t>
  </si>
  <si>
    <t>OHIŠJE (Gehäuse) 938 ABS RJAVO_x000D_
Titus</t>
  </si>
  <si>
    <t>V2100161</t>
  </si>
  <si>
    <t>OHIŠJE (Gehäuse) 938 ABS BELO_x000D_
Titus</t>
  </si>
  <si>
    <t>V2100162</t>
  </si>
  <si>
    <t>OHIŠJE (Gehäuse) 938 PA6 RJAVO_x000D_
Titus</t>
  </si>
  <si>
    <t>V2100163</t>
  </si>
  <si>
    <t>OHIŠJE (Gehäuse) 938 PA6 BELO_x000D_
Titus</t>
  </si>
  <si>
    <t>V2100170</t>
  </si>
  <si>
    <t>PUSHBUTTON DW30.1 RAL9005 ABS</t>
  </si>
  <si>
    <t>V2100171</t>
  </si>
  <si>
    <t>PUSHBUT. DW30.1 MAIN SWITCH ABS_x000D_
potiskan izdelek</t>
  </si>
  <si>
    <t>V2100172</t>
  </si>
  <si>
    <t>PUSHBUT. DW30.1 TIME DELAY ABS_x000D_
potiskan izdelek</t>
  </si>
  <si>
    <t>V2100173</t>
  </si>
  <si>
    <t>PUSHBUT. DW30.1 PROGRAM SELEC. ABS_x000D_
potiskan izdelek</t>
  </si>
  <si>
    <t>V2100180</t>
  </si>
  <si>
    <t>PUSHBUTTON DW30.1 RAL9005 GP-35</t>
  </si>
  <si>
    <t>V2100181</t>
  </si>
  <si>
    <t>PUSHBUT. DW30.1 MAIN SWITCH GP-35_x000D_
potiskan izdelek</t>
  </si>
  <si>
    <t>V2100182</t>
  </si>
  <si>
    <t>PUSHBUT. DW30.1 TIME DELAY GP-35_x000D_
potiskan izdelek</t>
  </si>
  <si>
    <t>V2100183</t>
  </si>
  <si>
    <t>PUSHBUT. DW30.1 PROGRAM SELEC.GP-35_x000D_
potiskan izdelek</t>
  </si>
  <si>
    <t>V2100190</t>
  </si>
  <si>
    <t>PREIZKUS MATERIALA SMMA LAKI._x000D_
Skaza</t>
  </si>
  <si>
    <t>V2100191</t>
  </si>
  <si>
    <t>PREIZKUS MATERIALA SMMA sur._x000D_
Skaza (žlica)</t>
  </si>
  <si>
    <t>V2100200</t>
  </si>
  <si>
    <t>V2100210</t>
  </si>
  <si>
    <t>OBROČ ZUN.OKV. VRAT L1 SP-15 LAK._x000D_
NOV TRDILEC</t>
  </si>
  <si>
    <t>V2100211</t>
  </si>
  <si>
    <t>TRDILEC KATALIZATOR 70.401 KONEM_x000D_
NADOMESTNI ZA 1R18145 (70.501)</t>
  </si>
  <si>
    <t>V2100220</t>
  </si>
  <si>
    <t>PLOŠČA ČELNA FS/SI 30.1 LA065_x000D_
NOV TRDILEC</t>
  </si>
  <si>
    <t>631484.</t>
  </si>
  <si>
    <t>V2100221</t>
  </si>
  <si>
    <t>BLENDA SPODNJA MFQ4 III sur.ELIX</t>
  </si>
  <si>
    <t>V2100230</t>
  </si>
  <si>
    <t>SCALE PC LEXAN 243R sur.</t>
  </si>
  <si>
    <t>V2100231</t>
  </si>
  <si>
    <t>SHT SCALE L BACK COLOR ALL3 LEXAN</t>
  </si>
  <si>
    <t>V2100232</t>
  </si>
  <si>
    <t>SHT SCALE L FRONT ANTH LEXAN - test</t>
  </si>
  <si>
    <t>V2100240</t>
  </si>
  <si>
    <t>PREFIXING CLIP ASSY D41 MR130ACS_x000D_
beli (alt. material)</t>
  </si>
  <si>
    <t>V2100241</t>
  </si>
  <si>
    <t xml:space="preserve">PREFIXING CLIP D41 pol. MR130ACS_x000D_
beli (alt. material) </t>
  </si>
  <si>
    <t>V2100250</t>
  </si>
  <si>
    <t>VZORCI EML OKVIR,VTIČNICA  ANTRACIT_x000D_
NOVA BARVA EML</t>
  </si>
  <si>
    <t>V2100251</t>
  </si>
  <si>
    <t>VZORCI OKVIR, VTIČNICA SUR_x000D_
EML</t>
  </si>
  <si>
    <t>V2100252</t>
  </si>
  <si>
    <t>ANTRACIT SIVA_x000D_
KONEM 22.7.2021</t>
  </si>
  <si>
    <t>V2100260</t>
  </si>
  <si>
    <t>VZORCI EML OKVIR,VTIČNICA  SREBRNA_x000D_
NOVA BARVA EML</t>
  </si>
  <si>
    <t>V2100261</t>
  </si>
  <si>
    <t>SREBRNA ( TITAN )_x000D_
KONEM 22.7.2021</t>
  </si>
  <si>
    <t>V2100270</t>
  </si>
  <si>
    <t>Polimid-B-AV/1</t>
  </si>
  <si>
    <t>V2100271</t>
  </si>
  <si>
    <t>NASED MW - nadomestni material_x000D_
Polimid-B-AV/1</t>
  </si>
  <si>
    <t>518492.</t>
  </si>
  <si>
    <t>V2100272</t>
  </si>
  <si>
    <t>Polimid-B-AV/1 - mlevec</t>
  </si>
  <si>
    <t>V2100280</t>
  </si>
  <si>
    <t>VZORCI EML OKVIR,VTIČNICA  ANTRACIT_x000D_
i 700 in  i 200</t>
  </si>
  <si>
    <t>V2100290</t>
  </si>
  <si>
    <t>VZORCI EML OKVIR,VTIČNICA  SREBRNA_x000D_
i 700 in  i 200</t>
  </si>
  <si>
    <t>V2100300</t>
  </si>
  <si>
    <t>VZORCI EML OKVIR,VTIČNICA  TITAN_x000D_
i 700 in  i 200</t>
  </si>
  <si>
    <t>V2100310</t>
  </si>
  <si>
    <t>OHIŠJE (Gehäuse) 9381 NIKELJ MAT_x000D_
KOVINSKO OHIŠJE</t>
  </si>
  <si>
    <t>V2100311</t>
  </si>
  <si>
    <t>OHIŠJE (Gehäuse) 9381 KOVINSKI SUR._x000D_
Titus</t>
  </si>
  <si>
    <t>V2100312</t>
  </si>
  <si>
    <t>PBT+škrob verzija 1_x000D_
Evegreen</t>
  </si>
  <si>
    <t>V2100313</t>
  </si>
  <si>
    <t>PBT+škrob verzija 2_x000D_
Evegreen</t>
  </si>
  <si>
    <t>V2100314</t>
  </si>
  <si>
    <t>RAVNILO PBT+škrob verzija 1</t>
  </si>
  <si>
    <t>V2100315</t>
  </si>
  <si>
    <t>RAVNILO PBT+škrob verzija 2</t>
  </si>
  <si>
    <t>V2100316</t>
  </si>
  <si>
    <t>TEST Ohišje Levo 600-IN-M VZF07020</t>
  </si>
  <si>
    <t>V2100317</t>
  </si>
  <si>
    <t>RAVNILO PBT+škrob verzija 2 sig_x000D_
Tampotisk</t>
  </si>
  <si>
    <t>V2100320</t>
  </si>
  <si>
    <t>OHIŠJE (Gehäuse) 9381 NIKELJ MAT_x000D_
VZOREC BARVE ZA KOVINSKO OHIŠJE</t>
  </si>
  <si>
    <t>V2100330</t>
  </si>
  <si>
    <t>BLENDA SPODNJA MFQ4 cool gray</t>
  </si>
  <si>
    <t>V2100331</t>
  </si>
  <si>
    <t>BLENDA SPODNJA MFQ4 dark silver</t>
  </si>
  <si>
    <t>V2100335</t>
  </si>
  <si>
    <t>BLENDA SPODNJA MFQ4 cool gray elix_x000D_
surovec</t>
  </si>
  <si>
    <t>V2100336</t>
  </si>
  <si>
    <t>BLENDA SPODNJA MFQ4 dark sil. elix_x000D_
lakiran kos</t>
  </si>
  <si>
    <t>8001244366.</t>
  </si>
  <si>
    <t>V2100340</t>
  </si>
  <si>
    <t>BLENDA SPREDNJA MFQ4 cool gray</t>
  </si>
  <si>
    <t>V2100341</t>
  </si>
  <si>
    <t>BLENDA SPREDNJA MFQ4 dark silver</t>
  </si>
  <si>
    <t>V2100345</t>
  </si>
  <si>
    <t>BLENDA SPREDNJA MFQ4 cool gray elix_x000D_
surovec</t>
  </si>
  <si>
    <t>V2100346</t>
  </si>
  <si>
    <t xml:space="preserve">BLENDA SPREDNJA MFQ4 dark sil. elix_x000D_
lakiran kos </t>
  </si>
  <si>
    <t>8001244364.</t>
  </si>
  <si>
    <t>V2100351</t>
  </si>
  <si>
    <t>PRAZNO</t>
  </si>
  <si>
    <t>V210036</t>
  </si>
  <si>
    <t>BLENDA SPODNJA MFQ4 dark sil. elix</t>
  </si>
  <si>
    <t>V2200010</t>
  </si>
  <si>
    <t>PBT Crastin S600F20 NC010</t>
  </si>
  <si>
    <t>V2200011</t>
  </si>
  <si>
    <t>BUS CASE TOP II Crastin</t>
  </si>
  <si>
    <t>V2200020</t>
  </si>
  <si>
    <t>PBT Arnite T06 202</t>
  </si>
  <si>
    <t>V2200021</t>
  </si>
  <si>
    <t>BUS CASE TOP II Arnite</t>
  </si>
  <si>
    <t>V2200030</t>
  </si>
  <si>
    <t>Marketan ABS bronz 2206855</t>
  </si>
  <si>
    <t>LB-2206855</t>
  </si>
  <si>
    <t>V2200031</t>
  </si>
  <si>
    <t>BLENDA SPODNJA MFQ4  bronz</t>
  </si>
  <si>
    <t>V2200032</t>
  </si>
  <si>
    <t>BLENDA SPREDNJA MFQ4 bronz</t>
  </si>
  <si>
    <t>V2200033</t>
  </si>
  <si>
    <t>BLENDA SPODNJA MFQ4  bronz zlata_x000D_
lakiran kos</t>
  </si>
  <si>
    <t>V2200034</t>
  </si>
  <si>
    <t xml:space="preserve">BLENDA SPREDNJA MFQ4 bronz zlata_x000D_
lakiran kos </t>
  </si>
  <si>
    <t>V2200040</t>
  </si>
  <si>
    <t>LB-2206854</t>
  </si>
  <si>
    <t>V2200041</t>
  </si>
  <si>
    <t>BLENDA SPODNJA MFQ4 beige</t>
  </si>
  <si>
    <t>V2200042</t>
  </si>
  <si>
    <t>BLENDA SPREDNJA MFQ4 beige</t>
  </si>
  <si>
    <t>V2200043</t>
  </si>
  <si>
    <t>BLENDA SPODNJA MFQ4 beige zlata_x000D_
lakiran kos</t>
  </si>
  <si>
    <t>V2200044</t>
  </si>
  <si>
    <t xml:space="preserve">BLENDA SPREDNJA MFQ4 beige zlata_x000D_
lakiran kos </t>
  </si>
  <si>
    <t>V2200050</t>
  </si>
  <si>
    <t>S-065 PLASTIC KNOB FOR BATH RAL9005</t>
  </si>
  <si>
    <t>V2200051</t>
  </si>
  <si>
    <t>S-065 PLASTIC KNOB FOR BATH TRAP NA</t>
  </si>
  <si>
    <t>SK560015</t>
  </si>
  <si>
    <t>V2200060</t>
  </si>
  <si>
    <t>S-065-1 PLASTIC BATH POP UP RAL9005</t>
  </si>
  <si>
    <t>V2200061</t>
  </si>
  <si>
    <t>S-065-1 PLASTIC BATH POP UP PLUG NA</t>
  </si>
  <si>
    <t>V2200070</t>
  </si>
  <si>
    <t>PROZ. IZD. TEST LAKA ZA LUČI_x000D_
TEST LAKA ZA LUČI ELVEZ MAN</t>
  </si>
  <si>
    <t>V2200071</t>
  </si>
  <si>
    <t>SILFORT PHC587C2 CLEAR COAT_x000D_
MOMENTIVE-GROLMAN 41887 23189086</t>
  </si>
  <si>
    <t>V2200080</t>
  </si>
  <si>
    <t>BUS CASE BOTTOM V2 test barvila</t>
  </si>
  <si>
    <t>V2200081</t>
  </si>
  <si>
    <t>OHIŠJE (Gehäuse) 9295 RJAV_alt.MB_x000D_
Titus</t>
  </si>
  <si>
    <t>B2210639.</t>
  </si>
  <si>
    <t>V2200082</t>
  </si>
  <si>
    <t>BUS Housing Lever TEST BARVILA</t>
  </si>
  <si>
    <t>V2200090</t>
  </si>
  <si>
    <t>SESTAVNI DELI MLINČKA V RAZL.BARVE_x000D_
Eurel: DNO, OHIŠJE, GUMB</t>
  </si>
  <si>
    <t>V2200091</t>
  </si>
  <si>
    <t>SESTAVNI DELI MLINČKA EUREL SUR</t>
  </si>
  <si>
    <t>V2200100</t>
  </si>
  <si>
    <t>POKROV WC DESKE LAKIRAN_x000D_
GEBERIT</t>
  </si>
  <si>
    <t>V2200101</t>
  </si>
  <si>
    <t>POKROV WC DESKE SUR._x000D_
GEBERIT</t>
  </si>
  <si>
    <t>V2200110</t>
  </si>
  <si>
    <t>SEDEŽ WC DESKE LAKIRAN_x000D_
GEBERIT</t>
  </si>
  <si>
    <t>V2200111</t>
  </si>
  <si>
    <t>SEDEŽ WC DESKE SUR._x000D_
GEBERIT</t>
  </si>
  <si>
    <t>V2200120</t>
  </si>
  <si>
    <t>SPODNJA PLOŠČA MUM 5 VZF07246</t>
  </si>
  <si>
    <t>V2200121</t>
  </si>
  <si>
    <t>SPODNJA PLOŠČA MUM 5 SUR.</t>
  </si>
  <si>
    <t>V2200130</t>
  </si>
  <si>
    <t>ZGORNJA RAVNA BLEN. MUM 5 VZF07246</t>
  </si>
  <si>
    <t>V2200131</t>
  </si>
  <si>
    <t>ZGORNJA RAVNA BLENDA MUM 5 SUR.</t>
  </si>
  <si>
    <t>V2200140</t>
  </si>
  <si>
    <t>STRANSKA UKRI. BLEN. MUM 5 VZF07246</t>
  </si>
  <si>
    <t>V2200141</t>
  </si>
  <si>
    <t>STRANSKA UKRI. BLENDA MUM 5 SUR.</t>
  </si>
  <si>
    <t>V2200150</t>
  </si>
  <si>
    <t>ROČAJ VRAT SREBRNA_x000D_
FAWO</t>
  </si>
  <si>
    <t>V2200151</t>
  </si>
  <si>
    <t>ROČAJ VRAT SUROVEC_x000D_
FAWO</t>
  </si>
  <si>
    <t>V2200160</t>
  </si>
  <si>
    <t>OKVIR VRAT SUŠILCA LA770_x000D_
GORENJE</t>
  </si>
  <si>
    <t>V2200161</t>
  </si>
  <si>
    <t>OKVIR VRAT SUŠILCA SUROVEC_x000D_
GORENJE</t>
  </si>
  <si>
    <t>V2200170</t>
  </si>
  <si>
    <t>ROČKA ČISTILNA RAZLIČNE BARVE_x000D_
ROČKA LEVA, ROČKA DESNA,_x000D_
BK039, LA022, VZF08054, BELA, ČRNA</t>
  </si>
  <si>
    <t>V2200180</t>
  </si>
  <si>
    <t>POKROV WC DESKE LAKIRAN BELA_x000D_
BARVA PO VZORCU GEBERIT</t>
  </si>
  <si>
    <t>824.224.JT.0</t>
  </si>
  <si>
    <t>V2200181</t>
  </si>
  <si>
    <t>BELA ZA WC DESKE_x000D_
813</t>
  </si>
  <si>
    <t>V2200190</t>
  </si>
  <si>
    <t>SEDEŽ WC DESKE LAKIRAN BELA_x000D_
BARVA PO VZORCU  GEBERIT</t>
  </si>
  <si>
    <t>824.079.JT.0</t>
  </si>
  <si>
    <t>V2200191</t>
  </si>
  <si>
    <t>MITTELTEIL_sur.za krom</t>
  </si>
  <si>
    <t>V2200192</t>
  </si>
  <si>
    <t>BLENDENRING_sur.za krom</t>
  </si>
  <si>
    <t>V2200200</t>
  </si>
  <si>
    <t>TESNILO MIKROFONA D4M 55shA II.</t>
  </si>
  <si>
    <t>V2200210</t>
  </si>
  <si>
    <t>PMMA ACRYREX CM 205 (glasklar)</t>
  </si>
  <si>
    <t>V2200211</t>
  </si>
  <si>
    <t>PMMA ACRYREX CM205M BK J15024M1 čr</t>
  </si>
  <si>
    <t>V2200212</t>
  </si>
  <si>
    <t>V2200213</t>
  </si>
  <si>
    <t>RAVNILO PA DURETHAN GF30 (ct07)</t>
  </si>
  <si>
    <t>V2200214</t>
  </si>
  <si>
    <t>RAVNILO A-TPE TF6 CGN (ct07)</t>
  </si>
  <si>
    <t>V2200220</t>
  </si>
  <si>
    <t>MODUL MARGENTO SIJAJNI LAK</t>
  </si>
  <si>
    <t>V2200221</t>
  </si>
  <si>
    <t>vPOS V3 OHIŠJE FRONT SUROVEC_x000D_
MARGENTO</t>
  </si>
  <si>
    <t>V2200222</t>
  </si>
  <si>
    <t>PBAT z dodatki bambusovih vlaken_x000D_
B7011</t>
  </si>
  <si>
    <t>B7011</t>
  </si>
  <si>
    <t>V2200223</t>
  </si>
  <si>
    <t>PLA z dodatki_x000D_
LOIMU C7301</t>
  </si>
  <si>
    <t>LOIMU C7301</t>
  </si>
  <si>
    <t>V2200224</t>
  </si>
  <si>
    <t>PLA z dodatki_x000D_
LOIMU C7302</t>
  </si>
  <si>
    <t>LOIMU C730</t>
  </si>
  <si>
    <t>V2200225</t>
  </si>
  <si>
    <t>TPS_x000D_
WPC BIO TPS H50-500-35</t>
  </si>
  <si>
    <t>TPSH50-500-35</t>
  </si>
  <si>
    <t>V2200226</t>
  </si>
  <si>
    <t>PP Z 30% Bambusovih in riževih vla._x000D_
PB 30MS</t>
  </si>
  <si>
    <t>PB30MS</t>
  </si>
  <si>
    <t>V2200227</t>
  </si>
  <si>
    <t>Ravnilo_Evegreen_PBAT</t>
  </si>
  <si>
    <t>V2200230</t>
  </si>
  <si>
    <t>vPOS V3 OHIŠJE FRONT  MAT LAK_x000D_
MARGENTO</t>
  </si>
  <si>
    <t>*040000001015</t>
  </si>
  <si>
    <t>V2200231</t>
  </si>
  <si>
    <t>Ravnilo_Evegreen_PLA z dodatki_x000D_
LOIMU C7301</t>
  </si>
  <si>
    <t>V2200232</t>
  </si>
  <si>
    <t>Ravnilo_Evegreen_PLA z dodatki_x000D_
LOIMU C7302</t>
  </si>
  <si>
    <t>V2200233</t>
  </si>
  <si>
    <t>Ravnilo_Evegreen_TPS_x000D_
WPC BIO TPS H50-500-35</t>
  </si>
  <si>
    <t>V2200234</t>
  </si>
  <si>
    <t>Ravnilo_Evegreen_PP30 bambusovih vl</t>
  </si>
  <si>
    <t>V2200235</t>
  </si>
  <si>
    <t>Ravnilo_PMMA ACRYREX K10</t>
  </si>
  <si>
    <t>V2200240</t>
  </si>
  <si>
    <t>TaPOS MARGENTO MAT LAK</t>
  </si>
  <si>
    <t>*040000001003</t>
  </si>
  <si>
    <t>V2200241</t>
  </si>
  <si>
    <t>TaPOS MARGENTO SUROVEC</t>
  </si>
  <si>
    <t>V2200242</t>
  </si>
  <si>
    <t>SA LEPILO 10-15 / 50mL</t>
  </si>
  <si>
    <t>V2200243</t>
  </si>
  <si>
    <t>RAVNILO EVEGREEN tampotisk_x000D_
Tampotisk</t>
  </si>
  <si>
    <t>V2200244</t>
  </si>
  <si>
    <t>RAVNILO EVEGREEN laser</t>
  </si>
  <si>
    <t>V2200245</t>
  </si>
  <si>
    <t>OKNO ŠTEVCA_PMMA_K10</t>
  </si>
  <si>
    <t>V2200246</t>
  </si>
  <si>
    <t>INNENRING_mletina</t>
  </si>
  <si>
    <t>V2200247</t>
  </si>
  <si>
    <t>MITTELTEIL_sur.za lak._mletina</t>
  </si>
  <si>
    <t>V2200248</t>
  </si>
  <si>
    <t>BLENDENRING_sur.za lak._mletina</t>
  </si>
  <si>
    <t>V2200249</t>
  </si>
  <si>
    <t>MITTELTEIL_lakiran_Mletina</t>
  </si>
  <si>
    <t>V2200250</t>
  </si>
  <si>
    <t>BLENDENRING_lakiran_mletina</t>
  </si>
  <si>
    <t>V2200260</t>
  </si>
  <si>
    <t>NAVIJALEC ROČNE URE ROTOR SOFT</t>
  </si>
  <si>
    <t>V2200261</t>
  </si>
  <si>
    <t>ROTOR ABS SUR. 01309</t>
  </si>
  <si>
    <t>V2200270</t>
  </si>
  <si>
    <t>Gumb premium K10_x000D_
Testiranje laser</t>
  </si>
  <si>
    <t>V2200271</t>
  </si>
  <si>
    <t>Gumb premium K10 surovec_x000D_
Testiranje laser</t>
  </si>
  <si>
    <t>V2200280</t>
  </si>
  <si>
    <t>Bumb premium K10 STARA IZVEDBA_x000D_
Testiranje laser</t>
  </si>
  <si>
    <t>V2200281</t>
  </si>
  <si>
    <t>Bumb premium K10 surovec STARA IZVE_x000D_
Testiranje laser</t>
  </si>
  <si>
    <t>V2200290</t>
  </si>
  <si>
    <t>ODTOČNA CEV FALCON PROZORNI LAK_x000D_
GEBERIT</t>
  </si>
  <si>
    <t>V2200291</t>
  </si>
  <si>
    <t>ODTOČNA CEV FALCON SUROVEC</t>
  </si>
  <si>
    <t>V2200292</t>
  </si>
  <si>
    <t>PROZORNI LAK AFA200  ELECTROLUBE</t>
  </si>
  <si>
    <t>V2200300</t>
  </si>
  <si>
    <t>OHIŠJE POLNILNE POSTAJE SREBRNA SIJ_x000D_
PENCA</t>
  </si>
  <si>
    <t>V2200301</t>
  </si>
  <si>
    <t>OHIŠJE POLNILNE POSTAJE SUROVEC</t>
  </si>
  <si>
    <t>V2200310</t>
  </si>
  <si>
    <t>OHIŠJE POLNILNE POSTAJE ČRNA SIJAJ_x000D_
PENCA</t>
  </si>
  <si>
    <t>V2200320</t>
  </si>
  <si>
    <t>OHIŠJE POLNILNE POSTAJE SREBRNA_x000D_
PENCA</t>
  </si>
  <si>
    <t>V2200330</t>
  </si>
  <si>
    <t>OHIŠJE POLNILNE POSTAJE SOFT_x000D_
PENCA</t>
  </si>
  <si>
    <t>V2200340</t>
  </si>
  <si>
    <t>TIPKA AMIGO RAW RAL 9005 MAT_x000D_
KANARDIA</t>
  </si>
  <si>
    <t>V2200341</t>
  </si>
  <si>
    <t>TIPKA AMIGO RAW SUROVEC_x000D_
KANARDIA</t>
  </si>
  <si>
    <t>V2200350</t>
  </si>
  <si>
    <t>TIPKA NESISLLLA 8.4V2  RAW USER_x000D_
RAL 9005 MAT KANARDIA</t>
  </si>
  <si>
    <t>V2200351</t>
  </si>
  <si>
    <t>TIPKA NESISLLA 8.4 V2 RAW USER SUR._x000D_
KANARDIA</t>
  </si>
  <si>
    <t>V2200360</t>
  </si>
  <si>
    <t>TIPKA NESISLLLA 8.4V2  RAW PAGER_x000D_
RAL 9005 MAT KANARDIA</t>
  </si>
  <si>
    <t>V2200361</t>
  </si>
  <si>
    <t>TIPKA NESISLLA 8.4V2 RAW PAGER SUR._x000D_
KANARDIA</t>
  </si>
  <si>
    <t>V2200370</t>
  </si>
  <si>
    <t>TIPKA NESISLLLA 8.4V2  RAW ESC_x000D_
RAL 9005 MAT KANARDIA</t>
  </si>
  <si>
    <t>V2200371</t>
  </si>
  <si>
    <t>TIPKA NESISLLA 8.4V2 RAW ESC SUR._x000D_
KANARDIA</t>
  </si>
  <si>
    <t>V2200372</t>
  </si>
  <si>
    <t>Ravnilo_ASA 778T UV black RAL9005</t>
  </si>
  <si>
    <t>V2200380</t>
  </si>
  <si>
    <t>ROKA MUM 5 RAL9006</t>
  </si>
  <si>
    <t>V2200381</t>
  </si>
  <si>
    <t>ROKA MUM 5 SUROVEC</t>
  </si>
  <si>
    <t>V2200382</t>
  </si>
  <si>
    <t>Gumb mid K10_x000D_
Testiranje laser</t>
  </si>
  <si>
    <t>V2200390</t>
  </si>
  <si>
    <t>OHIŠJE RS NOVO barvano ver03_x000D_
Eurel</t>
  </si>
  <si>
    <t>V2200391</t>
  </si>
  <si>
    <t>OHIŠJE RS NOVO sur._x000D_
Eurel</t>
  </si>
  <si>
    <t>V2200400</t>
  </si>
  <si>
    <t>OHIŠJE POLNILNE POSTAJE BK770_x000D_
PENCA</t>
  </si>
  <si>
    <t>V2300001</t>
  </si>
  <si>
    <t>MB UN6010 TURQUOISE_x000D_
OSNOVA MATERIAL _x000D_
1R07037 PC/ASA LUPOY LUPOY EU5000FS</t>
  </si>
  <si>
    <t>UN6010</t>
  </si>
  <si>
    <t>V2300010</t>
  </si>
  <si>
    <t>OHIŠJE RS7 NOVO Hellgrau LAK</t>
  </si>
  <si>
    <t>V2300011</t>
  </si>
  <si>
    <t>OHIŠJE RS7 NOVO sur.</t>
  </si>
  <si>
    <t>V2300020</t>
  </si>
  <si>
    <t>HAUSING DIMU BOTTOM_x000D_
RAL 9005 MAT KANARDIA</t>
  </si>
  <si>
    <t>V2300021</t>
  </si>
  <si>
    <t>HOUSING DIMU BOTTOM SUR._x000D_
KANARDIA</t>
  </si>
  <si>
    <t>V2300030</t>
  </si>
  <si>
    <t>HAUSING DIMU TOP_x000D_
RAL 9005 MAT KANARDIA</t>
  </si>
  <si>
    <t>V2300031</t>
  </si>
  <si>
    <t>HOUSING DIMU TOP SUR._x000D_
KANARDIA</t>
  </si>
  <si>
    <t>V2300040</t>
  </si>
  <si>
    <t>BOTTOM NESISIII A20 8.4 V2 USER_x000D_
RAL 9005 MAT KANARDIA</t>
  </si>
  <si>
    <t>V2300041</t>
  </si>
  <si>
    <t>BOTTO NESISIII A20 8.4V2 USER SUR._x000D_
KANARDIA</t>
  </si>
  <si>
    <t>V2300042</t>
  </si>
  <si>
    <t>BOTTOM NESISIII A20 8.4 USERsig._x000D_
ODTIS SILHUETE OSEBE</t>
  </si>
  <si>
    <t>V2300050</t>
  </si>
  <si>
    <t>BOTTOM NESISIII A20 8.4 V2 PAGER_x000D_
RAL 9005 MAT KANARDIA</t>
  </si>
  <si>
    <t>V2300051</t>
  </si>
  <si>
    <t>BOTTO NESISIII A20 8.4V2 PAGER SUR._x000D_
KANARDIA</t>
  </si>
  <si>
    <t>V2300052</t>
  </si>
  <si>
    <t>BOTTOM NESISIII A20 8.4 STACK sig._x000D_
SIGNACIJA DVA KVADRATA</t>
  </si>
  <si>
    <t>V2300060</t>
  </si>
  <si>
    <t>BOTTOM NESISIII A20 8.4 V2 ESC_x000D_
RAL 9005 MAT KANARDIA</t>
  </si>
  <si>
    <t>V2300061</t>
  </si>
  <si>
    <t>BOTTO NESISIII A20 8.4V2 ESC SUR._x000D_
KANARDIA</t>
  </si>
  <si>
    <t>V2300062</t>
  </si>
  <si>
    <t>BOTTOM NESISIII A20 8.4 BACK sig._x000D_
SIGNACIJA PUŠČICE</t>
  </si>
  <si>
    <t>V23000660</t>
  </si>
  <si>
    <t>POKROV LETVE PODNOŽNE RB-SC LA051_x000D_
POSEBNA IZVEDBA</t>
  </si>
  <si>
    <t>V2300070</t>
  </si>
  <si>
    <t>Blenda modula D4M NOVO BARVILO TEST</t>
  </si>
  <si>
    <t>V2300140</t>
  </si>
  <si>
    <t>POKROV ROKE MUM5 VZF01059</t>
  </si>
  <si>
    <t>V2300141</t>
  </si>
  <si>
    <t>POKROV ROKE MUM 5 SUROVEC</t>
  </si>
  <si>
    <t>V2300150</t>
  </si>
  <si>
    <t>STRANSKI OKROV MUM5 VZF01059</t>
  </si>
  <si>
    <t>V2300151</t>
  </si>
  <si>
    <t>STRANSKI OKROV MUM 5 SUROVEC</t>
  </si>
  <si>
    <t>V2300160</t>
  </si>
  <si>
    <t>DNO MUM5 VZF01059</t>
  </si>
  <si>
    <t>V2300161</t>
  </si>
  <si>
    <t>DNO MUM 5 SUROVEC</t>
  </si>
  <si>
    <t>V2300170</t>
  </si>
  <si>
    <t>MARKETAN SAN ZELENA_x000D_
LB-2307115/RP5</t>
  </si>
  <si>
    <t>LB-2307115/RP5</t>
  </si>
  <si>
    <t>V2300171</t>
  </si>
  <si>
    <t>LIFTER OLIVNO ZELEN FRONT_x000D_
Q118520  - 3% barve</t>
  </si>
  <si>
    <t>V2300173</t>
  </si>
  <si>
    <t>DAMPER OLIVNO ZELEN LEVI_x000D_
2% barvila</t>
  </si>
  <si>
    <t>V2300174</t>
  </si>
  <si>
    <t>DAMPER OLIVNO ZELEN DESNI_x000D_
2% barvila</t>
  </si>
  <si>
    <t>V2300180</t>
  </si>
  <si>
    <t>MARKETAN SAN MODRA TURKIZ_x000D_
LB-2307114/RP3</t>
  </si>
  <si>
    <t>LB-2307114/RP3</t>
  </si>
  <si>
    <t>V2300181</t>
  </si>
  <si>
    <t>LIFTER TURKIZNO MODER FRONT_x000D_
Q077693  - 4% barve</t>
  </si>
  <si>
    <t>V2300183</t>
  </si>
  <si>
    <t>DAMPER TURKIZNO MODER LEVI_x000D_
2% barvila</t>
  </si>
  <si>
    <t>V2300184</t>
  </si>
  <si>
    <t>DAMPER TURKIZNO MODER DESNI_x000D_
2% barvila</t>
  </si>
  <si>
    <t>V2300185</t>
  </si>
  <si>
    <t>KP PMMA TRANSPARENT ČRNI K10_Turnap_x000D_
MKK1809TURNAP</t>
  </si>
  <si>
    <t>MKK1809TURNAP</t>
  </si>
  <si>
    <t>V2300186</t>
  </si>
  <si>
    <t>Okno Prikazovalnika K10_kompaund</t>
  </si>
  <si>
    <t>V2300187</t>
  </si>
  <si>
    <t>KAA EOX RNA</t>
  </si>
  <si>
    <t>V2300188</t>
  </si>
  <si>
    <t>V2300189</t>
  </si>
  <si>
    <t>RNA</t>
  </si>
  <si>
    <t>V2300190</t>
  </si>
  <si>
    <t>V2300200</t>
  </si>
  <si>
    <t xml:space="preserve">14200_BScan23_TOP_V_ tampo FLINK_x000D_
Pantone Cool Grey 6 </t>
  </si>
  <si>
    <t>V2300210</t>
  </si>
  <si>
    <t>14200_BScan23_TOP_V_ LASER_ FLINK</t>
  </si>
  <si>
    <t>V2300220</t>
  </si>
  <si>
    <t>V2300221</t>
  </si>
  <si>
    <t>DAMPER TURKIZNO MODER LEVI II._x000D_
3% barvila</t>
  </si>
  <si>
    <t>V2300222</t>
  </si>
  <si>
    <t>DAMPER TURKIZNO MODER DESNII II._x000D_
3% barvila</t>
  </si>
  <si>
    <t>V2300223</t>
  </si>
  <si>
    <t>LIFTER TURKIZNO MODER FRONT II._x000D_
3% barve</t>
  </si>
  <si>
    <t>V2300224</t>
  </si>
  <si>
    <t>LIFTER TURKIZNO MODER BACK II._x000D_
3% barve</t>
  </si>
  <si>
    <t>MARKETAN SAN ZELENA II._x000D_
LB-2307115/RP8</t>
  </si>
  <si>
    <t>V2300231</t>
  </si>
  <si>
    <t>DAMPER OLIVNO ZELEN LEVI II._x000D_
4% barvila</t>
  </si>
  <si>
    <t>V2300232</t>
  </si>
  <si>
    <t>DAMPER OLIVNO ZELEN DESNI II._x000D_
4% barvila</t>
  </si>
  <si>
    <t>V2300233</t>
  </si>
  <si>
    <t>LIFTER OLIVNO ZELEN FRONT II._x000D_
4% barve</t>
  </si>
  <si>
    <t>V2300234</t>
  </si>
  <si>
    <t>LIFTER OLIVNO ZELEN BACK II._x000D_
4% barve</t>
  </si>
  <si>
    <t>V2300240</t>
  </si>
  <si>
    <t>FRONT PAN. TOP VISOKI SIJAJ_x000D_
EQ3FL-S</t>
  </si>
  <si>
    <t>V2300250</t>
  </si>
  <si>
    <t>FRONT PAN. BOTTOM VISOKI SIJAJ_x000D_
EQ3FL-S</t>
  </si>
  <si>
    <t>V2300251</t>
  </si>
  <si>
    <t>Material 1 (PLA, PBAT in vlakna)</t>
  </si>
  <si>
    <t>V2300252</t>
  </si>
  <si>
    <t>Material 2 (PLA in PBAT)</t>
  </si>
  <si>
    <t>V2300253</t>
  </si>
  <si>
    <t>Material 3 (PLA ter kalcij)</t>
  </si>
  <si>
    <t>V2300254</t>
  </si>
  <si>
    <t>Material 6 (PLA ter kalcij)</t>
  </si>
  <si>
    <t>V2300255</t>
  </si>
  <si>
    <t>Material 8 (PBAT)</t>
  </si>
  <si>
    <t>V2300256</t>
  </si>
  <si>
    <t>Ravnilo_Material 1 (PLA, PBAT in vl</t>
  </si>
  <si>
    <t>V2300257</t>
  </si>
  <si>
    <t>Ravnilo_Material 2 (PLA in PBAT)</t>
  </si>
  <si>
    <t>V2300258</t>
  </si>
  <si>
    <t>Ravnilo_Material 3 (PLA ter kalcij)</t>
  </si>
  <si>
    <t>V2300259</t>
  </si>
  <si>
    <t>Ravnilo_Material 6 (PLA ter kalcij)</t>
  </si>
  <si>
    <t>V2300260</t>
  </si>
  <si>
    <t>Ravnilo_Material 8 (PBAT)</t>
  </si>
  <si>
    <t>V2300270</t>
  </si>
  <si>
    <t>M000677</t>
  </si>
  <si>
    <t>V2300271</t>
  </si>
  <si>
    <t>V2300280</t>
  </si>
  <si>
    <t>BOOMBOX ZGORNJI DEL SREBRNA_x000D_
NOORDUNG</t>
  </si>
  <si>
    <t>V2300281</t>
  </si>
  <si>
    <t>BOOMBOX ZGORNJI DEL SUROVEC_x000D_
NOORDUNG</t>
  </si>
  <si>
    <t>V2300290</t>
  </si>
  <si>
    <t>BOOMBOX ZGORNJI DEL ČRNA MAT_x000D_
NOORDUNG</t>
  </si>
  <si>
    <t>V2300300</t>
  </si>
  <si>
    <t>BOOMBOX SPODNJI DEL SREBRNA_x000D_
NOORDUNG</t>
  </si>
  <si>
    <t>V2300301</t>
  </si>
  <si>
    <t>BOOMBOX SPODNJI DEL SUROVEC_x000D_
NOORDUNG</t>
  </si>
  <si>
    <t>V2300310</t>
  </si>
  <si>
    <t>BOOMBOX SPODNJI DEL ČRNA MAT_x000D_
NOORDUNG</t>
  </si>
  <si>
    <t>V2300320</t>
  </si>
  <si>
    <t>OGRODJE LUČI ČRNA MAT_x000D_
NOORDUNG</t>
  </si>
  <si>
    <t>V2300321</t>
  </si>
  <si>
    <t>OGRODJE LUČI SUROVEC_x000D_
NOORDUNG</t>
  </si>
  <si>
    <t>V2300330</t>
  </si>
  <si>
    <t>MASKA NESIS VELIKA RAL 9005 MAT_x000D_
ALU</t>
  </si>
  <si>
    <t>V2300331</t>
  </si>
  <si>
    <t>MASKA VELIKA NESIS SUROVEC_x000D_
ALU</t>
  </si>
  <si>
    <t>V2300340</t>
  </si>
  <si>
    <t>MASKA NESIS MAJNŠA RAL 9005 MAT_x000D_
ALU</t>
  </si>
  <si>
    <t>V2300341</t>
  </si>
  <si>
    <t>MASKA MAJNŠA NESIS SUROVEC_x000D_
ALU</t>
  </si>
  <si>
    <t>V2300350</t>
  </si>
  <si>
    <t>OKVIR VTIČNICE DVODELNI ANTRACIT</t>
  </si>
  <si>
    <t>V2300351</t>
  </si>
  <si>
    <t>OKVIR ZA VTIČNICO DVODELNI SUROVEC_x000D_
EML</t>
  </si>
  <si>
    <t>V2300360</t>
  </si>
  <si>
    <t>VLOŽEK VTIČNICE ANTRACIT SIJAJ</t>
  </si>
  <si>
    <t>V2300361</t>
  </si>
  <si>
    <t>VLOŽEK VTIČNICE SUROVEC_x000D_
EML</t>
  </si>
  <si>
    <t>V2300370</t>
  </si>
  <si>
    <t>TIPKA VELIKA  ANTRACIT</t>
  </si>
  <si>
    <t>V2300371</t>
  </si>
  <si>
    <t>TIPKA VELIKA SUROVEC_x000D_
EML</t>
  </si>
  <si>
    <t>V2300380</t>
  </si>
  <si>
    <t>OKVIR VTIČNICE DVODELNI BELA</t>
  </si>
  <si>
    <t>V2300381</t>
  </si>
  <si>
    <t>V2300390</t>
  </si>
  <si>
    <t>VLOŽEK VTIČNICE BELA</t>
  </si>
  <si>
    <t>V2300391</t>
  </si>
  <si>
    <t>V2300400</t>
  </si>
  <si>
    <t>TIPKA VELIKA  BELA</t>
  </si>
  <si>
    <t>V2300401</t>
  </si>
  <si>
    <t>V2300410</t>
  </si>
  <si>
    <t>PP MOPLEN EP540P MFI 15</t>
  </si>
  <si>
    <t>V2300411</t>
  </si>
  <si>
    <t>60026 DNO MODULA FI 56 KN alt.mat.</t>
  </si>
  <si>
    <t>V2300412</t>
  </si>
  <si>
    <t>60002 LONČEK FI 56 KN alt.mat</t>
  </si>
  <si>
    <t>V2300420</t>
  </si>
  <si>
    <t>DRIP TRAY 600B - ELIX P3H AT</t>
  </si>
  <si>
    <t>TIPKA 2 RIO MIDNIGHT SILVER</t>
  </si>
  <si>
    <t>TIPKA 2 RIO ČR OSN SUR._x000D_
EML</t>
  </si>
  <si>
    <t>VLOŽEK VTČ ART MIDNIGHT SILVER</t>
  </si>
  <si>
    <t>VLOŽEK VTČ ART ČR OSN SUR._x000D_
EML</t>
  </si>
  <si>
    <t>V2300460</t>
  </si>
  <si>
    <t>OKVIR 1 ART200 MIDNIGHT SILVER</t>
  </si>
  <si>
    <t>V2300461</t>
  </si>
  <si>
    <t>OKVIR 1 ART200 ČR OSN SUR._x000D_
EML</t>
  </si>
  <si>
    <t>OKVIR 2 ART200 MIDNIGHT SILVER</t>
  </si>
  <si>
    <t>OKVIR 2 ART200 ČR OSN SUR._x000D_
EML</t>
  </si>
  <si>
    <t>OKVIR 3 ART200 MIDNIGHT SILVER</t>
  </si>
  <si>
    <t>OKVIR 3 ART200 ČR OSN SUR._x000D_
EML</t>
  </si>
  <si>
    <t>V2300482</t>
  </si>
  <si>
    <t>BLENDA SPODNJA MFQ4 beige_sur.GP35_x000D_
test z materialom ABS Terluran GP35</t>
  </si>
  <si>
    <t>V2300483</t>
  </si>
  <si>
    <t>BLENDA SPODNJA MFQ4_silber_x000D_
test z materialom ABS Terluran GP35 in masterbatchem silber</t>
  </si>
  <si>
    <t>V2300490</t>
  </si>
  <si>
    <t>FRONT PANEL TOP 450 elix P3H AT</t>
  </si>
  <si>
    <t>V2300500</t>
  </si>
  <si>
    <t>TIPKOVNICA RAČUNALNIKA ČRNA MAT</t>
  </si>
  <si>
    <t>V2300501</t>
  </si>
  <si>
    <t>TIPKOVNICA ZA RAČUNALNIK SUROVEC</t>
  </si>
  <si>
    <t>V2300600</t>
  </si>
  <si>
    <t>ABS Terluran ECO GP22 MR70 BK</t>
  </si>
  <si>
    <t>V2300601</t>
  </si>
  <si>
    <t>ASM Ohišje desno 600 MR70</t>
  </si>
  <si>
    <t>V2300602</t>
  </si>
  <si>
    <t>Ohišje desno 600 MR70</t>
  </si>
  <si>
    <t>V2300610</t>
  </si>
  <si>
    <t>ABS Terluran ECO GP22 MR50 BK</t>
  </si>
  <si>
    <t>V2300611</t>
  </si>
  <si>
    <t>ASM Ohišje desno 600 MR50</t>
  </si>
  <si>
    <t>V2300612</t>
  </si>
  <si>
    <t>Ohišje desno 600 MR50</t>
  </si>
  <si>
    <t>V2300620</t>
  </si>
  <si>
    <t>ABS Coolrec Coolstar ABS-Master</t>
  </si>
  <si>
    <t>V2300621</t>
  </si>
  <si>
    <t>ASM Ohišje desno 600 Coolstar</t>
  </si>
  <si>
    <t>V2300622</t>
  </si>
  <si>
    <t>Ohišje desno 600 Coolstar</t>
  </si>
  <si>
    <t>V2300630</t>
  </si>
  <si>
    <t>OHIŠJE LENOVO RAČUNALNIKA ČRNA MAT_x000D_
T460S</t>
  </si>
  <si>
    <t>V2300631</t>
  </si>
  <si>
    <t>OHIŠJE LENOVO RAČUNALNIK SUROVEC_x000D_
T460S</t>
  </si>
  <si>
    <t>V2300640</t>
  </si>
  <si>
    <t>OHIŠJE HP RAČUNALNIKA SREBRNA MAT_x000D_
ELITEBOOK 850 G</t>
  </si>
  <si>
    <t>V2300641</t>
  </si>
  <si>
    <t>OHIŠJE HP RAČUNALNIK SUROVEC_x000D_
ELITEBOOK 850G</t>
  </si>
  <si>
    <t>V2300642</t>
  </si>
  <si>
    <t>Desni Pok. Ohišja z oknom K10_elix_x000D_
Črn_RAL9005</t>
  </si>
  <si>
    <t>V2300643</t>
  </si>
  <si>
    <t>Desni Pok. Ohišja z okn. K10_ELIX-B_x000D_
bel VZF07020</t>
  </si>
  <si>
    <t>V2300644</t>
  </si>
  <si>
    <t>Desni Str. Pokrov K10 RAL9005-elix_x000D_
črn RAL9005_sur.</t>
  </si>
  <si>
    <t>V2300645</t>
  </si>
  <si>
    <t>Desni Str. Pokrov K10-elix-BEL_x000D_
BEL VZF07020_sur.</t>
  </si>
  <si>
    <t>V2300646</t>
  </si>
  <si>
    <t>BLENDA SP. MFQ4 VZF01059-terluran_x000D_
lakiran kos_test</t>
  </si>
  <si>
    <t>V2300650</t>
  </si>
  <si>
    <t>OKVIR VTIČNICE DVODELNI BELA nova</t>
  </si>
  <si>
    <t>V2300651</t>
  </si>
  <si>
    <t>BELA ZA EML POLIACRYL SIGU BELA_x000D_
2360892</t>
  </si>
  <si>
    <t>V2300652</t>
  </si>
  <si>
    <t>POLIACRYL 2K GRAFITNI OKVIRČEK EML_x000D_
76058921</t>
  </si>
  <si>
    <t>V2300653</t>
  </si>
  <si>
    <t>GRILAMID L20 G NATUR (PA12)_x000D_
Za Recticel</t>
  </si>
  <si>
    <t>V2300654</t>
  </si>
  <si>
    <t>CARBO3D ECOblack 15 PA</t>
  </si>
  <si>
    <t>V2300660</t>
  </si>
  <si>
    <t>SEDEŽ WC DESKE LAKIRAN BELA_x000D_
IZBOLJŠANA BARVA PO VZORCU  GEBERIT</t>
  </si>
  <si>
    <t>V2300661</t>
  </si>
  <si>
    <t>BELA ZA WC DESKE EPOXI MAT_x000D_
(27.9.2023)</t>
  </si>
  <si>
    <t>V2300662</t>
  </si>
  <si>
    <t>KONEPOX TRDILEC 70.716.1_x000D_
(27.9.2023)</t>
  </si>
  <si>
    <t>V2300663</t>
  </si>
  <si>
    <t>RAZREDČILO UNIVERZALNO 80.300.1_x000D_
(27.9.2023)</t>
  </si>
  <si>
    <t>V2300670</t>
  </si>
  <si>
    <t>datum</t>
  </si>
  <si>
    <t>1r01237</t>
  </si>
  <si>
    <t>Vodilnik zraka vrat BIO2</t>
  </si>
  <si>
    <t>Vertikalni profil vrat BIO2 MF des.</t>
  </si>
  <si>
    <t>Vertikalni profil vrat BIO2 MF levi</t>
  </si>
  <si>
    <t>Vertikalni profil vrat BIO2 PY des.</t>
  </si>
  <si>
    <t>Vertikalni profil vrat BIO2 PY levi</t>
  </si>
  <si>
    <t>POKROV LETVE PODNOŽNE RB-SC LA051_x000D_
SAMO SREBRNA BARVA</t>
  </si>
  <si>
    <t>ROBNIK VRAT C6 ZO SPD LA024E</t>
  </si>
  <si>
    <t>ROBNIK VRAT C6 ZO ZG LA024E</t>
  </si>
  <si>
    <t>BLENDA ŠARKE GOR.1 C6 L LA024E</t>
  </si>
  <si>
    <t>BLENDA ŠARKE GOR.1 C6 D LA024E</t>
  </si>
  <si>
    <t>POKROV TEČAJA ZG.C6 LA024E</t>
  </si>
  <si>
    <t>POKROV ROBNIKA VRAT C6 L LA024E</t>
  </si>
  <si>
    <t>POKROV ROBNIKA VRAT C6 D LA024E</t>
  </si>
  <si>
    <t>ROBNIK VRAT C6 HL ZG LA024E</t>
  </si>
  <si>
    <t>M VLOŽEK VTC ANTRACIT_x000D_
25151 M VLOŽEK VTČ ČR</t>
  </si>
  <si>
    <t>M TIPKA 1M ASR ANTRACIT_x000D_
25153 M TIPKA 1M ČR</t>
  </si>
  <si>
    <t>M OKVIR 2M-3 MODYS ANTRACIT_x000D_
25167 M OKVIR 2M-3 MODYS ČR</t>
  </si>
  <si>
    <t>M VLOŽEK VTČ S POKR AN</t>
  </si>
  <si>
    <t>M POKROVČEK VTČ AN</t>
  </si>
  <si>
    <t>M OKVIR 2M MODY AN</t>
  </si>
  <si>
    <t>M POLNILO 1M AN</t>
  </si>
  <si>
    <t>TIPKA ZA LEČO 1M AN-BELA OSNOVA</t>
  </si>
  <si>
    <t>OKVIR 4M NO MODYS AN</t>
  </si>
  <si>
    <t>OHIŠJE 2M NO MODYS AN</t>
  </si>
  <si>
    <t>OKVIR OHIŠJA 2M NO MODYS AN</t>
  </si>
  <si>
    <t>1r07024</t>
  </si>
  <si>
    <t>Desni p. ohišja z oknom K10 Ver.01</t>
  </si>
  <si>
    <t>ROČAJ RM96 HOR.V ROBNIKU C6 LA024E</t>
  </si>
  <si>
    <t>M OKVIR 7M MODYS ANTRACIT_x000D_
25173 M OKVIR 7M MODYS ČR</t>
  </si>
  <si>
    <t>M OKVIR 4M MODYS ANTRACIT_x000D_
25171 M OKVIR 4M MODYS ČR</t>
  </si>
  <si>
    <t>VLOŽEK RAČ VTČ ART MIDNIGHT SILVER</t>
  </si>
  <si>
    <t>Levi stranski pokrov K10 Ver.01</t>
  </si>
  <si>
    <t>Desni st. pokrov K10.sur_x000D_
Sur. za vroči tisk</t>
  </si>
  <si>
    <t>Desni st.pokrov K10 Ver.01</t>
  </si>
  <si>
    <t>Levi pokrov ohišja K10_Ver.01</t>
  </si>
  <si>
    <t>Levi pokrov ohišja K10_Ver.01_sur.2_x000D_
Sur. za tampo tisk</t>
  </si>
  <si>
    <t>Levi pokrov ohišja K10_Ver.01_sur.1_x000D_
Sur. za vroči tisk</t>
  </si>
  <si>
    <t>BLENDA PODNOŽJA FS LA22S5 NOVA</t>
  </si>
  <si>
    <t>OKVIR DELOVNE PLOŠ.DW50 LA22S52NOVA</t>
  </si>
  <si>
    <t>PLOŠČA ČELNA DW50 FS/SI LA065</t>
  </si>
  <si>
    <t>PLOŠČA ČELNA DW50 BI LA065</t>
  </si>
  <si>
    <t>PLOŠČA ČELNA DW50 FS/SI LA065NOVA</t>
  </si>
  <si>
    <t>POKROV PANELA RB-SC LA051 KPL_x000D_
SAMO OKROGLE NALEPKE</t>
  </si>
  <si>
    <t>SHIFT_X_PLATA-FRONT sur</t>
  </si>
  <si>
    <t>1R03061</t>
  </si>
  <si>
    <t>SHIFT_X_PLATA-BACK sur</t>
  </si>
  <si>
    <t>SHIFT_X_PLATA-FRONT sig</t>
  </si>
  <si>
    <t>SHIFT_X_PLATA-BACK sig</t>
  </si>
  <si>
    <t>1r12507</t>
  </si>
  <si>
    <t>Akulon K224-TG9 PA6+45%GF NATUR_x000D_
NA99001</t>
  </si>
  <si>
    <t>PA Zytel EFE7258 BK263_x000D_
G45 Black</t>
  </si>
  <si>
    <t>1R18198</t>
  </si>
  <si>
    <t>NOVA LA024E lot:24041095</t>
  </si>
  <si>
    <t>1R20090</t>
  </si>
  <si>
    <t>ADP/VDUO/SHIFT_X FRONT_x000D_
2xTP484</t>
  </si>
  <si>
    <t>ORODJE SHIFT_X FRONT-BACK</t>
  </si>
  <si>
    <t>V2300737</t>
  </si>
  <si>
    <t>Orodje 652 SGW 101_Jelovčan</t>
  </si>
  <si>
    <t>ORODJE S8_DNO_OH_KAB</t>
  </si>
  <si>
    <t>3-608</t>
  </si>
  <si>
    <t>ORODJE VODILNIK ZRAKA VRAT BIO2</t>
  </si>
  <si>
    <t>B206685</t>
  </si>
  <si>
    <t>F017-01-02</t>
  </si>
  <si>
    <t>Pokr EMV110 89I0-K LK črn sig</t>
  </si>
  <si>
    <t>FIRŠT</t>
  </si>
  <si>
    <t>F010-03-01</t>
  </si>
  <si>
    <t>SHIFT_X FRONT V01</t>
  </si>
  <si>
    <t>K001-13-06</t>
  </si>
  <si>
    <t>FRONT PANEL TOP EQ3FL SIEMENS</t>
  </si>
  <si>
    <t>K001-16-01</t>
  </si>
  <si>
    <t>PLOŠČA SPRED. ZGORAJ S4H RNA BOSCH</t>
  </si>
  <si>
    <t>S4N RNA</t>
  </si>
  <si>
    <t>K001-15-04</t>
  </si>
  <si>
    <t>LEVI POKROV OHIŠJA K10</t>
  </si>
  <si>
    <t>V2400062</t>
  </si>
  <si>
    <t>ORODJE EML OHIŠJE STIKALA</t>
  </si>
  <si>
    <t>ORODJE PROFIL VERTIKALNI VRAT BIO23</t>
  </si>
  <si>
    <t>K001-15-03</t>
  </si>
  <si>
    <t>DESNI STRANSKI POKROV K10 BOSCH</t>
  </si>
  <si>
    <t>F001-11-07</t>
  </si>
  <si>
    <t>ES600 / Front panel 600 extraKlasse_x000D_
2.155.0550b_EQ700 extraKlasse</t>
  </si>
  <si>
    <t>ORODJE PROFIL VERTIKALNI VRAT BIO2</t>
  </si>
  <si>
    <t>F017-01-01</t>
  </si>
  <si>
    <t>Pokr EMV110 89i0-M LK ko črn sig</t>
  </si>
  <si>
    <t>F010-03-02</t>
  </si>
  <si>
    <t>SHIFT_X BACK V01</t>
  </si>
  <si>
    <t>ORODJE S8_POKROV</t>
  </si>
  <si>
    <t>3-609</t>
  </si>
  <si>
    <t>IC6</t>
  </si>
  <si>
    <t>V2400074</t>
  </si>
  <si>
    <t>Material E-loop E5120 MR_x000D_
Za Jelovčan</t>
  </si>
  <si>
    <t>V2400072</t>
  </si>
  <si>
    <t>Material ABS Elex H605_x000D_
Za Jelovčan</t>
  </si>
  <si>
    <t>OHIŠJE 2M NO MODYS SB SUR._x000D_
EML</t>
  </si>
  <si>
    <t>V2400073</t>
  </si>
  <si>
    <t>Material PC ABS RHS 2525 A35_x000D_
Za Jelovčan</t>
  </si>
  <si>
    <t>M POLNILO 1M ČR SUR._x000D_
EML</t>
  </si>
  <si>
    <t>OHIŠJE 4M NO MODYS SB SUR._x000D_
EML</t>
  </si>
  <si>
    <t>ROČAJ POSODE KONDENZATA SP-22 SUR.</t>
  </si>
  <si>
    <t>M TIPKA ZA LEČO 1M SB SUR._x000D_
EML</t>
  </si>
  <si>
    <t>OKVIR OHIŠJA4M NO MODYS SB SUR._x000D_
EML</t>
  </si>
  <si>
    <t>V2400051</t>
  </si>
  <si>
    <t>NOVA BARVA LA024 V2</t>
  </si>
  <si>
    <t>P84780-02</t>
  </si>
  <si>
    <t xml:space="preserve">POKROV VRČA OSNOVNI B10 VZF07020_x000D_
beli  </t>
  </si>
  <si>
    <t>OKVIR VRAT ZUNANJI WM-80.C SUR.ALU</t>
  </si>
  <si>
    <t>PLOŠČA ČELNA B2 SP-22 SUROVEC</t>
  </si>
  <si>
    <t>TIPKA 1 RIO ČR OSN 1969 SUR._x000D_
EML</t>
  </si>
  <si>
    <t>TIPKA 1 ZA LEČO RIO ČR OSN1970 SUR.</t>
  </si>
  <si>
    <t>ROČAJ VRAT WM-80.C SUROVEC ALU</t>
  </si>
  <si>
    <t>PLOŠČA ČELNA DW50 FS/SI SUROVEC</t>
  </si>
  <si>
    <t>V2300753</t>
  </si>
  <si>
    <t>MB marketan ABS srebrna 2307337</t>
  </si>
  <si>
    <t>MK1214E005</t>
  </si>
  <si>
    <t>V2300711</t>
  </si>
  <si>
    <t>MB SUKANO ABS cc D23501 silver</t>
  </si>
  <si>
    <t>GUMB DIMERJA GEA-FUS. Č.O.6444 SUR.</t>
  </si>
  <si>
    <t>VLOŽEK VT. S POK.MIK.ART Č.O.6142 S</t>
  </si>
  <si>
    <t>OKVIR OHIŠJA 2M NO MODYS SB SUR._x000D_
EML</t>
  </si>
  <si>
    <t>V2400012</t>
  </si>
  <si>
    <t>PA6 BADAMID B70 S Natur_x000D_
Za Recticel</t>
  </si>
  <si>
    <t>V2400025</t>
  </si>
  <si>
    <t>P76017</t>
  </si>
  <si>
    <t>Trim UI TQ507D02 VZF07020 V.1_x000D_
POKROV UPORABNIŠKEGA VMESNIKA 400 V.1</t>
  </si>
  <si>
    <t>V2300741</t>
  </si>
  <si>
    <t>Material Promyde B30 P2 G30 BL01_3_x000D_
Za vzorčenje_Jelovčan</t>
  </si>
  <si>
    <t>V2400040</t>
  </si>
  <si>
    <t>PP BorPure RF777MO</t>
  </si>
  <si>
    <t>SUROVEC</t>
  </si>
  <si>
    <t>V2300740</t>
  </si>
  <si>
    <t>Material Recomyde B30 P3 G30_2_x000D_
Za vzorčenje_Jelovčan</t>
  </si>
  <si>
    <t>PLOŠČA ČELNA DW50 BI SUROVEC</t>
  </si>
  <si>
    <t>V2300749</t>
  </si>
  <si>
    <t>Material Elix H 801</t>
  </si>
  <si>
    <t>V2300748</t>
  </si>
  <si>
    <t>Material Multitron T-2760B_x000D_
Za vzorčenje Jelovčan</t>
  </si>
  <si>
    <t>V2300743</t>
  </si>
  <si>
    <t>Masterbatch UN 0055 tiefschwarz_x000D_
Za vzorčenje_Jelovčan</t>
  </si>
  <si>
    <t>V2300736</t>
  </si>
  <si>
    <t>Material PA6 GF30 za V. Flap_Jelovč</t>
  </si>
  <si>
    <t>POKROVČEK VTČ ART ČR OSN 6143 SUR.</t>
  </si>
  <si>
    <t>1260.02-004.</t>
  </si>
  <si>
    <t>V2300700</t>
  </si>
  <si>
    <t>ABS Polylac 756 natur</t>
  </si>
  <si>
    <t>VLOŽEK DIMERJA ART ČR OSN6972 SUR.</t>
  </si>
  <si>
    <t>OHIŠJE BF10  ZGORNJE C25 SUR</t>
  </si>
  <si>
    <t>V2300721</t>
  </si>
  <si>
    <t>MB SUKANO ABS cc D23601 silver glit</t>
  </si>
  <si>
    <t>V2300742</t>
  </si>
  <si>
    <t>Material Tekumid B H9 GF6 natur_4_x000D_
Za vzorčenje_Jelovčan</t>
  </si>
  <si>
    <t>ROČAJ INTEGRIRAN DW30 HUSA SUROVEC</t>
  </si>
  <si>
    <t>V2400011</t>
  </si>
  <si>
    <t>Trim UI TQ503D01 V.1_x000D_
POKROV UPORABNIŠKEGA VMESNIKA 400 V.1</t>
  </si>
  <si>
    <t>V2400075</t>
  </si>
  <si>
    <t>Material E-loop H801 MR_x000D_
Za Jelovčan</t>
  </si>
  <si>
    <t>V2400076</t>
  </si>
  <si>
    <t>Material E-loop E4105 MR_x000D_
Za Jelovčan</t>
  </si>
  <si>
    <t>M POKROVČEK VTČ ČR SUR._x000D_
EML</t>
  </si>
  <si>
    <t>V2400082</t>
  </si>
  <si>
    <t>Material PC/ABS MAC 601</t>
  </si>
  <si>
    <t>V2400091</t>
  </si>
  <si>
    <t>BELA ZA WC DESKE 512 ACRYL 2K MAT_x000D_
(5.6.2024) 60.512.12 Lot:24052491</t>
  </si>
  <si>
    <t>V2300672</t>
  </si>
  <si>
    <t>POM H-TF Lubricomp KL004A-WHNAT</t>
  </si>
  <si>
    <t>V2400024</t>
  </si>
  <si>
    <t>PEHAPOL 2 C METALLIC MIDNIGHT SILVE</t>
  </si>
  <si>
    <t>P84780-02*</t>
  </si>
  <si>
    <t>VLOŽEK RAČ VTČ ART ČR OSN SUR._x000D_
EML 6969</t>
  </si>
  <si>
    <t>V2400021</t>
  </si>
  <si>
    <t>BARVA ZA PLASTIKO LA 022 NOVA24</t>
  </si>
  <si>
    <t>V2400022</t>
  </si>
  <si>
    <t>PA66 GF30 PLUSTEK PA301 G6BK10_x000D_
Vzorec za Gorenje (vodilniki)</t>
  </si>
  <si>
    <t>BLENDA PODNOŽJA FS SUROVEC</t>
  </si>
  <si>
    <t>V2400026</t>
  </si>
  <si>
    <t>PA66 GF30_Taromid A281 H G6 black</t>
  </si>
  <si>
    <t>V2400030</t>
  </si>
  <si>
    <t>BARVA ZA PLASTIKO LA 068 ŠE NI RAZV</t>
  </si>
  <si>
    <t>ROČ.POSODE KONDENZATA SP-22 070 SUR</t>
  </si>
  <si>
    <t>PLOŠČA ČELNA DW50 HSN FS/SI SUR</t>
  </si>
  <si>
    <t>V2400063</t>
  </si>
  <si>
    <t>VZORČNI MATERIAL BLACK PC-115U_x000D_
EML</t>
  </si>
  <si>
    <t>OKVIR 1 ART200 ČR OSN 6978 SUR.</t>
  </si>
  <si>
    <t>V2400065</t>
  </si>
  <si>
    <t>VZORČNI MATERIAL GRAY PC-115U_x000D_
EML</t>
  </si>
  <si>
    <t>V2400066</t>
  </si>
  <si>
    <t>VZORČNI MATERIAL LYE U5001-WX108_x000D_
EML</t>
  </si>
  <si>
    <t>V2400020</t>
  </si>
  <si>
    <t>BARVA ZA PLASTIKO LA 065 NOVA24</t>
  </si>
  <si>
    <t>OKVIR DELOVNE PLOČE DW50 SUROVEC</t>
  </si>
  <si>
    <t>V2300750</t>
  </si>
  <si>
    <t>Material Multitron T-2760B</t>
  </si>
  <si>
    <t>V2300747</t>
  </si>
  <si>
    <t>Material Elix H 801_x000D_
Za vzorčenje Jelovčan</t>
  </si>
  <si>
    <t>V2300735</t>
  </si>
  <si>
    <t>Material PC+ABS za FLAP_Jelovčan</t>
  </si>
  <si>
    <t>V2300690</t>
  </si>
  <si>
    <t>ABS Polylac 756H natur</t>
  </si>
  <si>
    <t>VLOŽEK VTČ ZA ZAŠČ ART Č.O.6960SUR.</t>
  </si>
  <si>
    <t>V2300386</t>
  </si>
  <si>
    <t>OKVIR ZA VTIČNICO ENOJNI SUROVEC_x000D_
EML</t>
  </si>
  <si>
    <t>SEKUNDNO LEPILO E512/20 gr,_x000D_
za Recticel</t>
  </si>
  <si>
    <t>ZABOJ 300X400 COMETAL</t>
  </si>
  <si>
    <t>POKROV ZA VEDRO 5 L bel</t>
  </si>
  <si>
    <t>ZAŠČITNI TRAK ZELENI PT220-80MM</t>
  </si>
  <si>
    <t>LEPILNI TRAK KREP UNIV. 130mm50m</t>
  </si>
  <si>
    <t>POKROV KLT43 400X300</t>
  </si>
  <si>
    <t>ZABOJ VDA-KLT MALI NIS. 400X300X120</t>
  </si>
  <si>
    <t>VEDRO 5 L belo z ročajem</t>
  </si>
  <si>
    <t>SAMOLEPILNA FOLIJA ZA ZAŠČITO RB_x000D_
1 set velika in mala</t>
  </si>
  <si>
    <t>VMESNI KARTON 320x520_x000D_
ZA ČRNE ZABOJE</t>
  </si>
  <si>
    <t>V2300703</t>
  </si>
  <si>
    <t>CEV 4C3-polizdelek_PA12_x000D_
Vzorčenje</t>
  </si>
  <si>
    <t>V2300702</t>
  </si>
  <si>
    <t>CEV 4C3-polizdelek_POM-H-TF_x000D_
Vzorčenje</t>
  </si>
  <si>
    <t>V2300710</t>
  </si>
  <si>
    <t>Front Panel Middle D23501 silver</t>
  </si>
  <si>
    <t>V2300731</t>
  </si>
  <si>
    <t>PLOŠČA SPR.ZG. S4H RNA sur ELIX_x000D_
zaprto vodilo svetlobe</t>
  </si>
  <si>
    <t>V2300730</t>
  </si>
  <si>
    <t>PLOŠČA SPR.ZG. S4H RNA sur ELIX_x000D_
odprto vodilo svetlobe</t>
  </si>
  <si>
    <t>V2400061</t>
  </si>
  <si>
    <t>VLOŽEK 1M 2XUSB POLNILNICA 4BOX2603</t>
  </si>
  <si>
    <t>V2400068</t>
  </si>
  <si>
    <t>SHIFT_X_PLATA-FRONT sur Zytel</t>
  </si>
  <si>
    <t>V2400071</t>
  </si>
  <si>
    <t>SHIFT_X_PLATA-BACK sur Durethan</t>
  </si>
  <si>
    <t>V2400070</t>
  </si>
  <si>
    <t>SHIFT_X_PLATA-FRONT sur Durethan</t>
  </si>
  <si>
    <t>V2400069</t>
  </si>
  <si>
    <t>SHIFT_X_PLATA-BACK sur Zytel</t>
  </si>
  <si>
    <t>Front Panel 600 TP717DF6</t>
  </si>
  <si>
    <t>V2400028</t>
  </si>
  <si>
    <t>Blenda MFQ4_spodnja_test MB-ja</t>
  </si>
  <si>
    <t>CARDBOARD INSERT MSM CONT. ZLOŽEN_x000D_
ZLOŽEN OD CRI</t>
  </si>
  <si>
    <t>V2300720</t>
  </si>
  <si>
    <t>Front Panel Middle D23601 silver gl</t>
  </si>
  <si>
    <t>M VLOŽEK MEH ANT 1M VTC ANTRACIT_x000D_
25175 M VLOŽEK MEH ANT 1M VTČ ČR</t>
  </si>
  <si>
    <t>M TIPKA ZA LEČO 1M  ANTRACIT_x000D_
25157 M TIPKA ZA LEČO 1M ČR</t>
  </si>
  <si>
    <t>M OKVIR 3M MODYS ANTRACIT_x000D_
25169 M OKVIR 3M MODYS ČR</t>
  </si>
  <si>
    <t>V2300692</t>
  </si>
  <si>
    <t>FRONT PANEL BOTTOM  450 CL P3H</t>
  </si>
  <si>
    <t>V2300701</t>
  </si>
  <si>
    <t>POSODA MSM6S III_PP Moplen</t>
  </si>
  <si>
    <t>V2300746</t>
  </si>
  <si>
    <t>Verstarkungstrager Flap_Jelovčan_4_x000D_
Tekumid</t>
  </si>
  <si>
    <t>V2300752</t>
  </si>
  <si>
    <t>FLAP _Jelovčan_Multitron T-2760B</t>
  </si>
  <si>
    <t>V2300734</t>
  </si>
  <si>
    <t>PLOŠČA SP. ZGORAJ S4H RNA ELIX_x000D_
zaprto vodilo svetlobe</t>
  </si>
  <si>
    <t>ROČAJ VRAT WM-80.C LA9005A</t>
  </si>
  <si>
    <t>V2400081</t>
  </si>
  <si>
    <t>FLAP _Jelovčan_E-Loop E4105 MR</t>
  </si>
  <si>
    <t>V2400079</t>
  </si>
  <si>
    <t>FLAP _Jelovčan_E-Loop E5120 MR</t>
  </si>
  <si>
    <t>103-052-02</t>
  </si>
  <si>
    <t>M000677.</t>
  </si>
  <si>
    <t>V2400090</t>
  </si>
  <si>
    <t>POKROV WC DESKE LAKIRAN BELA_x000D_
NA NOVI OSNOVI</t>
  </si>
  <si>
    <t>V2400100</t>
  </si>
  <si>
    <t>SEDEŽ WC DESKE LAKIRAN BELA_x000D_
NA NOVI OSNOVI</t>
  </si>
  <si>
    <t>VLOŽEK 1 M 2XUSB ANTRACIT</t>
  </si>
  <si>
    <t>V2400083</t>
  </si>
  <si>
    <t>FLAP _Jelovčan_PC/ABS MAC 601</t>
  </si>
  <si>
    <t>V2400080</t>
  </si>
  <si>
    <t>FLAP _Jelovčan_E-Loop H801 MR</t>
  </si>
  <si>
    <t>V2400078</t>
  </si>
  <si>
    <t>FLAP _Jelovčan_PC ABS RHS 2525 A35</t>
  </si>
  <si>
    <t>V2400077</t>
  </si>
  <si>
    <t>FLAP _Jelovčan_ABS Elix H605</t>
  </si>
  <si>
    <t>V2400067</t>
  </si>
  <si>
    <t>Q159139</t>
  </si>
  <si>
    <t>Q159138</t>
  </si>
  <si>
    <t>V2400064</t>
  </si>
  <si>
    <t>V2400060</t>
  </si>
  <si>
    <t>VLOŽEK 1M 2XUSB POLNILNICA 4 BOX AN</t>
  </si>
  <si>
    <t>V2400050</t>
  </si>
  <si>
    <t>BLENDA SPREDNJA TEST LA024 V2</t>
  </si>
  <si>
    <t>V2400043</t>
  </si>
  <si>
    <t>SHIFT_X BACK sig_x000D_
test tampo</t>
  </si>
  <si>
    <t>V2400042</t>
  </si>
  <si>
    <t>SHIFT_X FRONT sig_x000D_
test tampo</t>
  </si>
  <si>
    <t>V2400041</t>
  </si>
  <si>
    <t>MENZURA B10 PP BorPure</t>
  </si>
  <si>
    <t>Profil vertikalni vrat BIO23-desni</t>
  </si>
  <si>
    <t>Profil vertikalni vrat BIO23-levi</t>
  </si>
  <si>
    <t>ROČAJ POSODE KOND. SP-22 LA065NOVA</t>
  </si>
  <si>
    <t>PLOŠČA ČELNA B2 SP-22 LA065NOVA</t>
  </si>
  <si>
    <t>BLENDA PODNOŽJA FS LA068</t>
  </si>
  <si>
    <t>OKVIR VRAT ZUNANJI WM-80.C LA9005A</t>
  </si>
  <si>
    <t>V2400027</t>
  </si>
  <si>
    <t>Vodilnik zraka vrat BIO2 -Taromid_x000D_
Test alternativnega materiala</t>
  </si>
  <si>
    <t>prosta šifra</t>
  </si>
  <si>
    <t>V2400023</t>
  </si>
  <si>
    <t>Vodilnik zraka vrat BIO2_Plustek_x000D_
vzorčenje materiala</t>
  </si>
  <si>
    <t>ROČAJ INTEGRIRAN DW30 HUSA LA065</t>
  </si>
  <si>
    <t>V2400010</t>
  </si>
  <si>
    <t>BOTTOM NESIS 7_x000D_
RAL 9005 MAT KANARDIA</t>
  </si>
  <si>
    <t>V2300755</t>
  </si>
  <si>
    <t>Blenda sprednj MFQ4 RAL9006 test MB_x000D_
Testiranje MB za nadomestilo lakiranja</t>
  </si>
  <si>
    <t>V2300754</t>
  </si>
  <si>
    <t>Blenda spodnja MFQ4_RAL9006 test MB_x000D_
Testiranje MB za nadometilo lakiranja</t>
  </si>
  <si>
    <t>V2300751</t>
  </si>
  <si>
    <t>FLAP _Jelovčan_elix H 801</t>
  </si>
  <si>
    <t>V2300745</t>
  </si>
  <si>
    <t>Verstarkungstrager Flap_Jelovčan_3_x000D_
Promyde</t>
  </si>
  <si>
    <t>V2300744</t>
  </si>
  <si>
    <t>Verstarkungstrager Flap_Jelovčan_2_x000D_
Recomyde</t>
  </si>
  <si>
    <t>Pokr EMV110 89i0-K LK sig črn_x000D_
Zaprt</t>
  </si>
  <si>
    <t>Pokr EMV110 89i0-M LK ko čr sig_x000D_
Odprt</t>
  </si>
  <si>
    <t>V2300739</t>
  </si>
  <si>
    <t>Verstarkungstrager Flap_Jelovčan</t>
  </si>
  <si>
    <t>V2300738</t>
  </si>
  <si>
    <t>FLAP _Jelovčan</t>
  </si>
  <si>
    <t>V2300732</t>
  </si>
  <si>
    <t>PLOŠČA SP. ZGORAJ S4H RNA ELIX_x000D_
odprto vodilo svetlobe</t>
  </si>
  <si>
    <t>V2300705</t>
  </si>
  <si>
    <t>DISTRIBUTION PIPE 4C3 ASSMBLY PA12_x000D_
Vzorčenje</t>
  </si>
  <si>
    <t>V2300704</t>
  </si>
  <si>
    <t>DISTRIBUTION PIPE 4C3 ASSMBLY POM_x000D_
Vzorčenje</t>
  </si>
  <si>
    <t>V2300691</t>
  </si>
  <si>
    <t>FRONT PANEL BOTTOM  450 CL765H</t>
  </si>
  <si>
    <t>V2300680</t>
  </si>
  <si>
    <t>POSODA MSM6S Poliporpilen</t>
  </si>
  <si>
    <t>V2300671</t>
  </si>
  <si>
    <t>Rail_Vzorčenje PACF30</t>
  </si>
  <si>
    <t>V2300385</t>
  </si>
  <si>
    <t>OKVIR VTIČNICE ENOJNI BELA</t>
  </si>
  <si>
    <t>POKROV WC DESKE LAKIRAN BELA_x000D_
NA TEFLONSKI OSNOVI</t>
  </si>
  <si>
    <t>M OKVIR 1M MODYS ANTRACIT_x000D_
25163 M OKVIR 1M MODYS ČR</t>
  </si>
  <si>
    <t>M1262024-000</t>
  </si>
  <si>
    <t>1260.11g002</t>
  </si>
  <si>
    <t>M GUMB NAV DIMERJA ANTRACIT_x000D_
25195 M GUMB NAV DIMERJA ČB</t>
  </si>
  <si>
    <t>M000750</t>
  </si>
  <si>
    <t>Vzorčenje</t>
  </si>
  <si>
    <t>S0029</t>
  </si>
  <si>
    <t>Stroški financiranja</t>
  </si>
  <si>
    <t>29667.</t>
  </si>
  <si>
    <t>1r01255</t>
  </si>
  <si>
    <t>1r14111</t>
  </si>
  <si>
    <t>MFQ4</t>
  </si>
  <si>
    <t>k10 okno</t>
  </si>
  <si>
    <t>mlinske</t>
  </si>
  <si>
    <t>frisbi gorenje</t>
  </si>
  <si>
    <t>waterseal JAC</t>
  </si>
  <si>
    <t>vse v eni šifri</t>
  </si>
  <si>
    <t>DISTRIBUTION PIPE 4E24 ASSMBLY</t>
  </si>
  <si>
    <t>S-082-B SLID EDGE COVER  RAL9005MAT</t>
  </si>
  <si>
    <t>PLOŠČA ČELNA B2 PS-22  LA065</t>
  </si>
  <si>
    <t>ROČAJ DOZIRNE POSODE PS LA065</t>
  </si>
  <si>
    <t>OKVIR 2 ART200 MI-SI</t>
  </si>
  <si>
    <t>OKVIR 3 ART200 MI-SI</t>
  </si>
  <si>
    <t>M TIPKA 2M AN</t>
  </si>
  <si>
    <t>OKVIR 2X7M ZA NAP.PLOŠČO AN</t>
  </si>
  <si>
    <t>NAPISNA PLOŠČICA 7M AN</t>
  </si>
  <si>
    <t>profili 2024</t>
  </si>
  <si>
    <t>Vodilnik zrak vrat z magnetom BIO21</t>
  </si>
  <si>
    <t>Adapter-polizdelek</t>
  </si>
  <si>
    <t>1r14098</t>
  </si>
  <si>
    <t>kos  v€</t>
  </si>
  <si>
    <t>KOS/dan</t>
  </si>
  <si>
    <t>posl/stroj</t>
  </si>
  <si>
    <t>količina kos</t>
  </si>
  <si>
    <t>vrednost kos</t>
  </si>
  <si>
    <t>povprečno posl</t>
  </si>
  <si>
    <t>osnovni material</t>
  </si>
  <si>
    <t>Število menjav</t>
  </si>
  <si>
    <t>menjav</t>
  </si>
  <si>
    <t>KM 80 R</t>
  </si>
  <si>
    <t>KM 50 R</t>
  </si>
  <si>
    <t>KM 130 R</t>
  </si>
  <si>
    <t>KM 160 R</t>
  </si>
  <si>
    <t>KM 200 R</t>
  </si>
  <si>
    <t>KM 300 R</t>
  </si>
  <si>
    <t>EN 600 R</t>
  </si>
  <si>
    <t>EN 500 R</t>
  </si>
  <si>
    <t>EN 400 R</t>
  </si>
  <si>
    <t>KM420 R</t>
  </si>
  <si>
    <t>KM 420 R</t>
  </si>
  <si>
    <t>Status plana</t>
  </si>
  <si>
    <t>HALA 2</t>
  </si>
  <si>
    <t>HALA 1</t>
  </si>
  <si>
    <t>Stroji za brizganje</t>
  </si>
  <si>
    <t>povprečje</t>
  </si>
  <si>
    <t xml:space="preserve">Planirano </t>
  </si>
  <si>
    <t>KOLENO -Recticel</t>
  </si>
  <si>
    <t>BLENDA PODNOŽJA FS LA22S5</t>
  </si>
  <si>
    <t>OKVIR DELOVNE PLOŠ.DW50 LA22S52</t>
  </si>
  <si>
    <t>OHIŠJE RS7 V3 Hellgrau LAK</t>
  </si>
  <si>
    <t>MB housing</t>
  </si>
  <si>
    <t>CT07</t>
  </si>
  <si>
    <t>zasedeno</t>
  </si>
  <si>
    <t>%prostih strojev</t>
  </si>
  <si>
    <t>osnovni material v kg</t>
  </si>
  <si>
    <t>povprečno posl / izmeno</t>
  </si>
  <si>
    <t>število menjav / dan</t>
  </si>
  <si>
    <t>% zasedenih kapacitet / dan</t>
  </si>
  <si>
    <t>informativna vrednost € (planska/05)</t>
  </si>
  <si>
    <t>Profil vertikalni vrat BIO24-levi</t>
  </si>
  <si>
    <t>Profil vertikalni vrat BIO24-desni</t>
  </si>
  <si>
    <t>BUTTON KLIKY V1RA RAL9005</t>
  </si>
  <si>
    <t>v2200340</t>
  </si>
  <si>
    <t>GUMB V-Lock DRUCKER V-LOCK - BLACK</t>
  </si>
  <si>
    <t>OHIŠJE GEHAUSE V-LOCK - BLACK</t>
  </si>
  <si>
    <t>GUMB GRIFF V-LOCK - BLACK</t>
  </si>
  <si>
    <t>določi ure proizvodnje</t>
  </si>
  <si>
    <t>1r03058</t>
  </si>
  <si>
    <t>1r03061</t>
  </si>
  <si>
    <t>nadaljevanje</t>
  </si>
  <si>
    <t>embalaža?</t>
  </si>
  <si>
    <t>servis orodja</t>
  </si>
  <si>
    <t>P250809810</t>
  </si>
  <si>
    <t>P250809428</t>
  </si>
  <si>
    <t>P250610017, serija 2 dni cca 5.000kos</t>
  </si>
  <si>
    <t>P250710084 - serija 3 dni cca 6.000</t>
  </si>
  <si>
    <t>P250609861 - serija do konca tedna</t>
  </si>
  <si>
    <t>P260600750 po popravilu orodja</t>
  </si>
  <si>
    <t>0</t>
  </si>
  <si>
    <t/>
  </si>
  <si>
    <t>serija 1 teden 4/8</t>
  </si>
  <si>
    <t>P250610009 embalaža?</t>
  </si>
  <si>
    <t>P251008364 serija 2 dni - cca8000</t>
  </si>
  <si>
    <t>Lovro Iskra M.16.7. 207110004- 400 kos</t>
  </si>
  <si>
    <t>servis orodja, četrtek menjava materiala</t>
  </si>
  <si>
    <t>serija 4 dni? 5/8</t>
  </si>
  <si>
    <t>serija 3 dni</t>
  </si>
  <si>
    <t>P250810974- test orodja po popravilu  do 500 kos</t>
  </si>
  <si>
    <t>po servisu P250910452, P250810673</t>
  </si>
  <si>
    <t xml:space="preserve"> vzorčenje 20 kos nov potisk , P250809932 serija 4.000 - 3 dni</t>
  </si>
  <si>
    <t>vzorčenje mletina , 200kosP250810092  +500 lakiranje P251108513, P250810975</t>
  </si>
  <si>
    <t xml:space="preserve"> 30kos V2500171 alternativni material</t>
  </si>
  <si>
    <t>Rok vodilo svetlobe - Info Rok</t>
  </si>
  <si>
    <t>P250809877 P250909369 serija do konca nasl tedna cca 12.000</t>
  </si>
  <si>
    <t>P250211617</t>
  </si>
  <si>
    <t>P250809847 800kos, sledi črna</t>
  </si>
  <si>
    <t>P251008920 nalog za 48 ur - 2 dni - sistemski test</t>
  </si>
  <si>
    <t xml:space="preserve">nalog zaključit </t>
  </si>
  <si>
    <t>dokončati po popravilu stroja</t>
  </si>
  <si>
    <t>P250910327</t>
  </si>
  <si>
    <t>P250810940 JAR LID vračilo iz kooperacije</t>
  </si>
  <si>
    <t>menjava popoldan P230401379, serija 8.000</t>
  </si>
  <si>
    <t>serija 6 dni (11/8)</t>
  </si>
  <si>
    <t>serija 2 dni - po vračilu iz kooperacije</t>
  </si>
  <si>
    <t>serija 3 dni 11/8</t>
  </si>
  <si>
    <t>serija 2 dni 11/8</t>
  </si>
  <si>
    <t>P250909830 serija do 2.800 kos</t>
  </si>
  <si>
    <t>TRIM iz kooperacije  132100691</t>
  </si>
  <si>
    <t>do porabe pripravljenega materiala</t>
  </si>
  <si>
    <t>5S delavnica - 2 dni</t>
  </si>
  <si>
    <t>P251008921, redna serija</t>
  </si>
  <si>
    <t>P250810692 menjava orodja</t>
  </si>
  <si>
    <t>NOSILEC LED OSVETLITVE
2201010</t>
  </si>
  <si>
    <t>OHIŠJE VENTILATORJA 92/25 070
LEPLJEN</t>
  </si>
  <si>
    <t>PLASTICNI KOTNIK B&amp;B-visok-NOVI
IKEA B&amp;B</t>
  </si>
  <si>
    <t>PLASTICNI KOTNIK B&amp;B-nizek-NOVI
IKEA B&amp;B</t>
  </si>
  <si>
    <t>VLOŽEK ZA LAMELE 314884
69X16X30</t>
  </si>
  <si>
    <t>ČEP SEDIŠČA CEV 32,5 421460
RAL7035</t>
  </si>
  <si>
    <t>PLAST. ČEP BSH-CNEW/L PBTGF20
VZF07020 character white POLIRAN</t>
  </si>
  <si>
    <t>PLAST. ČEP BSH-CNEW/D PBTGF20
VZF07020 charecter white POLIRAN</t>
  </si>
  <si>
    <t>PLAST. ČEP BSH-CNEW/L PBTGF20
RAL9005 shiny black POLIRAN</t>
  </si>
  <si>
    <t>PLAST. ČEP BSH-CNEW/D PBTGF20
RAL9005 shiny black POLIRAN</t>
  </si>
  <si>
    <t>PLASTICNI KOTNIK B&amp;B-visok
IKEA B&amp;B RAL7042</t>
  </si>
  <si>
    <t>PLASTICNI KOTNIK B&amp;B-nizek
IKEA B&amp;B RAL7042</t>
  </si>
  <si>
    <t>ROČAJ ZUNANJI 1571300
OUTER HANDLE DIVERSE</t>
  </si>
  <si>
    <t>ROČAJ NOTRANJI 1571341
INNER HANDLE DIVERSE</t>
  </si>
  <si>
    <t>OKENCE FUMIS FLAT – surovec iz DMX
ravno okence</t>
  </si>
  <si>
    <t>OHIŠJE KEP12 sp Birdy RAL5002
MP030004SCP</t>
  </si>
  <si>
    <t>LETEV STIK 54N A12  brez folije
HZF/BRA</t>
  </si>
  <si>
    <t>LETEV STIK 54N A12 070 brez folije
HZFV</t>
  </si>
  <si>
    <t>LETEV STIKN 54NA12 040 brez folije
HZFV/DED</t>
  </si>
  <si>
    <t>LETEV STIK 54N A12 040 brez folije
HZFV/BRA</t>
  </si>
  <si>
    <t>LETEV STIKALNA 54N-A12 brizgana
ČRNA ORAITO</t>
  </si>
  <si>
    <t>LETEV STIK 54N A12 070 brez folije
HZFV/G+</t>
  </si>
  <si>
    <t>LETEV STIKALNA 54N A12 brizgana
HZF/BRA</t>
  </si>
  <si>
    <t>LETEV STIKALNA 54N-A12 brizgana
BK070 HZFV</t>
  </si>
  <si>
    <t>LETEV STIK 54N A12 BK040 brizgana
HZFV/G+</t>
  </si>
  <si>
    <t>PLAST. ČEP BSH-CNEW/L PBTGF20
ERODIRAN SUROVEC</t>
  </si>
  <si>
    <t>PLAST. ČEP BSH-CNEW/D PBTGF20
ERODIRAN SUROVEC</t>
  </si>
  <si>
    <t>NOSILEC ZA PIVNE PODS LAŠKO CLUB
sur</t>
  </si>
  <si>
    <t>P0103 PRESTIGE moška sponka brizg.
siva nova</t>
  </si>
  <si>
    <t>P0104 PRESTIGE ženska sponka brizg.
siva nova</t>
  </si>
  <si>
    <t>P0105 PRESTIGE drsna sponka brizga.
siva nova</t>
  </si>
  <si>
    <t>AS134 PRESTIGE ŽENSKA SPO. brizgana
črna</t>
  </si>
  <si>
    <t>AS135 PRESTIGE DRSNA SPON: brizgana
črna</t>
  </si>
  <si>
    <t>VRATICA omarice SCL-514 IP40 Enc.
14</t>
  </si>
  <si>
    <t>STRG Gehause- AP-Gr2
1200379</t>
  </si>
  <si>
    <t>STRG Blende- TR-Gr2
1200382</t>
  </si>
  <si>
    <t>STRG Feder abdeckung
1200389</t>
  </si>
  <si>
    <t>STRG Gehause UP Gr2
1200380</t>
  </si>
  <si>
    <t>STRG E-Gehause Boden
1200421</t>
  </si>
  <si>
    <t>STRG E-Gehause OT CGS
1200420</t>
  </si>
  <si>
    <t>STRG Blende RL Gr2
1200381</t>
  </si>
  <si>
    <t>STRG WAP Gehause
1200387</t>
  </si>
  <si>
    <t>STRG WAP Clip
1200388</t>
  </si>
  <si>
    <t>STRG Gehause UP Gr1
1200376</t>
  </si>
  <si>
    <t>STRG Gehause  AP Gr1
1200375</t>
  </si>
  <si>
    <t>STRG BlendeTR Gr1
1200378</t>
  </si>
  <si>
    <t>STRG Blende RL Gr1
1200377</t>
  </si>
  <si>
    <t>STRG Gehause UP Gr3
1200384</t>
  </si>
  <si>
    <t>STRG Gehause AP Gr3
1200383</t>
  </si>
  <si>
    <t>STRG Blende TR Gr3
1200386</t>
  </si>
  <si>
    <t>STRG Blende RL Gr3
1200385</t>
  </si>
  <si>
    <t>TIPKA IZBIRNA 1 WMD-70.1 UL4 sur.
načrt: 16-10040191/1</t>
  </si>
  <si>
    <t>TIPKA IZBIRNA WMD-70.1 UL4 sur.
načrt: 16-10040188/1</t>
  </si>
  <si>
    <t>PRIKLJUČEK CEVI DW12.C
MALE SPRAY TUBE DW12.C 80 917 77 - h</t>
  </si>
  <si>
    <t>DRŽALO ZAPORE ZG. KOŠARE DW
CATCH UPPER BASKET 80 934 59 - d2</t>
  </si>
  <si>
    <t>VRATA BLENDE SP-10 036A-TD
(oranžna)</t>
  </si>
  <si>
    <t>OHIŠJE ELEKTRONIKE 6N-C 070 PPO
(material: PPO 007)</t>
  </si>
  <si>
    <t>TIPKA IZBIRNA 1 WMD-70.1 0502-B
načrt: 16-10040191/1
Barva: BK070</t>
  </si>
  <si>
    <t>TIPKA IZBIRNA 1 WMD-70.1 9500
načrt: 16-10040191/1</t>
  </si>
  <si>
    <t>TIPKA IZBIRNA WMD-70.1 070
načrt: 16-10040188/1</t>
  </si>
  <si>
    <t>TIPKA IZBIRNA WMD-70.1 9500
načrt: 16-10040188/1</t>
  </si>
  <si>
    <t>OKVIR VRAT ZUNANJI SP-10-TD
BK070</t>
  </si>
  <si>
    <t>NOSILEC ROČ VRAT RM71-A BK070 sur
za lakirat</t>
  </si>
  <si>
    <t>NOSILEC ROČ VRAT RM71-B BK070 sur
za lakirat</t>
  </si>
  <si>
    <t>TIPKA FUNKCIJSKA PS/SP-12 – 2K 070
ZA PREGLED</t>
  </si>
  <si>
    <t>TIPKA MENIJSKA  PS/SP 12 070
ZA PREGLED</t>
  </si>
  <si>
    <t>PRIKAZOVALNIK FAZ C PS-12
ZA PREGLED</t>
  </si>
  <si>
    <t>PRIKAZOVALNIK FAZ  C,E SP/K-12
ZA PREGLED</t>
  </si>
  <si>
    <t>TIPKA MENIJSKA PS/SP-12 7024
ZA PREGLED</t>
  </si>
  <si>
    <t>TIPKA FUNKCIJSKA PS/SP-12 7024
ZA PREGLED</t>
  </si>
  <si>
    <t>GUMB ELEKTRIČNE URE D (070)
SAMO BRIZGAN</t>
  </si>
  <si>
    <t>TIPKA MENIJSKA  PS/SP 12 9005
ZA PREGLED</t>
  </si>
  <si>
    <t>TIPKA FUNKCIJSKA PS/SP-12 – RAL9005
ZA PREGLED</t>
  </si>
  <si>
    <t>GUMB GE6-46 BK070 V0 NAPA
negorljivi material</t>
  </si>
  <si>
    <t>Pokrov gumba SY2 BK070 V0 NAPA
iz negorljivega materiala</t>
  </si>
  <si>
    <t>GUMB GE6-46 RAL 9005 V0 NAPA
negorljivi material</t>
  </si>
  <si>
    <t>Pokrov gumba SY2 RAL 9005 V0 NAPA
negorljivi material</t>
  </si>
  <si>
    <t>POKROV NALEPKA A6 SY 9005
ABS</t>
  </si>
  <si>
    <t>POKROV NALEPKA A6 SY 070
ABS</t>
  </si>
  <si>
    <t>POKROV NALEPKA A6 SY RAL7024
ABS</t>
  </si>
  <si>
    <t>LETEV ST 54N A12 HZFV/G+RD 070 briz
brizgana</t>
  </si>
  <si>
    <t>servisPLOŠCA PRIKAZ WMD-70.2 OEM,
8082919</t>
  </si>
  <si>
    <t>TIPKA MENIJSKA NOTR.INTEG UL4 BEL
8080406-0</t>
  </si>
  <si>
    <t>servisTIPKA VKLOPIZKLOP WMD70.20502
8081710-0</t>
  </si>
  <si>
    <t>TIPKA IZBIRNA 1 WMD 0502B
8083487-0</t>
  </si>
  <si>
    <t>TIPKA IZBIRNA 2 WMD70.1 OEM 0502B
8083836-0</t>
  </si>
  <si>
    <t>PLOŠČA PRIKAZOVALNIKA 5 WMD 60.2
8081805</t>
  </si>
  <si>
    <t>ServisPLOŠCICA DEKO. WMD-70.2.
8083316</t>
  </si>
  <si>
    <t>PLOŠČA PRIKAZOVALNIKA 8 WMD60.2
8081502</t>
  </si>
  <si>
    <t>TIPKA VKLOP IZKLOP WMD70.2 0502 BEL
8081710-0-UL</t>
  </si>
  <si>
    <t>BLENDA STEKLA VRAT WM-80.C,
8091799</t>
  </si>
  <si>
    <t>ZRAČNIK UL4 5502-B
8074760-77</t>
  </si>
  <si>
    <t>LEČA DW90.2ASKO
8084019</t>
  </si>
  <si>
    <t>LEČA DW90.2ASKO
8084019-H</t>
  </si>
  <si>
    <t>BLENDA DW90.1 MEK UL4
8084029</t>
  </si>
  <si>
    <t>BLENDA DW90.1 MEK UL4
8084029-33</t>
  </si>
  <si>
    <t>BLENDA DW90.3
8084033</t>
  </si>
  <si>
    <t>servisBLENDA DW90.2 MEH.UL4
8084031-0</t>
  </si>
  <si>
    <t>BLENDA DW90.1.2 FOR DECOR PLATE
8084030</t>
  </si>
  <si>
    <t>LENS ASKO D5893 DW70.4 GRAPHI briz.
polizdelek.</t>
  </si>
  <si>
    <t>BLENDA DW90.1.2 FOR DECOR PLATE
8084030-5 (dodani dve luknji fi7)</t>
  </si>
  <si>
    <t>LENS DW90.1/DW90.2 FOR DECOR PLATE
(zaščitena s folijo)</t>
  </si>
  <si>
    <t>BLENDA DW90.2 MEH.UL4
(zaščitena s folijo)</t>
  </si>
  <si>
    <t>VLOŽEK NOSILNE VZM.O-L PS-03 070
Durethan B30S</t>
  </si>
  <si>
    <t>VLOŽEK NOSILNE VZM.O-D PS-03 070
Durethan B30S</t>
  </si>
  <si>
    <t>TIPKA START STOP WM70 S9000 SUR
ZA LAKIR.</t>
  </si>
  <si>
    <t xml:space="preserve">TIPKA START STOP INT.TD SUR
BEL
</t>
  </si>
  <si>
    <t>TIPKA MENIJSKA NOTR.INT UL4
ZA LAKIRAT</t>
  </si>
  <si>
    <t>TIPKA START STOP INTEG.S9000N SUR
ZA LAKIRAT</t>
  </si>
  <si>
    <t>BLENDA LUKENJ TEČAJA FI  S5 WM SUR
ZA LAKIRAT</t>
  </si>
  <si>
    <t>TIPKA VKLOP IZKLOP WMD
ZA LAKIRAT</t>
  </si>
  <si>
    <t>TIPKA START STOP TD-70.2 SUR
BEL</t>
  </si>
  <si>
    <t>TIPKA IZBIRNA1 WMD70.1 SUR.ZA LAK.
SIV</t>
  </si>
  <si>
    <t>TIPKA START STOP WM70.1 SUR
BEL</t>
  </si>
  <si>
    <t>TIPKA START STOP WM70.1 SUR
BLACK SHINY</t>
  </si>
  <si>
    <t>TIPKA START STOP WM SUR.
SIV</t>
  </si>
  <si>
    <t>TIPKA IZBIRNA 2 WMD SUROVEC
SIV</t>
  </si>
  <si>
    <t>TIPKA START STOP OEM SUR
BEL</t>
  </si>
  <si>
    <t>TIPKA START STOP OEM SUROVEC
SIV</t>
  </si>
  <si>
    <t>POKROV KLJUČAVNICE SUR.
SIV</t>
  </si>
  <si>
    <t>TIPKA START STOP TD-70.2 SUR ver.UL
BEL</t>
  </si>
  <si>
    <t>TIPKA START STOP WM70.1 SUR ver.UL
BEL</t>
  </si>
  <si>
    <t>TIPKA VKLOP IZKLOP DW70.3 SIV
8079532</t>
  </si>
  <si>
    <t>TIPKA VKLOP IZKLOP DW70.3 ČRNA LAK.
8079532-69</t>
  </si>
  <si>
    <t>TIPKA VKLOP IZKLOP DW70.3 BEL
orodje:8079532 izdelek:8081633</t>
  </si>
  <si>
    <t>BLENDA DW90.1 MEK UL4 SUR.ZA LAK.
8084029-81</t>
  </si>
  <si>
    <t>BLENDA DW90.3 SUROVEC Z FOLIJO
8084053 OZNAKA NA ORODJU:8079533</t>
  </si>
  <si>
    <t>BLENDA DW90.2 MEK UL4 SUR.ZA LAK.
8084031-33</t>
  </si>
  <si>
    <t>BLENDA DW90.2 MEK UL4 SUR.ZA LAK.
8084031-81</t>
  </si>
  <si>
    <t>W-CLIP
(Snap In)</t>
  </si>
  <si>
    <t>CAP-FRONT sur 2K5.860.145
041-013-00-BCapa Fr Esq Bruta Caddy</t>
  </si>
  <si>
    <t>CAP-FRONT sur 2K5.860.146
041-014-00-BCapa Fr Dir Bruta Caddy</t>
  </si>
  <si>
    <t>HR CAP-REAR sur 2K5.860.150
041-018-00-BCapa Tr Dir Bruta Caddy</t>
  </si>
  <si>
    <t>PRE-FIXING CLIP polizdelek
siv</t>
  </si>
  <si>
    <t>WATER SEAL FORD C519
SANTOPRENE 111-45 black</t>
  </si>
  <si>
    <t>WATER SEAL FORD C519 (55shore)
SANTOPRENE 101-55</t>
  </si>
  <si>
    <t>PLASTIC CARRIER TONALE
GP12</t>
  </si>
  <si>
    <t>SK316 FILLER PIECE FRT LH
V2</t>
  </si>
  <si>
    <t>SK316 FILLER PIECE FRT RH
V2</t>
  </si>
  <si>
    <t>SK316 FILLER PIECE RR RH
V3</t>
  </si>
  <si>
    <t>SK316 FILLER PIECE RR LH
V3</t>
  </si>
  <si>
    <t>PREFIXING CLIP D41 pol.
beli</t>
  </si>
  <si>
    <t>Carrier 1st Fix AR965
Carrier 1a Pos.Cap. AR965 - dodelan</t>
  </si>
  <si>
    <t>BLENDA SPODNJA C.MFQ36 COOL GRAY11C
CLARIANT</t>
  </si>
  <si>
    <t>OKROV IZT. KAVE CILIN. BOSCH TES8
RAL7021</t>
  </si>
  <si>
    <t>MASKA ISTOKA SP. SIEMENS TE8
RAL9005</t>
  </si>
  <si>
    <t>OKROV IZT. KAVE SPREDNJI TE8
RAL 7021</t>
  </si>
  <si>
    <t>OKROV IZT. KAVE CILIND. TES8
VZF07095</t>
  </si>
  <si>
    <t>OHIŠJE KE SPODNJE TAS C5B ČRNA
RAL 9004</t>
  </si>
  <si>
    <t>Blenda spodnja basis MFQ36 VZF01030
(rumena)</t>
  </si>
  <si>
    <t>Blenda spodnja basis MFQ36 VZF25073
(turkizno modra)</t>
  </si>
  <si>
    <t>Blenda spodnja basis MFQ36 VZF02014
(oranžna)</t>
  </si>
  <si>
    <t>TIPKA NOTRANJA SIEMENS sur
erodirana</t>
  </si>
  <si>
    <t>POKLOPEC NAST. IZTOKA KAVE SUROVEC
Cover manifold surovec TE8</t>
  </si>
  <si>
    <t>VLOŽEK PODSTAVKA INTERM TAS
BRIZGAN V BSH</t>
  </si>
  <si>
    <t>FUNNEL LOWER TAS VER.01
LIJAK IZTOČNI SPODNJI TAS VER.01</t>
  </si>
  <si>
    <t>Desni St. Pokrov K10 VZF0702 sur.
sur. za vroči tisk</t>
  </si>
  <si>
    <t>Desni Str. Pokrov K10 RAL9005 sur.
sur. vroči tisk</t>
  </si>
  <si>
    <t>Desni Pokrov Ohišja z oknom K10 črn
RAL9005</t>
  </si>
  <si>
    <t>POKROV VRČA B10
Jar Lid B10</t>
  </si>
  <si>
    <t>MENZURA B10
Measuring cup B10</t>
  </si>
  <si>
    <t>POKROV VRČA OSNOVNI B10
Jar lid entry B10</t>
  </si>
  <si>
    <t>OHIŠJE ROKE ZGORNJE K16
(belo)</t>
  </si>
  <si>
    <t>POKROV SERVISNI CT07 V01
NOV MATERIAL</t>
  </si>
  <si>
    <t>POKROV POSODE MUM4 VZF 35130
iz materiala 1R17009 SAN LURAN 368R TR750007</t>
  </si>
  <si>
    <t>POKROV POSODE MUM4 III UC SAN
iz materiala 1R17009 SAN LURAN 368R TR750007</t>
  </si>
  <si>
    <t>POKROV POSODE MUM4 III LURAN RAUCHT
iz materiala 1R17009 SAN LURAN 368R TR750007</t>
  </si>
  <si>
    <t>BOWL MSM6S ASSM II
iz materiala 1R17009 SAN LURAN 368R TR750007</t>
  </si>
  <si>
    <t>BOWL MSM6S ASSM. MASHER II
iz materiala 1R17009 SAN LURAN 368R TR750007</t>
  </si>
  <si>
    <t>BOWL MSM6S CARDBOARD ASSM II
iz materiala 1R17009 SAN LURAN 368R TR750007</t>
  </si>
  <si>
    <t>BOWL MSM6S ASSM. W. BAG  II
iz materiala 1R17009 SAN LURAN 368R TR750007</t>
  </si>
  <si>
    <t>BLENDA SPODNJA MFQ36 RAL7040 II
novo orodje</t>
  </si>
  <si>
    <t>BLENDA SPODNJA MFQ36 VZF05048 II
novo orodje</t>
  </si>
  <si>
    <t>BLENDA SP. MFQ36 COOL GRAY 11C
novo orodje</t>
  </si>
  <si>
    <t>POKROV VRČA B10 Ver.01
Jar Lid B10 Ver.01</t>
  </si>
  <si>
    <t>POSODA MSM6S KARTON S12 KPL
iz materiala 1R17009 SAN LURAN 368R TR750007</t>
  </si>
  <si>
    <t>DEFLECTOR POMACE V2
Ščitnik tropin V2</t>
  </si>
  <si>
    <t>LID UI 400 VER. A
POKROV PLOŠČE UPRAVLJALNE 400 - A</t>
  </si>
  <si>
    <t>LID UI 400 VER. B without illum.
POKROV PLOŠČE UPRAVLJALNE 400 - B</t>
  </si>
  <si>
    <t>Trim UI TQ503D01
POKROV UPORABNIŠKEGA VMESNIKA 400</t>
  </si>
  <si>
    <t>Trim UI TQ507D02 VZF07020
POKROV UPORABNIŠKEGA VMESNIKA 400</t>
  </si>
  <si>
    <t xml:space="preserve">NASTAVEK MLINSKE PLOŠČE SP.V6-1 II
AKULON K224-G6-FC NA99001
</t>
  </si>
  <si>
    <t xml:space="preserve">NASTAVEK MLINSKE PLOŠČE SP.V6 II
AKULON K224-G6-FC NA99001
</t>
  </si>
  <si>
    <t>Stena zadaj 600 RNA VZF07020
BOSCH</t>
  </si>
  <si>
    <t>Stena zadaj 600 RNA RAL9005
BOSCH</t>
  </si>
  <si>
    <t>SUPPORT FRONT PANEL TOP 450 LG
odprto vodilo svetlobe</t>
  </si>
  <si>
    <t>SUPP. FRONT PANEL BOTTOM 450 WHITE
odprto vodilo svetlobe</t>
  </si>
  <si>
    <t xml:space="preserve">SUPP. FRONT PANEL BOTTOM 450 NO LG
zaprto vodilo svetlobe </t>
  </si>
  <si>
    <t xml:space="preserve">SUPP. FRONT PANEL BOTTOM 450
odprto vodilo svetlobe </t>
  </si>
  <si>
    <t xml:space="preserve">ASM SUPP. FRONT PAN. BOTTOM 450
odprto vodilo svetlobe </t>
  </si>
  <si>
    <t xml:space="preserve">POKROV VRČA OSNOVNI B10 VZF07020
beli  </t>
  </si>
  <si>
    <t>Trim UI TQ507D02 VZF07020 V.1
POKROV UPORABNIŠKEGA VMESNIKA 400 V.1</t>
  </si>
  <si>
    <t>Trim UI TQ503D01 V.1
POKROV UPORABNIŠKEGA VMESNIKA 400 V.1</t>
  </si>
  <si>
    <t>OHIŠJE R. ZGORNJE K16 BARVAN V1-SUR
VZF07246 MB FIB.ABS SILBER AT 90114420</t>
  </si>
  <si>
    <t>POKROV OHIŠJA K16 BARVAN V1-SUR
VZF07246</t>
  </si>
  <si>
    <t>BLENDA SPREDNJA MFQ4 VZF07246_sur.
surovec</t>
  </si>
  <si>
    <t>BLENDA SPODNJA MFQ4 VZF07246_sur.
surovec</t>
  </si>
  <si>
    <t>ASM Plošča Sprednja 600 RAL9005 sur
za lakiranje</t>
  </si>
  <si>
    <t>ASM Plošča Sprednja 600 RAL7045 sur
za lakiranje</t>
  </si>
  <si>
    <t>Stena zadaj 600-CL RAL9005
SIEMENS</t>
  </si>
  <si>
    <t>Stena zadaj 600-IN-M VZF07020
SIEMENS</t>
  </si>
  <si>
    <t>Stena zadaj 600 RAL9005 za lak
SIEMENS</t>
  </si>
  <si>
    <t>Levi Pokrov Ohišja VZF07020_sur.
sur. vroči tisk</t>
  </si>
  <si>
    <t>Stena zadaj 600 RNA RAL9005 za lak
BOSCH</t>
  </si>
  <si>
    <t>Levi Pokrov Ohišja K10 RAL9005 sur.
sur. za vroči tisk</t>
  </si>
  <si>
    <t>Desni st. pokrov K10.sur
Sur. za vroči tisk</t>
  </si>
  <si>
    <t>Levi pokrov ohišja K10_Ver.01_sur.1
Sur. za vroči tisk</t>
  </si>
  <si>
    <t>FRONT PANEL TOP 450H
vodilo svetlobe odprto</t>
  </si>
  <si>
    <t>FRONT PANEL TOP 450H White
vodilo svetlobe odprto</t>
  </si>
  <si>
    <t>PLOŠČA SPREDNJA ZGORAJ S4H RNA sur
odprto vodilo svetlobe</t>
  </si>
  <si>
    <t>PLOŠČA SPREDNJA ZGORAJ S4 RNA sur
zaprto vodilo svetlobe</t>
  </si>
  <si>
    <t>PLOŠČA SPREDNJA ZGORAJ S4 RNA PA-75
zaprto vodilo svetlobe</t>
  </si>
  <si>
    <t>PLOŠČA SPREDNJA ZGORAJ S4H RNA PA-7
odprto vodilo svetlobe</t>
  </si>
  <si>
    <t>PLOŠČA SPREDNJA ZGORAJ S4 RNA BELA
zaprto vodilo svetlobe</t>
  </si>
  <si>
    <t>PLOŠČA SPREDNJA ZGORAJ S4H RNA BELA
odprto vodilo svetlobe</t>
  </si>
  <si>
    <t>ASM FRONT PANEL TOP TP501D09
PLOŠČA SPR.TOP TI405 KPL</t>
  </si>
  <si>
    <t>ASM FRONT PANEL TOP TQ505D08
PLOŠČA SPR.400 TOP KPL</t>
  </si>
  <si>
    <t>ASM FRONT PANEL TOP TQ507D02
PLOŠČA SPR.400 TOP KPL VZF07020</t>
  </si>
  <si>
    <t>FRONT PAN. TOP EQ3FL RAL9005 sur F
Zaščitna folija</t>
  </si>
  <si>
    <t>SHT RAIL WHT FRONT
3%MB, dur.</t>
  </si>
  <si>
    <t>SHT RAIL WHT BACK
3%MB, dur.</t>
  </si>
  <si>
    <t>SHT SNAP FLEX BLK
2%MB, dur.</t>
  </si>
  <si>
    <t>SHT SNAP FLEX WHT
3%MB, dur.</t>
  </si>
  <si>
    <t>SHT SCREW FLEX BLK
2%MB, dur.</t>
  </si>
  <si>
    <t>SHT SCREW FLEX WHT
3%MB, dur.</t>
  </si>
  <si>
    <t>SHT DAMPER WHT RIGHT
beli</t>
  </si>
  <si>
    <t>SHT DAMPER BLK RIGHT
črn</t>
  </si>
  <si>
    <t>SHT DAMPER WHT LEFT
beli</t>
  </si>
  <si>
    <t>SHT DAMPER BLK LEFT
črn</t>
  </si>
  <si>
    <t>SHT LIFTER BLK FRONT
črn</t>
  </si>
  <si>
    <t>SHT LIFTER BLK BACK
črn</t>
  </si>
  <si>
    <t>PIN BLACK dur.
2%MB</t>
  </si>
  <si>
    <t>SHT PIN WHT
3%MB, dur.</t>
  </si>
  <si>
    <t>SHT DAMPER TRQ RIGHT
turkizen</t>
  </si>
  <si>
    <t>SHT DAMPER TRQ LEFT
turkizen</t>
  </si>
  <si>
    <t>SHT DAMPER PINK RIGHT
roza</t>
  </si>
  <si>
    <t>SHT DAMPER PINK LEFT
roza</t>
  </si>
  <si>
    <t>SHT DAMPER YELL RIGHT
rumen</t>
  </si>
  <si>
    <t>SHT DAMPER YELL LEVI
rumen</t>
  </si>
  <si>
    <t>SHT DAMPER FRED RIGHT
rdeč</t>
  </si>
  <si>
    <t>SHT DAMPER FRED LEFT
rdeč</t>
  </si>
  <si>
    <t>SHT DAMPER BLUE RIGHT
moder</t>
  </si>
  <si>
    <t>SHT DAMPER BLUE LEFT
moder</t>
  </si>
  <si>
    <t>SHT DAMPER FGRN RIGHT
zelen</t>
  </si>
  <si>
    <t>SHT DAMPER FGRN LEFT
zelen</t>
  </si>
  <si>
    <t>SHT DAMPER FOR RIGHT
oranžen</t>
  </si>
  <si>
    <t>SHT DAMPER FOR LEFT
oranžen</t>
  </si>
  <si>
    <t>SHT LIFTER WHT FRONT
beli</t>
  </si>
  <si>
    <t>SHT LIFTER WHT BACK
beli</t>
  </si>
  <si>
    <t>SHT LIFTER TRQ FRONT *
turkizni</t>
  </si>
  <si>
    <t>SHT LIFTER TRQ BACK *
turkizni</t>
  </si>
  <si>
    <t>SHT LIFTER PINK FRONT *
roza</t>
  </si>
  <si>
    <t>SHT LIFTER PINK BACK *
roza</t>
  </si>
  <si>
    <t>SHT LIFTER FOR FRONT
oranžen</t>
  </si>
  <si>
    <t>SHT LIFTER FOR BACK
oranžen</t>
  </si>
  <si>
    <t>SHT LIFTER YELL FRONT
rumen</t>
  </si>
  <si>
    <t>SHT LIFTER YELL BACK
rumen</t>
  </si>
  <si>
    <t>SHT LIFTER BLUE FRONT
moder</t>
  </si>
  <si>
    <t>SHT LIFTER BLUE BACK
moder</t>
  </si>
  <si>
    <t>SHT LIFTER FGRN FRONT
zelen</t>
  </si>
  <si>
    <t>SHT LIFTER FGRN BACK
zelen</t>
  </si>
  <si>
    <t>SHT LIFTER FRED FRONT
rdeč</t>
  </si>
  <si>
    <t>SHT LIFTER FRED BACK
rdeč</t>
  </si>
  <si>
    <t>SHT DAMPER ANTH RIGHT *
antarcid (temno siv)</t>
  </si>
  <si>
    <t>SHT DAMPER ANTH LEFT *
antarcid (temno siv)</t>
  </si>
  <si>
    <t>SHT DAMPER SIL RIGHT
srebren (svetlo siv)</t>
  </si>
  <si>
    <t>SHT DAMPER SIL LEFT
srebren (svetlo siv)</t>
  </si>
  <si>
    <t>SHT SCREW FLEX TOE BLK
2%MB, dur.</t>
  </si>
  <si>
    <t>SHT SCREW FLEX TOE WHT
3%MB, dur.</t>
  </si>
  <si>
    <t>POKROV NP CAMPUS BEL
EMBALAŽA: 
300000235 VREČKA ANTISTATIČNA PE LAB. (zelena)</t>
  </si>
  <si>
    <t xml:space="preserve">DRŽALO NP CAMPUS BEL
EMBALAŽA: 
300000235 VREČKA ANTISTATIČNA PE LAB. (zelena)
</t>
  </si>
  <si>
    <t>POKROV NP CAMPUS ERIKA
EMBALAŽA: 
300000232 VREČKA TRANSPORTNA PE  (prozorna)</t>
  </si>
  <si>
    <t>POKROV NP CAMPUS TURKIS
EMBALAŽA: 
300000232 VREČKA TRANSPORTNA PE  (prozorna)</t>
  </si>
  <si>
    <t>DRŽALO NP CAMPUS TURKIS
EMBALAŽA: 
300000232 VREČKA TRANSPORTNA PE  (prozorna)</t>
  </si>
  <si>
    <t>POKROV NP CAMPUS ČRN
EMBALAŽA: 
300000235 VREČKA ANTISTATIČNA PE LAB. (zelena)</t>
  </si>
  <si>
    <t xml:space="preserve">DRŽALO NP CAMPUS ČRN
EMBALAŽA: 
300000235 VREČKA ANTISTATIČNA PE LAB. (zelena)
</t>
  </si>
  <si>
    <t xml:space="preserve">ČEP NP COLLEGE DRŽ. SREBRNA TEMNA
EMBALAŽA: 
300000235 VREČKA ANTISTATIČNA PE LAB. (zelena)
</t>
  </si>
  <si>
    <t>ČEP NP COLLEGE DRŽ. SVETLO SIV
EMBALAŽA: 
300000235 VREČKA ANTISTATIČNA PE LAB. (zelena)</t>
  </si>
  <si>
    <t>DRŽALO NP CAMPUS ZELEN SV
EMBALAŽA: 
300000232 VREČKA TRANSPORTNA PE  (prozorna)</t>
  </si>
  <si>
    <t>POKROV NP CAMPUS SIV SV
EMBALAŽA: 
300000232 VREČKA TRANSPORTNA PE  (prozorna)</t>
  </si>
  <si>
    <t>POKROV NP CAMPUS ZELEN SV
EMBALAŽA: 
300000232 VREČKA TRANSPORTNA PE  (prozorna)</t>
  </si>
  <si>
    <t>POKROV NP COLLEGE BEL
COKRR2</t>
  </si>
  <si>
    <t>POKROV NP COLLEGE ČRN
COKRR1</t>
  </si>
  <si>
    <t>POKROV NP COLLEGE ZELEN SV
COKRR4</t>
  </si>
  <si>
    <t>POKROV NP COLLEGE VIOLET
COKRR8</t>
  </si>
  <si>
    <t>POKROV NP COLLEGE SIV SV
COKRR5</t>
  </si>
  <si>
    <t>POKROV NP COLLEGE MODER
COKRR6</t>
  </si>
  <si>
    <t>DRŽALO NP COLLEGE BELO
COSRR2</t>
  </si>
  <si>
    <t>DRŽALO NP COLLEGE ČRNO
COSRR1</t>
  </si>
  <si>
    <t>DRŽALO NP COLLEGE ZELENO SV
EMBALAŽA: 
300000232 VREČKA TRANSPORTNA PE  (prozorna)</t>
  </si>
  <si>
    <t>DRŽALO NP COLLEGE VIOLET
COSRR8</t>
  </si>
  <si>
    <t>DRŽALO NP COLLEGE SIVO SV
COSRR5</t>
  </si>
  <si>
    <t>DRŽALO NP COLLEGE MODRO
COSRR6</t>
  </si>
  <si>
    <t>POKROV NP CAMPUS SIV
EMBALAŽA: 
300000232 VREČKA TRANSPORTNA PE (prozorna)</t>
  </si>
  <si>
    <t>POKROV NP CAMPUS SIVO RJAV
EMBALAŽA: 
300000232 VREČKA TRANSPORTNA PE (prozorna)</t>
  </si>
  <si>
    <t>POKROV NP CAMPUS RJAV
EMBALAŽA: 
300000232 VREČKA TRANSPORTNA PE (prozorna)</t>
  </si>
  <si>
    <t>DRŽALO NP CAMPUS SIV
EMBALAŽA: 
300000232 VREČKA TRANSPORTNA PE  (prozorna)</t>
  </si>
  <si>
    <t>DRŽALO NP CAMPUS SIVO RJAV
EMBALAŽA: 
300000232 VREČKA TRANSPORTNA PE  (prozorna)</t>
  </si>
  <si>
    <t>DRŽALO NP CAMPUS RJAVO
EMBALAŽA: 
300000232 VREČKA TRANSPORTNA PE  (prozorna)</t>
  </si>
  <si>
    <t>DRŽALO NP CAMPUS ERIKA
EMBALAŽA: 
300000232 VREČKA TRANSPORTNA PE  (prozorna)</t>
  </si>
  <si>
    <t>DRŽALO NP COLLEGE PINK
COSRR3</t>
  </si>
  <si>
    <t>POKROV NP COLLEGE PINK
COKRR3</t>
  </si>
  <si>
    <t>DRŽALO NP COLLEGE TÜRKIS
COSRR7</t>
  </si>
  <si>
    <t>POKROV NP COLLEGE TÜRKIS
COKRR7</t>
  </si>
  <si>
    <t>DRŽALO NP COLLEGE MODRO sv 2728 C
COSRR10</t>
  </si>
  <si>
    <t>POKROV NP COLLEGE MODER sv 2728 C
COKRR10</t>
  </si>
  <si>
    <t>DRŽALO NP COLLEGE VIOLET C
COSRR13</t>
  </si>
  <si>
    <t>POKROV NP COLLEGE VIOLET C
COKRR13</t>
  </si>
  <si>
    <t>DRŽALO NP COLLEGE SIVO cool 9 C
COSRR12</t>
  </si>
  <si>
    <t>POKROV NP COLLEGE SIV cool 9 C
COKRR12</t>
  </si>
  <si>
    <t>DRŽALO NP COLLEGE ZELEN sv 375 C
COSRR11</t>
  </si>
  <si>
    <t>POKROV NP COLLEGE ZELENO sv 375 C
COKRR11</t>
  </si>
  <si>
    <t>SHIFT DAMPER PET RIGHT
ZELEN</t>
  </si>
  <si>
    <t>SHIFT DAMPER PET LEFT
ZELEN</t>
  </si>
  <si>
    <t>SHIFT LIFTER PET FRONT
ZELEN</t>
  </si>
  <si>
    <t>SHIFT LIFTER PET BACK
ZELEN</t>
  </si>
  <si>
    <t>SHIFT DAMPER DPIN RIGHT
DARK PINK</t>
  </si>
  <si>
    <t>SHIFT DAMPER DPIN LEFT
DARK PINK</t>
  </si>
  <si>
    <t>SHIFT LIFTER DPIN FRONT
DARK PINK</t>
  </si>
  <si>
    <t>SHIFT LIFTER DPIN BACK
DARK PINK</t>
  </si>
  <si>
    <t>SHIFT DAMPER GRN RIGHT
GREEN</t>
  </si>
  <si>
    <t>SHIFT DAMPER GRN LEFT
GREEN</t>
  </si>
  <si>
    <t>SHT LIFTER PET BACK II.
4% barve</t>
  </si>
  <si>
    <t>OKVIR VRAT ZUNANJI SP-10-FL
BK070</t>
  </si>
  <si>
    <t>OBJEMKA 104 2K ZASKOK
5-384-005</t>
  </si>
  <si>
    <t>BRUSH STORAGE BOTTOM sur
VICTORIA</t>
  </si>
  <si>
    <t>BRUSH STORAGE TOP sur.
VICTORIA</t>
  </si>
  <si>
    <t>S8_DNO_OH_KON_črn
menjalni vložki na orodju</t>
  </si>
  <si>
    <t>S8a_pokr_oh_KON_črn-sur. tampo tisk
Menjalni vložki na orodju_ODPRTI</t>
  </si>
  <si>
    <t>S8a_pokr_oh_KAB_črn-sur. tampo tisk
Menjalni vložki na orodju_ZAPRTI</t>
  </si>
  <si>
    <t>TIPKA Touchpad SO Mark  surovec
ZA LASER</t>
  </si>
  <si>
    <t>FRAME Gardena
Smart Battery</t>
  </si>
  <si>
    <t>TRIGGER SWITCH  SOC
Hilti</t>
  </si>
  <si>
    <t>LIGHT GUIDE
Alcom PC 740/4</t>
  </si>
  <si>
    <t>ANTENNENSCHUTZ
ŠČITNIK ANTENE</t>
  </si>
  <si>
    <t>ANTENNENSCHUTZ moplene
ŠČITNIK ANTENE moplene</t>
  </si>
  <si>
    <t>POKROV TURNA
Titus</t>
  </si>
  <si>
    <t>POKROV TURNA RJAVI
Titus</t>
  </si>
  <si>
    <t>OHIŠJE (Gehäuse) 9381 rjavo
Titus</t>
  </si>
  <si>
    <t>VAROVALO (Zuhaltung) 938
Titus</t>
  </si>
  <si>
    <t>POKROV ZADNJI (Abdeckung) 938
Titus</t>
  </si>
  <si>
    <t>OHIŠJE (Gehäuse) 938
Titus</t>
  </si>
  <si>
    <t>OHIŠJE (Gehäuse) 938 S
Titus</t>
  </si>
  <si>
    <t>ZAPAH (Schnappriegel) 938
Titus</t>
  </si>
  <si>
    <t>POKROV ZADNJI (Abdeckung) 9291
Titus</t>
  </si>
  <si>
    <t>ZAKLEP (Riegel) 9291
Titus</t>
  </si>
  <si>
    <t>OHIŠJE (Gehäuse) 9291
Titus</t>
  </si>
  <si>
    <t>OHIŠJE (Gehäuse) 9291 sur.krom
Titus</t>
  </si>
  <si>
    <t>VAROVALO (Zuhaltung) 928
Titus</t>
  </si>
  <si>
    <t>VAROVALO (Zuhaltung) 938N
Titus</t>
  </si>
  <si>
    <t>OHIŠJE (Gehäuse) 9311 A30 sur.krom
Titus</t>
  </si>
  <si>
    <t>ZAŠČITNI POKROV Abdeckung Cara-Snap
Titus</t>
  </si>
  <si>
    <t>OHIŠJE (Gehäuse) 931 A30
Titus</t>
  </si>
  <si>
    <t>OHIŠJE (Gehäuse) V-Lock
Titus</t>
  </si>
  <si>
    <t>POKROV ZADNJI (Abdeckung) 931
Titus</t>
  </si>
  <si>
    <t>OHIŠJE Gehäuse 9381
Titus</t>
  </si>
  <si>
    <t>POKROV ZADNJI (Abdeckung) 9350
Titus</t>
  </si>
  <si>
    <t>OHIŠJE BELO (Gehäuse weiss) 9381
Titus</t>
  </si>
  <si>
    <t>OHIŠJE BELO (Gehäuse weiss) 938
Titus</t>
  </si>
  <si>
    <t>OHIŠJE (Gehäuse) 9291 črno
Titus</t>
  </si>
  <si>
    <t>VAROVALO Riegel 9370/30 silber 9447
Titus</t>
  </si>
  <si>
    <t>OHIŠJE (Gehäuse) 9294
Titus</t>
  </si>
  <si>
    <t>POKROV ZADNJI (Abdeckung ) 9370
Titus</t>
  </si>
  <si>
    <t>VODILO GUMBA V-Lock (Druckerfuhrun)
Titus</t>
  </si>
  <si>
    <t>VODILO V-Lock ( Heber)
Titus</t>
  </si>
  <si>
    <t>ZAKLEP ? V-Lock (Riegel)
Titus</t>
  </si>
  <si>
    <t>ZATIK MAGNET LOCK
(Druckstift Magnet-lock)</t>
  </si>
  <si>
    <t>AKTIVATOR MAGNET-LOCK
(Riegel Magnet-Lock)</t>
  </si>
  <si>
    <t>OHIŠJE MAGNET LOCK
(Gehause Magnet-Lock)</t>
  </si>
  <si>
    <t>DRSNIK MAGNET LOCK
(Anschlag Magnet-Lock)</t>
  </si>
  <si>
    <t>VODILO SREDINSKO V-Lock (Führung))
Titus</t>
  </si>
  <si>
    <t>OHIŠJE (Gehäuse) 9295
Titus</t>
  </si>
  <si>
    <t>OHIŠJE (Gehäuse) 9381 S BRAUN
Titus</t>
  </si>
  <si>
    <t>ZAKLEP (Riegel) 9294
Titus</t>
  </si>
  <si>
    <t>ZAKLEP (Riegel) 9295  15
Titus</t>
  </si>
  <si>
    <t>OHIŠJE MAGNET LOCK Titus
(Gehause Magnet-Lock)</t>
  </si>
  <si>
    <t>OHIŠJE (Gehäuse) 9295 RJAV
Titus</t>
  </si>
  <si>
    <t>OHIŠJE (Gehäuse) 9381 črno
Titus</t>
  </si>
  <si>
    <t>OHIŠJE (Gehäuse) CARA SNEP HAF
Titus</t>
  </si>
  <si>
    <t>ZAPIRALO Rigel Cara-Snap
Titus</t>
  </si>
  <si>
    <t>OHIŠJE (Gehäuse) 9381 (sur.krom)
Titus</t>
  </si>
  <si>
    <t>GUMB (Grif) V-Lock (sur.krom)
Titus</t>
  </si>
  <si>
    <t>OHIŠJE (Gehäuse) 9370 (sur.krom)
Titus</t>
  </si>
  <si>
    <t>GUMB V-Lock (Drucker)
Titus</t>
  </si>
  <si>
    <t>OHIŠJE (Gehäuse) 9291 sur.za lak.
Titus</t>
  </si>
  <si>
    <t>OHIŠJE (Gehäuse)9311A30 sur.za lak.
Titus</t>
  </si>
  <si>
    <t>OHIŠJE (Gehäuse)931 A30 sur.za lak.
Titus</t>
  </si>
  <si>
    <t>OHIŠJE (Gehäuse) 9370 sur.za lak.
Titus</t>
  </si>
  <si>
    <t>OHIŠJE (Gehäuse) 9295 sur.za lak.
Titus</t>
  </si>
  <si>
    <t>Rosette 9485 sur.za lak.
FAWO</t>
  </si>
  <si>
    <t>Rosette m. Senkung sur.za lak.
FAWO</t>
  </si>
  <si>
    <t>Rosette m. 3 Zapfen sur.za lak.
FAWO</t>
  </si>
  <si>
    <t>ZAPIRALO ODTOKA S PLOŠČICO ZASKOČNO
KPL</t>
  </si>
  <si>
    <t>ROČKA  ZA SPLAKOVALNIKE SAMO BRIZG.
BREZ VRVICE</t>
  </si>
  <si>
    <t>VEDRO 3 L PP NATUR_ROČAJ PL.ČRN
EU 1056</t>
  </si>
  <si>
    <t>NOSILEC ROČAJA ZA SOD 50 L
S ŠIROKO ODPRTINO</t>
  </si>
  <si>
    <t>POKROV ZA VEDRO 10L ZLATA VPAL JUB
1800</t>
  </si>
  <si>
    <t>ROČAJ PAST.ZA VEDRO 2 IN 3 L ČRNA
AHA PLASTIK</t>
  </si>
  <si>
    <t>CLR10S SMALL IP65 ROTARY BOX
ASSEMBLIES</t>
  </si>
  <si>
    <t>63 A POKROV sig
rumen</t>
  </si>
  <si>
    <t>65 POKROV sig
siv</t>
  </si>
  <si>
    <t>OHIŠJE KEP11 zg RAL7035/5002 sig
Angelo  </t>
  </si>
  <si>
    <t>BLENDA DW90.2 UL LAKI. LA022
(zaščitena s folijo)</t>
  </si>
  <si>
    <t>OBJEMKA SXS 75B
porezana verzja B2</t>
  </si>
  <si>
    <t>TIPKA Touchpad SO Mark 8867623CMR0
LASER</t>
  </si>
  <si>
    <t>TIPKA Touchpad BSH SOFT OPENING
886943-3CMR
LASER</t>
  </si>
  <si>
    <t>TIPKA Touchpad SIEMENS SOFT OPENING
886944-3CMR
LASER</t>
  </si>
  <si>
    <t>COVER LOCKING DEVICE So.Op.
LASER</t>
  </si>
  <si>
    <t>COVER LOCKING DEVICE So.Op.(poglob)
LASER (poglobljena gravura)</t>
  </si>
  <si>
    <t>GUMB GE6-46 K44PFP-C  9005/GRAV.119
(gumb SYM2 KA kpl)</t>
  </si>
  <si>
    <t>GUMB GE6-46 K44PFP-C  070/GRAV.119
(gumb SYM2 KA kpl)</t>
  </si>
  <si>
    <t>GUMB GE6-46 K44P 9005/GRAV.119
(gumb SYM2 KA kpl)</t>
  </si>
  <si>
    <t>GUMB GE6-46 K44P 070/GRAV.119
(gumb SYM2 KA kpl)</t>
  </si>
  <si>
    <t>PUSHBUT. DW30.1 MAIN SWITCH 9005
potiskan izdelek</t>
  </si>
  <si>
    <t>PUSHBUT. DW30.1 TIME DELAY 9005
potiskan izdelek</t>
  </si>
  <si>
    <t>PUSHBUT. DW30.1 PROGRAM SELEC. 9005
potiskan izdelek</t>
  </si>
  <si>
    <t>A1 SET ZELENI TISKAN
(F1)</t>
  </si>
  <si>
    <t>A2 SET ORANŽNI TISKAN
(Prev)</t>
  </si>
  <si>
    <t>A3 SET MODRI TISKAN
(5)</t>
  </si>
  <si>
    <t>B1 SET TEMNO SIV-BEŽ TISKAN
(Esc)</t>
  </si>
  <si>
    <t>B2 SET BEŽ TISKAN
(F)</t>
  </si>
  <si>
    <t>B3 SET BEŽ TISKAN
(J)</t>
  </si>
  <si>
    <t>Alu obroč SY2 GE6-46 K44PFP-C
po načrtu 21-90004464</t>
  </si>
  <si>
    <t>Pokrov gum. RAL9005 GE6-46 K44PFP-C
signacija po načrtu 21-90004464</t>
  </si>
  <si>
    <t>Pokrov gum. BK070 GE6-46 K44PFP-C
tisk po načrtu 21-90004464</t>
  </si>
  <si>
    <t>Alu obroč SY2 GE6-46 K44P
sig po načrtu  21-90004465</t>
  </si>
  <si>
    <t>Pokrov gum. RAL9005 GE6-46 K44P
tampo tisk po načrtu 21-90004465</t>
  </si>
  <si>
    <t>Pokrov gumba BK070 GE6-46 K44
tampo tisk po risbi 21-90004465</t>
  </si>
  <si>
    <t>Alu obroč SY2 PS-12
signacija po načrtu 21-90004441 IN 21-90004442</t>
  </si>
  <si>
    <t>Pokrov gumba SY2 BK070 PS-12
tisk po načrtu 21-90004441</t>
  </si>
  <si>
    <t>Pokrov gumba SY2 RAL 9005 PS-12 sig
tisk po načrtu 21-90004442</t>
  </si>
  <si>
    <t>Alu obroč SY2 SP-12
laserska sigancija po načrtu 21-90004457
 (in 21-90004459)</t>
  </si>
  <si>
    <t>Pokrov gumba SY2  BK070 SP-12 sig
tampo tisk po risbi 21-90004457</t>
  </si>
  <si>
    <t>Pokrov gumba SY2 RAL 9005 SP-12 sig
tampo tisk po risbi 21-90004459</t>
  </si>
  <si>
    <t xml:space="preserve">Pokrov gumba SY2 BK070 NAPA sig
signacija po načrtu 77-90004467
ali 77-10032898
</t>
  </si>
  <si>
    <t xml:space="preserve">Pokrov gum. SY2 RAL 9005 NAPAsig
signacija po načrtu 77-90004467
ali 77-10032898
</t>
  </si>
  <si>
    <t xml:space="preserve">Pokrov gumba SY2 BK070 NAPA sig AU
signacija po načrtu 77-90004756
</t>
  </si>
  <si>
    <t xml:space="preserve">Pokrov gum. SY2 RAL 9005 NAPAsig AU
signacija po načrtu 77-90004756
</t>
  </si>
  <si>
    <t>servisTIPKA START STOP WM70 8401
8080090-0</t>
  </si>
  <si>
    <t>servisTIPKA  WM70 S9000N SIGN
8080090-81</t>
  </si>
  <si>
    <t>TIPKA START STOP TD70 8401 C SIGN
8080091-0</t>
  </si>
  <si>
    <t>TIPKA START STOP TD70 S9000N SIGN
8080091-81</t>
  </si>
  <si>
    <t>TIPKA START STOP WMD70 S9000 N SIGN
BLACK 
8080425-81</t>
  </si>
  <si>
    <t>TIPKA START STOP TD-70.2 8401-C SIG
DARK
8081749-0</t>
  </si>
  <si>
    <t>TIPKA START STOP WM70.2 841-C SIGN
DARK
8081748-0</t>
  </si>
  <si>
    <t>TIPKA START STOP WM-70.2 C 6520 SIG
DARK
8091476-0</t>
  </si>
  <si>
    <t>TIPKA START STOP TD60.2 C S6502 SIG
DARK
8091478-0</t>
  </si>
  <si>
    <t>TIPKA START STOP WM70.2 877-C SIGN
LIGHT SILVER
8081748-69</t>
  </si>
  <si>
    <t>ServiTIPKA ST/ST TD-70.2 887-C SIGN
LIGHT SILVER
8081749-69</t>
  </si>
  <si>
    <t>TIPKA START STOP WM70.2C 887 C SIGN
LIGHT SILVER
8091476-69</t>
  </si>
  <si>
    <t>TIPKA START STOP TD60.2 C877 C SIGN
LIGHT SILVER
8091478-69</t>
  </si>
  <si>
    <t>TIPKA START STOPWM-70.2 S 9000.SIGN
BLACK
8081748-81</t>
  </si>
  <si>
    <t>TIPKA START STOP TD-70.2 S9000 SIGN
BLACK
8081749-81</t>
  </si>
  <si>
    <t>TIPKA START STOP WM70.1 8401 C SIGN
DARK SILVER
8083799-0</t>
  </si>
  <si>
    <t>TIPKA START STOP WM 70.1 877 C SIGN
LIGHT SILVER
8083799-29</t>
  </si>
  <si>
    <t>TIPKA START STOP PRINTED W
BLACK
8083799-81</t>
  </si>
  <si>
    <t>servisTIPKA ST/STOPTD70.1 8401 SIGN
DARK SILVER
8083800-0</t>
  </si>
  <si>
    <t>TIPKA START STOP TD70.1 877 C SIGNI
LIGHT SILVER
8083800-29</t>
  </si>
  <si>
    <t>TIPKA START STOP PRINTED TD TISKAN
BLACK
8083800-81</t>
  </si>
  <si>
    <t>TIPKA START STOP WM70.1 S 6502 SIGN
DARK SILVER
8091475-0</t>
  </si>
  <si>
    <t>TIPKA START STOP WM70.1 S9000SIG UL
BLACK
8091475-81</t>
  </si>
  <si>
    <t>servisTIPKA START STOP TD70.1S6502B
DARK SILVER
8091477-0</t>
  </si>
  <si>
    <t>TIPKA START STOP TD70.1 S9000N SIGN
BLACK
8091477-81</t>
  </si>
  <si>
    <t>TIPKA START STOP OEM WM SIGN
DARK
8084172-0</t>
  </si>
  <si>
    <t>servisTIPKA STA/STOEM WM70.1 SIGN
DARK 8084172-85</t>
  </si>
  <si>
    <t>TIPKA START STOP WM70.1 OEM SIGN
DARK
8089208-0</t>
  </si>
  <si>
    <t>servisTIPKA START STOP S 9000-N SIG
BLACK 
808404-81</t>
  </si>
  <si>
    <t>TIPKA START STOP TD60.2 C S6502 SIG
DARK
8091478-0-UL</t>
  </si>
  <si>
    <t>TIPKA START STOP TD70.1 S6502B SIGN
DARK SILVER
8091477-0-UL</t>
  </si>
  <si>
    <t>TIPKA START STOP WM-70.2 C 6520 SIG
DARK
8091476-0-UL</t>
  </si>
  <si>
    <t>TIPKA VKLOP IZKLOP DW70.3 SIGNIRANA
8081633-69 SUROVEC 8079532</t>
  </si>
  <si>
    <t>TIPKA VKLOP IZKLOP DW70.3 SIGNIRANA
8081633-81 SUROVEC 8079532</t>
  </si>
  <si>
    <t>TIPKA VKLOP IZKLOP DW70.3 VROČI TIS
+ TISKAN SIMBOL
8081633-90 SUROVEC 8079532</t>
  </si>
  <si>
    <t>GUMB VKLOPNI DW70.3 SIGN UL4,
8081633-0 SUROVEC 8079532</t>
  </si>
  <si>
    <t>TIPKA VKLOP IZKLOP DW70.3 ČRNA SIG.
8081633-33 SUROVEC 8079532</t>
  </si>
  <si>
    <t>TIPKA START/STOP CN WM-70.1 8401-C
8083799</t>
  </si>
  <si>
    <t>TIPKA START STOP WMD 70.2 CN 8401 -
(8081749-0)</t>
  </si>
  <si>
    <t>TIPKA VKLOP IZKLOP DW70.3 VROČI TIS
8081633-90 SUROVEC 8079532</t>
  </si>
  <si>
    <t>STRG E-Gehäuse-OT PLC,Laser mark
1200435 LCU-S-PLC24-G1</t>
  </si>
  <si>
    <t>STRG E-Gehäuse-OT PLC,Laser mark
1200466 LCU-S-PLC24-G3</t>
  </si>
  <si>
    <t>STRG E-Gehäuse-OT ILS,Laser mark
1200436 EVG-S-ILS-E</t>
  </si>
  <si>
    <t>STRG E-Gehäuse-OT ILS-DIMLaser mark
1200437 EVG-S-ILS-E-M2</t>
  </si>
  <si>
    <t>GUMB GOG VZF39171 SES.
sestava z vzmetjo</t>
  </si>
  <si>
    <t>GUMB GOG VZF39171  SES. SIG.
tiskan</t>
  </si>
  <si>
    <t>OHIŠJE D-Z FRONT C5L-003 HUTH
tiskan izdelek</t>
  </si>
  <si>
    <t>PRE-FIXING CLIP
siv</t>
  </si>
  <si>
    <t>PREFIXING CLIP ASSY D41
beli</t>
  </si>
  <si>
    <t>PLOŠČA SPREDNJA BOSCH KPL TCA7101
F/30</t>
  </si>
  <si>
    <t>PLOŠČA KONTR. KPL MID. SILV. FL2012
sprememba signacija</t>
  </si>
  <si>
    <t>PLOŠČA KONTR.KPL TK76009 VER03
ABS F/30</t>
  </si>
  <si>
    <t>PLOŠČA KONTR.KPL TK76F09 ABS
F/30</t>
  </si>
  <si>
    <t>PLOŠČA KONTROLNA KPL TK76001
VER.01 F/30</t>
  </si>
  <si>
    <t>PLOŠ.KON.KPL SIE.VZF39171 FL12
Nova signacija FL2012</t>
  </si>
  <si>
    <t>PLOŠČA KONT KPL SIEM.PIANO F19 F30
nova signacija</t>
  </si>
  <si>
    <t>PLOŠČA KONT KPL SIEM.OL PIANO
FL. SOS 2014</t>
  </si>
  <si>
    <t>PLOŠČA KONT KPL SIEM VZF39171
FL. SOS 2014</t>
  </si>
  <si>
    <t>PODST ZUNANJI TAS4000 C sesta
BSH</t>
  </si>
  <si>
    <t>PLOŠČA SPREDNJA TK76F09 peroblack
sig</t>
  </si>
  <si>
    <t>TIPKE SIEMENS SET lak sig basalt
green</t>
  </si>
  <si>
    <t>OKROV OHIŠJA MCM sreb sij.lak S2
V.1</t>
  </si>
  <si>
    <t>OKROV OHIŠJA MCM sreb sij.lak S4
V.1</t>
  </si>
  <si>
    <t>OKROV OHIŠJA MCM sreb mat.lak R2
V.1</t>
  </si>
  <si>
    <t>OKROV OHIŠJA MCM sreb mat.lak TS2
V.1</t>
  </si>
  <si>
    <t>OKROV OHIŠJA MK sreb mat.lak TS2
V.1</t>
  </si>
  <si>
    <t>TIPKE BOSCH SET krom sig FL2012
sprememba signacije</t>
  </si>
  <si>
    <t>TIPKE BOSCH SET grafit sig FL2012
sprememba signacije</t>
  </si>
  <si>
    <t>TIPKE BOSCH SET SREBRN sig FL2012
sprememba signacije</t>
  </si>
  <si>
    <t>PLOŠČA KONT.1K LAK.TIS.MID.S FL2012
sprememba signacija</t>
  </si>
  <si>
    <t>PLOŠ.KON.2K SIE.EQ7+ piF09 sig FL12
nova signacija PL 2012</t>
  </si>
  <si>
    <t>PLOŠ.KON.1K SIE.EQ7+VZF3917sig FL12
Nova signacija FL2012</t>
  </si>
  <si>
    <t>PLOŠČA KONT.2K TK7 SILVER S.TISKANA
lakiranan in tiskana</t>
  </si>
  <si>
    <t>TIPKE SIEMENS SET VZF39171 sig FL12
lakirana signirana</t>
  </si>
  <si>
    <t>PLO KON 2K SIE EQ7+ piF09 sig
nova signacijaFL2012</t>
  </si>
  <si>
    <t>PLO KON 2K SIE PIANO SIG.
FL.SOS 2014</t>
  </si>
  <si>
    <t>PLOŠ KONT 1K SIE VZF39171 sig
FL. SOS 2014</t>
  </si>
  <si>
    <t>VARNOSTNI DROG B10 sig
Safety bar B10</t>
  </si>
  <si>
    <t>PLOŠČA SPREDNJA ZGORAJ S4H RNA
odprto vodilo svetlobe</t>
  </si>
  <si>
    <t>PLOŠČA SPREDNJA ZGORAJ S4 RNA
zaprto vodilo svetlobe</t>
  </si>
  <si>
    <t>VARNOSTNI DROG B10 sig Ver.01
Safety bar B10 Ver.01</t>
  </si>
  <si>
    <t>FRONT PAN. TOP RAL9005 EQ3FL-S hs F
Zaščitna folija</t>
  </si>
  <si>
    <t>LEVI POKROV OHISJA RAL9005 sur.tamp
sur.za tampo tisk</t>
  </si>
  <si>
    <t>Levi pokrov ohišja K10_Ver.01_sur.2
Sur. za tampo tisk</t>
  </si>
  <si>
    <t>FRONTPLOŠČA SPREDNJA SP 450 CL KPL
dodana WiFi nalepka</t>
  </si>
  <si>
    <t>LEVI P. OHIŠJA VZF07020 K10 sur.tam
sur.za tampo tisk</t>
  </si>
  <si>
    <t>ASM BOTTOM FR.P. DOOR EQ3FL sig
VZF09227</t>
  </si>
  <si>
    <t>ASM BOTTOM FR.P. DOOR EQ3FL-S-H sig
VZF39199</t>
  </si>
  <si>
    <t>ASM BOTTOM FR.P. DOOR EQ3FL CN sig
VZF09227</t>
  </si>
  <si>
    <t>OHIŠJE D-Z FRONT C5 L-4 HUTH TURNAP
tiskan izdelek</t>
  </si>
  <si>
    <t>OBROČ ZUN.OKV. VRAT L1 PS-15 SIG.
surovec od gorenja</t>
  </si>
  <si>
    <t>OBROČ ZUN.OKV. VRAT L1 SP-15 SIG
surovec od gorenja</t>
  </si>
  <si>
    <t>OBROČ ZUN.OK.VRAT L1 UL PS-15 LA133
(lakiran LA133 in signiran)</t>
  </si>
  <si>
    <t>OBROČ ZUN.OK.VRAT L1 ST PS-15 LA133
(lakiran LA133 in signiran ST)</t>
  </si>
  <si>
    <t>BUTTON EXTRA DRYING OEM
999920 VZOREC-806157 za potrditev</t>
  </si>
  <si>
    <t>BRUSH STORAGE BOTTOM PEAR sig
VICTORIA</t>
  </si>
  <si>
    <t xml:space="preserve">14200_BScan23_TOP_V_ tampo BEMER
Pantone Cool Grey 6 </t>
  </si>
  <si>
    <t>ANTENNENSCHUTZ OBEN
ŠČITNIK ANTENE ZGORAJ</t>
  </si>
  <si>
    <t>ANTENNENSCHUTZ UNTEN
ŠČITNIK ANTENE SPODAJ</t>
  </si>
  <si>
    <t xml:space="preserve">ANTENNENSCHUTZ OBEN moplene
ŠČITNIK ANTENE ZGORAJ
moplene </t>
  </si>
  <si>
    <t xml:space="preserve">ANTENNENSCHUTZ UNTEN moplene
ŠČITNIK ANTENE SPODAJ
moplene </t>
  </si>
  <si>
    <t>OHIŠJE RS6 SIVO barvano ver 03
lakirano</t>
  </si>
  <si>
    <t>POKROV TEČAJA VC LA024
Iztek 09/20</t>
  </si>
  <si>
    <t>OKVIR VRAT ZUN.SP NG BK(012/770)lak
LAKIRAN BREZ SIGNACIJE</t>
  </si>
  <si>
    <t>PLASTIČNI ČEP STRUKTURNI BSH
VZF39171</t>
  </si>
  <si>
    <t>PLAST. ČEP BSH-CNEW/L PBTGF20-VZF39
VZF39171 structure VDI340030</t>
  </si>
  <si>
    <t>PLAST. ČEP BSH-CNEW/D PBTGF20-VZF39
VZF39171 structure VDI340030</t>
  </si>
  <si>
    <t>OKVIR VRAT ZUN  SP NG BK770lak
SAMO LAKIRAN</t>
  </si>
  <si>
    <t>GUMB SVN022
SAMO LAKIRAN Z BARVO</t>
  </si>
  <si>
    <t>OKVIR VRAT ZUNANJI WM-60 LA012
8076548-85</t>
  </si>
  <si>
    <t>OKVIR VRAT ZUNANJI WM-60 LA22S52
8076548-81</t>
  </si>
  <si>
    <t>ServisBLENDA FILT. 2502-B LA770 25%
8061657</t>
  </si>
  <si>
    <t>ServisROČAJ POSODE DOZ.LA770 25% SI
8093129</t>
  </si>
  <si>
    <t>BLENDA FILTRA 2502-B   LA022S5
8061657</t>
  </si>
  <si>
    <t>ROBNIK ZGORNJI REDBULL LA033
BREZ LOGOTIPA</t>
  </si>
  <si>
    <t>ROBNIK VRAT A6 LA024
Iztek 09/20</t>
  </si>
  <si>
    <t>ROBNIK VRAT A6-ZG.1 LA024
Iztek 09/20</t>
  </si>
  <si>
    <t>POKROV TEČAJA ZG A6 LA024
Iztek 09/20</t>
  </si>
  <si>
    <t>BLENDA LUKENJ TEČAJA FI S5 WM-LA022
8077498-81</t>
  </si>
  <si>
    <t>TIPKA MENIJSKA NOTR.INT UL4 LAK 022
8080406-81</t>
  </si>
  <si>
    <t>ServisTIPKA VKLOP IZKLOP WMD LA.69
LA913   8081710-69</t>
  </si>
  <si>
    <t>TIPKA VKLOP IZKLOP WMD LAKIR.BK022
8081710-81</t>
  </si>
  <si>
    <t>servisTIPKA VKL. IZKL. WMD LA.BK012
8081710-85</t>
  </si>
  <si>
    <t>TIPKA IZBIRNA 1 WMD70.1 OEM LA012
8083487-85</t>
  </si>
  <si>
    <t>TIPKA IZBIRNA 2 WMD70.1 OEM LA012
8083836-85</t>
  </si>
  <si>
    <t>POKROV KLJUČAVNICE LAKIR.BK022
8078975-81</t>
  </si>
  <si>
    <t>POKROV KLJUČAVNICE LAKIRAN LA012
8078975-85</t>
  </si>
  <si>
    <t>BLENDA DW90.1 UL LAKIRANA LA022
8084029-81</t>
  </si>
  <si>
    <t>BLENDA DW 90.2 5502-Y LA 913
8084031-69</t>
  </si>
  <si>
    <t>BLENDA DW90.1 UL LAKIRANA LA022
8084031-81</t>
  </si>
  <si>
    <t>ServisBLENDA TD-70 S5502-Y LA770
8077511</t>
  </si>
  <si>
    <t>TIPKA IZBIRNA WMD-70.1 LA022S5 UL4
8083234</t>
  </si>
  <si>
    <t>TIPKA IZBIRNA 1 WMD-70.1 LA022S5 UL
8083233</t>
  </si>
  <si>
    <t>TIPKA START STOP INTEG.S9000 N
BK022</t>
  </si>
  <si>
    <t>TIPKA START STOPWM-70.2 S 9000
BK022</t>
  </si>
  <si>
    <t>TIPKA START STOP W LAKIRAN
BK022</t>
  </si>
  <si>
    <t>TIPKA START STOP OEM LAKIRANA
BK012</t>
  </si>
  <si>
    <t>TIPKA VKLOP IZKLOP LAKIRAN
BK022</t>
  </si>
  <si>
    <t>TIPKA IZBIRNA WMD-70.1SUROVEC
8083234</t>
  </si>
  <si>
    <t>TIPKA IZBIRNA 1 WMD-70.1SUROVEC
8083233</t>
  </si>
  <si>
    <t>NOSILEC STIKALA INOX 7959 SIVA V1
331-05-80</t>
  </si>
  <si>
    <t>GUMB INOX 7959 SIVA
331-06-80</t>
  </si>
  <si>
    <t>PLOŠČA OKRASNA OEM1 LA012
239311</t>
  </si>
  <si>
    <t>GUMB OEM 1 VELIKI  LA012
239312</t>
  </si>
  <si>
    <t>GUMB OEM 1 MALI  LA012
239314</t>
  </si>
  <si>
    <t>GUMB OEM 2 VELIKI  LA012
622202</t>
  </si>
  <si>
    <t>GUMB OEM 2 MALI  LA012
622214</t>
  </si>
  <si>
    <t>OHIŠJE TM-H HANDSET ZG C25 RAL9005
SLUŠALKE</t>
  </si>
  <si>
    <t>GUMB APLITE VELIKI  ČRNA MAT
ni aktualna</t>
  </si>
  <si>
    <t>GUMB APLITE MALI  ČRNA MAT
ni aktualna!</t>
  </si>
  <si>
    <t>CO SET TM-096-031 ABS Q-D/U UK P.
KPL PROZORNI LAK</t>
  </si>
  <si>
    <t>A1 SET ZELEN LAKIRAN
(F1)</t>
  </si>
  <si>
    <t>A2 SET ORANŽEN LAKIRAN
(Prev)</t>
  </si>
  <si>
    <t>A3 SET MODER LAKIRAN
(5)</t>
  </si>
  <si>
    <t>B1 SET TEMNO SIV-BEŽ LAKIRAN
(Esc)</t>
  </si>
  <si>
    <t>B2 SET BEŽ LAKIRAN
(F)</t>
  </si>
  <si>
    <t>B3 SET BEŽ  LAKIRAN
(J)</t>
  </si>
  <si>
    <t>GUMB GOG VZF39171
lak. in odstranjevanje dolivka</t>
  </si>
  <si>
    <t>CAP-CENTER LH
2K5.860.147</t>
  </si>
  <si>
    <t>CAP-CENTER RH
2K5.860.148</t>
  </si>
  <si>
    <t>ML CAP-CENTER
2K5.860.147.A</t>
  </si>
  <si>
    <t>MR CAP-CENTER
2K5.860.148.A</t>
  </si>
  <si>
    <t>VL CAP-FRONT
2K5.860.145</t>
  </si>
  <si>
    <t>VR CAP-FRONT
2K5.860.146</t>
  </si>
  <si>
    <t>HL CAP-REAR
2K5.860.149</t>
  </si>
  <si>
    <t>HR CAP-REAR
2K5.860.150</t>
  </si>
  <si>
    <t>BLENDA SPODNJA MFQ4 VZF01059 II
lakiran kos</t>
  </si>
  <si>
    <t xml:space="preserve">BLENDA SPREDNJA MFQ4 VZF01059 III
lakiran kos </t>
  </si>
  <si>
    <t>OHIŠJE R. ZGORNJE K16 BARVAN V1
VZF07246</t>
  </si>
  <si>
    <t>POKROV OHIŠJA  K16 BARVAN V1
VZF07246</t>
  </si>
  <si>
    <t>OHIŠJE R. ZGORNJE K16 BARVAN V2
VZF07246-zaščita bajoneta</t>
  </si>
  <si>
    <t xml:space="preserve">BLENDA SPREDNJA MFQ4 VZF07246 III
lakiran kos </t>
  </si>
  <si>
    <t>BLENDA SPODNJA MFQ4 VZF07246 III
lakiran kos</t>
  </si>
  <si>
    <t>Stena zadaj 600-IN-H  Laq VZF07060
SIEMENS</t>
  </si>
  <si>
    <t>Stena zadaj 600 RNA Laq VZF07060
BOSCH</t>
  </si>
  <si>
    <t>OBROČ ZUN.OKV. VRAT SP-15 LA133
NIKELJ</t>
  </si>
  <si>
    <t>PLOŠČA UKRASNA SELENITE RAL9005
198519</t>
  </si>
  <si>
    <t>GUMB VELIKI SELENITE RAL9005
198520</t>
  </si>
  <si>
    <t>GUMB MALI SELENITE RAL9005
198521</t>
  </si>
  <si>
    <t>PLOŠČA UKRASNA APLITE RAL9005
198513</t>
  </si>
  <si>
    <t>GUMB VELIKI APLITE RAL9005
198514</t>
  </si>
  <si>
    <t>GUMB MALI APLITE RAL9005
198515</t>
  </si>
  <si>
    <t>PLOŠČA UKRASNA HIDIZAJN PRA.RAL9005
227347</t>
  </si>
  <si>
    <t>TIPKA HIDIZAJN VELIKA PRAV.RAL9005
198347</t>
  </si>
  <si>
    <t>TIPKA HIDIZAJN MALA PRAV.RAL9005
198515</t>
  </si>
  <si>
    <t>OBROČ ZUN.OK.VRAT L1 UL PS-15 LA133
(lakiran)</t>
  </si>
  <si>
    <t>POKROV LETVE PODNOŽNE RB-SC LA051
SAMO SREBRNA BARVA</t>
  </si>
  <si>
    <t>POKROV ELEKT. KPL RB-SC LA051 sig.
SESTAVLJEN</t>
  </si>
  <si>
    <t>POKROV ELEKTRONIKE RB-SC KPL LA051
SESTAV</t>
  </si>
  <si>
    <t>POKROV PANELA RB-SC LA051 KPL
NALEPLJENA NALEPKA</t>
  </si>
  <si>
    <t>POKROV PANELA RB-SC LA051 KPL
SAMO OKROGLE NALEPKE</t>
  </si>
  <si>
    <t>BRUSH STORAGE BOTTOM PEAR PEACH lak
VICTORIA</t>
  </si>
  <si>
    <t>BRUSH STORAGE TOP PLAIN PEARL lak
VICTORIA</t>
  </si>
  <si>
    <t>OHISJE BF07 ZGORNJE+POKROV C25
RAL9005</t>
  </si>
  <si>
    <t>OHISJE BF07 ZGORNJE02+POKROV C25
RAL9005</t>
  </si>
  <si>
    <t>MASKA NESIS V3 RAL 9005 MAT
KANARDIA</t>
  </si>
  <si>
    <t>BUTTON RIGHT LVL AMIGO80 V1RD
RAL9005</t>
  </si>
  <si>
    <t>BUTTON LEFT LNAV AMIGO80 V1RD
RAL9005</t>
  </si>
  <si>
    <t>TIPKA AMIGO RAW RAL 9005 MAT
KANARDIA</t>
  </si>
  <si>
    <t>BLATNIK PREDNJI AR_PLA MODRA
RAL5017</t>
  </si>
  <si>
    <t>BLATNIK PREDNJI AR_PLA RDEČA
RAL3020</t>
  </si>
  <si>
    <t>BLATNIK ZADNJI AR35_PLA ČRNA SIJAJ
RAL9005 SIJAJ</t>
  </si>
  <si>
    <t>BLATNIK ZADNJI AR35_PLA ČRNA MAT
RAL9005 MAT</t>
  </si>
  <si>
    <t>BLATNIK ZADNJI AR35_PLA MODRA
RAL 5017</t>
  </si>
  <si>
    <t>BLATNIK ZADNJI AR35_PLA RDEČA
RAL 3020</t>
  </si>
  <si>
    <t>ŠČITNIK DESNI AR_PLA ČRNA SIJAJ
RAL 9005 SIJAJ</t>
  </si>
  <si>
    <t>ŠČITNIK DESNI AR_PLA ČRNA MAT
RAL 9005 MAT</t>
  </si>
  <si>
    <t>ŠČITNIK DESNI AR_PLA MODRA
RAL 5017</t>
  </si>
  <si>
    <t>ŠČITNIK DESNI AR_PLA RDEČA
RAL 3020</t>
  </si>
  <si>
    <t>ŠČITNIK LEVI AR_PLA 820 ČRNA SIJAJ
RAL 9005 SIJAJ</t>
  </si>
  <si>
    <t>ŠČITNIK LEVI AR_PLA 820 ČRNA MAT
RAL 9005 MAT</t>
  </si>
  <si>
    <t>ŠČITNIK LEVI AR_PLA 820 MODRA
RAL 5017</t>
  </si>
  <si>
    <t>ŠČITNIK LEVI AR_PLA 820 RDEČA
RAL 3020</t>
  </si>
  <si>
    <t>OKVIR MERILNIKA  AR ČRNA MAT
RAL 9005 MAT</t>
  </si>
  <si>
    <t>DNO MERILNIKA  AR ČRNA MAT
RAL 9005 MAT</t>
  </si>
  <si>
    <t>MASKA A3 MALA ČRNA SIJAJ
RAL 9005 SIJAJ</t>
  </si>
  <si>
    <t>MASKA A3 MALA ČRNA MAT
RAL 9005 MAT</t>
  </si>
  <si>
    <t>BLATNIK ZAD"AY_D52_D24_PLA ČRNA MAT
RAL9005 MAT</t>
  </si>
  <si>
    <t>BLATNIK ZADNJI AR35_PLA  MODRA
MET.130</t>
  </si>
  <si>
    <t>ŠČITNIK LEVI AR_PLA 820 MODRA
MET.130</t>
  </si>
  <si>
    <t>BLATNIK ZADNJI AR35_PLA SREB.
MAG.731</t>
  </si>
  <si>
    <t>ŠČITNIK DESNI AR_PLA ZELENA
S 1040-B70G</t>
  </si>
  <si>
    <t>ŠČITNIK LEVI AR_PLA 820 ZELENA
S 1040-B70G</t>
  </si>
  <si>
    <t>ŠČITNIK DESNI AR_PLA MODRA
PASTEL 131</t>
  </si>
  <si>
    <t>ŠČITNIK LEVI AR_PLA 820 MODRA
PASTEL</t>
  </si>
  <si>
    <t>ŠČITNIK DESNI Z LUKNJO AR_PLA ČRNA
SIJAJ RAL 9005 SIJAJ</t>
  </si>
  <si>
    <t>ŠČITNIK DESNI Z LUKNJO AR_PLA ČRNA
MAT RAL 9005 MAT</t>
  </si>
  <si>
    <t>ŠČITNIK LEVI AR_PLA MODRA
PASTEL 131</t>
  </si>
  <si>
    <t>MASKA A3 MALA MODRA
RAL 5017</t>
  </si>
  <si>
    <t>POKROV PREDNJI RUMEN
HIP HOP</t>
  </si>
  <si>
    <t>OKROV MERILNIKA RUMEN
HIP HOP</t>
  </si>
  <si>
    <t>OKROV INDIKATORJEV RUMEN
HIP HOP</t>
  </si>
  <si>
    <t>POKROV ZADNJI RUMEN
HIP HOP</t>
  </si>
  <si>
    <t>BLATNIK PREDNJI RUMEN
HIP HOP</t>
  </si>
  <si>
    <t>BLATNIK ZAD.OKVIRJA RUMEN
HIP HOP</t>
  </si>
  <si>
    <t>ŠČITNA PLOČEVINA RUMEN
HIP HOP</t>
  </si>
  <si>
    <t>ŠČITNIK LEVI A3ES STANDARD MODRA
MET.130</t>
  </si>
  <si>
    <t>ŠČITNIK LEVI A3ES STANDARD MODRA
PASTEL</t>
  </si>
  <si>
    <t>ŠČITNIK LEVI A3ES STANDARD RAL3005
ROADIE</t>
  </si>
  <si>
    <t>ROČKA ČISTILNA RAL9005 SOFT LAK C2
ROČKA LEVA, ROČKA DESNA, ZADNJA BLENDA</t>
  </si>
  <si>
    <t>ROČKA ZA ČIŠČENJE RAL9005 SOFT LAK
***NI V UPORABI***  NOVA ROČKA - 3D PRINT</t>
  </si>
  <si>
    <t>ZADNJI DEL ROČAJA SOFT PROZORNI
1P696</t>
  </si>
  <si>
    <t>14200_BScan23_TOP_V2
KOM d.o.o.</t>
  </si>
  <si>
    <t>M VLOŽEK VTC ANTRACIT
25151 M VLOŽEK VTČ ČR</t>
  </si>
  <si>
    <t>M TIPKA 1M ASR ANTRACIT
25153 M TIPKA 1M ČR</t>
  </si>
  <si>
    <t>M OKVIR 7M MODYS ANTRACIT
25173 M OKVIR 7M MODYS ČR</t>
  </si>
  <si>
    <t>M GUMB NAV DIMERJA ANTRACIT
25195 M GUMB NAV DIMERJA ČB</t>
  </si>
  <si>
    <t>M OKVIR 2M-3 MODYS ANTRACIT
25167 M OKVIR 2M-3 MODYS ČR</t>
  </si>
  <si>
    <t>M OKVIR 1M MODYS ANTRACIT
25163 M OKVIR 1M MODYS ČR</t>
  </si>
  <si>
    <t>M OKVIR 4M MODYS ANTRACIT
25171 M OKVIR 4M MODYS ČR</t>
  </si>
  <si>
    <t>M OKVIR 3M MODYS ANTRACIT
25169 M OKVIR 3M MODYS ČR</t>
  </si>
  <si>
    <t>M VLOŽEK VTČ IT V10 ANTRACIT
22205 M VLOŽEK VTČ IT10 ČR</t>
  </si>
  <si>
    <t>OKVIR 2M MODYS-S ANTRACIT
2048</t>
  </si>
  <si>
    <t>OKVIR 1M MODYS-S ANTRACIT
2047</t>
  </si>
  <si>
    <t>OKVIR 2M-3 MODYS-S ANTRACIT
2049</t>
  </si>
  <si>
    <t>OKVIR 3M MODYS-S ANTRACIT
2050</t>
  </si>
  <si>
    <t>OKVIR 1M-3 MODYS-S ANTRACIT
2051</t>
  </si>
  <si>
    <t>OKVIR 4M MODYS-S ANTRACIT
2052</t>
  </si>
  <si>
    <t>OKVIR 7M MODYS-S ANTRACIT
2053</t>
  </si>
  <si>
    <t>OKVIR 2X2M MODYS-S ANTRACIT
2054</t>
  </si>
  <si>
    <t>OKVIR 3X2M MODYS-S ANTRACIT
2055</t>
  </si>
  <si>
    <t>OKVIR 4X2M MODYS-S ANTRACIT
2056</t>
  </si>
  <si>
    <t>OKVIR 5X2M MODYS-S ANTRACIT
2235</t>
  </si>
  <si>
    <t>OKVIR 1 FUSION ANTRACIT
6485</t>
  </si>
  <si>
    <t>M OKVIR KI ANTRACIT
1364</t>
  </si>
  <si>
    <t>M POLNILO 2M AN
2902</t>
  </si>
  <si>
    <t>M OKVIR 4X2M ANTRACIT
2351</t>
  </si>
  <si>
    <t>M OKVIR 3X2M ANTRACIT
2350</t>
  </si>
  <si>
    <t>OHIŠJE (Gehäuse) 9291 NIKELJ MAT LA
Titus</t>
  </si>
  <si>
    <t>GUMB V-Lock (PUSH LOCK) MAT KR.LAK
Titus</t>
  </si>
  <si>
    <t>OHIŠJE (Gehäuse) V-Lock MAT KR.LAK
Titus</t>
  </si>
  <si>
    <t>GUMB (Grif) V-Lock MAT KROM LAK.
Titus</t>
  </si>
  <si>
    <t>OHIŠJE (Gehäuse) 9381 NIKELJ MAT LA
Titus</t>
  </si>
  <si>
    <t>OHIŠJE (Gehäuse) 9295 NIKELJ MAT LA
Titus</t>
  </si>
  <si>
    <t>OHIŠJE (Gehäuse) 9381 S NIK. MAT LA
Titus</t>
  </si>
  <si>
    <t>OHIŠJE (Gehäuse) 938 NIK. MAT LA
Titus</t>
  </si>
  <si>
    <t>OHIŠJE (Gehäuse) 931 A30 ČRNA MAT L
FAWO</t>
  </si>
  <si>
    <t>OHIŠJE (Gehäuse) 9311 A30 ČRNA MAT
Titus</t>
  </si>
  <si>
    <t>BLENDA TD-70 S 5502-Y SUROVEC
8061657</t>
  </si>
  <si>
    <t>MINI100702 serija 2000</t>
  </si>
  <si>
    <t>P251009257 serija 2.000 kos  (sur za redno  + facelift)</t>
  </si>
  <si>
    <t>sennheiser - Rok</t>
  </si>
  <si>
    <t>orodje na popravilo za 1 teden</t>
  </si>
  <si>
    <t>zagon po popravilu orodja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</si>
</sst>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 #,##0.00\ &quot;SIT&quot;_-;\-* #,##0.00\ &quot;SIT&quot;_-;_-* &quot;-&quot;??\ &quot;SIT&quot;_-;_-@_-"/>
    <numFmt numFmtId="165" formatCode="0.000000"/>
    <numFmt numFmtId="166" formatCode="0.00000"/>
    <numFmt numFmtId="167" formatCode="0.0000"/>
    <numFmt numFmtId="168" formatCode="0.0"/>
    <numFmt numFmtId="169" formatCode="dddd/d/mmm"/>
    <numFmt numFmtId="170" formatCode="ddd/d/mmm"/>
    <numFmt numFmtId="171" formatCode="_-* #,##0\ [$€-1]_-;\-* #,##0\ [$€-1]_-;_-* &quot;-&quot;??\ [$€-1]_-;_-@_-"/>
    <numFmt numFmtId="172" formatCode="#,##0.0_ ;\-#,##0.0\ "/>
    <numFmt numFmtId="173" formatCode="#,##0_ ;\-#,##0\ "/>
    <numFmt numFmtId="174" formatCode="_(* #,##0_);_(* \(#,##0\);_(* &quot;-&quot;??_);_(@_)"/>
  </numFmts>
  <fonts count="28">
    <font>
      <sz val="11"/>
      <color theme="1"/>
      <name val="Tahoma"/>
      <family val="2"/>
      <charset val="238"/>
    </font>
    <font>
      <sz val="10"/>
      <name val="Arial Narrow"/>
      <family val="2"/>
      <charset val="238"/>
    </font>
    <font>
      <b/>
      <sz val="12"/>
      <name val="Arial Narrow"/>
      <family val="2"/>
      <charset val="238"/>
    </font>
    <font>
      <sz val="10"/>
      <name val="Tahoma"/>
      <family val="2"/>
      <charset val="238"/>
    </font>
    <font>
      <b/>
      <sz val="10"/>
      <name val="Arial Narrow"/>
      <family val="2"/>
      <charset val="238"/>
    </font>
    <font>
      <sz val="18"/>
      <color indexed="8"/>
      <name val="Tahoma"/>
      <family val="2"/>
      <charset val="238"/>
    </font>
    <font>
      <sz val="8"/>
      <color indexed="8"/>
      <name val="Tahoma"/>
      <family val="2"/>
      <charset val="238"/>
    </font>
    <font>
      <sz val="8"/>
      <name val="Tahoma"/>
      <family val="2"/>
      <charset val="238"/>
    </font>
    <font>
      <b/>
      <sz val="11"/>
      <name val="Arial Narrow"/>
      <family val="2"/>
      <charset val="238"/>
    </font>
    <font>
      <b/>
      <sz val="11"/>
      <color theme="1"/>
      <name val="Tahoma"/>
      <family val="2"/>
      <charset val="238"/>
    </font>
    <font>
      <sz val="11"/>
      <color theme="1"/>
      <name val="Tahoma"/>
      <family val="2"/>
      <charset val="238"/>
    </font>
    <font>
      <b/>
      <sz val="16"/>
      <name val="Arial Narrow"/>
      <family val="2"/>
      <charset val="238"/>
    </font>
    <font>
      <sz val="12"/>
      <color theme="1"/>
      <name val="Tahoma"/>
      <family val="2"/>
      <charset val="238"/>
    </font>
    <font>
      <sz val="12"/>
      <name val="Tahoma"/>
      <family val="2"/>
      <charset val="238"/>
    </font>
    <font>
      <sz val="11"/>
      <color theme="0"/>
      <name val="Tahoma"/>
      <family val="2"/>
      <charset val="238"/>
    </font>
    <font>
      <b/>
      <sz val="18"/>
      <color theme="1"/>
      <name val="Tahoma"/>
      <family val="2"/>
      <charset val="238"/>
    </font>
    <font>
      <b/>
      <sz val="18"/>
      <color indexed="8"/>
      <name val="Tahoma"/>
      <family val="2"/>
      <charset val="238"/>
    </font>
    <font>
      <b/>
      <sz val="12"/>
      <color theme="1"/>
      <name val="Tahoma"/>
      <family val="2"/>
      <charset val="238"/>
    </font>
    <font>
      <b/>
      <sz val="18"/>
      <name val="Arial"/>
      <family val="2"/>
      <charset val="238"/>
    </font>
    <font>
      <sz val="28"/>
      <color theme="1"/>
      <name val="Tahoma"/>
      <family val="2"/>
      <charset val="238"/>
    </font>
    <font>
      <b/>
      <sz val="16"/>
      <color theme="1"/>
      <name val="Tahoma"/>
      <family val="2"/>
      <charset val="238"/>
    </font>
    <font>
      <sz val="14"/>
      <color theme="1"/>
      <name val="Tahoma"/>
      <family val="2"/>
      <charset val="238"/>
    </font>
    <font>
      <sz val="22"/>
      <color theme="1"/>
      <name val="Tahoma"/>
      <family val="2"/>
      <charset val="238"/>
    </font>
    <font>
      <sz val="10"/>
      <color theme="1"/>
      <name val="Arial Unicode MS"/>
    </font>
    <font>
      <sz val="10"/>
      <color theme="1"/>
      <name val="Tahoma"/>
      <family val="2"/>
      <charset val="238"/>
    </font>
    <font>
      <b/>
      <sz val="12"/>
      <color theme="2" tint="-0.499984740745262"/>
      <name val="Tahoma"/>
      <family val="2"/>
      <charset val="238"/>
    </font>
    <font>
      <b/>
      <sz val="12"/>
      <name val="Arial Narrow"/>
    </font>
    <font>
      <b/>
      <sz val="11"/>
      <name val="Arial Narrow"/>
    </font>
  </fonts>
  <fills count="24">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indexed="43"/>
      </patternFill>
    </fill>
    <fill>
      <patternFill patternType="solid">
        <fgColor theme="6" tint="0.59999389629810485"/>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rgb="FFFF99CC"/>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00B05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7" tint="0.59999389629810485"/>
        <bgColor indexed="64"/>
      </patternFill>
    </fill>
  </fills>
  <borders count="4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thin">
        <color indexed="64"/>
      </top>
      <bottom style="medium">
        <color indexed="64"/>
      </bottom>
      <diagonal/>
    </border>
    <border>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double">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s>
  <cellStyleXfs count="4">
    <xf numFmtId="0" fontId="0" fillId="0" borderId="0"/>
    <xf numFmtId="16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cellStyleXfs>
  <cellXfs count="227">
    <xf numFmtId="0" fontId="0" fillId="0" borderId="0" xfId="0"/>
    <xf numFmtId="0" fontId="0" fillId="2" borderId="0" xfId="0" applyFill="1"/>
    <xf numFmtId="0" fontId="1" fillId="2" borderId="4" xfId="0" applyFont="1" applyFill="1" applyBorder="1"/>
    <xf numFmtId="0" fontId="1" fillId="2" borderId="5" xfId="0" applyFont="1" applyFill="1" applyBorder="1" applyAlignment="1">
      <alignment horizontal="center"/>
    </xf>
    <xf numFmtId="0" fontId="2" fillId="3" borderId="10" xfId="0" applyFont="1" applyFill="1" applyBorder="1" applyAlignment="1">
      <alignment horizontal="center"/>
    </xf>
    <xf numFmtId="0" fontId="1" fillId="2" borderId="15" xfId="0" applyFont="1" applyFill="1" applyBorder="1" applyAlignment="1">
      <alignment horizontal="center"/>
    </xf>
    <xf numFmtId="0" fontId="2" fillId="2" borderId="7" xfId="0" applyFont="1" applyFill="1" applyBorder="1" applyAlignment="1">
      <alignment horizontal="center"/>
    </xf>
    <xf numFmtId="0" fontId="2" fillId="2" borderId="23" xfId="0" applyFont="1" applyFill="1" applyBorder="1" applyAlignment="1">
      <alignment horizontal="left"/>
    </xf>
    <xf numFmtId="0" fontId="0" fillId="5" borderId="0" xfId="0" applyFill="1"/>
    <xf numFmtId="0" fontId="0" fillId="5" borderId="5" xfId="0" applyFill="1" applyBorder="1"/>
    <xf numFmtId="0" fontId="0" fillId="5" borderId="6" xfId="0" applyFill="1" applyBorder="1"/>
    <xf numFmtId="0" fontId="0" fillId="5" borderId="7" xfId="0" applyFill="1" applyBorder="1"/>
    <xf numFmtId="0" fontId="0" fillId="5" borderId="21" xfId="0" applyFill="1" applyBorder="1"/>
    <xf numFmtId="0" fontId="0" fillId="5" borderId="12" xfId="0" applyFill="1" applyBorder="1"/>
    <xf numFmtId="0" fontId="0" fillId="5" borderId="13" xfId="0" applyFill="1" applyBorder="1"/>
    <xf numFmtId="0" fontId="0" fillId="5" borderId="15" xfId="0" applyFill="1" applyBorder="1"/>
    <xf numFmtId="0" fontId="0" fillId="5" borderId="24" xfId="0" applyFill="1" applyBorder="1"/>
    <xf numFmtId="165" fontId="0" fillId="5" borderId="0" xfId="0" applyNumberFormat="1" applyFill="1"/>
    <xf numFmtId="166" fontId="0" fillId="5" borderId="0" xfId="0" applyNumberFormat="1" applyFill="1"/>
    <xf numFmtId="167" fontId="0" fillId="5" borderId="0" xfId="0" applyNumberFormat="1" applyFill="1"/>
    <xf numFmtId="0" fontId="3" fillId="6" borderId="25" xfId="0" applyFont="1" applyFill="1" applyBorder="1" applyProtection="1">
      <protection hidden="1"/>
    </xf>
    <xf numFmtId="1" fontId="4" fillId="2" borderId="16" xfId="0" applyNumberFormat="1" applyFont="1" applyFill="1" applyBorder="1" applyAlignment="1">
      <alignment horizontal="center"/>
    </xf>
    <xf numFmtId="0" fontId="2" fillId="5" borderId="0" xfId="0" applyFont="1" applyFill="1" applyAlignment="1">
      <alignment horizontal="left"/>
    </xf>
    <xf numFmtId="0" fontId="4" fillId="5" borderId="0" xfId="0" applyFont="1" applyFill="1" applyAlignment="1">
      <alignment horizontal="left"/>
    </xf>
    <xf numFmtId="14" fontId="0" fillId="8" borderId="0" xfId="0" applyNumberFormat="1" applyFill="1"/>
    <xf numFmtId="2" fontId="4" fillId="2" borderId="16" xfId="0" applyNumberFormat="1" applyFont="1" applyFill="1" applyBorder="1" applyAlignment="1">
      <alignment horizontal="center"/>
    </xf>
    <xf numFmtId="0" fontId="8" fillId="5" borderId="11" xfId="0" applyFont="1" applyFill="1" applyBorder="1" applyAlignment="1">
      <alignment horizontal="left"/>
    </xf>
    <xf numFmtId="1" fontId="4" fillId="5" borderId="11" xfId="0" applyNumberFormat="1" applyFont="1" applyFill="1" applyBorder="1" applyAlignment="1">
      <alignment horizontal="center"/>
    </xf>
    <xf numFmtId="0" fontId="0" fillId="5" borderId="16" xfId="0" applyFill="1" applyBorder="1"/>
    <xf numFmtId="170" fontId="0" fillId="5" borderId="16" xfId="0" applyNumberFormat="1" applyFill="1" applyBorder="1"/>
    <xf numFmtId="0" fontId="0" fillId="5" borderId="29" xfId="0" applyFill="1" applyBorder="1"/>
    <xf numFmtId="0" fontId="0" fillId="12" borderId="16" xfId="0" applyFill="1" applyBorder="1"/>
    <xf numFmtId="0" fontId="0" fillId="12" borderId="0" xfId="0" applyFill="1"/>
    <xf numFmtId="0" fontId="0" fillId="9" borderId="0" xfId="0" applyFill="1"/>
    <xf numFmtId="1" fontId="13" fillId="5" borderId="16" xfId="0" applyNumberFormat="1" applyFont="1" applyFill="1" applyBorder="1" applyProtection="1">
      <protection hidden="1"/>
    </xf>
    <xf numFmtId="0" fontId="0" fillId="5" borderId="0" xfId="0" applyFill="1" applyAlignment="1">
      <alignment wrapText="1"/>
    </xf>
    <xf numFmtId="22" fontId="0" fillId="5" borderId="0" xfId="0" applyNumberFormat="1" applyFill="1"/>
    <xf numFmtId="11" fontId="0" fillId="5" borderId="0" xfId="0" applyNumberFormat="1" applyFill="1"/>
    <xf numFmtId="17" fontId="0" fillId="5" borderId="0" xfId="0" applyNumberFormat="1" applyFill="1"/>
    <xf numFmtId="0" fontId="0" fillId="5" borderId="34" xfId="0" applyFill="1" applyBorder="1"/>
    <xf numFmtId="0" fontId="0" fillId="12" borderId="34" xfId="0" applyFill="1" applyBorder="1"/>
    <xf numFmtId="0" fontId="0" fillId="10" borderId="29" xfId="0" applyFill="1" applyBorder="1"/>
    <xf numFmtId="1" fontId="13" fillId="5" borderId="0" xfId="0" applyNumberFormat="1" applyFont="1" applyFill="1" applyProtection="1">
      <protection hidden="1"/>
    </xf>
    <xf numFmtId="0" fontId="0" fillId="11" borderId="16" xfId="0" applyFill="1" applyBorder="1"/>
    <xf numFmtId="0" fontId="12" fillId="5" borderId="0" xfId="0" applyFont="1" applyFill="1" applyAlignment="1">
      <alignment horizontal="center"/>
    </xf>
    <xf numFmtId="0" fontId="12" fillId="0" borderId="0" xfId="0" applyFont="1" applyAlignment="1">
      <alignment horizontal="center"/>
    </xf>
    <xf numFmtId="0" fontId="0" fillId="13" borderId="16" xfId="0" applyFill="1" applyBorder="1"/>
    <xf numFmtId="0" fontId="0" fillId="14" borderId="34" xfId="0" applyFill="1" applyBorder="1"/>
    <xf numFmtId="0" fontId="0" fillId="14" borderId="29" xfId="0" applyFill="1" applyBorder="1"/>
    <xf numFmtId="0" fontId="14" fillId="15" borderId="34" xfId="0" applyFont="1" applyFill="1" applyBorder="1"/>
    <xf numFmtId="0" fontId="14" fillId="15" borderId="29" xfId="0" applyFont="1" applyFill="1" applyBorder="1"/>
    <xf numFmtId="0" fontId="0" fillId="16" borderId="34" xfId="0" applyFill="1" applyBorder="1"/>
    <xf numFmtId="0" fontId="0" fillId="16" borderId="29" xfId="0" applyFill="1" applyBorder="1"/>
    <xf numFmtId="0" fontId="0" fillId="4" borderId="34" xfId="0" applyFill="1" applyBorder="1"/>
    <xf numFmtId="0" fontId="0" fillId="4" borderId="29" xfId="0" applyFill="1" applyBorder="1"/>
    <xf numFmtId="0" fontId="10" fillId="7" borderId="0" xfId="0" applyFont="1" applyFill="1"/>
    <xf numFmtId="0" fontId="0" fillId="2" borderId="22" xfId="0" applyFill="1" applyBorder="1"/>
    <xf numFmtId="0" fontId="0" fillId="2" borderId="26" xfId="0" applyFill="1" applyBorder="1" applyAlignment="1">
      <alignment horizontal="center"/>
    </xf>
    <xf numFmtId="0" fontId="0" fillId="2" borderId="27" xfId="0" applyFill="1" applyBorder="1" applyAlignment="1">
      <alignment horizontal="center"/>
    </xf>
    <xf numFmtId="0" fontId="6" fillId="2" borderId="3" xfId="0" applyFont="1" applyFill="1" applyBorder="1" applyAlignment="1">
      <alignment horizontal="center"/>
    </xf>
    <xf numFmtId="0" fontId="4" fillId="2" borderId="36" xfId="0" applyFont="1" applyFill="1" applyBorder="1" applyAlignment="1">
      <alignment horizontal="left"/>
    </xf>
    <xf numFmtId="0" fontId="2" fillId="5" borderId="22" xfId="0" applyFont="1" applyFill="1" applyBorder="1" applyAlignment="1">
      <alignment horizontal="left"/>
    </xf>
    <xf numFmtId="0" fontId="4" fillId="5" borderId="20" xfId="0" applyFont="1" applyFill="1" applyBorder="1" applyAlignment="1">
      <alignment horizontal="left"/>
    </xf>
    <xf numFmtId="0" fontId="2" fillId="2" borderId="35" xfId="0" applyFont="1" applyFill="1" applyBorder="1" applyAlignment="1">
      <alignment horizontal="left"/>
    </xf>
    <xf numFmtId="0" fontId="0" fillId="2" borderId="35" xfId="0" applyFill="1" applyBorder="1"/>
    <xf numFmtId="0" fontId="5" fillId="2" borderId="0" xfId="0" applyFont="1" applyFill="1" applyAlignment="1">
      <alignment horizontal="center"/>
    </xf>
    <xf numFmtId="0" fontId="11" fillId="2" borderId="8" xfId="0" applyFont="1" applyFill="1" applyBorder="1" applyAlignment="1">
      <alignment horizontal="center" vertical="center"/>
    </xf>
    <xf numFmtId="0" fontId="11" fillId="2" borderId="23" xfId="0" applyFont="1" applyFill="1" applyBorder="1" applyAlignment="1">
      <alignment horizontal="center" vertical="center"/>
    </xf>
    <xf numFmtId="0" fontId="4" fillId="2" borderId="14" xfId="0" applyFont="1" applyFill="1" applyBorder="1" applyAlignment="1">
      <alignment horizontal="left"/>
    </xf>
    <xf numFmtId="174" fontId="0" fillId="5" borderId="16" xfId="2" applyNumberFormat="1" applyFont="1" applyFill="1" applyBorder="1"/>
    <xf numFmtId="0" fontId="0" fillId="2" borderId="0" xfId="0" applyFill="1" applyAlignment="1">
      <alignment horizontal="center" vertical="top"/>
    </xf>
    <xf numFmtId="16" fontId="0" fillId="2" borderId="7" xfId="0" applyNumberFormat="1" applyFill="1" applyBorder="1" applyAlignment="1">
      <alignment horizontal="center" vertical="top"/>
    </xf>
    <xf numFmtId="16" fontId="0" fillId="2" borderId="20" xfId="0" applyNumberFormat="1" applyFill="1" applyBorder="1" applyAlignment="1">
      <alignment horizontal="center" vertical="top"/>
    </xf>
    <xf numFmtId="0" fontId="0" fillId="17" borderId="0" xfId="0" applyFill="1"/>
    <xf numFmtId="1" fontId="4" fillId="17" borderId="20" xfId="0" applyNumberFormat="1" applyFont="1" applyFill="1" applyBorder="1" applyAlignment="1">
      <alignment horizontal="center"/>
    </xf>
    <xf numFmtId="1" fontId="4" fillId="17" borderId="0" xfId="0" applyNumberFormat="1" applyFont="1" applyFill="1" applyAlignment="1">
      <alignment horizontal="center"/>
    </xf>
    <xf numFmtId="0" fontId="12" fillId="5" borderId="0" xfId="0" applyFont="1" applyFill="1" applyAlignment="1">
      <alignment horizontal="center" vertical="center"/>
    </xf>
    <xf numFmtId="0" fontId="12" fillId="0" borderId="0" xfId="0" applyFont="1" applyAlignment="1">
      <alignment horizontal="center" vertical="center"/>
    </xf>
    <xf numFmtId="0" fontId="15" fillId="2" borderId="0" xfId="0" applyFont="1" applyFill="1"/>
    <xf numFmtId="0" fontId="0" fillId="2" borderId="16" xfId="0" applyFill="1" applyBorder="1"/>
    <xf numFmtId="172" fontId="12" fillId="5" borderId="16" xfId="1" applyNumberFormat="1" applyFont="1" applyFill="1" applyBorder="1" applyAlignment="1">
      <alignment horizontal="center" vertical="center"/>
    </xf>
    <xf numFmtId="0" fontId="15" fillId="2" borderId="1" xfId="0" applyFont="1" applyFill="1" applyBorder="1"/>
    <xf numFmtId="0" fontId="0" fillId="2" borderId="17" xfId="0" applyFill="1" applyBorder="1"/>
    <xf numFmtId="22" fontId="12" fillId="2" borderId="20" xfId="0" applyNumberFormat="1" applyFont="1" applyFill="1" applyBorder="1" applyAlignment="1">
      <alignment horizontal="center"/>
    </xf>
    <xf numFmtId="0" fontId="2" fillId="3" borderId="33" xfId="0" applyFont="1" applyFill="1" applyBorder="1" applyAlignment="1">
      <alignment horizontal="center"/>
    </xf>
    <xf numFmtId="0" fontId="8" fillId="5" borderId="28" xfId="0" applyFont="1" applyFill="1" applyBorder="1" applyAlignment="1">
      <alignment horizontal="left"/>
    </xf>
    <xf numFmtId="1" fontId="4" fillId="5" borderId="28" xfId="0" applyNumberFormat="1" applyFont="1" applyFill="1" applyBorder="1" applyAlignment="1">
      <alignment horizontal="center"/>
    </xf>
    <xf numFmtId="0" fontId="4" fillId="2" borderId="32" xfId="0" applyFont="1" applyFill="1" applyBorder="1" applyAlignment="1">
      <alignment horizontal="left"/>
    </xf>
    <xf numFmtId="0" fontId="2" fillId="2" borderId="42" xfId="0" applyFont="1" applyFill="1" applyBorder="1" applyAlignment="1">
      <alignment horizontal="left"/>
    </xf>
    <xf numFmtId="0" fontId="2" fillId="2" borderId="43" xfId="0" applyFont="1" applyFill="1" applyBorder="1" applyAlignment="1">
      <alignment horizontal="left"/>
    </xf>
    <xf numFmtId="0" fontId="0" fillId="2" borderId="43" xfId="0" applyFill="1" applyBorder="1"/>
    <xf numFmtId="0" fontId="4" fillId="2" borderId="44" xfId="0" applyFont="1" applyFill="1" applyBorder="1" applyAlignment="1">
      <alignment horizontal="left"/>
    </xf>
    <xf numFmtId="0" fontId="15" fillId="2" borderId="4" xfId="0" applyFont="1" applyFill="1" applyBorder="1"/>
    <xf numFmtId="0" fontId="0" fillId="2" borderId="18" xfId="0" applyFill="1" applyBorder="1"/>
    <xf numFmtId="0" fontId="0" fillId="2" borderId="19" xfId="0" applyFill="1" applyBorder="1"/>
    <xf numFmtId="169" fontId="0" fillId="2" borderId="16" xfId="0" applyNumberFormat="1" applyFill="1" applyBorder="1"/>
    <xf numFmtId="174" fontId="0" fillId="2" borderId="16" xfId="2" applyNumberFormat="1" applyFont="1" applyFill="1" applyBorder="1"/>
    <xf numFmtId="171" fontId="0" fillId="2" borderId="16" xfId="1" applyNumberFormat="1" applyFont="1" applyFill="1" applyBorder="1"/>
    <xf numFmtId="168" fontId="0" fillId="2" borderId="16" xfId="0" applyNumberFormat="1" applyFill="1" applyBorder="1"/>
    <xf numFmtId="1" fontId="0" fillId="2" borderId="16" xfId="0" applyNumberFormat="1" applyFill="1" applyBorder="1"/>
    <xf numFmtId="171" fontId="0" fillId="0" borderId="0" xfId="0" applyNumberFormat="1" applyAlignment="1">
      <alignment horizontal="center" vertical="center"/>
    </xf>
    <xf numFmtId="2" fontId="0" fillId="0" borderId="0" xfId="0" applyNumberFormat="1" applyAlignment="1">
      <alignment horizontal="center" vertical="center"/>
    </xf>
    <xf numFmtId="0" fontId="0" fillId="5" borderId="0" xfId="0" applyFill="1" applyAlignment="1">
      <alignment vertical="center"/>
    </xf>
    <xf numFmtId="0" fontId="0" fillId="0" borderId="0" xfId="0" applyAlignment="1">
      <alignment vertical="center"/>
    </xf>
    <xf numFmtId="171" fontId="0" fillId="5" borderId="16" xfId="1" applyNumberFormat="1" applyFont="1" applyFill="1" applyBorder="1" applyAlignment="1">
      <alignment vertical="center"/>
    </xf>
    <xf numFmtId="173" fontId="12" fillId="5" borderId="16" xfId="1" applyNumberFormat="1" applyFont="1" applyFill="1" applyBorder="1" applyAlignment="1">
      <alignment horizontal="center" vertical="center"/>
    </xf>
    <xf numFmtId="169" fontId="0" fillId="2" borderId="0" xfId="0" applyNumberFormat="1" applyFill="1" applyAlignment="1">
      <alignment horizontal="center" vertical="center"/>
    </xf>
    <xf numFmtId="0" fontId="0" fillId="2" borderId="0" xfId="0" applyFill="1" applyAlignment="1">
      <alignment horizontal="center"/>
    </xf>
    <xf numFmtId="0" fontId="4" fillId="2" borderId="14" xfId="0" applyFont="1" applyFill="1" applyBorder="1" applyAlignment="1">
      <alignment horizontal="center"/>
    </xf>
    <xf numFmtId="0" fontId="4" fillId="2" borderId="36" xfId="0" applyFont="1" applyFill="1" applyBorder="1" applyAlignment="1">
      <alignment horizontal="center"/>
    </xf>
    <xf numFmtId="0" fontId="4" fillId="5" borderId="20" xfId="0" applyFont="1" applyFill="1" applyBorder="1" applyAlignment="1">
      <alignment horizontal="center"/>
    </xf>
    <xf numFmtId="0" fontId="10" fillId="7" borderId="0" xfId="0" applyFont="1" applyFill="1" applyAlignment="1">
      <alignment horizontal="center"/>
    </xf>
    <xf numFmtId="0" fontId="0" fillId="17" borderId="0" xfId="0" applyFill="1" applyAlignment="1">
      <alignment horizontal="center"/>
    </xf>
    <xf numFmtId="0" fontId="20" fillId="2" borderId="2" xfId="0" applyFont="1" applyFill="1" applyBorder="1" applyAlignment="1">
      <alignment horizontal="center" vertical="center"/>
    </xf>
    <xf numFmtId="0" fontId="0" fillId="0" borderId="39" xfId="0" applyBorder="1"/>
    <xf numFmtId="0" fontId="0" fillId="0" borderId="34" xfId="0" applyBorder="1"/>
    <xf numFmtId="0" fontId="0" fillId="5" borderId="0" xfId="0" applyFill="1" applyAlignment="1">
      <alignment horizontal="center" vertical="center"/>
    </xf>
    <xf numFmtId="0" fontId="0" fillId="0" borderId="0" xfId="0" applyAlignment="1">
      <alignment horizontal="center" vertical="center"/>
    </xf>
    <xf numFmtId="170" fontId="0" fillId="5" borderId="0" xfId="0" applyNumberFormat="1" applyFill="1" applyAlignment="1">
      <alignment horizontal="center" vertical="center"/>
    </xf>
    <xf numFmtId="0" fontId="11" fillId="2" borderId="31" xfId="0" applyFont="1" applyFill="1" applyBorder="1" applyAlignment="1">
      <alignment horizontal="center" vertical="center"/>
    </xf>
    <xf numFmtId="0" fontId="11" fillId="2" borderId="36" xfId="0" applyFont="1" applyFill="1" applyBorder="1" applyAlignment="1">
      <alignment horizontal="center" vertical="center"/>
    </xf>
    <xf numFmtId="0" fontId="11" fillId="2" borderId="17" xfId="0" applyFont="1" applyFill="1" applyBorder="1" applyAlignment="1">
      <alignment horizontal="center" vertical="center"/>
    </xf>
    <xf numFmtId="0" fontId="2" fillId="2" borderId="6" xfId="0" applyFont="1" applyFill="1" applyBorder="1" applyAlignment="1">
      <alignment horizontal="center"/>
    </xf>
    <xf numFmtId="0" fontId="2" fillId="2" borderId="0" xfId="0" applyFont="1" applyFill="1" applyAlignment="1">
      <alignment horizontal="center"/>
    </xf>
    <xf numFmtId="0" fontId="2" fillId="2" borderId="37" xfId="0" applyFont="1" applyFill="1" applyBorder="1" applyAlignment="1">
      <alignment horizontal="center"/>
    </xf>
    <xf numFmtId="0" fontId="0" fillId="5" borderId="45" xfId="0" applyFill="1" applyBorder="1"/>
    <xf numFmtId="0" fontId="0" fillId="5" borderId="46" xfId="0" applyFill="1" applyBorder="1"/>
    <xf numFmtId="0" fontId="0" fillId="5" borderId="5" xfId="0" applyFill="1" applyBorder="1" applyAlignment="1">
      <alignment horizontal="center" vertical="center"/>
    </xf>
    <xf numFmtId="14" fontId="21" fillId="20" borderId="7" xfId="0" applyNumberFormat="1" applyFont="1" applyFill="1" applyBorder="1" applyAlignment="1">
      <alignment horizontal="center" vertical="center"/>
    </xf>
    <xf numFmtId="0" fontId="9" fillId="5" borderId="40" xfId="0" applyFont="1" applyFill="1" applyBorder="1" applyAlignment="1">
      <alignment horizontal="center" vertical="center"/>
    </xf>
    <xf numFmtId="0" fontId="17" fillId="5" borderId="40" xfId="0" applyFont="1" applyFill="1" applyBorder="1" applyAlignment="1">
      <alignment horizontal="center" vertical="center"/>
    </xf>
    <xf numFmtId="0" fontId="0" fillId="21" borderId="16" xfId="0" applyFill="1" applyBorder="1"/>
    <xf numFmtId="0" fontId="4" fillId="5" borderId="14" xfId="0" applyFont="1" applyFill="1" applyBorder="1" applyAlignment="1">
      <alignment horizontal="center" vertical="center"/>
    </xf>
    <xf numFmtId="0" fontId="2" fillId="2" borderId="36" xfId="0" applyFont="1" applyFill="1" applyBorder="1" applyAlignment="1">
      <alignment horizontal="left"/>
    </xf>
    <xf numFmtId="0" fontId="8" fillId="5" borderId="11" xfId="0" applyFont="1" applyFill="1" applyBorder="1" applyAlignment="1">
      <alignment horizontal="center"/>
    </xf>
    <xf numFmtId="0" fontId="8" fillId="5" borderId="14" xfId="0" applyFont="1" applyFill="1" applyBorder="1" applyAlignment="1">
      <alignment horizontal="center"/>
    </xf>
    <xf numFmtId="1" fontId="8" fillId="5" borderId="11" xfId="0" applyNumberFormat="1" applyFont="1" applyFill="1" applyBorder="1" applyAlignment="1">
      <alignment horizontal="center"/>
    </xf>
    <xf numFmtId="1" fontId="2" fillId="2" borderId="35" xfId="0" applyNumberFormat="1" applyFont="1" applyFill="1" applyBorder="1" applyAlignment="1">
      <alignment horizontal="left"/>
    </xf>
    <xf numFmtId="1" fontId="0" fillId="2" borderId="35" xfId="0" applyNumberFormat="1" applyFill="1" applyBorder="1"/>
    <xf numFmtId="0" fontId="23" fillId="0" borderId="16" xfId="0" applyFont="1" applyBorder="1" applyAlignment="1">
      <alignment horizontal="center" vertical="center"/>
    </xf>
    <xf numFmtId="0" fontId="0" fillId="2" borderId="16" xfId="0" applyFill="1" applyBorder="1" applyAlignment="1">
      <alignment horizontal="center"/>
    </xf>
    <xf numFmtId="9" fontId="0" fillId="2" borderId="16" xfId="3" applyFont="1" applyFill="1" applyBorder="1"/>
    <xf numFmtId="9" fontId="12" fillId="5" borderId="16" xfId="3" applyFont="1" applyFill="1" applyBorder="1" applyAlignment="1">
      <alignment horizontal="center"/>
    </xf>
    <xf numFmtId="0" fontId="17" fillId="5" borderId="17" xfId="0" applyFont="1" applyFill="1" applyBorder="1" applyAlignment="1">
      <alignment horizontal="center" vertical="center"/>
    </xf>
    <xf numFmtId="0" fontId="17" fillId="5" borderId="47" xfId="0" applyFont="1" applyFill="1" applyBorder="1" applyAlignment="1">
      <alignment horizontal="center" vertical="center"/>
    </xf>
    <xf numFmtId="0" fontId="12" fillId="2" borderId="5" xfId="0" applyFont="1" applyFill="1" applyBorder="1" applyAlignment="1">
      <alignment horizontal="center"/>
    </xf>
    <xf numFmtId="0" fontId="12" fillId="2" borderId="6" xfId="0" applyFont="1" applyFill="1" applyBorder="1" applyAlignment="1">
      <alignment horizontal="center"/>
    </xf>
    <xf numFmtId="0" fontId="1" fillId="2" borderId="48" xfId="0" applyFont="1" applyFill="1" applyBorder="1" applyAlignment="1">
      <alignment horizontal="center"/>
    </xf>
    <xf numFmtId="173" fontId="12" fillId="5" borderId="15" xfId="1" applyNumberFormat="1" applyFont="1" applyFill="1" applyBorder="1" applyAlignment="1">
      <alignment horizontal="center" vertical="center"/>
    </xf>
    <xf numFmtId="16" fontId="24" fillId="5" borderId="10" xfId="0" applyNumberFormat="1" applyFont="1" applyFill="1" applyBorder="1" applyAlignment="1">
      <alignment horizontal="right" vertical="center"/>
    </xf>
    <xf numFmtId="168" fontId="9" fillId="5" borderId="14" xfId="0" applyNumberFormat="1" applyFont="1" applyFill="1" applyBorder="1" applyAlignment="1">
      <alignment horizontal="center" vertical="center"/>
    </xf>
    <xf numFmtId="16" fontId="24" fillId="5" borderId="12" xfId="0" applyNumberFormat="1" applyFont="1" applyFill="1" applyBorder="1" applyAlignment="1">
      <alignment horizontal="right" vertical="center"/>
    </xf>
    <xf numFmtId="173" fontId="17" fillId="22" borderId="15" xfId="1" applyNumberFormat="1" applyFont="1" applyFill="1" applyBorder="1" applyAlignment="1">
      <alignment horizontal="center" vertical="center"/>
    </xf>
    <xf numFmtId="9" fontId="25" fillId="10" borderId="12" xfId="0" applyNumberFormat="1" applyFont="1" applyFill="1" applyBorder="1" applyAlignment="1">
      <alignment horizontal="center" vertical="center"/>
    </xf>
    <xf numFmtId="0" fontId="0" fillId="5" borderId="0" xfId="0" applyFill="1" applyAlignment="1">
      <alignment horizontal="center"/>
    </xf>
    <xf numFmtId="0" fontId="0" fillId="5" borderId="22" xfId="0" applyFill="1" applyBorder="1"/>
    <xf numFmtId="169" fontId="0" fillId="5" borderId="0" xfId="0" applyNumberFormat="1" applyFill="1" applyAlignment="1">
      <alignment horizontal="center" vertical="center"/>
    </xf>
    <xf numFmtId="0" fontId="0" fillId="23" borderId="0" xfId="0" applyFill="1"/>
    <xf numFmtId="0" fontId="0" fillId="23" borderId="0" xfId="0" applyFill="1" applyAlignment="1">
      <alignment horizontal="center"/>
    </xf>
    <xf numFmtId="0" fontId="0" fillId="8" borderId="0" xfId="0" applyFill="1"/>
    <xf numFmtId="0" fontId="0" fillId="8" borderId="0" xfId="0" applyFill="1" applyAlignment="1">
      <alignment horizontal="center"/>
    </xf>
    <xf numFmtId="0" fontId="0" fillId="11" borderId="0" xfId="0" applyFill="1"/>
    <xf numFmtId="0" fontId="2" fillId="2" borderId="8" xfId="0" applyFont="1" applyFill="1" applyBorder="1" applyAlignment="1">
      <alignment horizontal="center"/>
    </xf>
    <xf numFmtId="0" fontId="2" fillId="2" borderId="30" xfId="0" applyFont="1" applyFill="1" applyBorder="1" applyAlignment="1">
      <alignment horizontal="center"/>
    </xf>
    <xf numFmtId="0" fontId="2" fillId="2" borderId="31" xfId="0" applyFont="1" applyFill="1" applyBorder="1" applyAlignment="1">
      <alignment horizontal="center"/>
    </xf>
    <xf numFmtId="0" fontId="2" fillId="2" borderId="38" xfId="0" applyFont="1" applyFill="1" applyBorder="1" applyAlignment="1">
      <alignment horizontal="center"/>
    </xf>
    <xf numFmtId="0" fontId="2" fillId="2" borderId="39" xfId="0" applyFont="1" applyFill="1" applyBorder="1" applyAlignment="1">
      <alignment horizontal="center"/>
    </xf>
    <xf numFmtId="0" fontId="2" fillId="2" borderId="40" xfId="0" applyFont="1" applyFill="1" applyBorder="1" applyAlignment="1">
      <alignment horizontal="center"/>
    </xf>
    <xf numFmtId="0" fontId="9" fillId="2" borderId="9" xfId="0" applyFont="1" applyFill="1" applyBorder="1" applyAlignment="1">
      <alignment horizontal="center"/>
    </xf>
    <xf numFmtId="0" fontId="9" fillId="2" borderId="37" xfId="0" applyFont="1" applyFill="1" applyBorder="1" applyAlignment="1">
      <alignment horizontal="center"/>
    </xf>
    <xf numFmtId="0" fontId="9" fillId="2" borderId="17" xfId="0" applyFont="1" applyFill="1" applyBorder="1" applyAlignment="1">
      <alignment horizontal="center"/>
    </xf>
    <xf numFmtId="0" fontId="2" fillId="2" borderId="8" xfId="0" applyFont="1" applyFill="1" applyBorder="1" applyAlignment="1">
      <alignment horizontal="left"/>
    </xf>
    <xf numFmtId="16" fontId="2" fillId="2" borderId="23" xfId="0" applyNumberFormat="1" applyFont="1" applyFill="1" applyBorder="1" applyAlignment="1">
      <alignment horizontal="left"/>
    </xf>
    <xf numFmtId="0" fontId="2" fillId="23" borderId="10" xfId="0" applyFont="1" applyFill="1" applyBorder="1" applyAlignment="1">
      <alignment horizontal="center"/>
    </xf>
    <xf numFmtId="0" fontId="8" fillId="23" borderId="11" xfId="0" applyFont="1" applyFill="1" applyBorder="1" applyAlignment="1">
      <alignment horizontal="left"/>
    </xf>
    <xf numFmtId="1" fontId="8" fillId="23" borderId="11" xfId="0" applyNumberFormat="1" applyFont="1" applyFill="1" applyBorder="1" applyAlignment="1">
      <alignment horizontal="center"/>
    </xf>
    <xf numFmtId="0" fontId="8" fillId="23" borderId="14" xfId="0" applyFont="1" applyFill="1" applyBorder="1" applyAlignment="1">
      <alignment horizontal="center"/>
    </xf>
    <xf numFmtId="0" fontId="2" fillId="23" borderId="23" xfId="0" applyFont="1" applyFill="1" applyBorder="1" applyAlignment="1">
      <alignment horizontal="left"/>
    </xf>
    <xf numFmtId="0" fontId="2" fillId="23" borderId="35" xfId="0" applyFont="1" applyFill="1" applyBorder="1" applyAlignment="1">
      <alignment horizontal="left"/>
    </xf>
    <xf numFmtId="1" fontId="2" fillId="23" borderId="35" xfId="0" applyNumberFormat="1" applyFont="1" applyFill="1" applyBorder="1" applyAlignment="1">
      <alignment horizontal="left"/>
    </xf>
    <xf numFmtId="0" fontId="2" fillId="23" borderId="36" xfId="0" applyFont="1" applyFill="1" applyBorder="1" applyAlignment="1">
      <alignment horizontal="left"/>
    </xf>
    <xf numFmtId="0" fontId="18" fillId="19" borderId="4" xfId="0" applyFont="1" applyFill="1" applyBorder="1" applyAlignment="1">
      <alignment horizontal="center" vertical="center"/>
    </xf>
    <xf numFmtId="0" fontId="18" fillId="19" borderId="19" xfId="0" applyFont="1" applyFill="1" applyBorder="1" applyAlignment="1">
      <alignment horizontal="center" vertical="center"/>
    </xf>
    <xf numFmtId="0" fontId="18" fillId="18" borderId="4" xfId="0" applyFont="1" applyFill="1" applyBorder="1" applyAlignment="1">
      <alignment horizontal="center" vertical="center"/>
    </xf>
    <xf numFmtId="0" fontId="18" fillId="18" borderId="19" xfId="0" applyFont="1" applyFill="1" applyBorder="1" applyAlignment="1">
      <alignment horizontal="center" vertical="center"/>
    </xf>
    <xf numFmtId="0" fontId="18" fillId="18" borderId="41" xfId="0" applyFont="1" applyFill="1" applyBorder="1" applyAlignment="1">
      <alignment horizontal="center" vertical="center"/>
    </xf>
    <xf numFmtId="0" fontId="18" fillId="19" borderId="18" xfId="0" applyFont="1" applyFill="1" applyBorder="1" applyAlignment="1">
      <alignment horizontal="center" vertical="center"/>
    </xf>
    <xf numFmtId="169" fontId="16" fillId="5" borderId="1" xfId="0" applyNumberFormat="1" applyFont="1" applyFill="1" applyBorder="1" applyAlignment="1">
      <alignment horizontal="center" vertical="center"/>
    </xf>
    <xf numFmtId="169" fontId="16" fillId="5" borderId="2" xfId="0" applyNumberFormat="1" applyFont="1" applyFill="1" applyBorder="1" applyAlignment="1">
      <alignment horizontal="center" vertical="center"/>
    </xf>
    <xf numFmtId="169" fontId="16" fillId="5" borderId="3" xfId="0" applyNumberFormat="1" applyFont="1" applyFill="1" applyBorder="1" applyAlignment="1">
      <alignment horizontal="center" vertical="center"/>
    </xf>
    <xf numFmtId="0" fontId="2" fillId="2" borderId="8" xfId="0" applyFont="1" applyFill="1" applyBorder="1" applyAlignment="1">
      <alignment horizontal="center"/>
    </xf>
    <xf numFmtId="0" fontId="2" fillId="2" borderId="30" xfId="0" applyFont="1" applyFill="1" applyBorder="1" applyAlignment="1">
      <alignment horizontal="center"/>
    </xf>
    <xf numFmtId="0" fontId="2" fillId="2" borderId="31" xfId="0" applyFont="1" applyFill="1" applyBorder="1" applyAlignment="1">
      <alignment horizontal="center"/>
    </xf>
    <xf numFmtId="0" fontId="2" fillId="2" borderId="38" xfId="0" applyFont="1" applyFill="1" applyBorder="1" applyAlignment="1">
      <alignment horizontal="center"/>
    </xf>
    <xf numFmtId="0" fontId="2" fillId="2" borderId="39" xfId="0" applyFont="1" applyFill="1" applyBorder="1" applyAlignment="1">
      <alignment horizontal="center"/>
    </xf>
    <xf numFmtId="0" fontId="2" fillId="2" borderId="40" xfId="0" applyFont="1" applyFill="1" applyBorder="1" applyAlignment="1">
      <alignment horizontal="center"/>
    </xf>
    <xf numFmtId="0" fontId="9" fillId="2" borderId="9" xfId="0" applyFont="1" applyFill="1" applyBorder="1" applyAlignment="1">
      <alignment horizontal="center"/>
    </xf>
    <xf numFmtId="0" fontId="9" fillId="2" borderId="37" xfId="0" applyFont="1" applyFill="1" applyBorder="1" applyAlignment="1">
      <alignment horizontal="center"/>
    </xf>
    <xf numFmtId="0" fontId="9" fillId="2" borderId="17" xfId="0" applyFont="1" applyFill="1" applyBorder="1" applyAlignment="1">
      <alignment horizontal="center"/>
    </xf>
    <xf numFmtId="0" fontId="19" fillId="18" borderId="4" xfId="0" applyFont="1" applyFill="1" applyBorder="1" applyAlignment="1">
      <alignment horizontal="center" vertical="center" textRotation="90"/>
    </xf>
    <xf numFmtId="0" fontId="19" fillId="18" borderId="18" xfId="0" applyFont="1" applyFill="1" applyBorder="1" applyAlignment="1">
      <alignment horizontal="center" vertical="center" textRotation="90"/>
    </xf>
    <xf numFmtId="0" fontId="19" fillId="18" borderId="19" xfId="0" applyFont="1" applyFill="1" applyBorder="1" applyAlignment="1">
      <alignment horizontal="center" vertical="center" textRotation="90"/>
    </xf>
    <xf numFmtId="0" fontId="19" fillId="19" borderId="18" xfId="0" applyFont="1" applyFill="1" applyBorder="1" applyAlignment="1">
      <alignment horizontal="center" vertical="center" textRotation="90"/>
    </xf>
    <xf numFmtId="0" fontId="19" fillId="19" borderId="19" xfId="0" applyFont="1" applyFill="1" applyBorder="1" applyAlignment="1">
      <alignment horizontal="center" vertical="center" textRotation="90"/>
    </xf>
    <xf numFmtId="0" fontId="15" fillId="2" borderId="1" xfId="0" applyFont="1" applyFill="1" applyBorder="1" applyAlignment="1">
      <alignment horizontal="center"/>
    </xf>
    <xf numFmtId="0" fontId="15" fillId="2" borderId="2" xfId="0" applyFont="1" applyFill="1" applyBorder="1" applyAlignment="1">
      <alignment horizontal="center"/>
    </xf>
    <xf numFmtId="0" fontId="15" fillId="2" borderId="3" xfId="0" applyFont="1" applyFill="1" applyBorder="1" applyAlignment="1">
      <alignment horizontal="center"/>
    </xf>
    <xf numFmtId="0" fontId="12" fillId="2" borderId="1" xfId="0" applyFont="1" applyFill="1" applyBorder="1" applyAlignment="1">
      <alignment horizontal="center"/>
    </xf>
    <xf numFmtId="0" fontId="12" fillId="2" borderId="3" xfId="0" applyFont="1" applyFill="1" applyBorder="1" applyAlignment="1">
      <alignment horizontal="center"/>
    </xf>
    <xf numFmtId="0" fontId="0" fillId="2" borderId="37" xfId="0" applyFill="1" applyBorder="1" applyAlignment="1">
      <alignment horizontal="center"/>
    </xf>
    <xf numFmtId="0" fontId="0" fillId="2" borderId="4" xfId="0" applyFill="1" applyBorder="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169" fontId="16" fillId="18" borderId="1" xfId="0" applyNumberFormat="1" applyFont="1" applyFill="1" applyBorder="1" applyAlignment="1">
      <alignment horizontal="center" vertical="center"/>
    </xf>
    <xf numFmtId="169" fontId="16" fillId="18" borderId="2" xfId="0" applyNumberFormat="1" applyFont="1" applyFill="1" applyBorder="1" applyAlignment="1">
      <alignment horizontal="center" vertical="center"/>
    </xf>
    <xf numFmtId="169" fontId="16" fillId="18" borderId="3" xfId="0" applyNumberFormat="1" applyFont="1" applyFill="1" applyBorder="1" applyAlignment="1">
      <alignment horizontal="center" vertical="center"/>
    </xf>
    <xf numFmtId="0" fontId="22" fillId="5" borderId="4" xfId="0" applyFont="1" applyFill="1" applyBorder="1" applyAlignment="1">
      <alignment horizontal="center" vertical="center" textRotation="90"/>
    </xf>
    <xf numFmtId="0" fontId="22" fillId="5" borderId="18" xfId="0" applyFont="1" applyFill="1" applyBorder="1" applyAlignment="1">
      <alignment horizontal="center" vertical="center" textRotation="90"/>
    </xf>
    <xf numFmtId="0" fontId="22" fillId="5" borderId="19" xfId="0" applyFont="1" applyFill="1" applyBorder="1" applyAlignment="1">
      <alignment horizontal="center" vertical="center" textRotation="90"/>
    </xf>
    <xf numFmtId="0" fontId="26" fillId="23" borderId="10" xfId="0" applyFont="1" applyFill="1" applyBorder="1" applyAlignment="1">
      <alignment horizontal="center"/>
    </xf>
    <xf numFmtId="0" fontId="27" fillId="23" borderId="11" xfId="0" applyFont="1" applyFill="1" applyBorder="1" applyAlignment="1">
      <alignment horizontal="left"/>
    </xf>
    <xf numFmtId="1" fontId="27" fillId="23" borderId="11" xfId="0" applyNumberFormat="1" applyFont="1" applyFill="1" applyBorder="1" applyAlignment="1">
      <alignment horizontal="center"/>
    </xf>
    <xf numFmtId="0" fontId="27" fillId="23" borderId="14" xfId="0" applyFont="1" applyFill="1" applyBorder="1" applyAlignment="1">
      <alignment horizontal="center"/>
    </xf>
    <xf numFmtId="0" fontId="26" fillId="23" borderId="23" xfId="0" applyFont="1" applyFill="1" applyBorder="1" applyAlignment="1">
      <alignment horizontal="left"/>
    </xf>
    <xf numFmtId="0" fontId="26" fillId="23" borderId="35" xfId="0" applyFont="1" applyFill="1" applyBorder="1" applyAlignment="1">
      <alignment horizontal="left"/>
    </xf>
    <xf numFmtId="1" fontId="26" fillId="23" borderId="35" xfId="0" applyNumberFormat="1" applyFont="1" applyFill="1" applyBorder="1" applyAlignment="1">
      <alignment horizontal="left"/>
    </xf>
    <xf numFmtId="0" fontId="26" fillId="23" borderId="36" xfId="0" applyFont="1" applyFill="1" applyBorder="1" applyAlignment="1">
      <alignment horizontal="left"/>
    </xf>
  </cellXfs>
  <cellStyles count="4">
    <cellStyle name="Navadno" xfId="0" builtinId="0"/>
    <cellStyle name="Odstotek" xfId="3" builtinId="5"/>
    <cellStyle name="Valuta" xfId="1" builtinId="4"/>
    <cellStyle name="Vejica" xfId="2" builtinId="3"/>
  </cellStyles>
  <dxfs count="14648">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i val="0"/>
        <color theme="0"/>
      </font>
      <fill>
        <patternFill>
          <bgColor theme="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b/>
        <i val="0"/>
        <color theme="0"/>
      </font>
      <fill>
        <patternFill>
          <bgColor theme="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b/>
        <i val="0"/>
        <color theme="0"/>
      </font>
      <fill>
        <patternFill>
          <bgColor theme="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b/>
        <i val="0"/>
        <color theme="0"/>
      </font>
      <fill>
        <patternFill>
          <bgColor theme="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ont>
        <b/>
        <i val="0"/>
        <color theme="0"/>
      </font>
      <fill>
        <patternFill>
          <bgColor theme="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b/>
        <i val="0"/>
        <color theme="0"/>
      </font>
      <fill>
        <patternFill>
          <bgColor theme="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ont>
        <b/>
        <i val="0"/>
        <color theme="0"/>
      </font>
      <fill>
        <patternFill>
          <bgColor theme="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2" tint="-0.24994659260841701"/>
      </font>
      <fill>
        <patternFill>
          <bgColor theme="9" tint="0.59996337778862885"/>
        </patternFill>
      </fill>
    </dxf>
    <dxf>
      <font>
        <color theme="2" tint="-0.24994659260841701"/>
      </font>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2" tint="-0.24994659260841701"/>
      </font>
      <fill>
        <patternFill>
          <bgColor theme="9" tint="0.59996337778862885"/>
        </patternFill>
      </fill>
    </dxf>
    <dxf>
      <font>
        <color theme="0"/>
      </font>
      <fill>
        <patternFill>
          <bgColor rgb="FF0070C0"/>
        </patternFill>
      </fill>
    </dxf>
    <dxf>
      <font>
        <color theme="0"/>
      </font>
      <fill>
        <patternFill>
          <bgColor rgb="FF0070C0"/>
        </patternFill>
      </fill>
    </dxf>
    <dxf>
      <font>
        <color theme="2" tint="-0.24994659260841701"/>
      </font>
      <fill>
        <patternFill>
          <bgColor theme="9" tint="0.59996337778862885"/>
        </patternFill>
      </fill>
    </dxf>
    <dxf>
      <font>
        <b/>
        <i val="0"/>
        <color theme="0"/>
      </font>
      <fill>
        <patternFill>
          <bgColor theme="5"/>
        </patternFill>
      </fill>
    </dxf>
    <dxf>
      <font>
        <color theme="0"/>
      </font>
      <fill>
        <patternFill>
          <bgColor rgb="FF0070C0"/>
        </patternFill>
      </fill>
    </dxf>
    <dxf>
      <fill>
        <patternFill>
          <bgColor rgb="FFFFC000"/>
        </patternFill>
      </fill>
    </dxf>
    <dxf>
      <fill>
        <patternFill>
          <bgColor theme="8" tint="0.39994506668294322"/>
        </patternFill>
      </fill>
    </dxf>
    <dxf>
      <fill>
        <patternFill>
          <bgColor theme="8" tint="0.59996337778862885"/>
        </patternFill>
      </fill>
    </dxf>
    <dxf>
      <fill>
        <patternFill>
          <bgColor theme="8" tint="0.79998168889431442"/>
        </patternFill>
      </fill>
    </dxf>
    <dxf>
      <font>
        <b val="0"/>
        <i/>
      </font>
      <fill>
        <patternFill>
          <bgColor rgb="FF92D050"/>
        </patternFill>
      </fill>
    </dxf>
    <dxf>
      <fill>
        <patternFill>
          <bgColor theme="6" tint="0.39994506668294322"/>
        </patternFill>
      </fill>
    </dxf>
    <dxf>
      <fill>
        <patternFill>
          <bgColor theme="8"/>
        </patternFill>
      </fill>
    </dxf>
    <dxf>
      <font>
        <b/>
        <i val="0"/>
        <color theme="0"/>
      </font>
      <fill>
        <patternFill>
          <bgColor theme="5"/>
        </patternFill>
      </fill>
    </dxf>
    <dxf>
      <fill>
        <patternFill>
          <bgColor rgb="FF92D050"/>
        </patternFill>
      </fill>
    </dxf>
    <dxf>
      <fill>
        <patternFill>
          <bgColor indexed="41"/>
        </patternFill>
      </fill>
    </dxf>
    <dxf>
      <font>
        <color theme="0" tint="-0.14996795556505021"/>
      </font>
    </dxf>
    <dxf>
      <fill>
        <patternFill>
          <bgColor rgb="FF00B050"/>
        </patternFill>
      </fill>
    </dxf>
  </dxfs>
  <tableStyles count="1" defaultTableStyle="TableStyleMedium9" defaultPivotStyle="PivotStyleLight16">
    <tableStyle name="Invisible" pivot="0" table="0" count="0" xr9:uid="{9B537A2B-867E-4641-B465-41675B071571}"/>
  </tableStyles>
  <colors>
    <mruColors>
      <color rgb="FF66FFFF"/>
      <color rgb="FF00FF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1614</xdr:row>
      <xdr:rowOff>0</xdr:rowOff>
    </xdr:from>
    <xdr:to>
      <xdr:col>4</xdr:col>
      <xdr:colOff>128867</xdr:colOff>
      <xdr:row>1616</xdr:row>
      <xdr:rowOff>1456</xdr:rowOff>
    </xdr:to>
    <xdr:pic>
      <xdr:nvPicPr>
        <xdr:cNvPr id="2" name="Picture 8">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90925" y="298075350"/>
          <a:ext cx="285750" cy="342899"/>
        </a:xfrm>
        <a:prstGeom prst="rect">
          <a:avLst/>
        </a:prstGeom>
        <a:noFill/>
        <a:ln w="9525">
          <a:noFill/>
          <a:miter lim="800000"/>
          <a:headEnd/>
          <a:tailEnd/>
        </a:ln>
      </xdr:spPr>
    </xdr:pic>
    <xdr:clientData/>
  </xdr:twoCellAnchor>
  <xdr:twoCellAnchor editAs="oneCell">
    <xdr:from>
      <xdr:col>1</xdr:col>
      <xdr:colOff>405681</xdr:colOff>
      <xdr:row>54</xdr:row>
      <xdr:rowOff>43307</xdr:rowOff>
    </xdr:from>
    <xdr:to>
      <xdr:col>1</xdr:col>
      <xdr:colOff>708576</xdr:colOff>
      <xdr:row>55</xdr:row>
      <xdr:rowOff>174365</xdr:rowOff>
    </xdr:to>
    <xdr:pic>
      <xdr:nvPicPr>
        <xdr:cNvPr id="4" name="Picture 8">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05681" y="11742635"/>
          <a:ext cx="295275" cy="350789"/>
        </a:xfrm>
        <a:prstGeom prst="rect">
          <a:avLst/>
        </a:prstGeom>
        <a:noFill/>
        <a:ln w="9525">
          <a:noFill/>
          <a:miter lim="800000"/>
          <a:headEnd/>
          <a:tailEnd/>
        </a:ln>
      </xdr:spPr>
    </xdr:pic>
    <xdr:clientData/>
  </xdr:twoCellAnchor>
  <xdr:twoCellAnchor editAs="oneCell">
    <xdr:from>
      <xdr:col>0</xdr:col>
      <xdr:colOff>82444</xdr:colOff>
      <xdr:row>3</xdr:row>
      <xdr:rowOff>89647</xdr:rowOff>
    </xdr:from>
    <xdr:to>
      <xdr:col>2</xdr:col>
      <xdr:colOff>1312274</xdr:colOff>
      <xdr:row>3</xdr:row>
      <xdr:rowOff>664067</xdr:rowOff>
    </xdr:to>
    <xdr:pic>
      <xdr:nvPicPr>
        <xdr:cNvPr id="3" name="Slika 2">
          <a:extLst>
            <a:ext uri="{FF2B5EF4-FFF2-40B4-BE49-F238E27FC236}">
              <a16:creationId xmlns:a16="http://schemas.microsoft.com/office/drawing/2014/main" id="{D03FA916-0484-4A22-9FA7-DAC3EF3E010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444" y="225718"/>
          <a:ext cx="3047200" cy="5648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F20204-7AE2-40F2-8827-3951FE9025E6}">
  <we:reference id="wa200005502" version="1.0.0.11" store="sl-SI" storeType="OMEX"/>
  <we:alternateReferences>
    <we:reference id="WA200005502" version="1.0.0.11" store="WA200005502" storeType="OMEX"/>
  </we:alternateReferences>
  <we:properties>
    <we:property name="docId" value="&quot;y1iHCesGI0L1jahEj5O1H&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List21">
    <tabColor rgb="FF00B050"/>
    <pageSetUpPr fitToPage="1"/>
  </sheetPr>
  <dimension ref="A1:DS301"/>
  <sheetViews>
    <sheetView tabSelected="1" zoomScale="85" zoomScaleNormal="85" workbookViewId="0">
      <pane xSplit="3" ySplit="8" topLeftCell="AJ9" activePane="bottomRight" state="frozen"/>
      <selection pane="topRight" activeCell="C1" sqref="C1"/>
      <selection pane="bottomLeft" activeCell="A7" sqref="A7"/>
      <selection pane="bottomRight" activeCell="AV49" sqref="AV47:AV49"/>
    </sheetView>
  </sheetViews>
  <sheetFormatPr defaultColWidth="9" defaultRowHeight="14.25" outlineLevelRow="1"/>
  <cols>
    <col min="1" max="1" width="6.875" style="1" customWidth="1"/>
    <col min="2" max="2" width="16.75" style="1" customWidth="1"/>
    <col min="3" max="3" width="18.5" style="1" customWidth="1"/>
    <col min="4" max="7" width="2.125" style="1" customWidth="1"/>
    <col min="8" max="8" width="12.125" style="1" customWidth="1"/>
    <col min="9" max="9" width="28" style="1" customWidth="1"/>
    <col min="10" max="10" width="6.375" style="1" bestFit="1" customWidth="1"/>
    <col min="11" max="11" width="6.75" style="1" customWidth="1"/>
    <col min="12" max="12" width="12.125" style="1" customWidth="1"/>
    <col min="13" max="13" width="28" style="1" customWidth="1"/>
    <col min="14" max="14" width="6.375" style="1" bestFit="1" customWidth="1"/>
    <col min="15" max="15" width="6.75" style="1" customWidth="1"/>
    <col min="16" max="16" width="12.125" style="1" customWidth="1"/>
    <col min="17" max="17" width="28" style="1" customWidth="1"/>
    <col min="18" max="18" width="6.375" style="1" bestFit="1" customWidth="1"/>
    <col min="19" max="19" width="6.75" style="1" customWidth="1"/>
    <col min="20" max="20" width="12.125" style="1" customWidth="1"/>
    <col min="21" max="21" width="28" style="1" customWidth="1"/>
    <col min="22" max="22" width="6.375" style="1" bestFit="1" customWidth="1"/>
    <col min="23" max="23" width="6.75" style="107" customWidth="1"/>
    <col min="24" max="24" width="12.125" style="1" customWidth="1"/>
    <col min="25" max="25" width="28" style="1" customWidth="1"/>
    <col min="26" max="26" width="6.375" style="1" bestFit="1" customWidth="1"/>
    <col min="27" max="27" width="6.75" style="107" customWidth="1"/>
    <col min="28" max="28" width="12.125" style="1" customWidth="1"/>
    <col min="29" max="29" width="28" style="1" customWidth="1"/>
    <col min="30" max="30" width="6.375" style="1" bestFit="1" customWidth="1"/>
    <col min="31" max="31" width="6.75" style="107" customWidth="1"/>
    <col min="32" max="32" width="12.125" style="1" customWidth="1"/>
    <col min="33" max="33" width="28" style="1" customWidth="1"/>
    <col min="34" max="34" width="6.375" style="1" bestFit="1" customWidth="1"/>
    <col min="35" max="35" width="6.75" style="107" customWidth="1"/>
    <col min="36" max="36" width="12.125" style="1" customWidth="1"/>
    <col min="37" max="37" width="28" style="1" customWidth="1"/>
    <col min="38" max="38" width="6.375" style="1" bestFit="1" customWidth="1"/>
    <col min="39" max="39" width="6.75" style="107" customWidth="1"/>
    <col min="40" max="40" width="12.125" style="1" customWidth="1"/>
    <col min="41" max="41" width="28" style="1" customWidth="1"/>
    <col min="42" max="42" width="6.375" style="1" bestFit="1" customWidth="1"/>
    <col min="43" max="43" width="6.75" style="107" customWidth="1"/>
    <col min="44" max="44" width="12.125" style="1" customWidth="1"/>
    <col min="45" max="45" width="28" style="1" customWidth="1"/>
    <col min="46" max="46" width="6.375" style="1" bestFit="1" customWidth="1"/>
    <col min="47" max="47" width="6.75" style="107" customWidth="1"/>
    <col min="48" max="48" width="12.125" style="1" customWidth="1"/>
    <col min="49" max="49" width="28" style="1" customWidth="1"/>
    <col min="50" max="50" width="6.375" style="1" bestFit="1" customWidth="1"/>
    <col min="51" max="51" width="6.75" style="107" customWidth="1"/>
    <col min="52" max="52" width="12.125" style="1" customWidth="1"/>
    <col min="53" max="53" width="28" style="1" customWidth="1"/>
    <col min="54" max="54" width="6.375" style="1" bestFit="1" customWidth="1"/>
    <col min="55" max="55" width="6.75" style="107" customWidth="1"/>
    <col min="56" max="56" width="12.125" style="1" customWidth="1"/>
    <col min="57" max="57" width="28" style="1" customWidth="1"/>
    <col min="58" max="58" width="6.375" style="1" bestFit="1" customWidth="1"/>
    <col min="59" max="59" width="6.75" style="107" customWidth="1"/>
    <col min="60" max="60" width="12.125" style="1" customWidth="1"/>
    <col min="61" max="61" width="28" style="1" customWidth="1"/>
    <col min="62" max="62" width="6.375" style="1" bestFit="1" customWidth="1"/>
    <col min="63" max="63" width="6.75" style="107" customWidth="1"/>
    <col min="64" max="64" width="12.125" style="1" customWidth="1"/>
    <col min="65" max="65" width="28" style="1" customWidth="1"/>
    <col min="66" max="66" width="6.375" style="1" bestFit="1" customWidth="1"/>
    <col min="67" max="67" width="6.75" style="107" customWidth="1"/>
    <col min="68" max="68" width="12.125" style="1" customWidth="1"/>
    <col min="69" max="69" width="28" style="1" customWidth="1"/>
    <col min="70" max="70" width="6.375" style="1" bestFit="1" customWidth="1"/>
    <col min="71" max="71" width="6.75" style="107" customWidth="1"/>
    <col min="72" max="72" width="12.125" style="1" customWidth="1"/>
    <col min="73" max="73" width="28" style="1" customWidth="1"/>
    <col min="74" max="74" width="6.375" style="1" bestFit="1" customWidth="1"/>
    <col min="75" max="75" width="6.75" style="107" customWidth="1"/>
    <col min="76" max="76" width="12.125" style="1" customWidth="1"/>
    <col min="77" max="77" width="28" style="1" customWidth="1"/>
    <col min="78" max="78" width="6.375" style="1" bestFit="1" customWidth="1"/>
    <col min="79" max="79" width="6.75" style="107" customWidth="1"/>
    <col min="80" max="80" width="12.125" style="1" customWidth="1"/>
    <col min="81" max="81" width="28" style="1" customWidth="1"/>
    <col min="82" max="82" width="6.375" style="1" bestFit="1" customWidth="1"/>
    <col min="83" max="83" width="6.75" style="107" customWidth="1"/>
    <col min="84" max="84" width="12.125" style="1" customWidth="1"/>
    <col min="85" max="85" width="28" style="1" customWidth="1"/>
    <col min="86" max="86" width="6.375" style="1" bestFit="1" customWidth="1"/>
    <col min="87" max="87" width="6.75" style="107" customWidth="1"/>
    <col min="88" max="88" width="12.125" style="1" customWidth="1"/>
    <col min="89" max="89" width="28" style="1" customWidth="1"/>
    <col min="90" max="90" width="6.375" style="1" bestFit="1" customWidth="1"/>
    <col min="91" max="91" width="6.75" style="107" customWidth="1"/>
    <col min="92" max="92" width="12.125" style="1" customWidth="1"/>
    <col min="93" max="93" width="28" style="1" customWidth="1"/>
    <col min="94" max="94" width="6.375" style="1" bestFit="1" customWidth="1"/>
    <col min="95" max="95" width="6.75" style="107" customWidth="1"/>
    <col min="96" max="96" width="12.125" style="1" customWidth="1"/>
    <col min="97" max="97" width="28" style="1" customWidth="1"/>
    <col min="98" max="98" width="6.375" style="1" bestFit="1" customWidth="1"/>
    <col min="99" max="99" width="6.75" style="107" customWidth="1"/>
    <col min="100" max="100" width="12.125" style="1" customWidth="1"/>
    <col min="101" max="101" width="28" style="1" customWidth="1"/>
    <col min="102" max="102" width="6.375" style="1" bestFit="1" customWidth="1"/>
    <col min="103" max="103" width="6.75" style="107" customWidth="1"/>
    <col min="104" max="104" width="12.125" style="1" customWidth="1"/>
    <col min="105" max="105" width="28" style="1" customWidth="1"/>
    <col min="106" max="106" width="6.375" style="1" bestFit="1" customWidth="1"/>
    <col min="107" max="107" width="6.75" style="107" customWidth="1"/>
    <col min="108" max="108" width="12.125" style="1" customWidth="1"/>
    <col min="109" max="109" width="28" style="1" customWidth="1"/>
    <col min="110" max="110" width="6.375" style="1" bestFit="1" customWidth="1"/>
    <col min="111" max="111" width="6.75" style="107" customWidth="1"/>
    <col min="112" max="112" width="12.125" style="1" customWidth="1"/>
    <col min="113" max="113" width="28" style="1" customWidth="1"/>
    <col min="114" max="114" width="6.375" style="1" bestFit="1" customWidth="1"/>
    <col min="115" max="115" width="6.75" style="107" customWidth="1"/>
    <col min="116" max="116" width="12.125" style="1" customWidth="1"/>
    <col min="117" max="117" width="28" style="1" customWidth="1"/>
    <col min="118" max="118" width="6.375" style="1" bestFit="1" customWidth="1"/>
    <col min="119" max="119" width="6.75" style="107" customWidth="1"/>
    <col min="120" max="120" width="12.125" style="1" customWidth="1"/>
    <col min="121" max="121" width="28" style="1" customWidth="1"/>
    <col min="122" max="122" width="6.375" style="1" bestFit="1" customWidth="1"/>
    <col min="123" max="123" width="6.75" style="107" customWidth="1"/>
    <col min="124" max="16384" width="9" style="1"/>
  </cols>
  <sheetData>
    <row r="1" spans="1:123" ht="12.2" customHeight="1">
      <c r="C1" s="1" t="s">
        <v>14209</v>
      </c>
      <c r="J1" s="161">
        <v>24</v>
      </c>
      <c r="K1" s="107"/>
      <c r="N1" s="161">
        <v>24</v>
      </c>
      <c r="O1" s="107"/>
      <c r="R1" s="161">
        <v>24</v>
      </c>
      <c r="S1" s="107"/>
      <c r="V1" s="161">
        <v>24</v>
      </c>
      <c r="Z1" s="161">
        <v>24</v>
      </c>
      <c r="AD1" s="161">
        <v>24</v>
      </c>
      <c r="AH1" s="161">
        <v>24</v>
      </c>
      <c r="AL1" s="161">
        <v>24</v>
      </c>
      <c r="AP1" s="161">
        <v>24</v>
      </c>
      <c r="AT1" s="161">
        <v>24</v>
      </c>
      <c r="AX1" s="161">
        <v>24</v>
      </c>
      <c r="BB1" s="161">
        <v>24</v>
      </c>
      <c r="BF1" s="161">
        <v>24</v>
      </c>
      <c r="BJ1" s="161">
        <v>24</v>
      </c>
      <c r="BN1" s="161">
        <v>24</v>
      </c>
      <c r="BR1" s="161">
        <v>24</v>
      </c>
      <c r="BV1" s="161">
        <v>24</v>
      </c>
      <c r="BZ1" s="161">
        <v>24</v>
      </c>
      <c r="CD1" s="161">
        <v>24</v>
      </c>
      <c r="CH1" s="161">
        <v>24</v>
      </c>
      <c r="CL1" s="161">
        <v>24</v>
      </c>
      <c r="CP1" s="161">
        <v>24</v>
      </c>
      <c r="CT1" s="161">
        <v>24</v>
      </c>
      <c r="CX1" s="161">
        <v>24</v>
      </c>
      <c r="DB1" s="161">
        <v>24</v>
      </c>
      <c r="DF1" s="161">
        <v>24</v>
      </c>
      <c r="DJ1" s="161">
        <v>24</v>
      </c>
      <c r="DN1" s="161">
        <v>24</v>
      </c>
      <c r="DR1" s="161">
        <v>24</v>
      </c>
    </row>
    <row r="2" spans="1:123" ht="4.7" customHeight="1">
      <c r="E2" s="65"/>
      <c r="W2" s="1"/>
      <c r="AA2" s="1"/>
      <c r="AE2" s="1"/>
      <c r="AI2" s="1"/>
      <c r="AM2" s="1"/>
      <c r="AQ2" s="1"/>
      <c r="AU2" s="1"/>
      <c r="AY2" s="1"/>
      <c r="BC2" s="1"/>
      <c r="BG2" s="1"/>
      <c r="BK2" s="1"/>
      <c r="BO2" s="1"/>
      <c r="BS2" s="1"/>
      <c r="BW2" s="1"/>
      <c r="CA2" s="1"/>
      <c r="CE2" s="1"/>
      <c r="CI2" s="1"/>
      <c r="CM2" s="1"/>
      <c r="CQ2" s="1"/>
      <c r="CU2" s="1"/>
      <c r="CY2" s="1"/>
      <c r="DC2" s="1"/>
      <c r="DG2" s="1"/>
      <c r="DK2" s="1"/>
      <c r="DO2" s="1"/>
      <c r="DS2" s="1"/>
    </row>
    <row r="3" spans="1:123" ht="2.25" customHeight="1" thickBot="1">
      <c r="E3" s="65"/>
      <c r="L3" s="209"/>
      <c r="M3" s="209"/>
      <c r="N3" s="209"/>
      <c r="O3" s="209"/>
      <c r="P3" s="209"/>
      <c r="Q3" s="209"/>
      <c r="R3" s="209"/>
      <c r="S3" s="209"/>
      <c r="AF3" s="159"/>
      <c r="AG3" s="159"/>
      <c r="AH3" s="159"/>
      <c r="AI3" s="160"/>
      <c r="AV3" s="157"/>
      <c r="AW3" s="157"/>
      <c r="AX3" s="157"/>
      <c r="AY3" s="158"/>
      <c r="AZ3" s="159"/>
      <c r="BA3" s="159"/>
      <c r="BB3" s="159"/>
      <c r="BC3" s="160"/>
      <c r="BP3" s="8"/>
      <c r="BQ3" s="8"/>
      <c r="BR3" s="8"/>
      <c r="BS3" s="154"/>
      <c r="BT3" s="159"/>
      <c r="BU3" s="159"/>
      <c r="BV3" s="159"/>
      <c r="BW3" s="160"/>
    </row>
    <row r="4" spans="1:123" s="78" customFormat="1" ht="55.5" customHeight="1" thickBot="1">
      <c r="A4" s="204"/>
      <c r="B4" s="205"/>
      <c r="C4" s="206"/>
      <c r="D4" s="187"/>
      <c r="E4" s="188"/>
      <c r="F4" s="188"/>
      <c r="G4" s="189"/>
      <c r="H4" s="187">
        <v>45873</v>
      </c>
      <c r="I4" s="188"/>
      <c r="J4" s="188"/>
      <c r="K4" s="189"/>
      <c r="L4" s="187">
        <f t="shared" ref="L4" si="0">IF(WEEKDAY(H4,2)=5,H4+3,H4+1)</f>
        <v>45874</v>
      </c>
      <c r="M4" s="188"/>
      <c r="N4" s="188"/>
      <c r="O4" s="189"/>
      <c r="P4" s="187">
        <f t="shared" ref="P4" si="1">IF(WEEKDAY(L4,2)=5,L4+3,L4+1)</f>
        <v>45875</v>
      </c>
      <c r="Q4" s="188"/>
      <c r="R4" s="188"/>
      <c r="S4" s="189"/>
      <c r="T4" s="187">
        <f t="shared" ref="T4" si="2">IF(WEEKDAY(P4,2)=5,P4+3,P4+1)</f>
        <v>45876</v>
      </c>
      <c r="U4" s="188"/>
      <c r="V4" s="188"/>
      <c r="W4" s="189"/>
      <c r="X4" s="187">
        <f t="shared" ref="X4" si="3">IF(WEEKDAY(T4,2)=5,T4+3,T4+1)</f>
        <v>45877</v>
      </c>
      <c r="Y4" s="188"/>
      <c r="Z4" s="188"/>
      <c r="AA4" s="189"/>
      <c r="AB4" s="187">
        <f t="shared" ref="AB4" si="4">IF(WEEKDAY(X4,2)=5,X4+3,X4+1)</f>
        <v>45880</v>
      </c>
      <c r="AC4" s="188"/>
      <c r="AD4" s="188"/>
      <c r="AE4" s="189"/>
      <c r="AF4" s="187">
        <f t="shared" ref="AF4" si="5">IF(WEEKDAY(AB4,2)=5,AB4+3,AB4+1)</f>
        <v>45881</v>
      </c>
      <c r="AG4" s="188"/>
      <c r="AH4" s="188"/>
      <c r="AI4" s="189"/>
      <c r="AJ4" s="187">
        <f t="shared" ref="AJ4" si="6">IF(WEEKDAY(AF4,2)=5,AF4+3,AF4+1)</f>
        <v>45882</v>
      </c>
      <c r="AK4" s="188"/>
      <c r="AL4" s="188"/>
      <c r="AM4" s="189"/>
      <c r="AN4" s="187">
        <f>IF(WEEKDAY(AJ4,2)=5,AJ4+3,AJ4+1)</f>
        <v>45883</v>
      </c>
      <c r="AO4" s="188"/>
      <c r="AP4" s="188"/>
      <c r="AQ4" s="189"/>
      <c r="AR4" s="187">
        <v>45887</v>
      </c>
      <c r="AS4" s="188"/>
      <c r="AT4" s="188"/>
      <c r="AU4" s="189"/>
      <c r="AV4" s="187">
        <f t="shared" ref="AV4" si="7">IF(WEEKDAY(AR4,2)=5,AR4+3,AR4+1)</f>
        <v>45888</v>
      </c>
      <c r="AW4" s="188"/>
      <c r="AX4" s="188"/>
      <c r="AY4" s="189"/>
      <c r="AZ4" s="187">
        <f t="shared" ref="AZ4" si="8">IF(WEEKDAY(AV4,2)=5,AV4+3,AV4+1)</f>
        <v>45889</v>
      </c>
      <c r="BA4" s="188"/>
      <c r="BB4" s="188"/>
      <c r="BC4" s="189"/>
      <c r="BD4" s="187">
        <f t="shared" ref="BD4" si="9">IF(WEEKDAY(AZ4,2)=5,AZ4+3,AZ4+1)</f>
        <v>45890</v>
      </c>
      <c r="BE4" s="188"/>
      <c r="BF4" s="188"/>
      <c r="BG4" s="189"/>
      <c r="BH4" s="187">
        <f t="shared" ref="BH4" si="10">IF(WEEKDAY(BD4,2)=5,BD4+3,BD4+1)</f>
        <v>45891</v>
      </c>
      <c r="BI4" s="188"/>
      <c r="BJ4" s="188"/>
      <c r="BK4" s="189"/>
      <c r="BL4" s="187">
        <f t="shared" ref="BL4" si="11">IF(WEEKDAY(BH4,2)=5,BH4+3,BH4+1)</f>
        <v>45894</v>
      </c>
      <c r="BM4" s="188"/>
      <c r="BN4" s="188"/>
      <c r="BO4" s="189"/>
      <c r="BP4" s="187">
        <f t="shared" ref="BP4" si="12">IF(WEEKDAY(BL4,2)=5,BL4+3,BL4+1)</f>
        <v>45895</v>
      </c>
      <c r="BQ4" s="188"/>
      <c r="BR4" s="188"/>
      <c r="BS4" s="189"/>
      <c r="BT4" s="187">
        <f t="shared" ref="BT4" si="13">IF(WEEKDAY(BP4,2)=5,BP4+3,BP4+1)</f>
        <v>45896</v>
      </c>
      <c r="BU4" s="188"/>
      <c r="BV4" s="188"/>
      <c r="BW4" s="189"/>
      <c r="BX4" s="187">
        <f t="shared" ref="BX4" si="14">IF(WEEKDAY(BT4,2)=5,BT4+3,BT4+1)</f>
        <v>45897</v>
      </c>
      <c r="BY4" s="188"/>
      <c r="BZ4" s="188"/>
      <c r="CA4" s="189"/>
      <c r="CB4" s="187">
        <f t="shared" ref="CB4" si="15">IF(WEEKDAY(BX4,2)=5,BX4+3,BX4+1)</f>
        <v>45898</v>
      </c>
      <c r="CC4" s="188"/>
      <c r="CD4" s="188"/>
      <c r="CE4" s="189"/>
      <c r="CF4" s="187">
        <f t="shared" ref="CF4" si="16">IF(WEEKDAY(CB4,2)=5,CB4+3,CB4+1)</f>
        <v>45901</v>
      </c>
      <c r="CG4" s="188"/>
      <c r="CH4" s="188"/>
      <c r="CI4" s="189"/>
      <c r="CJ4" s="187">
        <f t="shared" ref="CJ4" si="17">IF(WEEKDAY(CF4,2)=5,CF4+3,CF4+1)</f>
        <v>45902</v>
      </c>
      <c r="CK4" s="188"/>
      <c r="CL4" s="188"/>
      <c r="CM4" s="189"/>
      <c r="CN4" s="187">
        <f t="shared" ref="CN4" si="18">IF(WEEKDAY(CJ4,2)=5,CJ4+3,CJ4+1)</f>
        <v>45903</v>
      </c>
      <c r="CO4" s="188"/>
      <c r="CP4" s="188"/>
      <c r="CQ4" s="189"/>
      <c r="CR4" s="187">
        <f t="shared" ref="CR4" si="19">IF(WEEKDAY(CN4,2)=5,CN4+3,CN4+1)</f>
        <v>45904</v>
      </c>
      <c r="CS4" s="188"/>
      <c r="CT4" s="188"/>
      <c r="CU4" s="189"/>
      <c r="CV4" s="187">
        <f t="shared" ref="CV4" si="20">IF(WEEKDAY(CR4,2)=5,CR4+3,CR4+1)</f>
        <v>45905</v>
      </c>
      <c r="CW4" s="188"/>
      <c r="CX4" s="188"/>
      <c r="CY4" s="189"/>
      <c r="CZ4" s="187">
        <f t="shared" ref="CZ4" si="21">IF(WEEKDAY(CV4,2)=5,CV4+3,CV4+1)</f>
        <v>45908</v>
      </c>
      <c r="DA4" s="188"/>
      <c r="DB4" s="188"/>
      <c r="DC4" s="189"/>
      <c r="DD4" s="187">
        <f t="shared" ref="DD4" si="22">IF(WEEKDAY(CZ4,2)=5,CZ4+3,CZ4+1)</f>
        <v>45909</v>
      </c>
      <c r="DE4" s="188"/>
      <c r="DF4" s="188"/>
      <c r="DG4" s="189"/>
      <c r="DH4" s="187">
        <f t="shared" ref="DH4" si="23">IF(WEEKDAY(DD4,2)=5,DD4+3,DD4+1)</f>
        <v>45910</v>
      </c>
      <c r="DI4" s="188"/>
      <c r="DJ4" s="188"/>
      <c r="DK4" s="189"/>
      <c r="DL4" s="187">
        <f t="shared" ref="DL4" si="24">IF(WEEKDAY(DH4,2)=5,DH4+3,DH4+1)</f>
        <v>45911</v>
      </c>
      <c r="DM4" s="188"/>
      <c r="DN4" s="188"/>
      <c r="DO4" s="189"/>
      <c r="DP4" s="187">
        <f t="shared" ref="DP4" si="25">IF(WEEKDAY(DL4,2)=5,DL4+3,DL4+1)</f>
        <v>45912</v>
      </c>
      <c r="DQ4" s="188"/>
      <c r="DR4" s="188"/>
      <c r="DS4" s="189"/>
    </row>
    <row r="5" spans="1:123" s="78" customFormat="1" ht="29.25" customHeight="1" thickBot="1">
      <c r="A5" s="92"/>
      <c r="B5" s="81"/>
      <c r="C5" s="113" t="s">
        <v>14183</v>
      </c>
      <c r="D5" s="187"/>
      <c r="E5" s="188"/>
      <c r="F5" s="188"/>
      <c r="G5" s="189"/>
      <c r="H5" s="187" t="str">
        <f ca="1">IF(D4&lt;=$C$55,"Fiksno","V pripravi")</f>
        <v>Fiksno</v>
      </c>
      <c r="I5" s="188"/>
      <c r="J5" s="188"/>
      <c r="K5" s="189"/>
      <c r="L5" s="187" t="str">
        <f t="shared" ref="L5" ca="1" si="26">IF(H4&lt;=$C$55,"Fiksno","V pripravi")</f>
        <v>Fiksno</v>
      </c>
      <c r="M5" s="188"/>
      <c r="N5" s="188"/>
      <c r="O5" s="189"/>
      <c r="P5" s="187" t="str">
        <f t="shared" ref="P5" ca="1" si="27">IF(L4&lt;=$C$55,"Fiksno","V pripravi")</f>
        <v>Fiksno</v>
      </c>
      <c r="Q5" s="188"/>
      <c r="R5" s="188"/>
      <c r="S5" s="189"/>
      <c r="T5" s="187" t="str">
        <f t="shared" ref="T5" ca="1" si="28">IF(P4&lt;=$C$55,"Fiksno","V pripravi")</f>
        <v>Fiksno</v>
      </c>
      <c r="U5" s="188"/>
      <c r="V5" s="188"/>
      <c r="W5" s="189"/>
      <c r="X5" s="187" t="str">
        <f t="shared" ref="X5" ca="1" si="29">IF(T4&lt;=$C$55,"Fiksno","V pripravi")</f>
        <v>Fiksno</v>
      </c>
      <c r="Y5" s="188"/>
      <c r="Z5" s="188"/>
      <c r="AA5" s="189"/>
      <c r="AB5" s="187" t="str">
        <f ca="1">IF(X4&lt;=$C$55,"Fiksno","V pripravi")</f>
        <v>Fiksno</v>
      </c>
      <c r="AC5" s="188"/>
      <c r="AD5" s="188"/>
      <c r="AE5" s="189"/>
      <c r="AF5" s="187" t="str">
        <f ca="1">IF(AB4&lt;=$C$55,"Fiksno","V pripravi")</f>
        <v>Fiksno</v>
      </c>
      <c r="AG5" s="188"/>
      <c r="AH5" s="188"/>
      <c r="AI5" s="189"/>
      <c r="AJ5" s="187" t="str">
        <f ca="1">IF(AF4&lt;=$C$55,"Fiksno","V pripravi")</f>
        <v>Fiksno</v>
      </c>
      <c r="AK5" s="188"/>
      <c r="AL5" s="188"/>
      <c r="AM5" s="189"/>
      <c r="AN5" s="187" t="str">
        <f t="shared" ref="AN5" ca="1" si="30">IF(AJ4&lt;=$C$55,"Fiksno","V pripravi")</f>
        <v>Fiksno</v>
      </c>
      <c r="AO5" s="188"/>
      <c r="AP5" s="188"/>
      <c r="AQ5" s="189"/>
      <c r="AR5" s="213" t="str">
        <f t="shared" ref="AR5" ca="1" si="31">IF(AN4&lt;=$C$55,"Fiksno","V pripravi")</f>
        <v>V pripravi</v>
      </c>
      <c r="AS5" s="214"/>
      <c r="AT5" s="214"/>
      <c r="AU5" s="215"/>
      <c r="AV5" s="187" t="str">
        <f t="shared" ref="AV5" ca="1" si="32">IF(AR4&lt;=$C$55,"Fiksno","V pripravi")</f>
        <v>V pripravi</v>
      </c>
      <c r="AW5" s="188"/>
      <c r="AX5" s="188"/>
      <c r="AY5" s="189"/>
      <c r="AZ5" s="187" t="str">
        <f t="shared" ref="AZ5" ca="1" si="33">IF(AV4&lt;=$C$55,"Fiksno","V pripravi")</f>
        <v>V pripravi</v>
      </c>
      <c r="BA5" s="188"/>
      <c r="BB5" s="188"/>
      <c r="BC5" s="189"/>
      <c r="BD5" s="187" t="str">
        <f t="shared" ref="BD5" ca="1" si="34">IF(AZ4&lt;=$C$55,"Fiksno","V pripravi")</f>
        <v>V pripravi</v>
      </c>
      <c r="BE5" s="188"/>
      <c r="BF5" s="188"/>
      <c r="BG5" s="189"/>
      <c r="BH5" s="187" t="str">
        <f t="shared" ref="BH5" ca="1" si="35">IF(BD4&lt;=$C$55,"Fiksno","V pripravi")</f>
        <v>V pripravi</v>
      </c>
      <c r="BI5" s="188"/>
      <c r="BJ5" s="188"/>
      <c r="BK5" s="189"/>
      <c r="BL5" s="187" t="str">
        <f t="shared" ref="BL5" ca="1" si="36">IF(BH4&lt;=$C$55,"Fiksno","V pripravi")</f>
        <v>V pripravi</v>
      </c>
      <c r="BM5" s="188"/>
      <c r="BN5" s="188"/>
      <c r="BO5" s="189"/>
      <c r="BP5" s="187" t="str">
        <f t="shared" ref="BP5" ca="1" si="37">IF(BL4&lt;=$C$55,"Fiksno","V pripravi")</f>
        <v>V pripravi</v>
      </c>
      <c r="BQ5" s="188"/>
      <c r="BR5" s="188"/>
      <c r="BS5" s="189"/>
      <c r="BT5" s="187" t="str">
        <f t="shared" ref="BT5" ca="1" si="38">IF(BP4&lt;=$C$55,"Fiksno","V pripravi")</f>
        <v>V pripravi</v>
      </c>
      <c r="BU5" s="188"/>
      <c r="BV5" s="188"/>
      <c r="BW5" s="189"/>
      <c r="BX5" s="187" t="str">
        <f t="shared" ref="BX5" ca="1" si="39">IF(BT4&lt;=$C$55,"Fiksno","V pripravi")</f>
        <v>V pripravi</v>
      </c>
      <c r="BY5" s="188"/>
      <c r="BZ5" s="188"/>
      <c r="CA5" s="189"/>
      <c r="CB5" s="187" t="str">
        <f t="shared" ref="CB5" ca="1" si="40">IF(BX4&lt;=$C$55,"Fiksno","V pripravi")</f>
        <v>V pripravi</v>
      </c>
      <c r="CC5" s="188"/>
      <c r="CD5" s="188"/>
      <c r="CE5" s="189"/>
      <c r="CF5" s="187" t="str">
        <f t="shared" ref="CF5" ca="1" si="41">IF(CB4&lt;=$C$55,"Fiksno","V pripravi")</f>
        <v>V pripravi</v>
      </c>
      <c r="CG5" s="188"/>
      <c r="CH5" s="188"/>
      <c r="CI5" s="189"/>
      <c r="CJ5" s="187" t="str">
        <f t="shared" ref="CJ5" ca="1" si="42">IF(CF4&lt;=$C$55,"Fiksno","V pripravi")</f>
        <v>V pripravi</v>
      </c>
      <c r="CK5" s="188"/>
      <c r="CL5" s="188"/>
      <c r="CM5" s="189"/>
      <c r="CN5" s="187" t="str">
        <f t="shared" ref="CN5" ca="1" si="43">IF(CJ4&lt;=$C$55,"Fiksno","V pripravi")</f>
        <v>V pripravi</v>
      </c>
      <c r="CO5" s="188"/>
      <c r="CP5" s="188"/>
      <c r="CQ5" s="189"/>
      <c r="CR5" s="187" t="str">
        <f t="shared" ref="CR5" ca="1" si="44">IF(CN4&lt;=$C$55,"Fiksno","V pripravi")</f>
        <v>V pripravi</v>
      </c>
      <c r="CS5" s="188"/>
      <c r="CT5" s="188"/>
      <c r="CU5" s="189"/>
      <c r="CV5" s="187" t="str">
        <f t="shared" ref="CV5" ca="1" si="45">IF(CR4&lt;=$C$55,"Fiksno","V pripravi")</f>
        <v>V pripravi</v>
      </c>
      <c r="CW5" s="188"/>
      <c r="CX5" s="188"/>
      <c r="CY5" s="189"/>
      <c r="CZ5" s="187" t="str">
        <f t="shared" ref="CZ5" ca="1" si="46">IF(CV4&lt;=$C$55,"Fiksno","V pripravi")</f>
        <v>V pripravi</v>
      </c>
      <c r="DA5" s="188"/>
      <c r="DB5" s="188"/>
      <c r="DC5" s="189"/>
      <c r="DD5" s="187" t="str">
        <f t="shared" ref="DD5" ca="1" si="47">IF(CZ4&lt;=$C$55,"Fiksno","V pripravi")</f>
        <v>V pripravi</v>
      </c>
      <c r="DE5" s="188"/>
      <c r="DF5" s="188"/>
      <c r="DG5" s="189"/>
      <c r="DH5" s="187" t="str">
        <f t="shared" ref="DH5" ca="1" si="48">IF(DD4&lt;=$C$55,"Fiksno","V pripravi")</f>
        <v>V pripravi</v>
      </c>
      <c r="DI5" s="188"/>
      <c r="DJ5" s="188"/>
      <c r="DK5" s="189"/>
      <c r="DL5" s="187" t="str">
        <f t="shared" ref="DL5" ca="1" si="49">IF(DH4&lt;=$C$55,"Fiksno","V pripravi")</f>
        <v>V pripravi</v>
      </c>
      <c r="DM5" s="188"/>
      <c r="DN5" s="188"/>
      <c r="DO5" s="189"/>
      <c r="DP5" s="187" t="str">
        <f t="shared" ref="DP5" ca="1" si="50">IF(DL4&lt;=$C$55,"Fiksno","V pripravi")</f>
        <v>V pripravi</v>
      </c>
      <c r="DQ5" s="188"/>
      <c r="DR5" s="188"/>
      <c r="DS5" s="189"/>
    </row>
    <row r="6" spans="1:123" ht="21.2" customHeight="1" thickBot="1">
      <c r="A6" s="93"/>
      <c r="B6" s="207" t="s">
        <v>14186</v>
      </c>
      <c r="C6" s="208"/>
      <c r="D6" s="56"/>
      <c r="E6" s="106">
        <f>D4</f>
        <v>0</v>
      </c>
      <c r="F6" s="149" t="s">
        <v>0</v>
      </c>
      <c r="G6" s="150">
        <f>SUM(G9:G52)</f>
        <v>0</v>
      </c>
      <c r="H6" s="56"/>
      <c r="I6" s="106">
        <f t="shared" ref="I6" si="51">H4</f>
        <v>45873</v>
      </c>
      <c r="J6" s="149" t="s">
        <v>0</v>
      </c>
      <c r="K6" s="150">
        <f>SUM(K9:K52)</f>
        <v>3.75</v>
      </c>
      <c r="L6" s="56"/>
      <c r="M6" s="106">
        <f>L4</f>
        <v>45874</v>
      </c>
      <c r="N6" s="149" t="s">
        <v>0</v>
      </c>
      <c r="O6" s="150">
        <f>SUM(O9:O52)</f>
        <v>4.5</v>
      </c>
      <c r="Q6" s="106">
        <f>P4</f>
        <v>45875</v>
      </c>
      <c r="R6" s="149" t="s">
        <v>0</v>
      </c>
      <c r="S6" s="150">
        <f>SUM(S9:S52)</f>
        <v>4.5</v>
      </c>
      <c r="T6" s="56"/>
      <c r="U6" s="106">
        <f>T4</f>
        <v>45876</v>
      </c>
      <c r="V6" s="149" t="s">
        <v>0</v>
      </c>
      <c r="W6" s="150">
        <f>SUM(W9:W52)</f>
        <v>4.5</v>
      </c>
      <c r="X6" s="56"/>
      <c r="Y6" s="106">
        <f>X4</f>
        <v>45877</v>
      </c>
      <c r="Z6" s="149" t="s">
        <v>0</v>
      </c>
      <c r="AA6" s="150">
        <f>SUM(AA9:AA52)</f>
        <v>4.25</v>
      </c>
      <c r="AB6" s="56"/>
      <c r="AC6" s="106">
        <f t="shared" ref="AC6" si="52">AB4</f>
        <v>45880</v>
      </c>
      <c r="AD6" s="149" t="s">
        <v>0</v>
      </c>
      <c r="AE6" s="150">
        <f>SUM(AE9:AE52)</f>
        <v>4.5</v>
      </c>
      <c r="AF6" s="56"/>
      <c r="AG6" s="106">
        <f t="shared" ref="AG6" si="53">AF4</f>
        <v>45881</v>
      </c>
      <c r="AH6" s="149" t="s">
        <v>0</v>
      </c>
      <c r="AI6" s="150">
        <f>SUM(AI9:AI52)</f>
        <v>4.75</v>
      </c>
      <c r="AJ6" s="56"/>
      <c r="AK6" s="106">
        <f t="shared" ref="AK6" si="54">AJ4</f>
        <v>45882</v>
      </c>
      <c r="AL6" s="149" t="s">
        <v>0</v>
      </c>
      <c r="AM6" s="150">
        <f>SUM(AM9:AM52)</f>
        <v>4.75</v>
      </c>
      <c r="AN6" s="56"/>
      <c r="AO6" s="106">
        <f>AN4</f>
        <v>45883</v>
      </c>
      <c r="AP6" s="149" t="s">
        <v>0</v>
      </c>
      <c r="AQ6" s="150">
        <f>SUM(AQ9:AQ52)</f>
        <v>4.25</v>
      </c>
      <c r="AR6" s="56"/>
      <c r="AS6" s="106">
        <f>AR4</f>
        <v>45887</v>
      </c>
      <c r="AT6" s="149" t="s">
        <v>0</v>
      </c>
      <c r="AU6" s="150">
        <f>SUM(AU9:AU52)</f>
        <v>3.5</v>
      </c>
      <c r="AV6" s="56"/>
      <c r="AW6" s="106">
        <f>AV4</f>
        <v>45888</v>
      </c>
      <c r="AX6" s="149" t="s">
        <v>0</v>
      </c>
      <c r="AY6" s="150">
        <f>SUM(AY9:AY52)</f>
        <v>2</v>
      </c>
      <c r="AZ6" s="56"/>
      <c r="BA6" s="106">
        <f>AZ4</f>
        <v>45889</v>
      </c>
      <c r="BB6" s="149" t="s">
        <v>0</v>
      </c>
      <c r="BC6" s="150">
        <f>SUM(BC9:BC52)</f>
        <v>2.5</v>
      </c>
      <c r="BD6" s="56"/>
      <c r="BE6" s="106">
        <f>BD4</f>
        <v>45890</v>
      </c>
      <c r="BF6" s="149" t="s">
        <v>0</v>
      </c>
      <c r="BG6" s="150">
        <f>SUM(BG9:BG52)</f>
        <v>3.5</v>
      </c>
      <c r="BH6" s="56"/>
      <c r="BI6" s="106">
        <f>BH4</f>
        <v>45891</v>
      </c>
      <c r="BJ6" s="149" t="s">
        <v>0</v>
      </c>
      <c r="BK6" s="150">
        <f>SUM(BK9:BK52)</f>
        <v>3.5</v>
      </c>
      <c r="BL6" s="56"/>
      <c r="BM6" s="106">
        <f>BL4</f>
        <v>45894</v>
      </c>
      <c r="BN6" s="149" t="s">
        <v>0</v>
      </c>
      <c r="BO6" s="150">
        <f>SUM(BO9:BO52)</f>
        <v>2.5</v>
      </c>
      <c r="BP6" s="56"/>
      <c r="BQ6" s="106">
        <f>BP4</f>
        <v>45895</v>
      </c>
      <c r="BR6" s="149" t="s">
        <v>0</v>
      </c>
      <c r="BS6" s="150">
        <f>SUM(BS9:BS52)</f>
        <v>2.25</v>
      </c>
      <c r="BT6" s="56"/>
      <c r="BU6" s="106">
        <f>BT4</f>
        <v>45896</v>
      </c>
      <c r="BV6" s="149" t="s">
        <v>0</v>
      </c>
      <c r="BW6" s="150">
        <f>SUM(BW9:BW52)</f>
        <v>2.5</v>
      </c>
      <c r="BX6" s="155"/>
      <c r="BY6" s="156">
        <f>BX4</f>
        <v>45897</v>
      </c>
      <c r="BZ6" s="149" t="s">
        <v>0</v>
      </c>
      <c r="CA6" s="150">
        <f>SUM(CA9:CA52)</f>
        <v>3</v>
      </c>
      <c r="CB6" s="56"/>
      <c r="CC6" s="106">
        <f>CB4</f>
        <v>45898</v>
      </c>
      <c r="CD6" s="149" t="s">
        <v>0</v>
      </c>
      <c r="CE6" s="150">
        <f>SUM(CE9:CE52)</f>
        <v>2.5</v>
      </c>
      <c r="CF6" s="56"/>
      <c r="CG6" s="106">
        <f>CF4</f>
        <v>45901</v>
      </c>
      <c r="CH6" s="149" t="s">
        <v>0</v>
      </c>
      <c r="CI6" s="150">
        <f>SUM(CI9:CI52)</f>
        <v>3.25</v>
      </c>
      <c r="CJ6" s="56"/>
      <c r="CK6" s="106">
        <f>CJ4</f>
        <v>45902</v>
      </c>
      <c r="CL6" s="149" t="s">
        <v>0</v>
      </c>
      <c r="CM6" s="150">
        <f>SUM(CM9:CM52)</f>
        <v>3.25</v>
      </c>
      <c r="CN6" s="56"/>
      <c r="CO6" s="106">
        <f>CN4</f>
        <v>45903</v>
      </c>
      <c r="CP6" s="149" t="s">
        <v>0</v>
      </c>
      <c r="CQ6" s="150">
        <f>SUM(CQ9:CQ52)</f>
        <v>3.25</v>
      </c>
      <c r="CR6" s="56"/>
      <c r="CS6" s="106">
        <f>CR4</f>
        <v>45904</v>
      </c>
      <c r="CT6" s="149" t="s">
        <v>0</v>
      </c>
      <c r="CU6" s="150">
        <f>SUM(CU9:CU52)</f>
        <v>2.25</v>
      </c>
      <c r="CW6" s="106">
        <f>CV4</f>
        <v>45905</v>
      </c>
      <c r="CX6" s="149" t="s">
        <v>0</v>
      </c>
      <c r="CY6" s="150">
        <f>SUM(CY9:CY52)</f>
        <v>0.75</v>
      </c>
      <c r="CZ6" s="56"/>
      <c r="DA6" s="106">
        <f>CZ4</f>
        <v>45908</v>
      </c>
      <c r="DB6" s="149" t="s">
        <v>0</v>
      </c>
      <c r="DC6" s="150">
        <f>SUM(DC9:DC52)</f>
        <v>0</v>
      </c>
      <c r="DD6" s="56"/>
      <c r="DE6" s="106">
        <f>DD4</f>
        <v>45909</v>
      </c>
      <c r="DF6" s="149" t="s">
        <v>0</v>
      </c>
      <c r="DG6" s="150">
        <f>SUM(DG9:DG52)</f>
        <v>0</v>
      </c>
      <c r="DH6" s="56"/>
      <c r="DI6" s="106">
        <f t="shared" ref="DI6" si="55">DH4</f>
        <v>45910</v>
      </c>
      <c r="DJ6" s="149" t="s">
        <v>0</v>
      </c>
      <c r="DK6" s="150">
        <f>SUM(DK9:DK52)</f>
        <v>0</v>
      </c>
      <c r="DL6" s="56"/>
      <c r="DM6" s="106">
        <f t="shared" ref="DM6" si="56">DL4</f>
        <v>45911</v>
      </c>
      <c r="DN6" s="149" t="s">
        <v>0</v>
      </c>
      <c r="DO6" s="150">
        <f>SUM(DO9:DO52)</f>
        <v>0</v>
      </c>
      <c r="DP6" s="56"/>
      <c r="DQ6" s="106">
        <f t="shared" ref="DQ6" si="57">DP4</f>
        <v>45912</v>
      </c>
      <c r="DR6" s="149" t="s">
        <v>0</v>
      </c>
      <c r="DS6" s="150">
        <f>SUM(DS9:DS52)</f>
        <v>0</v>
      </c>
    </row>
    <row r="7" spans="1:123" ht="21.2" customHeight="1" thickBot="1">
      <c r="A7" s="93"/>
      <c r="B7" s="145"/>
      <c r="C7" s="146"/>
      <c r="D7" s="56"/>
      <c r="E7" s="106"/>
      <c r="F7" s="151" t="s">
        <v>14171</v>
      </c>
      <c r="G7" s="148" t="e">
        <f>E67</f>
        <v>#REF!</v>
      </c>
      <c r="H7" s="153">
        <f>I68</f>
        <v>0.55555555555555558</v>
      </c>
      <c r="I7" s="106"/>
      <c r="J7" s="151" t="s">
        <v>14171</v>
      </c>
      <c r="K7" s="152">
        <f>I67</f>
        <v>8</v>
      </c>
      <c r="L7" s="153">
        <f>M68</f>
        <v>0.38888888888888884</v>
      </c>
      <c r="M7" s="106"/>
      <c r="N7" s="151" t="s">
        <v>14171</v>
      </c>
      <c r="O7" s="152">
        <f>M67</f>
        <v>4</v>
      </c>
      <c r="P7" s="153">
        <f>Q68</f>
        <v>0.33333333333333337</v>
      </c>
      <c r="Q7" s="106"/>
      <c r="R7" s="151" t="s">
        <v>14171</v>
      </c>
      <c r="S7" s="152">
        <f>Q67</f>
        <v>3</v>
      </c>
      <c r="T7" s="153">
        <f>U68</f>
        <v>0.33333333333333337</v>
      </c>
      <c r="U7" s="106"/>
      <c r="V7" s="151" t="s">
        <v>14171</v>
      </c>
      <c r="W7" s="152">
        <f>U67</f>
        <v>4</v>
      </c>
      <c r="X7" s="153">
        <f>Y68</f>
        <v>0.38888888888888884</v>
      </c>
      <c r="Y7" s="106"/>
      <c r="Z7" s="151" t="s">
        <v>14171</v>
      </c>
      <c r="AA7" s="152">
        <f>Y67</f>
        <v>2</v>
      </c>
      <c r="AB7" s="153">
        <f>AC68</f>
        <v>0.5</v>
      </c>
      <c r="AC7" s="106"/>
      <c r="AD7" s="151" t="s">
        <v>14171</v>
      </c>
      <c r="AE7" s="152">
        <f>AC67</f>
        <v>2</v>
      </c>
      <c r="AF7" s="153">
        <f>AG68</f>
        <v>0.44444444444444442</v>
      </c>
      <c r="AG7" s="106"/>
      <c r="AH7" s="151" t="s">
        <v>14171</v>
      </c>
      <c r="AI7" s="152">
        <f>AG67</f>
        <v>3</v>
      </c>
      <c r="AJ7" s="153">
        <f>AK68</f>
        <v>0.44444444444444442</v>
      </c>
      <c r="AK7" s="106"/>
      <c r="AL7" s="151" t="s">
        <v>14171</v>
      </c>
      <c r="AM7" s="152">
        <f>AK67</f>
        <v>0</v>
      </c>
      <c r="AN7" s="153">
        <f>AO68</f>
        <v>0.44444444444444442</v>
      </c>
      <c r="AO7" s="106"/>
      <c r="AP7" s="151" t="s">
        <v>14171</v>
      </c>
      <c r="AQ7" s="152">
        <f>AO67</f>
        <v>2</v>
      </c>
      <c r="AR7" s="153">
        <f>AS68</f>
        <v>0.61111111111111116</v>
      </c>
      <c r="AS7" s="106"/>
      <c r="AT7" s="151" t="s">
        <v>14171</v>
      </c>
      <c r="AU7" s="152">
        <f>AS67</f>
        <v>4</v>
      </c>
      <c r="AV7" s="153">
        <f>AW68</f>
        <v>0.61111111111111116</v>
      </c>
      <c r="AW7" s="106"/>
      <c r="AX7" s="151" t="s">
        <v>14171</v>
      </c>
      <c r="AY7" s="152">
        <f>AW67</f>
        <v>2</v>
      </c>
      <c r="AZ7" s="153">
        <f>BA68</f>
        <v>0.61111111111111116</v>
      </c>
      <c r="BA7" s="106"/>
      <c r="BB7" s="151" t="s">
        <v>14171</v>
      </c>
      <c r="BC7" s="152">
        <f>BA67</f>
        <v>2</v>
      </c>
      <c r="BD7" s="153">
        <f>BE68</f>
        <v>0.5</v>
      </c>
      <c r="BE7" s="106"/>
      <c r="BF7" s="151" t="s">
        <v>14171</v>
      </c>
      <c r="BG7" s="152">
        <f>BE67</f>
        <v>2</v>
      </c>
      <c r="BH7" s="153">
        <f>BI68</f>
        <v>0.5</v>
      </c>
      <c r="BI7" s="106"/>
      <c r="BJ7" s="151" t="s">
        <v>14171</v>
      </c>
      <c r="BK7" s="152">
        <f>BI67</f>
        <v>0</v>
      </c>
      <c r="BL7" s="153">
        <f>BM68</f>
        <v>0.66666666666666674</v>
      </c>
      <c r="BM7" s="106"/>
      <c r="BN7" s="151" t="s">
        <v>14171</v>
      </c>
      <c r="BO7" s="152">
        <f>BM67</f>
        <v>2</v>
      </c>
      <c r="BP7" s="153">
        <f>BQ68</f>
        <v>0.77777777777777779</v>
      </c>
      <c r="BQ7" s="106"/>
      <c r="BR7" s="151" t="s">
        <v>14171</v>
      </c>
      <c r="BS7" s="152">
        <f>BQ67</f>
        <v>1</v>
      </c>
      <c r="BT7" s="153">
        <f>BU68</f>
        <v>0.72222222222222221</v>
      </c>
      <c r="BU7" s="106"/>
      <c r="BV7" s="151" t="s">
        <v>14171</v>
      </c>
      <c r="BW7" s="152">
        <f>BU67</f>
        <v>1</v>
      </c>
      <c r="BX7" s="153">
        <f>BY68</f>
        <v>0.72222222222222221</v>
      </c>
      <c r="BY7" s="106"/>
      <c r="BZ7" s="151" t="s">
        <v>14171</v>
      </c>
      <c r="CA7" s="152">
        <f>BY67</f>
        <v>1</v>
      </c>
      <c r="CB7" s="153">
        <f>CC68</f>
        <v>0.77777777777777779</v>
      </c>
      <c r="CC7" s="106"/>
      <c r="CD7" s="151" t="s">
        <v>14171</v>
      </c>
      <c r="CE7" s="152">
        <f>CC67</f>
        <v>1</v>
      </c>
      <c r="CF7" s="153">
        <f>CG68</f>
        <v>0.72222222222222221</v>
      </c>
      <c r="CG7" s="106"/>
      <c r="CH7" s="151" t="s">
        <v>14171</v>
      </c>
      <c r="CI7" s="152">
        <f>CG67</f>
        <v>3</v>
      </c>
      <c r="CJ7" s="153">
        <f>CK68</f>
        <v>0.72222222222222221</v>
      </c>
      <c r="CK7" s="106"/>
      <c r="CL7" s="151" t="s">
        <v>14171</v>
      </c>
      <c r="CM7" s="152">
        <f>CK67</f>
        <v>2</v>
      </c>
      <c r="CN7" s="153">
        <f>CO68</f>
        <v>0.72222222222222221</v>
      </c>
      <c r="CO7" s="106"/>
      <c r="CP7" s="151" t="s">
        <v>14171</v>
      </c>
      <c r="CQ7" s="152">
        <f>CO67</f>
        <v>1</v>
      </c>
      <c r="CR7" s="153">
        <f>CS68</f>
        <v>0.83333333333333337</v>
      </c>
      <c r="CS7" s="106"/>
      <c r="CT7" s="151" t="s">
        <v>14171</v>
      </c>
      <c r="CU7" s="152">
        <f>CS67</f>
        <v>0</v>
      </c>
      <c r="CV7" s="153">
        <f>CW68</f>
        <v>0.88888888888888884</v>
      </c>
      <c r="CW7" s="106"/>
      <c r="CX7" s="151" t="s">
        <v>14171</v>
      </c>
      <c r="CY7" s="152">
        <f>CW67</f>
        <v>0</v>
      </c>
      <c r="CZ7" s="153">
        <f>DA68</f>
        <v>1</v>
      </c>
      <c r="DA7" s="106"/>
      <c r="DB7" s="151" t="s">
        <v>14171</v>
      </c>
      <c r="DC7" s="152">
        <f>DA67</f>
        <v>0</v>
      </c>
      <c r="DD7" s="153">
        <f>DE68</f>
        <v>1</v>
      </c>
      <c r="DE7" s="106"/>
      <c r="DF7" s="151" t="s">
        <v>14171</v>
      </c>
      <c r="DG7" s="152">
        <f>DE67</f>
        <v>0</v>
      </c>
      <c r="DH7" s="153">
        <f>DI68</f>
        <v>1</v>
      </c>
      <c r="DI7" s="106"/>
      <c r="DJ7" s="151" t="s">
        <v>14171</v>
      </c>
      <c r="DK7" s="152">
        <f>DI67</f>
        <v>0</v>
      </c>
      <c r="DL7" s="153">
        <f>DM68</f>
        <v>1</v>
      </c>
      <c r="DM7" s="106"/>
      <c r="DN7" s="151" t="s">
        <v>14171</v>
      </c>
      <c r="DO7" s="152">
        <f>DM67</f>
        <v>0</v>
      </c>
      <c r="DP7" s="153">
        <f>DQ68</f>
        <v>1</v>
      </c>
      <c r="DQ7" s="106"/>
      <c r="DR7" s="151" t="s">
        <v>14171</v>
      </c>
      <c r="DS7" s="152">
        <f>DQ67</f>
        <v>0</v>
      </c>
    </row>
    <row r="8" spans="1:123" ht="19.5" customHeight="1" thickBot="1">
      <c r="A8" s="94"/>
      <c r="B8" s="2" t="s">
        <v>3</v>
      </c>
      <c r="C8" s="3" t="s">
        <v>4</v>
      </c>
      <c r="D8" s="57" t="s">
        <v>1</v>
      </c>
      <c r="E8" s="58" t="s">
        <v>2</v>
      </c>
      <c r="F8" s="59" t="s">
        <v>14164</v>
      </c>
      <c r="G8" s="5" t="s">
        <v>14165</v>
      </c>
      <c r="H8" s="57" t="s">
        <v>1</v>
      </c>
      <c r="I8" s="58" t="s">
        <v>2</v>
      </c>
      <c r="J8" s="59" t="s">
        <v>14164</v>
      </c>
      <c r="K8" s="5" t="s">
        <v>14165</v>
      </c>
      <c r="L8" s="57" t="s">
        <v>1</v>
      </c>
      <c r="M8" s="58" t="s">
        <v>2</v>
      </c>
      <c r="N8" s="59" t="s">
        <v>14164</v>
      </c>
      <c r="O8" s="147" t="s">
        <v>14165</v>
      </c>
      <c r="P8" s="57" t="s">
        <v>1</v>
      </c>
      <c r="Q8" s="58" t="s">
        <v>2</v>
      </c>
      <c r="R8" s="59" t="s">
        <v>14164</v>
      </c>
      <c r="S8" s="5" t="s">
        <v>14165</v>
      </c>
      <c r="T8" s="57" t="s">
        <v>1</v>
      </c>
      <c r="U8" s="58" t="s">
        <v>2</v>
      </c>
      <c r="V8" s="59" t="s">
        <v>14164</v>
      </c>
      <c r="W8" s="5" t="s">
        <v>14165</v>
      </c>
      <c r="X8" s="57" t="s">
        <v>1</v>
      </c>
      <c r="Y8" s="58" t="s">
        <v>2</v>
      </c>
      <c r="Z8" s="59" t="s">
        <v>14164</v>
      </c>
      <c r="AA8" s="5" t="s">
        <v>14165</v>
      </c>
      <c r="AB8" s="57" t="s">
        <v>1</v>
      </c>
      <c r="AC8" s="58" t="s">
        <v>2</v>
      </c>
      <c r="AD8" s="59" t="s">
        <v>14164</v>
      </c>
      <c r="AE8" s="5" t="s">
        <v>14165</v>
      </c>
      <c r="AF8" s="57" t="s">
        <v>1</v>
      </c>
      <c r="AG8" s="58" t="s">
        <v>2</v>
      </c>
      <c r="AH8" s="59" t="s">
        <v>14164</v>
      </c>
      <c r="AI8" s="5" t="s">
        <v>14165</v>
      </c>
      <c r="AJ8" s="57" t="s">
        <v>1</v>
      </c>
      <c r="AK8" s="58" t="s">
        <v>2</v>
      </c>
      <c r="AL8" s="59" t="s">
        <v>14164</v>
      </c>
      <c r="AM8" s="5" t="s">
        <v>14165</v>
      </c>
      <c r="AN8" s="57" t="s">
        <v>1</v>
      </c>
      <c r="AO8" s="58" t="s">
        <v>2</v>
      </c>
      <c r="AP8" s="59" t="s">
        <v>14164</v>
      </c>
      <c r="AQ8" s="5" t="s">
        <v>14165</v>
      </c>
      <c r="AR8" s="57" t="s">
        <v>1</v>
      </c>
      <c r="AS8" s="58" t="s">
        <v>2</v>
      </c>
      <c r="AT8" s="59" t="s">
        <v>14164</v>
      </c>
      <c r="AU8" s="5" t="s">
        <v>14165</v>
      </c>
      <c r="AV8" s="57" t="s">
        <v>1</v>
      </c>
      <c r="AW8" s="58" t="s">
        <v>2</v>
      </c>
      <c r="AX8" s="59" t="s">
        <v>14164</v>
      </c>
      <c r="AY8" s="5" t="s">
        <v>14165</v>
      </c>
      <c r="AZ8" s="57" t="s">
        <v>1</v>
      </c>
      <c r="BA8" s="58" t="s">
        <v>2</v>
      </c>
      <c r="BB8" s="59" t="s">
        <v>14164</v>
      </c>
      <c r="BC8" s="5" t="s">
        <v>14165</v>
      </c>
      <c r="BD8" s="57" t="s">
        <v>1</v>
      </c>
      <c r="BE8" s="58" t="s">
        <v>2</v>
      </c>
      <c r="BF8" s="59" t="s">
        <v>14164</v>
      </c>
      <c r="BG8" s="5" t="s">
        <v>14165</v>
      </c>
      <c r="BH8" s="57" t="s">
        <v>1</v>
      </c>
      <c r="BI8" s="58" t="s">
        <v>2</v>
      </c>
      <c r="BJ8" s="59" t="s">
        <v>14164</v>
      </c>
      <c r="BK8" s="5" t="s">
        <v>14165</v>
      </c>
      <c r="BL8" s="57" t="s">
        <v>1</v>
      </c>
      <c r="BM8" s="58" t="s">
        <v>2</v>
      </c>
      <c r="BN8" s="59" t="s">
        <v>14164</v>
      </c>
      <c r="BO8" s="5" t="s">
        <v>14165</v>
      </c>
      <c r="BP8" s="57" t="s">
        <v>1</v>
      </c>
      <c r="BQ8" s="58" t="s">
        <v>2</v>
      </c>
      <c r="BR8" s="59" t="s">
        <v>14164</v>
      </c>
      <c r="BS8" s="5" t="s">
        <v>14165</v>
      </c>
      <c r="BT8" s="57" t="s">
        <v>1</v>
      </c>
      <c r="BU8" s="58" t="s">
        <v>2</v>
      </c>
      <c r="BV8" s="59" t="s">
        <v>14164</v>
      </c>
      <c r="BW8" s="5" t="s">
        <v>14165</v>
      </c>
      <c r="BX8" s="57" t="s">
        <v>1</v>
      </c>
      <c r="BY8" s="58" t="s">
        <v>2</v>
      </c>
      <c r="BZ8" s="59" t="s">
        <v>14164</v>
      </c>
      <c r="CA8" s="5" t="s">
        <v>14165</v>
      </c>
      <c r="CB8" s="57" t="s">
        <v>1</v>
      </c>
      <c r="CC8" s="58" t="s">
        <v>2</v>
      </c>
      <c r="CD8" s="59" t="s">
        <v>14164</v>
      </c>
      <c r="CE8" s="5" t="s">
        <v>14165</v>
      </c>
      <c r="CF8" s="57" t="s">
        <v>1</v>
      </c>
      <c r="CG8" s="58" t="s">
        <v>2</v>
      </c>
      <c r="CH8" s="59" t="s">
        <v>14164</v>
      </c>
      <c r="CI8" s="5" t="s">
        <v>14165</v>
      </c>
      <c r="CJ8" s="57" t="s">
        <v>1</v>
      </c>
      <c r="CK8" s="58" t="s">
        <v>2</v>
      </c>
      <c r="CL8" s="59" t="s">
        <v>14164</v>
      </c>
      <c r="CM8" s="5" t="s">
        <v>14165</v>
      </c>
      <c r="CN8" s="57" t="s">
        <v>1</v>
      </c>
      <c r="CO8" s="58" t="s">
        <v>2</v>
      </c>
      <c r="CP8" s="59" t="s">
        <v>14164</v>
      </c>
      <c r="CQ8" s="5" t="s">
        <v>14165</v>
      </c>
      <c r="CR8" s="57" t="s">
        <v>1</v>
      </c>
      <c r="CS8" s="58" t="s">
        <v>2</v>
      </c>
      <c r="CT8" s="59" t="s">
        <v>14164</v>
      </c>
      <c r="CU8" s="147" t="s">
        <v>14165</v>
      </c>
      <c r="CV8" s="57" t="s">
        <v>1</v>
      </c>
      <c r="CW8" s="58" t="s">
        <v>2</v>
      </c>
      <c r="CX8" s="59" t="s">
        <v>14164</v>
      </c>
      <c r="CY8" s="5" t="s">
        <v>14165</v>
      </c>
      <c r="CZ8" s="57" t="s">
        <v>1</v>
      </c>
      <c r="DA8" s="58" t="s">
        <v>2</v>
      </c>
      <c r="DB8" s="59" t="s">
        <v>14164</v>
      </c>
      <c r="DC8" s="5" t="s">
        <v>14165</v>
      </c>
      <c r="DD8" s="57" t="s">
        <v>1</v>
      </c>
      <c r="DE8" s="58" t="s">
        <v>2</v>
      </c>
      <c r="DF8" s="59" t="s">
        <v>14164</v>
      </c>
      <c r="DG8" s="5" t="s">
        <v>14165</v>
      </c>
      <c r="DH8" s="57" t="s">
        <v>1</v>
      </c>
      <c r="DI8" s="58" t="s">
        <v>2</v>
      </c>
      <c r="DJ8" s="59" t="s">
        <v>14164</v>
      </c>
      <c r="DK8" s="5" t="s">
        <v>14165</v>
      </c>
      <c r="DL8" s="57" t="s">
        <v>1</v>
      </c>
      <c r="DM8" s="58" t="s">
        <v>2</v>
      </c>
      <c r="DN8" s="59" t="s">
        <v>14164</v>
      </c>
      <c r="DO8" s="5" t="s">
        <v>14165</v>
      </c>
      <c r="DP8" s="57" t="s">
        <v>1</v>
      </c>
      <c r="DQ8" s="58" t="s">
        <v>2</v>
      </c>
      <c r="DR8" s="59" t="s">
        <v>14164</v>
      </c>
      <c r="DS8" s="5" t="s">
        <v>14165</v>
      </c>
    </row>
    <row r="9" spans="1:123" ht="19.5" customHeight="1">
      <c r="A9" s="199" t="s">
        <v>14184</v>
      </c>
      <c r="B9" s="183">
        <v>1</v>
      </c>
      <c r="C9" s="183" t="s">
        <v>14182</v>
      </c>
      <c r="D9" s="4"/>
      <c r="E9" s="26" t="str">
        <f>IF(D9=0,"0",VLOOKUP(D9,struktura!$B:$D,3,FALSE))</f>
        <v>0</v>
      </c>
      <c r="F9" s="27" t="str">
        <f>IF(D9=0,"",24/VLOOKUP(D9,struktura!$B:$F,5,FALSE))</f>
        <v/>
      </c>
      <c r="G9" s="68">
        <f>VLOOKUP(D9,struktura!$B:$G,6,FALSE)</f>
        <v>0</v>
      </c>
      <c r="H9" s="4">
        <v>132100588</v>
      </c>
      <c r="I9" s="26" t="s">
        <v>2902</v>
      </c>
      <c r="J9" s="136">
        <v>2769.2307692307695</v>
      </c>
      <c r="K9" s="135">
        <v>0.5</v>
      </c>
      <c r="L9" s="4">
        <v>132100588</v>
      </c>
      <c r="M9" s="26" t="str">
        <f>IF(L9=0,0,VLOOKUP(L9,struktura!$B:$D,3,FALSE))</f>
        <v>BUS CASE TOP II V2</v>
      </c>
      <c r="N9" s="136">
        <f>IF(L9=0,0,N$1/VLOOKUP(L9,struktura!$B:$F,5,FALSE))</f>
        <v>2769.2307692307695</v>
      </c>
      <c r="O9" s="135">
        <f>VLOOKUP(L9,struktura!$B:$G,6,FALSE)</f>
        <v>0.5</v>
      </c>
      <c r="P9" s="4">
        <v>132100588</v>
      </c>
      <c r="Q9" s="26" t="str">
        <f>IF(P9=0,0,VLOOKUP(P9,struktura!$B:$D,3,FALSE))</f>
        <v>BUS CASE TOP II V2</v>
      </c>
      <c r="R9" s="136">
        <f>IF(P9=0,0,R$1/VLOOKUP(P9,struktura!$B:$F,5,FALSE))</f>
        <v>2769.2307692307695</v>
      </c>
      <c r="S9" s="135">
        <f>VLOOKUP(P9,struktura!$B:$G,6,FALSE)</f>
        <v>0.5</v>
      </c>
      <c r="T9" s="4">
        <v>132100588</v>
      </c>
      <c r="U9" s="26" t="str">
        <f>IF(T9=0,0,VLOOKUP(T9,struktura!$B:$D,3,FALSE))</f>
        <v>BUS CASE TOP II V2</v>
      </c>
      <c r="V9" s="136">
        <f>IF(T9=0,0,V$1/VLOOKUP(T9,struktura!$B:$F,5,FALSE))</f>
        <v>2769.2307692307695</v>
      </c>
      <c r="W9" s="135">
        <f>VLOOKUP(T9,struktura!$B:$G,6,FALSE)</f>
        <v>0.5</v>
      </c>
      <c r="X9" s="4">
        <v>132100588</v>
      </c>
      <c r="Y9" s="26" t="str">
        <f>IF(X9=0,0,VLOOKUP(X9,struktura!$B:$D,3,FALSE))</f>
        <v>BUS CASE TOP II V2</v>
      </c>
      <c r="Z9" s="136">
        <f>IF(X9=0,0,Z$1/VLOOKUP(X9,struktura!$B:$F,5,FALSE))</f>
        <v>2769.2307692307695</v>
      </c>
      <c r="AA9" s="135">
        <f>VLOOKUP(X9,struktura!$B:$G,6,FALSE)</f>
        <v>0.5</v>
      </c>
      <c r="AB9" s="173"/>
      <c r="AC9" s="174">
        <f>IF(AB9=0,0,VLOOKUP(AB9,struktura!$B:$D,3,FALSE))</f>
        <v>0</v>
      </c>
      <c r="AD9" s="175">
        <f>IF(AB9=0,0,AD$1/VLOOKUP(AB9,struktura!$B:$F,5,FALSE))</f>
        <v>0</v>
      </c>
      <c r="AE9" s="176">
        <f>VLOOKUP(AB9,struktura!$B:$G,6,FALSE)</f>
        <v>0</v>
      </c>
      <c r="AF9" s="173"/>
      <c r="AG9" s="174">
        <f>IF(AF9=0,0,VLOOKUP(AF9,struktura!$B:$D,3,FALSE))</f>
        <v>0</v>
      </c>
      <c r="AH9" s="175">
        <f>IF(AF9=0,0,AH$1/VLOOKUP(AF9,struktura!$B:$F,5,FALSE))</f>
        <v>0</v>
      </c>
      <c r="AI9" s="176">
        <f>VLOOKUP(AF9,struktura!$B:$G,6,FALSE)</f>
        <v>0</v>
      </c>
      <c r="AJ9" s="4"/>
      <c r="AK9" s="26">
        <f>IF(AJ9=0,0,VLOOKUP(AJ9,struktura!$B:$D,3,FALSE))</f>
        <v>0</v>
      </c>
      <c r="AL9" s="136">
        <f>IF(AJ9=0,0,AL$1/VLOOKUP(AJ9,struktura!$B:$F,5,FALSE))</f>
        <v>0</v>
      </c>
      <c r="AM9" s="135">
        <f>VLOOKUP(AJ9,struktura!$B:$G,6,FALSE)</f>
        <v>0</v>
      </c>
      <c r="AN9" s="4"/>
      <c r="AO9" s="26">
        <f>IF(AN9=0,0,VLOOKUP(AN9,struktura!$B:$D,3,FALSE))</f>
        <v>0</v>
      </c>
      <c r="AP9" s="136">
        <f>IF(AN9=0,0,AP$1/VLOOKUP(AN9,struktura!$B:$F,5,FALSE))</f>
        <v>0</v>
      </c>
      <c r="AQ9" s="135">
        <f>VLOOKUP(AN9,struktura!$B:$G,6,FALSE)</f>
        <v>0</v>
      </c>
      <c r="AR9" s="4">
        <v>132100588</v>
      </c>
      <c r="AS9" s="26" t="str">
        <f>IF(AR9=0,0,VLOOKUP(AR9,struktura!$B:$D,3,FALSE))</f>
        <v>BUS CASE TOP II V2</v>
      </c>
      <c r="AT9" s="136">
        <f>IF(AR9=0,0,AT$1/VLOOKUP(AR9,struktura!$B:$F,5,FALSE))</f>
        <v>2769.2307692307695</v>
      </c>
      <c r="AU9" s="135">
        <f>VLOOKUP(AR9,struktura!$B:$G,6,FALSE)</f>
        <v>0.5</v>
      </c>
      <c r="AV9" s="4">
        <v>132100588</v>
      </c>
      <c r="AW9" s="26" t="str">
        <f>IF(AV9=0,0,VLOOKUP(AV9,struktura!$B:$D,3,FALSE))</f>
        <v>BUS CASE TOP II V2</v>
      </c>
      <c r="AX9" s="136">
        <f>IF(AV9=0,0,AX$1/VLOOKUP(AV9,struktura!$B:$F,5,FALSE))</f>
        <v>2769.2307692307695</v>
      </c>
      <c r="AY9" s="135">
        <f>VLOOKUP(AV9,struktura!$B:$G,6,FALSE)</f>
        <v>0.5</v>
      </c>
      <c r="AZ9" s="4">
        <v>132100588</v>
      </c>
      <c r="BA9" s="26" t="str">
        <f>IF(AZ9=0,0,VLOOKUP(AZ9,struktura!$B:$D,3,FALSE))</f>
        <v>BUS CASE TOP II V2</v>
      </c>
      <c r="BB9" s="136">
        <f>IF(AZ9=0,0,BB$1/VLOOKUP(AZ9,struktura!$B:$F,5,FALSE))</f>
        <v>2769.2307692307695</v>
      </c>
      <c r="BC9" s="135">
        <f>VLOOKUP(AZ9,struktura!$B:$G,6,FALSE)</f>
        <v>0.5</v>
      </c>
      <c r="BD9" s="4">
        <v>132100588</v>
      </c>
      <c r="BE9" s="26" t="str">
        <f>IF(BD9=0,0,VLOOKUP(BD9,struktura!$B:$D,3,FALSE))</f>
        <v>BUS CASE TOP II V2</v>
      </c>
      <c r="BF9" s="136">
        <f>IF(BD9=0,0,BF$1/VLOOKUP(BD9,struktura!$B:$F,5,FALSE))</f>
        <v>2769.2307692307695</v>
      </c>
      <c r="BG9" s="135">
        <f>VLOOKUP(BD9,struktura!$B:$G,6,FALSE)</f>
        <v>0.5</v>
      </c>
      <c r="BH9" s="4">
        <v>132100588</v>
      </c>
      <c r="BI9" s="26" t="str">
        <f>IF(BH9=0,0,VLOOKUP(BH9,struktura!$B:$D,3,FALSE))</f>
        <v>BUS CASE TOP II V2</v>
      </c>
      <c r="BJ9" s="136">
        <f>IF(BH9=0,0,BJ$1/VLOOKUP(BH9,struktura!$B:$F,5,FALSE))</f>
        <v>2769.2307692307695</v>
      </c>
      <c r="BK9" s="135">
        <f>VLOOKUP(BH9,struktura!$B:$G,6,FALSE)</f>
        <v>0.5</v>
      </c>
      <c r="BL9" s="4"/>
      <c r="BM9" s="26">
        <f>IF(BL9=0,0,VLOOKUP(BL9,struktura!$B:$D,3,FALSE))</f>
        <v>0</v>
      </c>
      <c r="BN9" s="136">
        <f>IF(BL9=0,0,BN$1/VLOOKUP(BL9,struktura!$B:$F,5,FALSE))</f>
        <v>0</v>
      </c>
      <c r="BO9" s="135">
        <f>VLOOKUP(BL9,struktura!$B:$G,6,FALSE)</f>
        <v>0</v>
      </c>
      <c r="BP9" s="4"/>
      <c r="BQ9" s="26">
        <f>IF(BP9=0,0,VLOOKUP(BP9,struktura!$B:$D,3,FALSE))</f>
        <v>0</v>
      </c>
      <c r="BR9" s="136">
        <f>IF(BP9=0,0,BR$1/VLOOKUP(BP9,struktura!$B:$F,5,FALSE))</f>
        <v>0</v>
      </c>
      <c r="BS9" s="135">
        <f>VLOOKUP(BP9,struktura!$B:$G,6,FALSE)</f>
        <v>0</v>
      </c>
      <c r="BT9" s="4"/>
      <c r="BU9" s="26">
        <f>IF(BT9=0,0,VLOOKUP(BT9,struktura!$B:$D,3,FALSE))</f>
        <v>0</v>
      </c>
      <c r="BV9" s="136">
        <f>IF(BT9=0,0,BV$1/VLOOKUP(BT9,struktura!$B:$F,5,FALSE))</f>
        <v>0</v>
      </c>
      <c r="BW9" s="135">
        <f>VLOOKUP(BT9,struktura!$B:$G,6,FALSE)</f>
        <v>0</v>
      </c>
      <c r="BX9" s="4"/>
      <c r="BY9" s="26">
        <f>IF(BX9=0,0,VLOOKUP(BX9,struktura!$B:$D,3,FALSE))</f>
        <v>0</v>
      </c>
      <c r="BZ9" s="136">
        <f>IF(BX9=0,0,BZ$1/VLOOKUP(BX9,struktura!$B:$F,5,FALSE))</f>
        <v>0</v>
      </c>
      <c r="CA9" s="135">
        <f>VLOOKUP(BX9,struktura!$B:$G,6,FALSE)</f>
        <v>0</v>
      </c>
      <c r="CB9" s="4"/>
      <c r="CC9" s="26">
        <f>IF(CB9=0,0,VLOOKUP(CB9,struktura!$B:$D,3,FALSE))</f>
        <v>0</v>
      </c>
      <c r="CD9" s="136">
        <f>IF(CB9=0,0,CD$1/VLOOKUP(CB9,struktura!$B:$F,5,FALSE))</f>
        <v>0</v>
      </c>
      <c r="CE9" s="135">
        <f>VLOOKUP(CB9,struktura!$B:$G,6,FALSE)</f>
        <v>0</v>
      </c>
      <c r="CF9" s="4"/>
      <c r="CG9" s="26">
        <f>IF(CF9=0,0,VLOOKUP(CF9,struktura!$B:$D,3,FALSE))</f>
        <v>0</v>
      </c>
      <c r="CH9" s="136">
        <f>IF(CF9=0,0,CH$1/VLOOKUP(CF9,struktura!$B:$F,5,FALSE))</f>
        <v>0</v>
      </c>
      <c r="CI9" s="135">
        <f>VLOOKUP(CF9,struktura!$B:$G,6,FALSE)</f>
        <v>0</v>
      </c>
      <c r="CJ9" s="4"/>
      <c r="CK9" s="26">
        <f>IF(CJ9=0,0,VLOOKUP(CJ9,struktura!$B:$D,3,FALSE))</f>
        <v>0</v>
      </c>
      <c r="CL9" s="136">
        <f>IF(CJ9=0,0,CL$1/VLOOKUP(CJ9,struktura!$B:$F,5,FALSE))</f>
        <v>0</v>
      </c>
      <c r="CM9" s="135">
        <f>VLOOKUP(CJ9,struktura!$B:$G,6,FALSE)</f>
        <v>0</v>
      </c>
      <c r="CN9" s="4"/>
      <c r="CO9" s="26">
        <f>IF(CN9=0,0,VLOOKUP(CN9,struktura!$B:$D,3,FALSE))</f>
        <v>0</v>
      </c>
      <c r="CP9" s="136">
        <f>IF(CN9=0,0,CP$1/VLOOKUP(CN9,struktura!$B:$F,5,FALSE))</f>
        <v>0</v>
      </c>
      <c r="CQ9" s="135">
        <f>VLOOKUP(CN9,struktura!$B:$G,6,FALSE)</f>
        <v>0</v>
      </c>
      <c r="CR9" s="4"/>
      <c r="CS9" s="26">
        <f>IF(CR9=0,0,VLOOKUP(CR9,struktura!$B:$D,3,FALSE))</f>
        <v>0</v>
      </c>
      <c r="CT9" s="136">
        <f>IF(CR9=0,0,CT$1/VLOOKUP(CR9,struktura!$B:$F,5,FALSE))</f>
        <v>0</v>
      </c>
      <c r="CU9" s="135">
        <f>VLOOKUP(CR9,struktura!$B:$G,6,FALSE)</f>
        <v>0</v>
      </c>
      <c r="CV9" s="4"/>
      <c r="CW9" s="26">
        <f>IF(CV9=0,0,VLOOKUP(CV9,struktura!$B:$D,3,FALSE))</f>
        <v>0</v>
      </c>
      <c r="CX9" s="136">
        <f>IF(CV9=0,0,CX$1/VLOOKUP(CV9,struktura!$B:$F,5,FALSE))</f>
        <v>0</v>
      </c>
      <c r="CY9" s="135">
        <f>VLOOKUP(CV9,struktura!$B:$G,6,FALSE)</f>
        <v>0</v>
      </c>
      <c r="CZ9" s="4"/>
      <c r="DA9" s="26"/>
      <c r="DB9" s="136"/>
      <c r="DC9" s="135"/>
      <c r="DD9" s="4"/>
      <c r="DE9" s="26">
        <f>IF(DD9=0,0,VLOOKUP(DD9,struktura!$B:$D,3,FALSE))</f>
        <v>0</v>
      </c>
      <c r="DF9" s="136">
        <f>IF(DD9=0,0,DF$1/VLOOKUP(DD9,struktura!$B:$F,5,FALSE))</f>
        <v>0</v>
      </c>
      <c r="DG9" s="135">
        <f>VLOOKUP(DD9,struktura!$B:$G,6,FALSE)</f>
        <v>0</v>
      </c>
      <c r="DH9" s="4"/>
      <c r="DI9" s="26">
        <f>IF(DH9=0,0,VLOOKUP(DH9,struktura!$B:$D,3,FALSE))</f>
        <v>0</v>
      </c>
      <c r="DJ9" s="136">
        <f>IF(DH9=0,0,DJ$1/VLOOKUP(DH9,struktura!$B:$F,5,FALSE))</f>
        <v>0</v>
      </c>
      <c r="DK9" s="135">
        <f>VLOOKUP(DH9,struktura!$B:$G,6,FALSE)</f>
        <v>0</v>
      </c>
      <c r="DL9" s="4"/>
      <c r="DM9" s="26">
        <f>IF(DL9=0,0,VLOOKUP(DL9,struktura!$B:$D,3,FALSE))</f>
        <v>0</v>
      </c>
      <c r="DN9" s="136">
        <f>IF(DL9=0,0,DN$1/VLOOKUP(DL9,struktura!$B:$F,5,FALSE))</f>
        <v>0</v>
      </c>
      <c r="DO9" s="135">
        <f>VLOOKUP(DL9,struktura!$B:$G,6,FALSE)</f>
        <v>0</v>
      </c>
      <c r="DP9" s="4"/>
      <c r="DQ9" s="26">
        <f>IF(DP9=0,0,VLOOKUP(DP9,struktura!$B:$D,3,FALSE))</f>
        <v>0</v>
      </c>
      <c r="DR9" s="136">
        <f>IF(DP9=0,0,DR$1/VLOOKUP(DP9,struktura!$B:$F,5,FALSE))</f>
        <v>0</v>
      </c>
      <c r="DS9" s="135">
        <f>VLOOKUP(DP9,struktura!$B:$G,6,FALSE)</f>
        <v>0</v>
      </c>
    </row>
    <row r="10" spans="1:123" ht="19.5" customHeight="1" thickBot="1">
      <c r="A10" s="200"/>
      <c r="B10" s="184"/>
      <c r="C10" s="184"/>
      <c r="D10" s="7"/>
      <c r="E10" s="63"/>
      <c r="F10" s="64"/>
      <c r="G10" s="60"/>
      <c r="H10" s="7" t="s">
        <v>14212</v>
      </c>
      <c r="I10" s="63"/>
      <c r="J10" s="137"/>
      <c r="K10" s="133"/>
      <c r="L10" s="7"/>
      <c r="M10" s="63"/>
      <c r="N10" s="137"/>
      <c r="O10" s="133"/>
      <c r="P10" s="7"/>
      <c r="Q10" s="63"/>
      <c r="R10" s="137"/>
      <c r="S10" s="133"/>
      <c r="T10" s="7"/>
      <c r="U10" s="63"/>
      <c r="V10" s="137"/>
      <c r="W10" s="133"/>
      <c r="X10" s="7"/>
      <c r="Y10" s="63"/>
      <c r="Z10" s="137"/>
      <c r="AA10" s="133"/>
      <c r="AB10" s="177" t="s">
        <v>14252</v>
      </c>
      <c r="AC10" s="178"/>
      <c r="AD10" s="179"/>
      <c r="AE10" s="180"/>
      <c r="AF10" s="177"/>
      <c r="AG10" s="178"/>
      <c r="AH10" s="179"/>
      <c r="AI10" s="180"/>
      <c r="AJ10" s="7"/>
      <c r="AK10" s="63"/>
      <c r="AL10" s="137"/>
      <c r="AM10" s="133"/>
      <c r="AN10" s="7"/>
      <c r="AO10" s="63"/>
      <c r="AP10" s="137"/>
      <c r="AQ10" s="133"/>
      <c r="AR10" s="7" t="s">
        <v>14254</v>
      </c>
      <c r="AS10" s="63"/>
      <c r="AT10" s="137"/>
      <c r="AU10" s="133"/>
      <c r="AV10" s="7"/>
      <c r="AW10" s="63"/>
      <c r="AX10" s="137"/>
      <c r="AY10" s="133"/>
      <c r="AZ10" s="7"/>
      <c r="BA10" s="63"/>
      <c r="BB10" s="137"/>
      <c r="BC10" s="133"/>
      <c r="BD10" s="7"/>
      <c r="BE10" s="63"/>
      <c r="BF10" s="137"/>
      <c r="BG10" s="133"/>
      <c r="BH10" s="7"/>
      <c r="BI10" s="63"/>
      <c r="BJ10" s="137"/>
      <c r="BK10" s="133"/>
      <c r="BL10" s="7"/>
      <c r="BM10" s="63"/>
      <c r="BN10" s="137"/>
      <c r="BO10" s="133"/>
      <c r="BP10" s="7"/>
      <c r="BQ10" s="63"/>
      <c r="BR10" s="137"/>
      <c r="BS10" s="133"/>
      <c r="BT10" s="7"/>
      <c r="BU10" s="63"/>
      <c r="BV10" s="137"/>
      <c r="BW10" s="133"/>
      <c r="BX10" s="7"/>
      <c r="BY10" s="63"/>
      <c r="BZ10" s="137"/>
      <c r="CA10" s="133"/>
      <c r="CB10" s="7"/>
      <c r="CC10" s="63"/>
      <c r="CD10" s="137"/>
      <c r="CE10" s="133"/>
      <c r="CF10" s="7"/>
      <c r="CG10" s="63"/>
      <c r="CH10" s="137"/>
      <c r="CI10" s="133"/>
      <c r="CJ10" s="7"/>
      <c r="CK10" s="63"/>
      <c r="CL10" s="137"/>
      <c r="CM10" s="133"/>
      <c r="CN10" s="7"/>
      <c r="CO10" s="63"/>
      <c r="CP10" s="137"/>
      <c r="CQ10" s="133"/>
      <c r="CR10" s="7"/>
      <c r="CS10" s="63"/>
      <c r="CT10" s="137"/>
      <c r="CU10" s="133"/>
      <c r="CV10" s="7"/>
      <c r="CW10" s="63"/>
      <c r="CX10" s="137"/>
      <c r="CY10" s="133"/>
      <c r="CZ10" s="7"/>
      <c r="DA10" s="63"/>
      <c r="DB10" s="137"/>
      <c r="DC10" s="133"/>
      <c r="DD10" s="7"/>
      <c r="DE10" s="63"/>
      <c r="DF10" s="137"/>
      <c r="DG10" s="133"/>
      <c r="DH10" s="7"/>
      <c r="DI10" s="63"/>
      <c r="DJ10" s="137"/>
      <c r="DK10" s="133"/>
      <c r="DL10" s="7"/>
      <c r="DM10" s="63"/>
      <c r="DN10" s="137"/>
      <c r="DO10" s="133"/>
      <c r="DP10" s="7"/>
      <c r="DQ10" s="63"/>
      <c r="DR10" s="137"/>
      <c r="DS10" s="133"/>
    </row>
    <row r="11" spans="1:123" ht="19.5" customHeight="1">
      <c r="A11" s="200"/>
      <c r="B11" s="183">
        <v>2</v>
      </c>
      <c r="C11" s="183" t="s">
        <v>14182</v>
      </c>
      <c r="D11" s="4"/>
      <c r="E11" s="26" t="str">
        <f>IF(D11=0,"0",VLOOKUP(D11,struktura!$B:$D,3,FALSE))</f>
        <v>0</v>
      </c>
      <c r="F11" s="27" t="str">
        <f>IF(D11=0,"",24/VLOOKUP(D11,struktura!$B:$F,5,FALSE))</f>
        <v/>
      </c>
      <c r="G11" s="68">
        <f>VLOOKUP(D11,struktura!$B:$G,6,FALSE)</f>
        <v>0</v>
      </c>
      <c r="H11" s="4"/>
      <c r="I11" s="26">
        <v>0</v>
      </c>
      <c r="J11" s="136">
        <v>0</v>
      </c>
      <c r="K11" s="135">
        <v>0</v>
      </c>
      <c r="L11" s="4"/>
      <c r="M11" s="26">
        <f>IF(L11=0,0,VLOOKUP(L11,struktura!$B:$D,3,FALSE))</f>
        <v>0</v>
      </c>
      <c r="N11" s="136">
        <f>IF(L11=0,0,N$1/VLOOKUP(L11,struktura!$B:$F,5,FALSE))</f>
        <v>0</v>
      </c>
      <c r="O11" s="135">
        <f>VLOOKUP(L11,struktura!$B:$G,6,FALSE)</f>
        <v>0</v>
      </c>
      <c r="P11" s="4"/>
      <c r="Q11" s="26">
        <f>IF(P11=0,0,VLOOKUP(P11,struktura!$B:$D,3,FALSE))</f>
        <v>0</v>
      </c>
      <c r="R11" s="136">
        <f>IF(P11=0,0,R$1/VLOOKUP(P11,struktura!$B:$F,5,FALSE))</f>
        <v>0</v>
      </c>
      <c r="S11" s="135">
        <f>VLOOKUP(P11,struktura!$B:$G,6,FALSE)</f>
        <v>0</v>
      </c>
      <c r="T11" s="4"/>
      <c r="U11" s="26">
        <f>IF(T11=0,0,VLOOKUP(T11,struktura!$B:$D,3,FALSE))</f>
        <v>0</v>
      </c>
      <c r="V11" s="136">
        <f>IF(T11=0,0,V$1/VLOOKUP(T11,struktura!$B:$F,5,FALSE))</f>
        <v>0</v>
      </c>
      <c r="W11" s="135">
        <f>VLOOKUP(T11,struktura!$B:$G,6,FALSE)</f>
        <v>0</v>
      </c>
      <c r="X11" s="4"/>
      <c r="Y11" s="26">
        <f>IF(X11=0,0,VLOOKUP(X11,struktura!$B:$D,3,FALSE))</f>
        <v>0</v>
      </c>
      <c r="Z11" s="136">
        <f>IF(X11=0,0,Z$1/VLOOKUP(X11,struktura!$B:$F,5,FALSE))</f>
        <v>0</v>
      </c>
      <c r="AA11" s="135">
        <f>VLOOKUP(X11,struktura!$B:$G,6,FALSE)</f>
        <v>0</v>
      </c>
      <c r="AB11" s="173"/>
      <c r="AC11" s="174">
        <f>IF(AB11=0,0,VLOOKUP(AB11,struktura!$B:$D,3,FALSE))</f>
        <v>0</v>
      </c>
      <c r="AD11" s="175">
        <f>IF(AB11=0,0,AD$1/VLOOKUP(AB11,struktura!$B:$F,5,FALSE))</f>
        <v>0</v>
      </c>
      <c r="AE11" s="176">
        <f>VLOOKUP(AB11,struktura!$B:$G,6,FALSE)</f>
        <v>0</v>
      </c>
      <c r="AF11" s="173"/>
      <c r="AG11" s="174">
        <f>IF(AF11=0,0,VLOOKUP(AF11,struktura!$B:$D,3,FALSE))</f>
        <v>0</v>
      </c>
      <c r="AH11" s="175">
        <f>IF(AF11=0,0,AH$1/VLOOKUP(AF11,struktura!$B:$F,5,FALSE))</f>
        <v>0</v>
      </c>
      <c r="AI11" s="176">
        <f>VLOOKUP(AF11,struktura!$B:$G,6,FALSE)</f>
        <v>0</v>
      </c>
      <c r="AJ11" s="4"/>
      <c r="AK11" s="26">
        <f>IF(AJ11=0,0,VLOOKUP(AJ11,struktura!$B:$D,3,FALSE))</f>
        <v>0</v>
      </c>
      <c r="AL11" s="136">
        <f>IF(AJ11=0,0,AL$1/VLOOKUP(AJ11,struktura!$B:$F,5,FALSE))</f>
        <v>0</v>
      </c>
      <c r="AM11" s="135">
        <f>VLOOKUP(AJ11,struktura!$B:$G,6,FALSE)</f>
        <v>0</v>
      </c>
      <c r="AN11" s="4"/>
      <c r="AO11" s="26">
        <f>IF(AN11=0,0,VLOOKUP(AN11,struktura!$B:$D,3,FALSE))</f>
        <v>0</v>
      </c>
      <c r="AP11" s="136">
        <f>IF(AN11=0,0,AP$1/VLOOKUP(AN11,struktura!$B:$F,5,FALSE))</f>
        <v>0</v>
      </c>
      <c r="AQ11" s="135">
        <f>VLOOKUP(AN11,struktura!$B:$G,6,FALSE)</f>
        <v>0</v>
      </c>
      <c r="AR11" s="4"/>
      <c r="AS11" s="26">
        <f>IF(AR11=0,0,VLOOKUP(AR11,struktura!$B:$D,3,FALSE))</f>
        <v>0</v>
      </c>
      <c r="AT11" s="136">
        <f>IF(AR11=0,0,AT$1/VLOOKUP(AR11,struktura!$B:$F,5,FALSE))</f>
        <v>0</v>
      </c>
      <c r="AU11" s="135">
        <f>VLOOKUP(AR11,struktura!$B:$G,6,FALSE)</f>
        <v>0</v>
      </c>
      <c r="AV11" s="4"/>
      <c r="AW11" s="26">
        <f>IF(AV11=0,0,VLOOKUP(AV11,struktura!$B:$D,3,FALSE))</f>
        <v>0</v>
      </c>
      <c r="AX11" s="136">
        <f>IF(AV11=0,0,AX$1/VLOOKUP(AV11,struktura!$B:$F,5,FALSE))</f>
        <v>0</v>
      </c>
      <c r="AY11" s="135">
        <f>VLOOKUP(AV11,struktura!$B:$G,6,FALSE)</f>
        <v>0</v>
      </c>
      <c r="AZ11" s="4"/>
      <c r="BA11" s="26">
        <f>IF(AZ11=0,0,VLOOKUP(AZ11,struktura!$B:$D,3,FALSE))</f>
        <v>0</v>
      </c>
      <c r="BB11" s="136">
        <f>IF(AZ11=0,0,BB$1/VLOOKUP(AZ11,struktura!$B:$F,5,FALSE))</f>
        <v>0</v>
      </c>
      <c r="BC11" s="135">
        <f>VLOOKUP(AZ11,struktura!$B:$G,6,FALSE)</f>
        <v>0</v>
      </c>
      <c r="BD11" s="4"/>
      <c r="BE11" s="26">
        <f>IF(BD11=0,0,VLOOKUP(BD11,struktura!$B:$D,3,FALSE))</f>
        <v>0</v>
      </c>
      <c r="BF11" s="136">
        <f>IF(BD11=0,0,BF$1/VLOOKUP(BD11,struktura!$B:$F,5,FALSE))</f>
        <v>0</v>
      </c>
      <c r="BG11" s="135">
        <f>VLOOKUP(BD11,struktura!$B:$G,6,FALSE)</f>
        <v>0</v>
      </c>
      <c r="BH11" s="4"/>
      <c r="BI11" s="26">
        <f>IF(BH11=0,0,VLOOKUP(BH11,struktura!$B:$D,3,FALSE))</f>
        <v>0</v>
      </c>
      <c r="BJ11" s="136">
        <f>IF(BH11=0,0,BJ$1/VLOOKUP(BH11,struktura!$B:$F,5,FALSE))</f>
        <v>0</v>
      </c>
      <c r="BK11" s="135">
        <f>VLOOKUP(BH11,struktura!$B:$G,6,FALSE)</f>
        <v>0</v>
      </c>
      <c r="BL11" s="4"/>
      <c r="BM11" s="26">
        <f>IF(BL11=0,0,VLOOKUP(BL11,struktura!$B:$D,3,FALSE))</f>
        <v>0</v>
      </c>
      <c r="BN11" s="136">
        <f>IF(BL11=0,0,BN$1/VLOOKUP(BL11,struktura!$B:$F,5,FALSE))</f>
        <v>0</v>
      </c>
      <c r="BO11" s="135">
        <f>VLOOKUP(BL11,struktura!$B:$G,6,FALSE)</f>
        <v>0</v>
      </c>
      <c r="BP11" s="4"/>
      <c r="BQ11" s="26">
        <f>IF(BP11=0,0,VLOOKUP(BP11,struktura!$B:$D,3,FALSE))</f>
        <v>0</v>
      </c>
      <c r="BR11" s="136">
        <f>IF(BP11=0,0,BR$1/VLOOKUP(BP11,struktura!$B:$F,5,FALSE))</f>
        <v>0</v>
      </c>
      <c r="BS11" s="135">
        <f>VLOOKUP(BP11,struktura!$B:$G,6,FALSE)</f>
        <v>0</v>
      </c>
      <c r="BT11" s="4"/>
      <c r="BU11" s="26">
        <f>IF(BT11=0,0,VLOOKUP(BT11,struktura!$B:$D,3,FALSE))</f>
        <v>0</v>
      </c>
      <c r="BV11" s="136">
        <f>IF(BT11=0,0,BV$1/VLOOKUP(BT11,struktura!$B:$F,5,FALSE))</f>
        <v>0</v>
      </c>
      <c r="BW11" s="135">
        <f>VLOOKUP(BT11,struktura!$B:$G,6,FALSE)</f>
        <v>0</v>
      </c>
      <c r="BX11" s="4"/>
      <c r="BY11" s="26">
        <f>IF(BX11=0,0,VLOOKUP(BX11,struktura!$B:$D,3,FALSE))</f>
        <v>0</v>
      </c>
      <c r="BZ11" s="136">
        <f>IF(BX11=0,0,BZ$1/VLOOKUP(BX11,struktura!$B:$F,5,FALSE))</f>
        <v>0</v>
      </c>
      <c r="CA11" s="135">
        <f>VLOOKUP(BX11,struktura!$B:$G,6,FALSE)</f>
        <v>0</v>
      </c>
      <c r="CB11" s="4"/>
      <c r="CC11" s="26">
        <f>IF(CB11=0,0,VLOOKUP(CB11,struktura!$B:$D,3,FALSE))</f>
        <v>0</v>
      </c>
      <c r="CD11" s="136">
        <f>IF(CB11=0,0,CD$1/VLOOKUP(CB11,struktura!$B:$F,5,FALSE))</f>
        <v>0</v>
      </c>
      <c r="CE11" s="135">
        <f>VLOOKUP(CB11,struktura!$B:$G,6,FALSE)</f>
        <v>0</v>
      </c>
      <c r="CF11" s="4"/>
      <c r="CG11" s="26">
        <f>IF(CF11=0,0,VLOOKUP(CF11,struktura!$B:$D,3,FALSE))</f>
        <v>0</v>
      </c>
      <c r="CH11" s="136">
        <f>IF(CF11=0,0,CH$1/VLOOKUP(CF11,struktura!$B:$F,5,FALSE))</f>
        <v>0</v>
      </c>
      <c r="CI11" s="135">
        <f>VLOOKUP(CF11,struktura!$B:$G,6,FALSE)</f>
        <v>0</v>
      </c>
      <c r="CJ11" s="4"/>
      <c r="CK11" s="26">
        <f>IF(CJ11=0,0,VLOOKUP(CJ11,struktura!$B:$D,3,FALSE))</f>
        <v>0</v>
      </c>
      <c r="CL11" s="136">
        <f>IF(CJ11=0,0,CL$1/VLOOKUP(CJ11,struktura!$B:$F,5,FALSE))</f>
        <v>0</v>
      </c>
      <c r="CM11" s="135">
        <f>VLOOKUP(CJ11,struktura!$B:$G,6,FALSE)</f>
        <v>0</v>
      </c>
      <c r="CN11" s="4"/>
      <c r="CO11" s="26">
        <f>IF(CN11=0,0,VLOOKUP(CN11,struktura!$B:$D,3,FALSE))</f>
        <v>0</v>
      </c>
      <c r="CP11" s="136">
        <f>IF(CN11=0,0,CP$1/VLOOKUP(CN11,struktura!$B:$F,5,FALSE))</f>
        <v>0</v>
      </c>
      <c r="CQ11" s="135">
        <f>VLOOKUP(CN11,struktura!$B:$G,6,FALSE)</f>
        <v>0</v>
      </c>
      <c r="CR11" s="4"/>
      <c r="CS11" s="26">
        <f>IF(CR11=0,0,VLOOKUP(CR11,struktura!$B:$D,3,FALSE))</f>
        <v>0</v>
      </c>
      <c r="CT11" s="136">
        <f>IF(CR11=0,0,CT$1/VLOOKUP(CR11,struktura!$B:$F,5,FALSE))</f>
        <v>0</v>
      </c>
      <c r="CU11" s="135">
        <f>VLOOKUP(CR11,struktura!$B:$G,6,FALSE)</f>
        <v>0</v>
      </c>
      <c r="CV11" s="4"/>
      <c r="CW11" s="26">
        <f>IF(CV11=0,0,VLOOKUP(CV11,struktura!$B:$D,3,FALSE))</f>
        <v>0</v>
      </c>
      <c r="CX11" s="136">
        <f>IF(CV11=0,0,CX$1/VLOOKUP(CV11,struktura!$B:$F,5,FALSE))</f>
        <v>0</v>
      </c>
      <c r="CY11" s="135">
        <f>VLOOKUP(CV11,struktura!$B:$G,6,FALSE)</f>
        <v>0</v>
      </c>
      <c r="CZ11" s="4"/>
      <c r="DA11" s="26"/>
      <c r="DB11" s="136"/>
      <c r="DC11" s="135"/>
      <c r="DD11" s="4"/>
      <c r="DE11" s="26">
        <f>IF(DD11=0,0,VLOOKUP(DD11,struktura!$B:$D,3,FALSE))</f>
        <v>0</v>
      </c>
      <c r="DF11" s="136">
        <f>IF(DD11=0,0,DF$1/VLOOKUP(DD11,struktura!$B:$F,5,FALSE))</f>
        <v>0</v>
      </c>
      <c r="DG11" s="135">
        <f>VLOOKUP(DD11,struktura!$B:$G,6,FALSE)</f>
        <v>0</v>
      </c>
      <c r="DH11" s="4"/>
      <c r="DI11" s="26">
        <f>IF(DH11=0,0,VLOOKUP(DH11,struktura!$B:$D,3,FALSE))</f>
        <v>0</v>
      </c>
      <c r="DJ11" s="136">
        <f>IF(DH11=0,0,DJ$1/VLOOKUP(DH11,struktura!$B:$F,5,FALSE))</f>
        <v>0</v>
      </c>
      <c r="DK11" s="135">
        <f>VLOOKUP(DH11,struktura!$B:$G,6,FALSE)</f>
        <v>0</v>
      </c>
      <c r="DL11" s="4"/>
      <c r="DM11" s="26">
        <f>IF(DL11=0,0,VLOOKUP(DL11,struktura!$B:$D,3,FALSE))</f>
        <v>0</v>
      </c>
      <c r="DN11" s="136">
        <f>IF(DL11=0,0,DN$1/VLOOKUP(DL11,struktura!$B:$F,5,FALSE))</f>
        <v>0</v>
      </c>
      <c r="DO11" s="135">
        <f>VLOOKUP(DL11,struktura!$B:$G,6,FALSE)</f>
        <v>0</v>
      </c>
      <c r="DP11" s="4"/>
      <c r="DQ11" s="26">
        <f>IF(DP11=0,0,VLOOKUP(DP11,struktura!$B:$D,3,FALSE))</f>
        <v>0</v>
      </c>
      <c r="DR11" s="136">
        <f>IF(DP11=0,0,DR$1/VLOOKUP(DP11,struktura!$B:$F,5,FALSE))</f>
        <v>0</v>
      </c>
      <c r="DS11" s="135">
        <f>VLOOKUP(DP11,struktura!$B:$G,6,FALSE)</f>
        <v>0</v>
      </c>
    </row>
    <row r="12" spans="1:123" ht="19.5" customHeight="1" thickBot="1">
      <c r="A12" s="200"/>
      <c r="B12" s="184"/>
      <c r="C12" s="184"/>
      <c r="D12" s="7"/>
      <c r="E12" s="63"/>
      <c r="F12" s="64"/>
      <c r="G12" s="60"/>
      <c r="H12" s="7"/>
      <c r="I12" s="63"/>
      <c r="J12" s="137"/>
      <c r="K12" s="133"/>
      <c r="L12" s="7"/>
      <c r="M12" s="63"/>
      <c r="N12" s="137"/>
      <c r="O12" s="133"/>
      <c r="P12" s="7"/>
      <c r="Q12" s="63"/>
      <c r="R12" s="137"/>
      <c r="S12" s="133"/>
      <c r="T12" s="7"/>
      <c r="U12" s="63"/>
      <c r="V12" s="137"/>
      <c r="W12" s="133"/>
      <c r="X12" s="7"/>
      <c r="Y12" s="63"/>
      <c r="Z12" s="137"/>
      <c r="AA12" s="133"/>
      <c r="AB12" s="177" t="s">
        <v>14252</v>
      </c>
      <c r="AC12" s="178"/>
      <c r="AD12" s="179"/>
      <c r="AE12" s="180"/>
      <c r="AF12" s="177"/>
      <c r="AG12" s="178"/>
      <c r="AH12" s="179"/>
      <c r="AI12" s="180"/>
      <c r="AJ12" s="7"/>
      <c r="AK12" s="63"/>
      <c r="AL12" s="137"/>
      <c r="AM12" s="133"/>
      <c r="AN12" s="7"/>
      <c r="AO12" s="63"/>
      <c r="AP12" s="137"/>
      <c r="AQ12" s="133"/>
      <c r="AR12" s="7"/>
      <c r="AS12" s="63"/>
      <c r="AT12" s="137"/>
      <c r="AU12" s="133"/>
      <c r="AV12" s="7"/>
      <c r="AW12" s="63"/>
      <c r="AX12" s="137"/>
      <c r="AY12" s="133"/>
      <c r="AZ12" s="7"/>
      <c r="BA12" s="63"/>
      <c r="BB12" s="137"/>
      <c r="BC12" s="133"/>
      <c r="BD12" s="7"/>
      <c r="BE12" s="63"/>
      <c r="BF12" s="137"/>
      <c r="BG12" s="133"/>
      <c r="BH12" s="7"/>
      <c r="BI12" s="63"/>
      <c r="BJ12" s="137"/>
      <c r="BK12" s="133"/>
      <c r="BL12" s="7"/>
      <c r="BM12" s="63"/>
      <c r="BN12" s="137"/>
      <c r="BO12" s="133"/>
      <c r="BP12" s="7"/>
      <c r="BQ12" s="63"/>
      <c r="BR12" s="137"/>
      <c r="BS12" s="133"/>
      <c r="BT12" s="7"/>
      <c r="BU12" s="63"/>
      <c r="BV12" s="137"/>
      <c r="BW12" s="133"/>
      <c r="BX12" s="7"/>
      <c r="BY12" s="63"/>
      <c r="BZ12" s="137"/>
      <c r="CA12" s="133"/>
      <c r="CB12" s="7"/>
      <c r="CC12" s="63"/>
      <c r="CD12" s="137"/>
      <c r="CE12" s="133"/>
      <c r="CF12" s="7"/>
      <c r="CG12" s="63"/>
      <c r="CH12" s="137"/>
      <c r="CI12" s="133"/>
      <c r="CJ12" s="7"/>
      <c r="CK12" s="63"/>
      <c r="CL12" s="137"/>
      <c r="CM12" s="133"/>
      <c r="CN12" s="7"/>
      <c r="CO12" s="63"/>
      <c r="CP12" s="137"/>
      <c r="CQ12" s="133"/>
      <c r="CR12" s="7"/>
      <c r="CS12" s="63"/>
      <c r="CT12" s="137"/>
      <c r="CU12" s="133"/>
      <c r="CV12" s="7"/>
      <c r="CW12" s="63"/>
      <c r="CX12" s="137"/>
      <c r="CY12" s="133"/>
      <c r="CZ12" s="7"/>
      <c r="DA12" s="63"/>
      <c r="DB12" s="137"/>
      <c r="DC12" s="133"/>
      <c r="DD12" s="7"/>
      <c r="DE12" s="63"/>
      <c r="DF12" s="137"/>
      <c r="DG12" s="133"/>
      <c r="DH12" s="7"/>
      <c r="DI12" s="63"/>
      <c r="DJ12" s="137"/>
      <c r="DK12" s="133"/>
      <c r="DL12" s="7"/>
      <c r="DM12" s="63"/>
      <c r="DN12" s="137"/>
      <c r="DO12" s="133"/>
      <c r="DP12" s="7"/>
      <c r="DQ12" s="63"/>
      <c r="DR12" s="137"/>
      <c r="DS12" s="133"/>
    </row>
    <row r="13" spans="1:123" ht="19.5" customHeight="1">
      <c r="A13" s="200"/>
      <c r="B13" s="183">
        <v>17</v>
      </c>
      <c r="C13" s="183" t="s">
        <v>14181</v>
      </c>
      <c r="D13" s="4"/>
      <c r="E13" s="26" t="str">
        <f>IF(D13=0,"0",VLOOKUP(D13,struktura!$B:$D,3,FALSE))</f>
        <v>0</v>
      </c>
      <c r="F13" s="27" t="str">
        <f>IF(D13=0,"",24/VLOOKUP(D13,struktura!$B:$F,5,FALSE))</f>
        <v/>
      </c>
      <c r="G13" s="68">
        <f>VLOOKUP(D13,struktura!$B:$G,6,FALSE)</f>
        <v>0</v>
      </c>
      <c r="H13" s="4">
        <v>200100039</v>
      </c>
      <c r="I13" s="26" t="s">
        <v>13805</v>
      </c>
      <c r="J13" s="136">
        <v>4020</v>
      </c>
      <c r="K13" s="135">
        <v>0.25</v>
      </c>
      <c r="L13" s="4">
        <v>200100039</v>
      </c>
      <c r="M13" s="26" t="str">
        <f>IF(L13=0,0,VLOOKUP(L13,struktura!$B:$D,3,FALSE))</f>
        <v>Vodilnik zraka vrat BIO2</v>
      </c>
      <c r="N13" s="136">
        <f>IF(L13=0,0,N$1/VLOOKUP(L13,struktura!$B:$F,5,FALSE))</f>
        <v>4020</v>
      </c>
      <c r="O13" s="135">
        <f>VLOOKUP(L13,struktura!$B:$G,6,FALSE)</f>
        <v>0.25</v>
      </c>
      <c r="P13" s="4">
        <v>200100039</v>
      </c>
      <c r="Q13" s="26" t="str">
        <f>IF(P13=0,0,VLOOKUP(P13,struktura!$B:$D,3,FALSE))</f>
        <v>Vodilnik zraka vrat BIO2</v>
      </c>
      <c r="R13" s="136">
        <f>IF(P13=0,0,R$1/VLOOKUP(P13,struktura!$B:$F,5,FALSE))</f>
        <v>4020</v>
      </c>
      <c r="S13" s="135">
        <f>VLOOKUP(P13,struktura!$B:$G,6,FALSE)</f>
        <v>0.25</v>
      </c>
      <c r="T13" s="4">
        <v>200100039</v>
      </c>
      <c r="U13" s="26" t="str">
        <f>IF(T13=0,0,VLOOKUP(T13,struktura!$B:$D,3,FALSE))</f>
        <v>Vodilnik zraka vrat BIO2</v>
      </c>
      <c r="V13" s="136">
        <f>IF(T13=0,0,V$1/VLOOKUP(T13,struktura!$B:$F,5,FALSE))</f>
        <v>4020</v>
      </c>
      <c r="W13" s="135">
        <f>VLOOKUP(T13,struktura!$B:$G,6,FALSE)</f>
        <v>0.25</v>
      </c>
      <c r="X13" s="4">
        <v>200100039</v>
      </c>
      <c r="Y13" s="26" t="str">
        <f>IF(X13=0,0,VLOOKUP(X13,struktura!$B:$D,3,FALSE))</f>
        <v>Vodilnik zraka vrat BIO2</v>
      </c>
      <c r="Z13" s="136">
        <f>IF(X13=0,0,Z$1/VLOOKUP(X13,struktura!$B:$F,5,FALSE))</f>
        <v>4020</v>
      </c>
      <c r="AA13" s="135">
        <f>VLOOKUP(X13,struktura!$B:$G,6,FALSE)</f>
        <v>0.25</v>
      </c>
      <c r="AB13" s="4">
        <v>200100039</v>
      </c>
      <c r="AC13" s="26" t="str">
        <f>IF(AB13=0,0,VLOOKUP(AB13,struktura!$B:$D,3,FALSE))</f>
        <v>Vodilnik zraka vrat BIO2</v>
      </c>
      <c r="AD13" s="136">
        <f>IF(AB13=0,0,AD$1/VLOOKUP(AB13,struktura!$B:$F,5,FALSE))</f>
        <v>4020</v>
      </c>
      <c r="AE13" s="135">
        <f>VLOOKUP(AB13,struktura!$B:$G,6,FALSE)</f>
        <v>0.25</v>
      </c>
      <c r="AF13" s="4">
        <v>200100039</v>
      </c>
      <c r="AG13" s="26" t="str">
        <f>IF(AF13=0,0,VLOOKUP(AF13,struktura!$B:$D,3,FALSE))</f>
        <v>Vodilnik zraka vrat BIO2</v>
      </c>
      <c r="AH13" s="136">
        <f>IF(AF13=0,0,AH$1/VLOOKUP(AF13,struktura!$B:$F,5,FALSE))</f>
        <v>4020</v>
      </c>
      <c r="AI13" s="135">
        <f>VLOOKUP(AF13,struktura!$B:$G,6,FALSE)</f>
        <v>0.25</v>
      </c>
      <c r="AJ13" s="4">
        <v>200100039</v>
      </c>
      <c r="AK13" s="26" t="str">
        <f>IF(AJ13=0,0,VLOOKUP(AJ13,struktura!$B:$D,3,FALSE))</f>
        <v>Vodilnik zraka vrat BIO2</v>
      </c>
      <c r="AL13" s="136">
        <f>IF(AJ13=0,0,AL$1/VLOOKUP(AJ13,struktura!$B:$F,5,FALSE))</f>
        <v>4020</v>
      </c>
      <c r="AM13" s="135">
        <f>VLOOKUP(AJ13,struktura!$B:$G,6,FALSE)</f>
        <v>0.25</v>
      </c>
      <c r="AN13" s="4">
        <v>200100039</v>
      </c>
      <c r="AO13" s="26" t="str">
        <f>IF(AN13=0,0,VLOOKUP(AN13,struktura!$B:$D,3,FALSE))</f>
        <v>Vodilnik zraka vrat BIO2</v>
      </c>
      <c r="AP13" s="136">
        <f>IF(AN13=0,0,AP$1/VLOOKUP(AN13,struktura!$B:$F,5,FALSE))</f>
        <v>4020</v>
      </c>
      <c r="AQ13" s="135">
        <f>VLOOKUP(AN13,struktura!$B:$G,6,FALSE)</f>
        <v>0.25</v>
      </c>
      <c r="AR13" s="4">
        <v>200100039</v>
      </c>
      <c r="AS13" s="26" t="str">
        <f>IF(AR13=0,0,VLOOKUP(AR13,struktura!$B:$D,3,FALSE))</f>
        <v>Vodilnik zraka vrat BIO2</v>
      </c>
      <c r="AT13" s="136">
        <f>IF(AR13=0,0,AT$1/VLOOKUP(AR13,struktura!$B:$F,5,FALSE))</f>
        <v>4020</v>
      </c>
      <c r="AU13" s="135">
        <f>VLOOKUP(AR13,struktura!$B:$G,6,FALSE)</f>
        <v>0.25</v>
      </c>
      <c r="AV13" s="4">
        <v>200100039</v>
      </c>
      <c r="AW13" s="26" t="str">
        <f>IF(AV13=0,0,VLOOKUP(AV13,struktura!$B:$D,3,FALSE))</f>
        <v>Vodilnik zraka vrat BIO2</v>
      </c>
      <c r="AX13" s="136">
        <f>IF(AV13=0,0,AX$1/VLOOKUP(AV13,struktura!$B:$F,5,FALSE))</f>
        <v>4020</v>
      </c>
      <c r="AY13" s="135">
        <f>VLOOKUP(AV13,struktura!$B:$G,6,FALSE)</f>
        <v>0.25</v>
      </c>
      <c r="AZ13" s="4">
        <v>200100039</v>
      </c>
      <c r="BA13" s="26" t="str">
        <f>IF(AZ13=0,0,VLOOKUP(AZ13,struktura!$B:$D,3,FALSE))</f>
        <v>Vodilnik zraka vrat BIO2</v>
      </c>
      <c r="BB13" s="136">
        <f>IF(AZ13=0,0,BB$1/VLOOKUP(AZ13,struktura!$B:$F,5,FALSE))</f>
        <v>4020</v>
      </c>
      <c r="BC13" s="135">
        <f>VLOOKUP(AZ13,struktura!$B:$G,6,FALSE)</f>
        <v>0.25</v>
      </c>
      <c r="BD13" s="4">
        <v>200100039</v>
      </c>
      <c r="BE13" s="26" t="str">
        <f>IF(BD13=0,0,VLOOKUP(BD13,struktura!$B:$D,3,FALSE))</f>
        <v>Vodilnik zraka vrat BIO2</v>
      </c>
      <c r="BF13" s="136">
        <f>IF(BD13=0,0,BF$1/VLOOKUP(BD13,struktura!$B:$F,5,FALSE))</f>
        <v>4020</v>
      </c>
      <c r="BG13" s="135">
        <f>VLOOKUP(BD13,struktura!$B:$G,6,FALSE)</f>
        <v>0.25</v>
      </c>
      <c r="BH13" s="4">
        <v>200100039</v>
      </c>
      <c r="BI13" s="26" t="str">
        <f>IF(BH13=0,0,VLOOKUP(BH13,struktura!$B:$D,3,FALSE))</f>
        <v>Vodilnik zraka vrat BIO2</v>
      </c>
      <c r="BJ13" s="136">
        <f>IF(BH13=0,0,BJ$1/VLOOKUP(BH13,struktura!$B:$F,5,FALSE))</f>
        <v>4020</v>
      </c>
      <c r="BK13" s="135">
        <f>VLOOKUP(BH13,struktura!$B:$G,6,FALSE)</f>
        <v>0.25</v>
      </c>
      <c r="BL13" s="4"/>
      <c r="BM13" s="26">
        <f>IF(BL13=0,0,VLOOKUP(BL13,struktura!$B:$D,3,FALSE))</f>
        <v>0</v>
      </c>
      <c r="BN13" s="136">
        <f>IF(BL13=0,0,BN$1/VLOOKUP(BL13,struktura!$B:$F,5,FALSE))</f>
        <v>0</v>
      </c>
      <c r="BO13" s="135">
        <f>VLOOKUP(BL13,struktura!$B:$G,6,FALSE)</f>
        <v>0</v>
      </c>
      <c r="BP13" s="4"/>
      <c r="BQ13" s="26">
        <f>IF(BP13=0,0,VLOOKUP(BP13,struktura!$B:$D,3,FALSE))</f>
        <v>0</v>
      </c>
      <c r="BR13" s="136">
        <f>IF(BP13=0,0,BR$1/VLOOKUP(BP13,struktura!$B:$F,5,FALSE))</f>
        <v>0</v>
      </c>
      <c r="BS13" s="135">
        <f>VLOOKUP(BP13,struktura!$B:$G,6,FALSE)</f>
        <v>0</v>
      </c>
      <c r="BT13" s="4"/>
      <c r="BU13" s="26">
        <f>IF(BT13=0,0,VLOOKUP(BT13,struktura!$B:$D,3,FALSE))</f>
        <v>0</v>
      </c>
      <c r="BV13" s="136">
        <f>IF(BT13=0,0,BV$1/VLOOKUP(BT13,struktura!$B:$F,5,FALSE))</f>
        <v>0</v>
      </c>
      <c r="BW13" s="135">
        <f>VLOOKUP(BT13,struktura!$B:$G,6,FALSE)</f>
        <v>0</v>
      </c>
      <c r="BX13" s="4"/>
      <c r="BY13" s="26">
        <f>IF(BX13=0,0,VLOOKUP(BX13,struktura!$B:$D,3,FALSE))</f>
        <v>0</v>
      </c>
      <c r="BZ13" s="136">
        <f>IF(BX13=0,0,BZ$1/VLOOKUP(BX13,struktura!$B:$F,5,FALSE))</f>
        <v>0</v>
      </c>
      <c r="CA13" s="135">
        <f>VLOOKUP(BX13,struktura!$B:$G,6,FALSE)</f>
        <v>0</v>
      </c>
      <c r="CB13" s="4"/>
      <c r="CC13" s="26">
        <f>IF(CB13=0,0,VLOOKUP(CB13,struktura!$B:$D,3,FALSE))</f>
        <v>0</v>
      </c>
      <c r="CD13" s="136">
        <f>IF(CB13=0,0,CD$1/VLOOKUP(CB13,struktura!$B:$F,5,FALSE))</f>
        <v>0</v>
      </c>
      <c r="CE13" s="135">
        <f>VLOOKUP(CB13,struktura!$B:$G,6,FALSE)</f>
        <v>0</v>
      </c>
      <c r="CF13" s="4"/>
      <c r="CG13" s="26">
        <f>IF(CF13=0,0,VLOOKUP(CF13,struktura!$B:$D,3,FALSE))</f>
        <v>0</v>
      </c>
      <c r="CH13" s="136">
        <f>IF(CF13=0,0,CH$1/VLOOKUP(CF13,struktura!$B:$F,5,FALSE))</f>
        <v>0</v>
      </c>
      <c r="CI13" s="135">
        <f>VLOOKUP(CF13,struktura!$B:$G,6,FALSE)</f>
        <v>0</v>
      </c>
      <c r="CJ13" s="4"/>
      <c r="CK13" s="26">
        <f>IF(CJ13=0,0,VLOOKUP(CJ13,struktura!$B:$D,3,FALSE))</f>
        <v>0</v>
      </c>
      <c r="CL13" s="136">
        <f>IF(CJ13=0,0,CL$1/VLOOKUP(CJ13,struktura!$B:$F,5,FALSE))</f>
        <v>0</v>
      </c>
      <c r="CM13" s="135">
        <f>VLOOKUP(CJ13,struktura!$B:$G,6,FALSE)</f>
        <v>0</v>
      </c>
      <c r="CN13" s="4"/>
      <c r="CO13" s="26">
        <f>IF(CN13=0,0,VLOOKUP(CN13,struktura!$B:$D,3,FALSE))</f>
        <v>0</v>
      </c>
      <c r="CP13" s="136">
        <f>IF(CN13=0,0,CP$1/VLOOKUP(CN13,struktura!$B:$F,5,FALSE))</f>
        <v>0</v>
      </c>
      <c r="CQ13" s="135">
        <f>VLOOKUP(CN13,struktura!$B:$G,6,FALSE)</f>
        <v>0</v>
      </c>
      <c r="CR13" s="4"/>
      <c r="CS13" s="26">
        <f>IF(CR13=0,0,VLOOKUP(CR13,struktura!$B:$D,3,FALSE))</f>
        <v>0</v>
      </c>
      <c r="CT13" s="136">
        <f>IF(CR13=0,0,CT$1/VLOOKUP(CR13,struktura!$B:$F,5,FALSE))</f>
        <v>0</v>
      </c>
      <c r="CU13" s="135">
        <f>VLOOKUP(CR13,struktura!$B:$G,6,FALSE)</f>
        <v>0</v>
      </c>
      <c r="CV13" s="4"/>
      <c r="CW13" s="26">
        <f>IF(CV13=0,0,VLOOKUP(CV13,struktura!$B:$D,3,FALSE))</f>
        <v>0</v>
      </c>
      <c r="CX13" s="136">
        <f>IF(CV13=0,0,CX$1/VLOOKUP(CV13,struktura!$B:$F,5,FALSE))</f>
        <v>0</v>
      </c>
      <c r="CY13" s="135">
        <f>VLOOKUP(CV13,struktura!$B:$G,6,FALSE)</f>
        <v>0</v>
      </c>
      <c r="CZ13" s="4"/>
      <c r="DA13" s="26"/>
      <c r="DB13" s="136"/>
      <c r="DC13" s="135"/>
      <c r="DD13" s="4"/>
      <c r="DE13" s="26">
        <f>IF(DD13=0,0,VLOOKUP(DD13,struktura!$B:$D,3,FALSE))</f>
        <v>0</v>
      </c>
      <c r="DF13" s="136">
        <f>IF(DD13=0,0,DF$1/VLOOKUP(DD13,struktura!$B:$F,5,FALSE))</f>
        <v>0</v>
      </c>
      <c r="DG13" s="135">
        <f>VLOOKUP(DD13,struktura!$B:$G,6,FALSE)</f>
        <v>0</v>
      </c>
      <c r="DH13" s="4"/>
      <c r="DI13" s="26">
        <f>IF(DH13=0,0,VLOOKUP(DH13,struktura!$B:$D,3,FALSE))</f>
        <v>0</v>
      </c>
      <c r="DJ13" s="136">
        <f>IF(DH13=0,0,DJ$1/VLOOKUP(DH13,struktura!$B:$F,5,FALSE))</f>
        <v>0</v>
      </c>
      <c r="DK13" s="135">
        <f>VLOOKUP(DH13,struktura!$B:$G,6,FALSE)</f>
        <v>0</v>
      </c>
      <c r="DL13" s="4"/>
      <c r="DM13" s="26">
        <f>IF(DL13=0,0,VLOOKUP(DL13,struktura!$B:$D,3,FALSE))</f>
        <v>0</v>
      </c>
      <c r="DN13" s="136">
        <f>IF(DL13=0,0,DN$1/VLOOKUP(DL13,struktura!$B:$F,5,FALSE))</f>
        <v>0</v>
      </c>
      <c r="DO13" s="135">
        <f>VLOOKUP(DL13,struktura!$B:$G,6,FALSE)</f>
        <v>0</v>
      </c>
      <c r="DP13" s="4"/>
      <c r="DQ13" s="26">
        <f>IF(DP13=0,0,VLOOKUP(DP13,struktura!$B:$D,3,FALSE))</f>
        <v>0</v>
      </c>
      <c r="DR13" s="136">
        <f>IF(DP13=0,0,DR$1/VLOOKUP(DP13,struktura!$B:$F,5,FALSE))</f>
        <v>0</v>
      </c>
      <c r="DS13" s="135">
        <f>VLOOKUP(DP13,struktura!$B:$G,6,FALSE)</f>
        <v>0</v>
      </c>
    </row>
    <row r="14" spans="1:123" ht="19.5" customHeight="1" thickBot="1">
      <c r="A14" s="200"/>
      <c r="B14" s="184"/>
      <c r="C14" s="184"/>
      <c r="D14" s="7"/>
      <c r="E14" s="63"/>
      <c r="F14" s="64"/>
      <c r="G14" s="60"/>
      <c r="H14" s="7"/>
      <c r="I14" s="63"/>
      <c r="J14" s="137"/>
      <c r="K14" s="133"/>
      <c r="L14" s="7"/>
      <c r="M14" s="63"/>
      <c r="N14" s="137"/>
      <c r="O14" s="133"/>
      <c r="P14" s="7"/>
      <c r="Q14" s="63"/>
      <c r="R14" s="137"/>
      <c r="S14" s="133"/>
      <c r="T14" s="7" t="s">
        <v>14214</v>
      </c>
      <c r="U14" s="63"/>
      <c r="V14" s="137"/>
      <c r="W14" s="133"/>
      <c r="X14" s="7" t="s">
        <v>14240</v>
      </c>
      <c r="Y14" s="63"/>
      <c r="Z14" s="137"/>
      <c r="AA14" s="133"/>
      <c r="AB14" s="7" t="s">
        <v>14239</v>
      </c>
      <c r="AC14" s="63"/>
      <c r="AD14" s="137"/>
      <c r="AE14" s="133"/>
      <c r="AF14" s="7"/>
      <c r="AG14" s="63"/>
      <c r="AH14" s="137"/>
      <c r="AI14" s="133"/>
      <c r="AJ14" s="7" t="s">
        <v>14253</v>
      </c>
      <c r="AK14" s="63"/>
      <c r="AL14" s="137"/>
      <c r="AM14" s="133"/>
      <c r="AN14" s="7"/>
      <c r="AO14" s="63"/>
      <c r="AP14" s="137"/>
      <c r="AQ14" s="133"/>
      <c r="AR14" s="7"/>
      <c r="AS14" s="63"/>
      <c r="AT14" s="137"/>
      <c r="AU14" s="133"/>
      <c r="AV14" s="7"/>
      <c r="AW14" s="63"/>
      <c r="AX14" s="137"/>
      <c r="AY14" s="133"/>
      <c r="AZ14" s="7"/>
      <c r="BA14" s="63"/>
      <c r="BB14" s="137"/>
      <c r="BC14" s="133"/>
      <c r="BD14" s="7"/>
      <c r="BE14" s="63"/>
      <c r="BF14" s="137"/>
      <c r="BG14" s="133"/>
      <c r="BH14" s="7"/>
      <c r="BI14" s="63"/>
      <c r="BJ14" s="137"/>
      <c r="BK14" s="133"/>
      <c r="BL14" s="7"/>
      <c r="BM14" s="63"/>
      <c r="BN14" s="137"/>
      <c r="BO14" s="133"/>
      <c r="BP14" s="7"/>
      <c r="BQ14" s="63"/>
      <c r="BR14" s="137"/>
      <c r="BS14" s="133"/>
      <c r="BT14" s="7"/>
      <c r="BU14" s="63"/>
      <c r="BV14" s="137"/>
      <c r="BW14" s="133"/>
      <c r="BX14" s="7"/>
      <c r="BY14" s="63"/>
      <c r="BZ14" s="137"/>
      <c r="CA14" s="133"/>
      <c r="CB14" s="7"/>
      <c r="CC14" s="63"/>
      <c r="CD14" s="137"/>
      <c r="CE14" s="133"/>
      <c r="CF14" s="7"/>
      <c r="CG14" s="63"/>
      <c r="CH14" s="137"/>
      <c r="CI14" s="133"/>
      <c r="CJ14" s="7"/>
      <c r="CK14" s="63"/>
      <c r="CL14" s="137"/>
      <c r="CM14" s="133"/>
      <c r="CN14" s="7"/>
      <c r="CO14" s="63"/>
      <c r="CP14" s="137"/>
      <c r="CQ14" s="133"/>
      <c r="CR14" s="7"/>
      <c r="CS14" s="63"/>
      <c r="CT14" s="137"/>
      <c r="CU14" s="133"/>
      <c r="CV14" s="7"/>
      <c r="CW14" s="63"/>
      <c r="CX14" s="137"/>
      <c r="CY14" s="133"/>
      <c r="CZ14" s="7"/>
      <c r="DA14" s="63"/>
      <c r="DB14" s="137"/>
      <c r="DC14" s="133"/>
      <c r="DD14" s="7"/>
      <c r="DE14" s="63"/>
      <c r="DF14" s="137"/>
      <c r="DG14" s="133"/>
      <c r="DH14" s="7"/>
      <c r="DI14" s="63"/>
      <c r="DJ14" s="137"/>
      <c r="DK14" s="133"/>
      <c r="DL14" s="7"/>
      <c r="DM14" s="63"/>
      <c r="DN14" s="137"/>
      <c r="DO14" s="133"/>
      <c r="DP14" s="7"/>
      <c r="DQ14" s="63"/>
      <c r="DR14" s="137"/>
      <c r="DS14" s="133"/>
    </row>
    <row r="15" spans="1:123" ht="19.5" customHeight="1">
      <c r="A15" s="200"/>
      <c r="B15" s="183">
        <v>3</v>
      </c>
      <c r="C15" s="183" t="s">
        <v>14180</v>
      </c>
      <c r="D15" s="4"/>
      <c r="E15" s="26" t="str">
        <f>IF(D15=0,"0",VLOOKUP(D15,struktura!$B:$D,3,FALSE))</f>
        <v>0</v>
      </c>
      <c r="F15" s="27" t="str">
        <f>IF(D15=0,"",24/VLOOKUP(D15,struktura!$B:$F,5,FALSE))</f>
        <v/>
      </c>
      <c r="G15" s="68">
        <f>VLOOKUP(D15,struktura!$B:$G,6,FALSE)</f>
        <v>0</v>
      </c>
      <c r="H15" s="4">
        <v>132100014</v>
      </c>
      <c r="I15" s="26" t="s">
        <v>2850</v>
      </c>
      <c r="J15" s="136">
        <v>2880</v>
      </c>
      <c r="K15" s="135">
        <v>0.5</v>
      </c>
      <c r="L15" s="4">
        <v>132100014</v>
      </c>
      <c r="M15" s="26" t="str">
        <f>IF(L15=0,0,VLOOKUP(L15,struktura!$B:$D,3,FALSE))</f>
        <v>OHIŠJE ROKE ZGORNJE K16
(belo)</v>
      </c>
      <c r="N15" s="136">
        <f>IF(L15=0,0,N$1/VLOOKUP(L15,struktura!$B:$F,5,FALSE))</f>
        <v>2880</v>
      </c>
      <c r="O15" s="135">
        <f>VLOOKUP(L15,struktura!$B:$G,6,FALSE)</f>
        <v>0.5</v>
      </c>
      <c r="P15" s="4">
        <v>132100014</v>
      </c>
      <c r="Q15" s="26" t="str">
        <f>IF(P15=0,0,VLOOKUP(P15,struktura!$B:$D,3,FALSE))</f>
        <v>OHIŠJE ROKE ZGORNJE K16
(belo)</v>
      </c>
      <c r="R15" s="136">
        <f>IF(P15=0,0,R$1/VLOOKUP(P15,struktura!$B:$F,5,FALSE))</f>
        <v>2880</v>
      </c>
      <c r="S15" s="135">
        <f>VLOOKUP(P15,struktura!$B:$G,6,FALSE)</f>
        <v>0.5</v>
      </c>
      <c r="T15" s="4"/>
      <c r="U15" s="26">
        <f>IF(T15=0,0,VLOOKUP(T15,struktura!$B:$D,3,FALSE))</f>
        <v>0</v>
      </c>
      <c r="V15" s="136">
        <f>IF(T15=0,0,V$1/VLOOKUP(T15,struktura!$B:$F,5,FALSE))</f>
        <v>0</v>
      </c>
      <c r="W15" s="135">
        <f>VLOOKUP(T15,struktura!$B:$G,6,FALSE)</f>
        <v>0</v>
      </c>
      <c r="X15" s="4"/>
      <c r="Y15" s="26">
        <f>IF(X15=0,0,VLOOKUP(X15,struktura!$B:$D,3,FALSE))</f>
        <v>0</v>
      </c>
      <c r="Z15" s="136">
        <f>IF(X15=0,0,Z$1/VLOOKUP(X15,struktura!$B:$F,5,FALSE))</f>
        <v>0</v>
      </c>
      <c r="AA15" s="135">
        <f>VLOOKUP(X15,struktura!$B:$G,6,FALSE)</f>
        <v>0</v>
      </c>
      <c r="AB15" s="4">
        <v>132300624</v>
      </c>
      <c r="AC15" s="26" t="str">
        <f>IF(AB15=0,0,VLOOKUP(AB15,struktura!$B:$D,3,FALSE))</f>
        <v>FRONT PANEL TOP 450H White
vodilo svetlobe odprto</v>
      </c>
      <c r="AD15" s="136">
        <f>IF(AB15=0,0,AD$1/VLOOKUP(AB15,struktura!$B:$F,5,FALSE))</f>
        <v>1728</v>
      </c>
      <c r="AE15" s="135">
        <f>VLOOKUP(AB15,struktura!$B:$G,6,FALSE)</f>
        <v>1</v>
      </c>
      <c r="AF15" s="4">
        <v>132300620</v>
      </c>
      <c r="AG15" s="26" t="str">
        <f>IF(AF15=0,0,VLOOKUP(AF15,struktura!$B:$D,3,FALSE))</f>
        <v>FRONT PANEL TOP 450H
vodilo svetlobe odprto</v>
      </c>
      <c r="AH15" s="136">
        <f>IF(AF15=0,0,AH$1/VLOOKUP(AF15,struktura!$B:$F,5,FALSE))</f>
        <v>1728</v>
      </c>
      <c r="AI15" s="135">
        <f>VLOOKUP(AF15,struktura!$B:$G,6,FALSE)</f>
        <v>1</v>
      </c>
      <c r="AJ15" s="4">
        <v>132300620</v>
      </c>
      <c r="AK15" s="26" t="str">
        <f>IF(AJ15=0,0,VLOOKUP(AJ15,struktura!$B:$D,3,FALSE))</f>
        <v>FRONT PANEL TOP 450H
vodilo svetlobe odprto</v>
      </c>
      <c r="AL15" s="136">
        <f>IF(AJ15=0,0,AL$1/VLOOKUP(AJ15,struktura!$B:$F,5,FALSE))</f>
        <v>1728</v>
      </c>
      <c r="AM15" s="135">
        <f>VLOOKUP(AJ15,struktura!$B:$G,6,FALSE)</f>
        <v>1</v>
      </c>
      <c r="AN15" s="4">
        <v>132300619</v>
      </c>
      <c r="AO15" s="26" t="str">
        <f>IF(AN15=0,0,VLOOKUP(AN15,struktura!$B:$D,3,FALSE))</f>
        <v>FRONT PANEL TOP 450 black</v>
      </c>
      <c r="AP15" s="136">
        <f>IF(AN15=0,0,AP$1/VLOOKUP(AN15,struktura!$B:$F,5,FALSE))</f>
        <v>1728</v>
      </c>
      <c r="AQ15" s="135">
        <f>VLOOKUP(AN15,struktura!$B:$G,6,FALSE)</f>
        <v>1</v>
      </c>
      <c r="AR15" s="4">
        <v>132110061</v>
      </c>
      <c r="AS15" s="26" t="str">
        <f>IF(AR15=0,0,VLOOKUP(AR15,struktura!$B:$D,3,FALSE))</f>
        <v>PLOŠČA SPREDNJA ZGORAJ S4 RNA sur
zaprto vodilo svetlobe</v>
      </c>
      <c r="AT15" s="136">
        <f>IF(AR15=0,0,AT$1/VLOOKUP(AR15,struktura!$B:$F,5,FALSE))</f>
        <v>1500</v>
      </c>
      <c r="AU15" s="135">
        <f>VLOOKUP(AR15,struktura!$B:$G,6,FALSE)</f>
        <v>1</v>
      </c>
      <c r="AV15" s="4" t="s">
        <v>9</v>
      </c>
      <c r="AW15" s="26" t="str">
        <f>IF(AV15=0,0,VLOOKUP(AV15,struktura!$B:$D,3,FALSE))</f>
        <v>rezervirano za tehnologijo</v>
      </c>
      <c r="AX15" s="136">
        <f>IF(AV15=0,0,AX$1/VLOOKUP(AV15,struktura!$B:$F,5,FALSE))</f>
        <v>24</v>
      </c>
      <c r="AY15" s="135">
        <f>VLOOKUP(AV15,struktura!$B:$G,6,FALSE)</f>
        <v>0</v>
      </c>
      <c r="AZ15" s="4"/>
      <c r="BA15" s="26">
        <f>IF(AZ15=0,0,VLOOKUP(AZ15,struktura!$B:$D,3,FALSE))</f>
        <v>0</v>
      </c>
      <c r="BB15" s="136">
        <f>IF(AZ15=0,0,BB$1/VLOOKUP(AZ15,struktura!$B:$F,5,FALSE))</f>
        <v>0</v>
      </c>
      <c r="BC15" s="135">
        <f>VLOOKUP(AZ15,struktura!$B:$G,6,FALSE)</f>
        <v>0</v>
      </c>
      <c r="BD15" s="4"/>
      <c r="BE15" s="26">
        <f>IF(BD15=0,0,VLOOKUP(BD15,struktura!$B:$D,3,FALSE))</f>
        <v>0</v>
      </c>
      <c r="BF15" s="136">
        <f>IF(BD15=0,0,BF$1/VLOOKUP(BD15,struktura!$B:$F,5,FALSE))</f>
        <v>0</v>
      </c>
      <c r="BG15" s="135">
        <f>VLOOKUP(BD15,struktura!$B:$G,6,FALSE)</f>
        <v>0</v>
      </c>
      <c r="BH15" s="4"/>
      <c r="BI15" s="26">
        <f>IF(BH15=0,0,VLOOKUP(BH15,struktura!$B:$D,3,FALSE))</f>
        <v>0</v>
      </c>
      <c r="BJ15" s="136">
        <f>IF(BH15=0,0,BJ$1/VLOOKUP(BH15,struktura!$B:$F,5,FALSE))</f>
        <v>0</v>
      </c>
      <c r="BK15" s="135">
        <f>VLOOKUP(BH15,struktura!$B:$G,6,FALSE)</f>
        <v>0</v>
      </c>
      <c r="BL15" s="4">
        <v>132100013</v>
      </c>
      <c r="BM15" s="26" t="str">
        <f>IF(BL15=0,0,VLOOKUP(BL15,struktura!$B:$D,3,FALSE))</f>
        <v>OHIŠJE ROKE SPODNJE K16 bela</v>
      </c>
      <c r="BN15" s="136">
        <f>IF(BL15=0,0,BN$1/VLOOKUP(BL15,struktura!$B:$F,5,FALSE))</f>
        <v>3456</v>
      </c>
      <c r="BO15" s="135">
        <f>VLOOKUP(BL15,struktura!$B:$G,6,FALSE)</f>
        <v>0.5</v>
      </c>
      <c r="BP15" s="4">
        <v>132100013</v>
      </c>
      <c r="BQ15" s="26" t="str">
        <f>IF(BP15=0,0,VLOOKUP(BP15,struktura!$B:$D,3,FALSE))</f>
        <v>OHIŠJE ROKE SPODNJE K16 bela</v>
      </c>
      <c r="BR15" s="136">
        <f>IF(BP15=0,0,BR$1/VLOOKUP(BP15,struktura!$B:$F,5,FALSE))</f>
        <v>3456</v>
      </c>
      <c r="BS15" s="135">
        <f>VLOOKUP(BP15,struktura!$B:$G,6,FALSE)</f>
        <v>0.5</v>
      </c>
      <c r="BT15" s="4">
        <v>132100013</v>
      </c>
      <c r="BU15" s="26" t="str">
        <f>IF(BT15=0,0,VLOOKUP(BT15,struktura!$B:$D,3,FALSE))</f>
        <v>OHIŠJE ROKE SPODNJE K16 bela</v>
      </c>
      <c r="BV15" s="136">
        <f>IF(BT15=0,0,BV$1/VLOOKUP(BT15,struktura!$B:$F,5,FALSE))</f>
        <v>3456</v>
      </c>
      <c r="BW15" s="135">
        <f>VLOOKUP(BT15,struktura!$B:$G,6,FALSE)</f>
        <v>0.5</v>
      </c>
      <c r="BX15" s="4">
        <v>132100013</v>
      </c>
      <c r="BY15" s="26" t="str">
        <f>IF(BX15=0,0,VLOOKUP(BX15,struktura!$B:$D,3,FALSE))</f>
        <v>OHIŠJE ROKE SPODNJE K16 bela</v>
      </c>
      <c r="BZ15" s="136">
        <f>IF(BX15=0,0,BZ$1/VLOOKUP(BX15,struktura!$B:$F,5,FALSE))</f>
        <v>3456</v>
      </c>
      <c r="CA15" s="135">
        <f>VLOOKUP(BX15,struktura!$B:$G,6,FALSE)</f>
        <v>0.5</v>
      </c>
      <c r="CB15" s="4">
        <v>132100014</v>
      </c>
      <c r="CC15" s="26" t="str">
        <f>IF(CB15=0,0,VLOOKUP(CB15,struktura!$B:$D,3,FALSE))</f>
        <v>OHIŠJE ROKE ZGORNJE K16
(belo)</v>
      </c>
      <c r="CD15" s="136">
        <f>IF(CB15=0,0,CD$1/VLOOKUP(CB15,struktura!$B:$F,5,FALSE))</f>
        <v>2880</v>
      </c>
      <c r="CE15" s="135">
        <f>VLOOKUP(CB15,struktura!$B:$G,6,FALSE)</f>
        <v>0.5</v>
      </c>
      <c r="CF15" s="4">
        <v>132100014</v>
      </c>
      <c r="CG15" s="26" t="str">
        <f>IF(CF15=0,0,VLOOKUP(CF15,struktura!$B:$D,3,FALSE))</f>
        <v>OHIŠJE ROKE ZGORNJE K16
(belo)</v>
      </c>
      <c r="CH15" s="136">
        <f>IF(CF15=0,0,CH$1/VLOOKUP(CF15,struktura!$B:$F,5,FALSE))</f>
        <v>2880</v>
      </c>
      <c r="CI15" s="135">
        <f>VLOOKUP(CF15,struktura!$B:$G,6,FALSE)</f>
        <v>0.5</v>
      </c>
      <c r="CJ15" s="4">
        <v>132100014</v>
      </c>
      <c r="CK15" s="26" t="str">
        <f>IF(CJ15=0,0,VLOOKUP(CJ15,struktura!$B:$D,3,FALSE))</f>
        <v>OHIŠJE ROKE ZGORNJE K16
(belo)</v>
      </c>
      <c r="CL15" s="136">
        <f>IF(CJ15=0,0,CL$1/VLOOKUP(CJ15,struktura!$B:$F,5,FALSE))</f>
        <v>2880</v>
      </c>
      <c r="CM15" s="135">
        <f>VLOOKUP(CJ15,struktura!$B:$G,6,FALSE)</f>
        <v>0.5</v>
      </c>
      <c r="CN15" s="4">
        <v>132100014</v>
      </c>
      <c r="CO15" s="26" t="str">
        <f>IF(CN15=0,0,VLOOKUP(CN15,struktura!$B:$D,3,FALSE))</f>
        <v>OHIŠJE ROKE ZGORNJE K16
(belo)</v>
      </c>
      <c r="CP15" s="136">
        <f>IF(CN15=0,0,CP$1/VLOOKUP(CN15,struktura!$B:$F,5,FALSE))</f>
        <v>2880</v>
      </c>
      <c r="CQ15" s="135">
        <f>VLOOKUP(CN15,struktura!$B:$G,6,FALSE)</f>
        <v>0.5</v>
      </c>
      <c r="CR15" s="4"/>
      <c r="CS15" s="26">
        <f>IF(CR15=0,0,VLOOKUP(CR15,struktura!$B:$D,3,FALSE))</f>
        <v>0</v>
      </c>
      <c r="CT15" s="136">
        <f>IF(CR15=0,0,CT$1/VLOOKUP(CR15,struktura!$B:$F,5,FALSE))</f>
        <v>0</v>
      </c>
      <c r="CU15" s="135">
        <f>VLOOKUP(CR15,struktura!$B:$G,6,FALSE)</f>
        <v>0</v>
      </c>
      <c r="CV15" s="4"/>
      <c r="CW15" s="26">
        <f>IF(CV15=0,0,VLOOKUP(CV15,struktura!$B:$D,3,FALSE))</f>
        <v>0</v>
      </c>
      <c r="CX15" s="136">
        <f>IF(CV15=0,0,CX$1/VLOOKUP(CV15,struktura!$B:$F,5,FALSE))</f>
        <v>0</v>
      </c>
      <c r="CY15" s="135">
        <f>VLOOKUP(CV15,struktura!$B:$G,6,FALSE)</f>
        <v>0</v>
      </c>
      <c r="CZ15" s="4"/>
      <c r="DA15" s="26"/>
      <c r="DB15" s="136"/>
      <c r="DC15" s="135"/>
      <c r="DD15" s="4"/>
      <c r="DE15" s="26">
        <f>IF(DD15=0,0,VLOOKUP(DD15,struktura!$B:$D,3,FALSE))</f>
        <v>0</v>
      </c>
      <c r="DF15" s="136">
        <f>IF(DD15=0,0,DF$1/VLOOKUP(DD15,struktura!$B:$F,5,FALSE))</f>
        <v>0</v>
      </c>
      <c r="DG15" s="135">
        <f>VLOOKUP(DD15,struktura!$B:$G,6,FALSE)</f>
        <v>0</v>
      </c>
      <c r="DH15" s="4"/>
      <c r="DI15" s="26">
        <f>IF(DH15=0,0,VLOOKUP(DH15,struktura!$B:$D,3,FALSE))</f>
        <v>0</v>
      </c>
      <c r="DJ15" s="136">
        <f>IF(DH15=0,0,DJ$1/VLOOKUP(DH15,struktura!$B:$F,5,FALSE))</f>
        <v>0</v>
      </c>
      <c r="DK15" s="135">
        <f>VLOOKUP(DH15,struktura!$B:$G,6,FALSE)</f>
        <v>0</v>
      </c>
      <c r="DL15" s="4"/>
      <c r="DM15" s="26">
        <f>IF(DL15=0,0,VLOOKUP(DL15,struktura!$B:$D,3,FALSE))</f>
        <v>0</v>
      </c>
      <c r="DN15" s="136">
        <f>IF(DL15=0,0,DN$1/VLOOKUP(DL15,struktura!$B:$F,5,FALSE))</f>
        <v>0</v>
      </c>
      <c r="DO15" s="135">
        <f>VLOOKUP(DL15,struktura!$B:$G,6,FALSE)</f>
        <v>0</v>
      </c>
      <c r="DP15" s="4"/>
      <c r="DQ15" s="26">
        <f>IF(DP15=0,0,VLOOKUP(DP15,struktura!$B:$D,3,FALSE))</f>
        <v>0</v>
      </c>
      <c r="DR15" s="136">
        <f>IF(DP15=0,0,DR$1/VLOOKUP(DP15,struktura!$B:$F,5,FALSE))</f>
        <v>0</v>
      </c>
      <c r="DS15" s="135">
        <f>VLOOKUP(DP15,struktura!$B:$G,6,FALSE)</f>
        <v>0</v>
      </c>
    </row>
    <row r="16" spans="1:123" ht="19.5" customHeight="1" thickBot="1">
      <c r="A16" s="200"/>
      <c r="B16" s="184"/>
      <c r="C16" s="184"/>
      <c r="D16" s="7"/>
      <c r="E16" s="63"/>
      <c r="F16" s="64"/>
      <c r="G16" s="60"/>
      <c r="H16" s="7"/>
      <c r="I16" s="63"/>
      <c r="J16" s="137"/>
      <c r="K16" s="133"/>
      <c r="L16" s="7"/>
      <c r="M16" s="63"/>
      <c r="N16" s="137"/>
      <c r="O16" s="133"/>
      <c r="P16" s="7"/>
      <c r="Q16" s="63"/>
      <c r="R16" s="137"/>
      <c r="S16" s="133"/>
      <c r="T16" s="7"/>
      <c r="U16" s="63"/>
      <c r="V16" s="137"/>
      <c r="W16" s="133"/>
      <c r="X16" s="7"/>
      <c r="Y16" s="63"/>
      <c r="Z16" s="137"/>
      <c r="AA16" s="133"/>
      <c r="AB16" s="7" t="s">
        <v>14238</v>
      </c>
      <c r="AC16" s="63"/>
      <c r="AD16" s="137"/>
      <c r="AE16" s="133"/>
      <c r="AF16" s="7" t="s">
        <v>14249</v>
      </c>
      <c r="AG16" s="63"/>
      <c r="AH16" s="137"/>
      <c r="AI16" s="133"/>
      <c r="AJ16" s="7"/>
      <c r="AK16" s="63"/>
      <c r="AL16" s="137"/>
      <c r="AM16" s="133"/>
      <c r="AN16" s="7" t="s">
        <v>14972</v>
      </c>
      <c r="AO16" s="63"/>
      <c r="AP16" s="137"/>
      <c r="AQ16" s="133"/>
      <c r="AR16" s="7" t="s">
        <v>14230</v>
      </c>
      <c r="AS16" s="63"/>
      <c r="AT16" s="137"/>
      <c r="AU16" s="133"/>
      <c r="AV16" s="7" t="s">
        <v>14234</v>
      </c>
      <c r="AW16" s="63"/>
      <c r="AX16" s="137"/>
      <c r="AY16" s="133"/>
      <c r="AZ16" s="7"/>
      <c r="BA16" s="63"/>
      <c r="BB16" s="137"/>
      <c r="BC16" s="133"/>
      <c r="BD16" s="7"/>
      <c r="BE16" s="63"/>
      <c r="BF16" s="137"/>
      <c r="BG16" s="133"/>
      <c r="BH16" s="7"/>
      <c r="BI16" s="63"/>
      <c r="BJ16" s="137"/>
      <c r="BK16" s="133"/>
      <c r="BL16" s="7"/>
      <c r="BM16" s="63"/>
      <c r="BN16" s="137"/>
      <c r="BO16" s="133"/>
      <c r="BP16" s="7"/>
      <c r="BQ16" s="63"/>
      <c r="BR16" s="137"/>
      <c r="BS16" s="133"/>
      <c r="BT16" s="7"/>
      <c r="BU16" s="63"/>
      <c r="BV16" s="137"/>
      <c r="BW16" s="133"/>
      <c r="BX16" s="7"/>
      <c r="BY16" s="63"/>
      <c r="BZ16" s="137"/>
      <c r="CA16" s="133"/>
      <c r="CB16" s="7" t="s">
        <v>14228</v>
      </c>
      <c r="CC16" s="63"/>
      <c r="CD16" s="137"/>
      <c r="CE16" s="133"/>
      <c r="CF16" s="7"/>
      <c r="CG16" s="63"/>
      <c r="CH16" s="137"/>
      <c r="CI16" s="133"/>
      <c r="CJ16" s="7"/>
      <c r="CK16" s="63"/>
      <c r="CL16" s="137"/>
      <c r="CM16" s="133"/>
      <c r="CN16" s="7"/>
      <c r="CO16" s="63"/>
      <c r="CP16" s="137"/>
      <c r="CQ16" s="133"/>
      <c r="CR16" s="7"/>
      <c r="CS16" s="63"/>
      <c r="CT16" s="137"/>
      <c r="CU16" s="133"/>
      <c r="CV16" s="7"/>
      <c r="CW16" s="63"/>
      <c r="CX16" s="137"/>
      <c r="CY16" s="133"/>
      <c r="CZ16" s="7"/>
      <c r="DA16" s="63"/>
      <c r="DB16" s="137"/>
      <c r="DC16" s="133"/>
      <c r="DD16" s="7"/>
      <c r="DE16" s="63"/>
      <c r="DF16" s="137"/>
      <c r="DG16" s="133"/>
      <c r="DH16" s="7"/>
      <c r="DI16" s="63"/>
      <c r="DJ16" s="137"/>
      <c r="DK16" s="133"/>
      <c r="DL16" s="7"/>
      <c r="DM16" s="63"/>
      <c r="DN16" s="137"/>
      <c r="DO16" s="133"/>
      <c r="DP16" s="7"/>
      <c r="DQ16" s="63"/>
      <c r="DR16" s="137"/>
      <c r="DS16" s="133"/>
    </row>
    <row r="17" spans="1:123" ht="19.5" customHeight="1">
      <c r="A17" s="200"/>
      <c r="B17" s="183">
        <v>13</v>
      </c>
      <c r="C17" s="183" t="s">
        <v>14179</v>
      </c>
      <c r="D17" s="4"/>
      <c r="E17" s="26" t="str">
        <f>IF(D17=0,"0",VLOOKUP(D17,struktura!$B:$D,3,FALSE))</f>
        <v>0</v>
      </c>
      <c r="F17" s="27" t="str">
        <f>IF(D17=0,"",24/VLOOKUP(D17,struktura!$B:$F,5,FALSE))</f>
        <v/>
      </c>
      <c r="G17" s="68">
        <f>VLOOKUP(D17,struktura!$B:$G,6,FALSE)</f>
        <v>0</v>
      </c>
      <c r="H17" s="4">
        <v>132400510</v>
      </c>
      <c r="I17" s="26" t="s">
        <v>2998</v>
      </c>
      <c r="J17" s="136">
        <v>1530</v>
      </c>
      <c r="K17" s="135">
        <v>1</v>
      </c>
      <c r="L17" s="4">
        <v>132400510</v>
      </c>
      <c r="M17" s="26" t="str">
        <f>IF(L17=0,0,VLOOKUP(L17,struktura!$B:$D,3,FALSE))</f>
        <v>ASM Ohišje Levo 600-IN-E RAL9005</v>
      </c>
      <c r="N17" s="136">
        <f>IF(L17=0,0,N$1/VLOOKUP(L17,struktura!$B:$F,5,FALSE))</f>
        <v>1530</v>
      </c>
      <c r="O17" s="135">
        <f>VLOOKUP(L17,struktura!$B:$G,6,FALSE)</f>
        <v>1</v>
      </c>
      <c r="P17" s="4">
        <v>132400510</v>
      </c>
      <c r="Q17" s="26" t="str">
        <f>IF(P17=0,0,VLOOKUP(P17,struktura!$B:$D,3,FALSE))</f>
        <v>ASM Ohišje Levo 600-IN-E RAL9005</v>
      </c>
      <c r="R17" s="136">
        <f>IF(P17=0,0,R$1/VLOOKUP(P17,struktura!$B:$F,5,FALSE))</f>
        <v>1530</v>
      </c>
      <c r="S17" s="135">
        <f>VLOOKUP(P17,struktura!$B:$G,6,FALSE)</f>
        <v>1</v>
      </c>
      <c r="T17" s="4">
        <v>132400616</v>
      </c>
      <c r="U17" s="26" t="str">
        <f>IF(T17=0,0,VLOOKUP(T17,struktura!$B:$D,3,FALSE))</f>
        <v>ASM Plošča Sprednja 600RNA black</v>
      </c>
      <c r="V17" s="136">
        <f>IF(T17=0,0,V$1/VLOOKUP(T17,struktura!$B:$F,5,FALSE))</f>
        <v>1345.7943925233644</v>
      </c>
      <c r="W17" s="135">
        <f>VLOOKUP(T17,struktura!$B:$G,6,FALSE)</f>
        <v>1</v>
      </c>
      <c r="X17" s="4">
        <v>132400535</v>
      </c>
      <c r="Y17" s="26" t="str">
        <f>IF(X17=0,0,VLOOKUP(X17,struktura!$B:$D,3,FALSE))</f>
        <v>ASM Plošča Sprednja 600 CL-E</v>
      </c>
      <c r="Z17" s="136">
        <f>IF(X17=0,0,Z$1/VLOOKUP(X17,struktura!$B:$F,5,FALSE))</f>
        <v>1500</v>
      </c>
      <c r="AA17" s="135">
        <f>VLOOKUP(X17,struktura!$B:$G,6,FALSE)</f>
        <v>1.5</v>
      </c>
      <c r="AB17" s="4">
        <v>132400535</v>
      </c>
      <c r="AC17" s="26" t="str">
        <f>IF(AB17=0,0,VLOOKUP(AB17,struktura!$B:$D,3,FALSE))</f>
        <v>ASM Plošča Sprednja 600 CL-E</v>
      </c>
      <c r="AD17" s="136">
        <f>IF(AB17=0,0,AD$1/VLOOKUP(AB17,struktura!$B:$F,5,FALSE))</f>
        <v>1500</v>
      </c>
      <c r="AE17" s="135">
        <f>VLOOKUP(AB17,struktura!$B:$G,6,FALSE)</f>
        <v>1.5</v>
      </c>
      <c r="AF17" s="4">
        <v>132400535</v>
      </c>
      <c r="AG17" s="26" t="str">
        <f>IF(AF17=0,0,VLOOKUP(AF17,struktura!$B:$D,3,FALSE))</f>
        <v>ASM Plošča Sprednja 600 CL-E</v>
      </c>
      <c r="AH17" s="136">
        <f>IF(AF17=0,0,AH$1/VLOOKUP(AF17,struktura!$B:$F,5,FALSE))</f>
        <v>1500</v>
      </c>
      <c r="AI17" s="135">
        <f>VLOOKUP(AF17,struktura!$B:$G,6,FALSE)</f>
        <v>1.5</v>
      </c>
      <c r="AJ17" s="4">
        <v>132400535</v>
      </c>
      <c r="AK17" s="26" t="str">
        <f>IF(AJ17=0,0,VLOOKUP(AJ17,struktura!$B:$D,3,FALSE))</f>
        <v>ASM Plošča Sprednja 600 CL-E</v>
      </c>
      <c r="AL17" s="136">
        <f>IF(AJ17=0,0,AL$1/VLOOKUP(AJ17,struktura!$B:$F,5,FALSE))</f>
        <v>1500</v>
      </c>
      <c r="AM17" s="135">
        <f>VLOOKUP(AJ17,struktura!$B:$G,6,FALSE)</f>
        <v>1.5</v>
      </c>
      <c r="AN17" s="4">
        <v>132110521</v>
      </c>
      <c r="AO17" s="26" t="str">
        <f>IF(AN17=0,0,VLOOKUP(AN17,struktura!$B:$D,3,FALSE))</f>
        <v>ASM Plošča Sprednja 600 RAL7045 sur
za lakiranje</v>
      </c>
      <c r="AP17" s="136">
        <f>IF(AN17=0,0,AP$1/VLOOKUP(AN17,struktura!$B:$F,5,FALSE))</f>
        <v>1345.7943925233644</v>
      </c>
      <c r="AQ17" s="135">
        <f>VLOOKUP(AN17,struktura!$B:$G,6,FALSE)</f>
        <v>1</v>
      </c>
      <c r="AR17" s="4">
        <v>132110521</v>
      </c>
      <c r="AS17" s="26" t="str">
        <f>IF(AR17=0,0,VLOOKUP(AR17,struktura!$B:$D,3,FALSE))</f>
        <v>ASM Plošča Sprednja 600 RAL7045 sur
za lakiranje</v>
      </c>
      <c r="AT17" s="136">
        <f>IF(AR17=0,0,AT$1/VLOOKUP(AR17,struktura!$B:$F,5,FALSE))</f>
        <v>1345.7943925233644</v>
      </c>
      <c r="AU17" s="135">
        <f>VLOOKUP(AR17,struktura!$B:$G,6,FALSE)</f>
        <v>1</v>
      </c>
      <c r="AV17" s="173"/>
      <c r="AW17" s="174">
        <f>IF(AV17=0,0,VLOOKUP(AV17,struktura!$B:$D,3,FALSE))</f>
        <v>0</v>
      </c>
      <c r="AX17" s="175">
        <f>IF(AV17=0,0,AX$1/VLOOKUP(AV17,struktura!$B:$F,5,FALSE))</f>
        <v>0</v>
      </c>
      <c r="AY17" s="176">
        <f>VLOOKUP(AV17,struktura!$B:$G,6,FALSE)</f>
        <v>0</v>
      </c>
      <c r="AZ17" s="173"/>
      <c r="BA17" s="174">
        <f>IF(AZ17=0,0,VLOOKUP(AZ17,struktura!$B:$D,3,FALSE))</f>
        <v>0</v>
      </c>
      <c r="BB17" s="175">
        <f>IF(AZ17=0,0,BB$1/VLOOKUP(AZ17,struktura!$B:$F,5,FALSE))</f>
        <v>0</v>
      </c>
      <c r="BC17" s="176">
        <f>VLOOKUP(AZ17,struktura!$B:$G,6,FALSE)</f>
        <v>0</v>
      </c>
      <c r="BD17" s="4">
        <v>132100504</v>
      </c>
      <c r="BE17" s="26" t="str">
        <f>IF(BD17=0,0,VLOOKUP(BD17,struktura!$B:$D,3,FALSE))</f>
        <v>Ohišje levo 600-CL RAL9005</v>
      </c>
      <c r="BF17" s="136">
        <f>IF(BD17=0,0,BF$1/VLOOKUP(BD17,struktura!$B:$F,5,FALSE))</f>
        <v>1627.1186440677966</v>
      </c>
      <c r="BG17" s="135">
        <f>VLOOKUP(BD17,struktura!$B:$G,6,FALSE)</f>
        <v>1</v>
      </c>
      <c r="BH17" s="4">
        <v>132100504</v>
      </c>
      <c r="BI17" s="26" t="str">
        <f>IF(BH17=0,0,VLOOKUP(BH17,struktura!$B:$D,3,FALSE))</f>
        <v>Ohišje levo 600-CL RAL9005</v>
      </c>
      <c r="BJ17" s="136">
        <f>IF(BH17=0,0,BJ$1/VLOOKUP(BH17,struktura!$B:$F,5,FALSE))</f>
        <v>1627.1186440677966</v>
      </c>
      <c r="BK17" s="135">
        <f>VLOOKUP(BH17,struktura!$B:$G,6,FALSE)</f>
        <v>1</v>
      </c>
      <c r="BL17" s="4">
        <v>132100504</v>
      </c>
      <c r="BM17" s="26" t="str">
        <f>IF(BL17=0,0,VLOOKUP(BL17,struktura!$B:$D,3,FALSE))</f>
        <v>Ohišje levo 600-CL RAL9005</v>
      </c>
      <c r="BN17" s="136">
        <f>IF(BL17=0,0,BN$1/VLOOKUP(BL17,struktura!$B:$F,5,FALSE))</f>
        <v>1627.1186440677966</v>
      </c>
      <c r="BO17" s="135">
        <f>VLOOKUP(BL17,struktura!$B:$G,6,FALSE)</f>
        <v>1</v>
      </c>
      <c r="BP17" s="4">
        <v>132100504</v>
      </c>
      <c r="BQ17" s="26" t="str">
        <f>IF(BP17=0,0,VLOOKUP(BP17,struktura!$B:$D,3,FALSE))</f>
        <v>Ohišje levo 600-CL RAL9005</v>
      </c>
      <c r="BR17" s="136">
        <f>IF(BP17=0,0,BR$1/VLOOKUP(BP17,struktura!$B:$F,5,FALSE))</f>
        <v>1627.1186440677966</v>
      </c>
      <c r="BS17" s="135">
        <f>VLOOKUP(BP17,struktura!$B:$G,6,FALSE)</f>
        <v>1</v>
      </c>
      <c r="BT17" s="4">
        <v>132100504</v>
      </c>
      <c r="BU17" s="26" t="str">
        <f>IF(BT17=0,0,VLOOKUP(BT17,struktura!$B:$D,3,FALSE))</f>
        <v>Ohišje levo 600-CL RAL9005</v>
      </c>
      <c r="BV17" s="136">
        <f>IF(BT17=0,0,BV$1/VLOOKUP(BT17,struktura!$B:$F,5,FALSE))</f>
        <v>1627.1186440677966</v>
      </c>
      <c r="BW17" s="135">
        <f>VLOOKUP(BT17,struktura!$B:$G,6,FALSE)</f>
        <v>1</v>
      </c>
      <c r="BX17" s="4">
        <v>132400516</v>
      </c>
      <c r="BY17" s="26" t="str">
        <f>IF(BX17=0,0,VLOOKUP(BX17,struktura!$B:$D,3,FALSE))</f>
        <v>ASM Ohišje desno 600 RAL9005</v>
      </c>
      <c r="BZ17" s="136">
        <f>IF(BX17=0,0,BZ$1/VLOOKUP(BX17,struktura!$B:$F,5,FALSE))</f>
        <v>1590</v>
      </c>
      <c r="CA17" s="135">
        <f>VLOOKUP(BX17,struktura!$B:$G,6,FALSE)</f>
        <v>1.5</v>
      </c>
      <c r="CB17" s="4">
        <v>132400516</v>
      </c>
      <c r="CC17" s="26" t="str">
        <f>IF(CB17=0,0,VLOOKUP(CB17,struktura!$B:$D,3,FALSE))</f>
        <v>ASM Ohišje desno 600 RAL9005</v>
      </c>
      <c r="CD17" s="136">
        <f>IF(CB17=0,0,CD$1/VLOOKUP(CB17,struktura!$B:$F,5,FALSE))</f>
        <v>1590</v>
      </c>
      <c r="CE17" s="135">
        <f>VLOOKUP(CB17,struktura!$B:$G,6,FALSE)</f>
        <v>1.5</v>
      </c>
      <c r="CF17" s="4">
        <v>132400516</v>
      </c>
      <c r="CG17" s="26" t="str">
        <f>IF(CF17=0,0,VLOOKUP(CF17,struktura!$B:$D,3,FALSE))</f>
        <v>ASM Ohišje desno 600 RAL9005</v>
      </c>
      <c r="CH17" s="136">
        <f>IF(CF17=0,0,CH$1/VLOOKUP(CF17,struktura!$B:$F,5,FALSE))</f>
        <v>1590</v>
      </c>
      <c r="CI17" s="135">
        <f>VLOOKUP(CF17,struktura!$B:$G,6,FALSE)</f>
        <v>1.5</v>
      </c>
      <c r="CJ17" s="4">
        <v>132400516</v>
      </c>
      <c r="CK17" s="26" t="str">
        <f>IF(CJ17=0,0,VLOOKUP(CJ17,struktura!$B:$D,3,FALSE))</f>
        <v>ASM Ohišje desno 600 RAL9005</v>
      </c>
      <c r="CL17" s="136">
        <f>IF(CJ17=0,0,CL$1/VLOOKUP(CJ17,struktura!$B:$F,5,FALSE))</f>
        <v>1590</v>
      </c>
      <c r="CM17" s="135">
        <f>VLOOKUP(CJ17,struktura!$B:$G,6,FALSE)</f>
        <v>1.5</v>
      </c>
      <c r="CN17" s="4">
        <v>132400516</v>
      </c>
      <c r="CO17" s="26" t="str">
        <f>IF(CN17=0,0,VLOOKUP(CN17,struktura!$B:$D,3,FALSE))</f>
        <v>ASM Ohišje desno 600 RAL9005</v>
      </c>
      <c r="CP17" s="136">
        <f>IF(CN17=0,0,CP$1/VLOOKUP(CN17,struktura!$B:$F,5,FALSE))</f>
        <v>1590</v>
      </c>
      <c r="CQ17" s="135">
        <f>VLOOKUP(CN17,struktura!$B:$G,6,FALSE)</f>
        <v>1.5</v>
      </c>
      <c r="CR17" s="4">
        <v>132400516</v>
      </c>
      <c r="CS17" s="26" t="str">
        <f>IF(CR17=0,0,VLOOKUP(CR17,struktura!$B:$D,3,FALSE))</f>
        <v>ASM Ohišje desno 600 RAL9005</v>
      </c>
      <c r="CT17" s="136">
        <f>IF(CR17=0,0,CT$1/VLOOKUP(CR17,struktura!$B:$F,5,FALSE))</f>
        <v>1590</v>
      </c>
      <c r="CU17" s="135">
        <f>VLOOKUP(CR17,struktura!$B:$G,6,FALSE)</f>
        <v>1.5</v>
      </c>
      <c r="CV17" s="4"/>
      <c r="CW17" s="26">
        <f>IF(CV17=0,0,VLOOKUP(CV17,struktura!$B:$D,3,FALSE))</f>
        <v>0</v>
      </c>
      <c r="CX17" s="136">
        <f>IF(CV17=0,0,CX$1/VLOOKUP(CV17,struktura!$B:$F,5,FALSE))</f>
        <v>0</v>
      </c>
      <c r="CY17" s="135">
        <f>VLOOKUP(CV17,struktura!$B:$G,6,FALSE)</f>
        <v>0</v>
      </c>
      <c r="CZ17" s="4"/>
      <c r="DA17" s="26"/>
      <c r="DB17" s="136"/>
      <c r="DC17" s="135"/>
      <c r="DD17" s="4"/>
      <c r="DE17" s="26">
        <f>IF(DD17=0,0,VLOOKUP(DD17,struktura!$B:$D,3,FALSE))</f>
        <v>0</v>
      </c>
      <c r="DF17" s="136">
        <f>IF(DD17=0,0,DF$1/VLOOKUP(DD17,struktura!$B:$F,5,FALSE))</f>
        <v>0</v>
      </c>
      <c r="DG17" s="135">
        <f>VLOOKUP(DD17,struktura!$B:$G,6,FALSE)</f>
        <v>0</v>
      </c>
      <c r="DH17" s="4"/>
      <c r="DI17" s="26">
        <f>IF(DH17=0,0,VLOOKUP(DH17,struktura!$B:$D,3,FALSE))</f>
        <v>0</v>
      </c>
      <c r="DJ17" s="136">
        <f>IF(DH17=0,0,DJ$1/VLOOKUP(DH17,struktura!$B:$F,5,FALSE))</f>
        <v>0</v>
      </c>
      <c r="DK17" s="135">
        <f>VLOOKUP(DH17,struktura!$B:$G,6,FALSE)</f>
        <v>0</v>
      </c>
      <c r="DL17" s="4"/>
      <c r="DM17" s="26">
        <f>IF(DL17=0,0,VLOOKUP(DL17,struktura!$B:$D,3,FALSE))</f>
        <v>0</v>
      </c>
      <c r="DN17" s="136">
        <f>IF(DL17=0,0,DN$1/VLOOKUP(DL17,struktura!$B:$F,5,FALSE))</f>
        <v>0</v>
      </c>
      <c r="DO17" s="135">
        <f>VLOOKUP(DL17,struktura!$B:$G,6,FALSE)</f>
        <v>0</v>
      </c>
      <c r="DP17" s="4"/>
      <c r="DQ17" s="26">
        <f>IF(DP17=0,0,VLOOKUP(DP17,struktura!$B:$D,3,FALSE))</f>
        <v>0</v>
      </c>
      <c r="DR17" s="136">
        <f>IF(DP17=0,0,DR$1/VLOOKUP(DP17,struktura!$B:$F,5,FALSE))</f>
        <v>0</v>
      </c>
      <c r="DS17" s="135">
        <f>VLOOKUP(DP17,struktura!$B:$G,6,FALSE)</f>
        <v>0</v>
      </c>
    </row>
    <row r="18" spans="1:123" ht="24.75" customHeight="1" thickBot="1">
      <c r="A18" s="200"/>
      <c r="B18" s="184"/>
      <c r="C18" s="184"/>
      <c r="D18" s="7"/>
      <c r="E18" s="63"/>
      <c r="F18" s="64"/>
      <c r="G18" s="60"/>
      <c r="H18" s="7" t="s">
        <v>14215</v>
      </c>
      <c r="I18" s="63"/>
      <c r="J18" s="137"/>
      <c r="K18" s="133"/>
      <c r="L18" s="7"/>
      <c r="M18" s="63"/>
      <c r="N18" s="137"/>
      <c r="O18" s="133"/>
      <c r="P18" s="7"/>
      <c r="Q18" s="63"/>
      <c r="R18" s="137"/>
      <c r="S18" s="133"/>
      <c r="T18" s="7" t="s">
        <v>14233</v>
      </c>
      <c r="U18" s="63"/>
      <c r="V18" s="137"/>
      <c r="W18" s="133"/>
      <c r="X18" s="7" t="s">
        <v>14232</v>
      </c>
      <c r="Y18" s="63"/>
      <c r="Z18" s="137"/>
      <c r="AA18" s="133"/>
      <c r="AB18" s="7"/>
      <c r="AC18" s="63"/>
      <c r="AD18" s="137"/>
      <c r="AE18" s="133"/>
      <c r="AF18" s="7"/>
      <c r="AG18" s="63"/>
      <c r="AH18" s="137"/>
      <c r="AI18" s="133"/>
      <c r="AJ18" s="7"/>
      <c r="AK18" s="63"/>
      <c r="AL18" s="137"/>
      <c r="AM18" s="133"/>
      <c r="AN18" s="7" t="s">
        <v>14973</v>
      </c>
      <c r="AO18" s="63"/>
      <c r="AP18" s="137"/>
      <c r="AQ18" s="133"/>
      <c r="AR18" s="7"/>
      <c r="AS18" s="63"/>
      <c r="AT18" s="137"/>
      <c r="AU18" s="133"/>
      <c r="AV18" s="177" t="s">
        <v>14252</v>
      </c>
      <c r="AW18" s="178"/>
      <c r="AX18" s="179"/>
      <c r="AY18" s="180"/>
      <c r="AZ18" s="177"/>
      <c r="BA18" s="178"/>
      <c r="BB18" s="179"/>
      <c r="BC18" s="180"/>
      <c r="BD18" s="7"/>
      <c r="BE18" s="63"/>
      <c r="BF18" s="137"/>
      <c r="BG18" s="133"/>
      <c r="BH18" s="7"/>
      <c r="BI18" s="63"/>
      <c r="BJ18" s="137"/>
      <c r="BK18" s="133"/>
      <c r="BL18" s="7"/>
      <c r="BM18" s="63"/>
      <c r="BN18" s="137"/>
      <c r="BO18" s="133"/>
      <c r="BP18" s="7"/>
      <c r="BQ18" s="63"/>
      <c r="BR18" s="137"/>
      <c r="BS18" s="133"/>
      <c r="BT18" s="7"/>
      <c r="BU18" s="63"/>
      <c r="BV18" s="137"/>
      <c r="BW18" s="133"/>
      <c r="BX18" s="7"/>
      <c r="BY18" s="63"/>
      <c r="BZ18" s="137"/>
      <c r="CA18" s="133"/>
      <c r="CB18" s="7"/>
      <c r="CC18" s="63"/>
      <c r="CD18" s="137"/>
      <c r="CE18" s="133"/>
      <c r="CF18" s="7"/>
      <c r="CG18" s="63"/>
      <c r="CH18" s="137"/>
      <c r="CI18" s="133"/>
      <c r="CJ18" s="7"/>
      <c r="CK18" s="63"/>
      <c r="CL18" s="137"/>
      <c r="CM18" s="133"/>
      <c r="CN18" s="7"/>
      <c r="CO18" s="63"/>
      <c r="CP18" s="137"/>
      <c r="CQ18" s="133"/>
      <c r="CR18" s="7"/>
      <c r="CS18" s="63"/>
      <c r="CT18" s="137"/>
      <c r="CU18" s="133"/>
      <c r="CV18" s="7"/>
      <c r="CW18" s="63"/>
      <c r="CX18" s="137"/>
      <c r="CY18" s="133"/>
      <c r="CZ18" s="7"/>
      <c r="DA18" s="63"/>
      <c r="DB18" s="137"/>
      <c r="DC18" s="133"/>
      <c r="DD18" s="7"/>
      <c r="DE18" s="63"/>
      <c r="DF18" s="137"/>
      <c r="DG18" s="133"/>
      <c r="DH18" s="7"/>
      <c r="DI18" s="63"/>
      <c r="DJ18" s="137"/>
      <c r="DK18" s="133"/>
      <c r="DL18" s="7"/>
      <c r="DM18" s="63"/>
      <c r="DN18" s="137"/>
      <c r="DO18" s="133"/>
      <c r="DP18" s="7"/>
      <c r="DQ18" s="63"/>
      <c r="DR18" s="137"/>
      <c r="DS18" s="133"/>
    </row>
    <row r="19" spans="1:123" ht="19.5" customHeight="1">
      <c r="A19" s="200"/>
      <c r="B19" s="183">
        <v>4</v>
      </c>
      <c r="C19" s="183" t="s">
        <v>14178</v>
      </c>
      <c r="D19" s="4"/>
      <c r="E19" s="26" t="str">
        <f>IF(D19=0,"0",VLOOKUP(D19,struktura!$B:$D,3,FALSE))</f>
        <v>0</v>
      </c>
      <c r="F19" s="27" t="str">
        <f>IF(D19=0,"",24/VLOOKUP(D19,struktura!$B:$F,5,FALSE))</f>
        <v/>
      </c>
      <c r="G19" s="68">
        <f>VLOOKUP(D19,struktura!$B:$G,6,FALSE)</f>
        <v>0</v>
      </c>
      <c r="H19" s="4">
        <v>200100040</v>
      </c>
      <c r="I19" s="26" t="s">
        <v>13806</v>
      </c>
      <c r="J19" s="136">
        <v>3750</v>
      </c>
      <c r="K19" s="135">
        <v>0.25</v>
      </c>
      <c r="L19" s="4">
        <v>200100040</v>
      </c>
      <c r="M19" s="26" t="str">
        <f>IF(L19=0,0,VLOOKUP(L19,struktura!$B:$D,3,FALSE))</f>
        <v>Vertikalni profil vrat BIO2 MF des.</v>
      </c>
      <c r="N19" s="136">
        <f>IF(L19=0,0,N$1/VLOOKUP(L19,struktura!$B:$F,5,FALSE))</f>
        <v>3750</v>
      </c>
      <c r="O19" s="135">
        <f>VLOOKUP(L19,struktura!$B:$G,6,FALSE)</f>
        <v>0.25</v>
      </c>
      <c r="P19" s="4"/>
      <c r="Q19" s="26">
        <f>IF(P19=0,0,VLOOKUP(P19,struktura!$B:$D,3,FALSE))</f>
        <v>0</v>
      </c>
      <c r="R19" s="136">
        <f>IF(P19=0,0,R$1/VLOOKUP(P19,struktura!$B:$F,5,FALSE))</f>
        <v>0</v>
      </c>
      <c r="S19" s="135">
        <f>VLOOKUP(P19,struktura!$B:$G,6,FALSE)</f>
        <v>0</v>
      </c>
      <c r="T19" s="4">
        <v>200100042</v>
      </c>
      <c r="U19" s="26" t="str">
        <f>IF(T19=0,0,VLOOKUP(T19,struktura!$B:$D,3,FALSE))</f>
        <v>Vertikalni profil vrat BIO2 PY des.</v>
      </c>
      <c r="V19" s="136">
        <f>IF(T19=0,0,V$1/VLOOKUP(T19,struktura!$B:$F,5,FALSE))</f>
        <v>3750</v>
      </c>
      <c r="W19" s="135">
        <f>VLOOKUP(T19,struktura!$B:$G,6,FALSE)</f>
        <v>0.25</v>
      </c>
      <c r="X19" s="4">
        <v>200100042</v>
      </c>
      <c r="Y19" s="26" t="str">
        <f>IF(X19=0,0,VLOOKUP(X19,struktura!$B:$D,3,FALSE))</f>
        <v>Vertikalni profil vrat BIO2 PY des.</v>
      </c>
      <c r="Z19" s="136">
        <f>IF(X19=0,0,Z$1/VLOOKUP(X19,struktura!$B:$F,5,FALSE))</f>
        <v>3750</v>
      </c>
      <c r="AA19" s="135">
        <f>VLOOKUP(X19,struktura!$B:$G,6,FALSE)</f>
        <v>0.25</v>
      </c>
      <c r="AB19" s="4">
        <v>200100042</v>
      </c>
      <c r="AC19" s="26" t="str">
        <f>IF(AB19=0,0,VLOOKUP(AB19,struktura!$B:$D,3,FALSE))</f>
        <v>Vertikalni profil vrat BIO2 PY des.</v>
      </c>
      <c r="AD19" s="136">
        <f>IF(AB19=0,0,AD$1/VLOOKUP(AB19,struktura!$B:$F,5,FALSE))</f>
        <v>3750</v>
      </c>
      <c r="AE19" s="135">
        <f>VLOOKUP(AB19,struktura!$B:$G,6,FALSE)</f>
        <v>0.25</v>
      </c>
      <c r="AF19" s="4">
        <v>200100040</v>
      </c>
      <c r="AG19" s="26" t="str">
        <f>IF(AF19=0,0,VLOOKUP(AF19,struktura!$B:$D,3,FALSE))</f>
        <v>Vertikalni profil vrat BIO2 MF des.</v>
      </c>
      <c r="AH19" s="136">
        <f>IF(AF19=0,0,AH$1/VLOOKUP(AF19,struktura!$B:$F,5,FALSE))</f>
        <v>3750</v>
      </c>
      <c r="AI19" s="135">
        <f>VLOOKUP(AF19,struktura!$B:$G,6,FALSE)</f>
        <v>0.25</v>
      </c>
      <c r="AJ19" s="4">
        <v>200100040</v>
      </c>
      <c r="AK19" s="26" t="str">
        <f>IF(AJ19=0,0,VLOOKUP(AJ19,struktura!$B:$D,3,FALSE))</f>
        <v>Vertikalni profil vrat BIO2 MF des.</v>
      </c>
      <c r="AL19" s="136">
        <f>IF(AJ19=0,0,AL$1/VLOOKUP(AJ19,struktura!$B:$F,5,FALSE))</f>
        <v>3750</v>
      </c>
      <c r="AM19" s="135">
        <f>VLOOKUP(AJ19,struktura!$B:$G,6,FALSE)</f>
        <v>0.25</v>
      </c>
      <c r="AN19" s="4">
        <v>200100040</v>
      </c>
      <c r="AO19" s="26" t="str">
        <f>IF(AN19=0,0,VLOOKUP(AN19,struktura!$B:$D,3,FALSE))</f>
        <v>Vertikalni profil vrat BIO2 MF des.</v>
      </c>
      <c r="AP19" s="136">
        <f>IF(AN19=0,0,AP$1/VLOOKUP(AN19,struktura!$B:$F,5,FALSE))</f>
        <v>3750</v>
      </c>
      <c r="AQ19" s="135">
        <f>VLOOKUP(AN19,struktura!$B:$G,6,FALSE)</f>
        <v>0.25</v>
      </c>
      <c r="AR19" s="4">
        <v>200100040</v>
      </c>
      <c r="AS19" s="26" t="str">
        <f>IF(AR19=0,0,VLOOKUP(AR19,struktura!$B:$D,3,FALSE))</f>
        <v>Vertikalni profil vrat BIO2 MF des.</v>
      </c>
      <c r="AT19" s="136">
        <f>IF(AR19=0,0,AT$1/VLOOKUP(AR19,struktura!$B:$F,5,FALSE))</f>
        <v>3750</v>
      </c>
      <c r="AU19" s="135">
        <f>VLOOKUP(AR19,struktura!$B:$G,6,FALSE)</f>
        <v>0.25</v>
      </c>
      <c r="AV19" s="4">
        <v>200100040</v>
      </c>
      <c r="AW19" s="26" t="str">
        <f>IF(AV19=0,0,VLOOKUP(AV19,struktura!$B:$D,3,FALSE))</f>
        <v>Vertikalni profil vrat BIO2 MF des.</v>
      </c>
      <c r="AX19" s="136">
        <f>IF(AV19=0,0,AX$1/VLOOKUP(AV19,struktura!$B:$F,5,FALSE))</f>
        <v>3750</v>
      </c>
      <c r="AY19" s="135">
        <f>VLOOKUP(AV19,struktura!$B:$G,6,FALSE)</f>
        <v>0.25</v>
      </c>
      <c r="AZ19" s="4">
        <v>200100040</v>
      </c>
      <c r="BA19" s="26" t="str">
        <f>IF(AZ19=0,0,VLOOKUP(AZ19,struktura!$B:$D,3,FALSE))</f>
        <v>Vertikalni profil vrat BIO2 MF des.</v>
      </c>
      <c r="BB19" s="136">
        <f>IF(AZ19=0,0,BB$1/VLOOKUP(AZ19,struktura!$B:$F,5,FALSE))</f>
        <v>3750</v>
      </c>
      <c r="BC19" s="135">
        <f>VLOOKUP(AZ19,struktura!$B:$G,6,FALSE)</f>
        <v>0.25</v>
      </c>
      <c r="BD19" s="4">
        <v>200100040</v>
      </c>
      <c r="BE19" s="26" t="str">
        <f>IF(BD19=0,0,VLOOKUP(BD19,struktura!$B:$D,3,FALSE))</f>
        <v>Vertikalni profil vrat BIO2 MF des.</v>
      </c>
      <c r="BF19" s="136">
        <f>IF(BD19=0,0,BF$1/VLOOKUP(BD19,struktura!$B:$F,5,FALSE))</f>
        <v>3750</v>
      </c>
      <c r="BG19" s="135">
        <f>VLOOKUP(BD19,struktura!$B:$G,6,FALSE)</f>
        <v>0.25</v>
      </c>
      <c r="BH19" s="4">
        <v>200100040</v>
      </c>
      <c r="BI19" s="26" t="str">
        <f>IF(BH19=0,0,VLOOKUP(BH19,struktura!$B:$D,3,FALSE))</f>
        <v>Vertikalni profil vrat BIO2 MF des.</v>
      </c>
      <c r="BJ19" s="136">
        <f>IF(BH19=0,0,BJ$1/VLOOKUP(BH19,struktura!$B:$F,5,FALSE))</f>
        <v>3750</v>
      </c>
      <c r="BK19" s="135">
        <f>VLOOKUP(BH19,struktura!$B:$G,6,FALSE)</f>
        <v>0.25</v>
      </c>
      <c r="BL19" s="4">
        <v>200100040</v>
      </c>
      <c r="BM19" s="26" t="str">
        <f>IF(BL19=0,0,VLOOKUP(BL19,struktura!$B:$D,3,FALSE))</f>
        <v>Vertikalni profil vrat BIO2 MF des.</v>
      </c>
      <c r="BN19" s="136">
        <f>IF(BL19=0,0,BN$1/VLOOKUP(BL19,struktura!$B:$F,5,FALSE))</f>
        <v>3750</v>
      </c>
      <c r="BO19" s="135">
        <f>VLOOKUP(BL19,struktura!$B:$G,6,FALSE)</f>
        <v>0.25</v>
      </c>
      <c r="BP19" s="4"/>
      <c r="BQ19" s="26">
        <f>IF(BP19=0,0,VLOOKUP(BP19,struktura!$B:$D,3,FALSE))</f>
        <v>0</v>
      </c>
      <c r="BR19" s="136">
        <f>IF(BP19=0,0,BR$1/VLOOKUP(BP19,struktura!$B:$F,5,FALSE))</f>
        <v>0</v>
      </c>
      <c r="BS19" s="135">
        <f>VLOOKUP(BP19,struktura!$B:$G,6,FALSE)</f>
        <v>0</v>
      </c>
      <c r="BT19" s="219"/>
      <c r="BU19" s="220">
        <f>IF(BT19=0,0,VLOOKUP(BT19,struktura!$B:$D,3,FALSE))</f>
        <v>0</v>
      </c>
      <c r="BV19" s="221">
        <f>IF(BT19=0,0,BV$1/VLOOKUP(BT19,struktura!$B:$F,5,FALSE))</f>
        <v>0</v>
      </c>
      <c r="BW19" s="222">
        <f>VLOOKUP(BT19,struktura!$B:$G,6,FALSE)</f>
        <v>0</v>
      </c>
      <c r="BX19" s="219"/>
      <c r="BY19" s="220">
        <f>IF(BX19=0,0,VLOOKUP(BX19,struktura!$B:$D,3,FALSE))</f>
        <v>0</v>
      </c>
      <c r="BZ19" s="221">
        <f>IF(BX19=0,0,BZ$1/VLOOKUP(BX19,struktura!$B:$F,5,FALSE))</f>
        <v>0</v>
      </c>
      <c r="CA19" s="222">
        <f>VLOOKUP(BX19,struktura!$B:$G,6,FALSE)</f>
        <v>0</v>
      </c>
      <c r="CB19" s="4"/>
      <c r="CC19" s="26">
        <f>IF(CB19=0,0,VLOOKUP(CB19,struktura!$B:$D,3,FALSE))</f>
        <v>0</v>
      </c>
      <c r="CD19" s="136">
        <f>IF(CB19=0,0,CD$1/VLOOKUP(CB19,struktura!$B:$F,5,FALSE))</f>
        <v>0</v>
      </c>
      <c r="CE19" s="135">
        <f>VLOOKUP(CB19,struktura!$B:$G,6,FALSE)</f>
        <v>0</v>
      </c>
      <c r="CF19" s="4"/>
      <c r="CG19" s="26">
        <f>IF(CF19=0,0,VLOOKUP(CF19,struktura!$B:$D,3,FALSE))</f>
        <v>0</v>
      </c>
      <c r="CH19" s="136">
        <f>IF(CF19=0,0,CH$1/VLOOKUP(CF19,struktura!$B:$F,5,FALSE))</f>
        <v>0</v>
      </c>
      <c r="CI19" s="135">
        <f>VLOOKUP(CF19,struktura!$B:$G,6,FALSE)</f>
        <v>0</v>
      </c>
      <c r="CJ19" s="4"/>
      <c r="CK19" s="26">
        <f>IF(CJ19=0,0,VLOOKUP(CJ19,struktura!$B:$D,3,FALSE))</f>
        <v>0</v>
      </c>
      <c r="CL19" s="136">
        <f>IF(CJ19=0,0,CL$1/VLOOKUP(CJ19,struktura!$B:$F,5,FALSE))</f>
        <v>0</v>
      </c>
      <c r="CM19" s="135">
        <f>VLOOKUP(CJ19,struktura!$B:$G,6,FALSE)</f>
        <v>0</v>
      </c>
      <c r="CN19" s="4">
        <v>200100040</v>
      </c>
      <c r="CO19" s="26" t="str">
        <f>IF(CN19=0,0,VLOOKUP(CN19,struktura!$B:$D,3,FALSE))</f>
        <v>Vertikalni profil vrat BIO2 MF des.</v>
      </c>
      <c r="CP19" s="136">
        <f>IF(CN19=0,0,CP$1/VLOOKUP(CN19,struktura!$B:$F,5,FALSE))</f>
        <v>3750</v>
      </c>
      <c r="CQ19" s="135">
        <f>VLOOKUP(CN19,struktura!$B:$G,6,FALSE)</f>
        <v>0.25</v>
      </c>
      <c r="CR19" s="4">
        <v>200100040</v>
      </c>
      <c r="CS19" s="26" t="str">
        <f>IF(CR19=0,0,VLOOKUP(CR19,struktura!$B:$D,3,FALSE))</f>
        <v>Vertikalni profil vrat BIO2 MF des.</v>
      </c>
      <c r="CT19" s="136">
        <f>IF(CR19=0,0,CT$1/VLOOKUP(CR19,struktura!$B:$F,5,FALSE))</f>
        <v>3750</v>
      </c>
      <c r="CU19" s="135">
        <f>VLOOKUP(CR19,struktura!$B:$G,6,FALSE)</f>
        <v>0.25</v>
      </c>
      <c r="CV19" s="4">
        <v>200100040</v>
      </c>
      <c r="CW19" s="26" t="str">
        <f>IF(CV19=0,0,VLOOKUP(CV19,struktura!$B:$D,3,FALSE))</f>
        <v>Vertikalni profil vrat BIO2 MF des.</v>
      </c>
      <c r="CX19" s="136">
        <f>IF(CV19=0,0,CX$1/VLOOKUP(CV19,struktura!$B:$F,5,FALSE))</f>
        <v>3750</v>
      </c>
      <c r="CY19" s="135">
        <f>VLOOKUP(CV19,struktura!$B:$G,6,FALSE)</f>
        <v>0.25</v>
      </c>
      <c r="CZ19" s="4"/>
      <c r="DA19" s="26"/>
      <c r="DB19" s="136"/>
      <c r="DC19" s="135"/>
      <c r="DD19" s="4"/>
      <c r="DE19" s="26">
        <f>IF(DD19=0,0,VLOOKUP(DD19,struktura!$B:$D,3,FALSE))</f>
        <v>0</v>
      </c>
      <c r="DF19" s="136">
        <f>IF(DD19=0,0,DF$1/VLOOKUP(DD19,struktura!$B:$F,5,FALSE))</f>
        <v>0</v>
      </c>
      <c r="DG19" s="135">
        <f>VLOOKUP(DD19,struktura!$B:$G,6,FALSE)</f>
        <v>0</v>
      </c>
      <c r="DH19" s="4"/>
      <c r="DI19" s="26">
        <f>IF(DH19=0,0,VLOOKUP(DH19,struktura!$B:$D,3,FALSE))</f>
        <v>0</v>
      </c>
      <c r="DJ19" s="136">
        <f>IF(DH19=0,0,DJ$1/VLOOKUP(DH19,struktura!$B:$F,5,FALSE))</f>
        <v>0</v>
      </c>
      <c r="DK19" s="135">
        <f>VLOOKUP(DH19,struktura!$B:$G,6,FALSE)</f>
        <v>0</v>
      </c>
      <c r="DL19" s="4"/>
      <c r="DM19" s="26">
        <f>IF(DL19=0,0,VLOOKUP(DL19,struktura!$B:$D,3,FALSE))</f>
        <v>0</v>
      </c>
      <c r="DN19" s="136">
        <f>IF(DL19=0,0,DN$1/VLOOKUP(DL19,struktura!$B:$F,5,FALSE))</f>
        <v>0</v>
      </c>
      <c r="DO19" s="135">
        <f>VLOOKUP(DL19,struktura!$B:$G,6,FALSE)</f>
        <v>0</v>
      </c>
      <c r="DP19" s="4"/>
      <c r="DQ19" s="26">
        <f>IF(DP19=0,0,VLOOKUP(DP19,struktura!$B:$D,3,FALSE))</f>
        <v>0</v>
      </c>
      <c r="DR19" s="136">
        <f>IF(DP19=0,0,DR$1/VLOOKUP(DP19,struktura!$B:$F,5,FALSE))</f>
        <v>0</v>
      </c>
      <c r="DS19" s="135">
        <f>VLOOKUP(DP19,struktura!$B:$G,6,FALSE)</f>
        <v>0</v>
      </c>
    </row>
    <row r="20" spans="1:123" ht="19.5" customHeight="1" thickBot="1">
      <c r="A20" s="200"/>
      <c r="B20" s="184"/>
      <c r="C20" s="184"/>
      <c r="D20" s="7"/>
      <c r="E20" s="63"/>
      <c r="F20" s="64"/>
      <c r="G20" s="60"/>
      <c r="H20" s="7"/>
      <c r="I20" s="63"/>
      <c r="J20" s="137"/>
      <c r="K20" s="133"/>
      <c r="L20" s="7"/>
      <c r="M20" s="63"/>
      <c r="N20" s="137"/>
      <c r="O20" s="133"/>
      <c r="P20" s="7" t="s">
        <v>14227</v>
      </c>
      <c r="Q20" s="63"/>
      <c r="R20" s="137"/>
      <c r="S20" s="133"/>
      <c r="T20" s="7" t="s">
        <v>14231</v>
      </c>
      <c r="U20" s="63"/>
      <c r="V20" s="137"/>
      <c r="W20" s="133"/>
      <c r="X20" s="7"/>
      <c r="Y20" s="63"/>
      <c r="Z20" s="137"/>
      <c r="AA20" s="133"/>
      <c r="AB20" s="7"/>
      <c r="AC20" s="63"/>
      <c r="AD20" s="137"/>
      <c r="AE20" s="133"/>
      <c r="AF20" s="7" t="s">
        <v>14242</v>
      </c>
      <c r="AG20" s="63"/>
      <c r="AH20" s="137"/>
      <c r="AI20" s="133"/>
      <c r="AJ20" s="7"/>
      <c r="AK20" s="63"/>
      <c r="AL20" s="137"/>
      <c r="AM20" s="133"/>
      <c r="AN20" s="7"/>
      <c r="AO20" s="63"/>
      <c r="AP20" s="137"/>
      <c r="AQ20" s="133"/>
      <c r="AR20" s="7"/>
      <c r="AS20" s="63"/>
      <c r="AT20" s="137"/>
      <c r="AU20" s="133"/>
      <c r="AV20" s="7"/>
      <c r="AW20" s="63"/>
      <c r="AX20" s="137"/>
      <c r="AY20" s="133"/>
      <c r="AZ20" s="7"/>
      <c r="BA20" s="63"/>
      <c r="BB20" s="137"/>
      <c r="BC20" s="133"/>
      <c r="BD20" s="7"/>
      <c r="BE20" s="63"/>
      <c r="BF20" s="137"/>
      <c r="BG20" s="133"/>
      <c r="BH20" s="7"/>
      <c r="BI20" s="63"/>
      <c r="BJ20" s="137"/>
      <c r="BK20" s="133"/>
      <c r="BL20" s="7"/>
      <c r="BM20" s="63"/>
      <c r="BN20" s="137"/>
      <c r="BO20" s="133"/>
      <c r="BP20" s="7" t="s">
        <v>14975</v>
      </c>
      <c r="BQ20" s="63"/>
      <c r="BR20" s="137"/>
      <c r="BS20" s="133"/>
      <c r="BT20" s="223" t="s">
        <v>14252</v>
      </c>
      <c r="BU20" s="224"/>
      <c r="BV20" s="225"/>
      <c r="BW20" s="226"/>
      <c r="BX20" s="223"/>
      <c r="BY20" s="224"/>
      <c r="BZ20" s="225"/>
      <c r="CA20" s="226"/>
      <c r="CB20" s="7"/>
      <c r="CC20" s="63"/>
      <c r="CD20" s="137"/>
      <c r="CE20" s="133"/>
      <c r="CF20" s="7"/>
      <c r="CG20" s="63"/>
      <c r="CH20" s="137"/>
      <c r="CI20" s="133"/>
      <c r="CJ20" s="7"/>
      <c r="CK20" s="63"/>
      <c r="CL20" s="137"/>
      <c r="CM20" s="133"/>
      <c r="CN20" s="7" t="s">
        <v>14976</v>
      </c>
      <c r="CO20" s="63"/>
      <c r="CP20" s="137"/>
      <c r="CQ20" s="133"/>
      <c r="CR20" s="7"/>
      <c r="CS20" s="63"/>
      <c r="CT20" s="137"/>
      <c r="CU20" s="133"/>
      <c r="CV20" s="7"/>
      <c r="CW20" s="63"/>
      <c r="CX20" s="137"/>
      <c r="CY20" s="133"/>
      <c r="CZ20" s="7"/>
      <c r="DA20" s="63"/>
      <c r="DB20" s="137"/>
      <c r="DC20" s="133"/>
      <c r="DD20" s="7"/>
      <c r="DE20" s="63"/>
      <c r="DF20" s="137"/>
      <c r="DG20" s="133"/>
      <c r="DH20" s="7"/>
      <c r="DI20" s="63"/>
      <c r="DJ20" s="137"/>
      <c r="DK20" s="133"/>
      <c r="DL20" s="7"/>
      <c r="DM20" s="63"/>
      <c r="DN20" s="137"/>
      <c r="DO20" s="133"/>
      <c r="DP20" s="7"/>
      <c r="DQ20" s="63"/>
      <c r="DR20" s="137"/>
      <c r="DS20" s="133"/>
    </row>
    <row r="21" spans="1:123" ht="19.5" customHeight="1">
      <c r="A21" s="200"/>
      <c r="B21" s="183">
        <v>5</v>
      </c>
      <c r="C21" s="183" t="s">
        <v>14177</v>
      </c>
      <c r="D21" s="4"/>
      <c r="E21" s="26" t="str">
        <f>IF(D21=0,"0",VLOOKUP(D21,struktura!$B:$D,3,FALSE))</f>
        <v>0</v>
      </c>
      <c r="F21" s="27" t="str">
        <f>IF(D21=0,"",24/VLOOKUP(D21,struktura!$B:$F,5,FALSE))</f>
        <v/>
      </c>
      <c r="G21" s="68">
        <f>VLOOKUP(D21,struktura!$B:$G,6,FALSE)</f>
        <v>0</v>
      </c>
      <c r="H21" s="4"/>
      <c r="I21" s="26">
        <v>0</v>
      </c>
      <c r="J21" s="136">
        <v>0</v>
      </c>
      <c r="K21" s="135">
        <v>0</v>
      </c>
      <c r="L21" s="4"/>
      <c r="M21" s="26">
        <f>IF(L21=0,0,VLOOKUP(L21,struktura!$B:$D,3,FALSE))</f>
        <v>0</v>
      </c>
      <c r="N21" s="136">
        <f>IF(L21=0,0,N$1/VLOOKUP(L21,struktura!$B:$F,5,FALSE))</f>
        <v>0</v>
      </c>
      <c r="O21" s="135">
        <f>VLOOKUP(L21,struktura!$B:$G,6,FALSE)</f>
        <v>0</v>
      </c>
      <c r="P21" s="4"/>
      <c r="Q21" s="26">
        <f>IF(P21=0,0,VLOOKUP(P21,struktura!$B:$D,3,FALSE))</f>
        <v>0</v>
      </c>
      <c r="R21" s="136">
        <f>IF(P21=0,0,R$1/VLOOKUP(P21,struktura!$B:$F,5,FALSE))</f>
        <v>0</v>
      </c>
      <c r="S21" s="135">
        <f>VLOOKUP(P21,struktura!$B:$G,6,FALSE)</f>
        <v>0</v>
      </c>
      <c r="T21" s="4"/>
      <c r="U21" s="26">
        <f>IF(T21=0,0,VLOOKUP(T21,struktura!$B:$D,3,FALSE))</f>
        <v>0</v>
      </c>
      <c r="V21" s="136">
        <f>IF(T21=0,0,V$1/VLOOKUP(T21,struktura!$B:$F,5,FALSE))</f>
        <v>0</v>
      </c>
      <c r="W21" s="135">
        <f>VLOOKUP(T21,struktura!$B:$G,6,FALSE)</f>
        <v>0</v>
      </c>
      <c r="X21" s="4"/>
      <c r="Y21" s="26">
        <f>IF(X21=0,0,VLOOKUP(X21,struktura!$B:$D,3,FALSE))</f>
        <v>0</v>
      </c>
      <c r="Z21" s="136">
        <f>IF(X21=0,0,Z$1/VLOOKUP(X21,struktura!$B:$F,5,FALSE))</f>
        <v>0</v>
      </c>
      <c r="AA21" s="135">
        <f>VLOOKUP(X21,struktura!$B:$G,6,FALSE)</f>
        <v>0</v>
      </c>
      <c r="AB21" s="4"/>
      <c r="AC21" s="26">
        <f>IF(AB21=0,0,VLOOKUP(AB21,struktura!$B:$D,3,FALSE))</f>
        <v>0</v>
      </c>
      <c r="AD21" s="136">
        <f>IF(AB21=0,0,AD$1/VLOOKUP(AB21,struktura!$B:$F,5,FALSE))</f>
        <v>0</v>
      </c>
      <c r="AE21" s="135">
        <f>VLOOKUP(AB21,struktura!$B:$G,6,FALSE)</f>
        <v>0</v>
      </c>
      <c r="AF21" s="4"/>
      <c r="AG21" s="26">
        <f>IF(AF21=0,0,VLOOKUP(AF21,struktura!$B:$D,3,FALSE))</f>
        <v>0</v>
      </c>
      <c r="AH21" s="136">
        <f>IF(AF21=0,0,AH$1/VLOOKUP(AF21,struktura!$B:$F,5,FALSE))</f>
        <v>0</v>
      </c>
      <c r="AI21" s="135">
        <f>VLOOKUP(AF21,struktura!$B:$G,6,FALSE)</f>
        <v>0</v>
      </c>
      <c r="AJ21" s="4"/>
      <c r="AK21" s="26">
        <f>IF(AJ21=0,0,VLOOKUP(AJ21,struktura!$B:$D,3,FALSE))</f>
        <v>0</v>
      </c>
      <c r="AL21" s="136">
        <f>IF(AJ21=0,0,AL$1/VLOOKUP(AJ21,struktura!$B:$F,5,FALSE))</f>
        <v>0</v>
      </c>
      <c r="AM21" s="135">
        <f>VLOOKUP(AJ21,struktura!$B:$G,6,FALSE)</f>
        <v>0</v>
      </c>
      <c r="AN21" s="4"/>
      <c r="AO21" s="26">
        <f>IF(AN21=0,0,VLOOKUP(AN21,struktura!$B:$D,3,FALSE))</f>
        <v>0</v>
      </c>
      <c r="AP21" s="136">
        <f>IF(AN21=0,0,AP$1/VLOOKUP(AN21,struktura!$B:$F,5,FALSE))</f>
        <v>0</v>
      </c>
      <c r="AQ21" s="135">
        <f>VLOOKUP(AN21,struktura!$B:$G,6,FALSE)</f>
        <v>0</v>
      </c>
      <c r="AR21" s="4"/>
      <c r="AS21" s="26">
        <f>IF(AR21=0,0,VLOOKUP(AR21,struktura!$B:$D,3,FALSE))</f>
        <v>0</v>
      </c>
      <c r="AT21" s="136">
        <f>IF(AR21=0,0,AT$1/VLOOKUP(AR21,struktura!$B:$F,5,FALSE))</f>
        <v>0</v>
      </c>
      <c r="AU21" s="135">
        <f>VLOOKUP(AR21,struktura!$B:$G,6,FALSE)</f>
        <v>0</v>
      </c>
      <c r="AV21" s="4"/>
      <c r="AW21" s="26">
        <f>IF(AV21=0,0,VLOOKUP(AV21,struktura!$B:$D,3,FALSE))</f>
        <v>0</v>
      </c>
      <c r="AX21" s="136">
        <f>IF(AV21=0,0,AX$1/VLOOKUP(AV21,struktura!$B:$F,5,FALSE))</f>
        <v>0</v>
      </c>
      <c r="AY21" s="135">
        <f>VLOOKUP(AV21,struktura!$B:$G,6,FALSE)</f>
        <v>0</v>
      </c>
      <c r="AZ21" s="4"/>
      <c r="BA21" s="26">
        <f>IF(AZ21=0,0,VLOOKUP(AZ21,struktura!$B:$D,3,FALSE))</f>
        <v>0</v>
      </c>
      <c r="BB21" s="136">
        <f>IF(AZ21=0,0,BB$1/VLOOKUP(AZ21,struktura!$B:$F,5,FALSE))</f>
        <v>0</v>
      </c>
      <c r="BC21" s="135">
        <f>VLOOKUP(AZ21,struktura!$B:$G,6,FALSE)</f>
        <v>0</v>
      </c>
      <c r="BD21" s="173"/>
      <c r="BE21" s="174">
        <f>IF(BD21=0,0,VLOOKUP(BD21,struktura!$B:$D,3,FALSE))</f>
        <v>0</v>
      </c>
      <c r="BF21" s="175">
        <f>IF(BD21=0,0,BF$1/VLOOKUP(BD21,struktura!$B:$F,5,FALSE))</f>
        <v>0</v>
      </c>
      <c r="BG21" s="176">
        <f>VLOOKUP(BD21,struktura!$B:$G,6,FALSE)</f>
        <v>0</v>
      </c>
      <c r="BH21" s="173"/>
      <c r="BI21" s="174">
        <f>IF(BH21=0,0,VLOOKUP(BH21,struktura!$B:$D,3,FALSE))</f>
        <v>0</v>
      </c>
      <c r="BJ21" s="175">
        <f>IF(BH21=0,0,BJ$1/VLOOKUP(BH21,struktura!$B:$F,5,FALSE))</f>
        <v>0</v>
      </c>
      <c r="BK21" s="176">
        <f>VLOOKUP(BH21,struktura!$B:$G,6,FALSE)</f>
        <v>0</v>
      </c>
      <c r="BL21" s="4"/>
      <c r="BM21" s="26">
        <f>IF(BL21=0,0,VLOOKUP(BL21,struktura!$B:$D,3,FALSE))</f>
        <v>0</v>
      </c>
      <c r="BN21" s="136">
        <f>IF(BL21=0,0,BN$1/VLOOKUP(BL21,struktura!$B:$F,5,FALSE))</f>
        <v>0</v>
      </c>
      <c r="BO21" s="135">
        <f>VLOOKUP(BL21,struktura!$B:$G,6,FALSE)</f>
        <v>0</v>
      </c>
      <c r="BP21" s="4"/>
      <c r="BQ21" s="26">
        <f>IF(BP21=0,0,VLOOKUP(BP21,struktura!$B:$D,3,FALSE))</f>
        <v>0</v>
      </c>
      <c r="BR21" s="136">
        <f>IF(BP21=0,0,BR$1/VLOOKUP(BP21,struktura!$B:$F,5,FALSE))</f>
        <v>0</v>
      </c>
      <c r="BS21" s="135">
        <f>VLOOKUP(BP21,struktura!$B:$G,6,FALSE)</f>
        <v>0</v>
      </c>
      <c r="BT21" s="4"/>
      <c r="BU21" s="26">
        <f>IF(BT21=0,0,VLOOKUP(BT21,struktura!$B:$D,3,FALSE))</f>
        <v>0</v>
      </c>
      <c r="BV21" s="136">
        <f>IF(BT21=0,0,BV$1/VLOOKUP(BT21,struktura!$B:$F,5,FALSE))</f>
        <v>0</v>
      </c>
      <c r="BW21" s="135">
        <f>VLOOKUP(BT21,struktura!$B:$G,6,FALSE)</f>
        <v>0</v>
      </c>
      <c r="BX21" s="4"/>
      <c r="BY21" s="26">
        <f>IF(BX21=0,0,VLOOKUP(BX21,struktura!$B:$D,3,FALSE))</f>
        <v>0</v>
      </c>
      <c r="BZ21" s="136">
        <f>IF(BX21=0,0,BZ$1/VLOOKUP(BX21,struktura!$B:$F,5,FALSE))</f>
        <v>0</v>
      </c>
      <c r="CA21" s="135">
        <f>VLOOKUP(BX21,struktura!$B:$G,6,FALSE)</f>
        <v>0</v>
      </c>
      <c r="CB21" s="4"/>
      <c r="CC21" s="26">
        <f>IF(CB21=0,0,VLOOKUP(CB21,struktura!$B:$D,3,FALSE))</f>
        <v>0</v>
      </c>
      <c r="CD21" s="136">
        <f>IF(CB21=0,0,CD$1/VLOOKUP(CB21,struktura!$B:$F,5,FALSE))</f>
        <v>0</v>
      </c>
      <c r="CE21" s="135">
        <f>VLOOKUP(CB21,struktura!$B:$G,6,FALSE)</f>
        <v>0</v>
      </c>
      <c r="CF21" s="4"/>
      <c r="CG21" s="26">
        <f>IF(CF21=0,0,VLOOKUP(CF21,struktura!$B:$D,3,FALSE))</f>
        <v>0</v>
      </c>
      <c r="CH21" s="136">
        <f>IF(CF21=0,0,CH$1/VLOOKUP(CF21,struktura!$B:$F,5,FALSE))</f>
        <v>0</v>
      </c>
      <c r="CI21" s="135">
        <f>VLOOKUP(CF21,struktura!$B:$G,6,FALSE)</f>
        <v>0</v>
      </c>
      <c r="CJ21" s="4"/>
      <c r="CK21" s="26">
        <f>IF(CJ21=0,0,VLOOKUP(CJ21,struktura!$B:$D,3,FALSE))</f>
        <v>0</v>
      </c>
      <c r="CL21" s="136">
        <f>IF(CJ21=0,0,CL$1/VLOOKUP(CJ21,struktura!$B:$F,5,FALSE))</f>
        <v>0</v>
      </c>
      <c r="CM21" s="135">
        <f>VLOOKUP(CJ21,struktura!$B:$G,6,FALSE)</f>
        <v>0</v>
      </c>
      <c r="CN21" s="4"/>
      <c r="CO21" s="26">
        <f>IF(CN21=0,0,VLOOKUP(CN21,struktura!$B:$D,3,FALSE))</f>
        <v>0</v>
      </c>
      <c r="CP21" s="136">
        <f>IF(CN21=0,0,CP$1/VLOOKUP(CN21,struktura!$B:$F,5,FALSE))</f>
        <v>0</v>
      </c>
      <c r="CQ21" s="135">
        <f>VLOOKUP(CN21,struktura!$B:$G,6,FALSE)</f>
        <v>0</v>
      </c>
      <c r="CR21" s="4"/>
      <c r="CS21" s="26">
        <f>IF(CR21=0,0,VLOOKUP(CR21,struktura!$B:$D,3,FALSE))</f>
        <v>0</v>
      </c>
      <c r="CT21" s="136">
        <f>IF(CR21=0,0,CT$1/VLOOKUP(CR21,struktura!$B:$F,5,FALSE))</f>
        <v>0</v>
      </c>
      <c r="CU21" s="135">
        <f>VLOOKUP(CR21,struktura!$B:$G,6,FALSE)</f>
        <v>0</v>
      </c>
      <c r="CV21" s="4"/>
      <c r="CW21" s="26">
        <f>IF(CV21=0,0,VLOOKUP(CV21,struktura!$B:$D,3,FALSE))</f>
        <v>0</v>
      </c>
      <c r="CX21" s="136">
        <f>IF(CV21=0,0,CX$1/VLOOKUP(CV21,struktura!$B:$F,5,FALSE))</f>
        <v>0</v>
      </c>
      <c r="CY21" s="135">
        <f>VLOOKUP(CV21,struktura!$B:$G,6,FALSE)</f>
        <v>0</v>
      </c>
      <c r="CZ21" s="4"/>
      <c r="DA21" s="26"/>
      <c r="DB21" s="136"/>
      <c r="DC21" s="135"/>
      <c r="DD21" s="4"/>
      <c r="DE21" s="26">
        <f>IF(DD21=0,0,VLOOKUP(DD21,struktura!$B:$D,3,FALSE))</f>
        <v>0</v>
      </c>
      <c r="DF21" s="136">
        <f>IF(DD21=0,0,DF$1/VLOOKUP(DD21,struktura!$B:$F,5,FALSE))</f>
        <v>0</v>
      </c>
      <c r="DG21" s="135">
        <f>VLOOKUP(DD21,struktura!$B:$G,6,FALSE)</f>
        <v>0</v>
      </c>
      <c r="DH21" s="4"/>
      <c r="DI21" s="26">
        <f>IF(DH21=0,0,VLOOKUP(DH21,struktura!$B:$D,3,FALSE))</f>
        <v>0</v>
      </c>
      <c r="DJ21" s="136">
        <f>IF(DH21=0,0,DJ$1/VLOOKUP(DH21,struktura!$B:$F,5,FALSE))</f>
        <v>0</v>
      </c>
      <c r="DK21" s="135">
        <f>VLOOKUP(DH21,struktura!$B:$G,6,FALSE)</f>
        <v>0</v>
      </c>
      <c r="DL21" s="4"/>
      <c r="DM21" s="26">
        <f>IF(DL21=0,0,VLOOKUP(DL21,struktura!$B:$D,3,FALSE))</f>
        <v>0</v>
      </c>
      <c r="DN21" s="136">
        <f>IF(DL21=0,0,DN$1/VLOOKUP(DL21,struktura!$B:$F,5,FALSE))</f>
        <v>0</v>
      </c>
      <c r="DO21" s="135">
        <f>VLOOKUP(DL21,struktura!$B:$G,6,FALSE)</f>
        <v>0</v>
      </c>
      <c r="DP21" s="4"/>
      <c r="DQ21" s="26">
        <f>IF(DP21=0,0,VLOOKUP(DP21,struktura!$B:$D,3,FALSE))</f>
        <v>0</v>
      </c>
      <c r="DR21" s="136">
        <f>IF(DP21=0,0,DR$1/VLOOKUP(DP21,struktura!$B:$F,5,FALSE))</f>
        <v>0</v>
      </c>
      <c r="DS21" s="135">
        <f>VLOOKUP(DP21,struktura!$B:$G,6,FALSE)</f>
        <v>0</v>
      </c>
    </row>
    <row r="22" spans="1:123" ht="19.5" customHeight="1" thickBot="1">
      <c r="A22" s="201"/>
      <c r="B22" s="185"/>
      <c r="C22" s="185"/>
      <c r="D22" s="88"/>
      <c r="E22" s="89"/>
      <c r="F22" s="90"/>
      <c r="G22" s="91"/>
      <c r="H22" s="7"/>
      <c r="I22" s="63"/>
      <c r="J22" s="137"/>
      <c r="K22" s="133"/>
      <c r="L22" s="7"/>
      <c r="M22" s="63"/>
      <c r="N22" s="137"/>
      <c r="O22" s="133"/>
      <c r="P22" s="7"/>
      <c r="Q22" s="63"/>
      <c r="R22" s="137"/>
      <c r="S22" s="133"/>
      <c r="T22" s="7"/>
      <c r="U22" s="63"/>
      <c r="V22" s="137"/>
      <c r="W22" s="133"/>
      <c r="X22" s="7"/>
      <c r="Y22" s="63"/>
      <c r="Z22" s="137"/>
      <c r="AA22" s="133"/>
      <c r="AB22" s="7"/>
      <c r="AC22" s="63"/>
      <c r="AD22" s="137"/>
      <c r="AE22" s="133"/>
      <c r="AF22" s="7"/>
      <c r="AG22" s="63"/>
      <c r="AH22" s="137"/>
      <c r="AI22" s="133"/>
      <c r="AJ22" s="7"/>
      <c r="AK22" s="63"/>
      <c r="AL22" s="137"/>
      <c r="AM22" s="133"/>
      <c r="AN22" s="7"/>
      <c r="AO22" s="63"/>
      <c r="AP22" s="137"/>
      <c r="AQ22" s="133"/>
      <c r="AR22" s="7"/>
      <c r="AS22" s="63"/>
      <c r="AT22" s="137"/>
      <c r="AU22" s="133"/>
      <c r="AV22" s="7"/>
      <c r="AW22" s="63"/>
      <c r="AX22" s="137"/>
      <c r="AY22" s="133"/>
      <c r="AZ22" s="7"/>
      <c r="BA22" s="63"/>
      <c r="BB22" s="137"/>
      <c r="BC22" s="133"/>
      <c r="BD22" s="177" t="s">
        <v>14252</v>
      </c>
      <c r="BE22" s="178"/>
      <c r="BF22" s="179"/>
      <c r="BG22" s="180"/>
      <c r="BH22" s="177"/>
      <c r="BI22" s="178"/>
      <c r="BJ22" s="179"/>
      <c r="BK22" s="180"/>
      <c r="BL22" s="7"/>
      <c r="BM22" s="63"/>
      <c r="BN22" s="137"/>
      <c r="BO22" s="133"/>
      <c r="BP22" s="7"/>
      <c r="BQ22" s="63"/>
      <c r="BR22" s="137"/>
      <c r="BS22" s="133"/>
      <c r="BT22" s="7"/>
      <c r="BU22" s="63"/>
      <c r="BV22" s="137"/>
      <c r="BW22" s="133"/>
      <c r="BX22" s="7"/>
      <c r="BY22" s="63"/>
      <c r="BZ22" s="137"/>
      <c r="CA22" s="133"/>
      <c r="CB22" s="7"/>
      <c r="CC22" s="63"/>
      <c r="CD22" s="137"/>
      <c r="CE22" s="133"/>
      <c r="CF22" s="7"/>
      <c r="CG22" s="63"/>
      <c r="CH22" s="137"/>
      <c r="CI22" s="133"/>
      <c r="CJ22" s="7"/>
      <c r="CK22" s="63"/>
      <c r="CL22" s="137"/>
      <c r="CM22" s="133"/>
      <c r="CN22" s="7"/>
      <c r="CO22" s="63"/>
      <c r="CP22" s="137"/>
      <c r="CQ22" s="133"/>
      <c r="CR22" s="7"/>
      <c r="CS22" s="63"/>
      <c r="CT22" s="137"/>
      <c r="CU22" s="133"/>
      <c r="CV22" s="7"/>
      <c r="CW22" s="63"/>
      <c r="CX22" s="137"/>
      <c r="CY22" s="133"/>
      <c r="CZ22" s="7"/>
      <c r="DA22" s="63"/>
      <c r="DB22" s="137"/>
      <c r="DC22" s="133"/>
      <c r="DD22" s="7"/>
      <c r="DE22" s="63"/>
      <c r="DF22" s="137"/>
      <c r="DG22" s="133"/>
      <c r="DH22" s="7"/>
      <c r="DI22" s="63"/>
      <c r="DJ22" s="137"/>
      <c r="DK22" s="133"/>
      <c r="DL22" s="7"/>
      <c r="DM22" s="63"/>
      <c r="DN22" s="137"/>
      <c r="DO22" s="133"/>
      <c r="DP22" s="7"/>
      <c r="DQ22" s="63"/>
      <c r="DR22" s="137"/>
      <c r="DS22" s="133"/>
    </row>
    <row r="23" spans="1:123" ht="19.5" customHeight="1">
      <c r="A23" s="202" t="s">
        <v>14185</v>
      </c>
      <c r="B23" s="186">
        <v>6</v>
      </c>
      <c r="C23" s="186" t="s">
        <v>14176</v>
      </c>
      <c r="D23" s="84"/>
      <c r="E23" s="85" t="str">
        <f>IF(D23=0,"0",VLOOKUP(D23,struktura!$B:$D,3,FALSE))</f>
        <v>0</v>
      </c>
      <c r="F23" s="86" t="str">
        <f>IF(D23=0,"",24/VLOOKUP(D23,struktura!$B:$F,5,FALSE))</f>
        <v/>
      </c>
      <c r="G23" s="87">
        <f>VLOOKUP(D23,struktura!$B:$G,6,FALSE)</f>
        <v>0</v>
      </c>
      <c r="H23" s="4">
        <v>132110684</v>
      </c>
      <c r="I23" s="26" t="s">
        <v>13841</v>
      </c>
      <c r="J23" s="136">
        <v>1680</v>
      </c>
      <c r="K23" s="135">
        <v>0.5</v>
      </c>
      <c r="L23" s="4">
        <v>132100490</v>
      </c>
      <c r="M23" s="26" t="str">
        <f>IF(L23=0,0,VLOOKUP(L23,struktura!$B:$D,3,FALSE))</f>
        <v>BUS CASE BOTTOM V2</v>
      </c>
      <c r="N23" s="136">
        <f>IF(L23=0,0,N$1/VLOOKUP(L23,struktura!$B:$F,5,FALSE))</f>
        <v>3130.434782608696</v>
      </c>
      <c r="O23" s="135">
        <f>VLOOKUP(L23,struktura!$B:$G,6,FALSE)</f>
        <v>0.5</v>
      </c>
      <c r="P23" s="4">
        <v>132100490</v>
      </c>
      <c r="Q23" s="26" t="str">
        <f>IF(P23=0,0,VLOOKUP(P23,struktura!$B:$D,3,FALSE))</f>
        <v>BUS CASE BOTTOM V2</v>
      </c>
      <c r="R23" s="136">
        <f>IF(P23=0,0,R$1/VLOOKUP(P23,struktura!$B:$F,5,FALSE))</f>
        <v>3130.434782608696</v>
      </c>
      <c r="S23" s="135">
        <f>VLOOKUP(P23,struktura!$B:$G,6,FALSE)</f>
        <v>0.5</v>
      </c>
      <c r="T23" s="4">
        <v>132100490</v>
      </c>
      <c r="U23" s="26" t="str">
        <f>IF(T23=0,0,VLOOKUP(T23,struktura!$B:$D,3,FALSE))</f>
        <v>BUS CASE BOTTOM V2</v>
      </c>
      <c r="V23" s="136">
        <f>IF(T23=0,0,V$1/VLOOKUP(T23,struktura!$B:$F,5,FALSE))</f>
        <v>3130.434782608696</v>
      </c>
      <c r="W23" s="135">
        <f>VLOOKUP(T23,struktura!$B:$G,6,FALSE)</f>
        <v>0.5</v>
      </c>
      <c r="X23" s="4">
        <v>132100490</v>
      </c>
      <c r="Y23" s="26" t="str">
        <f>IF(X23=0,0,VLOOKUP(X23,struktura!$B:$D,3,FALSE))</f>
        <v>BUS CASE BOTTOM V2</v>
      </c>
      <c r="Z23" s="136">
        <f>IF(X23=0,0,Z$1/VLOOKUP(X23,struktura!$B:$F,5,FALSE))</f>
        <v>3130.434782608696</v>
      </c>
      <c r="AA23" s="135">
        <f>VLOOKUP(X23,struktura!$B:$G,6,FALSE)</f>
        <v>0.5</v>
      </c>
      <c r="AB23" s="4">
        <v>132100490</v>
      </c>
      <c r="AC23" s="26" t="str">
        <f>IF(AB23=0,0,VLOOKUP(AB23,struktura!$B:$D,3,FALSE))</f>
        <v>BUS CASE BOTTOM V2</v>
      </c>
      <c r="AD23" s="136">
        <f>IF(AB23=0,0,AD$1/VLOOKUP(AB23,struktura!$B:$F,5,FALSE))</f>
        <v>3130.434782608696</v>
      </c>
      <c r="AE23" s="135">
        <f>VLOOKUP(AB23,struktura!$B:$G,6,FALSE)</f>
        <v>0.5</v>
      </c>
      <c r="AF23" s="4">
        <v>132100490</v>
      </c>
      <c r="AG23" s="26" t="str">
        <f>IF(AF23=0,0,VLOOKUP(AF23,struktura!$B:$D,3,FALSE))</f>
        <v>BUS CASE BOTTOM V2</v>
      </c>
      <c r="AH23" s="136">
        <f>IF(AF23=0,0,AH$1/VLOOKUP(AF23,struktura!$B:$F,5,FALSE))</f>
        <v>3130.434782608696</v>
      </c>
      <c r="AI23" s="135">
        <f>VLOOKUP(AF23,struktura!$B:$G,6,FALSE)</f>
        <v>0.5</v>
      </c>
      <c r="AJ23" s="4">
        <v>132100490</v>
      </c>
      <c r="AK23" s="26" t="str">
        <f>IF(AJ23=0,0,VLOOKUP(AJ23,struktura!$B:$D,3,FALSE))</f>
        <v>BUS CASE BOTTOM V2</v>
      </c>
      <c r="AL23" s="136">
        <f>IF(AJ23=0,0,AL$1/VLOOKUP(AJ23,struktura!$B:$F,5,FALSE))</f>
        <v>3130.434782608696</v>
      </c>
      <c r="AM23" s="135">
        <f>VLOOKUP(AJ23,struktura!$B:$G,6,FALSE)</f>
        <v>0.5</v>
      </c>
      <c r="AN23" s="4">
        <v>132100490</v>
      </c>
      <c r="AO23" s="26" t="str">
        <f>IF(AN23=0,0,VLOOKUP(AN23,struktura!$B:$D,3,FALSE))</f>
        <v>BUS CASE BOTTOM V2</v>
      </c>
      <c r="AP23" s="136">
        <f>IF(AN23=0,0,AP$1/VLOOKUP(AN23,struktura!$B:$F,5,FALSE))</f>
        <v>3130.434782608696</v>
      </c>
      <c r="AQ23" s="135">
        <f>VLOOKUP(AN23,struktura!$B:$G,6,FALSE)</f>
        <v>0.5</v>
      </c>
      <c r="AR23" s="4"/>
      <c r="AS23" s="26">
        <f>IF(AR23=0,0,VLOOKUP(AR23,struktura!$B:$D,3,FALSE))</f>
        <v>0</v>
      </c>
      <c r="AT23" s="136">
        <f>IF(AR23=0,0,AT$1/VLOOKUP(AR23,struktura!$B:$F,5,FALSE))</f>
        <v>0</v>
      </c>
      <c r="AU23" s="135">
        <f>VLOOKUP(AR23,struktura!$B:$G,6,FALSE)</f>
        <v>0</v>
      </c>
      <c r="AV23" s="4">
        <v>132100490</v>
      </c>
      <c r="AW23" s="26" t="str">
        <f>IF(AV23=0,0,VLOOKUP(AV23,struktura!$B:$D,3,FALSE))</f>
        <v>BUS CASE BOTTOM V2</v>
      </c>
      <c r="AX23" s="136">
        <f>IF(AV23=0,0,AX$1/VLOOKUP(AV23,struktura!$B:$F,5,FALSE))</f>
        <v>3130.434782608696</v>
      </c>
      <c r="AY23" s="135">
        <f>VLOOKUP(AV23,struktura!$B:$G,6,FALSE)</f>
        <v>0.5</v>
      </c>
      <c r="AZ23" s="4">
        <v>132100490</v>
      </c>
      <c r="BA23" s="26" t="str">
        <f>IF(AZ23=0,0,VLOOKUP(AZ23,struktura!$B:$D,3,FALSE))</f>
        <v>BUS CASE BOTTOM V2</v>
      </c>
      <c r="BB23" s="136">
        <f>IF(AZ23=0,0,BB$1/VLOOKUP(AZ23,struktura!$B:$F,5,FALSE))</f>
        <v>3130.434782608696</v>
      </c>
      <c r="BC23" s="135">
        <f>VLOOKUP(AZ23,struktura!$B:$G,6,FALSE)</f>
        <v>0.5</v>
      </c>
      <c r="BD23" s="4">
        <v>132100490</v>
      </c>
      <c r="BE23" s="26" t="str">
        <f>IF(BD23=0,0,VLOOKUP(BD23,struktura!$B:$D,3,FALSE))</f>
        <v>BUS CASE BOTTOM V2</v>
      </c>
      <c r="BF23" s="136">
        <f>IF(BD23=0,0,BF$1/VLOOKUP(BD23,struktura!$B:$F,5,FALSE))</f>
        <v>3130.434782608696</v>
      </c>
      <c r="BG23" s="135">
        <f>VLOOKUP(BD23,struktura!$B:$G,6,FALSE)</f>
        <v>0.5</v>
      </c>
      <c r="BH23" s="4">
        <v>132100490</v>
      </c>
      <c r="BI23" s="26" t="str">
        <f>IF(BH23=0,0,VLOOKUP(BH23,struktura!$B:$D,3,FALSE))</f>
        <v>BUS CASE BOTTOM V2</v>
      </c>
      <c r="BJ23" s="136">
        <f>IF(BH23=0,0,BJ$1/VLOOKUP(BH23,struktura!$B:$F,5,FALSE))</f>
        <v>3130.434782608696</v>
      </c>
      <c r="BK23" s="135">
        <f>VLOOKUP(BH23,struktura!$B:$G,6,FALSE)</f>
        <v>0.5</v>
      </c>
      <c r="BL23" s="173"/>
      <c r="BM23" s="174">
        <f>IF(BL23=0,0,VLOOKUP(BL23,struktura!$B:$D,3,FALSE))</f>
        <v>0</v>
      </c>
      <c r="BN23" s="175">
        <f>IF(BL23=0,0,BN$1/VLOOKUP(BL23,struktura!$B:$F,5,FALSE))</f>
        <v>0</v>
      </c>
      <c r="BO23" s="176">
        <f>VLOOKUP(BL23,struktura!$B:$G,6,FALSE)</f>
        <v>0</v>
      </c>
      <c r="BP23" s="173"/>
      <c r="BQ23" s="174">
        <f>IF(BP23=0,0,VLOOKUP(BP23,struktura!$B:$D,3,FALSE))</f>
        <v>0</v>
      </c>
      <c r="BR23" s="175">
        <f>IF(BP23=0,0,BR$1/VLOOKUP(BP23,struktura!$B:$F,5,FALSE))</f>
        <v>0</v>
      </c>
      <c r="BS23" s="176">
        <f>VLOOKUP(BP23,struktura!$B:$G,6,FALSE)</f>
        <v>0</v>
      </c>
      <c r="BT23" s="4"/>
      <c r="BU23" s="26">
        <f>IF(BT23=0,0,VLOOKUP(BT23,struktura!$B:$D,3,FALSE))</f>
        <v>0</v>
      </c>
      <c r="BV23" s="136">
        <f>IF(BT23=0,0,BV$1/VLOOKUP(BT23,struktura!$B:$F,5,FALSE))</f>
        <v>0</v>
      </c>
      <c r="BW23" s="135">
        <f>VLOOKUP(BT23,struktura!$B:$G,6,FALSE)</f>
        <v>0</v>
      </c>
      <c r="BX23" s="4"/>
      <c r="BY23" s="26">
        <f>IF(BX23=0,0,VLOOKUP(BX23,struktura!$B:$D,3,FALSE))</f>
        <v>0</v>
      </c>
      <c r="BZ23" s="136">
        <f>IF(BX23=0,0,BZ$1/VLOOKUP(BX23,struktura!$B:$F,5,FALSE))</f>
        <v>0</v>
      </c>
      <c r="CA23" s="135">
        <f>VLOOKUP(BX23,struktura!$B:$G,6,FALSE)</f>
        <v>0</v>
      </c>
      <c r="CB23" s="4"/>
      <c r="CC23" s="26">
        <f>IF(CB23=0,0,VLOOKUP(CB23,struktura!$B:$D,3,FALSE))</f>
        <v>0</v>
      </c>
      <c r="CD23" s="136">
        <f>IF(CB23=0,0,CD$1/VLOOKUP(CB23,struktura!$B:$F,5,FALSE))</f>
        <v>0</v>
      </c>
      <c r="CE23" s="135">
        <f>VLOOKUP(CB23,struktura!$B:$G,6,FALSE)</f>
        <v>0</v>
      </c>
      <c r="CF23" s="4">
        <v>132100490</v>
      </c>
      <c r="CG23" s="26" t="str">
        <f>IF(CF23=0,0,VLOOKUP(CF23,struktura!$B:$D,3,FALSE))</f>
        <v>BUS CASE BOTTOM V2</v>
      </c>
      <c r="CH23" s="136">
        <f>IF(CF23=0,0,CH$1/VLOOKUP(CF23,struktura!$B:$F,5,FALSE))</f>
        <v>3130.434782608696</v>
      </c>
      <c r="CI23" s="135">
        <f>VLOOKUP(CF23,struktura!$B:$G,6,FALSE)</f>
        <v>0.5</v>
      </c>
      <c r="CJ23" s="4">
        <v>132100490</v>
      </c>
      <c r="CK23" s="26" t="str">
        <f>IF(CJ23=0,0,VLOOKUP(CJ23,struktura!$B:$D,3,FALSE))</f>
        <v>BUS CASE BOTTOM V2</v>
      </c>
      <c r="CL23" s="136">
        <f>IF(CJ23=0,0,CL$1/VLOOKUP(CJ23,struktura!$B:$F,5,FALSE))</f>
        <v>3130.434782608696</v>
      </c>
      <c r="CM23" s="135">
        <f>VLOOKUP(CJ23,struktura!$B:$G,6,FALSE)</f>
        <v>0.5</v>
      </c>
      <c r="CN23" s="4">
        <v>132100490</v>
      </c>
      <c r="CO23" s="26" t="str">
        <f>IF(CN23=0,0,VLOOKUP(CN23,struktura!$B:$D,3,FALSE))</f>
        <v>BUS CASE BOTTOM V2</v>
      </c>
      <c r="CP23" s="136">
        <f>IF(CN23=0,0,CP$1/VLOOKUP(CN23,struktura!$B:$F,5,FALSE))</f>
        <v>3130.434782608696</v>
      </c>
      <c r="CQ23" s="135">
        <f>VLOOKUP(CN23,struktura!$B:$G,6,FALSE)</f>
        <v>0.5</v>
      </c>
      <c r="CR23" s="4">
        <v>132100490</v>
      </c>
      <c r="CS23" s="26" t="str">
        <f>IF(CR23=0,0,VLOOKUP(CR23,struktura!$B:$D,3,FALSE))</f>
        <v>BUS CASE BOTTOM V2</v>
      </c>
      <c r="CT23" s="136">
        <f>IF(CR23=0,0,CT$1/VLOOKUP(CR23,struktura!$B:$F,5,FALSE))</f>
        <v>3130.434782608696</v>
      </c>
      <c r="CU23" s="135">
        <f>VLOOKUP(CR23,struktura!$B:$G,6,FALSE)</f>
        <v>0.5</v>
      </c>
      <c r="CV23" s="4">
        <v>132100490</v>
      </c>
      <c r="CW23" s="26" t="str">
        <f>IF(CV23=0,0,VLOOKUP(CV23,struktura!$B:$D,3,FALSE))</f>
        <v>BUS CASE BOTTOM V2</v>
      </c>
      <c r="CX23" s="136">
        <f>IF(CV23=0,0,CX$1/VLOOKUP(CV23,struktura!$B:$F,5,FALSE))</f>
        <v>3130.434782608696</v>
      </c>
      <c r="CY23" s="135">
        <f>VLOOKUP(CV23,struktura!$B:$G,6,FALSE)</f>
        <v>0.5</v>
      </c>
      <c r="CZ23" s="4"/>
      <c r="DA23" s="26"/>
      <c r="DB23" s="136"/>
      <c r="DC23" s="135"/>
      <c r="DD23" s="4"/>
      <c r="DE23" s="26">
        <f>IF(DD23=0,0,VLOOKUP(DD23,struktura!$B:$D,3,FALSE))</f>
        <v>0</v>
      </c>
      <c r="DF23" s="136">
        <f>IF(DD23=0,0,DF$1/VLOOKUP(DD23,struktura!$B:$F,5,FALSE))</f>
        <v>0</v>
      </c>
      <c r="DG23" s="135">
        <f>VLOOKUP(DD23,struktura!$B:$G,6,FALSE)</f>
        <v>0</v>
      </c>
      <c r="DH23" s="4"/>
      <c r="DI23" s="26">
        <f>IF(DH23=0,0,VLOOKUP(DH23,struktura!$B:$D,3,FALSE))</f>
        <v>0</v>
      </c>
      <c r="DJ23" s="136">
        <f>IF(DH23=0,0,DJ$1/VLOOKUP(DH23,struktura!$B:$F,5,FALSE))</f>
        <v>0</v>
      </c>
      <c r="DK23" s="135">
        <f>VLOOKUP(DH23,struktura!$B:$G,6,FALSE)</f>
        <v>0</v>
      </c>
      <c r="DL23" s="4"/>
      <c r="DM23" s="26">
        <f>IF(DL23=0,0,VLOOKUP(DL23,struktura!$B:$D,3,FALSE))</f>
        <v>0</v>
      </c>
      <c r="DN23" s="136">
        <f>IF(DL23=0,0,DN$1/VLOOKUP(DL23,struktura!$B:$F,5,FALSE))</f>
        <v>0</v>
      </c>
      <c r="DO23" s="135">
        <f>VLOOKUP(DL23,struktura!$B:$G,6,FALSE)</f>
        <v>0</v>
      </c>
      <c r="DP23" s="4"/>
      <c r="DQ23" s="26">
        <f>IF(DP23=0,0,VLOOKUP(DP23,struktura!$B:$D,3,FALSE))</f>
        <v>0</v>
      </c>
      <c r="DR23" s="136">
        <f>IF(DP23=0,0,DR$1/VLOOKUP(DP23,struktura!$B:$F,5,FALSE))</f>
        <v>0</v>
      </c>
      <c r="DS23" s="135">
        <f>VLOOKUP(DP23,struktura!$B:$G,6,FALSE)</f>
        <v>0</v>
      </c>
    </row>
    <row r="24" spans="1:123" ht="19.5" customHeight="1" thickBot="1">
      <c r="A24" s="202"/>
      <c r="B24" s="182"/>
      <c r="C24" s="182"/>
      <c r="D24" s="7"/>
      <c r="E24" s="63"/>
      <c r="F24" s="64"/>
      <c r="G24" s="60"/>
      <c r="H24" s="7"/>
      <c r="I24" s="63"/>
      <c r="J24" s="137"/>
      <c r="K24" s="133"/>
      <c r="L24" s="7" t="s">
        <v>14220</v>
      </c>
      <c r="M24" s="63"/>
      <c r="N24" s="137"/>
      <c r="O24" s="133"/>
      <c r="P24" s="7"/>
      <c r="Q24" s="63"/>
      <c r="R24" s="137"/>
      <c r="S24" s="133"/>
      <c r="T24" s="7"/>
      <c r="U24" s="63"/>
      <c r="V24" s="137"/>
      <c r="W24" s="133"/>
      <c r="X24" s="7"/>
      <c r="Y24" s="63"/>
      <c r="Z24" s="137"/>
      <c r="AA24" s="133"/>
      <c r="AB24" s="7"/>
      <c r="AC24" s="63"/>
      <c r="AD24" s="137"/>
      <c r="AE24" s="133"/>
      <c r="AF24" s="7"/>
      <c r="AG24" s="63"/>
      <c r="AH24" s="137"/>
      <c r="AI24" s="133"/>
      <c r="AJ24" s="7"/>
      <c r="AK24" s="63"/>
      <c r="AL24" s="137"/>
      <c r="AM24" s="133"/>
      <c r="AN24" s="7"/>
      <c r="AO24" s="63"/>
      <c r="AP24" s="137"/>
      <c r="AQ24" s="133"/>
      <c r="AR24" s="7"/>
      <c r="AS24" s="63"/>
      <c r="AT24" s="137"/>
      <c r="AU24" s="133"/>
      <c r="AV24" s="7"/>
      <c r="AW24" s="63"/>
      <c r="AX24" s="137"/>
      <c r="AY24" s="133"/>
      <c r="AZ24" s="7"/>
      <c r="BA24" s="63"/>
      <c r="BB24" s="137"/>
      <c r="BC24" s="133"/>
      <c r="BD24" s="7"/>
      <c r="BE24" s="63"/>
      <c r="BF24" s="137"/>
      <c r="BG24" s="133"/>
      <c r="BH24" s="7"/>
      <c r="BI24" s="63"/>
      <c r="BJ24" s="137"/>
      <c r="BK24" s="133"/>
      <c r="BL24" s="177" t="s">
        <v>14252</v>
      </c>
      <c r="BM24" s="178"/>
      <c r="BN24" s="179"/>
      <c r="BO24" s="180"/>
      <c r="BP24" s="177"/>
      <c r="BQ24" s="178"/>
      <c r="BR24" s="179"/>
      <c r="BS24" s="180"/>
      <c r="BT24" s="7"/>
      <c r="BU24" s="63"/>
      <c r="BV24" s="137"/>
      <c r="BW24" s="133"/>
      <c r="BX24" s="7"/>
      <c r="BY24" s="63"/>
      <c r="BZ24" s="137"/>
      <c r="CA24" s="133"/>
      <c r="CB24" s="7"/>
      <c r="CC24" s="63"/>
      <c r="CD24" s="137"/>
      <c r="CE24" s="133"/>
      <c r="CF24" s="7"/>
      <c r="CG24" s="63"/>
      <c r="CH24" s="137"/>
      <c r="CI24" s="133"/>
      <c r="CJ24" s="7"/>
      <c r="CK24" s="63"/>
      <c r="CL24" s="137"/>
      <c r="CM24" s="133"/>
      <c r="CN24" s="7"/>
      <c r="CO24" s="63"/>
      <c r="CP24" s="137"/>
      <c r="CQ24" s="133"/>
      <c r="CR24" s="7"/>
      <c r="CS24" s="63"/>
      <c r="CT24" s="137"/>
      <c r="CU24" s="133"/>
      <c r="CV24" s="7"/>
      <c r="CW24" s="63"/>
      <c r="CX24" s="137"/>
      <c r="CY24" s="133"/>
      <c r="CZ24" s="7"/>
      <c r="DA24" s="63"/>
      <c r="DB24" s="137"/>
      <c r="DC24" s="133"/>
      <c r="DD24" s="7"/>
      <c r="DE24" s="63"/>
      <c r="DF24" s="137"/>
      <c r="DG24" s="133"/>
      <c r="DH24" s="7"/>
      <c r="DI24" s="63"/>
      <c r="DJ24" s="137"/>
      <c r="DK24" s="133"/>
      <c r="DL24" s="7"/>
      <c r="DM24" s="63"/>
      <c r="DN24" s="137"/>
      <c r="DO24" s="133"/>
      <c r="DP24" s="7"/>
      <c r="DQ24" s="63"/>
      <c r="DR24" s="137"/>
      <c r="DS24" s="133"/>
    </row>
    <row r="25" spans="1:123" ht="19.5" customHeight="1">
      <c r="A25" s="202"/>
      <c r="B25" s="181">
        <v>7</v>
      </c>
      <c r="C25" s="181" t="s">
        <v>14176</v>
      </c>
      <c r="D25" s="4"/>
      <c r="E25" s="26" t="str">
        <f>IF(D25=0,"0",VLOOKUP(D25,struktura!$B:$D,3,FALSE))</f>
        <v>0</v>
      </c>
      <c r="F25" s="27" t="str">
        <f>IF(D25=0,"",24/VLOOKUP(D25,struktura!$B:$F,5,FALSE))</f>
        <v/>
      </c>
      <c r="G25" s="68">
        <f>VLOOKUP(D25,struktura!$B:$G,6,FALSE)</f>
        <v>0</v>
      </c>
      <c r="H25" s="4">
        <v>132110043</v>
      </c>
      <c r="I25" s="26" t="s">
        <v>2935</v>
      </c>
      <c r="J25" s="136">
        <v>4363.6363636363631</v>
      </c>
      <c r="K25" s="135">
        <v>0.5</v>
      </c>
      <c r="L25" s="4">
        <v>132110043</v>
      </c>
      <c r="M25" s="26" t="str">
        <f>IF(L25=0,0,VLOOKUP(L25,struktura!$B:$D,3,FALSE))</f>
        <v>BLENDA SPODNJA MFQ4 VZF07246_sur.
surovec</v>
      </c>
      <c r="N25" s="136">
        <f>IF(L25=0,0,N$1/VLOOKUP(L25,struktura!$B:$F,5,FALSE))</f>
        <v>4363.6363636363631</v>
      </c>
      <c r="O25" s="135">
        <f>VLOOKUP(L25,struktura!$B:$G,6,FALSE)</f>
        <v>0.5</v>
      </c>
      <c r="P25" s="4">
        <v>132110048</v>
      </c>
      <c r="Q25" s="26" t="str">
        <f>IF(P25=0,0,VLOOKUP(P25,struktura!$B:$D,3,FALSE))</f>
        <v>BLENDA SPODNJA MFQ4 beige_sur.</v>
      </c>
      <c r="R25" s="136">
        <f>IF(P25=0,0,R$1/VLOOKUP(P25,struktura!$B:$F,5,FALSE))</f>
        <v>4363.6363636363631</v>
      </c>
      <c r="S25" s="135">
        <f>VLOOKUP(P25,struktura!$B:$G,6,FALSE)</f>
        <v>0.5</v>
      </c>
      <c r="T25" s="4">
        <v>132110048</v>
      </c>
      <c r="U25" s="26" t="str">
        <f>IF(T25=0,0,VLOOKUP(T25,struktura!$B:$D,3,FALSE))</f>
        <v>BLENDA SPODNJA MFQ4 beige_sur.</v>
      </c>
      <c r="V25" s="136">
        <f>IF(T25=0,0,V$1/VLOOKUP(T25,struktura!$B:$F,5,FALSE))</f>
        <v>4363.6363636363631</v>
      </c>
      <c r="W25" s="135">
        <f>VLOOKUP(T25,struktura!$B:$G,6,FALSE)</f>
        <v>0.5</v>
      </c>
      <c r="X25" s="4"/>
      <c r="Y25" s="26">
        <f>IF(X25=0,0,VLOOKUP(X25,struktura!$B:$D,3,FALSE))</f>
        <v>0</v>
      </c>
      <c r="Z25" s="136">
        <f>IF(X25=0,0,Z$1/VLOOKUP(X25,struktura!$B:$F,5,FALSE))</f>
        <v>0</v>
      </c>
      <c r="AA25" s="135">
        <f>VLOOKUP(X25,struktura!$B:$G,6,FALSE)</f>
        <v>0</v>
      </c>
      <c r="AB25" s="4"/>
      <c r="AC25" s="26">
        <f>IF(AB25=0,0,VLOOKUP(AB25,struktura!$B:$D,3,FALSE))</f>
        <v>0</v>
      </c>
      <c r="AD25" s="136">
        <f>IF(AB25=0,0,AD$1/VLOOKUP(AB25,struktura!$B:$F,5,FALSE))</f>
        <v>0</v>
      </c>
      <c r="AE25" s="135">
        <f>VLOOKUP(AB25,struktura!$B:$G,6,FALSE)</f>
        <v>0</v>
      </c>
      <c r="AF25" s="4">
        <v>132100008</v>
      </c>
      <c r="AG25" s="26" t="str">
        <f>IF(AF25=0,0,VLOOKUP(AF25,struktura!$B:$D,3,FALSE))</f>
        <v>POKROV VRČA OSNOVNI B10
Jar lid entry B10</v>
      </c>
      <c r="AH25" s="136">
        <f>IF(AF25=0,0,AH$1/VLOOKUP(AF25,struktura!$B:$F,5,FALSE))</f>
        <v>1870.1298701298701</v>
      </c>
      <c r="AI25" s="135">
        <f>VLOOKUP(AF25,struktura!$B:$G,6,FALSE)</f>
        <v>0.25</v>
      </c>
      <c r="AJ25" s="4">
        <v>132100008</v>
      </c>
      <c r="AK25" s="26" t="str">
        <f>IF(AJ25=0,0,VLOOKUP(AJ25,struktura!$B:$D,3,FALSE))</f>
        <v>POKROV VRČA OSNOVNI B10
Jar lid entry B10</v>
      </c>
      <c r="AL25" s="136">
        <f>IF(AJ25=0,0,AL$1/VLOOKUP(AJ25,struktura!$B:$F,5,FALSE))</f>
        <v>1870.1298701298701</v>
      </c>
      <c r="AM25" s="135">
        <f>VLOOKUP(AJ25,struktura!$B:$G,6,FALSE)</f>
        <v>0.25</v>
      </c>
      <c r="AN25" s="4">
        <v>132100008</v>
      </c>
      <c r="AO25" s="26" t="str">
        <f>IF(AN25=0,0,VLOOKUP(AN25,struktura!$B:$D,3,FALSE))</f>
        <v>POKROV VRČA OSNOVNI B10
Jar lid entry B10</v>
      </c>
      <c r="AP25" s="136">
        <f>IF(AN25=0,0,AP$1/VLOOKUP(AN25,struktura!$B:$F,5,FALSE))</f>
        <v>1870.1298701298701</v>
      </c>
      <c r="AQ25" s="135">
        <f>VLOOKUP(AN25,struktura!$B:$G,6,FALSE)</f>
        <v>0.25</v>
      </c>
      <c r="AR25" s="4">
        <v>132100047</v>
      </c>
      <c r="AS25" s="26" t="str">
        <f>IF(AR25=0,0,VLOOKUP(AR25,struktura!$B:$D,3,FALSE))</f>
        <v>POKROV VRČA B10 Ver.01
Jar Lid B10 Ver.01</v>
      </c>
      <c r="AT25" s="136">
        <f>IF(AR25=0,0,AT$1/VLOOKUP(AR25,struktura!$B:$F,5,FALSE))</f>
        <v>1870.1298701298701</v>
      </c>
      <c r="AU25" s="135">
        <f>VLOOKUP(AR25,struktura!$B:$G,6,FALSE)</f>
        <v>0.25</v>
      </c>
      <c r="AV25" s="4">
        <v>132100047</v>
      </c>
      <c r="AW25" s="26" t="str">
        <f>IF(AV25=0,0,VLOOKUP(AV25,struktura!$B:$D,3,FALSE))</f>
        <v>POKROV VRČA B10 Ver.01
Jar Lid B10 Ver.01</v>
      </c>
      <c r="AX25" s="136">
        <f>IF(AV25=0,0,AX$1/VLOOKUP(AV25,struktura!$B:$F,5,FALSE))</f>
        <v>1870.1298701298701</v>
      </c>
      <c r="AY25" s="135">
        <f>VLOOKUP(AV25,struktura!$B:$G,6,FALSE)</f>
        <v>0.25</v>
      </c>
      <c r="AZ25" s="4"/>
      <c r="BA25" s="26">
        <f>IF(AZ25=0,0,VLOOKUP(AZ25,struktura!$B:$D,3,FALSE))</f>
        <v>0</v>
      </c>
      <c r="BB25" s="136">
        <f>IF(AZ25=0,0,BB$1/VLOOKUP(AZ25,struktura!$B:$F,5,FALSE))</f>
        <v>0</v>
      </c>
      <c r="BC25" s="135">
        <f>VLOOKUP(AZ25,struktura!$B:$G,6,FALSE)</f>
        <v>0</v>
      </c>
      <c r="BD25" s="4"/>
      <c r="BE25" s="26">
        <f>IF(BD25=0,0,VLOOKUP(BD25,struktura!$B:$D,3,FALSE))</f>
        <v>0</v>
      </c>
      <c r="BF25" s="136">
        <f>IF(BD25=0,0,BF$1/VLOOKUP(BD25,struktura!$B:$F,5,FALSE))</f>
        <v>0</v>
      </c>
      <c r="BG25" s="135">
        <f>VLOOKUP(BD25,struktura!$B:$G,6,FALSE)</f>
        <v>0</v>
      </c>
      <c r="BH25" s="4"/>
      <c r="BI25" s="26">
        <f>IF(BH25=0,0,VLOOKUP(BH25,struktura!$B:$D,3,FALSE))</f>
        <v>0</v>
      </c>
      <c r="BJ25" s="136">
        <f>IF(BH25=0,0,BJ$1/VLOOKUP(BH25,struktura!$B:$F,5,FALSE))</f>
        <v>0</v>
      </c>
      <c r="BK25" s="135">
        <f>VLOOKUP(BH25,struktura!$B:$G,6,FALSE)</f>
        <v>0</v>
      </c>
      <c r="BL25" s="4"/>
      <c r="BM25" s="26">
        <f>IF(BL25=0,0,VLOOKUP(BL25,struktura!$B:$D,3,FALSE))</f>
        <v>0</v>
      </c>
      <c r="BN25" s="136">
        <f>IF(BL25=0,0,BN$1/VLOOKUP(BL25,struktura!$B:$F,5,FALSE))</f>
        <v>0</v>
      </c>
      <c r="BO25" s="135">
        <f>VLOOKUP(BL25,struktura!$B:$G,6,FALSE)</f>
        <v>0</v>
      </c>
      <c r="BP25" s="4"/>
      <c r="BQ25" s="26">
        <f>IF(BP25=0,0,VLOOKUP(BP25,struktura!$B:$D,3,FALSE))</f>
        <v>0</v>
      </c>
      <c r="BR25" s="136">
        <f>IF(BP25=0,0,BR$1/VLOOKUP(BP25,struktura!$B:$F,5,FALSE))</f>
        <v>0</v>
      </c>
      <c r="BS25" s="135">
        <f>VLOOKUP(BP25,struktura!$B:$G,6,FALSE)</f>
        <v>0</v>
      </c>
      <c r="BT25" s="4"/>
      <c r="BU25" s="26">
        <f>IF(BT25=0,0,VLOOKUP(BT25,struktura!$B:$D,3,FALSE))</f>
        <v>0</v>
      </c>
      <c r="BV25" s="136">
        <f>IF(BT25=0,0,BV$1/VLOOKUP(BT25,struktura!$B:$F,5,FALSE))</f>
        <v>0</v>
      </c>
      <c r="BW25" s="135">
        <f>VLOOKUP(BT25,struktura!$B:$G,6,FALSE)</f>
        <v>0</v>
      </c>
      <c r="BX25" s="4"/>
      <c r="BY25" s="26">
        <f>IF(BX25=0,0,VLOOKUP(BX25,struktura!$B:$D,3,FALSE))</f>
        <v>0</v>
      </c>
      <c r="BZ25" s="136">
        <f>IF(BX25=0,0,BZ$1/VLOOKUP(BX25,struktura!$B:$F,5,FALSE))</f>
        <v>0</v>
      </c>
      <c r="CA25" s="135">
        <f>VLOOKUP(BX25,struktura!$B:$G,6,FALSE)</f>
        <v>0</v>
      </c>
      <c r="CB25" s="4"/>
      <c r="CC25" s="26">
        <f>IF(CB25=0,0,VLOOKUP(CB25,struktura!$B:$D,3,FALSE))</f>
        <v>0</v>
      </c>
      <c r="CD25" s="136">
        <f>IF(CB25=0,0,CD$1/VLOOKUP(CB25,struktura!$B:$F,5,FALSE))</f>
        <v>0</v>
      </c>
      <c r="CE25" s="135">
        <f>VLOOKUP(CB25,struktura!$B:$G,6,FALSE)</f>
        <v>0</v>
      </c>
      <c r="CF25" s="4"/>
      <c r="CG25" s="26">
        <f>IF(CF25=0,0,VLOOKUP(CF25,struktura!$B:$D,3,FALSE))</f>
        <v>0</v>
      </c>
      <c r="CH25" s="136">
        <f>IF(CF25=0,0,CH$1/VLOOKUP(CF25,struktura!$B:$F,5,FALSE))</f>
        <v>0</v>
      </c>
      <c r="CI25" s="135">
        <f>VLOOKUP(CF25,struktura!$B:$G,6,FALSE)</f>
        <v>0</v>
      </c>
      <c r="CJ25" s="4"/>
      <c r="CK25" s="26">
        <f>IF(CJ25=0,0,VLOOKUP(CJ25,struktura!$B:$D,3,FALSE))</f>
        <v>0</v>
      </c>
      <c r="CL25" s="136">
        <f>IF(CJ25=0,0,CL$1/VLOOKUP(CJ25,struktura!$B:$F,5,FALSE))</f>
        <v>0</v>
      </c>
      <c r="CM25" s="135">
        <f>VLOOKUP(CJ25,struktura!$B:$G,6,FALSE)</f>
        <v>0</v>
      </c>
      <c r="CN25" s="4"/>
      <c r="CO25" s="26">
        <f>IF(CN25=0,0,VLOOKUP(CN25,struktura!$B:$D,3,FALSE))</f>
        <v>0</v>
      </c>
      <c r="CP25" s="136">
        <f>IF(CN25=0,0,CP$1/VLOOKUP(CN25,struktura!$B:$F,5,FALSE))</f>
        <v>0</v>
      </c>
      <c r="CQ25" s="135">
        <f>VLOOKUP(CN25,struktura!$B:$G,6,FALSE)</f>
        <v>0</v>
      </c>
      <c r="CR25" s="4"/>
      <c r="CS25" s="26">
        <f>IF(CR25=0,0,VLOOKUP(CR25,struktura!$B:$D,3,FALSE))</f>
        <v>0</v>
      </c>
      <c r="CT25" s="136">
        <f>IF(CR25=0,0,CT$1/VLOOKUP(CR25,struktura!$B:$F,5,FALSE))</f>
        <v>0</v>
      </c>
      <c r="CU25" s="135">
        <f>VLOOKUP(CR25,struktura!$B:$G,6,FALSE)</f>
        <v>0</v>
      </c>
      <c r="CV25" s="4"/>
      <c r="CW25" s="26">
        <f>IF(CV25=0,0,VLOOKUP(CV25,struktura!$B:$D,3,FALSE))</f>
        <v>0</v>
      </c>
      <c r="CX25" s="136">
        <f>IF(CV25=0,0,CX$1/VLOOKUP(CV25,struktura!$B:$F,5,FALSE))</f>
        <v>0</v>
      </c>
      <c r="CY25" s="135">
        <f>VLOOKUP(CV25,struktura!$B:$G,6,FALSE)</f>
        <v>0</v>
      </c>
      <c r="CZ25" s="4"/>
      <c r="DA25" s="26"/>
      <c r="DB25" s="136"/>
      <c r="DC25" s="135"/>
      <c r="DD25" s="4"/>
      <c r="DE25" s="26">
        <f>IF(DD25=0,0,VLOOKUP(DD25,struktura!$B:$D,3,FALSE))</f>
        <v>0</v>
      </c>
      <c r="DF25" s="136">
        <f>IF(DD25=0,0,DF$1/VLOOKUP(DD25,struktura!$B:$F,5,FALSE))</f>
        <v>0</v>
      </c>
      <c r="DG25" s="135">
        <f>VLOOKUP(DD25,struktura!$B:$G,6,FALSE)</f>
        <v>0</v>
      </c>
      <c r="DH25" s="4"/>
      <c r="DI25" s="26">
        <f>IF(DH25=0,0,VLOOKUP(DH25,struktura!$B:$D,3,FALSE))</f>
        <v>0</v>
      </c>
      <c r="DJ25" s="136">
        <f>IF(DH25=0,0,DJ$1/VLOOKUP(DH25,struktura!$B:$F,5,FALSE))</f>
        <v>0</v>
      </c>
      <c r="DK25" s="135">
        <f>VLOOKUP(DH25,struktura!$B:$G,6,FALSE)</f>
        <v>0</v>
      </c>
      <c r="DL25" s="4"/>
      <c r="DM25" s="26">
        <f>IF(DL25=0,0,VLOOKUP(DL25,struktura!$B:$D,3,FALSE))</f>
        <v>0</v>
      </c>
      <c r="DN25" s="136">
        <f>IF(DL25=0,0,DN$1/VLOOKUP(DL25,struktura!$B:$F,5,FALSE))</f>
        <v>0</v>
      </c>
      <c r="DO25" s="135">
        <f>VLOOKUP(DL25,struktura!$B:$G,6,FALSE)</f>
        <v>0</v>
      </c>
      <c r="DP25" s="4"/>
      <c r="DQ25" s="26">
        <f>IF(DP25=0,0,VLOOKUP(DP25,struktura!$B:$D,3,FALSE))</f>
        <v>0</v>
      </c>
      <c r="DR25" s="136">
        <f>IF(DP25=0,0,DR$1/VLOOKUP(DP25,struktura!$B:$F,5,FALSE))</f>
        <v>0</v>
      </c>
      <c r="DS25" s="135">
        <f>VLOOKUP(DP25,struktura!$B:$G,6,FALSE)</f>
        <v>0</v>
      </c>
    </row>
    <row r="26" spans="1:123" ht="19.5" customHeight="1" thickBot="1">
      <c r="A26" s="202"/>
      <c r="B26" s="182"/>
      <c r="C26" s="182"/>
      <c r="D26" s="7"/>
      <c r="E26" s="63"/>
      <c r="F26" s="64"/>
      <c r="G26" s="60"/>
      <c r="H26" s="7" t="s">
        <v>14212</v>
      </c>
      <c r="I26" s="63"/>
      <c r="J26" s="137"/>
      <c r="K26" s="133"/>
      <c r="L26" s="7"/>
      <c r="M26" s="63"/>
      <c r="N26" s="137"/>
      <c r="O26" s="133"/>
      <c r="P26" s="7" t="s">
        <v>14225</v>
      </c>
      <c r="Q26" s="63"/>
      <c r="R26" s="137"/>
      <c r="S26" s="133"/>
      <c r="T26" s="7"/>
      <c r="U26" s="63"/>
      <c r="V26" s="137"/>
      <c r="W26" s="133"/>
      <c r="X26" s="7" t="s">
        <v>14241</v>
      </c>
      <c r="Y26" s="63"/>
      <c r="Z26" s="137"/>
      <c r="AA26" s="133"/>
      <c r="AB26" s="7"/>
      <c r="AC26" s="63"/>
      <c r="AD26" s="137"/>
      <c r="AE26" s="133"/>
      <c r="AF26" s="7" t="s">
        <v>14243</v>
      </c>
      <c r="AG26" s="63"/>
      <c r="AH26" s="137"/>
      <c r="AI26" s="133"/>
      <c r="AJ26" s="7"/>
      <c r="AK26" s="63"/>
      <c r="AL26" s="137"/>
      <c r="AM26" s="133"/>
      <c r="AN26" s="7"/>
      <c r="AO26" s="63"/>
      <c r="AP26" s="137"/>
      <c r="AQ26" s="133"/>
      <c r="AR26" s="7" t="s">
        <v>14246</v>
      </c>
      <c r="AS26" s="63"/>
      <c r="AT26" s="137"/>
      <c r="AU26" s="133"/>
      <c r="AV26" s="7"/>
      <c r="AW26" s="63"/>
      <c r="AX26" s="137"/>
      <c r="AY26" s="133"/>
      <c r="AZ26" s="7"/>
      <c r="BA26" s="63"/>
      <c r="BB26" s="137"/>
      <c r="BC26" s="133"/>
      <c r="BD26" s="7"/>
      <c r="BE26" s="63"/>
      <c r="BF26" s="137"/>
      <c r="BG26" s="133"/>
      <c r="BH26" s="7"/>
      <c r="BI26" s="63"/>
      <c r="BJ26" s="137"/>
      <c r="BK26" s="133"/>
      <c r="BL26" s="7"/>
      <c r="BM26" s="63"/>
      <c r="BN26" s="137"/>
      <c r="BO26" s="133"/>
      <c r="BP26" s="7"/>
      <c r="BQ26" s="63"/>
      <c r="BR26" s="137"/>
      <c r="BS26" s="133"/>
      <c r="BT26" s="7"/>
      <c r="BU26" s="63"/>
      <c r="BV26" s="137"/>
      <c r="BW26" s="133"/>
      <c r="BX26" s="7"/>
      <c r="BY26" s="63"/>
      <c r="BZ26" s="137"/>
      <c r="CA26" s="133"/>
      <c r="CB26" s="7"/>
      <c r="CC26" s="63"/>
      <c r="CD26" s="137"/>
      <c r="CE26" s="133"/>
      <c r="CF26" s="7"/>
      <c r="CG26" s="63"/>
      <c r="CH26" s="137"/>
      <c r="CI26" s="133"/>
      <c r="CJ26" s="7"/>
      <c r="CK26" s="63"/>
      <c r="CL26" s="137"/>
      <c r="CM26" s="133"/>
      <c r="CN26" s="7"/>
      <c r="CO26" s="63"/>
      <c r="CP26" s="137"/>
      <c r="CQ26" s="133"/>
      <c r="CR26" s="7"/>
      <c r="CS26" s="63"/>
      <c r="CT26" s="137"/>
      <c r="CU26" s="133"/>
      <c r="CV26" s="7"/>
      <c r="CW26" s="63"/>
      <c r="CX26" s="137"/>
      <c r="CY26" s="133"/>
      <c r="CZ26" s="7"/>
      <c r="DA26" s="63"/>
      <c r="DB26" s="137"/>
      <c r="DC26" s="133"/>
      <c r="DD26" s="7"/>
      <c r="DE26" s="63"/>
      <c r="DF26" s="137"/>
      <c r="DG26" s="133"/>
      <c r="DH26" s="7"/>
      <c r="DI26" s="63"/>
      <c r="DJ26" s="137"/>
      <c r="DK26" s="133"/>
      <c r="DL26" s="7"/>
      <c r="DM26" s="63"/>
      <c r="DN26" s="137"/>
      <c r="DO26" s="133"/>
      <c r="DP26" s="7"/>
      <c r="DQ26" s="63"/>
      <c r="DR26" s="137"/>
      <c r="DS26" s="133"/>
    </row>
    <row r="27" spans="1:123" ht="19.5" customHeight="1">
      <c r="A27" s="202"/>
      <c r="B27" s="181">
        <v>8</v>
      </c>
      <c r="C27" s="181" t="s">
        <v>14175</v>
      </c>
      <c r="D27" s="4"/>
      <c r="E27" s="26" t="str">
        <f>IF(D27=0,"0",VLOOKUP(D27,struktura!$B:$D,3,FALSE))</f>
        <v>0</v>
      </c>
      <c r="F27" s="27" t="str">
        <f>IF(D27=0,"",24/VLOOKUP(D27,struktura!$B:$F,5,FALSE))</f>
        <v/>
      </c>
      <c r="G27" s="68">
        <f>VLOOKUP(D27,struktura!$B:$G,6,FALSE)</f>
        <v>0</v>
      </c>
      <c r="H27" s="4"/>
      <c r="I27" s="26">
        <v>0</v>
      </c>
      <c r="J27" s="136">
        <v>0</v>
      </c>
      <c r="K27" s="135">
        <v>0</v>
      </c>
      <c r="L27" s="4"/>
      <c r="M27" s="26">
        <f>IF(L27=0,0,VLOOKUP(L27,struktura!$B:$D,3,FALSE))</f>
        <v>0</v>
      </c>
      <c r="N27" s="136">
        <f>IF(L27=0,0,N$1/VLOOKUP(L27,struktura!$B:$F,5,FALSE))</f>
        <v>0</v>
      </c>
      <c r="O27" s="135">
        <f>VLOOKUP(L27,struktura!$B:$G,6,FALSE)</f>
        <v>0</v>
      </c>
      <c r="P27" s="4"/>
      <c r="Q27" s="26">
        <f>IF(P27=0,0,VLOOKUP(P27,struktura!$B:$D,3,FALSE))</f>
        <v>0</v>
      </c>
      <c r="R27" s="136">
        <f>IF(P27=0,0,R$1/VLOOKUP(P27,struktura!$B:$F,5,FALSE))</f>
        <v>0</v>
      </c>
      <c r="S27" s="135">
        <f>VLOOKUP(P27,struktura!$B:$G,6,FALSE)</f>
        <v>0</v>
      </c>
      <c r="T27" s="4"/>
      <c r="U27" s="26">
        <f>IF(T27=0,0,VLOOKUP(T27,struktura!$B:$D,3,FALSE))</f>
        <v>0</v>
      </c>
      <c r="V27" s="136">
        <f>IF(T27=0,0,V$1/VLOOKUP(T27,struktura!$B:$F,5,FALSE))</f>
        <v>0</v>
      </c>
      <c r="W27" s="135">
        <f>VLOOKUP(T27,struktura!$B:$G,6,FALSE)</f>
        <v>0</v>
      </c>
      <c r="X27" s="4"/>
      <c r="Y27" s="26">
        <f>IF(X27=0,0,VLOOKUP(X27,struktura!$B:$D,3,FALSE))</f>
        <v>0</v>
      </c>
      <c r="Z27" s="136">
        <f>IF(X27=0,0,Z$1/VLOOKUP(X27,struktura!$B:$F,5,FALSE))</f>
        <v>0</v>
      </c>
      <c r="AA27" s="135">
        <f>VLOOKUP(X27,struktura!$B:$G,6,FALSE)</f>
        <v>0</v>
      </c>
      <c r="AB27" s="4"/>
      <c r="AC27" s="26">
        <f>IF(AB27=0,0,VLOOKUP(AB27,struktura!$B:$D,3,FALSE))</f>
        <v>0</v>
      </c>
      <c r="AD27" s="136">
        <f>IF(AB27=0,0,AD$1/VLOOKUP(AB27,struktura!$B:$F,5,FALSE))</f>
        <v>0</v>
      </c>
      <c r="AE27" s="135">
        <f>VLOOKUP(AB27,struktura!$B:$G,6,FALSE)</f>
        <v>0</v>
      </c>
      <c r="AF27" s="4"/>
      <c r="AG27" s="26">
        <f>IF(AF27=0,0,VLOOKUP(AF27,struktura!$B:$D,3,FALSE))</f>
        <v>0</v>
      </c>
      <c r="AH27" s="136">
        <f>IF(AF27=0,0,AH$1/VLOOKUP(AF27,struktura!$B:$F,5,FALSE))</f>
        <v>0</v>
      </c>
      <c r="AI27" s="135">
        <f>VLOOKUP(AF27,struktura!$B:$G,6,FALSE)</f>
        <v>0</v>
      </c>
      <c r="AJ27" s="4"/>
      <c r="AK27" s="26">
        <f>IF(AJ27=0,0,VLOOKUP(AJ27,struktura!$B:$D,3,FALSE))</f>
        <v>0</v>
      </c>
      <c r="AL27" s="136">
        <f>IF(AJ27=0,0,AL$1/VLOOKUP(AJ27,struktura!$B:$F,5,FALSE))</f>
        <v>0</v>
      </c>
      <c r="AM27" s="135">
        <f>VLOOKUP(AJ27,struktura!$B:$G,6,FALSE)</f>
        <v>0</v>
      </c>
      <c r="AN27" s="4"/>
      <c r="AO27" s="26">
        <f>IF(AN27=0,0,VLOOKUP(AN27,struktura!$B:$D,3,FALSE))</f>
        <v>0</v>
      </c>
      <c r="AP27" s="136">
        <f>IF(AN27=0,0,AP$1/VLOOKUP(AN27,struktura!$B:$F,5,FALSE))</f>
        <v>0</v>
      </c>
      <c r="AQ27" s="135">
        <f>VLOOKUP(AN27,struktura!$B:$G,6,FALSE)</f>
        <v>0</v>
      </c>
      <c r="AR27" s="4"/>
      <c r="AS27" s="26">
        <f>IF(AR27=0,0,VLOOKUP(AR27,struktura!$B:$D,3,FALSE))</f>
        <v>0</v>
      </c>
      <c r="AT27" s="136">
        <f>IF(AR27=0,0,AT$1/VLOOKUP(AR27,struktura!$B:$F,5,FALSE))</f>
        <v>0</v>
      </c>
      <c r="AU27" s="135">
        <f>VLOOKUP(AR27,struktura!$B:$G,6,FALSE)</f>
        <v>0</v>
      </c>
      <c r="AV27" s="4"/>
      <c r="AW27" s="26">
        <f>IF(AV27=0,0,VLOOKUP(AV27,struktura!$B:$D,3,FALSE))</f>
        <v>0</v>
      </c>
      <c r="AX27" s="136">
        <f>IF(AV27=0,0,AX$1/VLOOKUP(AV27,struktura!$B:$F,5,FALSE))</f>
        <v>0</v>
      </c>
      <c r="AY27" s="135">
        <f>VLOOKUP(AV27,struktura!$B:$G,6,FALSE)</f>
        <v>0</v>
      </c>
      <c r="AZ27" s="4">
        <v>132100010</v>
      </c>
      <c r="BA27" s="26" t="str">
        <f>IF(AZ27=0,0,VLOOKUP(AZ27,struktura!$B:$D,3,FALSE))</f>
        <v>POKROV OHIŠJA K16 (belo)</v>
      </c>
      <c r="BB27" s="136">
        <f>IF(AZ27=0,0,BB$1/VLOOKUP(AZ27,struktura!$B:$F,5,FALSE))</f>
        <v>4000</v>
      </c>
      <c r="BC27" s="135">
        <f>VLOOKUP(AZ27,struktura!$B:$G,6,FALSE)</f>
        <v>0.5</v>
      </c>
      <c r="BD27" s="4">
        <v>132100010</v>
      </c>
      <c r="BE27" s="26" t="str">
        <f>IF(BD27=0,0,VLOOKUP(BD27,struktura!$B:$D,3,FALSE))</f>
        <v>POKROV OHIŠJA K16 (belo)</v>
      </c>
      <c r="BF27" s="136">
        <f>IF(BD27=0,0,BF$1/VLOOKUP(BD27,struktura!$B:$F,5,FALSE))</f>
        <v>4000</v>
      </c>
      <c r="BG27" s="135">
        <f>VLOOKUP(BD27,struktura!$B:$G,6,FALSE)</f>
        <v>0.5</v>
      </c>
      <c r="BH27" s="4">
        <v>132100010</v>
      </c>
      <c r="BI27" s="26" t="str">
        <f>IF(BH27=0,0,VLOOKUP(BH27,struktura!$B:$D,3,FALSE))</f>
        <v>POKROV OHIŠJA K16 (belo)</v>
      </c>
      <c r="BJ27" s="136">
        <f>IF(BH27=0,0,BJ$1/VLOOKUP(BH27,struktura!$B:$F,5,FALSE))</f>
        <v>4000</v>
      </c>
      <c r="BK27" s="135">
        <f>VLOOKUP(BH27,struktura!$B:$G,6,FALSE)</f>
        <v>0.5</v>
      </c>
      <c r="BL27" s="4"/>
      <c r="BM27" s="26">
        <f>IF(BL27=0,0,VLOOKUP(BL27,struktura!$B:$D,3,FALSE))</f>
        <v>0</v>
      </c>
      <c r="BN27" s="136">
        <f>IF(BL27=0,0,BN$1/VLOOKUP(BL27,struktura!$B:$F,5,FALSE))</f>
        <v>0</v>
      </c>
      <c r="BO27" s="135">
        <f>VLOOKUP(BL27,struktura!$B:$G,6,FALSE)</f>
        <v>0</v>
      </c>
      <c r="BP27" s="4">
        <v>132100691</v>
      </c>
      <c r="BQ27" s="26" t="str">
        <f>IF(BP27=0,0,VLOOKUP(BP27,struktura!$B:$D,3,FALSE))</f>
        <v>Trim UI TQ503D01 V.1
POKROV UPORABNIŠKEGA VMESNIKA 400 V.1</v>
      </c>
      <c r="BR27" s="136">
        <f>IF(BP27=0,0,BR$1/VLOOKUP(BP27,struktura!$B:$F,5,FALSE))</f>
        <v>1834.3949044585988</v>
      </c>
      <c r="BS27" s="135">
        <f>VLOOKUP(BP27,struktura!$B:$G,6,FALSE)</f>
        <v>0.5</v>
      </c>
      <c r="BT27" s="4">
        <v>132100691</v>
      </c>
      <c r="BU27" s="26" t="str">
        <f>IF(BT27=0,0,VLOOKUP(BT27,struktura!$B:$D,3,FALSE))</f>
        <v>Trim UI TQ503D01 V.1
POKROV UPORABNIŠKEGA VMESNIKA 400 V.1</v>
      </c>
      <c r="BV27" s="136">
        <f>IF(BT27=0,0,BV$1/VLOOKUP(BT27,struktura!$B:$F,5,FALSE))</f>
        <v>1834.3949044585988</v>
      </c>
      <c r="BW27" s="135">
        <f>VLOOKUP(BT27,struktura!$B:$G,6,FALSE)</f>
        <v>0.5</v>
      </c>
      <c r="BX27" s="4">
        <v>132100691</v>
      </c>
      <c r="BY27" s="26" t="str">
        <f>IF(BX27=0,0,VLOOKUP(BX27,struktura!$B:$D,3,FALSE))</f>
        <v>Trim UI TQ503D01 V.1
POKROV UPORABNIŠKEGA VMESNIKA 400 V.1</v>
      </c>
      <c r="BZ27" s="136">
        <f>IF(BX27=0,0,BZ$1/VLOOKUP(BX27,struktura!$B:$F,5,FALSE))</f>
        <v>1834.3949044585988</v>
      </c>
      <c r="CA27" s="135">
        <f>VLOOKUP(BX27,struktura!$B:$G,6,FALSE)</f>
        <v>0.5</v>
      </c>
      <c r="CB27" s="4"/>
      <c r="CC27" s="26">
        <f>IF(CB27=0,0,VLOOKUP(CB27,struktura!$B:$D,3,FALSE))</f>
        <v>0</v>
      </c>
      <c r="CD27" s="136">
        <f>IF(CB27=0,0,CD$1/VLOOKUP(CB27,struktura!$B:$F,5,FALSE))</f>
        <v>0</v>
      </c>
      <c r="CE27" s="135">
        <f>VLOOKUP(CB27,struktura!$B:$G,6,FALSE)</f>
        <v>0</v>
      </c>
      <c r="CF27" s="4"/>
      <c r="CG27" s="26">
        <f>IF(CF27=0,0,VLOOKUP(CF27,struktura!$B:$D,3,FALSE))</f>
        <v>0</v>
      </c>
      <c r="CH27" s="136">
        <f>IF(CF27=0,0,CH$1/VLOOKUP(CF27,struktura!$B:$F,5,FALSE))</f>
        <v>0</v>
      </c>
      <c r="CI27" s="135">
        <f>VLOOKUP(CF27,struktura!$B:$G,6,FALSE)</f>
        <v>0</v>
      </c>
      <c r="CJ27" s="4">
        <v>132100482</v>
      </c>
      <c r="CK27" s="26" t="str">
        <f>IF(CJ27=0,0,VLOOKUP(CJ27,struktura!$B:$D,3,FALSE))</f>
        <v>LID UI 400 VER. A
POKROV PLOŠČE UPRAVLJALNE 400 - A</v>
      </c>
      <c r="CL27" s="136">
        <f>IF(CJ27=0,0,CL$1/VLOOKUP(CJ27,struktura!$B:$F,5,FALSE))</f>
        <v>4881.3559322033898</v>
      </c>
      <c r="CM27" s="135">
        <f>VLOOKUP(CJ27,struktura!$B:$G,6,FALSE)</f>
        <v>0.5</v>
      </c>
      <c r="CN27" s="4">
        <v>132100482</v>
      </c>
      <c r="CO27" s="26" t="str">
        <f>IF(CN27=0,0,VLOOKUP(CN27,struktura!$B:$D,3,FALSE))</f>
        <v>LID UI 400 VER. A
POKROV PLOŠČE UPRAVLJALNE 400 - A</v>
      </c>
      <c r="CP27" s="136">
        <f>IF(CN27=0,0,CP$1/VLOOKUP(CN27,struktura!$B:$F,5,FALSE))</f>
        <v>4881.3559322033898</v>
      </c>
      <c r="CQ27" s="135">
        <f>VLOOKUP(CN27,struktura!$B:$G,6,FALSE)</f>
        <v>0.5</v>
      </c>
      <c r="CR27" s="4"/>
      <c r="CS27" s="26">
        <f>IF(CR27=0,0,VLOOKUP(CR27,struktura!$B:$D,3,FALSE))</f>
        <v>0</v>
      </c>
      <c r="CT27" s="136">
        <f>IF(CR27=0,0,CT$1/VLOOKUP(CR27,struktura!$B:$F,5,FALSE))</f>
        <v>0</v>
      </c>
      <c r="CU27" s="135">
        <f>VLOOKUP(CR27,struktura!$B:$G,6,FALSE)</f>
        <v>0</v>
      </c>
      <c r="CV27" s="4"/>
      <c r="CW27" s="26">
        <f>IF(CV27=0,0,VLOOKUP(CV27,struktura!$B:$D,3,FALSE))</f>
        <v>0</v>
      </c>
      <c r="CX27" s="136">
        <f>IF(CV27=0,0,CX$1/VLOOKUP(CV27,struktura!$B:$F,5,FALSE))</f>
        <v>0</v>
      </c>
      <c r="CY27" s="135">
        <f>VLOOKUP(CV27,struktura!$B:$G,6,FALSE)</f>
        <v>0</v>
      </c>
      <c r="CZ27" s="4"/>
      <c r="DA27" s="26"/>
      <c r="DB27" s="136"/>
      <c r="DC27" s="135"/>
      <c r="DD27" s="4"/>
      <c r="DE27" s="26">
        <f>IF(DD27=0,0,VLOOKUP(DD27,struktura!$B:$D,3,FALSE))</f>
        <v>0</v>
      </c>
      <c r="DF27" s="136">
        <f>IF(DD27=0,0,DF$1/VLOOKUP(DD27,struktura!$B:$F,5,FALSE))</f>
        <v>0</v>
      </c>
      <c r="DG27" s="135">
        <f>VLOOKUP(DD27,struktura!$B:$G,6,FALSE)</f>
        <v>0</v>
      </c>
      <c r="DH27" s="4"/>
      <c r="DI27" s="26">
        <f>IF(DH27=0,0,VLOOKUP(DH27,struktura!$B:$D,3,FALSE))</f>
        <v>0</v>
      </c>
      <c r="DJ27" s="136">
        <f>IF(DH27=0,0,DJ$1/VLOOKUP(DH27,struktura!$B:$F,5,FALSE))</f>
        <v>0</v>
      </c>
      <c r="DK27" s="135">
        <f>VLOOKUP(DH27,struktura!$B:$G,6,FALSE)</f>
        <v>0</v>
      </c>
      <c r="DL27" s="4"/>
      <c r="DM27" s="26">
        <f>IF(DL27=0,0,VLOOKUP(DL27,struktura!$B:$D,3,FALSE))</f>
        <v>0</v>
      </c>
      <c r="DN27" s="136">
        <f>IF(DL27=0,0,DN$1/VLOOKUP(DL27,struktura!$B:$F,5,FALSE))</f>
        <v>0</v>
      </c>
      <c r="DO27" s="135">
        <f>VLOOKUP(DL27,struktura!$B:$G,6,FALSE)</f>
        <v>0</v>
      </c>
      <c r="DP27" s="4"/>
      <c r="DQ27" s="26">
        <f>IF(DP27=0,0,VLOOKUP(DP27,struktura!$B:$D,3,FALSE))</f>
        <v>0</v>
      </c>
      <c r="DR27" s="136">
        <f>IF(DP27=0,0,DR$1/VLOOKUP(DP27,struktura!$B:$F,5,FALSE))</f>
        <v>0</v>
      </c>
      <c r="DS27" s="135">
        <f>VLOOKUP(DP27,struktura!$B:$G,6,FALSE)</f>
        <v>0</v>
      </c>
    </row>
    <row r="28" spans="1:123" ht="19.5" customHeight="1" thickBot="1">
      <c r="A28" s="202"/>
      <c r="B28" s="182"/>
      <c r="C28" s="182"/>
      <c r="D28" s="7"/>
      <c r="E28" s="63"/>
      <c r="F28" s="64"/>
      <c r="G28" s="60"/>
      <c r="H28" s="7"/>
      <c r="I28" s="63"/>
      <c r="J28" s="137"/>
      <c r="K28" s="133"/>
      <c r="L28" s="7"/>
      <c r="M28" s="63"/>
      <c r="N28" s="137"/>
      <c r="O28" s="133"/>
      <c r="P28" s="7"/>
      <c r="Q28" s="63"/>
      <c r="R28" s="137"/>
      <c r="S28" s="133"/>
      <c r="T28" s="7"/>
      <c r="U28" s="63"/>
      <c r="V28" s="137"/>
      <c r="W28" s="133"/>
      <c r="X28" s="7"/>
      <c r="Y28" s="63"/>
      <c r="Z28" s="137"/>
      <c r="AA28" s="133"/>
      <c r="AB28" s="172"/>
      <c r="AC28" s="63"/>
      <c r="AD28" s="137"/>
      <c r="AE28" s="133"/>
      <c r="AF28" s="7"/>
      <c r="AG28" s="63"/>
      <c r="AH28" s="137"/>
      <c r="AI28" s="133"/>
      <c r="AJ28" s="7"/>
      <c r="AK28" s="63"/>
      <c r="AL28" s="137"/>
      <c r="AM28" s="133"/>
      <c r="AN28" s="7"/>
      <c r="AO28" s="63"/>
      <c r="AP28" s="137"/>
      <c r="AQ28" s="133"/>
      <c r="AR28" s="7"/>
      <c r="AS28" s="63"/>
      <c r="AT28" s="137"/>
      <c r="AU28" s="133"/>
      <c r="AV28" s="7"/>
      <c r="AW28" s="63"/>
      <c r="AX28" s="137"/>
      <c r="AY28" s="133"/>
      <c r="AZ28" s="7" t="s">
        <v>14229</v>
      </c>
      <c r="BA28" s="63"/>
      <c r="BB28" s="137"/>
      <c r="BC28" s="133"/>
      <c r="BD28" s="7"/>
      <c r="BE28" s="63"/>
      <c r="BF28" s="137"/>
      <c r="BG28" s="133"/>
      <c r="BH28" s="7"/>
      <c r="BI28" s="63"/>
      <c r="BJ28" s="137"/>
      <c r="BK28" s="133"/>
      <c r="BL28" s="7"/>
      <c r="BM28" s="63"/>
      <c r="BN28" s="137"/>
      <c r="BO28" s="133"/>
      <c r="BP28" s="7" t="s">
        <v>14250</v>
      </c>
      <c r="BQ28" s="63"/>
      <c r="BR28" s="137"/>
      <c r="BS28" s="133"/>
      <c r="BT28" s="7"/>
      <c r="BU28" s="63"/>
      <c r="BV28" s="137"/>
      <c r="BW28" s="133"/>
      <c r="BX28" s="7"/>
      <c r="BY28" s="63"/>
      <c r="BZ28" s="137"/>
      <c r="CA28" s="133"/>
      <c r="CB28" s="7"/>
      <c r="CC28" s="63"/>
      <c r="CD28" s="137"/>
      <c r="CE28" s="133"/>
      <c r="CF28" s="7"/>
      <c r="CG28" s="63"/>
      <c r="CH28" s="137"/>
      <c r="CI28" s="133"/>
      <c r="CJ28" s="7"/>
      <c r="CK28" s="63"/>
      <c r="CL28" s="137"/>
      <c r="CM28" s="133"/>
      <c r="CN28" s="7"/>
      <c r="CO28" s="63"/>
      <c r="CP28" s="137"/>
      <c r="CQ28" s="133"/>
      <c r="CR28" s="7"/>
      <c r="CS28" s="63"/>
      <c r="CT28" s="137"/>
      <c r="CU28" s="133"/>
      <c r="CV28" s="7"/>
      <c r="CW28" s="63"/>
      <c r="CX28" s="137"/>
      <c r="CY28" s="133"/>
      <c r="CZ28" s="7"/>
      <c r="DA28" s="63"/>
      <c r="DB28" s="137"/>
      <c r="DC28" s="133"/>
      <c r="DD28" s="7"/>
      <c r="DE28" s="63"/>
      <c r="DF28" s="137"/>
      <c r="DG28" s="133"/>
      <c r="DH28" s="172"/>
      <c r="DI28" s="63"/>
      <c r="DJ28" s="137"/>
      <c r="DK28" s="133"/>
      <c r="DL28" s="7"/>
      <c r="DM28" s="63"/>
      <c r="DN28" s="137"/>
      <c r="DO28" s="133"/>
      <c r="DP28" s="7"/>
      <c r="DQ28" s="63"/>
      <c r="DR28" s="137"/>
      <c r="DS28" s="133"/>
    </row>
    <row r="29" spans="1:123" ht="19.5" customHeight="1">
      <c r="A29" s="202"/>
      <c r="B29" s="181">
        <v>9</v>
      </c>
      <c r="C29" s="181" t="s">
        <v>14174</v>
      </c>
      <c r="D29" s="4"/>
      <c r="E29" s="26" t="str">
        <f>IF(D29=0,"0",VLOOKUP(D29,struktura!$B:$D,3,FALSE))</f>
        <v>0</v>
      </c>
      <c r="F29" s="27" t="str">
        <f>IF(D29=0,"",24/VLOOKUP(D29,struktura!$B:$F,5,FALSE))</f>
        <v/>
      </c>
      <c r="G29" s="68">
        <f>VLOOKUP(D29,struktura!$B:$G,6,FALSE)</f>
        <v>0</v>
      </c>
      <c r="H29" s="4"/>
      <c r="I29" s="26">
        <v>0</v>
      </c>
      <c r="J29" s="136">
        <v>0</v>
      </c>
      <c r="K29" s="135">
        <v>0</v>
      </c>
      <c r="L29" s="4"/>
      <c r="M29" s="26">
        <f>IF(L29=0,0,VLOOKUP(L29,struktura!$B:$D,3,FALSE))</f>
        <v>0</v>
      </c>
      <c r="N29" s="136">
        <f>IF(L29=0,0,N$1/VLOOKUP(L29,struktura!$B:$F,5,FALSE))</f>
        <v>0</v>
      </c>
      <c r="O29" s="135">
        <f>VLOOKUP(L29,struktura!$B:$G,6,FALSE)</f>
        <v>0</v>
      </c>
      <c r="P29" s="4"/>
      <c r="Q29" s="26">
        <f>IF(P29=0,0,VLOOKUP(P29,struktura!$B:$D,3,FALSE))</f>
        <v>0</v>
      </c>
      <c r="R29" s="136">
        <f>IF(P29=0,0,R$1/VLOOKUP(P29,struktura!$B:$F,5,FALSE))</f>
        <v>0</v>
      </c>
      <c r="S29" s="135">
        <f>VLOOKUP(P29,struktura!$B:$G,6,FALSE)</f>
        <v>0</v>
      </c>
      <c r="T29" s="4"/>
      <c r="U29" s="26">
        <f>IF(T29=0,0,VLOOKUP(T29,struktura!$B:$D,3,FALSE))</f>
        <v>0</v>
      </c>
      <c r="V29" s="136">
        <f>IF(T29=0,0,V$1/VLOOKUP(T29,struktura!$B:$F,5,FALSE))</f>
        <v>0</v>
      </c>
      <c r="W29" s="135">
        <f>VLOOKUP(T29,struktura!$B:$G,6,FALSE)</f>
        <v>0</v>
      </c>
      <c r="X29" s="4"/>
      <c r="Y29" s="26">
        <f>IF(X29=0,0,VLOOKUP(X29,struktura!$B:$D,3,FALSE))</f>
        <v>0</v>
      </c>
      <c r="Z29" s="136">
        <f>IF(X29=0,0,Z$1/VLOOKUP(X29,struktura!$B:$F,5,FALSE))</f>
        <v>0</v>
      </c>
      <c r="AA29" s="135">
        <f>VLOOKUP(X29,struktura!$B:$G,6,FALSE)</f>
        <v>0</v>
      </c>
      <c r="AB29" s="4"/>
      <c r="AC29" s="26">
        <f>IF(AB29=0,0,VLOOKUP(AB29,struktura!$B:$D,3,FALSE))</f>
        <v>0</v>
      </c>
      <c r="AD29" s="136">
        <f>IF(AB29=0,0,AD$1/VLOOKUP(AB29,struktura!$B:$F,5,FALSE))</f>
        <v>0</v>
      </c>
      <c r="AE29" s="135">
        <f>VLOOKUP(AB29,struktura!$B:$G,6,FALSE)</f>
        <v>0</v>
      </c>
      <c r="AF29" s="4"/>
      <c r="AG29" s="26">
        <f>IF(AF29=0,0,VLOOKUP(AF29,struktura!$B:$D,3,FALSE))</f>
        <v>0</v>
      </c>
      <c r="AH29" s="136">
        <f>IF(AF29=0,0,AH$1/VLOOKUP(AF29,struktura!$B:$F,5,FALSE))</f>
        <v>0</v>
      </c>
      <c r="AI29" s="135">
        <f>VLOOKUP(AF29,struktura!$B:$G,6,FALSE)</f>
        <v>0</v>
      </c>
      <c r="AJ29" s="4"/>
      <c r="AK29" s="26">
        <f>IF(AJ29=0,0,VLOOKUP(AJ29,struktura!$B:$D,3,FALSE))</f>
        <v>0</v>
      </c>
      <c r="AL29" s="136">
        <f>IF(AJ29=0,0,AL$1/VLOOKUP(AJ29,struktura!$B:$F,5,FALSE))</f>
        <v>0</v>
      </c>
      <c r="AM29" s="135">
        <f>VLOOKUP(AJ29,struktura!$B:$G,6,FALSE)</f>
        <v>0</v>
      </c>
      <c r="AN29" s="4"/>
      <c r="AO29" s="26">
        <f>IF(AN29=0,0,VLOOKUP(AN29,struktura!$B:$D,3,FALSE))</f>
        <v>0</v>
      </c>
      <c r="AP29" s="136">
        <f>IF(AN29=0,0,AP$1/VLOOKUP(AN29,struktura!$B:$F,5,FALSE))</f>
        <v>0</v>
      </c>
      <c r="AQ29" s="135">
        <f>VLOOKUP(AN29,struktura!$B:$G,6,FALSE)</f>
        <v>0</v>
      </c>
      <c r="AR29" s="4"/>
      <c r="AS29" s="26">
        <f>IF(AR29=0,0,VLOOKUP(AR29,struktura!$B:$D,3,FALSE))</f>
        <v>0</v>
      </c>
      <c r="AT29" s="136">
        <f>IF(AR29=0,0,AT$1/VLOOKUP(AR29,struktura!$B:$F,5,FALSE))</f>
        <v>0</v>
      </c>
      <c r="AU29" s="135">
        <f>VLOOKUP(AR29,struktura!$B:$G,6,FALSE)</f>
        <v>0</v>
      </c>
      <c r="AV29" s="4"/>
      <c r="AW29" s="26">
        <f>IF(AV29=0,0,VLOOKUP(AV29,struktura!$B:$D,3,FALSE))</f>
        <v>0</v>
      </c>
      <c r="AX29" s="136">
        <f>IF(AV29=0,0,AX$1/VLOOKUP(AV29,struktura!$B:$F,5,FALSE))</f>
        <v>0</v>
      </c>
      <c r="AY29" s="135">
        <f>VLOOKUP(AV29,struktura!$B:$G,6,FALSE)</f>
        <v>0</v>
      </c>
      <c r="AZ29" s="4"/>
      <c r="BA29" s="26">
        <f>IF(AZ29=0,0,VLOOKUP(AZ29,struktura!$B:$D,3,FALSE))</f>
        <v>0</v>
      </c>
      <c r="BB29" s="136">
        <f>IF(AZ29=0,0,BB$1/VLOOKUP(AZ29,struktura!$B:$F,5,FALSE))</f>
        <v>0</v>
      </c>
      <c r="BC29" s="135">
        <f>VLOOKUP(AZ29,struktura!$B:$G,6,FALSE)</f>
        <v>0</v>
      </c>
      <c r="BD29" s="4"/>
      <c r="BE29" s="26">
        <f>IF(BD29=0,0,VLOOKUP(BD29,struktura!$B:$D,3,FALSE))</f>
        <v>0</v>
      </c>
      <c r="BF29" s="136">
        <f>IF(BD29=0,0,BF$1/VLOOKUP(BD29,struktura!$B:$F,5,FALSE))</f>
        <v>0</v>
      </c>
      <c r="BG29" s="135">
        <f>VLOOKUP(BD29,struktura!$B:$G,6,FALSE)</f>
        <v>0</v>
      </c>
      <c r="BH29" s="4"/>
      <c r="BI29" s="26">
        <f>IF(BH29=0,0,VLOOKUP(BH29,struktura!$B:$D,3,FALSE))</f>
        <v>0</v>
      </c>
      <c r="BJ29" s="136">
        <f>IF(BH29=0,0,BJ$1/VLOOKUP(BH29,struktura!$B:$F,5,FALSE))</f>
        <v>0</v>
      </c>
      <c r="BK29" s="135">
        <f>VLOOKUP(BH29,struktura!$B:$G,6,FALSE)</f>
        <v>0</v>
      </c>
      <c r="BL29" s="4">
        <v>132100547</v>
      </c>
      <c r="BM29" s="26" t="str">
        <f>IF(BL29=0,0,VLOOKUP(BL29,struktura!$B:$D,3,FALSE))</f>
        <v>Polž transportni II</v>
      </c>
      <c r="BN29" s="136">
        <f>IF(BL29=0,0,BN$1/VLOOKUP(BL29,struktura!$B:$F,5,FALSE))</f>
        <v>11400</v>
      </c>
      <c r="BO29" s="135">
        <f>VLOOKUP(BL29,struktura!$B:$G,6,FALSE)</f>
        <v>0.25</v>
      </c>
      <c r="BP29" s="4">
        <v>132100547</v>
      </c>
      <c r="BQ29" s="26" t="str">
        <f>IF(BP29=0,0,VLOOKUP(BP29,struktura!$B:$D,3,FALSE))</f>
        <v>Polž transportni II</v>
      </c>
      <c r="BR29" s="136">
        <f>IF(BP29=0,0,BR$1/VLOOKUP(BP29,struktura!$B:$F,5,FALSE))</f>
        <v>11400</v>
      </c>
      <c r="BS29" s="135">
        <f>VLOOKUP(BP29,struktura!$B:$G,6,FALSE)</f>
        <v>0.25</v>
      </c>
      <c r="BT29" s="4">
        <v>132100547</v>
      </c>
      <c r="BU29" s="26" t="str">
        <f>IF(BT29=0,0,VLOOKUP(BT29,struktura!$B:$D,3,FALSE))</f>
        <v>Polž transportni II</v>
      </c>
      <c r="BV29" s="136">
        <f>IF(BT29=0,0,BV$1/VLOOKUP(BT29,struktura!$B:$F,5,FALSE))</f>
        <v>11400</v>
      </c>
      <c r="BW29" s="135">
        <f>VLOOKUP(BT29,struktura!$B:$G,6,FALSE)</f>
        <v>0.25</v>
      </c>
      <c r="BX29" s="4">
        <v>132100547</v>
      </c>
      <c r="BY29" s="26" t="str">
        <f>IF(BX29=0,0,VLOOKUP(BX29,struktura!$B:$D,3,FALSE))</f>
        <v>Polž transportni II</v>
      </c>
      <c r="BZ29" s="136">
        <f>IF(BX29=0,0,BZ$1/VLOOKUP(BX29,struktura!$B:$F,5,FALSE))</f>
        <v>11400</v>
      </c>
      <c r="CA29" s="135">
        <f>VLOOKUP(BX29,struktura!$B:$G,6,FALSE)</f>
        <v>0.25</v>
      </c>
      <c r="CB29" s="4">
        <v>132100547</v>
      </c>
      <c r="CC29" s="26" t="str">
        <f>IF(CB29=0,0,VLOOKUP(CB29,struktura!$B:$D,3,FALSE))</f>
        <v>Polž transportni II</v>
      </c>
      <c r="CD29" s="136">
        <f>IF(CB29=0,0,CD$1/VLOOKUP(CB29,struktura!$B:$F,5,FALSE))</f>
        <v>11400</v>
      </c>
      <c r="CE29" s="135">
        <f>VLOOKUP(CB29,struktura!$B:$G,6,FALSE)</f>
        <v>0.25</v>
      </c>
      <c r="CF29" s="4">
        <v>132100053</v>
      </c>
      <c r="CG29" s="26" t="str">
        <f>IF(CF29=0,0,VLOOKUP(CF29,struktura!$B:$D,3,FALSE))</f>
        <v>DEFLECTOR POMACE V2
Ščitnik tropin V2</v>
      </c>
      <c r="CH29" s="136">
        <f>IF(CF29=0,0,CH$1/VLOOKUP(CF29,struktura!$B:$F,5,FALSE))</f>
        <v>5400</v>
      </c>
      <c r="CI29" s="135">
        <f>VLOOKUP(CF29,struktura!$B:$G,6,FALSE)</f>
        <v>0.25</v>
      </c>
      <c r="CJ29" s="4"/>
      <c r="CK29" s="26">
        <f>IF(CJ29=0,0,VLOOKUP(CJ29,struktura!$B:$D,3,FALSE))</f>
        <v>0</v>
      </c>
      <c r="CL29" s="136">
        <f>IF(CJ29=0,0,CL$1/VLOOKUP(CJ29,struktura!$B:$F,5,FALSE))</f>
        <v>0</v>
      </c>
      <c r="CM29" s="135">
        <f>VLOOKUP(CJ29,struktura!$B:$G,6,FALSE)</f>
        <v>0</v>
      </c>
      <c r="CN29" s="4"/>
      <c r="CO29" s="26">
        <f>IF(CN29=0,0,VLOOKUP(CN29,struktura!$B:$D,3,FALSE))</f>
        <v>0</v>
      </c>
      <c r="CP29" s="136">
        <f>IF(CN29=0,0,CP$1/VLOOKUP(CN29,struktura!$B:$F,5,FALSE))</f>
        <v>0</v>
      </c>
      <c r="CQ29" s="135">
        <f>VLOOKUP(CN29,struktura!$B:$G,6,FALSE)</f>
        <v>0</v>
      </c>
      <c r="CR29" s="4"/>
      <c r="CS29" s="26">
        <f>IF(CR29=0,0,VLOOKUP(CR29,struktura!$B:$D,3,FALSE))</f>
        <v>0</v>
      </c>
      <c r="CT29" s="136">
        <f>IF(CR29=0,0,CT$1/VLOOKUP(CR29,struktura!$B:$F,5,FALSE))</f>
        <v>0</v>
      </c>
      <c r="CU29" s="135">
        <f>VLOOKUP(CR29,struktura!$B:$G,6,FALSE)</f>
        <v>0</v>
      </c>
      <c r="CV29" s="4"/>
      <c r="CW29" s="26">
        <f>IF(CV29=0,0,VLOOKUP(CV29,struktura!$B:$D,3,FALSE))</f>
        <v>0</v>
      </c>
      <c r="CX29" s="136">
        <f>IF(CV29=0,0,CX$1/VLOOKUP(CV29,struktura!$B:$F,5,FALSE))</f>
        <v>0</v>
      </c>
      <c r="CY29" s="135">
        <f>VLOOKUP(CV29,struktura!$B:$G,6,FALSE)</f>
        <v>0</v>
      </c>
      <c r="CZ29" s="4"/>
      <c r="DA29" s="26"/>
      <c r="DB29" s="136"/>
      <c r="DC29" s="135"/>
      <c r="DD29" s="4"/>
      <c r="DE29" s="26">
        <f>IF(DD29=0,0,VLOOKUP(DD29,struktura!$B:$D,3,FALSE))</f>
        <v>0</v>
      </c>
      <c r="DF29" s="136">
        <f>IF(DD29=0,0,DF$1/VLOOKUP(DD29,struktura!$B:$F,5,FALSE))</f>
        <v>0</v>
      </c>
      <c r="DG29" s="135">
        <f>VLOOKUP(DD29,struktura!$B:$G,6,FALSE)</f>
        <v>0</v>
      </c>
      <c r="DH29" s="4"/>
      <c r="DI29" s="26">
        <f>IF(DH29=0,0,VLOOKUP(DH29,struktura!$B:$D,3,FALSE))</f>
        <v>0</v>
      </c>
      <c r="DJ29" s="136">
        <f>IF(DH29=0,0,DJ$1/VLOOKUP(DH29,struktura!$B:$F,5,FALSE))</f>
        <v>0</v>
      </c>
      <c r="DK29" s="135">
        <f>VLOOKUP(DH29,struktura!$B:$G,6,FALSE)</f>
        <v>0</v>
      </c>
      <c r="DL29" s="4"/>
      <c r="DM29" s="26">
        <f>IF(DL29=0,0,VLOOKUP(DL29,struktura!$B:$D,3,FALSE))</f>
        <v>0</v>
      </c>
      <c r="DN29" s="136">
        <f>IF(DL29=0,0,DN$1/VLOOKUP(DL29,struktura!$B:$F,5,FALSE))</f>
        <v>0</v>
      </c>
      <c r="DO29" s="135">
        <f>VLOOKUP(DL29,struktura!$B:$G,6,FALSE)</f>
        <v>0</v>
      </c>
      <c r="DP29" s="4"/>
      <c r="DQ29" s="26">
        <f>IF(DP29=0,0,VLOOKUP(DP29,struktura!$B:$D,3,FALSE))</f>
        <v>0</v>
      </c>
      <c r="DR29" s="136">
        <f>IF(DP29=0,0,DR$1/VLOOKUP(DP29,struktura!$B:$F,5,FALSE))</f>
        <v>0</v>
      </c>
      <c r="DS29" s="135">
        <f>VLOOKUP(DP29,struktura!$B:$G,6,FALSE)</f>
        <v>0</v>
      </c>
    </row>
    <row r="30" spans="1:123" ht="19.5" customHeight="1" thickBot="1">
      <c r="A30" s="202"/>
      <c r="B30" s="182"/>
      <c r="C30" s="182"/>
      <c r="D30" s="7"/>
      <c r="E30" s="63"/>
      <c r="F30" s="64"/>
      <c r="G30" s="60"/>
      <c r="H30" s="7"/>
      <c r="I30" s="63"/>
      <c r="J30" s="137"/>
      <c r="K30" s="133"/>
      <c r="L30" s="7"/>
      <c r="M30" s="63"/>
      <c r="N30" s="137"/>
      <c r="O30" s="133"/>
      <c r="P30" s="7"/>
      <c r="Q30" s="63"/>
      <c r="R30" s="137"/>
      <c r="S30" s="133"/>
      <c r="T30" s="7"/>
      <c r="U30" s="63"/>
      <c r="V30" s="137"/>
      <c r="W30" s="133"/>
      <c r="X30" s="7"/>
      <c r="Y30" s="63"/>
      <c r="Z30" s="137"/>
      <c r="AA30" s="133"/>
      <c r="AB30" s="7"/>
      <c r="AC30" s="63"/>
      <c r="AD30" s="137"/>
      <c r="AE30" s="133"/>
      <c r="AF30" s="7"/>
      <c r="AG30" s="63"/>
      <c r="AH30" s="137"/>
      <c r="AI30" s="133"/>
      <c r="AJ30" s="7"/>
      <c r="AK30" s="63"/>
      <c r="AL30" s="137"/>
      <c r="AM30" s="133"/>
      <c r="AN30" s="7"/>
      <c r="AO30" s="63"/>
      <c r="AP30" s="137"/>
      <c r="AQ30" s="133"/>
      <c r="AR30" s="7"/>
      <c r="AS30" s="63"/>
      <c r="AT30" s="137"/>
      <c r="AU30" s="133"/>
      <c r="AV30" s="7"/>
      <c r="AW30" s="63"/>
      <c r="AX30" s="137"/>
      <c r="AY30" s="133"/>
      <c r="AZ30" s="7"/>
      <c r="BA30" s="63"/>
      <c r="BB30" s="137"/>
      <c r="BC30" s="133"/>
      <c r="BD30" s="7"/>
      <c r="BE30" s="63"/>
      <c r="BF30" s="137"/>
      <c r="BG30" s="133"/>
      <c r="BH30" s="7"/>
      <c r="BI30" s="63"/>
      <c r="BJ30" s="137"/>
      <c r="BK30" s="133"/>
      <c r="BL30" s="7" t="s">
        <v>14223</v>
      </c>
      <c r="BM30" s="63"/>
      <c r="BN30" s="137"/>
      <c r="BO30" s="133"/>
      <c r="BP30" s="7"/>
      <c r="BQ30" s="63"/>
      <c r="BR30" s="137"/>
      <c r="BS30" s="133"/>
      <c r="BT30" s="7"/>
      <c r="BU30" s="63"/>
      <c r="BV30" s="137"/>
      <c r="BW30" s="133"/>
      <c r="BX30" s="7"/>
      <c r="BY30" s="63"/>
      <c r="BZ30" s="137"/>
      <c r="CA30" s="133"/>
      <c r="CB30" s="7"/>
      <c r="CC30" s="63"/>
      <c r="CD30" s="137"/>
      <c r="CE30" s="133"/>
      <c r="CF30" s="7"/>
      <c r="CG30" s="63"/>
      <c r="CH30" s="137"/>
      <c r="CI30" s="133"/>
      <c r="CJ30" s="7"/>
      <c r="CK30" s="63"/>
      <c r="CL30" s="137"/>
      <c r="CM30" s="133"/>
      <c r="CN30" s="7"/>
      <c r="CO30" s="63"/>
      <c r="CP30" s="137"/>
      <c r="CQ30" s="133"/>
      <c r="CR30" s="7"/>
      <c r="CS30" s="63"/>
      <c r="CT30" s="137"/>
      <c r="CU30" s="133"/>
      <c r="CV30" s="7"/>
      <c r="CW30" s="63"/>
      <c r="CX30" s="137"/>
      <c r="CY30" s="133"/>
      <c r="CZ30" s="7"/>
      <c r="DA30" s="63"/>
      <c r="DB30" s="137"/>
      <c r="DC30" s="133"/>
      <c r="DD30" s="7"/>
      <c r="DE30" s="63"/>
      <c r="DF30" s="137"/>
      <c r="DG30" s="133"/>
      <c r="DH30" s="7"/>
      <c r="DI30" s="63"/>
      <c r="DJ30" s="137"/>
      <c r="DK30" s="133"/>
      <c r="DL30" s="7"/>
      <c r="DM30" s="63"/>
      <c r="DN30" s="137"/>
      <c r="DO30" s="133"/>
      <c r="DP30" s="7"/>
      <c r="DQ30" s="63"/>
      <c r="DR30" s="137"/>
      <c r="DS30" s="133"/>
    </row>
    <row r="31" spans="1:123" ht="19.5" customHeight="1">
      <c r="A31" s="202"/>
      <c r="B31" s="181">
        <v>10</v>
      </c>
      <c r="C31" s="181" t="s">
        <v>7</v>
      </c>
      <c r="D31" s="4"/>
      <c r="E31" s="26" t="str">
        <f>IF(D31=0,"0",VLOOKUP(D31,struktura!$B:$D,3,FALSE))</f>
        <v>0</v>
      </c>
      <c r="F31" s="27" t="str">
        <f>IF(D31=0,"",24/VLOOKUP(D31,struktura!$B:$F,5,FALSE))</f>
        <v/>
      </c>
      <c r="G31" s="68">
        <f>VLOOKUP(D31,struktura!$B:$G,6,FALSE)</f>
        <v>0</v>
      </c>
      <c r="H31" s="4"/>
      <c r="I31" s="26">
        <v>0</v>
      </c>
      <c r="J31" s="136">
        <v>0</v>
      </c>
      <c r="K31" s="135">
        <v>0</v>
      </c>
      <c r="L31" s="4"/>
      <c r="M31" s="26">
        <f>IF(L31=0,0,VLOOKUP(L31,struktura!$B:$D,3,FALSE))</f>
        <v>0</v>
      </c>
      <c r="N31" s="136">
        <f>IF(L31=0,0,N$1/VLOOKUP(L31,struktura!$B:$F,5,FALSE))</f>
        <v>0</v>
      </c>
      <c r="O31" s="135">
        <f>VLOOKUP(L31,struktura!$B:$G,6,FALSE)</f>
        <v>0</v>
      </c>
      <c r="P31" s="4">
        <v>132100548</v>
      </c>
      <c r="Q31" s="26" t="str">
        <f>IF(P31=0,0,VLOOKUP(P31,struktura!$B:$D,3,FALSE))</f>
        <v>Vložek plastični Slim S12 RAL9005</v>
      </c>
      <c r="R31" s="136">
        <f>IF(P31=0,0,R$1/VLOOKUP(P31,struktura!$B:$F,5,FALSE))</f>
        <v>7500</v>
      </c>
      <c r="S31" s="135">
        <f>VLOOKUP(P31,struktura!$B:$G,6,FALSE)</f>
        <v>0.25</v>
      </c>
      <c r="T31" s="4">
        <v>132100548</v>
      </c>
      <c r="U31" s="26" t="str">
        <f>IF(T31=0,0,VLOOKUP(T31,struktura!$B:$D,3,FALSE))</f>
        <v>Vložek plastični Slim S12 RAL9005</v>
      </c>
      <c r="V31" s="136">
        <f>IF(T31=0,0,V$1/VLOOKUP(T31,struktura!$B:$F,5,FALSE))</f>
        <v>7500</v>
      </c>
      <c r="W31" s="135">
        <f>VLOOKUP(T31,struktura!$B:$G,6,FALSE)</f>
        <v>0.25</v>
      </c>
      <c r="X31" s="4">
        <v>132100548</v>
      </c>
      <c r="Y31" s="26" t="str">
        <f>IF(X31=0,0,VLOOKUP(X31,struktura!$B:$D,3,FALSE))</f>
        <v>Vložek plastični Slim S12 RAL9005</v>
      </c>
      <c r="Z31" s="136">
        <f>IF(X31=0,0,Z$1/VLOOKUP(X31,struktura!$B:$F,5,FALSE))</f>
        <v>7500</v>
      </c>
      <c r="AA31" s="135">
        <f>VLOOKUP(X31,struktura!$B:$G,6,FALSE)</f>
        <v>0.25</v>
      </c>
      <c r="AB31" s="4"/>
      <c r="AC31" s="26">
        <f>IF(AB31=0,0,VLOOKUP(AB31,struktura!$B:$D,3,FALSE))</f>
        <v>0</v>
      </c>
      <c r="AD31" s="136">
        <f>IF(AB31=0,0,AD$1/VLOOKUP(AB31,struktura!$B:$F,5,FALSE))</f>
        <v>0</v>
      </c>
      <c r="AE31" s="135">
        <f>VLOOKUP(AB31,struktura!$B:$G,6,FALSE)</f>
        <v>0</v>
      </c>
      <c r="AF31" s="4"/>
      <c r="AG31" s="26">
        <f>IF(AF31=0,0,VLOOKUP(AF31,struktura!$B:$D,3,FALSE))</f>
        <v>0</v>
      </c>
      <c r="AH31" s="136">
        <f>IF(AF31=0,0,AH$1/VLOOKUP(AF31,struktura!$B:$F,5,FALSE))</f>
        <v>0</v>
      </c>
      <c r="AI31" s="135">
        <f>VLOOKUP(AF31,struktura!$B:$G,6,FALSE)</f>
        <v>0</v>
      </c>
      <c r="AJ31" s="4"/>
      <c r="AK31" s="26">
        <f>IF(AJ31=0,0,VLOOKUP(AJ31,struktura!$B:$D,3,FALSE))</f>
        <v>0</v>
      </c>
      <c r="AL31" s="136">
        <f>IF(AJ31=0,0,AL$1/VLOOKUP(AJ31,struktura!$B:$F,5,FALSE))</f>
        <v>0</v>
      </c>
      <c r="AM31" s="135">
        <f>VLOOKUP(AJ31,struktura!$B:$G,6,FALSE)</f>
        <v>0</v>
      </c>
      <c r="AN31" s="4"/>
      <c r="AO31" s="26">
        <f>IF(AN31=0,0,VLOOKUP(AN31,struktura!$B:$D,3,FALSE))</f>
        <v>0</v>
      </c>
      <c r="AP31" s="136">
        <f>IF(AN31=0,0,AP$1/VLOOKUP(AN31,struktura!$B:$F,5,FALSE))</f>
        <v>0</v>
      </c>
      <c r="AQ31" s="135">
        <f>VLOOKUP(AN31,struktura!$B:$G,6,FALSE)</f>
        <v>0</v>
      </c>
      <c r="AR31" s="4"/>
      <c r="AS31" s="26">
        <f>IF(AR31=0,0,VLOOKUP(AR31,struktura!$B:$D,3,FALSE))</f>
        <v>0</v>
      </c>
      <c r="AT31" s="136">
        <f>IF(AR31=0,0,AT$1/VLOOKUP(AR31,struktura!$B:$F,5,FALSE))</f>
        <v>0</v>
      </c>
      <c r="AU31" s="135">
        <f>VLOOKUP(AR31,struktura!$B:$G,6,FALSE)</f>
        <v>0</v>
      </c>
      <c r="AV31" s="4"/>
      <c r="AW31" s="26">
        <f>IF(AV31=0,0,VLOOKUP(AV31,struktura!$B:$D,3,FALSE))</f>
        <v>0</v>
      </c>
      <c r="AX31" s="136">
        <f>IF(AV31=0,0,AX$1/VLOOKUP(AV31,struktura!$B:$F,5,FALSE))</f>
        <v>0</v>
      </c>
      <c r="AY31" s="135">
        <f>VLOOKUP(AV31,struktura!$B:$G,6,FALSE)</f>
        <v>0</v>
      </c>
      <c r="AZ31" s="4"/>
      <c r="BA31" s="26">
        <f>IF(AZ31=0,0,VLOOKUP(AZ31,struktura!$B:$D,3,FALSE))</f>
        <v>0</v>
      </c>
      <c r="BB31" s="136">
        <f>IF(AZ31=0,0,BB$1/VLOOKUP(AZ31,struktura!$B:$F,5,FALSE))</f>
        <v>0</v>
      </c>
      <c r="BC31" s="135">
        <f>VLOOKUP(AZ31,struktura!$B:$G,6,FALSE)</f>
        <v>0</v>
      </c>
      <c r="BD31" s="4"/>
      <c r="BE31" s="26">
        <f>IF(BD31=0,0,VLOOKUP(BD31,struktura!$B:$D,3,FALSE))</f>
        <v>0</v>
      </c>
      <c r="BF31" s="136">
        <f>IF(BD31=0,0,BF$1/VLOOKUP(BD31,struktura!$B:$F,5,FALSE))</f>
        <v>0</v>
      </c>
      <c r="BG31" s="135">
        <f>VLOOKUP(BD31,struktura!$B:$G,6,FALSE)</f>
        <v>0</v>
      </c>
      <c r="BH31" s="4"/>
      <c r="BI31" s="26">
        <f>IF(BH31=0,0,VLOOKUP(BH31,struktura!$B:$D,3,FALSE))</f>
        <v>0</v>
      </c>
      <c r="BJ31" s="136">
        <f>IF(BH31=0,0,BJ$1/VLOOKUP(BH31,struktura!$B:$F,5,FALSE))</f>
        <v>0</v>
      </c>
      <c r="BK31" s="135">
        <f>VLOOKUP(BH31,struktura!$B:$G,6,FALSE)</f>
        <v>0</v>
      </c>
      <c r="BL31" s="4"/>
      <c r="BM31" s="26">
        <f>IF(BL31=0,0,VLOOKUP(BL31,struktura!$B:$D,3,FALSE))</f>
        <v>0</v>
      </c>
      <c r="BN31" s="136">
        <f>IF(BL31=0,0,BN$1/VLOOKUP(BL31,struktura!$B:$F,5,FALSE))</f>
        <v>0</v>
      </c>
      <c r="BO31" s="135">
        <f>VLOOKUP(BL31,struktura!$B:$G,6,FALSE)</f>
        <v>0</v>
      </c>
      <c r="BP31" s="4"/>
      <c r="BQ31" s="26">
        <f>IF(BP31=0,0,VLOOKUP(BP31,struktura!$B:$D,3,FALSE))</f>
        <v>0</v>
      </c>
      <c r="BR31" s="136">
        <f>IF(BP31=0,0,BR$1/VLOOKUP(BP31,struktura!$B:$F,5,FALSE))</f>
        <v>0</v>
      </c>
      <c r="BS31" s="135">
        <f>VLOOKUP(BP31,struktura!$B:$G,6,FALSE)</f>
        <v>0</v>
      </c>
      <c r="BT31" s="4"/>
      <c r="BU31" s="26">
        <f>IF(BT31=0,0,VLOOKUP(BT31,struktura!$B:$D,3,FALSE))</f>
        <v>0</v>
      </c>
      <c r="BV31" s="136">
        <f>IF(BT31=0,0,BV$1/VLOOKUP(BT31,struktura!$B:$F,5,FALSE))</f>
        <v>0</v>
      </c>
      <c r="BW31" s="135">
        <f>VLOOKUP(BT31,struktura!$B:$G,6,FALSE)</f>
        <v>0</v>
      </c>
      <c r="BX31" s="4"/>
      <c r="BY31" s="26">
        <f>IF(BX31=0,0,VLOOKUP(BX31,struktura!$B:$D,3,FALSE))</f>
        <v>0</v>
      </c>
      <c r="BZ31" s="136">
        <f>IF(BX31=0,0,BZ$1/VLOOKUP(BX31,struktura!$B:$F,5,FALSE))</f>
        <v>0</v>
      </c>
      <c r="CA31" s="135">
        <f>VLOOKUP(BX31,struktura!$B:$G,6,FALSE)</f>
        <v>0</v>
      </c>
      <c r="CB31" s="4"/>
      <c r="CC31" s="26">
        <f>IF(CB31=0,0,VLOOKUP(CB31,struktura!$B:$D,3,FALSE))</f>
        <v>0</v>
      </c>
      <c r="CD31" s="136">
        <f>IF(CB31=0,0,CD$1/VLOOKUP(CB31,struktura!$B:$F,5,FALSE))</f>
        <v>0</v>
      </c>
      <c r="CE31" s="135">
        <f>VLOOKUP(CB31,struktura!$B:$G,6,FALSE)</f>
        <v>0</v>
      </c>
      <c r="CF31" s="4"/>
      <c r="CG31" s="26">
        <f>IF(CF31=0,0,VLOOKUP(CF31,struktura!$B:$D,3,FALSE))</f>
        <v>0</v>
      </c>
      <c r="CH31" s="136">
        <f>IF(CF31=0,0,CH$1/VLOOKUP(CF31,struktura!$B:$F,5,FALSE))</f>
        <v>0</v>
      </c>
      <c r="CI31" s="135">
        <f>VLOOKUP(CF31,struktura!$B:$G,6,FALSE)</f>
        <v>0</v>
      </c>
      <c r="CJ31" s="4"/>
      <c r="CK31" s="26">
        <f>IF(CJ31=0,0,VLOOKUP(CJ31,struktura!$B:$D,3,FALSE))</f>
        <v>0</v>
      </c>
      <c r="CL31" s="136">
        <f>IF(CJ31=0,0,CL$1/VLOOKUP(CJ31,struktura!$B:$F,5,FALSE))</f>
        <v>0</v>
      </c>
      <c r="CM31" s="135">
        <f>VLOOKUP(CJ31,struktura!$B:$G,6,FALSE)</f>
        <v>0</v>
      </c>
      <c r="CN31" s="4"/>
      <c r="CO31" s="26">
        <f>IF(CN31=0,0,VLOOKUP(CN31,struktura!$B:$D,3,FALSE))</f>
        <v>0</v>
      </c>
      <c r="CP31" s="136">
        <f>IF(CN31=0,0,CP$1/VLOOKUP(CN31,struktura!$B:$F,5,FALSE))</f>
        <v>0</v>
      </c>
      <c r="CQ31" s="135">
        <f>VLOOKUP(CN31,struktura!$B:$G,6,FALSE)</f>
        <v>0</v>
      </c>
      <c r="CR31" s="4"/>
      <c r="CS31" s="26">
        <f>IF(CR31=0,0,VLOOKUP(CR31,struktura!$B:$D,3,FALSE))</f>
        <v>0</v>
      </c>
      <c r="CT31" s="136">
        <f>IF(CR31=0,0,CT$1/VLOOKUP(CR31,struktura!$B:$F,5,FALSE))</f>
        <v>0</v>
      </c>
      <c r="CU31" s="135">
        <f>VLOOKUP(CR31,struktura!$B:$G,6,FALSE)</f>
        <v>0</v>
      </c>
      <c r="CV31" s="4"/>
      <c r="CW31" s="26">
        <f>IF(CV31=0,0,VLOOKUP(CV31,struktura!$B:$D,3,FALSE))</f>
        <v>0</v>
      </c>
      <c r="CX31" s="136">
        <f>IF(CV31=0,0,CX$1/VLOOKUP(CV31,struktura!$B:$F,5,FALSE))</f>
        <v>0</v>
      </c>
      <c r="CY31" s="135">
        <f>VLOOKUP(CV31,struktura!$B:$G,6,FALSE)</f>
        <v>0</v>
      </c>
      <c r="CZ31" s="4"/>
      <c r="DA31" s="26"/>
      <c r="DB31" s="136"/>
      <c r="DC31" s="135"/>
      <c r="DD31" s="4"/>
      <c r="DE31" s="26">
        <f>IF(DD31=0,0,VLOOKUP(DD31,struktura!$B:$D,3,FALSE))</f>
        <v>0</v>
      </c>
      <c r="DF31" s="136">
        <f>IF(DD31=0,0,DF$1/VLOOKUP(DD31,struktura!$B:$F,5,FALSE))</f>
        <v>0</v>
      </c>
      <c r="DG31" s="135">
        <f>VLOOKUP(DD31,struktura!$B:$G,6,FALSE)</f>
        <v>0</v>
      </c>
      <c r="DH31" s="4"/>
      <c r="DI31" s="26">
        <f>IF(DH31=0,0,VLOOKUP(DH31,struktura!$B:$D,3,FALSE))</f>
        <v>0</v>
      </c>
      <c r="DJ31" s="136">
        <f>IF(DH31=0,0,DJ$1/VLOOKUP(DH31,struktura!$B:$F,5,FALSE))</f>
        <v>0</v>
      </c>
      <c r="DK31" s="135">
        <f>VLOOKUP(DH31,struktura!$B:$G,6,FALSE)</f>
        <v>0</v>
      </c>
      <c r="DL31" s="4"/>
      <c r="DM31" s="26">
        <f>IF(DL31=0,0,VLOOKUP(DL31,struktura!$B:$D,3,FALSE))</f>
        <v>0</v>
      </c>
      <c r="DN31" s="136">
        <f>IF(DL31=0,0,DN$1/VLOOKUP(DL31,struktura!$B:$F,5,FALSE))</f>
        <v>0</v>
      </c>
      <c r="DO31" s="135">
        <f>VLOOKUP(DL31,struktura!$B:$G,6,FALSE)</f>
        <v>0</v>
      </c>
      <c r="DP31" s="4"/>
      <c r="DQ31" s="26">
        <f>IF(DP31=0,0,VLOOKUP(DP31,struktura!$B:$D,3,FALSE))</f>
        <v>0</v>
      </c>
      <c r="DR31" s="136">
        <f>IF(DP31=0,0,DR$1/VLOOKUP(DP31,struktura!$B:$F,5,FALSE))</f>
        <v>0</v>
      </c>
      <c r="DS31" s="135">
        <f>VLOOKUP(DP31,struktura!$B:$G,6,FALSE)</f>
        <v>0</v>
      </c>
    </row>
    <row r="32" spans="1:123" ht="19.5" customHeight="1" thickBot="1">
      <c r="A32" s="202"/>
      <c r="B32" s="182"/>
      <c r="C32" s="182"/>
      <c r="D32" s="7"/>
      <c r="E32" s="63"/>
      <c r="F32" s="64"/>
      <c r="G32" s="60"/>
      <c r="H32" s="7"/>
      <c r="I32" s="63"/>
      <c r="J32" s="137"/>
      <c r="K32" s="133"/>
      <c r="L32" s="7"/>
      <c r="M32" s="63"/>
      <c r="N32" s="137"/>
      <c r="O32" s="133"/>
      <c r="P32" s="7" t="s">
        <v>14224</v>
      </c>
      <c r="Q32" s="63"/>
      <c r="R32" s="137"/>
      <c r="S32" s="133"/>
      <c r="T32" s="7"/>
      <c r="U32" s="63"/>
      <c r="V32" s="137"/>
      <c r="W32" s="133"/>
      <c r="X32" s="7"/>
      <c r="Y32" s="63"/>
      <c r="Z32" s="137"/>
      <c r="AA32" s="133"/>
      <c r="AB32" s="7" t="s">
        <v>14213</v>
      </c>
      <c r="AC32" s="63"/>
      <c r="AD32" s="137"/>
      <c r="AE32" s="133"/>
      <c r="AF32" s="7"/>
      <c r="AG32" s="63"/>
      <c r="AH32" s="137"/>
      <c r="AI32" s="133"/>
      <c r="AJ32" s="7"/>
      <c r="AK32" s="63"/>
      <c r="AL32" s="137"/>
      <c r="AM32" s="133"/>
      <c r="AN32" s="7"/>
      <c r="AO32" s="63"/>
      <c r="AP32" s="137"/>
      <c r="AQ32" s="133"/>
      <c r="AR32" s="7"/>
      <c r="AS32" s="63"/>
      <c r="AT32" s="137"/>
      <c r="AU32" s="133"/>
      <c r="AV32" s="7"/>
      <c r="AW32" s="63"/>
      <c r="AX32" s="137"/>
      <c r="AY32" s="133"/>
      <c r="AZ32" s="7"/>
      <c r="BA32" s="63"/>
      <c r="BB32" s="137"/>
      <c r="BC32" s="133"/>
      <c r="BD32" s="7"/>
      <c r="BE32" s="63"/>
      <c r="BF32" s="137"/>
      <c r="BG32" s="133"/>
      <c r="BH32" s="7"/>
      <c r="BI32" s="63"/>
      <c r="BJ32" s="137"/>
      <c r="BK32" s="133"/>
      <c r="BL32" s="7"/>
      <c r="BM32" s="63"/>
      <c r="BN32" s="137"/>
      <c r="BO32" s="133"/>
      <c r="BP32" s="7"/>
      <c r="BQ32" s="63"/>
      <c r="BR32" s="137"/>
      <c r="BS32" s="133"/>
      <c r="BT32" s="7"/>
      <c r="BU32" s="63"/>
      <c r="BV32" s="137"/>
      <c r="BW32" s="133"/>
      <c r="BX32" s="7"/>
      <c r="BY32" s="63"/>
      <c r="BZ32" s="137"/>
      <c r="CA32" s="133"/>
      <c r="CB32" s="7"/>
      <c r="CC32" s="63"/>
      <c r="CD32" s="137"/>
      <c r="CE32" s="133"/>
      <c r="CF32" s="7"/>
      <c r="CG32" s="63"/>
      <c r="CH32" s="137"/>
      <c r="CI32" s="133"/>
      <c r="CJ32" s="7"/>
      <c r="CK32" s="63"/>
      <c r="CL32" s="137"/>
      <c r="CM32" s="133"/>
      <c r="CN32" s="7"/>
      <c r="CO32" s="63"/>
      <c r="CP32" s="137"/>
      <c r="CQ32" s="133"/>
      <c r="CR32" s="7"/>
      <c r="CS32" s="63"/>
      <c r="CT32" s="137"/>
      <c r="CU32" s="133"/>
      <c r="CV32" s="7"/>
      <c r="CW32" s="63"/>
      <c r="CX32" s="137"/>
      <c r="CY32" s="133"/>
      <c r="CZ32" s="7"/>
      <c r="DA32" s="63"/>
      <c r="DB32" s="137"/>
      <c r="DC32" s="133"/>
      <c r="DD32" s="7"/>
      <c r="DE32" s="63"/>
      <c r="DF32" s="137"/>
      <c r="DG32" s="133"/>
      <c r="DH32" s="7"/>
      <c r="DI32" s="63"/>
      <c r="DJ32" s="137"/>
      <c r="DK32" s="133"/>
      <c r="DL32" s="7"/>
      <c r="DM32" s="63"/>
      <c r="DN32" s="137"/>
      <c r="DO32" s="133"/>
      <c r="DP32" s="7"/>
      <c r="DQ32" s="63"/>
      <c r="DR32" s="137"/>
      <c r="DS32" s="133"/>
    </row>
    <row r="33" spans="1:123" ht="19.5" customHeight="1">
      <c r="A33" s="202"/>
      <c r="B33" s="181">
        <v>14</v>
      </c>
      <c r="C33" s="181" t="s">
        <v>8</v>
      </c>
      <c r="D33" s="4"/>
      <c r="E33" s="26" t="str">
        <f>IF(D33=0,"0",VLOOKUP(D33,struktura!$B:$D,3,FALSE))</f>
        <v>0</v>
      </c>
      <c r="F33" s="27" t="str">
        <f>IF(D33=0,"",24/VLOOKUP(D33,struktura!$B:$F,5,FALSE))</f>
        <v/>
      </c>
      <c r="G33" s="68">
        <f>VLOOKUP(D33,struktura!$B:$G,6,FALSE)</f>
        <v>0</v>
      </c>
      <c r="H33" s="4"/>
      <c r="I33" s="26">
        <v>0</v>
      </c>
      <c r="J33" s="136">
        <v>0</v>
      </c>
      <c r="K33" s="135">
        <v>0</v>
      </c>
      <c r="L33" s="4"/>
      <c r="M33" s="26">
        <f>IF(L33=0,0,VLOOKUP(L33,struktura!$B:$D,3,FALSE))</f>
        <v>0</v>
      </c>
      <c r="N33" s="136">
        <f>IF(L33=0,0,N$1/VLOOKUP(L33,struktura!$B:$F,5,FALSE))</f>
        <v>0</v>
      </c>
      <c r="O33" s="135">
        <f>VLOOKUP(L33,struktura!$B:$G,6,FALSE)</f>
        <v>0</v>
      </c>
      <c r="P33" s="4"/>
      <c r="Q33" s="26">
        <f>IF(P33=0,0,VLOOKUP(P33,struktura!$B:$D,3,FALSE))</f>
        <v>0</v>
      </c>
      <c r="R33" s="136">
        <f>IF(P33=0,0,R$1/VLOOKUP(P33,struktura!$B:$F,5,FALSE))</f>
        <v>0</v>
      </c>
      <c r="S33" s="135">
        <f>VLOOKUP(P33,struktura!$B:$G,6,FALSE)</f>
        <v>0</v>
      </c>
      <c r="T33" s="4">
        <v>132110018</v>
      </c>
      <c r="U33" s="26" t="str">
        <f>IF(T33=0,0,VLOOKUP(T33,struktura!$B:$D,3,FALSE))</f>
        <v>BUS Housing Lever</v>
      </c>
      <c r="V33" s="136">
        <f>IF(T33=0,0,V$1/VLOOKUP(T33,struktura!$B:$F,5,FALSE))</f>
        <v>5142.8571428571422</v>
      </c>
      <c r="W33" s="135">
        <f>VLOOKUP(T33,struktura!$B:$G,6,FALSE)</f>
        <v>0.25</v>
      </c>
      <c r="X33" s="4">
        <v>132110018</v>
      </c>
      <c r="Y33" s="26" t="str">
        <f>IF(X33=0,0,VLOOKUP(X33,struktura!$B:$D,3,FALSE))</f>
        <v>BUS Housing Lever</v>
      </c>
      <c r="Z33" s="136">
        <f>IF(X33=0,0,Z$1/VLOOKUP(X33,struktura!$B:$F,5,FALSE))</f>
        <v>5142.8571428571422</v>
      </c>
      <c r="AA33" s="135">
        <f>VLOOKUP(X33,struktura!$B:$G,6,FALSE)</f>
        <v>0.25</v>
      </c>
      <c r="AB33" s="4">
        <v>132110018</v>
      </c>
      <c r="AC33" s="26" t="str">
        <f>IF(AB33=0,0,VLOOKUP(AB33,struktura!$B:$D,3,FALSE))</f>
        <v>BUS Housing Lever</v>
      </c>
      <c r="AD33" s="136">
        <f>IF(AB33=0,0,AD$1/VLOOKUP(AB33,struktura!$B:$F,5,FALSE))</f>
        <v>5142.8571428571422</v>
      </c>
      <c r="AE33" s="135">
        <f>VLOOKUP(AB33,struktura!$B:$G,6,FALSE)</f>
        <v>0.25</v>
      </c>
      <c r="AF33" s="4">
        <v>132110018</v>
      </c>
      <c r="AG33" s="26" t="str">
        <f>IF(AF33=0,0,VLOOKUP(AF33,struktura!$B:$D,3,FALSE))</f>
        <v>BUS Housing Lever</v>
      </c>
      <c r="AH33" s="136">
        <f>IF(AF33=0,0,AH$1/VLOOKUP(AF33,struktura!$B:$F,5,FALSE))</f>
        <v>5142.8571428571422</v>
      </c>
      <c r="AI33" s="135">
        <f>VLOOKUP(AF33,struktura!$B:$G,6,FALSE)</f>
        <v>0.25</v>
      </c>
      <c r="AJ33" s="4">
        <v>132110018</v>
      </c>
      <c r="AK33" s="26" t="str">
        <f>IF(AJ33=0,0,VLOOKUP(AJ33,struktura!$B:$D,3,FALSE))</f>
        <v>BUS Housing Lever</v>
      </c>
      <c r="AL33" s="136">
        <f>IF(AJ33=0,0,AL$1/VLOOKUP(AJ33,struktura!$B:$F,5,FALSE))</f>
        <v>5142.8571428571422</v>
      </c>
      <c r="AM33" s="135">
        <f>VLOOKUP(AJ33,struktura!$B:$G,6,FALSE)</f>
        <v>0.25</v>
      </c>
      <c r="AN33" s="4">
        <v>132110018</v>
      </c>
      <c r="AO33" s="26" t="str">
        <f>IF(AN33=0,0,VLOOKUP(AN33,struktura!$B:$D,3,FALSE))</f>
        <v>BUS Housing Lever</v>
      </c>
      <c r="AP33" s="136">
        <f>IF(AN33=0,0,AP$1/VLOOKUP(AN33,struktura!$B:$F,5,FALSE))</f>
        <v>5142.8571428571422</v>
      </c>
      <c r="AQ33" s="135">
        <f>VLOOKUP(AN33,struktura!$B:$G,6,FALSE)</f>
        <v>0.25</v>
      </c>
      <c r="AR33" s="4"/>
      <c r="AS33" s="26">
        <f>IF(AR33=0,0,VLOOKUP(AR33,struktura!$B:$D,3,FALSE))</f>
        <v>0</v>
      </c>
      <c r="AT33" s="136">
        <f>IF(AR33=0,0,AT$1/VLOOKUP(AR33,struktura!$B:$F,5,FALSE))</f>
        <v>0</v>
      </c>
      <c r="AU33" s="135">
        <f>VLOOKUP(AR33,struktura!$B:$G,6,FALSE)</f>
        <v>0</v>
      </c>
      <c r="AV33" s="4"/>
      <c r="AW33" s="26">
        <f>IF(AV33=0,0,VLOOKUP(AV33,struktura!$B:$D,3,FALSE))</f>
        <v>0</v>
      </c>
      <c r="AX33" s="136">
        <f>IF(AV33=0,0,AX$1/VLOOKUP(AV33,struktura!$B:$F,5,FALSE))</f>
        <v>0</v>
      </c>
      <c r="AY33" s="135">
        <f>VLOOKUP(AV33,struktura!$B:$G,6,FALSE)</f>
        <v>0</v>
      </c>
      <c r="AZ33" s="4"/>
      <c r="BA33" s="26">
        <f>IF(AZ33=0,0,VLOOKUP(AZ33,struktura!$B:$D,3,FALSE))</f>
        <v>0</v>
      </c>
      <c r="BB33" s="136">
        <f>IF(AZ33=0,0,BB$1/VLOOKUP(AZ33,struktura!$B:$F,5,FALSE))</f>
        <v>0</v>
      </c>
      <c r="BC33" s="135">
        <f>VLOOKUP(AZ33,struktura!$B:$G,6,FALSE)</f>
        <v>0</v>
      </c>
      <c r="BD33" s="4"/>
      <c r="BE33" s="26">
        <f>IF(BD33=0,0,VLOOKUP(BD33,struktura!$B:$D,3,FALSE))</f>
        <v>0</v>
      </c>
      <c r="BF33" s="136">
        <f>IF(BD33=0,0,BF$1/VLOOKUP(BD33,struktura!$B:$F,5,FALSE))</f>
        <v>0</v>
      </c>
      <c r="BG33" s="135">
        <f>VLOOKUP(BD33,struktura!$B:$G,6,FALSE)</f>
        <v>0</v>
      </c>
      <c r="BH33" s="4"/>
      <c r="BI33" s="26">
        <f>IF(BH33=0,0,VLOOKUP(BH33,struktura!$B:$D,3,FALSE))</f>
        <v>0</v>
      </c>
      <c r="BJ33" s="136">
        <f>IF(BH33=0,0,BJ$1/VLOOKUP(BH33,struktura!$B:$F,5,FALSE))</f>
        <v>0</v>
      </c>
      <c r="BK33" s="135">
        <f>VLOOKUP(BH33,struktura!$B:$G,6,FALSE)</f>
        <v>0</v>
      </c>
      <c r="BL33" s="4"/>
      <c r="BM33" s="26">
        <f>IF(BL33=0,0,VLOOKUP(BL33,struktura!$B:$D,3,FALSE))</f>
        <v>0</v>
      </c>
      <c r="BN33" s="136">
        <f>IF(BL33=0,0,BN$1/VLOOKUP(BL33,struktura!$B:$F,5,FALSE))</f>
        <v>0</v>
      </c>
      <c r="BO33" s="135">
        <f>VLOOKUP(BL33,struktura!$B:$G,6,FALSE)</f>
        <v>0</v>
      </c>
      <c r="BP33" s="4"/>
      <c r="BQ33" s="26">
        <f>IF(BP33=0,0,VLOOKUP(BP33,struktura!$B:$D,3,FALSE))</f>
        <v>0</v>
      </c>
      <c r="BR33" s="136">
        <f>IF(BP33=0,0,BR$1/VLOOKUP(BP33,struktura!$B:$F,5,FALSE))</f>
        <v>0</v>
      </c>
      <c r="BS33" s="135">
        <f>VLOOKUP(BP33,struktura!$B:$G,6,FALSE)</f>
        <v>0</v>
      </c>
      <c r="BT33" s="4"/>
      <c r="BU33" s="26">
        <f>IF(BT33=0,0,VLOOKUP(BT33,struktura!$B:$D,3,FALSE))</f>
        <v>0</v>
      </c>
      <c r="BV33" s="136">
        <f>IF(BT33=0,0,BV$1/VLOOKUP(BT33,struktura!$B:$F,5,FALSE))</f>
        <v>0</v>
      </c>
      <c r="BW33" s="135">
        <f>VLOOKUP(BT33,struktura!$B:$G,6,FALSE)</f>
        <v>0</v>
      </c>
      <c r="BX33" s="4"/>
      <c r="BY33" s="26">
        <f>IF(BX33=0,0,VLOOKUP(BX33,struktura!$B:$D,3,FALSE))</f>
        <v>0</v>
      </c>
      <c r="BZ33" s="136">
        <f>IF(BX33=0,0,BZ$1/VLOOKUP(BX33,struktura!$B:$F,5,FALSE))</f>
        <v>0</v>
      </c>
      <c r="CA33" s="135">
        <f>VLOOKUP(BX33,struktura!$B:$G,6,FALSE)</f>
        <v>0</v>
      </c>
      <c r="CB33" s="4"/>
      <c r="CC33" s="26">
        <f>IF(CB33=0,0,VLOOKUP(CB33,struktura!$B:$D,3,FALSE))</f>
        <v>0</v>
      </c>
      <c r="CD33" s="136">
        <f>IF(CB33=0,0,CD$1/VLOOKUP(CB33,struktura!$B:$F,5,FALSE))</f>
        <v>0</v>
      </c>
      <c r="CE33" s="135">
        <f>VLOOKUP(CB33,struktura!$B:$G,6,FALSE)</f>
        <v>0</v>
      </c>
      <c r="CF33" s="4"/>
      <c r="CG33" s="26">
        <f>IF(CF33=0,0,VLOOKUP(CF33,struktura!$B:$D,3,FALSE))</f>
        <v>0</v>
      </c>
      <c r="CH33" s="136">
        <f>IF(CF33=0,0,CH$1/VLOOKUP(CF33,struktura!$B:$F,5,FALSE))</f>
        <v>0</v>
      </c>
      <c r="CI33" s="135">
        <f>VLOOKUP(CF33,struktura!$B:$G,6,FALSE)</f>
        <v>0</v>
      </c>
      <c r="CJ33" s="4"/>
      <c r="CK33" s="26">
        <f>IF(CJ33=0,0,VLOOKUP(CJ33,struktura!$B:$D,3,FALSE))</f>
        <v>0</v>
      </c>
      <c r="CL33" s="136">
        <f>IF(CJ33=0,0,CL$1/VLOOKUP(CJ33,struktura!$B:$F,5,FALSE))</f>
        <v>0</v>
      </c>
      <c r="CM33" s="135">
        <f>VLOOKUP(CJ33,struktura!$B:$G,6,FALSE)</f>
        <v>0</v>
      </c>
      <c r="CN33" s="4"/>
      <c r="CO33" s="26">
        <f>IF(CN33=0,0,VLOOKUP(CN33,struktura!$B:$D,3,FALSE))</f>
        <v>0</v>
      </c>
      <c r="CP33" s="136">
        <f>IF(CN33=0,0,CP$1/VLOOKUP(CN33,struktura!$B:$F,5,FALSE))</f>
        <v>0</v>
      </c>
      <c r="CQ33" s="135">
        <f>VLOOKUP(CN33,struktura!$B:$G,6,FALSE)</f>
        <v>0</v>
      </c>
      <c r="CR33" s="4"/>
      <c r="CS33" s="26">
        <f>IF(CR33=0,0,VLOOKUP(CR33,struktura!$B:$D,3,FALSE))</f>
        <v>0</v>
      </c>
      <c r="CT33" s="136">
        <f>IF(CR33=0,0,CT$1/VLOOKUP(CR33,struktura!$B:$F,5,FALSE))</f>
        <v>0</v>
      </c>
      <c r="CU33" s="135">
        <f>VLOOKUP(CR33,struktura!$B:$G,6,FALSE)</f>
        <v>0</v>
      </c>
      <c r="CV33" s="4"/>
      <c r="CW33" s="26">
        <f>IF(CV33=0,0,VLOOKUP(CV33,struktura!$B:$D,3,FALSE))</f>
        <v>0</v>
      </c>
      <c r="CX33" s="136">
        <f>IF(CV33=0,0,CX$1/VLOOKUP(CV33,struktura!$B:$F,5,FALSE))</f>
        <v>0</v>
      </c>
      <c r="CY33" s="135">
        <f>VLOOKUP(CV33,struktura!$B:$G,6,FALSE)</f>
        <v>0</v>
      </c>
      <c r="CZ33" s="4"/>
      <c r="DA33" s="26"/>
      <c r="DB33" s="136"/>
      <c r="DC33" s="135"/>
      <c r="DD33" s="4"/>
      <c r="DE33" s="26">
        <f>IF(DD33=0,0,VLOOKUP(DD33,struktura!$B:$D,3,FALSE))</f>
        <v>0</v>
      </c>
      <c r="DF33" s="136">
        <f>IF(DD33=0,0,DF$1/VLOOKUP(DD33,struktura!$B:$F,5,FALSE))</f>
        <v>0</v>
      </c>
      <c r="DG33" s="135">
        <f>VLOOKUP(DD33,struktura!$B:$G,6,FALSE)</f>
        <v>0</v>
      </c>
      <c r="DH33" s="4"/>
      <c r="DI33" s="26">
        <f>IF(DH33=0,0,VLOOKUP(DH33,struktura!$B:$D,3,FALSE))</f>
        <v>0</v>
      </c>
      <c r="DJ33" s="136">
        <f>IF(DH33=0,0,DJ$1/VLOOKUP(DH33,struktura!$B:$F,5,FALSE))</f>
        <v>0</v>
      </c>
      <c r="DK33" s="135">
        <f>VLOOKUP(DH33,struktura!$B:$G,6,FALSE)</f>
        <v>0</v>
      </c>
      <c r="DL33" s="4"/>
      <c r="DM33" s="26">
        <f>IF(DL33=0,0,VLOOKUP(DL33,struktura!$B:$D,3,FALSE))</f>
        <v>0</v>
      </c>
      <c r="DN33" s="136">
        <f>IF(DL33=0,0,DN$1/VLOOKUP(DL33,struktura!$B:$F,5,FALSE))</f>
        <v>0</v>
      </c>
      <c r="DO33" s="135">
        <f>VLOOKUP(DL33,struktura!$B:$G,6,FALSE)</f>
        <v>0</v>
      </c>
      <c r="DP33" s="4"/>
      <c r="DQ33" s="26">
        <f>IF(DP33=0,0,VLOOKUP(DP33,struktura!$B:$D,3,FALSE))</f>
        <v>0</v>
      </c>
      <c r="DR33" s="136">
        <f>IF(DP33=0,0,DR$1/VLOOKUP(DP33,struktura!$B:$F,5,FALSE))</f>
        <v>0</v>
      </c>
      <c r="DS33" s="135">
        <f>VLOOKUP(DP33,struktura!$B:$G,6,FALSE)</f>
        <v>0</v>
      </c>
    </row>
    <row r="34" spans="1:123" ht="19.5" customHeight="1" thickBot="1">
      <c r="A34" s="202"/>
      <c r="B34" s="182"/>
      <c r="C34" s="182"/>
      <c r="D34" s="7"/>
      <c r="E34" s="63"/>
      <c r="F34" s="64"/>
      <c r="G34" s="60"/>
      <c r="H34" s="7"/>
      <c r="I34" s="63"/>
      <c r="J34" s="137"/>
      <c r="K34" s="133"/>
      <c r="L34" s="7"/>
      <c r="M34" s="63"/>
      <c r="N34" s="137"/>
      <c r="O34" s="133"/>
      <c r="P34" s="7"/>
      <c r="Q34" s="63"/>
      <c r="R34" s="137"/>
      <c r="S34" s="133"/>
      <c r="T34" s="7" t="s">
        <v>14237</v>
      </c>
      <c r="U34" s="63"/>
      <c r="V34" s="137"/>
      <c r="W34" s="133"/>
      <c r="X34" s="7"/>
      <c r="Y34" s="63"/>
      <c r="Z34" s="137"/>
      <c r="AA34" s="133"/>
      <c r="AB34" s="7"/>
      <c r="AC34" s="63"/>
      <c r="AD34" s="137"/>
      <c r="AE34" s="133"/>
      <c r="AF34" s="7"/>
      <c r="AG34" s="63"/>
      <c r="AH34" s="137"/>
      <c r="AI34" s="133"/>
      <c r="AJ34" s="7"/>
      <c r="AK34" s="63"/>
      <c r="AL34" s="137"/>
      <c r="AM34" s="133"/>
      <c r="AN34" s="7"/>
      <c r="AO34" s="63"/>
      <c r="AP34" s="137"/>
      <c r="AQ34" s="133"/>
      <c r="AR34" s="7"/>
      <c r="AS34" s="63"/>
      <c r="AT34" s="137"/>
      <c r="AU34" s="133"/>
      <c r="AV34" s="7"/>
      <c r="AW34" s="63"/>
      <c r="AX34" s="137"/>
      <c r="AY34" s="133"/>
      <c r="AZ34" s="7"/>
      <c r="BA34" s="63"/>
      <c r="BB34" s="137"/>
      <c r="BC34" s="133"/>
      <c r="BD34" s="7"/>
      <c r="BE34" s="63"/>
      <c r="BF34" s="137"/>
      <c r="BG34" s="133"/>
      <c r="BH34" s="7"/>
      <c r="BI34" s="63"/>
      <c r="BJ34" s="137"/>
      <c r="BK34" s="133"/>
      <c r="BL34" s="7"/>
      <c r="BM34" s="63"/>
      <c r="BN34" s="137"/>
      <c r="BO34" s="133"/>
      <c r="BP34" s="7"/>
      <c r="BQ34" s="63"/>
      <c r="BR34" s="137"/>
      <c r="BS34" s="133"/>
      <c r="BT34" s="7"/>
      <c r="BU34" s="63"/>
      <c r="BV34" s="137"/>
      <c r="BW34" s="133"/>
      <c r="BX34" s="7"/>
      <c r="BY34" s="63"/>
      <c r="BZ34" s="137"/>
      <c r="CA34" s="133"/>
      <c r="CB34" s="7"/>
      <c r="CC34" s="63"/>
      <c r="CD34" s="137"/>
      <c r="CE34" s="133"/>
      <c r="CF34" s="7"/>
      <c r="CG34" s="63"/>
      <c r="CH34" s="137"/>
      <c r="CI34" s="133"/>
      <c r="CJ34" s="7"/>
      <c r="CK34" s="63"/>
      <c r="CL34" s="137"/>
      <c r="CM34" s="133"/>
      <c r="CN34" s="7"/>
      <c r="CO34" s="63"/>
      <c r="CP34" s="137"/>
      <c r="CQ34" s="133"/>
      <c r="CR34" s="7"/>
      <c r="CS34" s="63"/>
      <c r="CT34" s="137"/>
      <c r="CU34" s="133"/>
      <c r="CV34" s="7"/>
      <c r="CW34" s="63"/>
      <c r="CX34" s="137"/>
      <c r="CY34" s="133"/>
      <c r="CZ34" s="7"/>
      <c r="DA34" s="63"/>
      <c r="DB34" s="137"/>
      <c r="DC34" s="133"/>
      <c r="DD34" s="7"/>
      <c r="DE34" s="63"/>
      <c r="DF34" s="137"/>
      <c r="DG34" s="133"/>
      <c r="DH34" s="7"/>
      <c r="DI34" s="63"/>
      <c r="DJ34" s="137"/>
      <c r="DK34" s="133"/>
      <c r="DL34" s="7"/>
      <c r="DM34" s="63"/>
      <c r="DN34" s="137"/>
      <c r="DO34" s="133"/>
      <c r="DP34" s="7"/>
      <c r="DQ34" s="63"/>
      <c r="DR34" s="137"/>
      <c r="DS34" s="133"/>
    </row>
    <row r="35" spans="1:123" ht="19.5" customHeight="1">
      <c r="A35" s="202"/>
      <c r="B35" s="181">
        <v>15</v>
      </c>
      <c r="C35" s="181" t="s">
        <v>14172</v>
      </c>
      <c r="D35" s="4"/>
      <c r="E35" s="26" t="str">
        <f>IF(D35=0,"0",VLOOKUP(D35,struktura!$B:$D,3,FALSE))</f>
        <v>0</v>
      </c>
      <c r="F35" s="27" t="str">
        <f>IF(D35=0,"",24/VLOOKUP(D35,struktura!$B:$F,5,FALSE))</f>
        <v/>
      </c>
      <c r="G35" s="68">
        <f>VLOOKUP(D35,struktura!$B:$G,6,FALSE)</f>
        <v>0</v>
      </c>
      <c r="H35" s="4"/>
      <c r="I35" s="26">
        <v>0</v>
      </c>
      <c r="J35" s="136">
        <v>0</v>
      </c>
      <c r="K35" s="135">
        <v>0</v>
      </c>
      <c r="L35" s="4"/>
      <c r="M35" s="26">
        <f>IF(L35=0,0,VLOOKUP(L35,struktura!$B:$D,3,FALSE))</f>
        <v>0</v>
      </c>
      <c r="N35" s="136">
        <f>IF(L35=0,0,N$1/VLOOKUP(L35,struktura!$B:$F,5,FALSE))</f>
        <v>0</v>
      </c>
      <c r="O35" s="135">
        <f>VLOOKUP(L35,struktura!$B:$G,6,FALSE)</f>
        <v>0</v>
      </c>
      <c r="P35" s="4" t="s">
        <v>9</v>
      </c>
      <c r="Q35" s="26" t="str">
        <f>IF(P35=0,0,VLOOKUP(P35,struktura!$B:$D,3,FALSE))</f>
        <v>rezervirano za tehnologijo</v>
      </c>
      <c r="R35" s="136">
        <f>IF(P35=0,0,R$1/VLOOKUP(P35,struktura!$B:$F,5,FALSE))</f>
        <v>24</v>
      </c>
      <c r="S35" s="135">
        <f>VLOOKUP(P35,struktura!$B:$G,6,FALSE)</f>
        <v>0</v>
      </c>
      <c r="T35" s="4"/>
      <c r="U35" s="26">
        <f>IF(T35=0,0,VLOOKUP(T35,struktura!$B:$D,3,FALSE))</f>
        <v>0</v>
      </c>
      <c r="V35" s="136">
        <f>IF(T35=0,0,V$1/VLOOKUP(T35,struktura!$B:$F,5,FALSE))</f>
        <v>0</v>
      </c>
      <c r="W35" s="135">
        <f>VLOOKUP(T35,struktura!$B:$G,6,FALSE)</f>
        <v>0</v>
      </c>
      <c r="X35" s="4"/>
      <c r="Y35" s="26">
        <f>IF(X35=0,0,VLOOKUP(X35,struktura!$B:$D,3,FALSE))</f>
        <v>0</v>
      </c>
      <c r="Z35" s="136">
        <f>IF(X35=0,0,Z$1/VLOOKUP(X35,struktura!$B:$F,5,FALSE))</f>
        <v>0</v>
      </c>
      <c r="AA35" s="135">
        <f>VLOOKUP(X35,struktura!$B:$G,6,FALSE)</f>
        <v>0</v>
      </c>
      <c r="AB35" s="4"/>
      <c r="AC35" s="26">
        <f>IF(AB35=0,0,VLOOKUP(AB35,struktura!$B:$D,3,FALSE))</f>
        <v>0</v>
      </c>
      <c r="AD35" s="136">
        <f>IF(AB35=0,0,AD$1/VLOOKUP(AB35,struktura!$B:$F,5,FALSE))</f>
        <v>0</v>
      </c>
      <c r="AE35" s="135">
        <f>VLOOKUP(AB35,struktura!$B:$G,6,FALSE)</f>
        <v>0</v>
      </c>
      <c r="AF35" s="4"/>
      <c r="AG35" s="26">
        <f>IF(AF35=0,0,VLOOKUP(AF35,struktura!$B:$D,3,FALSE))</f>
        <v>0</v>
      </c>
      <c r="AH35" s="136">
        <f>IF(AF35=0,0,AH$1/VLOOKUP(AF35,struktura!$B:$F,5,FALSE))</f>
        <v>0</v>
      </c>
      <c r="AI35" s="135">
        <f>VLOOKUP(AF35,struktura!$B:$G,6,FALSE)</f>
        <v>0</v>
      </c>
      <c r="AJ35" s="4"/>
      <c r="AK35" s="26">
        <f>IF(AJ35=0,0,VLOOKUP(AJ35,struktura!$B:$D,3,FALSE))</f>
        <v>0</v>
      </c>
      <c r="AL35" s="136">
        <f>IF(AJ35=0,0,AL$1/VLOOKUP(AJ35,struktura!$B:$F,5,FALSE))</f>
        <v>0</v>
      </c>
      <c r="AM35" s="135">
        <f>VLOOKUP(AJ35,struktura!$B:$G,6,FALSE)</f>
        <v>0</v>
      </c>
      <c r="AN35" s="4"/>
      <c r="AO35" s="26">
        <f>IF(AN35=0,0,VLOOKUP(AN35,struktura!$B:$D,3,FALSE))</f>
        <v>0</v>
      </c>
      <c r="AP35" s="136">
        <f>IF(AN35=0,0,AP$1/VLOOKUP(AN35,struktura!$B:$F,5,FALSE))</f>
        <v>0</v>
      </c>
      <c r="AQ35" s="135">
        <f>VLOOKUP(AN35,struktura!$B:$G,6,FALSE)</f>
        <v>0</v>
      </c>
      <c r="AR35" s="4"/>
      <c r="AS35" s="26">
        <f>IF(AR35=0,0,VLOOKUP(AR35,struktura!$B:$D,3,FALSE))</f>
        <v>0</v>
      </c>
      <c r="AT35" s="136">
        <f>IF(AR35=0,0,AT$1/VLOOKUP(AR35,struktura!$B:$F,5,FALSE))</f>
        <v>0</v>
      </c>
      <c r="AU35" s="135">
        <f>VLOOKUP(AR35,struktura!$B:$G,6,FALSE)</f>
        <v>0</v>
      </c>
      <c r="AV35" s="4"/>
      <c r="AW35" s="26">
        <f>IF(AV35=0,0,VLOOKUP(AV35,struktura!$B:$D,3,FALSE))</f>
        <v>0</v>
      </c>
      <c r="AX35" s="136">
        <f>IF(AV35=0,0,AX$1/VLOOKUP(AV35,struktura!$B:$F,5,FALSE))</f>
        <v>0</v>
      </c>
      <c r="AY35" s="135">
        <f>VLOOKUP(AV35,struktura!$B:$G,6,FALSE)</f>
        <v>0</v>
      </c>
      <c r="AZ35" s="4"/>
      <c r="BA35" s="26">
        <f>IF(AZ35=0,0,VLOOKUP(AZ35,struktura!$B:$D,3,FALSE))</f>
        <v>0</v>
      </c>
      <c r="BB35" s="136">
        <f>IF(AZ35=0,0,BB$1/VLOOKUP(AZ35,struktura!$B:$F,5,FALSE))</f>
        <v>0</v>
      </c>
      <c r="BC35" s="135">
        <f>VLOOKUP(AZ35,struktura!$B:$G,6,FALSE)</f>
        <v>0</v>
      </c>
      <c r="BD35" s="4" t="s">
        <v>9</v>
      </c>
      <c r="BE35" s="26" t="str">
        <f>IF(BD35=0,0,VLOOKUP(BD35,struktura!$B:$D,3,FALSE))</f>
        <v>rezervirano za tehnologijo</v>
      </c>
      <c r="BF35" s="136">
        <f>IF(BD35=0,0,BF$1/VLOOKUP(BD35,struktura!$B:$F,5,FALSE))</f>
        <v>24</v>
      </c>
      <c r="BG35" s="135">
        <f>VLOOKUP(BD35,struktura!$B:$G,6,FALSE)</f>
        <v>0</v>
      </c>
      <c r="BH35" s="4" t="s">
        <v>9</v>
      </c>
      <c r="BI35" s="26" t="str">
        <f>IF(BH35=0,0,VLOOKUP(BH35,struktura!$B:$D,3,FALSE))</f>
        <v>rezervirano za tehnologijo</v>
      </c>
      <c r="BJ35" s="136">
        <f>IF(BH35=0,0,BJ$1/VLOOKUP(BH35,struktura!$B:$F,5,FALSE))</f>
        <v>24</v>
      </c>
      <c r="BK35" s="135">
        <f>VLOOKUP(BH35,struktura!$B:$G,6,FALSE)</f>
        <v>0</v>
      </c>
      <c r="BL35" s="4"/>
      <c r="BM35" s="26">
        <f>IF(BL35=0,0,VLOOKUP(BL35,struktura!$B:$D,3,FALSE))</f>
        <v>0</v>
      </c>
      <c r="BN35" s="136">
        <f>IF(BL35=0,0,BN$1/VLOOKUP(BL35,struktura!$B:$F,5,FALSE))</f>
        <v>0</v>
      </c>
      <c r="BO35" s="135">
        <f>VLOOKUP(BL35,struktura!$B:$G,6,FALSE)</f>
        <v>0</v>
      </c>
      <c r="BP35" s="4"/>
      <c r="BQ35" s="26">
        <f>IF(BP35=0,0,VLOOKUP(BP35,struktura!$B:$D,3,FALSE))</f>
        <v>0</v>
      </c>
      <c r="BR35" s="136">
        <f>IF(BP35=0,0,BR$1/VLOOKUP(BP35,struktura!$B:$F,5,FALSE))</f>
        <v>0</v>
      </c>
      <c r="BS35" s="135">
        <f>VLOOKUP(BP35,struktura!$B:$G,6,FALSE)</f>
        <v>0</v>
      </c>
      <c r="BT35" s="4">
        <v>132100499</v>
      </c>
      <c r="BU35" s="26" t="str">
        <f>IF(BT35=0,0,VLOOKUP(BT35,struktura!$B:$D,3,FALSE))</f>
        <v>Pokrov Zračnika 600</v>
      </c>
      <c r="BV35" s="136">
        <f>IF(BT35=0,0,BV$1/VLOOKUP(BT35,struktura!$B:$F,5,FALSE))</f>
        <v>5760</v>
      </c>
      <c r="BW35" s="135">
        <f>VLOOKUP(BT35,struktura!$B:$G,6,FALSE)</f>
        <v>0.25</v>
      </c>
      <c r="BX35" s="4">
        <v>132100499</v>
      </c>
      <c r="BY35" s="26" t="str">
        <f>IF(BX35=0,0,VLOOKUP(BX35,struktura!$B:$D,3,FALSE))</f>
        <v>Pokrov Zračnika 600</v>
      </c>
      <c r="BZ35" s="136">
        <f>IF(BX35=0,0,BZ$1/VLOOKUP(BX35,struktura!$B:$F,5,FALSE))</f>
        <v>5760</v>
      </c>
      <c r="CA35" s="135">
        <f>VLOOKUP(BX35,struktura!$B:$G,6,FALSE)</f>
        <v>0.25</v>
      </c>
      <c r="CB35" s="4">
        <v>132100499</v>
      </c>
      <c r="CC35" s="26" t="str">
        <f>IF(CB35=0,0,VLOOKUP(CB35,struktura!$B:$D,3,FALSE))</f>
        <v>Pokrov Zračnika 600</v>
      </c>
      <c r="CD35" s="136">
        <f>IF(CB35=0,0,CD$1/VLOOKUP(CB35,struktura!$B:$F,5,FALSE))</f>
        <v>5760</v>
      </c>
      <c r="CE35" s="135">
        <f>VLOOKUP(CB35,struktura!$B:$G,6,FALSE)</f>
        <v>0.25</v>
      </c>
      <c r="CF35" s="4">
        <v>132100007</v>
      </c>
      <c r="CG35" s="26" t="str">
        <f>IF(CF35=0,0,VLOOKUP(CF35,struktura!$B:$D,3,FALSE))</f>
        <v>MENZURA B10
Measuring cup B10</v>
      </c>
      <c r="CH35" s="136">
        <f>IF(CF35=0,0,CH$1/VLOOKUP(CF35,struktura!$B:$F,5,FALSE))</f>
        <v>4800</v>
      </c>
      <c r="CI35" s="135">
        <f>VLOOKUP(CF35,struktura!$B:$G,6,FALSE)</f>
        <v>0.5</v>
      </c>
      <c r="CJ35" s="4"/>
      <c r="CK35" s="26">
        <f>IF(CJ35=0,0,VLOOKUP(CJ35,struktura!$B:$D,3,FALSE))</f>
        <v>0</v>
      </c>
      <c r="CL35" s="136">
        <f>IF(CJ35=0,0,CL$1/VLOOKUP(CJ35,struktura!$B:$F,5,FALSE))</f>
        <v>0</v>
      </c>
      <c r="CM35" s="135">
        <f>VLOOKUP(CJ35,struktura!$B:$G,6,FALSE)</f>
        <v>0</v>
      </c>
      <c r="CN35" s="4"/>
      <c r="CO35" s="26">
        <f>IF(CN35=0,0,VLOOKUP(CN35,struktura!$B:$D,3,FALSE))</f>
        <v>0</v>
      </c>
      <c r="CP35" s="136">
        <f>IF(CN35=0,0,CP$1/VLOOKUP(CN35,struktura!$B:$F,5,FALSE))</f>
        <v>0</v>
      </c>
      <c r="CQ35" s="135">
        <f>VLOOKUP(CN35,struktura!$B:$G,6,FALSE)</f>
        <v>0</v>
      </c>
      <c r="CR35" s="4"/>
      <c r="CS35" s="26">
        <f>IF(CR35=0,0,VLOOKUP(CR35,struktura!$B:$D,3,FALSE))</f>
        <v>0</v>
      </c>
      <c r="CT35" s="136">
        <f>IF(CR35=0,0,CT$1/VLOOKUP(CR35,struktura!$B:$F,5,FALSE))</f>
        <v>0</v>
      </c>
      <c r="CU35" s="135">
        <f>VLOOKUP(CR35,struktura!$B:$G,6,FALSE)</f>
        <v>0</v>
      </c>
      <c r="CV35" s="4"/>
      <c r="CW35" s="26">
        <f>IF(CV35=0,0,VLOOKUP(CV35,struktura!$B:$D,3,FALSE))</f>
        <v>0</v>
      </c>
      <c r="CX35" s="136">
        <f>IF(CV35=0,0,CX$1/VLOOKUP(CV35,struktura!$B:$F,5,FALSE))</f>
        <v>0</v>
      </c>
      <c r="CY35" s="135">
        <f>VLOOKUP(CV35,struktura!$B:$G,6,FALSE)</f>
        <v>0</v>
      </c>
      <c r="CZ35" s="4"/>
      <c r="DA35" s="26"/>
      <c r="DB35" s="136"/>
      <c r="DC35" s="135"/>
      <c r="DD35" s="4"/>
      <c r="DE35" s="26">
        <f>IF(DD35=0,0,VLOOKUP(DD35,struktura!$B:$D,3,FALSE))</f>
        <v>0</v>
      </c>
      <c r="DF35" s="136">
        <f>IF(DD35=0,0,DF$1/VLOOKUP(DD35,struktura!$B:$F,5,FALSE))</f>
        <v>0</v>
      </c>
      <c r="DG35" s="135">
        <f>VLOOKUP(DD35,struktura!$B:$G,6,FALSE)</f>
        <v>0</v>
      </c>
      <c r="DH35" s="4"/>
      <c r="DI35" s="26">
        <f>IF(DH35=0,0,VLOOKUP(DH35,struktura!$B:$D,3,FALSE))</f>
        <v>0</v>
      </c>
      <c r="DJ35" s="136">
        <f>IF(DH35=0,0,DJ$1/VLOOKUP(DH35,struktura!$B:$F,5,FALSE))</f>
        <v>0</v>
      </c>
      <c r="DK35" s="135">
        <f>VLOOKUP(DH35,struktura!$B:$G,6,FALSE)</f>
        <v>0</v>
      </c>
      <c r="DL35" s="4"/>
      <c r="DM35" s="26">
        <f>IF(DL35=0,0,VLOOKUP(DL35,struktura!$B:$D,3,FALSE))</f>
        <v>0</v>
      </c>
      <c r="DN35" s="136">
        <f>IF(DL35=0,0,DN$1/VLOOKUP(DL35,struktura!$B:$F,5,FALSE))</f>
        <v>0</v>
      </c>
      <c r="DO35" s="135">
        <f>VLOOKUP(DL35,struktura!$B:$G,6,FALSE)</f>
        <v>0</v>
      </c>
      <c r="DP35" s="4"/>
      <c r="DQ35" s="26">
        <f>IF(DP35=0,0,VLOOKUP(DP35,struktura!$B:$D,3,FALSE))</f>
        <v>0</v>
      </c>
      <c r="DR35" s="136">
        <f>IF(DP35=0,0,DR$1/VLOOKUP(DP35,struktura!$B:$F,5,FALSE))</f>
        <v>0</v>
      </c>
      <c r="DS35" s="135">
        <f>VLOOKUP(DP35,struktura!$B:$G,6,FALSE)</f>
        <v>0</v>
      </c>
    </row>
    <row r="36" spans="1:123" ht="19.5" customHeight="1" thickBot="1">
      <c r="A36" s="202"/>
      <c r="B36" s="182"/>
      <c r="C36" s="182"/>
      <c r="D36" s="7"/>
      <c r="E36" s="63"/>
      <c r="F36" s="64"/>
      <c r="G36" s="60"/>
      <c r="H36" s="7"/>
      <c r="I36" s="63"/>
      <c r="J36" s="137"/>
      <c r="K36" s="133"/>
      <c r="L36" s="7"/>
      <c r="M36" s="63"/>
      <c r="N36" s="137"/>
      <c r="O36" s="133"/>
      <c r="P36" s="7" t="s">
        <v>14226</v>
      </c>
      <c r="Q36" s="63"/>
      <c r="R36" s="137"/>
      <c r="S36" s="133"/>
      <c r="T36" s="7"/>
      <c r="U36" s="63"/>
      <c r="V36" s="137"/>
      <c r="W36" s="133"/>
      <c r="X36" s="7"/>
      <c r="Y36" s="63"/>
      <c r="Z36" s="137"/>
      <c r="AA36" s="133"/>
      <c r="AB36" s="7"/>
      <c r="AC36" s="63"/>
      <c r="AD36" s="137"/>
      <c r="AE36" s="133"/>
      <c r="AF36" s="7"/>
      <c r="AG36" s="63"/>
      <c r="AH36" s="137"/>
      <c r="AI36" s="133"/>
      <c r="AJ36" s="7"/>
      <c r="AK36" s="63"/>
      <c r="AL36" s="137"/>
      <c r="AM36" s="133"/>
      <c r="AN36" s="7"/>
      <c r="AO36" s="63"/>
      <c r="AP36" s="137"/>
      <c r="AQ36" s="133"/>
      <c r="AR36" s="7"/>
      <c r="AS36" s="63"/>
      <c r="AT36" s="137"/>
      <c r="AU36" s="133"/>
      <c r="AV36" s="7"/>
      <c r="AW36" s="63"/>
      <c r="AX36" s="137"/>
      <c r="AY36" s="133"/>
      <c r="AZ36" s="7"/>
      <c r="BA36" s="63"/>
      <c r="BB36" s="137"/>
      <c r="BC36" s="133"/>
      <c r="BD36" s="7" t="s">
        <v>14974</v>
      </c>
      <c r="BE36" s="63"/>
      <c r="BF36" s="137"/>
      <c r="BG36" s="133"/>
      <c r="BH36" s="7" t="s">
        <v>14974</v>
      </c>
      <c r="BI36" s="63"/>
      <c r="BJ36" s="137"/>
      <c r="BK36" s="133"/>
      <c r="BL36" s="7"/>
      <c r="BM36" s="63"/>
      <c r="BN36" s="137"/>
      <c r="BO36" s="133"/>
      <c r="BP36" s="7"/>
      <c r="BQ36" s="63"/>
      <c r="BR36" s="137"/>
      <c r="BS36" s="133"/>
      <c r="BT36" s="7" t="s">
        <v>14247</v>
      </c>
      <c r="BU36" s="63"/>
      <c r="BV36" s="137"/>
      <c r="BW36" s="133"/>
      <c r="BX36" s="7"/>
      <c r="BY36" s="63"/>
      <c r="BZ36" s="137"/>
      <c r="CA36" s="133"/>
      <c r="CB36" s="7"/>
      <c r="CC36" s="63"/>
      <c r="CD36" s="137"/>
      <c r="CE36" s="133"/>
      <c r="CF36" s="7" t="s">
        <v>14245</v>
      </c>
      <c r="CG36" s="63"/>
      <c r="CH36" s="137"/>
      <c r="CI36" s="133"/>
      <c r="CJ36" s="7"/>
      <c r="CK36" s="63"/>
      <c r="CL36" s="137"/>
      <c r="CM36" s="133"/>
      <c r="CN36" s="7"/>
      <c r="CO36" s="63"/>
      <c r="CP36" s="137"/>
      <c r="CQ36" s="133"/>
      <c r="CR36" s="7"/>
      <c r="CS36" s="63"/>
      <c r="CT36" s="137"/>
      <c r="CU36" s="133"/>
      <c r="CV36" s="7"/>
      <c r="CW36" s="63"/>
      <c r="CX36" s="137"/>
      <c r="CY36" s="133"/>
      <c r="CZ36" s="7"/>
      <c r="DA36" s="63"/>
      <c r="DB36" s="137"/>
      <c r="DC36" s="133"/>
      <c r="DD36" s="7"/>
      <c r="DE36" s="63"/>
      <c r="DF36" s="137"/>
      <c r="DG36" s="133"/>
      <c r="DH36" s="7"/>
      <c r="DI36" s="63"/>
      <c r="DJ36" s="137"/>
      <c r="DK36" s="133"/>
      <c r="DL36" s="7"/>
      <c r="DM36" s="63"/>
      <c r="DN36" s="137"/>
      <c r="DO36" s="133"/>
      <c r="DP36" s="7"/>
      <c r="DQ36" s="63"/>
      <c r="DR36" s="137"/>
      <c r="DS36" s="133"/>
    </row>
    <row r="37" spans="1:123" ht="19.5" customHeight="1">
      <c r="A37" s="202"/>
      <c r="B37" s="181">
        <v>16</v>
      </c>
      <c r="C37" s="181" t="s">
        <v>8</v>
      </c>
      <c r="D37" s="4"/>
      <c r="E37" s="26" t="str">
        <f>IF(D37=0,"0",VLOOKUP(D37,struktura!$B:$D,3,FALSE))</f>
        <v>0</v>
      </c>
      <c r="F37" s="27" t="str">
        <f>IF(D37=0,"",24/VLOOKUP(D37,struktura!$B:$F,5,FALSE))</f>
        <v/>
      </c>
      <c r="G37" s="68">
        <f>VLOOKUP(D37,struktura!$B:$G,6,FALSE)</f>
        <v>0</v>
      </c>
      <c r="H37" s="4">
        <v>132100508</v>
      </c>
      <c r="I37" s="26" t="s">
        <v>2895</v>
      </c>
      <c r="J37" s="136">
        <v>4935</v>
      </c>
      <c r="K37" s="135">
        <v>0.25</v>
      </c>
      <c r="L37" s="4">
        <v>132100508</v>
      </c>
      <c r="M37" s="26" t="str">
        <f>IF(L37=0,0,VLOOKUP(L37,struktura!$B:$D,3,FALSE))</f>
        <v>NASTAVEK MLINSKE PLOŠČE ZG V6 II</v>
      </c>
      <c r="N37" s="136">
        <f>IF(L37=0,0,N$1/VLOOKUP(L37,struktura!$B:$F,5,FALSE))</f>
        <v>4935</v>
      </c>
      <c r="O37" s="135">
        <f>VLOOKUP(L37,struktura!$B:$G,6,FALSE)</f>
        <v>0.25</v>
      </c>
      <c r="P37" s="4">
        <v>132100508</v>
      </c>
      <c r="Q37" s="26" t="str">
        <f>IF(P37=0,0,VLOOKUP(P37,struktura!$B:$D,3,FALSE))</f>
        <v>NASTAVEK MLINSKE PLOŠČE ZG V6 II</v>
      </c>
      <c r="R37" s="136">
        <f>IF(P37=0,0,R$1/VLOOKUP(P37,struktura!$B:$F,5,FALSE))</f>
        <v>4935</v>
      </c>
      <c r="S37" s="135">
        <f>VLOOKUP(P37,struktura!$B:$G,6,FALSE)</f>
        <v>0.25</v>
      </c>
      <c r="T37" s="4">
        <v>132100508</v>
      </c>
      <c r="U37" s="26" t="str">
        <f>IF(T37=0,0,VLOOKUP(T37,struktura!$B:$D,3,FALSE))</f>
        <v>NASTAVEK MLINSKE PLOŠČE ZG V6 II</v>
      </c>
      <c r="V37" s="136">
        <f>IF(T37=0,0,V$1/VLOOKUP(T37,struktura!$B:$F,5,FALSE))</f>
        <v>4935</v>
      </c>
      <c r="W37" s="135">
        <f>VLOOKUP(T37,struktura!$B:$G,6,FALSE)</f>
        <v>0.25</v>
      </c>
      <c r="X37" s="4">
        <v>132100508</v>
      </c>
      <c r="Y37" s="26" t="str">
        <f>IF(X37=0,0,VLOOKUP(X37,struktura!$B:$D,3,FALSE))</f>
        <v>NASTAVEK MLINSKE PLOŠČE ZG V6 II</v>
      </c>
      <c r="Z37" s="136">
        <f>IF(X37=0,0,Z$1/VLOOKUP(X37,struktura!$B:$F,5,FALSE))</f>
        <v>4935</v>
      </c>
      <c r="AA37" s="135">
        <f>VLOOKUP(X37,struktura!$B:$G,6,FALSE)</f>
        <v>0.25</v>
      </c>
      <c r="AB37" s="4">
        <v>132100508</v>
      </c>
      <c r="AC37" s="26" t="str">
        <f>IF(AB37=0,0,VLOOKUP(AB37,struktura!$B:$D,3,FALSE))</f>
        <v>NASTAVEK MLINSKE PLOŠČE ZG V6 II</v>
      </c>
      <c r="AD37" s="136">
        <f>IF(AB37=0,0,AD$1/VLOOKUP(AB37,struktura!$B:$F,5,FALSE))</f>
        <v>4935</v>
      </c>
      <c r="AE37" s="135">
        <f>VLOOKUP(AB37,struktura!$B:$G,6,FALSE)</f>
        <v>0.25</v>
      </c>
      <c r="AF37" s="4">
        <v>132100508</v>
      </c>
      <c r="AG37" s="26" t="str">
        <f>IF(AF37=0,0,VLOOKUP(AF37,struktura!$B:$D,3,FALSE))</f>
        <v>NASTAVEK MLINSKE PLOŠČE ZG V6 II</v>
      </c>
      <c r="AH37" s="136">
        <f>IF(AF37=0,0,AH$1/VLOOKUP(AF37,struktura!$B:$F,5,FALSE))</f>
        <v>4935</v>
      </c>
      <c r="AI37" s="135">
        <f>VLOOKUP(AF37,struktura!$B:$G,6,FALSE)</f>
        <v>0.25</v>
      </c>
      <c r="AJ37" s="4">
        <v>132100508</v>
      </c>
      <c r="AK37" s="26" t="str">
        <f>IF(AJ37=0,0,VLOOKUP(AJ37,struktura!$B:$D,3,FALSE))</f>
        <v>NASTAVEK MLINSKE PLOŠČE ZG V6 II</v>
      </c>
      <c r="AL37" s="136">
        <f>IF(AJ37=0,0,AL$1/VLOOKUP(AJ37,struktura!$B:$F,5,FALSE))</f>
        <v>4935</v>
      </c>
      <c r="AM37" s="135">
        <f>VLOOKUP(AJ37,struktura!$B:$G,6,FALSE)</f>
        <v>0.25</v>
      </c>
      <c r="AN37" s="4">
        <v>132100508</v>
      </c>
      <c r="AO37" s="26" t="str">
        <f>IF(AN37=0,0,VLOOKUP(AN37,struktura!$B:$D,3,FALSE))</f>
        <v>NASTAVEK MLINSKE PLOŠČE ZG V6 II</v>
      </c>
      <c r="AP37" s="136">
        <f>IF(AN37=0,0,AP$1/VLOOKUP(AN37,struktura!$B:$F,5,FALSE))</f>
        <v>4935</v>
      </c>
      <c r="AQ37" s="135">
        <f>VLOOKUP(AN37,struktura!$B:$G,6,FALSE)</f>
        <v>0.25</v>
      </c>
      <c r="AR37" s="4"/>
      <c r="AS37" s="26">
        <f>IF(AR37=0,0,VLOOKUP(AR37,struktura!$B:$D,3,FALSE))</f>
        <v>0</v>
      </c>
      <c r="AT37" s="136">
        <f>IF(AR37=0,0,AT$1/VLOOKUP(AR37,struktura!$B:$F,5,FALSE))</f>
        <v>0</v>
      </c>
      <c r="AU37" s="135">
        <f>VLOOKUP(AR37,struktura!$B:$G,6,FALSE)</f>
        <v>0</v>
      </c>
      <c r="AV37" s="4"/>
      <c r="AW37" s="26">
        <f>IF(AV37=0,0,VLOOKUP(AV37,struktura!$B:$D,3,FALSE))</f>
        <v>0</v>
      </c>
      <c r="AX37" s="136">
        <f>IF(AV37=0,0,AX$1/VLOOKUP(AV37,struktura!$B:$F,5,FALSE))</f>
        <v>0</v>
      </c>
      <c r="AY37" s="135">
        <f>VLOOKUP(AV37,struktura!$B:$G,6,FALSE)</f>
        <v>0</v>
      </c>
      <c r="AZ37" s="4"/>
      <c r="BA37" s="26">
        <f>IF(AZ37=0,0,VLOOKUP(AZ37,struktura!$B:$D,3,FALSE))</f>
        <v>0</v>
      </c>
      <c r="BB37" s="136">
        <f>IF(AZ37=0,0,BB$1/VLOOKUP(AZ37,struktura!$B:$F,5,FALSE))</f>
        <v>0</v>
      </c>
      <c r="BC37" s="135">
        <f>VLOOKUP(AZ37,struktura!$B:$G,6,FALSE)</f>
        <v>0</v>
      </c>
      <c r="BD37" s="4"/>
      <c r="BE37" s="26">
        <f>IF(BD37=0,0,VLOOKUP(BD37,struktura!$B:$D,3,FALSE))</f>
        <v>0</v>
      </c>
      <c r="BF37" s="136">
        <f>IF(BD37=0,0,BF$1/VLOOKUP(BD37,struktura!$B:$F,5,FALSE))</f>
        <v>0</v>
      </c>
      <c r="BG37" s="135">
        <f>VLOOKUP(BD37,struktura!$B:$G,6,FALSE)</f>
        <v>0</v>
      </c>
      <c r="BH37" s="4"/>
      <c r="BI37" s="26">
        <f>IF(BH37=0,0,VLOOKUP(BH37,struktura!$B:$D,3,FALSE))</f>
        <v>0</v>
      </c>
      <c r="BJ37" s="136">
        <f>IF(BH37=0,0,BJ$1/VLOOKUP(BH37,struktura!$B:$F,5,FALSE))</f>
        <v>0</v>
      </c>
      <c r="BK37" s="135">
        <f>VLOOKUP(BH37,struktura!$B:$G,6,FALSE)</f>
        <v>0</v>
      </c>
      <c r="BL37" s="4"/>
      <c r="BM37" s="26">
        <f>IF(BL37=0,0,VLOOKUP(BL37,struktura!$B:$D,3,FALSE))</f>
        <v>0</v>
      </c>
      <c r="BN37" s="136">
        <f>IF(BL37=0,0,BN$1/VLOOKUP(BL37,struktura!$B:$F,5,FALSE))</f>
        <v>0</v>
      </c>
      <c r="BO37" s="135">
        <f>VLOOKUP(BL37,struktura!$B:$G,6,FALSE)</f>
        <v>0</v>
      </c>
      <c r="BP37" s="4"/>
      <c r="BQ37" s="26">
        <f>IF(BP37=0,0,VLOOKUP(BP37,struktura!$B:$D,3,FALSE))</f>
        <v>0</v>
      </c>
      <c r="BR37" s="136">
        <f>IF(BP37=0,0,BR$1/VLOOKUP(BP37,struktura!$B:$F,5,FALSE))</f>
        <v>0</v>
      </c>
      <c r="BS37" s="135">
        <f>VLOOKUP(BP37,struktura!$B:$G,6,FALSE)</f>
        <v>0</v>
      </c>
      <c r="BT37" s="4"/>
      <c r="BU37" s="26">
        <f>IF(BT37=0,0,VLOOKUP(BT37,struktura!$B:$D,3,FALSE))</f>
        <v>0</v>
      </c>
      <c r="BV37" s="136">
        <f>IF(BT37=0,0,BV$1/VLOOKUP(BT37,struktura!$B:$F,5,FALSE))</f>
        <v>0</v>
      </c>
      <c r="BW37" s="135">
        <f>VLOOKUP(BT37,struktura!$B:$G,6,FALSE)</f>
        <v>0</v>
      </c>
      <c r="BX37" s="4"/>
      <c r="BY37" s="26">
        <f>IF(BX37=0,0,VLOOKUP(BX37,struktura!$B:$D,3,FALSE))</f>
        <v>0</v>
      </c>
      <c r="BZ37" s="136">
        <f>IF(BX37=0,0,BZ$1/VLOOKUP(BX37,struktura!$B:$F,5,FALSE))</f>
        <v>0</v>
      </c>
      <c r="CA37" s="135">
        <f>VLOOKUP(BX37,struktura!$B:$G,6,FALSE)</f>
        <v>0</v>
      </c>
      <c r="CB37" s="4"/>
      <c r="CC37" s="26">
        <f>IF(CB37=0,0,VLOOKUP(CB37,struktura!$B:$D,3,FALSE))</f>
        <v>0</v>
      </c>
      <c r="CD37" s="136">
        <f>IF(CB37=0,0,CD$1/VLOOKUP(CB37,struktura!$B:$F,5,FALSE))</f>
        <v>0</v>
      </c>
      <c r="CE37" s="135">
        <f>VLOOKUP(CB37,struktura!$B:$G,6,FALSE)</f>
        <v>0</v>
      </c>
      <c r="CF37" s="4"/>
      <c r="CG37" s="26">
        <f>IF(CF37=0,0,VLOOKUP(CF37,struktura!$B:$D,3,FALSE))</f>
        <v>0</v>
      </c>
      <c r="CH37" s="136">
        <f>IF(CF37=0,0,CH$1/VLOOKUP(CF37,struktura!$B:$F,5,FALSE))</f>
        <v>0</v>
      </c>
      <c r="CI37" s="135">
        <f>VLOOKUP(CF37,struktura!$B:$G,6,FALSE)</f>
        <v>0</v>
      </c>
      <c r="CJ37" s="4"/>
      <c r="CK37" s="26">
        <f>IF(CJ37=0,0,VLOOKUP(CJ37,struktura!$B:$D,3,FALSE))</f>
        <v>0</v>
      </c>
      <c r="CL37" s="136">
        <f>IF(CJ37=0,0,CL$1/VLOOKUP(CJ37,struktura!$B:$F,5,FALSE))</f>
        <v>0</v>
      </c>
      <c r="CM37" s="135">
        <f>VLOOKUP(CJ37,struktura!$B:$G,6,FALSE)</f>
        <v>0</v>
      </c>
      <c r="CN37" s="4"/>
      <c r="CO37" s="26">
        <f>IF(CN37=0,0,VLOOKUP(CN37,struktura!$B:$D,3,FALSE))</f>
        <v>0</v>
      </c>
      <c r="CP37" s="136">
        <f>IF(CN37=0,0,CP$1/VLOOKUP(CN37,struktura!$B:$F,5,FALSE))</f>
        <v>0</v>
      </c>
      <c r="CQ37" s="135">
        <f>VLOOKUP(CN37,struktura!$B:$G,6,FALSE)</f>
        <v>0</v>
      </c>
      <c r="CR37" s="4"/>
      <c r="CS37" s="26">
        <f>IF(CR37=0,0,VLOOKUP(CR37,struktura!$B:$D,3,FALSE))</f>
        <v>0</v>
      </c>
      <c r="CT37" s="136">
        <f>IF(CR37=0,0,CT$1/VLOOKUP(CR37,struktura!$B:$F,5,FALSE))</f>
        <v>0</v>
      </c>
      <c r="CU37" s="135">
        <f>VLOOKUP(CR37,struktura!$B:$G,6,FALSE)</f>
        <v>0</v>
      </c>
      <c r="CV37" s="4"/>
      <c r="CW37" s="26">
        <f>IF(CV37=0,0,VLOOKUP(CV37,struktura!$B:$D,3,FALSE))</f>
        <v>0</v>
      </c>
      <c r="CX37" s="136">
        <f>IF(CV37=0,0,CX$1/VLOOKUP(CV37,struktura!$B:$F,5,FALSE))</f>
        <v>0</v>
      </c>
      <c r="CY37" s="135">
        <f>VLOOKUP(CV37,struktura!$B:$G,6,FALSE)</f>
        <v>0</v>
      </c>
      <c r="CZ37" s="4"/>
      <c r="DA37" s="26"/>
      <c r="DB37" s="136"/>
      <c r="DC37" s="135"/>
      <c r="DD37" s="4"/>
      <c r="DE37" s="26">
        <f>IF(DD37=0,0,VLOOKUP(DD37,struktura!$B:$D,3,FALSE))</f>
        <v>0</v>
      </c>
      <c r="DF37" s="136">
        <f>IF(DD37=0,0,DF$1/VLOOKUP(DD37,struktura!$B:$F,5,FALSE))</f>
        <v>0</v>
      </c>
      <c r="DG37" s="135">
        <f>VLOOKUP(DD37,struktura!$B:$G,6,FALSE)</f>
        <v>0</v>
      </c>
      <c r="DH37" s="4"/>
      <c r="DI37" s="26">
        <f>IF(DH37=0,0,VLOOKUP(DH37,struktura!$B:$D,3,FALSE))</f>
        <v>0</v>
      </c>
      <c r="DJ37" s="136">
        <f>IF(DH37=0,0,DJ$1/VLOOKUP(DH37,struktura!$B:$F,5,FALSE))</f>
        <v>0</v>
      </c>
      <c r="DK37" s="135">
        <f>VLOOKUP(DH37,struktura!$B:$G,6,FALSE)</f>
        <v>0</v>
      </c>
      <c r="DL37" s="4"/>
      <c r="DM37" s="26">
        <f>IF(DL37=0,0,VLOOKUP(DL37,struktura!$B:$D,3,FALSE))</f>
        <v>0</v>
      </c>
      <c r="DN37" s="136">
        <f>IF(DL37=0,0,DN$1/VLOOKUP(DL37,struktura!$B:$F,5,FALSE))</f>
        <v>0</v>
      </c>
      <c r="DO37" s="135">
        <f>VLOOKUP(DL37,struktura!$B:$G,6,FALSE)</f>
        <v>0</v>
      </c>
      <c r="DP37" s="4"/>
      <c r="DQ37" s="26">
        <f>IF(DP37=0,0,VLOOKUP(DP37,struktura!$B:$D,3,FALSE))</f>
        <v>0</v>
      </c>
      <c r="DR37" s="136">
        <f>IF(DP37=0,0,DR$1/VLOOKUP(DP37,struktura!$B:$F,5,FALSE))</f>
        <v>0</v>
      </c>
      <c r="DS37" s="135">
        <f>VLOOKUP(DP37,struktura!$B:$G,6,FALSE)</f>
        <v>0</v>
      </c>
    </row>
    <row r="38" spans="1:123" ht="19.5" customHeight="1" thickBot="1">
      <c r="A38" s="202"/>
      <c r="B38" s="182"/>
      <c r="C38" s="182"/>
      <c r="D38" s="7"/>
      <c r="E38" s="63"/>
      <c r="F38" s="64"/>
      <c r="G38" s="60"/>
      <c r="H38" s="7" t="s">
        <v>14216</v>
      </c>
      <c r="I38" s="63"/>
      <c r="J38" s="137"/>
      <c r="K38" s="133"/>
      <c r="L38" s="7"/>
      <c r="M38" s="63"/>
      <c r="N38" s="137"/>
      <c r="O38" s="133"/>
      <c r="P38" s="7"/>
      <c r="Q38" s="63"/>
      <c r="R38" s="137"/>
      <c r="S38" s="133"/>
      <c r="T38" s="7"/>
      <c r="U38" s="63"/>
      <c r="V38" s="137"/>
      <c r="W38" s="133"/>
      <c r="X38" s="7"/>
      <c r="Y38" s="63"/>
      <c r="Z38" s="137"/>
      <c r="AA38" s="133"/>
      <c r="AB38" s="7"/>
      <c r="AC38" s="63"/>
      <c r="AD38" s="137"/>
      <c r="AE38" s="133"/>
      <c r="AF38" s="7"/>
      <c r="AG38" s="63"/>
      <c r="AH38" s="137"/>
      <c r="AI38" s="133"/>
      <c r="AJ38" s="7"/>
      <c r="AK38" s="63"/>
      <c r="AL38" s="137"/>
      <c r="AM38" s="133"/>
      <c r="AN38" s="7"/>
      <c r="AO38" s="63"/>
      <c r="AP38" s="137"/>
      <c r="AQ38" s="133"/>
      <c r="AR38" s="7"/>
      <c r="AS38" s="63"/>
      <c r="AT38" s="137"/>
      <c r="AU38" s="133"/>
      <c r="AV38" s="7"/>
      <c r="AW38" s="63"/>
      <c r="AX38" s="137"/>
      <c r="AY38" s="133"/>
      <c r="AZ38" s="7"/>
      <c r="BA38" s="63"/>
      <c r="BB38" s="137"/>
      <c r="BC38" s="133"/>
      <c r="BD38" s="7"/>
      <c r="BE38" s="63"/>
      <c r="BF38" s="137"/>
      <c r="BG38" s="133"/>
      <c r="BH38" s="7"/>
      <c r="BI38" s="63"/>
      <c r="BJ38" s="137"/>
      <c r="BK38" s="133"/>
      <c r="BL38" s="7"/>
      <c r="BM38" s="63"/>
      <c r="BN38" s="137"/>
      <c r="BO38" s="133"/>
      <c r="BP38" s="7"/>
      <c r="BQ38" s="63"/>
      <c r="BR38" s="137"/>
      <c r="BS38" s="133"/>
      <c r="BT38" s="7"/>
      <c r="BU38" s="63"/>
      <c r="BV38" s="137"/>
      <c r="BW38" s="133"/>
      <c r="BX38" s="7"/>
      <c r="BY38" s="63"/>
      <c r="BZ38" s="137"/>
      <c r="CA38" s="133"/>
      <c r="CB38" s="7"/>
      <c r="CC38" s="63"/>
      <c r="CD38" s="137"/>
      <c r="CE38" s="133"/>
      <c r="CF38" s="7"/>
      <c r="CG38" s="63"/>
      <c r="CH38" s="137"/>
      <c r="CI38" s="133"/>
      <c r="CJ38" s="7"/>
      <c r="CK38" s="63"/>
      <c r="CL38" s="137"/>
      <c r="CM38" s="133"/>
      <c r="CN38" s="7"/>
      <c r="CO38" s="63"/>
      <c r="CP38" s="137"/>
      <c r="CQ38" s="133"/>
      <c r="CR38" s="7"/>
      <c r="CS38" s="63"/>
      <c r="CT38" s="137"/>
      <c r="CU38" s="133"/>
      <c r="CV38" s="7"/>
      <c r="CW38" s="63"/>
      <c r="CX38" s="137"/>
      <c r="CY38" s="133"/>
      <c r="CZ38" s="7"/>
      <c r="DA38" s="63"/>
      <c r="DB38" s="137"/>
      <c r="DC38" s="133"/>
      <c r="DD38" s="7"/>
      <c r="DE38" s="63"/>
      <c r="DF38" s="137"/>
      <c r="DG38" s="133"/>
      <c r="DH38" s="7"/>
      <c r="DI38" s="63"/>
      <c r="DJ38" s="137"/>
      <c r="DK38" s="133"/>
      <c r="DL38" s="7"/>
      <c r="DM38" s="63"/>
      <c r="DN38" s="137"/>
      <c r="DO38" s="133"/>
      <c r="DP38" s="7"/>
      <c r="DQ38" s="63"/>
      <c r="DR38" s="137"/>
      <c r="DS38" s="133"/>
    </row>
    <row r="39" spans="1:123" ht="19.5" customHeight="1">
      <c r="A39" s="202"/>
      <c r="B39" s="181">
        <v>12</v>
      </c>
      <c r="C39" s="181" t="s">
        <v>14172</v>
      </c>
      <c r="D39" s="4"/>
      <c r="E39" s="26" t="str">
        <f>IF(D39=0,"0",VLOOKUP(D39,struktura!$B:$D,3,FALSE))</f>
        <v>0</v>
      </c>
      <c r="F39" s="27" t="str">
        <f>IF(D39=0,"",24/VLOOKUP(D39,struktura!$B:$F,5,FALSE))</f>
        <v/>
      </c>
      <c r="G39" s="68">
        <f>VLOOKUP(D39,struktura!$B:$G,6,FALSE)</f>
        <v>0</v>
      </c>
      <c r="H39" s="4"/>
      <c r="I39" s="26">
        <v>0</v>
      </c>
      <c r="J39" s="136">
        <v>0</v>
      </c>
      <c r="K39" s="135">
        <v>0</v>
      </c>
      <c r="L39" s="4">
        <v>355110015</v>
      </c>
      <c r="M39" s="26" t="str">
        <f>IF(L39=0,0,VLOOKUP(L39,struktura!$B:$D,3,FALSE))</f>
        <v>Rosette m. 3 Zapfen sur.za lak.
FAWO</v>
      </c>
      <c r="N39" s="136">
        <f>IF(L39=0,0,N$1/VLOOKUP(L39,struktura!$B:$F,5,FALSE))</f>
        <v>2400</v>
      </c>
      <c r="O39" s="135">
        <f>VLOOKUP(L39,struktura!$B:$G,6,FALSE)</f>
        <v>0.25</v>
      </c>
      <c r="P39" s="4">
        <v>355110015</v>
      </c>
      <c r="Q39" s="26" t="str">
        <f>IF(P39=0,0,VLOOKUP(P39,struktura!$B:$D,3,FALSE))</f>
        <v>Rosette m. 3 Zapfen sur.za lak.
FAWO</v>
      </c>
      <c r="R39" s="136">
        <f>IF(P39=0,0,R$1/VLOOKUP(P39,struktura!$B:$F,5,FALSE))</f>
        <v>2400</v>
      </c>
      <c r="S39" s="135">
        <f>VLOOKUP(P39,struktura!$B:$G,6,FALSE)</f>
        <v>0.25</v>
      </c>
      <c r="T39" s="4">
        <v>130100001</v>
      </c>
      <c r="U39" s="26" t="str">
        <f>IF(T39=0,0,VLOOKUP(T39,struktura!$B:$D,3,FALSE))</f>
        <v>SK316 FILLER PIECE FRT LH
V2</v>
      </c>
      <c r="V39" s="136">
        <f>IF(T39=0,0,V$1/VLOOKUP(T39,struktura!$B:$F,5,FALSE))</f>
        <v>2700</v>
      </c>
      <c r="W39" s="135">
        <f>VLOOKUP(T39,struktura!$B:$G,6,FALSE)</f>
        <v>0.25</v>
      </c>
      <c r="X39" s="4">
        <v>130100001</v>
      </c>
      <c r="Y39" s="26" t="str">
        <f>IF(X39=0,0,VLOOKUP(X39,struktura!$B:$D,3,FALSE))</f>
        <v>SK316 FILLER PIECE FRT LH
V2</v>
      </c>
      <c r="Z39" s="136">
        <f>IF(X39=0,0,Z$1/VLOOKUP(X39,struktura!$B:$F,5,FALSE))</f>
        <v>2700</v>
      </c>
      <c r="AA39" s="135">
        <f>VLOOKUP(X39,struktura!$B:$G,6,FALSE)</f>
        <v>0.25</v>
      </c>
      <c r="AB39" s="4">
        <v>130100001</v>
      </c>
      <c r="AC39" s="26" t="str">
        <f>IF(AB39=0,0,VLOOKUP(AB39,struktura!$B:$D,3,FALSE))</f>
        <v>SK316 FILLER PIECE FRT LH
V2</v>
      </c>
      <c r="AD39" s="136">
        <f>IF(AB39=0,0,AD$1/VLOOKUP(AB39,struktura!$B:$F,5,FALSE))</f>
        <v>2700</v>
      </c>
      <c r="AE39" s="135">
        <f>VLOOKUP(AB39,struktura!$B:$G,6,FALSE)</f>
        <v>0.25</v>
      </c>
      <c r="AF39" s="4">
        <v>130100001</v>
      </c>
      <c r="AG39" s="26" t="str">
        <f>IF(AF39=0,0,VLOOKUP(AF39,struktura!$B:$D,3,FALSE))</f>
        <v>SK316 FILLER PIECE FRT LH
V2</v>
      </c>
      <c r="AH39" s="136">
        <f>IF(AF39=0,0,AH$1/VLOOKUP(AF39,struktura!$B:$F,5,FALSE))</f>
        <v>2700</v>
      </c>
      <c r="AI39" s="135">
        <f>VLOOKUP(AF39,struktura!$B:$G,6,FALSE)</f>
        <v>0.25</v>
      </c>
      <c r="AJ39" s="4">
        <v>130100001</v>
      </c>
      <c r="AK39" s="26" t="str">
        <f>IF(AJ39=0,0,VLOOKUP(AJ39,struktura!$B:$D,3,FALSE))</f>
        <v>SK316 FILLER PIECE FRT LH
V2</v>
      </c>
      <c r="AL39" s="136">
        <f>IF(AJ39=0,0,AL$1/VLOOKUP(AJ39,struktura!$B:$F,5,FALSE))</f>
        <v>2700</v>
      </c>
      <c r="AM39" s="135">
        <f>VLOOKUP(AJ39,struktura!$B:$G,6,FALSE)</f>
        <v>0.25</v>
      </c>
      <c r="AN39" s="4">
        <v>130100001</v>
      </c>
      <c r="AO39" s="26" t="str">
        <f>IF(AN39=0,0,VLOOKUP(AN39,struktura!$B:$D,3,FALSE))</f>
        <v>SK316 FILLER PIECE FRT LH
V2</v>
      </c>
      <c r="AP39" s="136">
        <f>IF(AN39=0,0,AP$1/VLOOKUP(AN39,struktura!$B:$F,5,FALSE))</f>
        <v>2700</v>
      </c>
      <c r="AQ39" s="135">
        <f>VLOOKUP(AN39,struktura!$B:$G,6,FALSE)</f>
        <v>0.25</v>
      </c>
      <c r="AR39" s="4">
        <v>132100506</v>
      </c>
      <c r="AS39" s="26" t="str">
        <f>IF(AR39=0,0,VLOOKUP(AR39,struktura!$B:$D,3,FALSE))</f>
        <v xml:space="preserve">NASTAVEK MLINSKE PLOŠČE SP.V6 II
AKULON K224-G6-FC NA99001
</v>
      </c>
      <c r="AT39" s="136">
        <f>IF(AR39=0,0,AT$1/VLOOKUP(AR39,struktura!$B:$F,5,FALSE))</f>
        <v>6857.1428571428569</v>
      </c>
      <c r="AU39" s="135">
        <f>VLOOKUP(AR39,struktura!$B:$G,6,FALSE)</f>
        <v>0.25</v>
      </c>
      <c r="AV39" s="4">
        <v>132100506</v>
      </c>
      <c r="AW39" s="26" t="str">
        <f>IF(AV39=0,0,VLOOKUP(AV39,struktura!$B:$D,3,FALSE))</f>
        <v xml:space="preserve">NASTAVEK MLINSKE PLOŠČE SP.V6 II
AKULON K224-G6-FC NA99001
</v>
      </c>
      <c r="AX39" s="136">
        <f>IF(AV39=0,0,AX$1/VLOOKUP(AV39,struktura!$B:$F,5,FALSE))</f>
        <v>6857.1428571428569</v>
      </c>
      <c r="AY39" s="135">
        <f>VLOOKUP(AV39,struktura!$B:$G,6,FALSE)</f>
        <v>0.25</v>
      </c>
      <c r="AZ39" s="4">
        <v>132100506</v>
      </c>
      <c r="BA39" s="26" t="str">
        <f>IF(AZ39=0,0,VLOOKUP(AZ39,struktura!$B:$D,3,FALSE))</f>
        <v xml:space="preserve">NASTAVEK MLINSKE PLOŠČE SP.V6 II
AKULON K224-G6-FC NA99001
</v>
      </c>
      <c r="BB39" s="136">
        <f>IF(AZ39=0,0,BB$1/VLOOKUP(AZ39,struktura!$B:$F,5,FALSE))</f>
        <v>6857.1428571428569</v>
      </c>
      <c r="BC39" s="135">
        <f>VLOOKUP(AZ39,struktura!$B:$G,6,FALSE)</f>
        <v>0.25</v>
      </c>
      <c r="BD39" s="4">
        <v>132100506</v>
      </c>
      <c r="BE39" s="26" t="str">
        <f>IF(BD39=0,0,VLOOKUP(BD39,struktura!$B:$D,3,FALSE))</f>
        <v xml:space="preserve">NASTAVEK MLINSKE PLOŠČE SP.V6 II
AKULON K224-G6-FC NA99001
</v>
      </c>
      <c r="BF39" s="136">
        <f>IF(BD39=0,0,BF$1/VLOOKUP(BD39,struktura!$B:$F,5,FALSE))</f>
        <v>6857.1428571428569</v>
      </c>
      <c r="BG39" s="135">
        <f>VLOOKUP(BD39,struktura!$B:$G,6,FALSE)</f>
        <v>0.25</v>
      </c>
      <c r="BH39" s="4">
        <v>132100506</v>
      </c>
      <c r="BI39" s="26" t="str">
        <f>IF(BH39=0,0,VLOOKUP(BH39,struktura!$B:$D,3,FALSE))</f>
        <v xml:space="preserve">NASTAVEK MLINSKE PLOŠČE SP.V6 II
AKULON K224-G6-FC NA99001
</v>
      </c>
      <c r="BJ39" s="136">
        <f>IF(BH39=0,0,BJ$1/VLOOKUP(BH39,struktura!$B:$F,5,FALSE))</f>
        <v>6857.1428571428569</v>
      </c>
      <c r="BK39" s="135">
        <f>VLOOKUP(BH39,struktura!$B:$G,6,FALSE)</f>
        <v>0.25</v>
      </c>
      <c r="BL39" s="4">
        <v>132100506</v>
      </c>
      <c r="BM39" s="26" t="str">
        <f>IF(BL39=0,0,VLOOKUP(BL39,struktura!$B:$D,3,FALSE))</f>
        <v xml:space="preserve">NASTAVEK MLINSKE PLOŠČE SP.V6 II
AKULON K224-G6-FC NA99001
</v>
      </c>
      <c r="BN39" s="136">
        <f>IF(BL39=0,0,BN$1/VLOOKUP(BL39,struktura!$B:$F,5,FALSE))</f>
        <v>6857.1428571428569</v>
      </c>
      <c r="BO39" s="135">
        <f>VLOOKUP(BL39,struktura!$B:$G,6,FALSE)</f>
        <v>0.25</v>
      </c>
      <c r="BP39" s="4"/>
      <c r="BQ39" s="26">
        <f>IF(BP39=0,0,VLOOKUP(BP39,struktura!$B:$D,3,FALSE))</f>
        <v>0</v>
      </c>
      <c r="BR39" s="136">
        <f>IF(BP39=0,0,BR$1/VLOOKUP(BP39,struktura!$B:$F,5,FALSE))</f>
        <v>0</v>
      </c>
      <c r="BS39" s="135">
        <f>VLOOKUP(BP39,struktura!$B:$G,6,FALSE)</f>
        <v>0</v>
      </c>
      <c r="BT39" s="4"/>
      <c r="BU39" s="26">
        <f>IF(BT39=0,0,VLOOKUP(BT39,struktura!$B:$D,3,FALSE))</f>
        <v>0</v>
      </c>
      <c r="BV39" s="136">
        <f>IF(BT39=0,0,BV$1/VLOOKUP(BT39,struktura!$B:$F,5,FALSE))</f>
        <v>0</v>
      </c>
      <c r="BW39" s="135">
        <f>VLOOKUP(BT39,struktura!$B:$G,6,FALSE)</f>
        <v>0</v>
      </c>
      <c r="BX39" s="4"/>
      <c r="BY39" s="26">
        <f>IF(BX39=0,0,VLOOKUP(BX39,struktura!$B:$D,3,FALSE))</f>
        <v>0</v>
      </c>
      <c r="BZ39" s="136">
        <f>IF(BX39=0,0,BZ$1/VLOOKUP(BX39,struktura!$B:$F,5,FALSE))</f>
        <v>0</v>
      </c>
      <c r="CA39" s="135">
        <f>VLOOKUP(BX39,struktura!$B:$G,6,FALSE)</f>
        <v>0</v>
      </c>
      <c r="CB39" s="4"/>
      <c r="CC39" s="26">
        <f>IF(CB39=0,0,VLOOKUP(CB39,struktura!$B:$D,3,FALSE))</f>
        <v>0</v>
      </c>
      <c r="CD39" s="136">
        <f>IF(CB39=0,0,CD$1/VLOOKUP(CB39,struktura!$B:$F,5,FALSE))</f>
        <v>0</v>
      </c>
      <c r="CE39" s="135">
        <f>VLOOKUP(CB39,struktura!$B:$G,6,FALSE)</f>
        <v>0</v>
      </c>
      <c r="CF39" s="4"/>
      <c r="CG39" s="26">
        <f>IF(CF39=0,0,VLOOKUP(CF39,struktura!$B:$D,3,FALSE))</f>
        <v>0</v>
      </c>
      <c r="CH39" s="136">
        <f>IF(CF39=0,0,CH$1/VLOOKUP(CF39,struktura!$B:$F,5,FALSE))</f>
        <v>0</v>
      </c>
      <c r="CI39" s="135">
        <f>VLOOKUP(CF39,struktura!$B:$G,6,FALSE)</f>
        <v>0</v>
      </c>
      <c r="CJ39" s="4"/>
      <c r="CK39" s="26">
        <f>IF(CJ39=0,0,VLOOKUP(CJ39,struktura!$B:$D,3,FALSE))</f>
        <v>0</v>
      </c>
      <c r="CL39" s="136">
        <f>IF(CJ39=0,0,CL$1/VLOOKUP(CJ39,struktura!$B:$F,5,FALSE))</f>
        <v>0</v>
      </c>
      <c r="CM39" s="135">
        <f>VLOOKUP(CJ39,struktura!$B:$G,6,FALSE)</f>
        <v>0</v>
      </c>
      <c r="CN39" s="4"/>
      <c r="CO39" s="26">
        <f>IF(CN39=0,0,VLOOKUP(CN39,struktura!$B:$D,3,FALSE))</f>
        <v>0</v>
      </c>
      <c r="CP39" s="136">
        <f>IF(CN39=0,0,CP$1/VLOOKUP(CN39,struktura!$B:$F,5,FALSE))</f>
        <v>0</v>
      </c>
      <c r="CQ39" s="135">
        <f>VLOOKUP(CN39,struktura!$B:$G,6,FALSE)</f>
        <v>0</v>
      </c>
      <c r="CR39" s="4"/>
      <c r="CS39" s="26">
        <f>IF(CR39=0,0,VLOOKUP(CR39,struktura!$B:$D,3,FALSE))</f>
        <v>0</v>
      </c>
      <c r="CT39" s="136">
        <f>IF(CR39=0,0,CT$1/VLOOKUP(CR39,struktura!$B:$F,5,FALSE))</f>
        <v>0</v>
      </c>
      <c r="CU39" s="135">
        <f>VLOOKUP(CR39,struktura!$B:$G,6,FALSE)</f>
        <v>0</v>
      </c>
      <c r="CV39" s="4"/>
      <c r="CW39" s="26">
        <f>IF(CV39=0,0,VLOOKUP(CV39,struktura!$B:$D,3,FALSE))</f>
        <v>0</v>
      </c>
      <c r="CX39" s="136">
        <f>IF(CV39=0,0,CX$1/VLOOKUP(CV39,struktura!$B:$F,5,FALSE))</f>
        <v>0</v>
      </c>
      <c r="CY39" s="135">
        <f>VLOOKUP(CV39,struktura!$B:$G,6,FALSE)</f>
        <v>0</v>
      </c>
      <c r="CZ39" s="4"/>
      <c r="DA39" s="26"/>
      <c r="DB39" s="136"/>
      <c r="DC39" s="135"/>
      <c r="DD39" s="4"/>
      <c r="DE39" s="26">
        <f>IF(DD39=0,0,VLOOKUP(DD39,struktura!$B:$D,3,FALSE))</f>
        <v>0</v>
      </c>
      <c r="DF39" s="136">
        <f>IF(DD39=0,0,DF$1/VLOOKUP(DD39,struktura!$B:$F,5,FALSE))</f>
        <v>0</v>
      </c>
      <c r="DG39" s="135">
        <f>VLOOKUP(DD39,struktura!$B:$G,6,FALSE)</f>
        <v>0</v>
      </c>
      <c r="DH39" s="4"/>
      <c r="DI39" s="26">
        <f>IF(DH39=0,0,VLOOKUP(DH39,struktura!$B:$D,3,FALSE))</f>
        <v>0</v>
      </c>
      <c r="DJ39" s="136">
        <f>IF(DH39=0,0,DJ$1/VLOOKUP(DH39,struktura!$B:$F,5,FALSE))</f>
        <v>0</v>
      </c>
      <c r="DK39" s="135">
        <f>VLOOKUP(DH39,struktura!$B:$G,6,FALSE)</f>
        <v>0</v>
      </c>
      <c r="DL39" s="4"/>
      <c r="DM39" s="26">
        <f>IF(DL39=0,0,VLOOKUP(DL39,struktura!$B:$D,3,FALSE))</f>
        <v>0</v>
      </c>
      <c r="DN39" s="136">
        <f>IF(DL39=0,0,DN$1/VLOOKUP(DL39,struktura!$B:$F,5,FALSE))</f>
        <v>0</v>
      </c>
      <c r="DO39" s="135">
        <f>VLOOKUP(DL39,struktura!$B:$G,6,FALSE)</f>
        <v>0</v>
      </c>
      <c r="DP39" s="4"/>
      <c r="DQ39" s="26">
        <f>IF(DP39=0,0,VLOOKUP(DP39,struktura!$B:$D,3,FALSE))</f>
        <v>0</v>
      </c>
      <c r="DR39" s="136">
        <f>IF(DP39=0,0,DR$1/VLOOKUP(DP39,struktura!$B:$F,5,FALSE))</f>
        <v>0</v>
      </c>
      <c r="DS39" s="135">
        <f>VLOOKUP(DP39,struktura!$B:$G,6,FALSE)</f>
        <v>0</v>
      </c>
    </row>
    <row r="40" spans="1:123" ht="19.5" customHeight="1" thickBot="1">
      <c r="A40" s="202"/>
      <c r="B40" s="182"/>
      <c r="C40" s="182"/>
      <c r="D40" s="7"/>
      <c r="E40" s="63"/>
      <c r="F40" s="64"/>
      <c r="G40" s="60"/>
      <c r="H40" s="7"/>
      <c r="I40" s="63"/>
      <c r="J40" s="137"/>
      <c r="K40" s="133"/>
      <c r="L40" s="7" t="s">
        <v>14217</v>
      </c>
      <c r="M40" s="63"/>
      <c r="N40" s="137"/>
      <c r="O40" s="133"/>
      <c r="P40" s="7"/>
      <c r="Q40" s="63"/>
      <c r="R40" s="137"/>
      <c r="S40" s="133"/>
      <c r="T40" s="7" t="s">
        <v>14236</v>
      </c>
      <c r="U40" s="63"/>
      <c r="V40" s="137"/>
      <c r="W40" s="133"/>
      <c r="X40" s="7" t="s">
        <v>14236</v>
      </c>
      <c r="Y40" s="63"/>
      <c r="Z40" s="137"/>
      <c r="AA40" s="133"/>
      <c r="AB40" s="7"/>
      <c r="AC40" s="63"/>
      <c r="AD40" s="137"/>
      <c r="AE40" s="133"/>
      <c r="AF40" s="7"/>
      <c r="AG40" s="63"/>
      <c r="AH40" s="137"/>
      <c r="AI40" s="133"/>
      <c r="AJ40" s="7"/>
      <c r="AK40" s="63"/>
      <c r="AL40" s="137"/>
      <c r="AM40" s="133"/>
      <c r="AN40" s="7"/>
      <c r="AO40" s="63"/>
      <c r="AP40" s="137"/>
      <c r="AQ40" s="133"/>
      <c r="AR40" s="7"/>
      <c r="AS40" s="63"/>
      <c r="AT40" s="137"/>
      <c r="AU40" s="133"/>
      <c r="AV40" s="7"/>
      <c r="AW40" s="63"/>
      <c r="AX40" s="137"/>
      <c r="AY40" s="133"/>
      <c r="AZ40" s="7"/>
      <c r="BA40" s="63"/>
      <c r="BB40" s="137"/>
      <c r="BC40" s="133"/>
      <c r="BD40" s="7"/>
      <c r="BE40" s="63"/>
      <c r="BF40" s="137"/>
      <c r="BG40" s="133"/>
      <c r="BH40" s="7"/>
      <c r="BI40" s="63"/>
      <c r="BJ40" s="137"/>
      <c r="BK40" s="133"/>
      <c r="BL40" s="7"/>
      <c r="BM40" s="63"/>
      <c r="BN40" s="137"/>
      <c r="BO40" s="133"/>
      <c r="BP40" s="7"/>
      <c r="BQ40" s="63"/>
      <c r="BR40" s="137"/>
      <c r="BS40" s="133"/>
      <c r="BT40" s="7"/>
      <c r="BU40" s="63"/>
      <c r="BV40" s="137"/>
      <c r="BW40" s="133"/>
      <c r="BX40" s="7"/>
      <c r="BY40" s="63"/>
      <c r="BZ40" s="137"/>
      <c r="CA40" s="133"/>
      <c r="CB40" s="7"/>
      <c r="CC40" s="63"/>
      <c r="CD40" s="137"/>
      <c r="CE40" s="133"/>
      <c r="CF40" s="7"/>
      <c r="CG40" s="63"/>
      <c r="CH40" s="137"/>
      <c r="CI40" s="133"/>
      <c r="CJ40" s="7"/>
      <c r="CK40" s="63"/>
      <c r="CL40" s="137"/>
      <c r="CM40" s="133"/>
      <c r="CN40" s="7"/>
      <c r="CO40" s="63"/>
      <c r="CP40" s="137"/>
      <c r="CQ40" s="133"/>
      <c r="CR40" s="7"/>
      <c r="CS40" s="63"/>
      <c r="CT40" s="137"/>
      <c r="CU40" s="133"/>
      <c r="CV40" s="7"/>
      <c r="CW40" s="63"/>
      <c r="CX40" s="137"/>
      <c r="CY40" s="133"/>
      <c r="CZ40" s="7"/>
      <c r="DA40" s="63"/>
      <c r="DB40" s="137"/>
      <c r="DC40" s="133"/>
      <c r="DD40" s="7"/>
      <c r="DE40" s="63"/>
      <c r="DF40" s="137"/>
      <c r="DG40" s="133"/>
      <c r="DH40" s="7"/>
      <c r="DI40" s="63"/>
      <c r="DJ40" s="137"/>
      <c r="DK40" s="133"/>
      <c r="DL40" s="7"/>
      <c r="DM40" s="63"/>
      <c r="DN40" s="137"/>
      <c r="DO40" s="133"/>
      <c r="DP40" s="7"/>
      <c r="DQ40" s="63"/>
      <c r="DR40" s="137"/>
      <c r="DS40" s="133"/>
    </row>
    <row r="41" spans="1:123" ht="19.5" customHeight="1">
      <c r="A41" s="202"/>
      <c r="B41" s="181">
        <v>23</v>
      </c>
      <c r="C41" s="181" t="s">
        <v>10</v>
      </c>
      <c r="D41" s="4"/>
      <c r="E41" s="26" t="str">
        <f>IF(D41=0,"0",VLOOKUP(D41,struktura!$B:$D,3,FALSE))</f>
        <v>0</v>
      </c>
      <c r="F41" s="27" t="str">
        <f>IF(D41=0,"",24/VLOOKUP(D41,struktura!$B:$F,5,FALSE))</f>
        <v/>
      </c>
      <c r="G41" s="68">
        <f>VLOOKUP(D41,struktura!$B:$G,6,FALSE)</f>
        <v>0</v>
      </c>
      <c r="H41" s="4"/>
      <c r="I41" s="26">
        <v>0</v>
      </c>
      <c r="J41" s="136">
        <v>0</v>
      </c>
      <c r="K41" s="135">
        <v>0</v>
      </c>
      <c r="L41" s="4">
        <v>212100022</v>
      </c>
      <c r="M41" s="26" t="str">
        <f>IF(L41=0,0,VLOOKUP(L41,struktura!$B:$D,3,FALSE))</f>
        <v>KOLENO -Recticel</v>
      </c>
      <c r="N41" s="136">
        <f>IF(L41=0,0,N$1/VLOOKUP(L41,struktura!$B:$F,5,FALSE))</f>
        <v>2461.5384615384614</v>
      </c>
      <c r="O41" s="135">
        <f>VLOOKUP(L41,struktura!$B:$G,6,FALSE)</f>
        <v>0.25</v>
      </c>
      <c r="P41" s="4">
        <v>212100022</v>
      </c>
      <c r="Q41" s="26" t="str">
        <f>IF(P41=0,0,VLOOKUP(P41,struktura!$B:$D,3,FALSE))</f>
        <v>KOLENO -Recticel</v>
      </c>
      <c r="R41" s="136">
        <f>IF(P41=0,0,R$1/VLOOKUP(P41,struktura!$B:$F,5,FALSE))</f>
        <v>2461.5384615384614</v>
      </c>
      <c r="S41" s="135">
        <f>VLOOKUP(P41,struktura!$B:$G,6,FALSE)</f>
        <v>0.25</v>
      </c>
      <c r="T41" s="4">
        <v>212100022</v>
      </c>
      <c r="U41" s="26" t="str">
        <f>IF(T41=0,0,VLOOKUP(T41,struktura!$B:$D,3,FALSE))</f>
        <v>KOLENO -Recticel</v>
      </c>
      <c r="V41" s="136">
        <f>IF(T41=0,0,V$1/VLOOKUP(T41,struktura!$B:$F,5,FALSE))</f>
        <v>2461.5384615384614</v>
      </c>
      <c r="W41" s="135">
        <f>VLOOKUP(T41,struktura!$B:$G,6,FALSE)</f>
        <v>0.25</v>
      </c>
      <c r="X41" s="4" t="s">
        <v>9</v>
      </c>
      <c r="Y41" s="26" t="str">
        <f>IF(X41=0,0,VLOOKUP(X41,struktura!$B:$D,3,FALSE))</f>
        <v>rezervirano za tehnologijo</v>
      </c>
      <c r="Z41" s="136">
        <f>IF(X41=0,0,Z$1/VLOOKUP(X41,struktura!$B:$F,5,FALSE))</f>
        <v>24</v>
      </c>
      <c r="AA41" s="135">
        <f>VLOOKUP(X41,struktura!$B:$G,6,FALSE)</f>
        <v>0</v>
      </c>
      <c r="AB41" s="4"/>
      <c r="AC41" s="26">
        <f>IF(AB41=0,0,VLOOKUP(AB41,struktura!$B:$D,3,FALSE))</f>
        <v>0</v>
      </c>
      <c r="AD41" s="136">
        <f>IF(AB41=0,0,AD$1/VLOOKUP(AB41,struktura!$B:$F,5,FALSE))</f>
        <v>0</v>
      </c>
      <c r="AE41" s="135">
        <f>VLOOKUP(AB41,struktura!$B:$G,6,FALSE)</f>
        <v>0</v>
      </c>
      <c r="AF41" s="4"/>
      <c r="AG41" s="26">
        <f>IF(AF41=0,0,VLOOKUP(AF41,struktura!$B:$D,3,FALSE))</f>
        <v>0</v>
      </c>
      <c r="AH41" s="136">
        <f>IF(AF41=0,0,AH$1/VLOOKUP(AF41,struktura!$B:$F,5,FALSE))</f>
        <v>0</v>
      </c>
      <c r="AI41" s="135">
        <f>VLOOKUP(AF41,struktura!$B:$G,6,FALSE)</f>
        <v>0</v>
      </c>
      <c r="AJ41" s="4"/>
      <c r="AK41" s="26">
        <f>IF(AJ41=0,0,VLOOKUP(AJ41,struktura!$B:$D,3,FALSE))</f>
        <v>0</v>
      </c>
      <c r="AL41" s="136">
        <f>IF(AJ41=0,0,AL$1/VLOOKUP(AJ41,struktura!$B:$F,5,FALSE))</f>
        <v>0</v>
      </c>
      <c r="AM41" s="135">
        <f>VLOOKUP(AJ41,struktura!$B:$G,6,FALSE)</f>
        <v>0</v>
      </c>
      <c r="AN41" s="4"/>
      <c r="AO41" s="26">
        <f>IF(AN41=0,0,VLOOKUP(AN41,struktura!$B:$D,3,FALSE))</f>
        <v>0</v>
      </c>
      <c r="AP41" s="136">
        <f>IF(AN41=0,0,AP$1/VLOOKUP(AN41,struktura!$B:$F,5,FALSE))</f>
        <v>0</v>
      </c>
      <c r="AQ41" s="135">
        <f>VLOOKUP(AN41,struktura!$B:$G,6,FALSE)</f>
        <v>0</v>
      </c>
      <c r="AR41" s="4"/>
      <c r="AS41" s="26">
        <f>IF(AR41=0,0,VLOOKUP(AR41,struktura!$B:$D,3,FALSE))</f>
        <v>0</v>
      </c>
      <c r="AT41" s="136">
        <f>IF(AR41=0,0,AT$1/VLOOKUP(AR41,struktura!$B:$F,5,FALSE))</f>
        <v>0</v>
      </c>
      <c r="AU41" s="135">
        <f>VLOOKUP(AR41,struktura!$B:$G,6,FALSE)</f>
        <v>0</v>
      </c>
      <c r="AV41" s="4"/>
      <c r="AW41" s="26">
        <f>IF(AV41=0,0,VLOOKUP(AV41,struktura!$B:$D,3,FALSE))</f>
        <v>0</v>
      </c>
      <c r="AX41" s="136">
        <f>IF(AV41=0,0,AX$1/VLOOKUP(AV41,struktura!$B:$F,5,FALSE))</f>
        <v>0</v>
      </c>
      <c r="AY41" s="135">
        <f>VLOOKUP(AV41,struktura!$B:$G,6,FALSE)</f>
        <v>0</v>
      </c>
      <c r="AZ41" s="4"/>
      <c r="BA41" s="26">
        <f>IF(AZ41=0,0,VLOOKUP(AZ41,struktura!$B:$D,3,FALSE))</f>
        <v>0</v>
      </c>
      <c r="BB41" s="136">
        <f>IF(AZ41=0,0,BB$1/VLOOKUP(AZ41,struktura!$B:$F,5,FALSE))</f>
        <v>0</v>
      </c>
      <c r="BC41" s="135">
        <f>VLOOKUP(AZ41,struktura!$B:$G,6,FALSE)</f>
        <v>0</v>
      </c>
      <c r="BD41" s="4"/>
      <c r="BE41" s="26">
        <f>IF(BD41=0,0,VLOOKUP(BD41,struktura!$B:$D,3,FALSE))</f>
        <v>0</v>
      </c>
      <c r="BF41" s="136">
        <f>IF(BD41=0,0,BF$1/VLOOKUP(BD41,struktura!$B:$F,5,FALSE))</f>
        <v>0</v>
      </c>
      <c r="BG41" s="135">
        <f>VLOOKUP(BD41,struktura!$B:$G,6,FALSE)</f>
        <v>0</v>
      </c>
      <c r="BH41" s="4"/>
      <c r="BI41" s="26">
        <f>IF(BH41=0,0,VLOOKUP(BH41,struktura!$B:$D,3,FALSE))</f>
        <v>0</v>
      </c>
      <c r="BJ41" s="136">
        <f>IF(BH41=0,0,BJ$1/VLOOKUP(BH41,struktura!$B:$F,5,FALSE))</f>
        <v>0</v>
      </c>
      <c r="BK41" s="135">
        <f>VLOOKUP(BH41,struktura!$B:$G,6,FALSE)</f>
        <v>0</v>
      </c>
      <c r="BL41" s="4"/>
      <c r="BM41" s="26">
        <f>IF(BL41=0,0,VLOOKUP(BL41,struktura!$B:$D,3,FALSE))</f>
        <v>0</v>
      </c>
      <c r="BN41" s="136">
        <f>IF(BL41=0,0,BN$1/VLOOKUP(BL41,struktura!$B:$F,5,FALSE))</f>
        <v>0</v>
      </c>
      <c r="BO41" s="135">
        <f>VLOOKUP(BL41,struktura!$B:$G,6,FALSE)</f>
        <v>0</v>
      </c>
      <c r="BP41" s="4"/>
      <c r="BQ41" s="26">
        <f>IF(BP41=0,0,VLOOKUP(BP41,struktura!$B:$D,3,FALSE))</f>
        <v>0</v>
      </c>
      <c r="BR41" s="136">
        <f>IF(BP41=0,0,BR$1/VLOOKUP(BP41,struktura!$B:$F,5,FALSE))</f>
        <v>0</v>
      </c>
      <c r="BS41" s="135">
        <f>VLOOKUP(BP41,struktura!$B:$G,6,FALSE)</f>
        <v>0</v>
      </c>
      <c r="BT41" s="4"/>
      <c r="BU41" s="26">
        <f>IF(BT41=0,0,VLOOKUP(BT41,struktura!$B:$D,3,FALSE))</f>
        <v>0</v>
      </c>
      <c r="BV41" s="136">
        <f>IF(BT41=0,0,BV$1/VLOOKUP(BT41,struktura!$B:$F,5,FALSE))</f>
        <v>0</v>
      </c>
      <c r="BW41" s="135">
        <f>VLOOKUP(BT41,struktura!$B:$G,6,FALSE)</f>
        <v>0</v>
      </c>
      <c r="BX41" s="4"/>
      <c r="BY41" s="26">
        <f>IF(BX41=0,0,VLOOKUP(BX41,struktura!$B:$D,3,FALSE))</f>
        <v>0</v>
      </c>
      <c r="BZ41" s="136">
        <f>IF(BX41=0,0,BZ$1/VLOOKUP(BX41,struktura!$B:$F,5,FALSE))</f>
        <v>0</v>
      </c>
      <c r="CA41" s="135">
        <f>VLOOKUP(BX41,struktura!$B:$G,6,FALSE)</f>
        <v>0</v>
      </c>
      <c r="CB41" s="4"/>
      <c r="CC41" s="26">
        <f>IF(CB41=0,0,VLOOKUP(CB41,struktura!$B:$D,3,FALSE))</f>
        <v>0</v>
      </c>
      <c r="CD41" s="136">
        <f>IF(CB41=0,0,CD$1/VLOOKUP(CB41,struktura!$B:$F,5,FALSE))</f>
        <v>0</v>
      </c>
      <c r="CE41" s="135">
        <f>VLOOKUP(CB41,struktura!$B:$G,6,FALSE)</f>
        <v>0</v>
      </c>
      <c r="CF41" s="4"/>
      <c r="CG41" s="26">
        <f>IF(CF41=0,0,VLOOKUP(CF41,struktura!$B:$D,3,FALSE))</f>
        <v>0</v>
      </c>
      <c r="CH41" s="136">
        <f>IF(CF41=0,0,CH$1/VLOOKUP(CF41,struktura!$B:$F,5,FALSE))</f>
        <v>0</v>
      </c>
      <c r="CI41" s="135">
        <f>VLOOKUP(CF41,struktura!$B:$G,6,FALSE)</f>
        <v>0</v>
      </c>
      <c r="CJ41" s="4"/>
      <c r="CK41" s="26">
        <f>IF(CJ41=0,0,VLOOKUP(CJ41,struktura!$B:$D,3,FALSE))</f>
        <v>0</v>
      </c>
      <c r="CL41" s="136">
        <f>IF(CJ41=0,0,CL$1/VLOOKUP(CJ41,struktura!$B:$F,5,FALSE))</f>
        <v>0</v>
      </c>
      <c r="CM41" s="135">
        <f>VLOOKUP(CJ41,struktura!$B:$G,6,FALSE)</f>
        <v>0</v>
      </c>
      <c r="CN41" s="4"/>
      <c r="CO41" s="26">
        <f>IF(CN41=0,0,VLOOKUP(CN41,struktura!$B:$D,3,FALSE))</f>
        <v>0</v>
      </c>
      <c r="CP41" s="136">
        <f>IF(CN41=0,0,CP$1/VLOOKUP(CN41,struktura!$B:$F,5,FALSE))</f>
        <v>0</v>
      </c>
      <c r="CQ41" s="135">
        <f>VLOOKUP(CN41,struktura!$B:$G,6,FALSE)</f>
        <v>0</v>
      </c>
      <c r="CR41" s="4"/>
      <c r="CS41" s="26">
        <f>IF(CR41=0,0,VLOOKUP(CR41,struktura!$B:$D,3,FALSE))</f>
        <v>0</v>
      </c>
      <c r="CT41" s="136">
        <f>IF(CR41=0,0,CT$1/VLOOKUP(CR41,struktura!$B:$F,5,FALSE))</f>
        <v>0</v>
      </c>
      <c r="CU41" s="135">
        <f>VLOOKUP(CR41,struktura!$B:$G,6,FALSE)</f>
        <v>0</v>
      </c>
      <c r="CV41" s="4"/>
      <c r="CW41" s="26">
        <f>IF(CV41=0,0,VLOOKUP(CV41,struktura!$B:$D,3,FALSE))</f>
        <v>0</v>
      </c>
      <c r="CX41" s="136">
        <f>IF(CV41=0,0,CX$1/VLOOKUP(CV41,struktura!$B:$F,5,FALSE))</f>
        <v>0</v>
      </c>
      <c r="CY41" s="135">
        <f>VLOOKUP(CV41,struktura!$B:$G,6,FALSE)</f>
        <v>0</v>
      </c>
      <c r="CZ41" s="4"/>
      <c r="DA41" s="26"/>
      <c r="DB41" s="136"/>
      <c r="DC41" s="135"/>
      <c r="DD41" s="4"/>
      <c r="DE41" s="26">
        <f>IF(DD41=0,0,VLOOKUP(DD41,struktura!$B:$D,3,FALSE))</f>
        <v>0</v>
      </c>
      <c r="DF41" s="136">
        <f>IF(DD41=0,0,DF$1/VLOOKUP(DD41,struktura!$B:$F,5,FALSE))</f>
        <v>0</v>
      </c>
      <c r="DG41" s="135">
        <f>VLOOKUP(DD41,struktura!$B:$G,6,FALSE)</f>
        <v>0</v>
      </c>
      <c r="DH41" s="4"/>
      <c r="DI41" s="26">
        <f>IF(DH41=0,0,VLOOKUP(DH41,struktura!$B:$D,3,FALSE))</f>
        <v>0</v>
      </c>
      <c r="DJ41" s="136">
        <f>IF(DH41=0,0,DJ$1/VLOOKUP(DH41,struktura!$B:$F,5,FALSE))</f>
        <v>0</v>
      </c>
      <c r="DK41" s="135">
        <f>VLOOKUP(DH41,struktura!$B:$G,6,FALSE)</f>
        <v>0</v>
      </c>
      <c r="DL41" s="4"/>
      <c r="DM41" s="26">
        <f>IF(DL41=0,0,VLOOKUP(DL41,struktura!$B:$D,3,FALSE))</f>
        <v>0</v>
      </c>
      <c r="DN41" s="136">
        <f>IF(DL41=0,0,DN$1/VLOOKUP(DL41,struktura!$B:$F,5,FALSE))</f>
        <v>0</v>
      </c>
      <c r="DO41" s="135">
        <f>VLOOKUP(DL41,struktura!$B:$G,6,FALSE)</f>
        <v>0</v>
      </c>
      <c r="DP41" s="4"/>
      <c r="DQ41" s="26">
        <f>IF(DP41=0,0,VLOOKUP(DP41,struktura!$B:$D,3,FALSE))</f>
        <v>0</v>
      </c>
      <c r="DR41" s="136">
        <f>IF(DP41=0,0,DR$1/VLOOKUP(DP41,struktura!$B:$F,5,FALSE))</f>
        <v>0</v>
      </c>
      <c r="DS41" s="135">
        <f>VLOOKUP(DP41,struktura!$B:$G,6,FALSE)</f>
        <v>0</v>
      </c>
    </row>
    <row r="42" spans="1:123" ht="19.5" customHeight="1" thickBot="1">
      <c r="A42" s="202"/>
      <c r="B42" s="182"/>
      <c r="C42" s="182"/>
      <c r="D42" s="7"/>
      <c r="E42" s="63"/>
      <c r="F42" s="64"/>
      <c r="G42" s="60"/>
      <c r="H42" s="7"/>
      <c r="I42" s="63"/>
      <c r="J42" s="137"/>
      <c r="K42" s="133"/>
      <c r="L42" s="7" t="s">
        <v>14218</v>
      </c>
      <c r="M42" s="63"/>
      <c r="N42" s="137"/>
      <c r="O42" s="133"/>
      <c r="P42" s="7"/>
      <c r="Q42" s="63"/>
      <c r="R42" s="137"/>
      <c r="S42" s="133"/>
      <c r="T42" s="7"/>
      <c r="U42" s="63"/>
      <c r="V42" s="137"/>
      <c r="W42" s="133"/>
      <c r="X42" s="7" t="s">
        <v>14235</v>
      </c>
      <c r="Y42" s="63"/>
      <c r="Z42" s="137"/>
      <c r="AA42" s="133"/>
      <c r="AB42" s="7"/>
      <c r="AC42" s="63"/>
      <c r="AD42" s="137"/>
      <c r="AE42" s="133"/>
      <c r="AF42" s="7"/>
      <c r="AG42" s="63"/>
      <c r="AH42" s="137"/>
      <c r="AI42" s="133"/>
      <c r="AJ42" s="7"/>
      <c r="AK42" s="63"/>
      <c r="AL42" s="137"/>
      <c r="AM42" s="133"/>
      <c r="AN42" s="7"/>
      <c r="AO42" s="63"/>
      <c r="AP42" s="137"/>
      <c r="AQ42" s="133"/>
      <c r="AR42" s="7"/>
      <c r="AS42" s="63"/>
      <c r="AT42" s="137"/>
      <c r="AU42" s="133"/>
      <c r="AV42" s="7"/>
      <c r="AW42" s="63"/>
      <c r="AX42" s="137"/>
      <c r="AY42" s="133"/>
      <c r="AZ42" s="7"/>
      <c r="BA42" s="63"/>
      <c r="BB42" s="137"/>
      <c r="BC42" s="133"/>
      <c r="BD42" s="7"/>
      <c r="BE42" s="63"/>
      <c r="BF42" s="137"/>
      <c r="BG42" s="133"/>
      <c r="BH42" s="7"/>
      <c r="BI42" s="63"/>
      <c r="BJ42" s="137"/>
      <c r="BK42" s="133"/>
      <c r="BL42" s="7"/>
      <c r="BM42" s="63"/>
      <c r="BN42" s="137"/>
      <c r="BO42" s="133"/>
      <c r="BP42" s="7"/>
      <c r="BQ42" s="63"/>
      <c r="BR42" s="137"/>
      <c r="BS42" s="133"/>
      <c r="BT42" s="7"/>
      <c r="BU42" s="63"/>
      <c r="BV42" s="137"/>
      <c r="BW42" s="133"/>
      <c r="BX42" s="7"/>
      <c r="BY42" s="63"/>
      <c r="BZ42" s="137"/>
      <c r="CA42" s="133"/>
      <c r="CB42" s="7"/>
      <c r="CC42" s="63"/>
      <c r="CD42" s="137"/>
      <c r="CE42" s="133"/>
      <c r="CF42" s="7"/>
      <c r="CG42" s="63"/>
      <c r="CH42" s="137"/>
      <c r="CI42" s="133"/>
      <c r="CJ42" s="7"/>
      <c r="CK42" s="63"/>
      <c r="CL42" s="137"/>
      <c r="CM42" s="133"/>
      <c r="CN42" s="7"/>
      <c r="CO42" s="63"/>
      <c r="CP42" s="137"/>
      <c r="CQ42" s="133"/>
      <c r="CR42" s="7"/>
      <c r="CS42" s="63"/>
      <c r="CT42" s="137"/>
      <c r="CU42" s="133"/>
      <c r="CV42" s="7"/>
      <c r="CW42" s="63"/>
      <c r="CX42" s="137"/>
      <c r="CY42" s="133"/>
      <c r="CZ42" s="7"/>
      <c r="DA42" s="63"/>
      <c r="DB42" s="137"/>
      <c r="DC42" s="133"/>
      <c r="DD42" s="7"/>
      <c r="DE42" s="63"/>
      <c r="DF42" s="137"/>
      <c r="DG42" s="133"/>
      <c r="DH42" s="7"/>
      <c r="DI42" s="63"/>
      <c r="DJ42" s="137"/>
      <c r="DK42" s="133"/>
      <c r="DL42" s="7"/>
      <c r="DM42" s="63"/>
      <c r="DN42" s="137"/>
      <c r="DO42" s="133"/>
      <c r="DP42" s="7"/>
      <c r="DQ42" s="63"/>
      <c r="DR42" s="137"/>
      <c r="DS42" s="133"/>
    </row>
    <row r="43" spans="1:123" ht="19.5" customHeight="1">
      <c r="A43" s="202"/>
      <c r="B43" s="181">
        <v>24</v>
      </c>
      <c r="C43" s="181" t="s">
        <v>14173</v>
      </c>
      <c r="D43" s="4"/>
      <c r="E43" s="26" t="str">
        <f>IF(D43=0,"0",VLOOKUP(D43,struktura!$B:$D,3,FALSE))</f>
        <v>0</v>
      </c>
      <c r="F43" s="27" t="str">
        <f>IF(D43=0,"",24/VLOOKUP(D43,struktura!$B:$F,5,FALSE))</f>
        <v/>
      </c>
      <c r="G43" s="68">
        <f>VLOOKUP(D43,struktura!$B:$G,6,FALSE)</f>
        <v>0</v>
      </c>
      <c r="H43" s="4"/>
      <c r="I43" s="26">
        <v>0</v>
      </c>
      <c r="J43" s="136">
        <v>0</v>
      </c>
      <c r="K43" s="135">
        <v>0</v>
      </c>
      <c r="L43" s="4">
        <v>355100009</v>
      </c>
      <c r="M43" s="26" t="str">
        <f>IF(L43=0,0,VLOOKUP(L43,struktura!$B:$D,3,FALSE))</f>
        <v>KOLEŠČEK D8X7,5 BK 909</v>
      </c>
      <c r="N43" s="136">
        <f>IF(L43=0,0,N$1/VLOOKUP(L43,struktura!$B:$F,5,FALSE))</f>
        <v>75789.473684210534</v>
      </c>
      <c r="O43" s="135">
        <f>VLOOKUP(L43,struktura!$B:$G,6,FALSE)</f>
        <v>0.25</v>
      </c>
      <c r="P43" s="4">
        <v>355100009</v>
      </c>
      <c r="Q43" s="26" t="str">
        <f>IF(P43=0,0,VLOOKUP(P43,struktura!$B:$D,3,FALSE))</f>
        <v>KOLEŠČEK D8X7,5 BK 909</v>
      </c>
      <c r="R43" s="136">
        <f>IF(P43=0,0,R$1/VLOOKUP(P43,struktura!$B:$F,5,FALSE))</f>
        <v>75789.473684210534</v>
      </c>
      <c r="S43" s="135">
        <f>VLOOKUP(P43,struktura!$B:$G,6,FALSE)</f>
        <v>0.25</v>
      </c>
      <c r="T43" s="4">
        <v>355100009</v>
      </c>
      <c r="U43" s="26" t="str">
        <f>IF(T43=0,0,VLOOKUP(T43,struktura!$B:$D,3,FALSE))</f>
        <v>KOLEŠČEK D8X7,5 BK 909</v>
      </c>
      <c r="V43" s="136">
        <f>IF(T43=0,0,V$1/VLOOKUP(T43,struktura!$B:$F,5,FALSE))</f>
        <v>75789.473684210534</v>
      </c>
      <c r="W43" s="135">
        <f>VLOOKUP(T43,struktura!$B:$G,6,FALSE)</f>
        <v>0.25</v>
      </c>
      <c r="X43" s="4">
        <v>355100009</v>
      </c>
      <c r="Y43" s="26" t="str">
        <f>IF(X43=0,0,VLOOKUP(X43,struktura!$B:$D,3,FALSE))</f>
        <v>KOLEŠČEK D8X7,5 BK 909</v>
      </c>
      <c r="Z43" s="136">
        <f>IF(X43=0,0,Z$1/VLOOKUP(X43,struktura!$B:$F,5,FALSE))</f>
        <v>75789.473684210534</v>
      </c>
      <c r="AA43" s="135">
        <f>VLOOKUP(X43,struktura!$B:$G,6,FALSE)</f>
        <v>0.25</v>
      </c>
      <c r="AB43" s="4">
        <v>132110597</v>
      </c>
      <c r="AC43" s="26" t="str">
        <f>IF(AB43=0,0,VLOOKUP(AB43,struktura!$B:$D,3,FALSE))</f>
        <v>EPH NOGA GUMA CT07</v>
      </c>
      <c r="AD43" s="136">
        <f>IF(AB43=0,0,AD$1/VLOOKUP(AB43,struktura!$B:$F,5,FALSE))</f>
        <v>1860</v>
      </c>
      <c r="AE43" s="135">
        <f>VLOOKUP(AB43,struktura!$B:$G,6,FALSE)</f>
        <v>0.25</v>
      </c>
      <c r="AF43" s="4">
        <v>132110597</v>
      </c>
      <c r="AG43" s="26" t="str">
        <f>IF(AF43=0,0,VLOOKUP(AF43,struktura!$B:$D,3,FALSE))</f>
        <v>EPH NOGA GUMA CT07</v>
      </c>
      <c r="AH43" s="136">
        <f>IF(AF43=0,0,AH$1/VLOOKUP(AF43,struktura!$B:$F,5,FALSE))</f>
        <v>1860</v>
      </c>
      <c r="AI43" s="135">
        <f>VLOOKUP(AF43,struktura!$B:$G,6,FALSE)</f>
        <v>0.25</v>
      </c>
      <c r="AJ43" s="4">
        <v>132110597</v>
      </c>
      <c r="AK43" s="26" t="str">
        <f>IF(AJ43=0,0,VLOOKUP(AJ43,struktura!$B:$D,3,FALSE))</f>
        <v>EPH NOGA GUMA CT07</v>
      </c>
      <c r="AL43" s="136">
        <f>IF(AJ43=0,0,AL$1/VLOOKUP(AJ43,struktura!$B:$F,5,FALSE))</f>
        <v>1860</v>
      </c>
      <c r="AM43" s="135">
        <f>VLOOKUP(AJ43,struktura!$B:$G,6,FALSE)</f>
        <v>0.25</v>
      </c>
      <c r="AN43" s="4">
        <v>132110597</v>
      </c>
      <c r="AO43" s="26" t="str">
        <f>IF(AN43=0,0,VLOOKUP(AN43,struktura!$B:$D,3,FALSE))</f>
        <v>EPH NOGA GUMA CT07</v>
      </c>
      <c r="AP43" s="136">
        <f>IF(AN43=0,0,AP$1/VLOOKUP(AN43,struktura!$B:$F,5,FALSE))</f>
        <v>1860</v>
      </c>
      <c r="AQ43" s="135">
        <f>VLOOKUP(AN43,struktura!$B:$G,6,FALSE)</f>
        <v>0.25</v>
      </c>
      <c r="AR43" s="4"/>
      <c r="AS43" s="26">
        <f>IF(AR43=0,0,VLOOKUP(AR43,struktura!$B:$D,3,FALSE))</f>
        <v>0</v>
      </c>
      <c r="AT43" s="136">
        <f>IF(AR43=0,0,AT$1/VLOOKUP(AR43,struktura!$B:$F,5,FALSE))</f>
        <v>0</v>
      </c>
      <c r="AU43" s="135">
        <f>VLOOKUP(AR43,struktura!$B:$G,6,FALSE)</f>
        <v>0</v>
      </c>
      <c r="AV43" s="4"/>
      <c r="AW43" s="26">
        <f>IF(AV43=0,0,VLOOKUP(AV43,struktura!$B:$D,3,FALSE))</f>
        <v>0</v>
      </c>
      <c r="AX43" s="136">
        <f>IF(AV43=0,0,AX$1/VLOOKUP(AV43,struktura!$B:$F,5,FALSE))</f>
        <v>0</v>
      </c>
      <c r="AY43" s="135">
        <f>VLOOKUP(AV43,struktura!$B:$G,6,FALSE)</f>
        <v>0</v>
      </c>
      <c r="AZ43" s="4">
        <v>132110017</v>
      </c>
      <c r="BA43" s="26" t="str">
        <f>IF(AZ43=0,0,VLOOKUP(AZ43,struktura!$B:$D,3,FALSE))</f>
        <v>BUS Lever</v>
      </c>
      <c r="BB43" s="136">
        <f>IF(AZ43=0,0,BB$1/VLOOKUP(AZ43,struktura!$B:$F,5,FALSE))</f>
        <v>6000</v>
      </c>
      <c r="BC43" s="135">
        <f>VLOOKUP(AZ43,struktura!$B:$G,6,FALSE)</f>
        <v>0.25</v>
      </c>
      <c r="BD43" s="4">
        <v>132110017</v>
      </c>
      <c r="BE43" s="26" t="str">
        <f>IF(BD43=0,0,VLOOKUP(BD43,struktura!$B:$D,3,FALSE))</f>
        <v>BUS Lever</v>
      </c>
      <c r="BF43" s="136">
        <f>IF(BD43=0,0,BF$1/VLOOKUP(BD43,struktura!$B:$F,5,FALSE))</f>
        <v>6000</v>
      </c>
      <c r="BG43" s="135">
        <f>VLOOKUP(BD43,struktura!$B:$G,6,FALSE)</f>
        <v>0.25</v>
      </c>
      <c r="BH43" s="4">
        <v>132110017</v>
      </c>
      <c r="BI43" s="26" t="str">
        <f>IF(BH43=0,0,VLOOKUP(BH43,struktura!$B:$D,3,FALSE))</f>
        <v>BUS Lever</v>
      </c>
      <c r="BJ43" s="136">
        <f>IF(BH43=0,0,BJ$1/VLOOKUP(BH43,struktura!$B:$F,5,FALSE))</f>
        <v>6000</v>
      </c>
      <c r="BK43" s="135">
        <f>VLOOKUP(BH43,struktura!$B:$G,6,FALSE)</f>
        <v>0.25</v>
      </c>
      <c r="BL43" s="4">
        <v>132110017</v>
      </c>
      <c r="BM43" s="26" t="str">
        <f>IF(BL43=0,0,VLOOKUP(BL43,struktura!$B:$D,3,FALSE))</f>
        <v>BUS Lever</v>
      </c>
      <c r="BN43" s="136">
        <f>IF(BL43=0,0,BN$1/VLOOKUP(BL43,struktura!$B:$F,5,FALSE))</f>
        <v>6000</v>
      </c>
      <c r="BO43" s="135">
        <f>VLOOKUP(BL43,struktura!$B:$G,6,FALSE)</f>
        <v>0.25</v>
      </c>
      <c r="BP43" s="4"/>
      <c r="BQ43" s="26">
        <f>IF(BP43=0,0,VLOOKUP(BP43,struktura!$B:$D,3,FALSE))</f>
        <v>0</v>
      </c>
      <c r="BR43" s="136">
        <f>IF(BP43=0,0,BR$1/VLOOKUP(BP43,struktura!$B:$F,5,FALSE))</f>
        <v>0</v>
      </c>
      <c r="BS43" s="135">
        <f>VLOOKUP(BP43,struktura!$B:$G,6,FALSE)</f>
        <v>0</v>
      </c>
      <c r="BT43" s="4"/>
      <c r="BU43" s="26">
        <f>IF(BT43=0,0,VLOOKUP(BT43,struktura!$B:$D,3,FALSE))</f>
        <v>0</v>
      </c>
      <c r="BV43" s="136">
        <f>IF(BT43=0,0,BV$1/VLOOKUP(BT43,struktura!$B:$F,5,FALSE))</f>
        <v>0</v>
      </c>
      <c r="BW43" s="135">
        <f>VLOOKUP(BT43,struktura!$B:$G,6,FALSE)</f>
        <v>0</v>
      </c>
      <c r="BX43" s="4"/>
      <c r="BY43" s="26">
        <f>IF(BX43=0,0,VLOOKUP(BX43,struktura!$B:$D,3,FALSE))</f>
        <v>0</v>
      </c>
      <c r="BZ43" s="136">
        <f>IF(BX43=0,0,BZ$1/VLOOKUP(BX43,struktura!$B:$F,5,FALSE))</f>
        <v>0</v>
      </c>
      <c r="CA43" s="135">
        <f>VLOOKUP(BX43,struktura!$B:$G,6,FALSE)</f>
        <v>0</v>
      </c>
      <c r="CB43" s="4"/>
      <c r="CC43" s="26">
        <f>IF(CB43=0,0,VLOOKUP(CB43,struktura!$B:$D,3,FALSE))</f>
        <v>0</v>
      </c>
      <c r="CD43" s="136">
        <f>IF(CB43=0,0,CD$1/VLOOKUP(CB43,struktura!$B:$F,5,FALSE))</f>
        <v>0</v>
      </c>
      <c r="CE43" s="135">
        <f>VLOOKUP(CB43,struktura!$B:$G,6,FALSE)</f>
        <v>0</v>
      </c>
      <c r="CF43" s="4"/>
      <c r="CG43" s="26">
        <f>IF(CF43=0,0,VLOOKUP(CF43,struktura!$B:$D,3,FALSE))</f>
        <v>0</v>
      </c>
      <c r="CH43" s="136">
        <f>IF(CF43=0,0,CH$1/VLOOKUP(CF43,struktura!$B:$F,5,FALSE))</f>
        <v>0</v>
      </c>
      <c r="CI43" s="135">
        <f>VLOOKUP(CF43,struktura!$B:$G,6,FALSE)</f>
        <v>0</v>
      </c>
      <c r="CJ43" s="4">
        <v>132100687</v>
      </c>
      <c r="CK43" s="26" t="str">
        <f>IF(CJ43=0,0,VLOOKUP(CJ43,struktura!$B:$D,3,FALSE))</f>
        <v>LIJAK MLETE KAVE 400 RNA</v>
      </c>
      <c r="CL43" s="136">
        <f>IF(CJ43=0,0,CL$1/VLOOKUP(CJ43,struktura!$B:$F,5,FALSE))</f>
        <v>5310</v>
      </c>
      <c r="CM43" s="135">
        <f>VLOOKUP(CJ43,struktura!$B:$G,6,FALSE)</f>
        <v>0.25</v>
      </c>
      <c r="CN43" s="4"/>
      <c r="CO43" s="26">
        <f>IF(CN43=0,0,VLOOKUP(CN43,struktura!$B:$D,3,FALSE))</f>
        <v>0</v>
      </c>
      <c r="CP43" s="136">
        <f>IF(CN43=0,0,CP$1/VLOOKUP(CN43,struktura!$B:$F,5,FALSE))</f>
        <v>0</v>
      </c>
      <c r="CQ43" s="135">
        <f>VLOOKUP(CN43,struktura!$B:$G,6,FALSE)</f>
        <v>0</v>
      </c>
      <c r="CR43" s="4"/>
      <c r="CS43" s="26">
        <f>IF(CR43=0,0,VLOOKUP(CR43,struktura!$B:$D,3,FALSE))</f>
        <v>0</v>
      </c>
      <c r="CT43" s="136">
        <f>IF(CR43=0,0,CT$1/VLOOKUP(CR43,struktura!$B:$F,5,FALSE))</f>
        <v>0</v>
      </c>
      <c r="CU43" s="135">
        <f>VLOOKUP(CR43,struktura!$B:$G,6,FALSE)</f>
        <v>0</v>
      </c>
      <c r="CV43" s="4"/>
      <c r="CW43" s="26">
        <f>IF(CV43=0,0,VLOOKUP(CV43,struktura!$B:$D,3,FALSE))</f>
        <v>0</v>
      </c>
      <c r="CX43" s="136">
        <f>IF(CV43=0,0,CX$1/VLOOKUP(CV43,struktura!$B:$F,5,FALSE))</f>
        <v>0</v>
      </c>
      <c r="CY43" s="135">
        <f>VLOOKUP(CV43,struktura!$B:$G,6,FALSE)</f>
        <v>0</v>
      </c>
      <c r="CZ43" s="4"/>
      <c r="DA43" s="26"/>
      <c r="DB43" s="136"/>
      <c r="DC43" s="135"/>
      <c r="DD43" s="4"/>
      <c r="DE43" s="26">
        <f>IF(DD43=0,0,VLOOKUP(DD43,struktura!$B:$D,3,FALSE))</f>
        <v>0</v>
      </c>
      <c r="DF43" s="136">
        <f>IF(DD43=0,0,DF$1/VLOOKUP(DD43,struktura!$B:$F,5,FALSE))</f>
        <v>0</v>
      </c>
      <c r="DG43" s="135">
        <f>VLOOKUP(DD43,struktura!$B:$G,6,FALSE)</f>
        <v>0</v>
      </c>
      <c r="DH43" s="4"/>
      <c r="DI43" s="26">
        <f>IF(DH43=0,0,VLOOKUP(DH43,struktura!$B:$D,3,FALSE))</f>
        <v>0</v>
      </c>
      <c r="DJ43" s="136">
        <f>IF(DH43=0,0,DJ$1/VLOOKUP(DH43,struktura!$B:$F,5,FALSE))</f>
        <v>0</v>
      </c>
      <c r="DK43" s="135">
        <f>VLOOKUP(DH43,struktura!$B:$G,6,FALSE)</f>
        <v>0</v>
      </c>
      <c r="DL43" s="4"/>
      <c r="DM43" s="26">
        <f>IF(DL43=0,0,VLOOKUP(DL43,struktura!$B:$D,3,FALSE))</f>
        <v>0</v>
      </c>
      <c r="DN43" s="136">
        <f>IF(DL43=0,0,DN$1/VLOOKUP(DL43,struktura!$B:$F,5,FALSE))</f>
        <v>0</v>
      </c>
      <c r="DO43" s="135">
        <f>VLOOKUP(DL43,struktura!$B:$G,6,FALSE)</f>
        <v>0</v>
      </c>
      <c r="DP43" s="4"/>
      <c r="DQ43" s="26">
        <f>IF(DP43=0,0,VLOOKUP(DP43,struktura!$B:$D,3,FALSE))</f>
        <v>0</v>
      </c>
      <c r="DR43" s="136">
        <f>IF(DP43=0,0,DR$1/VLOOKUP(DP43,struktura!$B:$F,5,FALSE))</f>
        <v>0</v>
      </c>
      <c r="DS43" s="135">
        <f>VLOOKUP(DP43,struktura!$B:$G,6,FALSE)</f>
        <v>0</v>
      </c>
    </row>
    <row r="44" spans="1:123" ht="16.5" thickBot="1">
      <c r="A44" s="203"/>
      <c r="B44" s="182"/>
      <c r="C44" s="182"/>
      <c r="D44" s="7"/>
      <c r="E44" s="63"/>
      <c r="F44" s="64"/>
      <c r="G44" s="60"/>
      <c r="H44" s="7"/>
      <c r="I44" s="63"/>
      <c r="J44" s="137"/>
      <c r="K44" s="133"/>
      <c r="L44" s="7" t="s">
        <v>14219</v>
      </c>
      <c r="M44" s="63"/>
      <c r="N44" s="137"/>
      <c r="O44" s="133"/>
      <c r="P44" s="7"/>
      <c r="Q44" s="63"/>
      <c r="R44" s="137"/>
      <c r="S44" s="133"/>
      <c r="T44" s="7"/>
      <c r="U44" s="63"/>
      <c r="V44" s="137"/>
      <c r="W44" s="133"/>
      <c r="X44" s="7"/>
      <c r="Y44" s="63"/>
      <c r="Z44" s="137"/>
      <c r="AA44" s="133"/>
      <c r="AB44" s="7" t="s">
        <v>14244</v>
      </c>
      <c r="AC44" s="63"/>
      <c r="AD44" s="137"/>
      <c r="AE44" s="133"/>
      <c r="AF44" s="7"/>
      <c r="AG44" s="63"/>
      <c r="AH44" s="137"/>
      <c r="AI44" s="133"/>
      <c r="AJ44" s="7"/>
      <c r="AK44" s="63"/>
      <c r="AL44" s="137"/>
      <c r="AM44" s="133"/>
      <c r="AN44" s="7"/>
      <c r="AO44" s="63"/>
      <c r="AP44" s="137"/>
      <c r="AQ44" s="133"/>
      <c r="AR44" s="7" t="s">
        <v>14251</v>
      </c>
      <c r="AS44" s="63"/>
      <c r="AT44" s="137"/>
      <c r="AU44" s="133"/>
      <c r="AV44" s="7"/>
      <c r="AW44" s="63"/>
      <c r="AX44" s="137"/>
      <c r="AY44" s="133"/>
      <c r="AZ44" s="7"/>
      <c r="BA44" s="63"/>
      <c r="BB44" s="137"/>
      <c r="BC44" s="133"/>
      <c r="BD44" s="7"/>
      <c r="BE44" s="63"/>
      <c r="BF44" s="137"/>
      <c r="BG44" s="133"/>
      <c r="BH44" s="7"/>
      <c r="BI44" s="63"/>
      <c r="BJ44" s="137"/>
      <c r="BK44" s="133"/>
      <c r="BL44" s="7"/>
      <c r="BM44" s="63"/>
      <c r="BN44" s="137"/>
      <c r="BO44" s="133"/>
      <c r="BP44" s="7"/>
      <c r="BQ44" s="63"/>
      <c r="BR44" s="137"/>
      <c r="BS44" s="133"/>
      <c r="BT44" s="7"/>
      <c r="BU44" s="63"/>
      <c r="BV44" s="137"/>
      <c r="BW44" s="133"/>
      <c r="BX44" s="7"/>
      <c r="BY44" s="63"/>
      <c r="BZ44" s="137"/>
      <c r="CA44" s="133"/>
      <c r="CB44" s="7"/>
      <c r="CC44" s="63"/>
      <c r="CD44" s="137"/>
      <c r="CE44" s="133"/>
      <c r="CF44" s="7"/>
      <c r="CG44" s="63"/>
      <c r="CH44" s="137"/>
      <c r="CI44" s="133"/>
      <c r="CJ44" s="7" t="s">
        <v>14248</v>
      </c>
      <c r="CK44" s="63"/>
      <c r="CL44" s="137"/>
      <c r="CM44" s="133"/>
      <c r="CN44" s="7"/>
      <c r="CO44" s="63"/>
      <c r="CP44" s="137"/>
      <c r="CQ44" s="133"/>
      <c r="CR44" s="7"/>
      <c r="CS44" s="63"/>
      <c r="CT44" s="137"/>
      <c r="CU44" s="133"/>
      <c r="CV44" s="7"/>
      <c r="CW44" s="63"/>
      <c r="CX44" s="137"/>
      <c r="CY44" s="133"/>
      <c r="CZ44" s="7"/>
      <c r="DA44" s="63"/>
      <c r="DB44" s="137"/>
      <c r="DC44" s="133"/>
      <c r="DD44" s="7"/>
      <c r="DE44" s="63"/>
      <c r="DF44" s="137"/>
      <c r="DG44" s="133"/>
      <c r="DH44" s="7"/>
      <c r="DI44" s="63"/>
      <c r="DJ44" s="137"/>
      <c r="DK44" s="133"/>
      <c r="DL44" s="7"/>
      <c r="DM44" s="63"/>
      <c r="DN44" s="137"/>
      <c r="DO44" s="133"/>
      <c r="DP44" s="7"/>
      <c r="DQ44" s="63"/>
      <c r="DR44" s="137"/>
      <c r="DS44" s="133"/>
    </row>
    <row r="45" spans="1:123" ht="3.2" customHeight="1">
      <c r="A45" s="210"/>
      <c r="B45" s="119"/>
      <c r="C45" s="66"/>
      <c r="D45" s="4"/>
      <c r="E45" s="26" t="str">
        <f>IF(D45=0,"0",VLOOKUP(D45,struktura!$B:$D,3,FALSE))</f>
        <v>0</v>
      </c>
      <c r="F45" s="27" t="str">
        <f>IF(D45=0,"",24/VLOOKUP(D45,struktura!$B:$F,5,FALSE))</f>
        <v/>
      </c>
      <c r="G45" s="68">
        <f>VLOOKUP(D45,struktura!$B:$G,6,FALSE)</f>
        <v>0</v>
      </c>
      <c r="H45" s="4"/>
      <c r="I45" s="26" t="s">
        <v>14221</v>
      </c>
      <c r="J45" s="27" t="s">
        <v>14222</v>
      </c>
      <c r="K45" s="108">
        <v>0</v>
      </c>
      <c r="L45" s="4"/>
      <c r="M45" s="26" t="str">
        <f>IF(L45=0,"0",VLOOKUP(L45,struktura!$B:$D,3,FALSE))</f>
        <v>0</v>
      </c>
      <c r="N45" s="134" t="str">
        <f>IF(L45=0,"",24/VLOOKUP(L45,struktura!$B:$F,5,FALSE))</f>
        <v/>
      </c>
      <c r="O45" s="135">
        <f>VLOOKUP(L45,struktura!$B:$G,6,FALSE)</f>
        <v>0</v>
      </c>
      <c r="P45" s="4"/>
      <c r="Q45" s="26" t="str">
        <f>IF(P45=0,"0",VLOOKUP(P45,struktura!$B:$D,3,FALSE))</f>
        <v>0</v>
      </c>
      <c r="R45" s="27" t="str">
        <f>IF(P45=0,"",24/VLOOKUP(P45,struktura!$B:$F,5,FALSE))</f>
        <v/>
      </c>
      <c r="S45" s="108">
        <f>VLOOKUP(P45,struktura!$B:$G,6,FALSE)</f>
        <v>0</v>
      </c>
      <c r="T45" s="4"/>
      <c r="U45" s="26" t="str">
        <f>IF(T45=0,"0",VLOOKUP(T45,struktura!$B:$D,3,FALSE))</f>
        <v>0</v>
      </c>
      <c r="V45" s="27" t="str">
        <f>IF(T45=0,"",24/VLOOKUP(T45,struktura!$B:$F,5,FALSE))</f>
        <v/>
      </c>
      <c r="W45" s="108">
        <f>VLOOKUP(T45,struktura!$B:$G,6,FALSE)</f>
        <v>0</v>
      </c>
      <c r="X45" s="4"/>
      <c r="Y45" s="26" t="str">
        <f>IF(X45=0,"0",VLOOKUP(X45,struktura!$B:$D,3,FALSE))</f>
        <v>0</v>
      </c>
      <c r="Z45" s="27" t="str">
        <f>IF(X45=0,"",24/VLOOKUP(X45,struktura!$B:$F,5,FALSE))</f>
        <v/>
      </c>
      <c r="AA45" s="108">
        <f>VLOOKUP(X45,struktura!$B:$G,6,FALSE)</f>
        <v>0</v>
      </c>
      <c r="AB45" s="4"/>
      <c r="AC45" s="26" t="str">
        <f>IF(AB45=0,"0",VLOOKUP(AB45,struktura!$B:$D,3,FALSE))</f>
        <v>0</v>
      </c>
      <c r="AD45" s="27" t="str">
        <f>IF(AB45=0,"",24/VLOOKUP(AB45,struktura!$B:$F,5,FALSE))</f>
        <v/>
      </c>
      <c r="AE45" s="108">
        <f>VLOOKUP(AB45,struktura!$B:$G,6,FALSE)</f>
        <v>0</v>
      </c>
      <c r="AF45" s="4"/>
      <c r="AG45" s="26" t="str">
        <f>IF(AF45=0,"0",VLOOKUP(AF45,struktura!$B:$D,3,FALSE))</f>
        <v>0</v>
      </c>
      <c r="AH45" s="27" t="str">
        <f>IF(AF45=0,"",24/VLOOKUP(AF45,struktura!$B:$F,5,FALSE))</f>
        <v/>
      </c>
      <c r="AI45" s="108">
        <f>VLOOKUP(AF45,struktura!$B:$G,6,FALSE)</f>
        <v>0</v>
      </c>
      <c r="AJ45" s="4"/>
      <c r="AK45" s="26" t="str">
        <f>IF(AJ45=0,"0",VLOOKUP(AJ45,struktura!$B:$D,3,FALSE))</f>
        <v>0</v>
      </c>
      <c r="AL45" s="27" t="str">
        <f>IF(AJ45=0,"",24/VLOOKUP(AJ45,struktura!$B:$F,5,FALSE))</f>
        <v/>
      </c>
      <c r="AM45" s="108">
        <f>VLOOKUP(AJ45,struktura!$B:$G,6,FALSE)</f>
        <v>0</v>
      </c>
      <c r="AN45" s="4"/>
      <c r="AO45" s="26" t="str">
        <f>IF(AN45=0,"0",VLOOKUP(AN45,struktura!$B:$D,3,FALSE))</f>
        <v>0</v>
      </c>
      <c r="AP45" s="27" t="str">
        <f>IF(AN45=0,"",24/VLOOKUP(AN45,struktura!$B:$F,5,FALSE))</f>
        <v/>
      </c>
      <c r="AQ45" s="108" t="str">
        <f>IF(AN45=0,"",VLOOKUP(AN45,struktura!$B:$G,6,FALSE))</f>
        <v/>
      </c>
      <c r="AR45" s="4"/>
      <c r="AS45" s="26" t="str">
        <f>IF(AR45=0,"0",VLOOKUP(AR45,struktura!$B:$D,3,FALSE))</f>
        <v>0</v>
      </c>
      <c r="AT45" s="27" t="str">
        <f>IF(AR45=0,"",24/VLOOKUP(AR45,struktura!$B:$F,5,FALSE))</f>
        <v/>
      </c>
      <c r="AU45" s="108">
        <f>VLOOKUP(AR45,struktura!$B:$G,6,FALSE)</f>
        <v>0</v>
      </c>
      <c r="AV45" s="4"/>
      <c r="AW45" s="26" t="str">
        <f>IF(AV45=0,"0",VLOOKUP(AV45,struktura!$B:$D,3,FALSE))</f>
        <v>0</v>
      </c>
      <c r="AX45" s="27" t="str">
        <f>IF(AV45=0,"",24/VLOOKUP(AV45,struktura!$B:$F,5,FALSE))</f>
        <v/>
      </c>
      <c r="AY45" s="108">
        <f>VLOOKUP(AV45,struktura!$B:$G,6,FALSE)</f>
        <v>0</v>
      </c>
      <c r="AZ45" s="4"/>
      <c r="BA45" s="26" t="str">
        <f>IF(AZ45=0,"0",VLOOKUP(AZ45,struktura!$B:$D,3,FALSE))</f>
        <v>0</v>
      </c>
      <c r="BB45" s="27" t="str">
        <f>IF(AZ45=0,"",24/VLOOKUP(AZ45,struktura!$B:$F,5,FALSE))</f>
        <v/>
      </c>
      <c r="BC45" s="108">
        <f>VLOOKUP(AZ45,struktura!$B:$G,6,FALSE)</f>
        <v>0</v>
      </c>
      <c r="BD45" s="4"/>
      <c r="BE45" s="26" t="str">
        <f>IF(BD45=0,"0",VLOOKUP(BD45,struktura!$B:$D,3,FALSE))</f>
        <v>0</v>
      </c>
      <c r="BF45" s="27" t="str">
        <f>IF(BD45=0,"",24/VLOOKUP(BD45,struktura!$B:$F,5,FALSE))</f>
        <v/>
      </c>
      <c r="BG45" s="108">
        <f>VLOOKUP(BD45,struktura!$B:$G,6,FALSE)</f>
        <v>0</v>
      </c>
      <c r="BH45" s="4"/>
      <c r="BI45" s="26" t="str">
        <f>IF(BH45=0,"0",VLOOKUP(BH45,struktura!$B:$D,3,FALSE))</f>
        <v>0</v>
      </c>
      <c r="BJ45" s="27" t="str">
        <f>IF(BH45=0,"",24/VLOOKUP(BH45,struktura!$B:$F,5,FALSE))</f>
        <v/>
      </c>
      <c r="BK45" s="108">
        <f>VLOOKUP(BH45,struktura!$B:$G,6,FALSE)</f>
        <v>0</v>
      </c>
      <c r="BL45" s="4"/>
      <c r="BM45" s="26" t="str">
        <f>IF(BL45=0,"0",VLOOKUP(BL45,struktura!$B:$D,3,FALSE))</f>
        <v>0</v>
      </c>
      <c r="BN45" s="27" t="str">
        <f>IF(BL45=0,"",24/VLOOKUP(BL45,struktura!$B:$F,5,FALSE))</f>
        <v/>
      </c>
      <c r="BO45" s="108">
        <f>VLOOKUP(BL45,struktura!$B:$G,6,FALSE)</f>
        <v>0</v>
      </c>
      <c r="BP45" s="4"/>
      <c r="BQ45" s="26" t="str">
        <f>IF(BP45=0,"0",VLOOKUP(BP45,struktura!$B:$D,3,FALSE))</f>
        <v>0</v>
      </c>
      <c r="BR45" s="27" t="str">
        <f>IF(BP45=0,"",24/VLOOKUP(BP45,struktura!$B:$F,5,FALSE))</f>
        <v/>
      </c>
      <c r="BS45" s="108">
        <f>VLOOKUP(BP45,struktura!$B:$G,6,FALSE)</f>
        <v>0</v>
      </c>
      <c r="BT45" s="4"/>
      <c r="BU45" s="26" t="str">
        <f>IF(BT45=0,"0",VLOOKUP(BT45,struktura!$B:$D,3,FALSE))</f>
        <v>0</v>
      </c>
      <c r="BV45" s="27" t="str">
        <f>IF(BT45=0,"",24/VLOOKUP(BT45,struktura!$B:$F,5,FALSE))</f>
        <v/>
      </c>
      <c r="BW45" s="108">
        <f>VLOOKUP(BT45,struktura!$B:$G,6,FALSE)</f>
        <v>0</v>
      </c>
      <c r="BX45" s="4"/>
      <c r="BY45" s="26" t="str">
        <f>IF(BX45=0,"0",VLOOKUP(BX45,struktura!$B:$D,3,FALSE))</f>
        <v>0</v>
      </c>
      <c r="BZ45" s="27" t="str">
        <f>IF(BX45=0,"",24/VLOOKUP(BX45,struktura!$B:$F,5,FALSE))</f>
        <v/>
      </c>
      <c r="CA45" s="108">
        <f>VLOOKUP(BX45,struktura!$B:$G,6,FALSE)</f>
        <v>0</v>
      </c>
      <c r="CB45" s="4"/>
      <c r="CC45" s="26" t="str">
        <f>IF(CB45=0,"0",VLOOKUP(CB45,struktura!$B:$D,3,FALSE))</f>
        <v>0</v>
      </c>
      <c r="CD45" s="27" t="str">
        <f>IF(CB45=0,"",24/VLOOKUP(CB45,struktura!$B:$F,5,FALSE))</f>
        <v/>
      </c>
      <c r="CE45" s="108">
        <f>VLOOKUP(CB45,struktura!$B:$G,6,FALSE)</f>
        <v>0</v>
      </c>
      <c r="CF45" s="4"/>
      <c r="CG45" s="26" t="str">
        <f>IF(CF45=0,"0",VLOOKUP(CF45,struktura!$B:$D,3,FALSE))</f>
        <v>0</v>
      </c>
      <c r="CH45" s="27" t="str">
        <f>IF(CF45=0,"",24/VLOOKUP(CF45,struktura!$B:$F,5,FALSE))</f>
        <v/>
      </c>
      <c r="CI45" s="108">
        <f>VLOOKUP(CF45,struktura!$B:$G,6,FALSE)</f>
        <v>0</v>
      </c>
      <c r="CJ45" s="4"/>
      <c r="CK45" s="26" t="str">
        <f>IF(CJ45=0,"0",VLOOKUP(CJ45,struktura!$B:$D,3,FALSE))</f>
        <v>0</v>
      </c>
      <c r="CL45" s="27" t="str">
        <f>IF(CJ45=0,"",24/VLOOKUP(CJ45,struktura!$B:$F,5,FALSE))</f>
        <v/>
      </c>
      <c r="CM45" s="108">
        <f>VLOOKUP(CJ45,struktura!$B:$G,6,FALSE)</f>
        <v>0</v>
      </c>
      <c r="CN45" s="4"/>
      <c r="CO45" s="26" t="str">
        <f>IF(CN45=0,"0",VLOOKUP(CN45,struktura!$B:$D,3,FALSE))</f>
        <v>0</v>
      </c>
      <c r="CP45" s="27" t="str">
        <f>IF(CN45=0,"",24/VLOOKUP(CN45,struktura!$B:$F,5,FALSE))</f>
        <v/>
      </c>
      <c r="CQ45" s="132">
        <f>VLOOKUP(CN45,struktura!$B:$G,6,FALSE)</f>
        <v>0</v>
      </c>
      <c r="CR45" s="4"/>
      <c r="CS45" s="26" t="str">
        <f>IF(CR45=0,"0",VLOOKUP(CR45,struktura!$B:$D,3,FALSE))</f>
        <v>0</v>
      </c>
      <c r="CT45" s="134" t="str">
        <f>IF(CR45=0,"",24/VLOOKUP(CR45,struktura!$B:$F,5,FALSE))</f>
        <v/>
      </c>
      <c r="CU45" s="135">
        <f>VLOOKUP(CR45,struktura!$B:$G,6,FALSE)</f>
        <v>0</v>
      </c>
      <c r="CV45" s="4"/>
      <c r="CW45" s="26" t="str">
        <f>IF(CV45=0,"0",VLOOKUP(CV45,struktura!$B:$D,3,FALSE))</f>
        <v>0</v>
      </c>
      <c r="CX45" s="27" t="str">
        <f>IF(CV45=0,"",24/VLOOKUP(CV45,struktura!$B:$F,5,FALSE))</f>
        <v/>
      </c>
      <c r="CY45" s="108">
        <f>VLOOKUP(CV45,struktura!$B:$G,6,FALSE)</f>
        <v>0</v>
      </c>
      <c r="CZ45" s="4"/>
      <c r="DA45" s="26"/>
      <c r="DB45" s="27"/>
      <c r="DC45" s="108"/>
      <c r="DD45" s="4"/>
      <c r="DE45" s="26" t="str">
        <f>IF(DD45=0,"0",VLOOKUP(DD45,struktura!$B:$D,3,FALSE))</f>
        <v>0</v>
      </c>
      <c r="DF45" s="27" t="str">
        <f>IF(DD45=0,"",24/VLOOKUP(DD45,struktura!$B:$F,5,FALSE))</f>
        <v/>
      </c>
      <c r="DG45" s="108">
        <f>VLOOKUP(DD45,struktura!$B:$G,6,FALSE)</f>
        <v>0</v>
      </c>
      <c r="DH45" s="4"/>
      <c r="DI45" s="26" t="str">
        <f>IF(DH45=0,"0",VLOOKUP(DH45,struktura!$B:$D,3,FALSE))</f>
        <v>0</v>
      </c>
      <c r="DJ45" s="27" t="str">
        <f>IF(DH45=0,"",24/VLOOKUP(DH45,struktura!$B:$F,5,FALSE))</f>
        <v/>
      </c>
      <c r="DK45" s="108">
        <f>VLOOKUP(DH45,struktura!$B:$G,6,FALSE)</f>
        <v>0</v>
      </c>
      <c r="DL45" s="4"/>
      <c r="DM45" s="26" t="str">
        <f>IF(DL45=0,"0",VLOOKUP(DL45,struktura!$B:$D,3,FALSE))</f>
        <v>0</v>
      </c>
      <c r="DN45" s="27" t="str">
        <f>IF(DL45=0,"",24/VLOOKUP(DL45,struktura!$B:$F,5,FALSE))</f>
        <v/>
      </c>
      <c r="DO45" s="108">
        <f>VLOOKUP(DL45,struktura!$B:$G,6,FALSE)</f>
        <v>0</v>
      </c>
      <c r="DP45" s="4"/>
      <c r="DQ45" s="26" t="str">
        <f>IF(DP45=0,"0",VLOOKUP(DP45,struktura!$B:$D,3,FALSE))</f>
        <v>0</v>
      </c>
      <c r="DR45" s="27" t="str">
        <f>IF(DP45=0,"",24/VLOOKUP(DP45,struktura!$B:$F,5,FALSE))</f>
        <v/>
      </c>
      <c r="DS45" s="108">
        <f>VLOOKUP(DP45,struktura!$B:$G,6,FALSE)</f>
        <v>0</v>
      </c>
    </row>
    <row r="46" spans="1:123" ht="3.2" customHeight="1" thickBot="1">
      <c r="A46" s="211"/>
      <c r="B46" s="120"/>
      <c r="C46" s="67"/>
      <c r="D46" s="7"/>
      <c r="E46" s="63"/>
      <c r="F46" s="64"/>
      <c r="G46" s="60"/>
      <c r="H46" s="7"/>
      <c r="I46" s="89"/>
      <c r="J46" s="64"/>
      <c r="K46" s="109"/>
      <c r="L46" s="7"/>
      <c r="M46" s="63"/>
      <c r="N46" s="63"/>
      <c r="O46" s="133"/>
      <c r="P46" s="7"/>
      <c r="Q46" s="89"/>
      <c r="R46" s="64"/>
      <c r="S46" s="109"/>
      <c r="T46" s="7"/>
      <c r="U46" s="89"/>
      <c r="V46" s="64"/>
      <c r="W46" s="109"/>
      <c r="X46" s="7"/>
      <c r="Y46" s="89"/>
      <c r="Z46" s="64"/>
      <c r="AA46" s="109"/>
      <c r="AB46" s="7"/>
      <c r="AC46" s="89"/>
      <c r="AD46" s="64"/>
      <c r="AE46" s="109"/>
      <c r="AF46" s="7"/>
      <c r="AG46" s="89"/>
      <c r="AH46" s="64"/>
      <c r="AI46" s="109"/>
      <c r="AJ46" s="7"/>
      <c r="AK46" s="89"/>
      <c r="AL46" s="64"/>
      <c r="AM46" s="109"/>
      <c r="AN46" s="7"/>
      <c r="AO46" s="89"/>
      <c r="AP46" s="64"/>
      <c r="AQ46" s="109"/>
      <c r="AR46" s="7"/>
      <c r="AS46" s="89"/>
      <c r="AT46" s="64"/>
      <c r="AU46" s="109"/>
      <c r="AV46" s="7"/>
      <c r="AW46" s="89"/>
      <c r="AX46" s="64"/>
      <c r="AY46" s="109"/>
      <c r="AZ46" s="7"/>
      <c r="BA46" s="89"/>
      <c r="BB46" s="64"/>
      <c r="BC46" s="109"/>
      <c r="BD46" s="7"/>
      <c r="BE46" s="89"/>
      <c r="BF46" s="64"/>
      <c r="BG46" s="109"/>
      <c r="BH46" s="7"/>
      <c r="BI46" s="89"/>
      <c r="BJ46" s="64"/>
      <c r="BK46" s="109"/>
      <c r="BL46" s="7"/>
      <c r="BM46" s="89"/>
      <c r="BN46" s="64"/>
      <c r="BO46" s="109"/>
      <c r="BP46" s="7"/>
      <c r="BQ46" s="89"/>
      <c r="BR46" s="64"/>
      <c r="BS46" s="109"/>
      <c r="BT46" s="7"/>
      <c r="BU46" s="89"/>
      <c r="BV46" s="64"/>
      <c r="BW46" s="109"/>
      <c r="BX46" s="7"/>
      <c r="BY46" s="89"/>
      <c r="BZ46" s="64"/>
      <c r="CA46" s="109"/>
      <c r="CB46" s="7"/>
      <c r="CC46" s="89"/>
      <c r="CD46" s="138"/>
      <c r="CE46" s="109"/>
      <c r="CF46" s="7"/>
      <c r="CG46" s="89"/>
      <c r="CH46" s="64"/>
      <c r="CI46" s="109"/>
      <c r="CJ46" s="7"/>
      <c r="CK46" s="89"/>
      <c r="CL46" s="64"/>
      <c r="CM46" s="109"/>
      <c r="CN46" s="7"/>
      <c r="CO46" s="63"/>
      <c r="CP46" s="64"/>
      <c r="CQ46" s="109"/>
      <c r="CR46" s="7"/>
      <c r="CS46" s="63"/>
      <c r="CT46" s="63"/>
      <c r="CU46" s="133"/>
      <c r="CV46" s="7"/>
      <c r="CW46" s="89"/>
      <c r="CX46" s="64"/>
      <c r="CY46" s="109"/>
      <c r="CZ46" s="7"/>
      <c r="DA46" s="89"/>
      <c r="DB46" s="64"/>
      <c r="DC46" s="109"/>
      <c r="DD46" s="7"/>
      <c r="DE46" s="89"/>
      <c r="DF46" s="64"/>
      <c r="DG46" s="109"/>
      <c r="DH46" s="7"/>
      <c r="DI46" s="89"/>
      <c r="DJ46" s="64"/>
      <c r="DK46" s="109"/>
      <c r="DL46" s="7"/>
      <c r="DM46" s="89"/>
      <c r="DN46" s="64"/>
      <c r="DO46" s="109"/>
      <c r="DP46" s="7"/>
      <c r="DQ46" s="89"/>
      <c r="DR46" s="64"/>
      <c r="DS46" s="109"/>
    </row>
    <row r="47" spans="1:123" ht="3.2" customHeight="1">
      <c r="A47" s="211"/>
      <c r="B47" s="119"/>
      <c r="C47" s="66"/>
      <c r="D47" s="4"/>
      <c r="E47" s="26" t="str">
        <f>IF(D47=0,"0",VLOOKUP(D47,struktura!$B:$D,3,FALSE))</f>
        <v>0</v>
      </c>
      <c r="F47" s="27" t="str">
        <f>IF(D47=0,"",24/VLOOKUP(D47,struktura!$B:$F,5,FALSE))</f>
        <v/>
      </c>
      <c r="G47" s="68">
        <f>VLOOKUP(D47,struktura!$B:$G,6,FALSE)</f>
        <v>0</v>
      </c>
      <c r="H47" s="4"/>
      <c r="I47" s="26" t="s">
        <v>14221</v>
      </c>
      <c r="J47" s="27" t="s">
        <v>14222</v>
      </c>
      <c r="K47" s="108">
        <v>0</v>
      </c>
      <c r="L47" s="4"/>
      <c r="M47" s="26" t="str">
        <f>IF(L47=0,"0",VLOOKUP(L47,struktura!$B:$D,3,FALSE))</f>
        <v>0</v>
      </c>
      <c r="N47" s="134" t="str">
        <f>IF(L47=0,"",24/VLOOKUP(L47,struktura!$B:$F,5,FALSE))</f>
        <v/>
      </c>
      <c r="O47" s="135">
        <f>VLOOKUP(L47,struktura!$B:$G,6,FALSE)</f>
        <v>0</v>
      </c>
      <c r="P47" s="4"/>
      <c r="Q47" s="26" t="str">
        <f>IF(P47=0,"0",VLOOKUP(P47,struktura!$B:$D,3,FALSE))</f>
        <v>0</v>
      </c>
      <c r="R47" s="27" t="str">
        <f>IF(P47=0,"",24/VLOOKUP(P47,struktura!$B:$F,5,FALSE))</f>
        <v/>
      </c>
      <c r="S47" s="108">
        <f>VLOOKUP(P47,struktura!$B:$G,6,FALSE)</f>
        <v>0</v>
      </c>
      <c r="T47" s="4"/>
      <c r="U47" s="26" t="str">
        <f>IF(T47=0,"0",VLOOKUP(T47,struktura!$B:$D,3,FALSE))</f>
        <v>0</v>
      </c>
      <c r="V47" s="27" t="str">
        <f>IF(T47=0,"",24/VLOOKUP(T47,struktura!$B:$F,5,FALSE))</f>
        <v/>
      </c>
      <c r="W47" s="108">
        <f>VLOOKUP(T47,struktura!$B:$G,6,FALSE)</f>
        <v>0</v>
      </c>
      <c r="X47" s="4"/>
      <c r="Y47" s="26" t="str">
        <f>IF(X47=0,"0",VLOOKUP(X47,struktura!$B:$D,3,FALSE))</f>
        <v>0</v>
      </c>
      <c r="Z47" s="27" t="str">
        <f>IF(X47=0,"",24/VLOOKUP(X47,struktura!$B:$F,5,FALSE))</f>
        <v/>
      </c>
      <c r="AA47" s="108">
        <f>VLOOKUP(X47,struktura!$B:$G,6,FALSE)</f>
        <v>0</v>
      </c>
      <c r="AB47" s="4"/>
      <c r="AC47" s="26" t="str">
        <f>IF(AB47=0,"0",VLOOKUP(AB47,struktura!$B:$D,3,FALSE))</f>
        <v>0</v>
      </c>
      <c r="AD47" s="27" t="str">
        <f>IF(AB47=0,"",24/VLOOKUP(AB47,struktura!$B:$F,5,FALSE))</f>
        <v/>
      </c>
      <c r="AE47" s="108">
        <f>VLOOKUP(AB47,struktura!$B:$G,6,FALSE)</f>
        <v>0</v>
      </c>
      <c r="AF47" s="4"/>
      <c r="AG47" s="26" t="str">
        <f>IF(AF47=0,"0",VLOOKUP(AF47,struktura!$B:$D,3,FALSE))</f>
        <v>0</v>
      </c>
      <c r="AH47" s="27" t="str">
        <f>IF(AF47=0,"",24/VLOOKUP(AF47,struktura!$B:$F,5,FALSE))</f>
        <v/>
      </c>
      <c r="AI47" s="108">
        <f>VLOOKUP(AF47,struktura!$B:$G,6,FALSE)</f>
        <v>0</v>
      </c>
      <c r="AJ47" s="4"/>
      <c r="AK47" s="26" t="str">
        <f>IF(AJ47=0,"0",VLOOKUP(AJ47,struktura!$B:$D,3,FALSE))</f>
        <v>0</v>
      </c>
      <c r="AL47" s="27" t="str">
        <f>IF(AJ47=0,"",24/VLOOKUP(AJ47,struktura!$B:$F,5,FALSE))</f>
        <v/>
      </c>
      <c r="AM47" s="108">
        <f>VLOOKUP(AJ47,struktura!$B:$G,6,FALSE)</f>
        <v>0</v>
      </c>
      <c r="AN47" s="4"/>
      <c r="AO47" s="26" t="str">
        <f>IF(AN47=0,"0",VLOOKUP(AN47,struktura!$B:$D,3,FALSE))</f>
        <v>0</v>
      </c>
      <c r="AP47" s="27" t="str">
        <f>IF(AN47=0,"",24/VLOOKUP(AN47,struktura!$B:$F,5,FALSE))</f>
        <v/>
      </c>
      <c r="AQ47" s="108" t="str">
        <f>IF(AN47=0,"",VLOOKUP(AN47,struktura!$B:$G,6,FALSE))</f>
        <v/>
      </c>
      <c r="AR47" s="4"/>
      <c r="AS47" s="26" t="str">
        <f>IF(AR47=0,"0",VLOOKUP(AR47,struktura!$B:$D,3,FALSE))</f>
        <v>0</v>
      </c>
      <c r="AT47" s="27" t="str">
        <f>IF(AR47=0,"",24/VLOOKUP(AR47,struktura!$B:$F,5,FALSE))</f>
        <v/>
      </c>
      <c r="AU47" s="108">
        <f>VLOOKUP(AR47,struktura!$B:$G,6,FALSE)</f>
        <v>0</v>
      </c>
      <c r="AV47" s="4"/>
      <c r="AW47" s="26" t="str">
        <f>IF(AV47=0,"0",VLOOKUP(AV47,struktura!$B:$D,3,FALSE))</f>
        <v>0</v>
      </c>
      <c r="AX47" s="27" t="str">
        <f>IF(AV47=0,"",24/VLOOKUP(AV47,struktura!$B:$F,5,FALSE))</f>
        <v/>
      </c>
      <c r="AY47" s="108">
        <f>VLOOKUP(AV47,struktura!$B:$G,6,FALSE)</f>
        <v>0</v>
      </c>
      <c r="AZ47" s="4"/>
      <c r="BA47" s="26" t="str">
        <f>IF(AZ47=0,"0",VLOOKUP(AZ47,struktura!$B:$D,3,FALSE))</f>
        <v>0</v>
      </c>
      <c r="BB47" s="27" t="str">
        <f>IF(AZ47=0,"",24/VLOOKUP(AZ47,struktura!$B:$F,5,FALSE))</f>
        <v/>
      </c>
      <c r="BC47" s="108">
        <f>VLOOKUP(AZ47,struktura!$B:$G,6,FALSE)</f>
        <v>0</v>
      </c>
      <c r="BD47" s="4"/>
      <c r="BE47" s="26" t="str">
        <f>IF(BD47=0,"0",VLOOKUP(BD47,struktura!$B:$D,3,FALSE))</f>
        <v>0</v>
      </c>
      <c r="BF47" s="27" t="str">
        <f>IF(BD47=0,"",24/VLOOKUP(BD47,struktura!$B:$F,5,FALSE))</f>
        <v/>
      </c>
      <c r="BG47" s="108">
        <f>VLOOKUP(BD47,struktura!$B:$G,6,FALSE)</f>
        <v>0</v>
      </c>
      <c r="BH47" s="4"/>
      <c r="BI47" s="26" t="str">
        <f>IF(BH47=0,"0",VLOOKUP(BH47,struktura!$B:$D,3,FALSE))</f>
        <v>0</v>
      </c>
      <c r="BJ47" s="27" t="str">
        <f>IF(BH47=0,"",24/VLOOKUP(BH47,struktura!$B:$F,5,FALSE))</f>
        <v/>
      </c>
      <c r="BK47" s="108">
        <f>VLOOKUP(BH47,struktura!$B:$G,6,FALSE)</f>
        <v>0</v>
      </c>
      <c r="BL47" s="4"/>
      <c r="BM47" s="26" t="str">
        <f>IF(BL47=0,"0",VLOOKUP(BL47,struktura!$B:$D,3,FALSE))</f>
        <v>0</v>
      </c>
      <c r="BN47" s="27" t="str">
        <f>IF(BL47=0,"",24/VLOOKUP(BL47,struktura!$B:$F,5,FALSE))</f>
        <v/>
      </c>
      <c r="BO47" s="108">
        <f>VLOOKUP(BL47,struktura!$B:$G,6,FALSE)</f>
        <v>0</v>
      </c>
      <c r="BP47" s="4"/>
      <c r="BQ47" s="26" t="str">
        <f>IF(BP47=0,"0",VLOOKUP(BP47,struktura!$B:$D,3,FALSE))</f>
        <v>0</v>
      </c>
      <c r="BR47" s="27" t="str">
        <f>IF(BP47=0,"",24/VLOOKUP(BP47,struktura!$B:$F,5,FALSE))</f>
        <v/>
      </c>
      <c r="BS47" s="108">
        <f>VLOOKUP(BP47,struktura!$B:$G,6,FALSE)</f>
        <v>0</v>
      </c>
      <c r="BT47" s="4"/>
      <c r="BU47" s="26" t="str">
        <f>IF(BT47=0,"0",VLOOKUP(BT47,struktura!$B:$D,3,FALSE))</f>
        <v>0</v>
      </c>
      <c r="BV47" s="27" t="str">
        <f>IF(BT47=0,"",24/VLOOKUP(BT47,struktura!$B:$F,5,FALSE))</f>
        <v/>
      </c>
      <c r="BW47" s="108">
        <f>VLOOKUP(BT47,struktura!$B:$G,6,FALSE)</f>
        <v>0</v>
      </c>
      <c r="BX47" s="4"/>
      <c r="BY47" s="26" t="str">
        <f>IF(BX47=0,"0",VLOOKUP(BX47,struktura!$B:$D,3,FALSE))</f>
        <v>0</v>
      </c>
      <c r="BZ47" s="27" t="str">
        <f>IF(BX47=0,"",24/VLOOKUP(BX47,struktura!$B:$F,5,FALSE))</f>
        <v/>
      </c>
      <c r="CA47" s="108">
        <f>VLOOKUP(BX47,struktura!$B:$G,6,FALSE)</f>
        <v>0</v>
      </c>
      <c r="CB47" s="4"/>
      <c r="CC47" s="26" t="str">
        <f>IF(CB47=0,"0",VLOOKUP(CB47,struktura!$B:$D,3,FALSE))</f>
        <v>0</v>
      </c>
      <c r="CD47" s="27" t="str">
        <f>IF(CB47=0,"",24/VLOOKUP(CB47,struktura!$B:$F,5,FALSE))</f>
        <v/>
      </c>
      <c r="CE47" s="108">
        <f>VLOOKUP(CB47,struktura!$B:$G,6,FALSE)</f>
        <v>0</v>
      </c>
      <c r="CF47" s="4"/>
      <c r="CG47" s="26" t="str">
        <f>IF(CF47=0,"0",VLOOKUP(CF47,struktura!$B:$D,3,FALSE))</f>
        <v>0</v>
      </c>
      <c r="CH47" s="27" t="str">
        <f>IF(CF47=0,"",24/VLOOKUP(CF47,struktura!$B:$F,5,FALSE))</f>
        <v/>
      </c>
      <c r="CI47" s="108">
        <f>VLOOKUP(CF47,struktura!$B:$G,6,FALSE)</f>
        <v>0</v>
      </c>
      <c r="CJ47" s="4"/>
      <c r="CK47" s="26" t="str">
        <f>IF(CJ47=0,"0",VLOOKUP(CJ47,struktura!$B:$D,3,FALSE))</f>
        <v>0</v>
      </c>
      <c r="CL47" s="27" t="str">
        <f>IF(CJ47=0,"",24/VLOOKUP(CJ47,struktura!$B:$F,5,FALSE))</f>
        <v/>
      </c>
      <c r="CM47" s="108">
        <f>VLOOKUP(CJ47,struktura!$B:$G,6,FALSE)</f>
        <v>0</v>
      </c>
      <c r="CN47" s="4"/>
      <c r="CO47" s="26" t="str">
        <f>IF(CN47=0,"0",VLOOKUP(CN47,struktura!$B:$D,3,FALSE))</f>
        <v>0</v>
      </c>
      <c r="CP47" s="27" t="str">
        <f>IF(CN47=0,"",24/VLOOKUP(CN47,struktura!$B:$F,5,FALSE))</f>
        <v/>
      </c>
      <c r="CQ47" s="132">
        <f>VLOOKUP(CN47,struktura!$B:$G,6,FALSE)</f>
        <v>0</v>
      </c>
      <c r="CR47" s="4"/>
      <c r="CS47" s="26" t="str">
        <f>IF(CR47=0,"0",VLOOKUP(CR47,struktura!$B:$D,3,FALSE))</f>
        <v>0</v>
      </c>
      <c r="CT47" s="134" t="str">
        <f>IF(CR47=0,"",24/VLOOKUP(CR47,struktura!$B:$F,5,FALSE))</f>
        <v/>
      </c>
      <c r="CU47" s="135">
        <f>VLOOKUP(CR47,struktura!$B:$G,6,FALSE)</f>
        <v>0</v>
      </c>
      <c r="CV47" s="4"/>
      <c r="CW47" s="26" t="str">
        <f>IF(CV47=0,"0",VLOOKUP(CV47,struktura!$B:$D,3,FALSE))</f>
        <v>0</v>
      </c>
      <c r="CX47" s="27" t="str">
        <f>IF(CV47=0,"",24/VLOOKUP(CV47,struktura!$B:$F,5,FALSE))</f>
        <v/>
      </c>
      <c r="CY47" s="108">
        <f>VLOOKUP(CV47,struktura!$B:$G,6,FALSE)</f>
        <v>0</v>
      </c>
      <c r="CZ47" s="4"/>
      <c r="DA47" s="26"/>
      <c r="DB47" s="27"/>
      <c r="DC47" s="108"/>
      <c r="DD47" s="4"/>
      <c r="DE47" s="26" t="str">
        <f>IF(DD47=0,"0",VLOOKUP(DD47,struktura!$B:$D,3,FALSE))</f>
        <v>0</v>
      </c>
      <c r="DF47" s="27" t="str">
        <f>IF(DD47=0,"",24/VLOOKUP(DD47,struktura!$B:$F,5,FALSE))</f>
        <v/>
      </c>
      <c r="DG47" s="108">
        <f>VLOOKUP(DD47,struktura!$B:$G,6,FALSE)</f>
        <v>0</v>
      </c>
      <c r="DH47" s="4"/>
      <c r="DI47" s="26" t="str">
        <f>IF(DH47=0,"0",VLOOKUP(DH47,struktura!$B:$D,3,FALSE))</f>
        <v>0</v>
      </c>
      <c r="DJ47" s="27" t="str">
        <f>IF(DH47=0,"",24/VLOOKUP(DH47,struktura!$B:$F,5,FALSE))</f>
        <v/>
      </c>
      <c r="DK47" s="108">
        <f>VLOOKUP(DH47,struktura!$B:$G,6,FALSE)</f>
        <v>0</v>
      </c>
      <c r="DL47" s="4"/>
      <c r="DM47" s="26" t="str">
        <f>IF(DL47=0,"0",VLOOKUP(DL47,struktura!$B:$D,3,FALSE))</f>
        <v>0</v>
      </c>
      <c r="DN47" s="27" t="str">
        <f>IF(DL47=0,"",24/VLOOKUP(DL47,struktura!$B:$F,5,FALSE))</f>
        <v/>
      </c>
      <c r="DO47" s="108">
        <f>VLOOKUP(DL47,struktura!$B:$G,6,FALSE)</f>
        <v>0</v>
      </c>
      <c r="DP47" s="4"/>
      <c r="DQ47" s="26" t="str">
        <f>IF(DP47=0,"0",VLOOKUP(DP47,struktura!$B:$D,3,FALSE))</f>
        <v>0</v>
      </c>
      <c r="DR47" s="27" t="str">
        <f>IF(DP47=0,"",24/VLOOKUP(DP47,struktura!$B:$F,5,FALSE))</f>
        <v/>
      </c>
      <c r="DS47" s="108">
        <f>VLOOKUP(DP47,struktura!$B:$G,6,FALSE)</f>
        <v>0</v>
      </c>
    </row>
    <row r="48" spans="1:123" ht="3.2" customHeight="1" thickBot="1">
      <c r="A48" s="211"/>
      <c r="B48" s="121"/>
      <c r="C48" s="67"/>
      <c r="D48" s="7"/>
      <c r="E48" s="63"/>
      <c r="F48" s="64"/>
      <c r="G48" s="60"/>
      <c r="H48" s="7"/>
      <c r="I48" s="89"/>
      <c r="J48" s="64"/>
      <c r="K48" s="109"/>
      <c r="L48" s="7"/>
      <c r="M48" s="63"/>
      <c r="N48" s="63"/>
      <c r="O48" s="133"/>
      <c r="P48" s="7"/>
      <c r="Q48" s="89"/>
      <c r="R48" s="64"/>
      <c r="S48" s="109"/>
      <c r="T48" s="7"/>
      <c r="U48" s="89"/>
      <c r="V48" s="64"/>
      <c r="W48" s="109"/>
      <c r="X48" s="7"/>
      <c r="Y48" s="89"/>
      <c r="Z48" s="64"/>
      <c r="AA48" s="109"/>
      <c r="AB48" s="7"/>
      <c r="AC48" s="89"/>
      <c r="AD48" s="64"/>
      <c r="AE48" s="109"/>
      <c r="AF48" s="7"/>
      <c r="AG48" s="89"/>
      <c r="AH48" s="64"/>
      <c r="AI48" s="109"/>
      <c r="AJ48" s="7"/>
      <c r="AK48" s="89"/>
      <c r="AL48" s="64"/>
      <c r="AM48" s="109"/>
      <c r="AN48" s="7"/>
      <c r="AO48" s="89"/>
      <c r="AP48" s="64"/>
      <c r="AQ48" s="109"/>
      <c r="AR48" s="7"/>
      <c r="AS48" s="89"/>
      <c r="AT48" s="64"/>
      <c r="AU48" s="109"/>
      <c r="AV48" s="7"/>
      <c r="AW48" s="89"/>
      <c r="AX48" s="64"/>
      <c r="AY48" s="109"/>
      <c r="AZ48" s="7"/>
      <c r="BA48" s="89"/>
      <c r="BB48" s="64"/>
      <c r="BC48" s="109"/>
      <c r="BD48" s="7"/>
      <c r="BE48" s="89"/>
      <c r="BF48" s="64"/>
      <c r="BG48" s="109"/>
      <c r="BH48" s="7"/>
      <c r="BI48" s="89"/>
      <c r="BJ48" s="64"/>
      <c r="BK48" s="109"/>
      <c r="BL48" s="7"/>
      <c r="BM48" s="89"/>
      <c r="BN48" s="64"/>
      <c r="BO48" s="109"/>
      <c r="BP48" s="7"/>
      <c r="BQ48" s="89"/>
      <c r="BR48" s="64"/>
      <c r="BS48" s="109"/>
      <c r="BT48" s="7"/>
      <c r="BU48" s="89"/>
      <c r="BV48" s="64"/>
      <c r="BW48" s="109"/>
      <c r="BX48" s="7"/>
      <c r="BY48" s="89"/>
      <c r="BZ48" s="64"/>
      <c r="CA48" s="109"/>
      <c r="CB48" s="7"/>
      <c r="CC48" s="89"/>
      <c r="CD48" s="138"/>
      <c r="CE48" s="109"/>
      <c r="CF48" s="7"/>
      <c r="CG48" s="89"/>
      <c r="CH48" s="64"/>
      <c r="CI48" s="109"/>
      <c r="CJ48" s="7"/>
      <c r="CK48" s="89"/>
      <c r="CL48" s="64"/>
      <c r="CM48" s="109"/>
      <c r="CN48" s="7"/>
      <c r="CO48" s="63"/>
      <c r="CP48" s="64"/>
      <c r="CQ48" s="109"/>
      <c r="CR48" s="7"/>
      <c r="CS48" s="63"/>
      <c r="CT48" s="63"/>
      <c r="CU48" s="133"/>
      <c r="CV48" s="7"/>
      <c r="CW48" s="89"/>
      <c r="CX48" s="64"/>
      <c r="CY48" s="109"/>
      <c r="CZ48" s="7"/>
      <c r="DA48" s="89"/>
      <c r="DB48" s="64"/>
      <c r="DC48" s="109"/>
      <c r="DD48" s="7"/>
      <c r="DE48" s="89"/>
      <c r="DF48" s="64"/>
      <c r="DG48" s="109"/>
      <c r="DH48" s="7"/>
      <c r="DI48" s="89"/>
      <c r="DJ48" s="64"/>
      <c r="DK48" s="109"/>
      <c r="DL48" s="7"/>
      <c r="DM48" s="89"/>
      <c r="DN48" s="64"/>
      <c r="DO48" s="109"/>
      <c r="DP48" s="7"/>
      <c r="DQ48" s="89"/>
      <c r="DR48" s="64"/>
      <c r="DS48" s="109"/>
    </row>
    <row r="49" spans="1:123" ht="3.2" customHeight="1">
      <c r="A49" s="211"/>
      <c r="B49" s="119"/>
      <c r="C49" s="66"/>
      <c r="D49" s="4"/>
      <c r="E49" s="26" t="str">
        <f>IF(D49=0,"0",VLOOKUP(D49,struktura!$B:$D,3,FALSE))</f>
        <v>0</v>
      </c>
      <c r="F49" s="27" t="str">
        <f>IF(D49=0,"",24/VLOOKUP(D49,struktura!$B:$F,5,FALSE))</f>
        <v/>
      </c>
      <c r="G49" s="68">
        <f>VLOOKUP(D49,struktura!$B:$G,6,FALSE)</f>
        <v>0</v>
      </c>
      <c r="H49" s="4"/>
      <c r="I49" s="26" t="s">
        <v>14221</v>
      </c>
      <c r="J49" s="27" t="s">
        <v>14222</v>
      </c>
      <c r="K49" s="108">
        <v>0</v>
      </c>
      <c r="L49" s="4"/>
      <c r="M49" s="26" t="str">
        <f>IF(L49=0,"0",VLOOKUP(L49,struktura!$B:$D,3,FALSE))</f>
        <v>0</v>
      </c>
      <c r="N49" s="134" t="str">
        <f>IF(L49=0,"",24/VLOOKUP(L49,struktura!$B:$F,5,FALSE))</f>
        <v/>
      </c>
      <c r="O49" s="135">
        <f>VLOOKUP(L49,struktura!$B:$G,6,FALSE)</f>
        <v>0</v>
      </c>
      <c r="P49" s="4"/>
      <c r="Q49" s="26" t="str">
        <f>IF(P49=0,"0",VLOOKUP(P49,struktura!$B:$D,3,FALSE))</f>
        <v>0</v>
      </c>
      <c r="R49" s="27" t="str">
        <f>IF(P49=0,"",24/VLOOKUP(P49,struktura!$B:$F,5,FALSE))</f>
        <v/>
      </c>
      <c r="S49" s="108">
        <f>VLOOKUP(P49,struktura!$B:$G,6,FALSE)</f>
        <v>0</v>
      </c>
      <c r="T49" s="4"/>
      <c r="U49" s="26" t="str">
        <f>IF(T49=0,"0",VLOOKUP(T49,struktura!$B:$D,3,FALSE))</f>
        <v>0</v>
      </c>
      <c r="V49" s="27" t="str">
        <f>IF(T49=0,"",24/VLOOKUP(T49,struktura!$B:$F,5,FALSE))</f>
        <v/>
      </c>
      <c r="W49" s="108">
        <f>VLOOKUP(T49,struktura!$B:$G,6,FALSE)</f>
        <v>0</v>
      </c>
      <c r="X49" s="4"/>
      <c r="Y49" s="26" t="str">
        <f>IF(X49=0,"0",VLOOKUP(X49,struktura!$B:$D,3,FALSE))</f>
        <v>0</v>
      </c>
      <c r="Z49" s="27" t="str">
        <f>IF(X49=0,"",24/VLOOKUP(X49,struktura!$B:$F,5,FALSE))</f>
        <v/>
      </c>
      <c r="AA49" s="108">
        <f>VLOOKUP(X49,struktura!$B:$G,6,FALSE)</f>
        <v>0</v>
      </c>
      <c r="AB49" s="4"/>
      <c r="AC49" s="26" t="str">
        <f>IF(AB49=0,"0",VLOOKUP(AB49,struktura!$B:$D,3,FALSE))</f>
        <v>0</v>
      </c>
      <c r="AD49" s="27" t="str">
        <f>IF(AB49=0,"",24/VLOOKUP(AB49,struktura!$B:$F,5,FALSE))</f>
        <v/>
      </c>
      <c r="AE49" s="108">
        <f>VLOOKUP(AB49,struktura!$B:$G,6,FALSE)</f>
        <v>0</v>
      </c>
      <c r="AF49" s="4"/>
      <c r="AG49" s="26" t="str">
        <f>IF(AF49=0,"0",VLOOKUP(AF49,struktura!$B:$D,3,FALSE))</f>
        <v>0</v>
      </c>
      <c r="AH49" s="27" t="str">
        <f>IF(AF49=0,"",24/VLOOKUP(AF49,struktura!$B:$F,5,FALSE))</f>
        <v/>
      </c>
      <c r="AI49" s="108">
        <f>VLOOKUP(AF49,struktura!$B:$G,6,FALSE)</f>
        <v>0</v>
      </c>
      <c r="AJ49" s="4"/>
      <c r="AK49" s="26" t="str">
        <f>IF(AJ49=0,"0",VLOOKUP(AJ49,struktura!$B:$D,3,FALSE))</f>
        <v>0</v>
      </c>
      <c r="AL49" s="27" t="str">
        <f>IF(AJ49=0,"",24/VLOOKUP(AJ49,struktura!$B:$F,5,FALSE))</f>
        <v/>
      </c>
      <c r="AM49" s="108">
        <f>VLOOKUP(AJ49,struktura!$B:$G,6,FALSE)</f>
        <v>0</v>
      </c>
      <c r="AN49" s="4"/>
      <c r="AO49" s="26" t="str">
        <f>IF(AN49=0,"0",VLOOKUP(AN49,struktura!$B:$D,3,FALSE))</f>
        <v>0</v>
      </c>
      <c r="AP49" s="27" t="str">
        <f>IF(AN49=0,"",24/VLOOKUP(AN49,struktura!$B:$F,5,FALSE))</f>
        <v/>
      </c>
      <c r="AQ49" s="108" t="str">
        <f>IF(AN49=0,"",VLOOKUP(AN49,struktura!$B:$G,6,FALSE))</f>
        <v/>
      </c>
      <c r="AR49" s="4"/>
      <c r="AS49" s="26" t="str">
        <f>IF(AR49=0,"0",VLOOKUP(AR49,struktura!$B:$D,3,FALSE))</f>
        <v>0</v>
      </c>
      <c r="AT49" s="27" t="str">
        <f>IF(AR49=0,"",24/VLOOKUP(AR49,struktura!$B:$F,5,FALSE))</f>
        <v/>
      </c>
      <c r="AU49" s="108">
        <f>VLOOKUP(AR49,struktura!$B:$G,6,FALSE)</f>
        <v>0</v>
      </c>
      <c r="AV49" s="4"/>
      <c r="AW49" s="26" t="str">
        <f>IF(AV49=0,"0",VLOOKUP(AV49,struktura!$B:$D,3,FALSE))</f>
        <v>0</v>
      </c>
      <c r="AX49" s="27" t="str">
        <f>IF(AV49=0,"",24/VLOOKUP(AV49,struktura!$B:$F,5,FALSE))</f>
        <v/>
      </c>
      <c r="AY49" s="108">
        <f>VLOOKUP(AV49,struktura!$B:$G,6,FALSE)</f>
        <v>0</v>
      </c>
      <c r="AZ49" s="4"/>
      <c r="BA49" s="26" t="str">
        <f>IF(AZ49=0,"0",VLOOKUP(AZ49,struktura!$B:$D,3,FALSE))</f>
        <v>0</v>
      </c>
      <c r="BB49" s="27" t="str">
        <f>IF(AZ49=0,"",24/VLOOKUP(AZ49,struktura!$B:$F,5,FALSE))</f>
        <v/>
      </c>
      <c r="BC49" s="108">
        <f>VLOOKUP(AZ49,struktura!$B:$G,6,FALSE)</f>
        <v>0</v>
      </c>
      <c r="BD49" s="4"/>
      <c r="BE49" s="26" t="str">
        <f>IF(BD49=0,"0",VLOOKUP(BD49,struktura!$B:$D,3,FALSE))</f>
        <v>0</v>
      </c>
      <c r="BF49" s="27" t="str">
        <f>IF(BD49=0,"",24/VLOOKUP(BD49,struktura!$B:$F,5,FALSE))</f>
        <v/>
      </c>
      <c r="BG49" s="108">
        <f>VLOOKUP(BD49,struktura!$B:$G,6,FALSE)</f>
        <v>0</v>
      </c>
      <c r="BH49" s="4"/>
      <c r="BI49" s="26" t="str">
        <f>IF(BH49=0,"0",VLOOKUP(BH49,struktura!$B:$D,3,FALSE))</f>
        <v>0</v>
      </c>
      <c r="BJ49" s="27" t="str">
        <f>IF(BH49=0,"",24/VLOOKUP(BH49,struktura!$B:$F,5,FALSE))</f>
        <v/>
      </c>
      <c r="BK49" s="108">
        <f>VLOOKUP(BH49,struktura!$B:$G,6,FALSE)</f>
        <v>0</v>
      </c>
      <c r="BL49" s="4"/>
      <c r="BM49" s="26" t="str">
        <f>IF(BL49=0,"0",VLOOKUP(BL49,struktura!$B:$D,3,FALSE))</f>
        <v>0</v>
      </c>
      <c r="BN49" s="27" t="str">
        <f>IF(BL49=0,"",24/VLOOKUP(BL49,struktura!$B:$F,5,FALSE))</f>
        <v/>
      </c>
      <c r="BO49" s="108">
        <f>VLOOKUP(BL49,struktura!$B:$G,6,FALSE)</f>
        <v>0</v>
      </c>
      <c r="BP49" s="4"/>
      <c r="BQ49" s="26" t="str">
        <f>IF(BP49=0,"0",VLOOKUP(BP49,struktura!$B:$D,3,FALSE))</f>
        <v>0</v>
      </c>
      <c r="BR49" s="27" t="str">
        <f>IF(BP49=0,"",24/VLOOKUP(BP49,struktura!$B:$F,5,FALSE))</f>
        <v/>
      </c>
      <c r="BS49" s="108">
        <f>VLOOKUP(BP49,struktura!$B:$G,6,FALSE)</f>
        <v>0</v>
      </c>
      <c r="BT49" s="4"/>
      <c r="BU49" s="26" t="str">
        <f>IF(BT49=0,"0",VLOOKUP(BT49,struktura!$B:$D,3,FALSE))</f>
        <v>0</v>
      </c>
      <c r="BV49" s="27" t="str">
        <f>IF(BT49=0,"",24/VLOOKUP(BT49,struktura!$B:$F,5,FALSE))</f>
        <v/>
      </c>
      <c r="BW49" s="108">
        <f>VLOOKUP(BT49,struktura!$B:$G,6,FALSE)</f>
        <v>0</v>
      </c>
      <c r="BX49" s="4"/>
      <c r="BY49" s="26" t="str">
        <f>IF(BX49=0,"0",VLOOKUP(BX49,struktura!$B:$D,3,FALSE))</f>
        <v>0</v>
      </c>
      <c r="BZ49" s="27" t="str">
        <f>IF(BX49=0,"",24/VLOOKUP(BX49,struktura!$B:$F,5,FALSE))</f>
        <v/>
      </c>
      <c r="CA49" s="108">
        <f>VLOOKUP(BX49,struktura!$B:$G,6,FALSE)</f>
        <v>0</v>
      </c>
      <c r="CB49" s="4"/>
      <c r="CC49" s="26" t="str">
        <f>IF(CB49=0,"0",VLOOKUP(CB49,struktura!$B:$D,3,FALSE))</f>
        <v>0</v>
      </c>
      <c r="CD49" s="27" t="str">
        <f>IF(CB49=0,"",24/VLOOKUP(CB49,struktura!$B:$F,5,FALSE))</f>
        <v/>
      </c>
      <c r="CE49" s="108">
        <f>VLOOKUP(CB49,struktura!$B:$G,6,FALSE)</f>
        <v>0</v>
      </c>
      <c r="CF49" s="4"/>
      <c r="CG49" s="26" t="str">
        <f>IF(CF49=0,"0",VLOOKUP(CF49,struktura!$B:$D,3,FALSE))</f>
        <v>0</v>
      </c>
      <c r="CH49" s="27" t="str">
        <f>IF(CF49=0,"",24/VLOOKUP(CF49,struktura!$B:$F,5,FALSE))</f>
        <v/>
      </c>
      <c r="CI49" s="108">
        <f>VLOOKUP(CF49,struktura!$B:$G,6,FALSE)</f>
        <v>0</v>
      </c>
      <c r="CJ49" s="4"/>
      <c r="CK49" s="26" t="str">
        <f>IF(CJ49=0,"0",VLOOKUP(CJ49,struktura!$B:$D,3,FALSE))</f>
        <v>0</v>
      </c>
      <c r="CL49" s="27" t="str">
        <f>IF(CJ49=0,"",24/VLOOKUP(CJ49,struktura!$B:$F,5,FALSE))</f>
        <v/>
      </c>
      <c r="CM49" s="108">
        <f>VLOOKUP(CJ49,struktura!$B:$G,6,FALSE)</f>
        <v>0</v>
      </c>
      <c r="CN49" s="4"/>
      <c r="CO49" s="26" t="str">
        <f>IF(CN49=0,"0",VLOOKUP(CN49,struktura!$B:$D,3,FALSE))</f>
        <v>0</v>
      </c>
      <c r="CP49" s="27" t="str">
        <f>IF(CN49=0,"",24/VLOOKUP(CN49,struktura!$B:$F,5,FALSE))</f>
        <v/>
      </c>
      <c r="CQ49" s="132">
        <f>VLOOKUP(CN49,struktura!$B:$G,6,FALSE)</f>
        <v>0</v>
      </c>
      <c r="CR49" s="4"/>
      <c r="CS49" s="26" t="str">
        <f>IF(CR49=0,"0",VLOOKUP(CR49,struktura!$B:$D,3,FALSE))</f>
        <v>0</v>
      </c>
      <c r="CT49" s="134" t="str">
        <f>IF(CR49=0,"",24/VLOOKUP(CR49,struktura!$B:$F,5,FALSE))</f>
        <v/>
      </c>
      <c r="CU49" s="135">
        <f>VLOOKUP(CR49,struktura!$B:$G,6,FALSE)</f>
        <v>0</v>
      </c>
      <c r="CV49" s="4"/>
      <c r="CW49" s="26" t="str">
        <f>IF(CV49=0,"0",VLOOKUP(CV49,struktura!$B:$D,3,FALSE))</f>
        <v>0</v>
      </c>
      <c r="CX49" s="27" t="str">
        <f>IF(CV49=0,"",24/VLOOKUP(CV49,struktura!$B:$F,5,FALSE))</f>
        <v/>
      </c>
      <c r="CY49" s="108">
        <f>VLOOKUP(CV49,struktura!$B:$G,6,FALSE)</f>
        <v>0</v>
      </c>
      <c r="CZ49" s="4"/>
      <c r="DA49" s="26"/>
      <c r="DB49" s="27"/>
      <c r="DC49" s="108"/>
      <c r="DD49" s="4"/>
      <c r="DE49" s="26" t="str">
        <f>IF(DD49=0,"0",VLOOKUP(DD49,struktura!$B:$D,3,FALSE))</f>
        <v>0</v>
      </c>
      <c r="DF49" s="27" t="str">
        <f>IF(DD49=0,"",24/VLOOKUP(DD49,struktura!$B:$F,5,FALSE))</f>
        <v/>
      </c>
      <c r="DG49" s="108">
        <f>VLOOKUP(DD49,struktura!$B:$G,6,FALSE)</f>
        <v>0</v>
      </c>
      <c r="DH49" s="4"/>
      <c r="DI49" s="26" t="str">
        <f>IF(DH49=0,"0",VLOOKUP(DH49,struktura!$B:$D,3,FALSE))</f>
        <v>0</v>
      </c>
      <c r="DJ49" s="27" t="str">
        <f>IF(DH49=0,"",24/VLOOKUP(DH49,struktura!$B:$F,5,FALSE))</f>
        <v/>
      </c>
      <c r="DK49" s="108">
        <f>VLOOKUP(DH49,struktura!$B:$G,6,FALSE)</f>
        <v>0</v>
      </c>
      <c r="DL49" s="4"/>
      <c r="DM49" s="26" t="str">
        <f>IF(DL49=0,"0",VLOOKUP(DL49,struktura!$B:$D,3,FALSE))</f>
        <v>0</v>
      </c>
      <c r="DN49" s="27" t="str">
        <f>IF(DL49=0,"",24/VLOOKUP(DL49,struktura!$B:$F,5,FALSE))</f>
        <v/>
      </c>
      <c r="DO49" s="108">
        <f>VLOOKUP(DL49,struktura!$B:$G,6,FALSE)</f>
        <v>0</v>
      </c>
      <c r="DP49" s="4"/>
      <c r="DQ49" s="26" t="str">
        <f>IF(DP49=0,"0",VLOOKUP(DP49,struktura!$B:$D,3,FALSE))</f>
        <v>0</v>
      </c>
      <c r="DR49" s="27" t="str">
        <f>IF(DP49=0,"",24/VLOOKUP(DP49,struktura!$B:$F,5,FALSE))</f>
        <v/>
      </c>
      <c r="DS49" s="108">
        <f>VLOOKUP(DP49,struktura!$B:$G,6,FALSE)</f>
        <v>0</v>
      </c>
    </row>
    <row r="50" spans="1:123" ht="3.2" customHeight="1" thickBot="1">
      <c r="A50" s="211"/>
      <c r="B50" s="121"/>
      <c r="C50" s="67"/>
      <c r="D50" s="7"/>
      <c r="E50" s="63"/>
      <c r="F50" s="64"/>
      <c r="G50" s="60"/>
      <c r="H50" s="7"/>
      <c r="I50" s="89"/>
      <c r="J50" s="64"/>
      <c r="K50" s="109"/>
      <c r="L50" s="7"/>
      <c r="M50" s="63"/>
      <c r="N50" s="63"/>
      <c r="O50" s="133"/>
      <c r="P50" s="7"/>
      <c r="Q50" s="89"/>
      <c r="R50" s="64"/>
      <c r="S50" s="109"/>
      <c r="T50" s="7"/>
      <c r="U50" s="89"/>
      <c r="V50" s="64"/>
      <c r="W50" s="109"/>
      <c r="X50" s="7"/>
      <c r="Y50" s="89"/>
      <c r="Z50" s="64"/>
      <c r="AA50" s="109"/>
      <c r="AB50" s="7"/>
      <c r="AC50" s="89"/>
      <c r="AD50" s="64"/>
      <c r="AE50" s="109"/>
      <c r="AF50" s="7"/>
      <c r="AG50" s="89"/>
      <c r="AH50" s="64"/>
      <c r="AI50" s="109"/>
      <c r="AJ50" s="7"/>
      <c r="AK50" s="89"/>
      <c r="AL50" s="64"/>
      <c r="AM50" s="109"/>
      <c r="AN50" s="7"/>
      <c r="AO50" s="89"/>
      <c r="AP50" s="64"/>
      <c r="AQ50" s="109"/>
      <c r="AR50" s="7"/>
      <c r="AS50" s="89"/>
      <c r="AT50" s="64"/>
      <c r="AU50" s="109"/>
      <c r="AV50" s="7"/>
      <c r="AW50" s="89"/>
      <c r="AX50" s="64"/>
      <c r="AY50" s="109"/>
      <c r="AZ50" s="7"/>
      <c r="BA50" s="89"/>
      <c r="BB50" s="64"/>
      <c r="BC50" s="109"/>
      <c r="BD50" s="7"/>
      <c r="BE50" s="89"/>
      <c r="BF50" s="64"/>
      <c r="BG50" s="109"/>
      <c r="BH50" s="7"/>
      <c r="BI50" s="89"/>
      <c r="BJ50" s="64"/>
      <c r="BK50" s="109"/>
      <c r="BL50" s="7"/>
      <c r="BM50" s="89"/>
      <c r="BN50" s="64"/>
      <c r="BO50" s="109"/>
      <c r="BP50" s="7"/>
      <c r="BQ50" s="89"/>
      <c r="BR50" s="64"/>
      <c r="BS50" s="109"/>
      <c r="BT50" s="7"/>
      <c r="BU50" s="89"/>
      <c r="BV50" s="64"/>
      <c r="BW50" s="109"/>
      <c r="BX50" s="7"/>
      <c r="BY50" s="89"/>
      <c r="BZ50" s="64"/>
      <c r="CA50" s="109"/>
      <c r="CB50" s="7"/>
      <c r="CC50" s="89"/>
      <c r="CD50" s="138"/>
      <c r="CE50" s="109"/>
      <c r="CF50" s="7"/>
      <c r="CG50" s="89"/>
      <c r="CH50" s="64"/>
      <c r="CI50" s="109"/>
      <c r="CJ50" s="7"/>
      <c r="CK50" s="89"/>
      <c r="CL50" s="64"/>
      <c r="CM50" s="109"/>
      <c r="CN50" s="7"/>
      <c r="CO50" s="63"/>
      <c r="CP50" s="64"/>
      <c r="CQ50" s="109"/>
      <c r="CR50" s="7"/>
      <c r="CS50" s="63"/>
      <c r="CT50" s="63"/>
      <c r="CU50" s="133"/>
      <c r="CV50" s="7"/>
      <c r="CW50" s="89"/>
      <c r="CX50" s="64"/>
      <c r="CY50" s="109"/>
      <c r="CZ50" s="7"/>
      <c r="DA50" s="89"/>
      <c r="DB50" s="64"/>
      <c r="DC50" s="109"/>
      <c r="DD50" s="7"/>
      <c r="DE50" s="89"/>
      <c r="DF50" s="64"/>
      <c r="DG50" s="109"/>
      <c r="DH50" s="7"/>
      <c r="DI50" s="89"/>
      <c r="DJ50" s="64"/>
      <c r="DK50" s="109"/>
      <c r="DL50" s="7"/>
      <c r="DM50" s="89"/>
      <c r="DN50" s="64"/>
      <c r="DO50" s="109"/>
      <c r="DP50" s="7"/>
      <c r="DQ50" s="89"/>
      <c r="DR50" s="64"/>
      <c r="DS50" s="109"/>
    </row>
    <row r="51" spans="1:123" ht="3.2" customHeight="1">
      <c r="A51" s="211"/>
      <c r="B51" s="119"/>
      <c r="C51" s="66"/>
      <c r="D51" s="4"/>
      <c r="E51" s="26" t="str">
        <f>IF(D51=0,"0",VLOOKUP(D51,struktura!$B:$D,3,FALSE))</f>
        <v>0</v>
      </c>
      <c r="F51" s="27" t="str">
        <f>IF(D51=0,"",24/VLOOKUP(D51,struktura!$B:$F,5,FALSE))</f>
        <v/>
      </c>
      <c r="G51" s="68">
        <f>VLOOKUP(D51,struktura!$B:$G,6,FALSE)</f>
        <v>0</v>
      </c>
      <c r="H51" s="4"/>
      <c r="I51" s="26" t="s">
        <v>14221</v>
      </c>
      <c r="J51" s="27" t="s">
        <v>14222</v>
      </c>
      <c r="K51" s="108">
        <v>0</v>
      </c>
      <c r="L51" s="4"/>
      <c r="M51" s="26" t="str">
        <f>IF(L51=0,"0",VLOOKUP(L51,struktura!$B:$D,3,FALSE))</f>
        <v>0</v>
      </c>
      <c r="N51" s="134" t="str">
        <f>IF(L51=0,"",24/VLOOKUP(L51,struktura!$B:$F,5,FALSE))</f>
        <v/>
      </c>
      <c r="O51" s="135">
        <f>VLOOKUP(L51,struktura!$B:$G,6,FALSE)</f>
        <v>0</v>
      </c>
      <c r="P51" s="4"/>
      <c r="Q51" s="26" t="str">
        <f>IF(P51=0,"0",VLOOKUP(P51,struktura!$B:$D,3,FALSE))</f>
        <v>0</v>
      </c>
      <c r="R51" s="27" t="str">
        <f>IF(P51=0,"",24/VLOOKUP(P51,struktura!$B:$F,5,FALSE))</f>
        <v/>
      </c>
      <c r="S51" s="108">
        <f>VLOOKUP(P51,struktura!$B:$G,6,FALSE)</f>
        <v>0</v>
      </c>
      <c r="T51" s="4"/>
      <c r="U51" s="26" t="str">
        <f>IF(T51=0,"0",VLOOKUP(T51,struktura!$B:$D,3,FALSE))</f>
        <v>0</v>
      </c>
      <c r="V51" s="27" t="str">
        <f>IF(T51=0,"",24/VLOOKUP(T51,struktura!$B:$F,5,FALSE))</f>
        <v/>
      </c>
      <c r="W51" s="108">
        <f>VLOOKUP(T51,struktura!$B:$G,6,FALSE)</f>
        <v>0</v>
      </c>
      <c r="X51" s="4"/>
      <c r="Y51" s="26" t="str">
        <f>IF(X51=0,"0",VLOOKUP(X51,struktura!$B:$D,3,FALSE))</f>
        <v>0</v>
      </c>
      <c r="Z51" s="27" t="str">
        <f>IF(X51=0,"",24/VLOOKUP(X51,struktura!$B:$F,5,FALSE))</f>
        <v/>
      </c>
      <c r="AA51" s="108">
        <f>VLOOKUP(X51,struktura!$B:$G,6,FALSE)</f>
        <v>0</v>
      </c>
      <c r="AB51" s="4"/>
      <c r="AC51" s="26" t="str">
        <f>IF(AB51=0,"0",VLOOKUP(AB51,struktura!$B:$D,3,FALSE))</f>
        <v>0</v>
      </c>
      <c r="AD51" s="27" t="str">
        <f>IF(AB51=0,"",24/VLOOKUP(AB51,struktura!$B:$F,5,FALSE))</f>
        <v/>
      </c>
      <c r="AE51" s="108">
        <f>VLOOKUP(AB51,struktura!$B:$G,6,FALSE)</f>
        <v>0</v>
      </c>
      <c r="AF51" s="4"/>
      <c r="AG51" s="26" t="str">
        <f>IF(AF51=0,"0",VLOOKUP(AF51,struktura!$B:$D,3,FALSE))</f>
        <v>0</v>
      </c>
      <c r="AH51" s="27" t="str">
        <f>IF(AF51=0,"",24/VLOOKUP(AF51,struktura!$B:$F,5,FALSE))</f>
        <v/>
      </c>
      <c r="AI51" s="108">
        <f>VLOOKUP(AF51,struktura!$B:$G,6,FALSE)</f>
        <v>0</v>
      </c>
      <c r="AJ51" s="4"/>
      <c r="AK51" s="26" t="str">
        <f>IF(AJ51=0,"0",VLOOKUP(AJ51,struktura!$B:$D,3,FALSE))</f>
        <v>0</v>
      </c>
      <c r="AL51" s="27" t="str">
        <f>IF(AJ51=0,"",24/VLOOKUP(AJ51,struktura!$B:$F,5,FALSE))</f>
        <v/>
      </c>
      <c r="AM51" s="108">
        <f>VLOOKUP(AJ51,struktura!$B:$G,6,FALSE)</f>
        <v>0</v>
      </c>
      <c r="AN51" s="4"/>
      <c r="AO51" s="26" t="str">
        <f>IF(AN51=0,"0",VLOOKUP(AN51,struktura!$B:$D,3,FALSE))</f>
        <v>0</v>
      </c>
      <c r="AP51" s="27" t="str">
        <f>IF(AN51=0,"",24/VLOOKUP(AN51,struktura!$B:$F,5,FALSE))</f>
        <v/>
      </c>
      <c r="AQ51" s="108" t="str">
        <f>IF(AN51=0,"",VLOOKUP(AN51,struktura!$B:$G,6,FALSE))</f>
        <v/>
      </c>
      <c r="AR51" s="4"/>
      <c r="AS51" s="26" t="str">
        <f>IF(AR51=0,"0",VLOOKUP(AR51,struktura!$B:$D,3,FALSE))</f>
        <v>0</v>
      </c>
      <c r="AT51" s="27" t="str">
        <f>IF(AR51=0,"",24/VLOOKUP(AR51,struktura!$B:$F,5,FALSE))</f>
        <v/>
      </c>
      <c r="AU51" s="108">
        <f>VLOOKUP(AR51,struktura!$B:$G,6,FALSE)</f>
        <v>0</v>
      </c>
      <c r="AV51" s="4"/>
      <c r="AW51" s="26" t="str">
        <f>IF(AV51=0,"0",VLOOKUP(AV51,struktura!$B:$D,3,FALSE))</f>
        <v>0</v>
      </c>
      <c r="AX51" s="27" t="str">
        <f>IF(AV51=0,"",24/VLOOKUP(AV51,struktura!$B:$F,5,FALSE))</f>
        <v/>
      </c>
      <c r="AY51" s="108">
        <f>VLOOKUP(AV51,struktura!$B:$G,6,FALSE)</f>
        <v>0</v>
      </c>
      <c r="AZ51" s="4"/>
      <c r="BA51" s="26" t="str">
        <f>IF(AZ51=0,"0",VLOOKUP(AZ51,struktura!$B:$D,3,FALSE))</f>
        <v>0</v>
      </c>
      <c r="BB51" s="27" t="str">
        <f>IF(AZ51=0,"",24/VLOOKUP(AZ51,struktura!$B:$F,5,FALSE))</f>
        <v/>
      </c>
      <c r="BC51" s="108">
        <f>VLOOKUP(AZ51,struktura!$B:$G,6,FALSE)</f>
        <v>0</v>
      </c>
      <c r="BD51" s="4"/>
      <c r="BE51" s="26" t="str">
        <f>IF(BD51=0,"0",VLOOKUP(BD51,struktura!$B:$D,3,FALSE))</f>
        <v>0</v>
      </c>
      <c r="BF51" s="27" t="str">
        <f>IF(BD51=0,"",24/VLOOKUP(BD51,struktura!$B:$F,5,FALSE))</f>
        <v/>
      </c>
      <c r="BG51" s="108">
        <f>VLOOKUP(BD51,struktura!$B:$G,6,FALSE)</f>
        <v>0</v>
      </c>
      <c r="BH51" s="4"/>
      <c r="BI51" s="26" t="str">
        <f>IF(BH51=0,"0",VLOOKUP(BH51,struktura!$B:$D,3,FALSE))</f>
        <v>0</v>
      </c>
      <c r="BJ51" s="27" t="str">
        <f>IF(BH51=0,"",24/VLOOKUP(BH51,struktura!$B:$F,5,FALSE))</f>
        <v/>
      </c>
      <c r="BK51" s="108">
        <f>VLOOKUP(BH51,struktura!$B:$G,6,FALSE)</f>
        <v>0</v>
      </c>
      <c r="BL51" s="4"/>
      <c r="BM51" s="26" t="str">
        <f>IF(BL51=0,"0",VLOOKUP(BL51,struktura!$B:$D,3,FALSE))</f>
        <v>0</v>
      </c>
      <c r="BN51" s="27" t="str">
        <f>IF(BL51=0,"",24/VLOOKUP(BL51,struktura!$B:$F,5,FALSE))</f>
        <v/>
      </c>
      <c r="BO51" s="108">
        <f>VLOOKUP(BL51,struktura!$B:$G,6,FALSE)</f>
        <v>0</v>
      </c>
      <c r="BP51" s="4"/>
      <c r="BQ51" s="26" t="str">
        <f>IF(BP51=0,"0",VLOOKUP(BP51,struktura!$B:$D,3,FALSE))</f>
        <v>0</v>
      </c>
      <c r="BR51" s="27" t="str">
        <f>IF(BP51=0,"",24/VLOOKUP(BP51,struktura!$B:$F,5,FALSE))</f>
        <v/>
      </c>
      <c r="BS51" s="108">
        <f>VLOOKUP(BP51,struktura!$B:$G,6,FALSE)</f>
        <v>0</v>
      </c>
      <c r="BT51" s="4"/>
      <c r="BU51" s="26" t="str">
        <f>IF(BT51=0,"0",VLOOKUP(BT51,struktura!$B:$D,3,FALSE))</f>
        <v>0</v>
      </c>
      <c r="BV51" s="27" t="str">
        <f>IF(BT51=0,"",24/VLOOKUP(BT51,struktura!$B:$F,5,FALSE))</f>
        <v/>
      </c>
      <c r="BW51" s="108">
        <f>VLOOKUP(BT51,struktura!$B:$G,6,FALSE)</f>
        <v>0</v>
      </c>
      <c r="BX51" s="4"/>
      <c r="BY51" s="26" t="str">
        <f>IF(BX51=0,"0",VLOOKUP(BX51,struktura!$B:$D,3,FALSE))</f>
        <v>0</v>
      </c>
      <c r="BZ51" s="27" t="str">
        <f>IF(BX51=0,"",24/VLOOKUP(BX51,struktura!$B:$F,5,FALSE))</f>
        <v/>
      </c>
      <c r="CA51" s="108">
        <f>VLOOKUP(BX51,struktura!$B:$G,6,FALSE)</f>
        <v>0</v>
      </c>
      <c r="CB51" s="4"/>
      <c r="CC51" s="26" t="str">
        <f>IF(CB51=0,"0",VLOOKUP(CB51,struktura!$B:$D,3,FALSE))</f>
        <v>0</v>
      </c>
      <c r="CD51" s="27" t="str">
        <f>IF(CB51=0,"",24/VLOOKUP(CB51,struktura!$B:$F,5,FALSE))</f>
        <v/>
      </c>
      <c r="CE51" s="108">
        <f>VLOOKUP(CB51,struktura!$B:$G,6,FALSE)</f>
        <v>0</v>
      </c>
      <c r="CF51" s="4"/>
      <c r="CG51" s="26" t="str">
        <f>IF(CF51=0,"0",VLOOKUP(CF51,struktura!$B:$D,3,FALSE))</f>
        <v>0</v>
      </c>
      <c r="CH51" s="27" t="str">
        <f>IF(CF51=0,"",24/VLOOKUP(CF51,struktura!$B:$F,5,FALSE))</f>
        <v/>
      </c>
      <c r="CI51" s="108">
        <f>VLOOKUP(CF51,struktura!$B:$G,6,FALSE)</f>
        <v>0</v>
      </c>
      <c r="CJ51" s="4"/>
      <c r="CK51" s="26" t="str">
        <f>IF(CJ51=0,"0",VLOOKUP(CJ51,struktura!$B:$D,3,FALSE))</f>
        <v>0</v>
      </c>
      <c r="CL51" s="27" t="str">
        <f>IF(CJ51=0,"",24/VLOOKUP(CJ51,struktura!$B:$F,5,FALSE))</f>
        <v/>
      </c>
      <c r="CM51" s="108">
        <f>VLOOKUP(CJ51,struktura!$B:$G,6,FALSE)</f>
        <v>0</v>
      </c>
      <c r="CN51" s="4"/>
      <c r="CO51" s="26" t="str">
        <f>IF(CN51=0,"0",VLOOKUP(CN51,struktura!$B:$D,3,FALSE))</f>
        <v>0</v>
      </c>
      <c r="CP51" s="27" t="str">
        <f>IF(CN51=0,"",24/VLOOKUP(CN51,struktura!$B:$F,5,FALSE))</f>
        <v/>
      </c>
      <c r="CQ51" s="132">
        <f>VLOOKUP(CN51,struktura!$B:$G,6,FALSE)</f>
        <v>0</v>
      </c>
      <c r="CR51" s="4"/>
      <c r="CS51" s="26" t="str">
        <f>IF(CR51=0,"0",VLOOKUP(CR51,struktura!$B:$D,3,FALSE))</f>
        <v>0</v>
      </c>
      <c r="CT51" s="134" t="str">
        <f>IF(CR51=0,"",24/VLOOKUP(CR51,struktura!$B:$F,5,FALSE))</f>
        <v/>
      </c>
      <c r="CU51" s="135">
        <f>VLOOKUP(CR51,struktura!$B:$G,6,FALSE)</f>
        <v>0</v>
      </c>
      <c r="CV51" s="4"/>
      <c r="CW51" s="26" t="str">
        <f>IF(CV51=0,"0",VLOOKUP(CV51,struktura!$B:$D,3,FALSE))</f>
        <v>0</v>
      </c>
      <c r="CX51" s="27" t="str">
        <f>IF(CV51=0,"",24/VLOOKUP(CV51,struktura!$B:$F,5,FALSE))</f>
        <v/>
      </c>
      <c r="CY51" s="108">
        <f>VLOOKUP(CV51,struktura!$B:$G,6,FALSE)</f>
        <v>0</v>
      </c>
      <c r="CZ51" s="4"/>
      <c r="DA51" s="26"/>
      <c r="DB51" s="27"/>
      <c r="DC51" s="108"/>
      <c r="DD51" s="4"/>
      <c r="DE51" s="26" t="str">
        <f>IF(DD51=0,"0",VLOOKUP(DD51,struktura!$B:$D,3,FALSE))</f>
        <v>0</v>
      </c>
      <c r="DF51" s="27" t="str">
        <f>IF(DD51=0,"",24/VLOOKUP(DD51,struktura!$B:$F,5,FALSE))</f>
        <v/>
      </c>
      <c r="DG51" s="108">
        <f>VLOOKUP(DD51,struktura!$B:$G,6,FALSE)</f>
        <v>0</v>
      </c>
      <c r="DH51" s="4"/>
      <c r="DI51" s="26" t="str">
        <f>IF(DH51=0,"0",VLOOKUP(DH51,struktura!$B:$D,3,FALSE))</f>
        <v>0</v>
      </c>
      <c r="DJ51" s="27" t="str">
        <f>IF(DH51=0,"",24/VLOOKUP(DH51,struktura!$B:$F,5,FALSE))</f>
        <v/>
      </c>
      <c r="DK51" s="108">
        <f>VLOOKUP(DH51,struktura!$B:$G,6,FALSE)</f>
        <v>0</v>
      </c>
      <c r="DL51" s="4"/>
      <c r="DM51" s="26" t="str">
        <f>IF(DL51=0,"0",VLOOKUP(DL51,struktura!$B:$D,3,FALSE))</f>
        <v>0</v>
      </c>
      <c r="DN51" s="27" t="str">
        <f>IF(DL51=0,"",24/VLOOKUP(DL51,struktura!$B:$F,5,FALSE))</f>
        <v/>
      </c>
      <c r="DO51" s="108">
        <f>VLOOKUP(DL51,struktura!$B:$G,6,FALSE)</f>
        <v>0</v>
      </c>
      <c r="DP51" s="4"/>
      <c r="DQ51" s="26" t="str">
        <f>IF(DP51=0,"0",VLOOKUP(DP51,struktura!$B:$D,3,FALSE))</f>
        <v>0</v>
      </c>
      <c r="DR51" s="27" t="str">
        <f>IF(DP51=0,"",24/VLOOKUP(DP51,struktura!$B:$F,5,FALSE))</f>
        <v/>
      </c>
      <c r="DS51" s="108">
        <f>VLOOKUP(DP51,struktura!$B:$G,6,FALSE)</f>
        <v>0</v>
      </c>
    </row>
    <row r="52" spans="1:123" ht="3.2" customHeight="1" thickBot="1">
      <c r="A52" s="211"/>
      <c r="B52" s="121"/>
      <c r="C52" s="67"/>
      <c r="D52" s="7"/>
      <c r="E52" s="63"/>
      <c r="F52" s="64"/>
      <c r="G52" s="60"/>
      <c r="H52" s="7"/>
      <c r="I52" s="89"/>
      <c r="J52" s="64"/>
      <c r="K52" s="109"/>
      <c r="L52" s="7"/>
      <c r="M52" s="63"/>
      <c r="N52" s="63"/>
      <c r="O52" s="133"/>
      <c r="P52" s="7"/>
      <c r="Q52" s="89"/>
      <c r="R52" s="64"/>
      <c r="S52" s="109"/>
      <c r="T52" s="7"/>
      <c r="U52" s="89"/>
      <c r="V52" s="64"/>
      <c r="W52" s="109"/>
      <c r="X52" s="7"/>
      <c r="Y52" s="89"/>
      <c r="Z52" s="64"/>
      <c r="AA52" s="109"/>
      <c r="AB52" s="7"/>
      <c r="AC52" s="89"/>
      <c r="AD52" s="64"/>
      <c r="AE52" s="109"/>
      <c r="AF52" s="7"/>
      <c r="AG52" s="89"/>
      <c r="AH52" s="64"/>
      <c r="AI52" s="109"/>
      <c r="AJ52" s="7"/>
      <c r="AK52" s="89"/>
      <c r="AL52" s="64"/>
      <c r="AM52" s="109"/>
      <c r="AN52" s="7"/>
      <c r="AO52" s="89"/>
      <c r="AP52" s="64"/>
      <c r="AQ52" s="109"/>
      <c r="AR52" s="7"/>
      <c r="AS52" s="89"/>
      <c r="AT52" s="64"/>
      <c r="AU52" s="109"/>
      <c r="AV52" s="7"/>
      <c r="AW52" s="89"/>
      <c r="AX52" s="64"/>
      <c r="AY52" s="109"/>
      <c r="AZ52" s="7"/>
      <c r="BA52" s="89"/>
      <c r="BB52" s="64"/>
      <c r="BC52" s="109"/>
      <c r="BD52" s="7"/>
      <c r="BE52" s="89"/>
      <c r="BF52" s="64"/>
      <c r="BG52" s="109"/>
      <c r="BH52" s="7"/>
      <c r="BI52" s="89"/>
      <c r="BJ52" s="64"/>
      <c r="BK52" s="109"/>
      <c r="BL52" s="7"/>
      <c r="BM52" s="89"/>
      <c r="BN52" s="64"/>
      <c r="BO52" s="109"/>
      <c r="BP52" s="7"/>
      <c r="BQ52" s="89"/>
      <c r="BR52" s="64"/>
      <c r="BS52" s="109"/>
      <c r="BT52" s="7"/>
      <c r="BU52" s="89"/>
      <c r="BV52" s="64"/>
      <c r="BW52" s="109"/>
      <c r="BX52" s="7"/>
      <c r="BY52" s="89"/>
      <c r="BZ52" s="64"/>
      <c r="CA52" s="109"/>
      <c r="CB52" s="7"/>
      <c r="CC52" s="89"/>
      <c r="CD52" s="64"/>
      <c r="CE52" s="109"/>
      <c r="CF52" s="7"/>
      <c r="CG52" s="89"/>
      <c r="CH52" s="64"/>
      <c r="CI52" s="109"/>
      <c r="CJ52" s="7"/>
      <c r="CK52" s="89"/>
      <c r="CL52" s="64"/>
      <c r="CM52" s="109"/>
      <c r="CN52" s="7"/>
      <c r="CO52" s="63"/>
      <c r="CP52" s="64"/>
      <c r="CQ52" s="109"/>
      <c r="CR52" s="7"/>
      <c r="CS52" s="63"/>
      <c r="CT52" s="63"/>
      <c r="CU52" s="133"/>
      <c r="CV52" s="7"/>
      <c r="CW52" s="89"/>
      <c r="CX52" s="64"/>
      <c r="CY52" s="109"/>
      <c r="CZ52" s="7"/>
      <c r="DA52" s="89"/>
      <c r="DB52" s="64"/>
      <c r="DC52" s="109"/>
      <c r="DD52" s="7"/>
      <c r="DE52" s="89"/>
      <c r="DF52" s="64"/>
      <c r="DG52" s="109"/>
      <c r="DH52" s="7"/>
      <c r="DI52" s="89"/>
      <c r="DJ52" s="64"/>
      <c r="DK52" s="109"/>
      <c r="DL52" s="7"/>
      <c r="DM52" s="89"/>
      <c r="DN52" s="64"/>
      <c r="DO52" s="109"/>
      <c r="DP52" s="7"/>
      <c r="DQ52" s="89"/>
      <c r="DR52" s="64"/>
      <c r="DS52" s="109"/>
    </row>
    <row r="53" spans="1:123" ht="16.5" thickBot="1">
      <c r="A53" s="211"/>
      <c r="B53" s="22"/>
      <c r="C53" s="22"/>
      <c r="D53" s="61"/>
      <c r="E53" s="22"/>
      <c r="F53" s="23"/>
      <c r="G53" s="62"/>
      <c r="H53" s="61"/>
      <c r="I53" s="22"/>
      <c r="J53" s="23"/>
      <c r="K53" s="110"/>
      <c r="L53" s="61"/>
      <c r="M53" s="22"/>
      <c r="N53" s="23"/>
      <c r="O53" s="110"/>
      <c r="P53" s="61"/>
      <c r="Q53" s="22"/>
      <c r="R53" s="23"/>
      <c r="S53" s="110"/>
      <c r="T53" s="61"/>
      <c r="U53" s="22"/>
      <c r="V53" s="23"/>
      <c r="W53" s="110"/>
      <c r="X53" s="61"/>
      <c r="Y53" s="22"/>
      <c r="Z53" s="23"/>
      <c r="AA53" s="110"/>
      <c r="AB53" s="61"/>
      <c r="AC53" s="22"/>
      <c r="AD53" s="23"/>
      <c r="AE53" s="110"/>
      <c r="AF53" s="61"/>
      <c r="AG53" s="22"/>
      <c r="AH53" s="23"/>
      <c r="AI53" s="110"/>
      <c r="AJ53" s="61"/>
      <c r="AK53" s="22"/>
      <c r="AL53" s="23"/>
      <c r="AM53" s="110"/>
      <c r="AN53" s="61"/>
      <c r="AO53" s="22"/>
      <c r="AP53" s="23"/>
      <c r="AQ53" s="110"/>
      <c r="AR53" s="61"/>
      <c r="AS53" s="22"/>
      <c r="AT53" s="23"/>
      <c r="AU53" s="110"/>
      <c r="AV53" s="61"/>
      <c r="AW53" s="22"/>
      <c r="AX53" s="23"/>
      <c r="AY53" s="110"/>
      <c r="AZ53" s="61"/>
      <c r="BA53" s="22"/>
      <c r="BB53" s="23"/>
      <c r="BC53" s="110"/>
      <c r="BD53" s="61"/>
      <c r="BE53" s="22"/>
      <c r="BF53" s="23"/>
      <c r="BG53" s="110"/>
      <c r="BH53" s="61"/>
      <c r="BI53" s="22"/>
      <c r="BJ53" s="23"/>
      <c r="BK53" s="110"/>
      <c r="BL53" s="61"/>
      <c r="BM53" s="22"/>
      <c r="BN53" s="23"/>
      <c r="BO53" s="110"/>
      <c r="BP53" s="61"/>
      <c r="BQ53" s="22"/>
      <c r="BR53" s="23"/>
      <c r="BS53" s="110"/>
      <c r="BT53" s="61"/>
      <c r="BU53" s="22"/>
      <c r="BV53" s="23"/>
      <c r="BW53" s="110"/>
      <c r="BX53" s="61"/>
      <c r="BY53" s="22"/>
      <c r="BZ53" s="23"/>
      <c r="CA53" s="110"/>
      <c r="CB53" s="61"/>
      <c r="CC53" s="22"/>
      <c r="CD53" s="23"/>
      <c r="CE53" s="110"/>
      <c r="CF53" s="61"/>
      <c r="CG53" s="22"/>
      <c r="CH53" s="23"/>
      <c r="CI53" s="110"/>
      <c r="CJ53" s="61"/>
      <c r="CK53" s="22"/>
      <c r="CL53" s="23"/>
      <c r="CM53" s="110"/>
      <c r="CN53" s="61"/>
      <c r="CO53" s="22"/>
      <c r="CP53" s="23"/>
      <c r="CQ53" s="110"/>
      <c r="CR53" s="61"/>
      <c r="CS53" s="22"/>
      <c r="CT53" s="23"/>
      <c r="CU53" s="110"/>
      <c r="CV53" s="61"/>
      <c r="CW53" s="22"/>
      <c r="CX53" s="23"/>
      <c r="CY53" s="110"/>
      <c r="CZ53" s="61"/>
      <c r="DA53" s="22"/>
      <c r="DB53" s="23"/>
      <c r="DC53" s="110"/>
      <c r="DD53" s="61"/>
      <c r="DE53" s="22"/>
      <c r="DF53" s="23"/>
      <c r="DG53" s="110"/>
      <c r="DH53" s="61"/>
      <c r="DI53" s="22"/>
      <c r="DJ53" s="23"/>
      <c r="DK53" s="110"/>
      <c r="DL53" s="61"/>
      <c r="DM53" s="22"/>
      <c r="DN53" s="23"/>
      <c r="DO53" s="110"/>
      <c r="DP53" s="61"/>
      <c r="DQ53" s="22"/>
      <c r="DR53" s="23"/>
      <c r="DS53" s="110"/>
    </row>
    <row r="54" spans="1:123" ht="15.75">
      <c r="A54" s="211"/>
      <c r="B54" s="122" t="s">
        <v>11</v>
      </c>
      <c r="C54" s="6"/>
      <c r="D54" s="190"/>
      <c r="E54" s="191"/>
      <c r="F54" s="191"/>
      <c r="G54" s="192"/>
      <c r="H54" s="190"/>
      <c r="I54" s="191"/>
      <c r="J54" s="191"/>
      <c r="K54" s="192"/>
      <c r="L54" s="190"/>
      <c r="M54" s="191"/>
      <c r="N54" s="191"/>
      <c r="O54" s="192"/>
      <c r="P54" s="190"/>
      <c r="Q54" s="191"/>
      <c r="R54" s="191"/>
      <c r="S54" s="192"/>
      <c r="T54" s="190"/>
      <c r="U54" s="191"/>
      <c r="V54" s="191"/>
      <c r="W54" s="192"/>
      <c r="X54" s="190"/>
      <c r="Y54" s="191"/>
      <c r="Z54" s="191"/>
      <c r="AA54" s="192"/>
      <c r="AB54" s="190"/>
      <c r="AC54" s="191"/>
      <c r="AD54" s="191"/>
      <c r="AE54" s="192"/>
      <c r="AF54" s="190"/>
      <c r="AG54" s="191"/>
      <c r="AH54" s="191"/>
      <c r="AI54" s="192"/>
      <c r="AJ54" s="190"/>
      <c r="AK54" s="191"/>
      <c r="AL54" s="191"/>
      <c r="AM54" s="192"/>
      <c r="AN54" s="162"/>
      <c r="AO54" s="163"/>
      <c r="AP54" s="163"/>
      <c r="AQ54" s="164"/>
      <c r="AR54" s="171"/>
      <c r="AS54" s="163"/>
      <c r="AT54" s="163"/>
      <c r="AU54" s="164"/>
      <c r="AV54" s="190"/>
      <c r="AW54" s="191"/>
      <c r="AX54" s="191"/>
      <c r="AY54" s="192"/>
      <c r="AZ54" s="190"/>
      <c r="BA54" s="191"/>
      <c r="BB54" s="191"/>
      <c r="BC54" s="192"/>
      <c r="BD54" s="190"/>
      <c r="BE54" s="191"/>
      <c r="BF54" s="191"/>
      <c r="BG54" s="192"/>
      <c r="BH54" s="190"/>
      <c r="BI54" s="191"/>
      <c r="BJ54" s="191"/>
      <c r="BK54" s="192"/>
      <c r="BL54" s="190"/>
      <c r="BM54" s="191"/>
      <c r="BN54" s="191"/>
      <c r="BO54" s="192"/>
      <c r="BP54" s="190"/>
      <c r="BQ54" s="191"/>
      <c r="BR54" s="191"/>
      <c r="BS54" s="192"/>
      <c r="BT54" s="190"/>
      <c r="BU54" s="191"/>
      <c r="BV54" s="191"/>
      <c r="BW54" s="192"/>
      <c r="BX54" s="190"/>
      <c r="BY54" s="191"/>
      <c r="BZ54" s="191"/>
      <c r="CA54" s="192"/>
      <c r="CB54" s="190"/>
      <c r="CC54" s="191"/>
      <c r="CD54" s="191"/>
      <c r="CE54" s="192"/>
      <c r="CF54" s="190"/>
      <c r="CG54" s="191"/>
      <c r="CH54" s="191"/>
      <c r="CI54" s="192"/>
      <c r="CJ54" s="190"/>
      <c r="CK54" s="191"/>
      <c r="CL54" s="191"/>
      <c r="CM54" s="192"/>
      <c r="CN54" s="190"/>
      <c r="CO54" s="191"/>
      <c r="CP54" s="191"/>
      <c r="CQ54" s="192"/>
      <c r="CR54" s="190"/>
      <c r="CS54" s="191"/>
      <c r="CT54" s="191"/>
      <c r="CU54" s="192"/>
      <c r="CV54" s="190"/>
      <c r="CW54" s="191"/>
      <c r="CX54" s="191"/>
      <c r="CY54" s="192"/>
      <c r="CZ54" s="190"/>
      <c r="DA54" s="191"/>
      <c r="DB54" s="191"/>
      <c r="DC54" s="192"/>
      <c r="DD54" s="190"/>
      <c r="DE54" s="191"/>
      <c r="DF54" s="191"/>
      <c r="DG54" s="192"/>
      <c r="DH54" s="190"/>
      <c r="DI54" s="191"/>
      <c r="DJ54" s="191"/>
      <c r="DK54" s="192"/>
      <c r="DL54" s="190"/>
      <c r="DM54" s="191"/>
      <c r="DN54" s="191"/>
      <c r="DO54" s="192"/>
      <c r="DP54" s="190"/>
      <c r="DQ54" s="191"/>
      <c r="DR54" s="191"/>
      <c r="DS54" s="192"/>
    </row>
    <row r="55" spans="1:123" ht="15.75">
      <c r="A55" s="211"/>
      <c r="B55" s="123"/>
      <c r="C55" s="83">
        <f ca="1">NOW()</f>
        <v>45882.60919560185</v>
      </c>
      <c r="D55" s="193"/>
      <c r="E55" s="194"/>
      <c r="F55" s="194"/>
      <c r="G55" s="195"/>
      <c r="H55" s="193"/>
      <c r="I55" s="194"/>
      <c r="J55" s="194"/>
      <c r="K55" s="195"/>
      <c r="L55" s="193"/>
      <c r="M55" s="194"/>
      <c r="N55" s="194"/>
      <c r="O55" s="195"/>
      <c r="P55" s="193"/>
      <c r="Q55" s="194"/>
      <c r="R55" s="194"/>
      <c r="S55" s="195"/>
      <c r="T55" s="193"/>
      <c r="U55" s="194"/>
      <c r="V55" s="194"/>
      <c r="W55" s="195"/>
      <c r="X55" s="193"/>
      <c r="Y55" s="194"/>
      <c r="Z55" s="194"/>
      <c r="AA55" s="195"/>
      <c r="AB55" s="193"/>
      <c r="AC55" s="194"/>
      <c r="AD55" s="194"/>
      <c r="AE55" s="195"/>
      <c r="AF55" s="193"/>
      <c r="AG55" s="194"/>
      <c r="AH55" s="194"/>
      <c r="AI55" s="195"/>
      <c r="AJ55" s="193"/>
      <c r="AK55" s="194"/>
      <c r="AL55" s="194"/>
      <c r="AM55" s="195"/>
      <c r="AN55" s="165"/>
      <c r="AO55" s="166"/>
      <c r="AP55" s="166"/>
      <c r="AQ55" s="167"/>
      <c r="AR55" s="165"/>
      <c r="AS55" s="166"/>
      <c r="AT55" s="166"/>
      <c r="AU55" s="167"/>
      <c r="AV55" s="193"/>
      <c r="AW55" s="194"/>
      <c r="AX55" s="194"/>
      <c r="AY55" s="195"/>
      <c r="AZ55" s="193"/>
      <c r="BA55" s="194"/>
      <c r="BB55" s="194"/>
      <c r="BC55" s="195"/>
      <c r="BD55" s="193"/>
      <c r="BE55" s="194"/>
      <c r="BF55" s="194"/>
      <c r="BG55" s="195"/>
      <c r="BH55" s="193"/>
      <c r="BI55" s="194"/>
      <c r="BJ55" s="194"/>
      <c r="BK55" s="195"/>
      <c r="BL55" s="193"/>
      <c r="BM55" s="194"/>
      <c r="BN55" s="194"/>
      <c r="BO55" s="195"/>
      <c r="BP55" s="193"/>
      <c r="BQ55" s="194"/>
      <c r="BR55" s="194"/>
      <c r="BS55" s="195"/>
      <c r="BT55" s="193"/>
      <c r="BU55" s="194"/>
      <c r="BV55" s="194"/>
      <c r="BW55" s="195"/>
      <c r="BX55" s="193"/>
      <c r="BY55" s="194"/>
      <c r="BZ55" s="194"/>
      <c r="CA55" s="195"/>
      <c r="CB55" s="193"/>
      <c r="CC55" s="194"/>
      <c r="CD55" s="194"/>
      <c r="CE55" s="195"/>
      <c r="CF55" s="193"/>
      <c r="CG55" s="194"/>
      <c r="CH55" s="194"/>
      <c r="CI55" s="195"/>
      <c r="CJ55" s="193"/>
      <c r="CK55" s="194"/>
      <c r="CL55" s="194"/>
      <c r="CM55" s="195"/>
      <c r="CN55" s="193"/>
      <c r="CO55" s="194"/>
      <c r="CP55" s="194"/>
      <c r="CQ55" s="195"/>
      <c r="CR55" s="193"/>
      <c r="CS55" s="194"/>
      <c r="CT55" s="194"/>
      <c r="CU55" s="195"/>
      <c r="CV55" s="193"/>
      <c r="CW55" s="194"/>
      <c r="CX55" s="194"/>
      <c r="CY55" s="195"/>
      <c r="CZ55" s="193"/>
      <c r="DA55" s="194"/>
      <c r="DB55" s="194"/>
      <c r="DC55" s="195"/>
      <c r="DD55" s="193"/>
      <c r="DE55" s="194"/>
      <c r="DF55" s="194"/>
      <c r="DG55" s="195"/>
      <c r="DH55" s="193"/>
      <c r="DI55" s="194"/>
      <c r="DJ55" s="194"/>
      <c r="DK55" s="195"/>
      <c r="DL55" s="193"/>
      <c r="DM55" s="194"/>
      <c r="DN55" s="194"/>
      <c r="DO55" s="195"/>
      <c r="DP55" s="193"/>
      <c r="DQ55" s="194"/>
      <c r="DR55" s="194"/>
      <c r="DS55" s="195"/>
    </row>
    <row r="56" spans="1:123" ht="16.5" thickBot="1">
      <c r="A56" s="212"/>
      <c r="B56" s="124"/>
      <c r="C56" s="82"/>
      <c r="D56" s="196"/>
      <c r="E56" s="197"/>
      <c r="F56" s="197"/>
      <c r="G56" s="198"/>
      <c r="H56" s="196"/>
      <c r="I56" s="197"/>
      <c r="J56" s="197"/>
      <c r="K56" s="198"/>
      <c r="L56" s="196"/>
      <c r="M56" s="197"/>
      <c r="N56" s="197"/>
      <c r="O56" s="198"/>
      <c r="P56" s="196"/>
      <c r="Q56" s="197"/>
      <c r="R56" s="197"/>
      <c r="S56" s="198"/>
      <c r="T56" s="196"/>
      <c r="U56" s="197"/>
      <c r="V56" s="197"/>
      <c r="W56" s="198"/>
      <c r="X56" s="196"/>
      <c r="Y56" s="197"/>
      <c r="Z56" s="197"/>
      <c r="AA56" s="198"/>
      <c r="AB56" s="196"/>
      <c r="AC56" s="197"/>
      <c r="AD56" s="197"/>
      <c r="AE56" s="198"/>
      <c r="AF56" s="196"/>
      <c r="AG56" s="197"/>
      <c r="AH56" s="197"/>
      <c r="AI56" s="198"/>
      <c r="AJ56" s="196"/>
      <c r="AK56" s="197"/>
      <c r="AL56" s="197"/>
      <c r="AM56" s="198"/>
      <c r="AN56" s="168"/>
      <c r="AO56" s="169"/>
      <c r="AP56" s="169"/>
      <c r="AQ56" s="170"/>
      <c r="AR56" s="168"/>
      <c r="AS56" s="169"/>
      <c r="AT56" s="169"/>
      <c r="AU56" s="170"/>
      <c r="AV56" s="196"/>
      <c r="AW56" s="197"/>
      <c r="AX56" s="197"/>
      <c r="AY56" s="198"/>
      <c r="AZ56" s="196"/>
      <c r="BA56" s="197"/>
      <c r="BB56" s="197"/>
      <c r="BC56" s="198"/>
      <c r="BD56" s="196"/>
      <c r="BE56" s="197"/>
      <c r="BF56" s="197"/>
      <c r="BG56" s="198"/>
      <c r="BH56" s="196"/>
      <c r="BI56" s="197"/>
      <c r="BJ56" s="197"/>
      <c r="BK56" s="198"/>
      <c r="BL56" s="196"/>
      <c r="BM56" s="197"/>
      <c r="BN56" s="197"/>
      <c r="BO56" s="198"/>
      <c r="BP56" s="196"/>
      <c r="BQ56" s="197"/>
      <c r="BR56" s="197"/>
      <c r="BS56" s="198"/>
      <c r="BT56" s="196"/>
      <c r="BU56" s="197"/>
      <c r="BV56" s="197"/>
      <c r="BW56" s="198"/>
      <c r="BX56" s="196"/>
      <c r="BY56" s="197"/>
      <c r="BZ56" s="197"/>
      <c r="CA56" s="198"/>
      <c r="CB56" s="196"/>
      <c r="CC56" s="197"/>
      <c r="CD56" s="197"/>
      <c r="CE56" s="198"/>
      <c r="CF56" s="196"/>
      <c r="CG56" s="197"/>
      <c r="CH56" s="197"/>
      <c r="CI56" s="198"/>
      <c r="CJ56" s="196"/>
      <c r="CK56" s="197"/>
      <c r="CL56" s="197"/>
      <c r="CM56" s="198"/>
      <c r="CN56" s="196"/>
      <c r="CO56" s="197"/>
      <c r="CP56" s="197"/>
      <c r="CQ56" s="198"/>
      <c r="CR56" s="196"/>
      <c r="CS56" s="197"/>
      <c r="CT56" s="197"/>
      <c r="CU56" s="198"/>
      <c r="CV56" s="196"/>
      <c r="CW56" s="197"/>
      <c r="CX56" s="197"/>
      <c r="CY56" s="198"/>
      <c r="CZ56" s="196"/>
      <c r="DA56" s="197"/>
      <c r="DB56" s="197"/>
      <c r="DC56" s="198"/>
      <c r="DD56" s="196"/>
      <c r="DE56" s="197"/>
      <c r="DF56" s="197"/>
      <c r="DG56" s="198"/>
      <c r="DH56" s="196"/>
      <c r="DI56" s="197"/>
      <c r="DJ56" s="197"/>
      <c r="DK56" s="198"/>
      <c r="DL56" s="196"/>
      <c r="DM56" s="197"/>
      <c r="DN56" s="197"/>
      <c r="DO56" s="198"/>
      <c r="DP56" s="196"/>
      <c r="DQ56" s="197"/>
      <c r="DR56" s="197"/>
      <c r="DS56" s="198"/>
    </row>
    <row r="62" spans="1:123" hidden="1" outlineLevel="1">
      <c r="D62" s="79" t="s">
        <v>13803</v>
      </c>
      <c r="E62" s="95">
        <f>D4</f>
        <v>0</v>
      </c>
      <c r="H62" s="79" t="s">
        <v>13803</v>
      </c>
      <c r="I62" s="95">
        <f>H4</f>
        <v>45873</v>
      </c>
      <c r="L62" s="79" t="s">
        <v>13803</v>
      </c>
      <c r="M62" s="95">
        <f>L4</f>
        <v>45874</v>
      </c>
      <c r="P62" s="79" t="s">
        <v>13803</v>
      </c>
      <c r="Q62" s="95">
        <f>P4</f>
        <v>45875</v>
      </c>
      <c r="T62" s="79" t="s">
        <v>13803</v>
      </c>
      <c r="U62" s="95">
        <f>T4</f>
        <v>45876</v>
      </c>
      <c r="X62" s="79" t="s">
        <v>13803</v>
      </c>
      <c r="Y62" s="95">
        <f>X4</f>
        <v>45877</v>
      </c>
      <c r="AB62" s="79" t="s">
        <v>13803</v>
      </c>
      <c r="AC62" s="95">
        <f>AB4</f>
        <v>45880</v>
      </c>
      <c r="AF62" s="79" t="s">
        <v>13803</v>
      </c>
      <c r="AG62" s="95">
        <f>AF4</f>
        <v>45881</v>
      </c>
      <c r="AJ62" s="79" t="s">
        <v>13803</v>
      </c>
      <c r="AK62" s="95">
        <f>AJ4</f>
        <v>45882</v>
      </c>
      <c r="AN62" s="79" t="s">
        <v>13803</v>
      </c>
      <c r="AO62" s="95">
        <f>AN4</f>
        <v>45883</v>
      </c>
      <c r="AR62" s="79" t="s">
        <v>13803</v>
      </c>
      <c r="AS62" s="95">
        <f>AR4</f>
        <v>45887</v>
      </c>
      <c r="AV62" s="79" t="s">
        <v>13803</v>
      </c>
      <c r="AW62" s="95">
        <f>AV4</f>
        <v>45888</v>
      </c>
      <c r="AZ62" s="79" t="s">
        <v>13803</v>
      </c>
      <c r="BA62" s="95">
        <f>AZ4</f>
        <v>45889</v>
      </c>
      <c r="BD62" s="79" t="s">
        <v>13803</v>
      </c>
      <c r="BE62" s="95">
        <f>BD4</f>
        <v>45890</v>
      </c>
      <c r="BH62" s="79" t="s">
        <v>13803</v>
      </c>
      <c r="BI62" s="95">
        <f>BH4</f>
        <v>45891</v>
      </c>
      <c r="BL62" s="79" t="s">
        <v>13803</v>
      </c>
      <c r="BM62" s="95">
        <f>BL4</f>
        <v>45894</v>
      </c>
      <c r="BP62" s="79" t="s">
        <v>13803</v>
      </c>
      <c r="BQ62" s="95">
        <f>BP4</f>
        <v>45895</v>
      </c>
      <c r="BT62" s="79" t="s">
        <v>13803</v>
      </c>
      <c r="BU62" s="95">
        <f>BT4</f>
        <v>45896</v>
      </c>
      <c r="BX62" s="79" t="s">
        <v>13803</v>
      </c>
      <c r="BY62" s="95">
        <f>BX4</f>
        <v>45897</v>
      </c>
      <c r="CB62" s="79" t="s">
        <v>13803</v>
      </c>
      <c r="CC62" s="95">
        <f>CB4</f>
        <v>45898</v>
      </c>
      <c r="CF62" s="79" t="s">
        <v>13803</v>
      </c>
      <c r="CG62" s="95">
        <f>CF4</f>
        <v>45901</v>
      </c>
      <c r="CJ62" s="79" t="s">
        <v>13803</v>
      </c>
      <c r="CK62" s="95">
        <f>CJ4</f>
        <v>45902</v>
      </c>
      <c r="CN62" s="79" t="s">
        <v>13803</v>
      </c>
      <c r="CO62" s="95">
        <f>CN4</f>
        <v>45903</v>
      </c>
      <c r="CR62" s="79" t="s">
        <v>13803</v>
      </c>
      <c r="CS62" s="95">
        <f>CR4</f>
        <v>45904</v>
      </c>
      <c r="CV62" s="79" t="s">
        <v>13803</v>
      </c>
      <c r="CW62" s="95">
        <f>CV4</f>
        <v>45905</v>
      </c>
      <c r="CZ62" s="79" t="s">
        <v>13803</v>
      </c>
      <c r="DA62" s="95">
        <f>CZ4</f>
        <v>45908</v>
      </c>
      <c r="DD62" s="79" t="s">
        <v>13803</v>
      </c>
      <c r="DE62" s="95">
        <f>DD4</f>
        <v>45909</v>
      </c>
      <c r="DH62" s="79" t="s">
        <v>13803</v>
      </c>
      <c r="DI62" s="95">
        <f>DH4</f>
        <v>45910</v>
      </c>
      <c r="DL62" s="79" t="s">
        <v>13803</v>
      </c>
      <c r="DM62" s="95">
        <f>DL4</f>
        <v>45911</v>
      </c>
      <c r="DP62" s="79" t="s">
        <v>13803</v>
      </c>
      <c r="DQ62" s="95">
        <f>DP4</f>
        <v>45912</v>
      </c>
    </row>
    <row r="63" spans="1:123" hidden="1" outlineLevel="1">
      <c r="D63" s="79" t="s">
        <v>14166</v>
      </c>
      <c r="E63" s="96">
        <f>SUM(F9:F52)</f>
        <v>0</v>
      </c>
      <c r="H63" s="79" t="s">
        <v>14166</v>
      </c>
      <c r="I63" s="96">
        <f>SUM(J9:J52)</f>
        <v>25927.867132867133</v>
      </c>
      <c r="L63" s="79" t="s">
        <v>14166</v>
      </c>
      <c r="M63" s="96">
        <f>SUM(N9:N52)</f>
        <v>108029.31406122482</v>
      </c>
      <c r="P63" s="79" t="s">
        <v>14166</v>
      </c>
      <c r="Q63" s="96">
        <f>SUM(R9:R52)</f>
        <v>111803.31406122482</v>
      </c>
      <c r="T63" s="79" t="s">
        <v>14166</v>
      </c>
      <c r="U63" s="96">
        <f>SUM(V9:V52)</f>
        <v>117907.96559660533</v>
      </c>
      <c r="X63" s="79" t="s">
        <v>14166</v>
      </c>
      <c r="Y63" s="96">
        <f>SUM(Z9:Z52)</f>
        <v>111260.99637890715</v>
      </c>
      <c r="AB63" s="79" t="s">
        <v>14166</v>
      </c>
      <c r="AC63" s="96">
        <f>SUM(AD9:AD52)</f>
        <v>28766.291925465837</v>
      </c>
      <c r="AF63" s="79" t="s">
        <v>14166</v>
      </c>
      <c r="AG63" s="96">
        <f>SUM(AH9:AH52)</f>
        <v>30636.421795595706</v>
      </c>
      <c r="AJ63" s="79" t="s">
        <v>14166</v>
      </c>
      <c r="AK63" s="96">
        <f>SUM(AL9:AL52)</f>
        <v>30636.421795595706</v>
      </c>
      <c r="AN63" s="79" t="s">
        <v>14166</v>
      </c>
      <c r="AO63" s="96">
        <f>SUM(AP9:AP52)</f>
        <v>30482.216188119073</v>
      </c>
      <c r="AR63" s="79" t="s">
        <v>14166</v>
      </c>
      <c r="AS63" s="96">
        <f>SUM(AT9:AT52)</f>
        <v>22112.297889026864</v>
      </c>
      <c r="AV63" s="79" t="s">
        <v>14166</v>
      </c>
      <c r="AW63" s="96">
        <f>SUM(AX9:AX52)</f>
        <v>22420.93827911219</v>
      </c>
      <c r="AZ63" s="79" t="s">
        <v>14166</v>
      </c>
      <c r="BA63" s="96">
        <f>SUM(BB9:BB52)</f>
        <v>30526.808408982324</v>
      </c>
      <c r="BD63" s="79" t="s">
        <v>14166</v>
      </c>
      <c r="BE63" s="96">
        <f>SUM(BF9:BF52)</f>
        <v>32177.927053050116</v>
      </c>
      <c r="BH63" s="79" t="s">
        <v>14166</v>
      </c>
      <c r="BI63" s="96">
        <f>SUM(BJ9:BJ52)</f>
        <v>32177.927053050116</v>
      </c>
      <c r="BL63" s="79" t="s">
        <v>14166</v>
      </c>
      <c r="BM63" s="96">
        <f>SUM(BN9:BN52)</f>
        <v>33090.261501210654</v>
      </c>
      <c r="BP63" s="79" t="s">
        <v>14166</v>
      </c>
      <c r="BQ63" s="96">
        <f>SUM(BR9:BR52)</f>
        <v>18317.513548526396</v>
      </c>
      <c r="BT63" s="79" t="s">
        <v>14166</v>
      </c>
      <c r="BU63" s="96">
        <f>SUM(BV9:BV52)</f>
        <v>24077.513548526396</v>
      </c>
      <c r="BX63" s="79" t="s">
        <v>14166</v>
      </c>
      <c r="BY63" s="96">
        <f>SUM(BZ9:BZ52)</f>
        <v>24040.394904458597</v>
      </c>
      <c r="CB63" s="79" t="s">
        <v>14166</v>
      </c>
      <c r="CC63" s="96">
        <f>SUM(CD9:CD52)</f>
        <v>21630</v>
      </c>
      <c r="CF63" s="79" t="s">
        <v>14166</v>
      </c>
      <c r="CG63" s="96">
        <f>SUM(CH9:CH52)</f>
        <v>17800.434782608696</v>
      </c>
      <c r="CJ63" s="79" t="s">
        <v>14166</v>
      </c>
      <c r="CK63" s="96">
        <f>SUM(CL9:CL52)</f>
        <v>17791.790714812087</v>
      </c>
      <c r="CN63" s="79" t="s">
        <v>14166</v>
      </c>
      <c r="CO63" s="96">
        <f>SUM(CP9:CP52)</f>
        <v>16231.790714812087</v>
      </c>
      <c r="CR63" s="79" t="s">
        <v>14166</v>
      </c>
      <c r="CS63" s="96">
        <f>SUM(CT9:CT52)</f>
        <v>8470.434782608696</v>
      </c>
      <c r="CV63" s="79" t="s">
        <v>14166</v>
      </c>
      <c r="CW63" s="96">
        <f>SUM(CX9:CX52)</f>
        <v>6880.434782608696</v>
      </c>
      <c r="CZ63" s="79" t="s">
        <v>14166</v>
      </c>
      <c r="DA63" s="96">
        <f>SUM(DB9:DB52)</f>
        <v>0</v>
      </c>
      <c r="DD63" s="79" t="s">
        <v>14166</v>
      </c>
      <c r="DE63" s="96">
        <f>SUM(DF9:DF52)</f>
        <v>0</v>
      </c>
      <c r="DH63" s="79" t="s">
        <v>14166</v>
      </c>
      <c r="DI63" s="96">
        <f>SUM(DJ9:DJ52)</f>
        <v>0</v>
      </c>
      <c r="DL63" s="79" t="s">
        <v>14166</v>
      </c>
      <c r="DM63" s="96">
        <f>SUM(DN9:DN52)</f>
        <v>0</v>
      </c>
      <c r="DP63" s="79" t="s">
        <v>14166</v>
      </c>
      <c r="DQ63" s="96">
        <f>SUM(DR9:DR52)</f>
        <v>0</v>
      </c>
    </row>
    <row r="64" spans="1:123" hidden="1" outlineLevel="1">
      <c r="D64" s="79" t="s">
        <v>14167</v>
      </c>
      <c r="E64" s="97">
        <f>SUM(F72:F115)</f>
        <v>0</v>
      </c>
      <c r="H64" s="79" t="s">
        <v>14167</v>
      </c>
      <c r="I64" s="97">
        <f>SUM(J72:J115)</f>
        <v>16563.344055944057</v>
      </c>
      <c r="L64" s="79" t="s">
        <v>14167</v>
      </c>
      <c r="M64" s="97">
        <f>SUM(N72:N115)</f>
        <v>18286.978923220944</v>
      </c>
      <c r="P64" s="79" t="s">
        <v>14167</v>
      </c>
      <c r="Q64" s="97">
        <f>SUM(R72:R115)</f>
        <v>17011.978923220944</v>
      </c>
      <c r="T64" s="79" t="s">
        <v>14167</v>
      </c>
      <c r="U64" s="97">
        <f>SUM(V72:V115)</f>
        <v>19377.172514676218</v>
      </c>
      <c r="X64" s="79" t="s">
        <v>14167</v>
      </c>
      <c r="Y64" s="97">
        <f>SUM(Z72:Z115)</f>
        <v>18766.198702441721</v>
      </c>
      <c r="AB64" s="79" t="s">
        <v>14167</v>
      </c>
      <c r="AC64" s="97">
        <f>SUM(AD72:AD115)</f>
        <v>15584.756273291925</v>
      </c>
      <c r="AF64" s="79" t="s">
        <v>14167</v>
      </c>
      <c r="AG64" s="97">
        <f>SUM(AH72:AH115)</f>
        <v>14199.474714850367</v>
      </c>
      <c r="AJ64" s="79" t="s">
        <v>14167</v>
      </c>
      <c r="AK64" s="97">
        <f>SUM(AL72:AL115)</f>
        <v>14199.474714850367</v>
      </c>
      <c r="AN64" s="79" t="s">
        <v>14167</v>
      </c>
      <c r="AO64" s="97">
        <f>SUM(AP72:AP115)</f>
        <v>13872.10910737373</v>
      </c>
      <c r="AR64" s="79" t="s">
        <v>14167</v>
      </c>
      <c r="AS64" s="97">
        <f>SUM(AT72:AT115)</f>
        <v>14044.702084831057</v>
      </c>
      <c r="AV64" s="79" t="s">
        <v>14167</v>
      </c>
      <c r="AW64" s="97">
        <f>SUM(AX72:AX115)</f>
        <v>11480.646822742474</v>
      </c>
      <c r="AZ64" s="79" t="s">
        <v>14167</v>
      </c>
      <c r="BA64" s="97">
        <f>SUM(BB72:BB115)</f>
        <v>12277.789679885331</v>
      </c>
      <c r="BD64" s="79" t="s">
        <v>14167</v>
      </c>
      <c r="BE64" s="97">
        <f>SUM(BF72:BF115)</f>
        <v>15092.704934122621</v>
      </c>
      <c r="BH64" s="79" t="s">
        <v>14167</v>
      </c>
      <c r="BI64" s="97">
        <f>SUM(BJ72:BJ115)</f>
        <v>15092.704934122621</v>
      </c>
      <c r="BL64" s="79" t="s">
        <v>14167</v>
      </c>
      <c r="BM64" s="97">
        <f>SUM(BN72:BN115)</f>
        <v>9695.6981113801448</v>
      </c>
      <c r="BP64" s="79" t="s">
        <v>14167</v>
      </c>
      <c r="BQ64" s="97">
        <f>SUM(BR72:BR115)</f>
        <v>6488.9055727086252</v>
      </c>
      <c r="BT64" s="79" t="s">
        <v>14167</v>
      </c>
      <c r="BU64" s="97">
        <f>SUM(BV72:BV115)</f>
        <v>6834.5055727086256</v>
      </c>
      <c r="BX64" s="79" t="s">
        <v>14167</v>
      </c>
      <c r="BY64" s="97">
        <f>SUM(BZ72:BZ115)</f>
        <v>7549.3903184713381</v>
      </c>
      <c r="CB64" s="79" t="s">
        <v>14167</v>
      </c>
      <c r="CC64" s="97">
        <f>SUM(CD72:CD115)</f>
        <v>7237.8000000000011</v>
      </c>
      <c r="CF64" s="79" t="s">
        <v>14167</v>
      </c>
      <c r="CG64" s="97">
        <f>SUM(CH72:CH115)</f>
        <v>9399.9391304347846</v>
      </c>
      <c r="CJ64" s="79" t="s">
        <v>14167</v>
      </c>
      <c r="CK64" s="97">
        <f>SUM(CL72:CL115)</f>
        <v>9570.7916728076652</v>
      </c>
      <c r="CN64" s="79" t="s">
        <v>14167</v>
      </c>
      <c r="CO64" s="97">
        <f>SUM(CP72:CP115)</f>
        <v>11974.091672807666</v>
      </c>
      <c r="CR64" s="79" t="s">
        <v>14167</v>
      </c>
      <c r="CS64" s="97">
        <f>SUM(CT72:CT115)</f>
        <v>8026.5391304347831</v>
      </c>
      <c r="CV64" s="79" t="s">
        <v>14167</v>
      </c>
      <c r="CW64" s="97">
        <f>SUM(CX72:CX115)</f>
        <v>4496.739130434783</v>
      </c>
      <c r="CZ64" s="79" t="s">
        <v>14167</v>
      </c>
      <c r="DA64" s="97">
        <f>SUM(DB72:DB115)</f>
        <v>0</v>
      </c>
      <c r="DD64" s="79" t="s">
        <v>14167</v>
      </c>
      <c r="DE64" s="97">
        <f>SUM(DF72:DF115)</f>
        <v>0</v>
      </c>
      <c r="DH64" s="79" t="s">
        <v>14167</v>
      </c>
      <c r="DI64" s="97">
        <f>SUM(DJ72:DJ115)</f>
        <v>0</v>
      </c>
      <c r="DL64" s="79" t="s">
        <v>14167</v>
      </c>
      <c r="DM64" s="97">
        <f>SUM(DN72:DN115)</f>
        <v>0</v>
      </c>
      <c r="DP64" s="79" t="s">
        <v>14167</v>
      </c>
      <c r="DQ64" s="97">
        <f>SUM(DR72:DR115)</f>
        <v>0</v>
      </c>
    </row>
    <row r="65" spans="1:123" hidden="1" outlineLevel="1">
      <c r="D65" s="79" t="s">
        <v>14168</v>
      </c>
      <c r="E65" s="98">
        <f>G6</f>
        <v>0</v>
      </c>
      <c r="H65" s="79" t="s">
        <v>14168</v>
      </c>
      <c r="I65" s="98">
        <f>K6</f>
        <v>3.75</v>
      </c>
      <c r="L65" s="79" t="s">
        <v>14168</v>
      </c>
      <c r="M65" s="98">
        <f>O6</f>
        <v>4.5</v>
      </c>
      <c r="P65" s="79" t="s">
        <v>14168</v>
      </c>
      <c r="Q65" s="98">
        <f>S6</f>
        <v>4.5</v>
      </c>
      <c r="T65" s="79" t="s">
        <v>14168</v>
      </c>
      <c r="U65" s="98">
        <f>W6</f>
        <v>4.5</v>
      </c>
      <c r="X65" s="79" t="s">
        <v>14168</v>
      </c>
      <c r="Y65" s="98">
        <f>AA6</f>
        <v>4.25</v>
      </c>
      <c r="AB65" s="79" t="s">
        <v>14168</v>
      </c>
      <c r="AC65" s="98">
        <f>AE6</f>
        <v>4.5</v>
      </c>
      <c r="AF65" s="79" t="s">
        <v>14168</v>
      </c>
      <c r="AG65" s="98">
        <f>AI6</f>
        <v>4.75</v>
      </c>
      <c r="AJ65" s="79" t="s">
        <v>14168</v>
      </c>
      <c r="AK65" s="98">
        <f>AM6</f>
        <v>4.75</v>
      </c>
      <c r="AN65" s="79" t="s">
        <v>14168</v>
      </c>
      <c r="AO65" s="98">
        <f>AQ6</f>
        <v>4.25</v>
      </c>
      <c r="AR65" s="79" t="s">
        <v>14168</v>
      </c>
      <c r="AS65" s="98">
        <f>AU6</f>
        <v>3.5</v>
      </c>
      <c r="AV65" s="79" t="s">
        <v>14168</v>
      </c>
      <c r="AW65" s="98">
        <f>AY6</f>
        <v>2</v>
      </c>
      <c r="AZ65" s="79" t="s">
        <v>14168</v>
      </c>
      <c r="BA65" s="98">
        <f>BC6</f>
        <v>2.5</v>
      </c>
      <c r="BD65" s="79" t="s">
        <v>14168</v>
      </c>
      <c r="BE65" s="98">
        <f>BG6</f>
        <v>3.5</v>
      </c>
      <c r="BH65" s="79" t="s">
        <v>14168</v>
      </c>
      <c r="BI65" s="98">
        <f>BK6</f>
        <v>3.5</v>
      </c>
      <c r="BL65" s="79" t="s">
        <v>14168</v>
      </c>
      <c r="BM65" s="98">
        <f>BO6</f>
        <v>2.5</v>
      </c>
      <c r="BP65" s="79" t="s">
        <v>14168</v>
      </c>
      <c r="BQ65" s="98">
        <f>BS6</f>
        <v>2.25</v>
      </c>
      <c r="BT65" s="79" t="s">
        <v>14168</v>
      </c>
      <c r="BU65" s="98">
        <f>BW6</f>
        <v>2.5</v>
      </c>
      <c r="BX65" s="79" t="s">
        <v>14168</v>
      </c>
      <c r="BY65" s="98">
        <f>CA6</f>
        <v>3</v>
      </c>
      <c r="CB65" s="79" t="s">
        <v>14168</v>
      </c>
      <c r="CC65" s="98">
        <f>CE6</f>
        <v>2.5</v>
      </c>
      <c r="CF65" s="79" t="s">
        <v>14168</v>
      </c>
      <c r="CG65" s="98">
        <f>CI6</f>
        <v>3.25</v>
      </c>
      <c r="CJ65" s="79" t="s">
        <v>14168</v>
      </c>
      <c r="CK65" s="98">
        <f>CM6</f>
        <v>3.25</v>
      </c>
      <c r="CN65" s="79" t="s">
        <v>14168</v>
      </c>
      <c r="CO65" s="98">
        <f>CQ6</f>
        <v>3.25</v>
      </c>
      <c r="CR65" s="79" t="s">
        <v>14168</v>
      </c>
      <c r="CS65" s="98">
        <f>CU6</f>
        <v>2.25</v>
      </c>
      <c r="CV65" s="79" t="s">
        <v>14168</v>
      </c>
      <c r="CW65" s="98">
        <f>CY6</f>
        <v>0.75</v>
      </c>
      <c r="CZ65" s="79" t="s">
        <v>14168</v>
      </c>
      <c r="DA65" s="98">
        <f>DC6</f>
        <v>0</v>
      </c>
      <c r="DD65" s="79" t="s">
        <v>14168</v>
      </c>
      <c r="DE65" s="98">
        <f>DG6</f>
        <v>0</v>
      </c>
      <c r="DH65" s="79" t="s">
        <v>14168</v>
      </c>
      <c r="DI65" s="98">
        <f>DK6</f>
        <v>0</v>
      </c>
      <c r="DL65" s="79" t="s">
        <v>14168</v>
      </c>
      <c r="DM65" s="98">
        <f>DO6</f>
        <v>0</v>
      </c>
      <c r="DP65" s="79" t="s">
        <v>14168</v>
      </c>
      <c r="DQ65" s="98">
        <f>DS6</f>
        <v>0</v>
      </c>
    </row>
    <row r="66" spans="1:123" hidden="1" outlineLevel="1">
      <c r="D66" s="79" t="s">
        <v>14169</v>
      </c>
      <c r="E66" s="99">
        <f t="shared" ref="E66" si="58">SUM(E72:E115)</f>
        <v>0</v>
      </c>
      <c r="H66" s="79" t="s">
        <v>14169</v>
      </c>
      <c r="I66" s="99">
        <f t="shared" ref="I66" si="59">SUM(I72:I115)</f>
        <v>3542.6619789230772</v>
      </c>
      <c r="L66" s="79" t="s">
        <v>14169</v>
      </c>
      <c r="M66" s="99">
        <f t="shared" ref="M66" si="60">SUM(M72:M115)</f>
        <v>4018.4639638003873</v>
      </c>
      <c r="P66" s="79" t="s">
        <v>14169</v>
      </c>
      <c r="Q66" s="99">
        <f t="shared" ref="Q66" si="61">SUM(Q72:Q115)</f>
        <v>3258.2896001640233</v>
      </c>
      <c r="T66" s="79" t="s">
        <v>14169</v>
      </c>
      <c r="U66" s="99">
        <f t="shared" ref="U66" si="62">SUM(U72:U115)</f>
        <v>3268.9003029677615</v>
      </c>
      <c r="X66" s="79" t="s">
        <v>14169</v>
      </c>
      <c r="Y66" s="99">
        <f t="shared" ref="Y66" si="63">SUM(Y72:Y115)</f>
        <v>3121.6184868773098</v>
      </c>
      <c r="AB66" s="79" t="s">
        <v>14169</v>
      </c>
      <c r="AC66" s="99">
        <f t="shared" ref="AC66" si="64">SUM(AC72:AC115)</f>
        <v>2476.0637152173908</v>
      </c>
      <c r="AF66" s="79" t="s">
        <v>14169</v>
      </c>
      <c r="AG66" s="99">
        <f t="shared" ref="AG66" si="65">SUM(AG72:AG115)</f>
        <v>2603.1454731394688</v>
      </c>
      <c r="AJ66" s="79" t="s">
        <v>14169</v>
      </c>
      <c r="AK66" s="99">
        <f t="shared" ref="AK66" si="66">SUM(AK72:AK115)</f>
        <v>2603.1454731394688</v>
      </c>
      <c r="AN66" s="79" t="s">
        <v>14169</v>
      </c>
      <c r="AO66" s="99">
        <f t="shared" ref="AO66" si="67">SUM(AO72:AO115)</f>
        <v>2601.431267531992</v>
      </c>
      <c r="AR66" s="79" t="s">
        <v>14169</v>
      </c>
      <c r="AS66" s="99">
        <f t="shared" ref="AS66" si="68">SUM(AS72:AS115)</f>
        <v>2818.1023310558603</v>
      </c>
      <c r="AV66" s="79" t="s">
        <v>14169</v>
      </c>
      <c r="AW66" s="99">
        <f t="shared" ref="AW66" si="69">SUM(AW72:AW115)</f>
        <v>2373.958101880728</v>
      </c>
      <c r="AZ66" s="79" t="s">
        <v>14169</v>
      </c>
      <c r="BA66" s="99">
        <f t="shared" ref="BA66" si="70">SUM(BA72:BA115)</f>
        <v>2512.1921278547538</v>
      </c>
      <c r="BD66" s="79" t="s">
        <v>14169</v>
      </c>
      <c r="BE66" s="99">
        <f t="shared" ref="BE66" si="71">SUM(BE72:BE115)</f>
        <v>3094.9934837869573</v>
      </c>
      <c r="BH66" s="79" t="s">
        <v>14169</v>
      </c>
      <c r="BI66" s="99">
        <f t="shared" ref="BI66" si="72">SUM(BI72:BI115)</f>
        <v>3094.9934837869573</v>
      </c>
      <c r="BL66" s="79" t="s">
        <v>14169</v>
      </c>
      <c r="BM66" s="99">
        <f t="shared" ref="BM66" si="73">SUM(BM72:BM115)</f>
        <v>2222.4963456464889</v>
      </c>
      <c r="BP66" s="79" t="s">
        <v>14169</v>
      </c>
      <c r="BQ66" s="99">
        <f t="shared" ref="BQ66" si="74">SUM(BQ72:BQ115)</f>
        <v>1270.1195121615026</v>
      </c>
      <c r="BT66" s="79" t="s">
        <v>14169</v>
      </c>
      <c r="BU66" s="99">
        <f t="shared" ref="BU66" si="75">SUM(BU72:BU115)</f>
        <v>1408.3595121615026</v>
      </c>
      <c r="BX66" s="79" t="s">
        <v>14169</v>
      </c>
      <c r="BY66" s="99">
        <f t="shared" ref="BY66" si="76">SUM(BY72:BY115)</f>
        <v>1397.1949562292994</v>
      </c>
      <c r="CB66" s="79" t="s">
        <v>14169</v>
      </c>
      <c r="CC66" s="99">
        <f t="shared" ref="CC66" si="77">SUM(CC72:CC115)</f>
        <v>1473.624</v>
      </c>
      <c r="CF66" s="79" t="s">
        <v>14169</v>
      </c>
      <c r="CG66" s="99">
        <f t="shared" ref="CG66" si="78">SUM(CG72:CG115)</f>
        <v>1682.7975652173914</v>
      </c>
      <c r="CJ66" s="79" t="s">
        <v>14169</v>
      </c>
      <c r="CK66" s="99">
        <f t="shared" ref="CK66" si="79">SUM(CK72:CK115)</f>
        <v>1783.9270572512896</v>
      </c>
      <c r="CN66" s="79" t="s">
        <v>14169</v>
      </c>
      <c r="CO66" s="99">
        <f t="shared" ref="CO66" si="80">SUM(CO72:CO115)</f>
        <v>2639.3920872512895</v>
      </c>
      <c r="CR66" s="79" t="s">
        <v>14169</v>
      </c>
      <c r="CS66" s="99">
        <f t="shared" ref="CS66" si="81">SUM(CS72:CS115)</f>
        <v>1671.6183652173913</v>
      </c>
      <c r="CV66" s="79" t="s">
        <v>14169</v>
      </c>
      <c r="CW66" s="99">
        <f t="shared" ref="CW66" si="82">SUM(CW72:CW115)</f>
        <v>1099.9815652173913</v>
      </c>
      <c r="CZ66" s="79" t="s">
        <v>14169</v>
      </c>
      <c r="DA66" s="99">
        <f t="shared" ref="DA66" si="83">SUM(DA72:DA115)</f>
        <v>0</v>
      </c>
      <c r="DD66" s="79" t="s">
        <v>14169</v>
      </c>
      <c r="DE66" s="99">
        <f t="shared" ref="DE66" si="84">SUM(DE72:DE115)</f>
        <v>0</v>
      </c>
      <c r="DH66" s="79" t="s">
        <v>14169</v>
      </c>
      <c r="DI66" s="99">
        <f t="shared" ref="DI66" si="85">SUM(DI72:DI115)</f>
        <v>0</v>
      </c>
      <c r="DL66" s="79" t="s">
        <v>14169</v>
      </c>
      <c r="DM66" s="99">
        <f t="shared" ref="DM66" si="86">SUM(DM72:DM115)</f>
        <v>0</v>
      </c>
      <c r="DP66" s="79" t="s">
        <v>14169</v>
      </c>
      <c r="DQ66" s="99">
        <f t="shared" ref="DQ66" si="87">SUM(DQ72:DQ115)</f>
        <v>0</v>
      </c>
    </row>
    <row r="67" spans="1:123" hidden="1" outlineLevel="1">
      <c r="D67" s="79" t="s">
        <v>14171</v>
      </c>
      <c r="E67" s="79" t="e">
        <f>SUM(D255:D297)</f>
        <v>#REF!</v>
      </c>
      <c r="H67" s="79" t="s">
        <v>14171</v>
      </c>
      <c r="I67" s="79">
        <f>SUM(H255:H297)</f>
        <v>8</v>
      </c>
      <c r="L67" s="79" t="s">
        <v>14171</v>
      </c>
      <c r="M67" s="79">
        <f>SUM(L255:L297)</f>
        <v>4</v>
      </c>
      <c r="P67" s="79" t="s">
        <v>14171</v>
      </c>
      <c r="Q67" s="79">
        <f>SUM(P255:P297)</f>
        <v>3</v>
      </c>
      <c r="T67" s="79" t="s">
        <v>14171</v>
      </c>
      <c r="U67" s="79">
        <f>SUM(T255:T297)</f>
        <v>4</v>
      </c>
      <c r="X67" s="79" t="s">
        <v>14171</v>
      </c>
      <c r="Y67" s="79">
        <f>SUM(X255:X297)</f>
        <v>2</v>
      </c>
      <c r="AB67" s="79" t="s">
        <v>14171</v>
      </c>
      <c r="AC67" s="79">
        <f>SUM(AB255:AB297)</f>
        <v>2</v>
      </c>
      <c r="AF67" s="79" t="s">
        <v>14171</v>
      </c>
      <c r="AG67" s="79">
        <f>SUM(AF255:AF297)</f>
        <v>3</v>
      </c>
      <c r="AJ67" s="79" t="s">
        <v>14171</v>
      </c>
      <c r="AK67" s="79">
        <f>SUM(AJ255:AJ297)</f>
        <v>0</v>
      </c>
      <c r="AN67" s="79" t="s">
        <v>14171</v>
      </c>
      <c r="AO67" s="79">
        <f>SUM(AN255:AN297)</f>
        <v>2</v>
      </c>
      <c r="AR67" s="79" t="s">
        <v>14171</v>
      </c>
      <c r="AS67" s="79">
        <f>SUM(AR255:AR297)</f>
        <v>4</v>
      </c>
      <c r="AV67" s="79" t="s">
        <v>14171</v>
      </c>
      <c r="AW67" s="79">
        <f>SUM(AV255:AV297)</f>
        <v>2</v>
      </c>
      <c r="AZ67" s="79" t="s">
        <v>14171</v>
      </c>
      <c r="BA67" s="79">
        <f>SUM(AZ255:AZ297)</f>
        <v>2</v>
      </c>
      <c r="BD67" s="79" t="s">
        <v>14171</v>
      </c>
      <c r="BE67" s="79">
        <f>SUM(BD255:BD297)</f>
        <v>2</v>
      </c>
      <c r="BH67" s="79" t="s">
        <v>14171</v>
      </c>
      <c r="BI67" s="79">
        <f>SUM(BH255:BH297)</f>
        <v>0</v>
      </c>
      <c r="BL67" s="79" t="s">
        <v>14171</v>
      </c>
      <c r="BM67" s="79">
        <f>SUM(BL255:BL297)</f>
        <v>2</v>
      </c>
      <c r="BP67" s="79" t="s">
        <v>14171</v>
      </c>
      <c r="BQ67" s="79">
        <f>SUM(BP255:BP297)</f>
        <v>1</v>
      </c>
      <c r="BT67" s="79" t="s">
        <v>14171</v>
      </c>
      <c r="BU67" s="79">
        <f>SUM(BT255:BT297)</f>
        <v>1</v>
      </c>
      <c r="BX67" s="79" t="s">
        <v>14171</v>
      </c>
      <c r="BY67" s="79">
        <f>SUM(BX255:BX297)</f>
        <v>1</v>
      </c>
      <c r="CB67" s="79" t="s">
        <v>14171</v>
      </c>
      <c r="CC67" s="79">
        <f>SUM(CB255:CB297)</f>
        <v>1</v>
      </c>
      <c r="CF67" s="79" t="s">
        <v>14171</v>
      </c>
      <c r="CG67" s="79">
        <f>SUM(CF255:CF297)</f>
        <v>3</v>
      </c>
      <c r="CJ67" s="79" t="s">
        <v>14171</v>
      </c>
      <c r="CK67" s="79">
        <f>SUM(CJ255:CJ297)</f>
        <v>2</v>
      </c>
      <c r="CN67" s="79" t="s">
        <v>14171</v>
      </c>
      <c r="CO67" s="79">
        <f>SUM(CN255:CN297)</f>
        <v>1</v>
      </c>
      <c r="CR67" s="79" t="s">
        <v>14171</v>
      </c>
      <c r="CS67" s="79">
        <f>SUM(CR255:CR297)</f>
        <v>0</v>
      </c>
      <c r="CV67" s="79" t="s">
        <v>14171</v>
      </c>
      <c r="CW67" s="79">
        <f>SUM(CV255:CV297)</f>
        <v>0</v>
      </c>
      <c r="CZ67" s="79" t="s">
        <v>14171</v>
      </c>
      <c r="DA67" s="79">
        <f>SUM(CZ255:CZ297)</f>
        <v>0</v>
      </c>
      <c r="DD67" s="79" t="s">
        <v>14171</v>
      </c>
      <c r="DE67" s="79">
        <f>SUM(DD255:DD297)</f>
        <v>0</v>
      </c>
      <c r="DH67" s="79" t="s">
        <v>14171</v>
      </c>
      <c r="DI67" s="79">
        <f>SUM(DH255:DH297)</f>
        <v>0</v>
      </c>
      <c r="DL67" s="79" t="s">
        <v>14171</v>
      </c>
      <c r="DM67" s="79">
        <f>SUM(DL255:DL297)</f>
        <v>0</v>
      </c>
      <c r="DP67" s="79" t="s">
        <v>14171</v>
      </c>
      <c r="DQ67" s="79">
        <f>SUM(DP255:DP297)</f>
        <v>0</v>
      </c>
    </row>
    <row r="68" spans="1:123" hidden="1" outlineLevel="1">
      <c r="D68" s="79" t="s">
        <v>14196</v>
      </c>
      <c r="E68" s="141">
        <f>1-E299/18</f>
        <v>1</v>
      </c>
      <c r="H68" s="79" t="s">
        <v>14196</v>
      </c>
      <c r="I68" s="141">
        <f>1-I299/18</f>
        <v>0.55555555555555558</v>
      </c>
      <c r="L68" s="79" t="s">
        <v>14196</v>
      </c>
      <c r="M68" s="141">
        <f>1-M299/18</f>
        <v>0.38888888888888884</v>
      </c>
      <c r="P68" s="79" t="s">
        <v>14196</v>
      </c>
      <c r="Q68" s="141">
        <f>1-Q299/18</f>
        <v>0.33333333333333337</v>
      </c>
      <c r="T68" s="79" t="s">
        <v>14196</v>
      </c>
      <c r="U68" s="141">
        <f>1-U299/18</f>
        <v>0.33333333333333337</v>
      </c>
      <c r="X68" s="79" t="s">
        <v>14196</v>
      </c>
      <c r="Y68" s="141">
        <f>1-Y299/18</f>
        <v>0.38888888888888884</v>
      </c>
      <c r="AB68" s="79" t="s">
        <v>14196</v>
      </c>
      <c r="AC68" s="141">
        <f>1-AC299/18</f>
        <v>0.5</v>
      </c>
      <c r="AF68" s="79" t="s">
        <v>14196</v>
      </c>
      <c r="AG68" s="141">
        <f>1-AG299/18</f>
        <v>0.44444444444444442</v>
      </c>
      <c r="AJ68" s="79" t="s">
        <v>14196</v>
      </c>
      <c r="AK68" s="141">
        <f>1-AK299/18</f>
        <v>0.44444444444444442</v>
      </c>
      <c r="AN68" s="79" t="s">
        <v>14196</v>
      </c>
      <c r="AO68" s="141">
        <f>1-AO299/18</f>
        <v>0.44444444444444442</v>
      </c>
      <c r="AR68" s="79" t="s">
        <v>14196</v>
      </c>
      <c r="AS68" s="141">
        <f>1-AS299/18</f>
        <v>0.61111111111111116</v>
      </c>
      <c r="AV68" s="79" t="s">
        <v>14196</v>
      </c>
      <c r="AW68" s="141">
        <f>1-AW299/18</f>
        <v>0.61111111111111116</v>
      </c>
      <c r="AZ68" s="79" t="s">
        <v>14196</v>
      </c>
      <c r="BA68" s="141">
        <f>1-BA299/18</f>
        <v>0.61111111111111116</v>
      </c>
      <c r="BD68" s="79" t="s">
        <v>14196</v>
      </c>
      <c r="BE68" s="141">
        <f>1-BE299/18</f>
        <v>0.5</v>
      </c>
      <c r="BH68" s="79" t="s">
        <v>14196</v>
      </c>
      <c r="BI68" s="141">
        <f>1-BI299/18</f>
        <v>0.5</v>
      </c>
      <c r="BL68" s="79" t="s">
        <v>14196</v>
      </c>
      <c r="BM68" s="141">
        <f>1-BM299/18</f>
        <v>0.66666666666666674</v>
      </c>
      <c r="BP68" s="79" t="s">
        <v>14196</v>
      </c>
      <c r="BQ68" s="141">
        <f>1-BQ299/18</f>
        <v>0.77777777777777779</v>
      </c>
      <c r="BT68" s="79" t="s">
        <v>14196</v>
      </c>
      <c r="BU68" s="141">
        <f>1-BU299/18</f>
        <v>0.72222222222222221</v>
      </c>
      <c r="BX68" s="79" t="s">
        <v>14196</v>
      </c>
      <c r="BY68" s="141">
        <f>1-BY299/18</f>
        <v>0.72222222222222221</v>
      </c>
      <c r="CB68" s="79" t="s">
        <v>14196</v>
      </c>
      <c r="CC68" s="141">
        <f>1-CC299/18</f>
        <v>0.77777777777777779</v>
      </c>
      <c r="CF68" s="79" t="s">
        <v>14196</v>
      </c>
      <c r="CG68" s="141">
        <f>1-CG299/18</f>
        <v>0.72222222222222221</v>
      </c>
      <c r="CJ68" s="79" t="s">
        <v>14196</v>
      </c>
      <c r="CK68" s="141">
        <f>1-CK299/18</f>
        <v>0.72222222222222221</v>
      </c>
      <c r="CN68" s="79" t="s">
        <v>14196</v>
      </c>
      <c r="CO68" s="141">
        <f>1-CO299/18</f>
        <v>0.72222222222222221</v>
      </c>
      <c r="CR68" s="79" t="s">
        <v>14196</v>
      </c>
      <c r="CS68" s="141">
        <f>1-CS299/18</f>
        <v>0.83333333333333337</v>
      </c>
      <c r="CV68" s="79" t="s">
        <v>14196</v>
      </c>
      <c r="CW68" s="141">
        <f>1-CW299/18</f>
        <v>0.88888888888888884</v>
      </c>
      <c r="CZ68" s="79" t="s">
        <v>14196</v>
      </c>
      <c r="DA68" s="141">
        <f>1-DA299/18</f>
        <v>1</v>
      </c>
      <c r="DD68" s="79" t="s">
        <v>14196</v>
      </c>
      <c r="DE68" s="141">
        <f>1-DE299/18</f>
        <v>1</v>
      </c>
      <c r="DH68" s="79" t="s">
        <v>14196</v>
      </c>
      <c r="DI68" s="141">
        <f>1-DI299/18</f>
        <v>1</v>
      </c>
      <c r="DL68" s="79" t="s">
        <v>14196</v>
      </c>
      <c r="DM68" s="141">
        <f>1-DM299/18</f>
        <v>1</v>
      </c>
      <c r="DP68" s="79" t="s">
        <v>14196</v>
      </c>
      <c r="DQ68" s="141">
        <f>1-DQ299/18</f>
        <v>1</v>
      </c>
    </row>
    <row r="69" spans="1:123" hidden="1" outlineLevel="1"/>
    <row r="70" spans="1:123" ht="15" hidden="1" outlineLevel="1" thickBot="1"/>
    <row r="71" spans="1:123" s="70" customFormat="1" ht="30.2" hidden="1" customHeight="1" outlineLevel="1" thickBot="1">
      <c r="D71" s="71" t="s">
        <v>5</v>
      </c>
      <c r="E71" s="72" t="s">
        <v>6</v>
      </c>
      <c r="F71" s="70" t="s">
        <v>14163</v>
      </c>
      <c r="H71" s="71" t="s">
        <v>5</v>
      </c>
      <c r="I71" s="72" t="s">
        <v>6</v>
      </c>
      <c r="J71" s="70" t="s">
        <v>14163</v>
      </c>
      <c r="L71" s="71" t="s">
        <v>5</v>
      </c>
      <c r="M71" s="72" t="s">
        <v>6</v>
      </c>
      <c r="N71" s="70" t="s">
        <v>14163</v>
      </c>
      <c r="P71" s="71" t="s">
        <v>5</v>
      </c>
      <c r="Q71" s="72" t="s">
        <v>6</v>
      </c>
      <c r="R71" s="70" t="s">
        <v>14163</v>
      </c>
      <c r="T71" s="71" t="s">
        <v>5</v>
      </c>
      <c r="U71" s="72" t="s">
        <v>6</v>
      </c>
      <c r="V71" s="70" t="s">
        <v>14163</v>
      </c>
      <c r="X71" s="71" t="s">
        <v>5</v>
      </c>
      <c r="Y71" s="72" t="s">
        <v>6</v>
      </c>
      <c r="Z71" s="70" t="s">
        <v>14163</v>
      </c>
      <c r="AB71" s="71" t="s">
        <v>5</v>
      </c>
      <c r="AC71" s="72" t="s">
        <v>6</v>
      </c>
      <c r="AD71" s="70" t="s">
        <v>14163</v>
      </c>
      <c r="AF71" s="71" t="s">
        <v>5</v>
      </c>
      <c r="AG71" s="72" t="s">
        <v>6</v>
      </c>
      <c r="AH71" s="70" t="s">
        <v>14163</v>
      </c>
      <c r="AJ71" s="71" t="s">
        <v>5</v>
      </c>
      <c r="AK71" s="72" t="s">
        <v>6</v>
      </c>
      <c r="AL71" s="70" t="s">
        <v>14163</v>
      </c>
      <c r="AN71" s="71" t="s">
        <v>5</v>
      </c>
      <c r="AO71" s="72" t="s">
        <v>6</v>
      </c>
      <c r="AP71" s="70" t="s">
        <v>14163</v>
      </c>
      <c r="AR71" s="71" t="s">
        <v>5</v>
      </c>
      <c r="AS71" s="72" t="s">
        <v>6</v>
      </c>
      <c r="AT71" s="70" t="s">
        <v>14163</v>
      </c>
      <c r="AV71" s="71" t="s">
        <v>5</v>
      </c>
      <c r="AW71" s="72" t="s">
        <v>6</v>
      </c>
      <c r="AX71" s="70" t="s">
        <v>14163</v>
      </c>
      <c r="AZ71" s="71" t="s">
        <v>5</v>
      </c>
      <c r="BA71" s="72" t="s">
        <v>6</v>
      </c>
      <c r="BB71" s="70" t="s">
        <v>14163</v>
      </c>
      <c r="BD71" s="71" t="s">
        <v>5</v>
      </c>
      <c r="BE71" s="72" t="s">
        <v>6</v>
      </c>
      <c r="BF71" s="70" t="s">
        <v>14163</v>
      </c>
      <c r="BH71" s="71" t="s">
        <v>5</v>
      </c>
      <c r="BI71" s="72" t="s">
        <v>6</v>
      </c>
      <c r="BJ71" s="70" t="s">
        <v>14163</v>
      </c>
      <c r="BL71" s="71" t="s">
        <v>5</v>
      </c>
      <c r="BM71" s="72" t="s">
        <v>6</v>
      </c>
      <c r="BN71" s="70" t="s">
        <v>14163</v>
      </c>
      <c r="BP71" s="71" t="s">
        <v>5</v>
      </c>
      <c r="BQ71" s="72" t="s">
        <v>6</v>
      </c>
      <c r="BR71" s="70" t="s">
        <v>14163</v>
      </c>
      <c r="BT71" s="71" t="s">
        <v>5</v>
      </c>
      <c r="BU71" s="72" t="s">
        <v>6</v>
      </c>
      <c r="BV71" s="70" t="s">
        <v>14163</v>
      </c>
      <c r="BX71" s="71" t="s">
        <v>5</v>
      </c>
      <c r="BY71" s="72" t="s">
        <v>6</v>
      </c>
      <c r="BZ71" s="70" t="s">
        <v>14163</v>
      </c>
      <c r="CB71" s="71" t="s">
        <v>5</v>
      </c>
      <c r="CC71" s="72" t="s">
        <v>6</v>
      </c>
      <c r="CD71" s="70" t="s">
        <v>14163</v>
      </c>
      <c r="CF71" s="71" t="s">
        <v>5</v>
      </c>
      <c r="CG71" s="72" t="s">
        <v>6</v>
      </c>
      <c r="CH71" s="70" t="s">
        <v>14163</v>
      </c>
      <c r="CJ71" s="71" t="s">
        <v>5</v>
      </c>
      <c r="CK71" s="72" t="s">
        <v>6</v>
      </c>
      <c r="CL71" s="70" t="s">
        <v>14163</v>
      </c>
      <c r="CN71" s="71" t="s">
        <v>5</v>
      </c>
      <c r="CO71" s="72" t="s">
        <v>6</v>
      </c>
      <c r="CP71" s="70" t="s">
        <v>14163</v>
      </c>
      <c r="CR71" s="71" t="s">
        <v>5</v>
      </c>
      <c r="CS71" s="72" t="s">
        <v>6</v>
      </c>
      <c r="CT71" s="70" t="s">
        <v>14163</v>
      </c>
      <c r="CV71" s="71" t="s">
        <v>5</v>
      </c>
      <c r="CW71" s="72" t="s">
        <v>6</v>
      </c>
      <c r="CX71" s="70" t="s">
        <v>14163</v>
      </c>
      <c r="CZ71" s="71" t="s">
        <v>5</v>
      </c>
      <c r="DA71" s="72" t="s">
        <v>6</v>
      </c>
      <c r="DB71" s="70" t="s">
        <v>14163</v>
      </c>
      <c r="DD71" s="71" t="s">
        <v>5</v>
      </c>
      <c r="DE71" s="72" t="s">
        <v>6</v>
      </c>
      <c r="DF71" s="70" t="s">
        <v>14163</v>
      </c>
      <c r="DH71" s="71" t="s">
        <v>5</v>
      </c>
      <c r="DI71" s="72" t="s">
        <v>6</v>
      </c>
      <c r="DJ71" s="70" t="s">
        <v>14163</v>
      </c>
      <c r="DL71" s="71" t="s">
        <v>5</v>
      </c>
      <c r="DM71" s="72" t="s">
        <v>6</v>
      </c>
      <c r="DN71" s="70" t="s">
        <v>14163</v>
      </c>
      <c r="DP71" s="71" t="s">
        <v>5</v>
      </c>
      <c r="DQ71" s="72" t="s">
        <v>6</v>
      </c>
      <c r="DR71" s="70" t="s">
        <v>14163</v>
      </c>
    </row>
    <row r="72" spans="1:123" ht="14.25" hidden="1" customHeight="1" outlineLevel="1">
      <c r="A72" s="183">
        <v>1</v>
      </c>
      <c r="B72" s="183" t="s">
        <v>14182</v>
      </c>
      <c r="C72" s="1">
        <v>1</v>
      </c>
      <c r="D72" s="21">
        <f>VLOOKUP(D9,struktura!$B:$S,18,FALSE)</f>
        <v>0</v>
      </c>
      <c r="E72" s="21">
        <f>IF(D72=0,0,F9*VLOOKUP(D9,struktura!$B:$T,19,FALSE))</f>
        <v>0</v>
      </c>
      <c r="F72" s="55">
        <f>IFERROR(IF(D9=0,0,VLOOKUP(D9,šifrant!$A:$H,7,FALSE)*F9),0.001)</f>
        <v>0</v>
      </c>
      <c r="G72" s="55"/>
      <c r="H72" s="21" t="str">
        <f>VLOOKUP(H9,struktura!$B:$S,18,FALSE)</f>
        <v>1R13017</v>
      </c>
      <c r="I72" s="21">
        <f>IF(H72=0,0,J9*VLOOKUP(H9,struktura!$B:$T,19,FALSE))</f>
        <v>513.08307692307699</v>
      </c>
      <c r="J72" s="55">
        <f>IFERROR(IF(H9=0,0,VLOOKUP(H9,šifrant!$A:$H,7,FALSE)*J9),0.001)</f>
        <v>3212.3076923076924</v>
      </c>
      <c r="K72" s="55"/>
      <c r="L72" s="21" t="str">
        <f>VLOOKUP(L9,struktura!$B:$S,18,FALSE)</f>
        <v>1R13017</v>
      </c>
      <c r="M72" s="21">
        <f>IF(L72=0,0,N9*VLOOKUP(L9,struktura!$B:$T,19,FALSE))</f>
        <v>513.08307692307699</v>
      </c>
      <c r="N72" s="55">
        <f>IFERROR(IF(L9=0,0,VLOOKUP(L9,šifrant!$A:$H,7,FALSE)*N9),0.001)</f>
        <v>3212.3076923076924</v>
      </c>
      <c r="O72" s="55"/>
      <c r="P72" s="21" t="str">
        <f>VLOOKUP(P9,struktura!$B:$S,18,FALSE)</f>
        <v>1R13017</v>
      </c>
      <c r="Q72" s="21">
        <f>IF(P72=0,0,R9*VLOOKUP(P9,struktura!$B:$T,19,FALSE))</f>
        <v>513.08307692307699</v>
      </c>
      <c r="R72" s="55">
        <f>IFERROR(IF(P9=0,0,VLOOKUP(P9,šifrant!$A:$H,7,FALSE)*R9),0.001)</f>
        <v>3212.3076923076924</v>
      </c>
      <c r="S72" s="55"/>
      <c r="T72" s="21" t="str">
        <f>VLOOKUP(T9,struktura!$B:$S,18,FALSE)</f>
        <v>1R13017</v>
      </c>
      <c r="U72" s="21">
        <f>IF(T72=0,0,V9*VLOOKUP(T9,struktura!$B:$T,19,FALSE))</f>
        <v>513.08307692307699</v>
      </c>
      <c r="V72" s="55">
        <f>IFERROR(IF(T9=0,0,VLOOKUP(T9,šifrant!$A:$H,7,FALSE)*V9),0.001)</f>
        <v>3212.3076923076924</v>
      </c>
      <c r="W72" s="111"/>
      <c r="X72" s="21" t="str">
        <f>VLOOKUP(X9,struktura!$B:$S,18,FALSE)</f>
        <v>1R13017</v>
      </c>
      <c r="Y72" s="21">
        <f>IF(X72=0,0,Z9*VLOOKUP(X9,struktura!$B:$T,19,FALSE))</f>
        <v>513.08307692307699</v>
      </c>
      <c r="Z72" s="55">
        <f>IFERROR(IF(X9=0,0,VLOOKUP(X9,šifrant!$A:$H,7,FALSE)*Z9),0.001)</f>
        <v>3212.3076923076924</v>
      </c>
      <c r="AA72" s="111"/>
      <c r="AB72" s="21">
        <f>VLOOKUP(AB9,struktura!$B:$S,18,FALSE)</f>
        <v>0</v>
      </c>
      <c r="AC72" s="21">
        <f>IF(AB72=0,0,AD9*VLOOKUP(AB9,struktura!$B:$T,19,FALSE))</f>
        <v>0</v>
      </c>
      <c r="AD72" s="55">
        <f>IFERROR(IF(AB9=0,0,VLOOKUP(AB9,šifrant!$A:$H,7,FALSE)*AD9),0.001)</f>
        <v>0</v>
      </c>
      <c r="AE72" s="111"/>
      <c r="AF72" s="21">
        <f>VLOOKUP(AF9,struktura!$B:$S,18,FALSE)</f>
        <v>0</v>
      </c>
      <c r="AG72" s="21">
        <f>IF(AF72=0,0,AH9*VLOOKUP(AF9,struktura!$B:$T,19,FALSE))</f>
        <v>0</v>
      </c>
      <c r="AH72" s="55">
        <f>IFERROR(IF(AF9=0,0,VLOOKUP(AF9,šifrant!$A:$H,7,FALSE)*AH9),0.001)</f>
        <v>0</v>
      </c>
      <c r="AI72" s="111"/>
      <c r="AJ72" s="21">
        <f>VLOOKUP(AJ9,struktura!$B:$S,18,FALSE)</f>
        <v>0</v>
      </c>
      <c r="AK72" s="21">
        <f>IF(AJ72=0,0,AL9*VLOOKUP(AJ9,struktura!$B:$T,19,FALSE))</f>
        <v>0</v>
      </c>
      <c r="AL72" s="55">
        <f>IFERROR(IF(AJ9=0,0,VLOOKUP(AJ9,šifrant!$A:$H,7,FALSE)*AL9),0.001)</f>
        <v>0</v>
      </c>
      <c r="AM72" s="111"/>
      <c r="AN72" s="21">
        <f>VLOOKUP(AN9,struktura!$B:$S,18,FALSE)</f>
        <v>0</v>
      </c>
      <c r="AO72" s="21">
        <f>IF(AN72=0,0,AP9*VLOOKUP(AN9,struktura!$B:$T,19,FALSE))</f>
        <v>0</v>
      </c>
      <c r="AP72" s="55">
        <f>IFERROR(IF(AN9=0,0,VLOOKUP(AN9,šifrant!$A:$H,7,FALSE)*AP9),0.001)</f>
        <v>0</v>
      </c>
      <c r="AQ72" s="111"/>
      <c r="AR72" s="21" t="str">
        <f>VLOOKUP(AR9,struktura!$B:$S,18,FALSE)</f>
        <v>1R13017</v>
      </c>
      <c r="AS72" s="21">
        <f>IF(AR72=0,0,AT9*VLOOKUP(AR9,struktura!$B:$T,19,FALSE))</f>
        <v>513.08307692307699</v>
      </c>
      <c r="AT72" s="55">
        <f>IFERROR(IF(AR9=0,0,VLOOKUP(AR9,šifrant!$A:$H,7,FALSE)*AT9),0.001)</f>
        <v>3212.3076923076924</v>
      </c>
      <c r="AU72" s="111"/>
      <c r="AV72" s="21" t="str">
        <f>VLOOKUP(AV9,struktura!$B:$S,18,FALSE)</f>
        <v>1R13017</v>
      </c>
      <c r="AW72" s="21">
        <f>IF(AV72=0,0,AX9*VLOOKUP(AV9,struktura!$B:$T,19,FALSE))</f>
        <v>513.08307692307699</v>
      </c>
      <c r="AX72" s="55">
        <f>IFERROR(IF(AV9=0,0,VLOOKUP(AV9,šifrant!$A:$H,7,FALSE)*AX9),0.001)</f>
        <v>3212.3076923076924</v>
      </c>
      <c r="AY72" s="111"/>
      <c r="AZ72" s="21" t="str">
        <f>VLOOKUP(AZ9,struktura!$B:$S,18,FALSE)</f>
        <v>1R13017</v>
      </c>
      <c r="BA72" s="21">
        <f>IF(AZ72=0,0,BB9*VLOOKUP(AZ9,struktura!$B:$T,19,FALSE))</f>
        <v>513.08307692307699</v>
      </c>
      <c r="BB72" s="55">
        <f>IFERROR(IF(AZ9=0,0,VLOOKUP(AZ9,šifrant!$A:$H,7,FALSE)*BB9),0.001)</f>
        <v>3212.3076923076924</v>
      </c>
      <c r="BC72" s="111"/>
      <c r="BD72" s="21" t="str">
        <f>VLOOKUP(BD9,struktura!$B:$S,18,FALSE)</f>
        <v>1R13017</v>
      </c>
      <c r="BE72" s="21">
        <f>IF(BD72=0,0,BF9*VLOOKUP(BD9,struktura!$B:$T,19,FALSE))</f>
        <v>513.08307692307699</v>
      </c>
      <c r="BF72" s="55">
        <f>IFERROR(IF(BD9=0,0,VLOOKUP(BD9,šifrant!$A:$H,7,FALSE)*BF9),0.001)</f>
        <v>3212.3076923076924</v>
      </c>
      <c r="BG72" s="111"/>
      <c r="BH72" s="21" t="str">
        <f>VLOOKUP(BH9,struktura!$B:$S,18,FALSE)</f>
        <v>1R13017</v>
      </c>
      <c r="BI72" s="21">
        <f>IF(BH72=0,0,BJ9*VLOOKUP(BH9,struktura!$B:$T,19,FALSE))</f>
        <v>513.08307692307699</v>
      </c>
      <c r="BJ72" s="55">
        <f>IFERROR(IF(BH9=0,0,VLOOKUP(BH9,šifrant!$A:$H,7,FALSE)*BJ9),0.001)</f>
        <v>3212.3076923076924</v>
      </c>
      <c r="BK72" s="111"/>
      <c r="BL72" s="21">
        <f>VLOOKUP(BL9,struktura!$B:$S,18,FALSE)</f>
        <v>0</v>
      </c>
      <c r="BM72" s="21">
        <f>IF(BL72=0,0,BN9*VLOOKUP(BL9,struktura!$B:$T,19,FALSE))</f>
        <v>0</v>
      </c>
      <c r="BN72" s="55">
        <f>IFERROR(IF(BL9=0,0,VLOOKUP(BL9,šifrant!$A:$H,7,FALSE)*BN9),0.001)</f>
        <v>0</v>
      </c>
      <c r="BO72" s="111"/>
      <c r="BP72" s="21">
        <f>VLOOKUP(BP9,struktura!$B:$S,18,FALSE)</f>
        <v>0</v>
      </c>
      <c r="BQ72" s="21">
        <f>IF(BP72=0,0,BR9*VLOOKUP(BP9,struktura!$B:$T,19,FALSE))</f>
        <v>0</v>
      </c>
      <c r="BR72" s="55">
        <f>IFERROR(IF(BP9=0,0,VLOOKUP(BP9,šifrant!$A:$H,7,FALSE)*BR9),0.001)</f>
        <v>0</v>
      </c>
      <c r="BS72" s="111"/>
      <c r="BT72" s="21">
        <f>VLOOKUP(BT9,struktura!$B:$S,18,FALSE)</f>
        <v>0</v>
      </c>
      <c r="BU72" s="21">
        <f>IF(BT72=0,0,BV9*VLOOKUP(BT9,struktura!$B:$T,19,FALSE))</f>
        <v>0</v>
      </c>
      <c r="BV72" s="55">
        <f>IFERROR(IF(BT9=0,0,VLOOKUP(BT9,šifrant!$A:$H,7,FALSE)*BV9),0.001)</f>
        <v>0</v>
      </c>
      <c r="BW72" s="111"/>
      <c r="BX72" s="21">
        <f>VLOOKUP(BX9,struktura!$B:$S,18,FALSE)</f>
        <v>0</v>
      </c>
      <c r="BY72" s="21">
        <f>IF(BX72=0,0,BZ9*VLOOKUP(BX9,struktura!$B:$T,19,FALSE))</f>
        <v>0</v>
      </c>
      <c r="BZ72" s="55">
        <f>IFERROR(IF(BX9=0,0,VLOOKUP(BX9,šifrant!$A:$H,7,FALSE)*BZ9),0.001)</f>
        <v>0</v>
      </c>
      <c r="CA72" s="111"/>
      <c r="CB72" s="21">
        <f>VLOOKUP(CB9,struktura!$B:$S,18,FALSE)</f>
        <v>0</v>
      </c>
      <c r="CC72" s="21">
        <f>IF(CB72=0,0,CD9*VLOOKUP(CB9,struktura!$B:$T,19,FALSE))</f>
        <v>0</v>
      </c>
      <c r="CD72" s="55">
        <f>IFERROR(IF(CB9=0,0,VLOOKUP(CB9,šifrant!$A:$H,7,FALSE)*CD9),0.001)</f>
        <v>0</v>
      </c>
      <c r="CE72" s="111"/>
      <c r="CF72" s="21">
        <f>VLOOKUP(CF9,struktura!$B:$S,18,FALSE)</f>
        <v>0</v>
      </c>
      <c r="CG72" s="21">
        <f>IF(CF72=0,0,CH9*VLOOKUP(CF9,struktura!$B:$T,19,FALSE))</f>
        <v>0</v>
      </c>
      <c r="CH72" s="55">
        <f>IFERROR(IF(CF9=0,0,VLOOKUP(CF9,šifrant!$A:$H,7,FALSE)*CH9),0.001)</f>
        <v>0</v>
      </c>
      <c r="CI72" s="111"/>
      <c r="CJ72" s="21">
        <f>VLOOKUP(CJ9,struktura!$B:$S,18,FALSE)</f>
        <v>0</v>
      </c>
      <c r="CK72" s="21">
        <f>IF(CJ72=0,0,CL9*VLOOKUP(CJ9,struktura!$B:$T,19,FALSE))</f>
        <v>0</v>
      </c>
      <c r="CL72" s="55">
        <f>IFERROR(IF(CJ9=0,0,VLOOKUP(CJ9,šifrant!$A:$H,7,FALSE)*CL9),0.001)</f>
        <v>0</v>
      </c>
      <c r="CM72" s="111"/>
      <c r="CN72" s="21">
        <f>VLOOKUP(CN9,struktura!$B:$S,18,FALSE)</f>
        <v>0</v>
      </c>
      <c r="CO72" s="21">
        <f>IF(CN72=0,0,CP9*VLOOKUP(CN9,struktura!$B:$T,19,FALSE))</f>
        <v>0</v>
      </c>
      <c r="CP72" s="55">
        <f>IFERROR(IF(CN9=0,0,VLOOKUP(CN9,šifrant!$A:$H,7,FALSE)*CP9),0.001)</f>
        <v>0</v>
      </c>
      <c r="CQ72" s="111"/>
      <c r="CR72" s="21">
        <f>VLOOKUP(CR9,struktura!$B:$S,18,FALSE)</f>
        <v>0</v>
      </c>
      <c r="CS72" s="21">
        <f>IF(CR72=0,0,CT9*VLOOKUP(CR9,struktura!$B:$T,19,FALSE))</f>
        <v>0</v>
      </c>
      <c r="CT72" s="55">
        <f>IFERROR(IF(CR9=0,0,VLOOKUP(CR9,šifrant!$A:$H,7,FALSE)*CT9),0.001)</f>
        <v>0</v>
      </c>
      <c r="CU72" s="111"/>
      <c r="CV72" s="21">
        <f>VLOOKUP(CV9,struktura!$B:$S,18,FALSE)</f>
        <v>0</v>
      </c>
      <c r="CW72" s="21">
        <f>IF(CV72=0,0,CX9*VLOOKUP(CV9,struktura!$B:$T,19,FALSE))</f>
        <v>0</v>
      </c>
      <c r="CX72" s="55">
        <f>IFERROR(IF(CV9=0,0,VLOOKUP(CV9,šifrant!$A:$H,7,FALSE)*CX9),0.001)</f>
        <v>0</v>
      </c>
      <c r="CY72" s="111"/>
      <c r="CZ72" s="21">
        <f>VLOOKUP(CZ9,struktura!$B:$S,18,FALSE)</f>
        <v>0</v>
      </c>
      <c r="DA72" s="21">
        <f>IF(CZ72=0,0,DB9*VLOOKUP(CZ9,struktura!$B:$T,19,FALSE))</f>
        <v>0</v>
      </c>
      <c r="DB72" s="55">
        <f>IFERROR(IF(CZ9=0,0,VLOOKUP(CZ9,šifrant!$A:$H,7,FALSE)*DB9),0.001)</f>
        <v>0</v>
      </c>
      <c r="DC72" s="111"/>
      <c r="DD72" s="21">
        <f>VLOOKUP(DD9,struktura!$B:$S,18,FALSE)</f>
        <v>0</v>
      </c>
      <c r="DE72" s="21">
        <f>IF(DD72=0,0,DF9*VLOOKUP(DD9,struktura!$B:$T,19,FALSE))</f>
        <v>0</v>
      </c>
      <c r="DF72" s="55">
        <f>IFERROR(IF(DD9=0,0,VLOOKUP(DD9,šifrant!$A:$H,7,FALSE)*DF9),0.001)</f>
        <v>0</v>
      </c>
      <c r="DG72" s="111"/>
      <c r="DH72" s="21">
        <f>VLOOKUP(DH9,struktura!$B:$S,18,FALSE)</f>
        <v>0</v>
      </c>
      <c r="DI72" s="21">
        <f>IF(DH72=0,0,DJ9*VLOOKUP(DH9,struktura!$B:$T,19,FALSE))</f>
        <v>0</v>
      </c>
      <c r="DJ72" s="55">
        <f>IFERROR(IF(DH9=0,0,VLOOKUP(DH9,šifrant!$A:$H,7,FALSE)*DJ9),0.001)</f>
        <v>0</v>
      </c>
      <c r="DK72" s="111"/>
      <c r="DL72" s="21">
        <f>VLOOKUP(DL9,struktura!$B:$S,18,FALSE)</f>
        <v>0</v>
      </c>
      <c r="DM72" s="21">
        <f>IF(DL72=0,0,DN9*VLOOKUP(DL9,struktura!$B:$T,19,FALSE))</f>
        <v>0</v>
      </c>
      <c r="DN72" s="55">
        <f>IFERROR(IF(DL9=0,0,VLOOKUP(DL9,šifrant!$A:$H,7,FALSE)*DN9),0.001)</f>
        <v>0</v>
      </c>
      <c r="DO72" s="111"/>
      <c r="DP72" s="21">
        <f>VLOOKUP(DP9,struktura!$B:$S,18,FALSE)</f>
        <v>0</v>
      </c>
      <c r="DQ72" s="21">
        <f>IF(DP72=0,0,DR9*VLOOKUP(DP9,struktura!$B:$T,19,FALSE))</f>
        <v>0</v>
      </c>
      <c r="DR72" s="55">
        <f>IFERROR(IF(DP9=0,0,VLOOKUP(DP9,šifrant!$A:$H,7,FALSE)*DR9),0.001)</f>
        <v>0</v>
      </c>
      <c r="DS72" s="111"/>
    </row>
    <row r="73" spans="1:123" ht="15" hidden="1" customHeight="1" outlineLevel="1" thickBot="1">
      <c r="A73" s="184"/>
      <c r="B73" s="184"/>
      <c r="D73" s="21"/>
      <c r="E73" s="21"/>
      <c r="F73" s="55"/>
      <c r="G73" s="55"/>
      <c r="H73" s="21"/>
      <c r="I73" s="21"/>
      <c r="J73" s="55"/>
      <c r="K73" s="55"/>
      <c r="L73" s="21"/>
      <c r="M73" s="21"/>
      <c r="N73" s="55"/>
      <c r="O73" s="55"/>
      <c r="P73" s="21"/>
      <c r="Q73" s="21"/>
      <c r="R73" s="55"/>
      <c r="S73" s="55"/>
      <c r="T73" s="21"/>
      <c r="U73" s="21"/>
      <c r="V73" s="55"/>
      <c r="W73" s="111"/>
      <c r="X73" s="21"/>
      <c r="Y73" s="21"/>
      <c r="Z73" s="55"/>
      <c r="AA73" s="111"/>
      <c r="AB73" s="21"/>
      <c r="AC73" s="21"/>
      <c r="AD73" s="55"/>
      <c r="AE73" s="111"/>
      <c r="AF73" s="21"/>
      <c r="AG73" s="21"/>
      <c r="AH73" s="55"/>
      <c r="AI73" s="111"/>
      <c r="AJ73" s="21"/>
      <c r="AK73" s="21"/>
      <c r="AL73" s="55"/>
      <c r="AM73" s="111"/>
      <c r="AN73" s="21"/>
      <c r="AO73" s="21"/>
      <c r="AP73" s="55"/>
      <c r="AQ73" s="111"/>
      <c r="AR73" s="21"/>
      <c r="AS73" s="21"/>
      <c r="AT73" s="55"/>
      <c r="AU73" s="111"/>
      <c r="AV73" s="21"/>
      <c r="AW73" s="21"/>
      <c r="AX73" s="55"/>
      <c r="AY73" s="111"/>
      <c r="AZ73" s="21"/>
      <c r="BA73" s="21"/>
      <c r="BB73" s="55"/>
      <c r="BC73" s="111"/>
      <c r="BD73" s="21"/>
      <c r="BE73" s="21"/>
      <c r="BF73" s="55"/>
      <c r="BG73" s="111"/>
      <c r="BH73" s="21"/>
      <c r="BI73" s="21"/>
      <c r="BJ73" s="55"/>
      <c r="BK73" s="111"/>
      <c r="BL73" s="21"/>
      <c r="BM73" s="21"/>
      <c r="BN73" s="55"/>
      <c r="BO73" s="111"/>
      <c r="BP73" s="21"/>
      <c r="BQ73" s="21"/>
      <c r="BR73" s="55"/>
      <c r="BS73" s="111"/>
      <c r="BT73" s="21"/>
      <c r="BU73" s="21"/>
      <c r="BV73" s="55"/>
      <c r="BW73" s="111"/>
      <c r="BX73" s="21"/>
      <c r="BY73" s="21"/>
      <c r="BZ73" s="55"/>
      <c r="CA73" s="111"/>
      <c r="CB73" s="21"/>
      <c r="CC73" s="21"/>
      <c r="CD73" s="55"/>
      <c r="CE73" s="111"/>
      <c r="CF73" s="21"/>
      <c r="CG73" s="21"/>
      <c r="CH73" s="55"/>
      <c r="CI73" s="111"/>
      <c r="CJ73" s="21"/>
      <c r="CK73" s="21"/>
      <c r="CL73" s="55"/>
      <c r="CM73" s="111"/>
      <c r="CN73" s="21"/>
      <c r="CO73" s="21"/>
      <c r="CP73" s="55"/>
      <c r="CQ73" s="111"/>
      <c r="CR73" s="21"/>
      <c r="CS73" s="21"/>
      <c r="CT73" s="55"/>
      <c r="CU73" s="111"/>
      <c r="CV73" s="21"/>
      <c r="CW73" s="21"/>
      <c r="CX73" s="55"/>
      <c r="CY73" s="111"/>
      <c r="CZ73" s="21"/>
      <c r="DA73" s="21"/>
      <c r="DB73" s="55"/>
      <c r="DC73" s="111"/>
      <c r="DD73" s="21"/>
      <c r="DE73" s="21"/>
      <c r="DF73" s="55"/>
      <c r="DG73" s="111"/>
      <c r="DH73" s="21"/>
      <c r="DI73" s="21"/>
      <c r="DJ73" s="55"/>
      <c r="DK73" s="111"/>
      <c r="DL73" s="21"/>
      <c r="DM73" s="21"/>
      <c r="DN73" s="55"/>
      <c r="DO73" s="111"/>
      <c r="DP73" s="21"/>
      <c r="DQ73" s="21"/>
      <c r="DR73" s="55"/>
      <c r="DS73" s="111"/>
    </row>
    <row r="74" spans="1:123" ht="14.25" hidden="1" customHeight="1" outlineLevel="1">
      <c r="A74" s="183">
        <v>2</v>
      </c>
      <c r="B74" s="183" t="s">
        <v>14182</v>
      </c>
      <c r="C74" s="1">
        <v>1</v>
      </c>
      <c r="D74" s="21">
        <f>VLOOKUP(D11,struktura!$B:$S,18,FALSE)</f>
        <v>0</v>
      </c>
      <c r="E74" s="21">
        <f>IF(D74=0,0,F11*VLOOKUP(D11,struktura!$B:$T,19,FALSE))</f>
        <v>0</v>
      </c>
      <c r="F74" s="55">
        <f>IFERROR(IF(D11=0,0,VLOOKUP(D11,šifrant!$A:$H,7,FALSE)*F11),0.001)</f>
        <v>0</v>
      </c>
      <c r="G74" s="55"/>
      <c r="H74" s="21">
        <f>VLOOKUP(H11,struktura!$B:$S,18,FALSE)</f>
        <v>0</v>
      </c>
      <c r="I74" s="21">
        <f>IF(H74=0,0,J11*VLOOKUP(H11,struktura!$B:$T,19,FALSE))</f>
        <v>0</v>
      </c>
      <c r="J74" s="55">
        <f>IFERROR(IF(H11=0,0,VLOOKUP(H11,šifrant!$A:$H,7,FALSE)*J11),0.001)</f>
        <v>0</v>
      </c>
      <c r="K74" s="55"/>
      <c r="L74" s="21">
        <f>VLOOKUP(L11,struktura!$B:$S,18,FALSE)</f>
        <v>0</v>
      </c>
      <c r="M74" s="21">
        <f>IF(L74=0,0,N11*VLOOKUP(L11,struktura!$B:$T,19,FALSE))</f>
        <v>0</v>
      </c>
      <c r="N74" s="55">
        <f>IFERROR(IF(L11=0,0,VLOOKUP(L11,šifrant!$A:$H,7,FALSE)*N11),0.001)</f>
        <v>0</v>
      </c>
      <c r="O74" s="55"/>
      <c r="P74" s="21">
        <f>VLOOKUP(P11,struktura!$B:$S,18,FALSE)</f>
        <v>0</v>
      </c>
      <c r="Q74" s="21">
        <f>IF(P74=0,0,R11*VLOOKUP(P11,struktura!$B:$T,19,FALSE))</f>
        <v>0</v>
      </c>
      <c r="R74" s="55">
        <f>IFERROR(IF(P11=0,0,VLOOKUP(P11,šifrant!$A:$H,7,FALSE)*R11),0.001)</f>
        <v>0</v>
      </c>
      <c r="S74" s="55"/>
      <c r="T74" s="21">
        <f>VLOOKUP(T11,struktura!$B:$S,18,FALSE)</f>
        <v>0</v>
      </c>
      <c r="U74" s="21">
        <f>IF(T74=0,0,V11*VLOOKUP(T11,struktura!$B:$T,19,FALSE))</f>
        <v>0</v>
      </c>
      <c r="V74" s="55">
        <f>IFERROR(IF(T11=0,0,VLOOKUP(T11,šifrant!$A:$H,7,FALSE)*V11),0.001)</f>
        <v>0</v>
      </c>
      <c r="W74" s="111"/>
      <c r="X74" s="21">
        <f>VLOOKUP(X11,struktura!$B:$S,18,FALSE)</f>
        <v>0</v>
      </c>
      <c r="Y74" s="21">
        <f>IF(X74=0,0,Z11*VLOOKUP(X11,struktura!$B:$T,19,FALSE))</f>
        <v>0</v>
      </c>
      <c r="Z74" s="55">
        <f>IFERROR(IF(X11=0,0,VLOOKUP(X11,šifrant!$A:$H,7,FALSE)*Z11),0.001)</f>
        <v>0</v>
      </c>
      <c r="AA74" s="111"/>
      <c r="AB74" s="21">
        <f>VLOOKUP(AB11,struktura!$B:$S,18,FALSE)</f>
        <v>0</v>
      </c>
      <c r="AC74" s="21">
        <f>IF(AB74=0,0,AD11*VLOOKUP(AB11,struktura!$B:$T,19,FALSE))</f>
        <v>0</v>
      </c>
      <c r="AD74" s="55">
        <f>IFERROR(IF(AB11=0,0,VLOOKUP(AB11,šifrant!$A:$H,7,FALSE)*AD11),0.001)</f>
        <v>0</v>
      </c>
      <c r="AE74" s="111"/>
      <c r="AF74" s="21">
        <f>VLOOKUP(AF11,struktura!$B:$S,18,FALSE)</f>
        <v>0</v>
      </c>
      <c r="AG74" s="21">
        <f>IF(AF74=0,0,AH11*VLOOKUP(AF11,struktura!$B:$T,19,FALSE))</f>
        <v>0</v>
      </c>
      <c r="AH74" s="55">
        <f>IFERROR(IF(AF11=0,0,VLOOKUP(AF11,šifrant!$A:$H,7,FALSE)*AH11),0.001)</f>
        <v>0</v>
      </c>
      <c r="AI74" s="111"/>
      <c r="AJ74" s="21">
        <f>VLOOKUP(AJ11,struktura!$B:$S,18,FALSE)</f>
        <v>0</v>
      </c>
      <c r="AK74" s="21">
        <f>IF(AJ74=0,0,AL11*VLOOKUP(AJ11,struktura!$B:$T,19,FALSE))</f>
        <v>0</v>
      </c>
      <c r="AL74" s="55">
        <f>IFERROR(IF(AJ11=0,0,VLOOKUP(AJ11,šifrant!$A:$H,7,FALSE)*AL11),0.001)</f>
        <v>0</v>
      </c>
      <c r="AM74" s="111"/>
      <c r="AN74" s="21">
        <f>VLOOKUP(AN11,struktura!$B:$S,18,FALSE)</f>
        <v>0</v>
      </c>
      <c r="AO74" s="21">
        <f>IF(AN74=0,0,AP11*VLOOKUP(AN11,struktura!$B:$T,19,FALSE))</f>
        <v>0</v>
      </c>
      <c r="AP74" s="55">
        <f>IFERROR(IF(AN11=0,0,VLOOKUP(AN11,šifrant!$A:$H,7,FALSE)*AP11),0.001)</f>
        <v>0</v>
      </c>
      <c r="AQ74" s="111"/>
      <c r="AR74" s="21">
        <f>VLOOKUP(AR11,struktura!$B:$S,18,FALSE)</f>
        <v>0</v>
      </c>
      <c r="AS74" s="21">
        <f>IF(AR74=0,0,AT11*VLOOKUP(AR11,struktura!$B:$T,19,FALSE))</f>
        <v>0</v>
      </c>
      <c r="AT74" s="55">
        <f>IFERROR(IF(AR11=0,0,VLOOKUP(AR11,šifrant!$A:$H,7,FALSE)*AT11),0.001)</f>
        <v>0</v>
      </c>
      <c r="AU74" s="111"/>
      <c r="AV74" s="21">
        <f>VLOOKUP(AV11,struktura!$B:$S,18,FALSE)</f>
        <v>0</v>
      </c>
      <c r="AW74" s="21">
        <f>IF(AV74=0,0,AX11*VLOOKUP(AV11,struktura!$B:$T,19,FALSE))</f>
        <v>0</v>
      </c>
      <c r="AX74" s="55">
        <f>IFERROR(IF(AV11=0,0,VLOOKUP(AV11,šifrant!$A:$H,7,FALSE)*AX11),0.001)</f>
        <v>0</v>
      </c>
      <c r="AY74" s="111"/>
      <c r="AZ74" s="21">
        <f>VLOOKUP(AZ11,struktura!$B:$S,18,FALSE)</f>
        <v>0</v>
      </c>
      <c r="BA74" s="21">
        <f>IF(AZ74=0,0,BB11*VLOOKUP(AZ11,struktura!$B:$T,19,FALSE))</f>
        <v>0</v>
      </c>
      <c r="BB74" s="55">
        <f>IFERROR(IF(AZ11=0,0,VLOOKUP(AZ11,šifrant!$A:$H,7,FALSE)*BB11),0.001)</f>
        <v>0</v>
      </c>
      <c r="BC74" s="111"/>
      <c r="BD74" s="21">
        <f>VLOOKUP(BD11,struktura!$B:$S,18,FALSE)</f>
        <v>0</v>
      </c>
      <c r="BE74" s="21">
        <f>IF(BD74=0,0,BF11*VLOOKUP(BD11,struktura!$B:$T,19,FALSE))</f>
        <v>0</v>
      </c>
      <c r="BF74" s="55">
        <f>IFERROR(IF(BD11=0,0,VLOOKUP(BD11,šifrant!$A:$H,7,FALSE)*BF11),0.001)</f>
        <v>0</v>
      </c>
      <c r="BG74" s="111"/>
      <c r="BH74" s="21">
        <f>VLOOKUP(BH11,struktura!$B:$S,18,FALSE)</f>
        <v>0</v>
      </c>
      <c r="BI74" s="21">
        <f>IF(BH74=0,0,BJ11*VLOOKUP(BH11,struktura!$B:$T,19,FALSE))</f>
        <v>0</v>
      </c>
      <c r="BJ74" s="55">
        <f>IFERROR(IF(BH11=0,0,VLOOKUP(BH11,šifrant!$A:$H,7,FALSE)*BJ11),0.001)</f>
        <v>0</v>
      </c>
      <c r="BK74" s="111"/>
      <c r="BL74" s="21">
        <f>VLOOKUP(BL11,struktura!$B:$S,18,FALSE)</f>
        <v>0</v>
      </c>
      <c r="BM74" s="21">
        <f>IF(BL74=0,0,BN11*VLOOKUP(BL11,struktura!$B:$T,19,FALSE))</f>
        <v>0</v>
      </c>
      <c r="BN74" s="55">
        <f>IFERROR(IF(BL11=0,0,VLOOKUP(BL11,šifrant!$A:$H,7,FALSE)*BN11),0.001)</f>
        <v>0</v>
      </c>
      <c r="BO74" s="111"/>
      <c r="BP74" s="21">
        <f>VLOOKUP(BP11,struktura!$B:$S,18,FALSE)</f>
        <v>0</v>
      </c>
      <c r="BQ74" s="21">
        <f>IF(BP74=0,0,BR11*VLOOKUP(BP11,struktura!$B:$T,19,FALSE))</f>
        <v>0</v>
      </c>
      <c r="BR74" s="55">
        <f>IFERROR(IF(BP11=0,0,VLOOKUP(BP11,šifrant!$A:$H,7,FALSE)*BR11),0.001)</f>
        <v>0</v>
      </c>
      <c r="BS74" s="111"/>
      <c r="BT74" s="21">
        <f>VLOOKUP(BT11,struktura!$B:$S,18,FALSE)</f>
        <v>0</v>
      </c>
      <c r="BU74" s="21">
        <f>IF(BT74=0,0,BV11*VLOOKUP(BT11,struktura!$B:$T,19,FALSE))</f>
        <v>0</v>
      </c>
      <c r="BV74" s="55">
        <f>IFERROR(IF(BT11=0,0,VLOOKUP(BT11,šifrant!$A:$H,7,FALSE)*BV11),0.001)</f>
        <v>0</v>
      </c>
      <c r="BW74" s="111"/>
      <c r="BX74" s="21">
        <f>VLOOKUP(BX11,struktura!$B:$S,18,FALSE)</f>
        <v>0</v>
      </c>
      <c r="BY74" s="21">
        <f>IF(BX74=0,0,BZ11*VLOOKUP(BX11,struktura!$B:$T,19,FALSE))</f>
        <v>0</v>
      </c>
      <c r="BZ74" s="55">
        <f>IFERROR(IF(BX11=0,0,VLOOKUP(BX11,šifrant!$A:$H,7,FALSE)*BZ11),0.001)</f>
        <v>0</v>
      </c>
      <c r="CA74" s="111"/>
      <c r="CB74" s="21">
        <f>VLOOKUP(CB11,struktura!$B:$S,18,FALSE)</f>
        <v>0</v>
      </c>
      <c r="CC74" s="21">
        <f>IF(CB74=0,0,CD11*VLOOKUP(CB11,struktura!$B:$T,19,FALSE))</f>
        <v>0</v>
      </c>
      <c r="CD74" s="55">
        <f>IFERROR(IF(CB11=0,0,VLOOKUP(CB11,šifrant!$A:$H,7,FALSE)*CD11),0.001)</f>
        <v>0</v>
      </c>
      <c r="CE74" s="111"/>
      <c r="CF74" s="21">
        <f>VLOOKUP(CF11,struktura!$B:$S,18,FALSE)</f>
        <v>0</v>
      </c>
      <c r="CG74" s="21">
        <f>IF(CF74=0,0,CH11*VLOOKUP(CF11,struktura!$B:$T,19,FALSE))</f>
        <v>0</v>
      </c>
      <c r="CH74" s="55">
        <f>IFERROR(IF(CF11=0,0,VLOOKUP(CF11,šifrant!$A:$H,7,FALSE)*CH11),0.001)</f>
        <v>0</v>
      </c>
      <c r="CI74" s="111"/>
      <c r="CJ74" s="21">
        <f>VLOOKUP(CJ11,struktura!$B:$S,18,FALSE)</f>
        <v>0</v>
      </c>
      <c r="CK74" s="21">
        <f>IF(CJ74=0,0,CL11*VLOOKUP(CJ11,struktura!$B:$T,19,FALSE))</f>
        <v>0</v>
      </c>
      <c r="CL74" s="55">
        <f>IFERROR(IF(CJ11=0,0,VLOOKUP(CJ11,šifrant!$A:$H,7,FALSE)*CL11),0.001)</f>
        <v>0</v>
      </c>
      <c r="CM74" s="111"/>
      <c r="CN74" s="21">
        <f>VLOOKUP(CN11,struktura!$B:$S,18,FALSE)</f>
        <v>0</v>
      </c>
      <c r="CO74" s="21">
        <f>IF(CN74=0,0,CP11*VLOOKUP(CN11,struktura!$B:$T,19,FALSE))</f>
        <v>0</v>
      </c>
      <c r="CP74" s="55">
        <f>IFERROR(IF(CN11=0,0,VLOOKUP(CN11,šifrant!$A:$H,7,FALSE)*CP11),0.001)</f>
        <v>0</v>
      </c>
      <c r="CQ74" s="111"/>
      <c r="CR74" s="21">
        <f>VLOOKUP(CR11,struktura!$B:$S,18,FALSE)</f>
        <v>0</v>
      </c>
      <c r="CS74" s="21">
        <f>IF(CR74=0,0,CT11*VLOOKUP(CR11,struktura!$B:$T,19,FALSE))</f>
        <v>0</v>
      </c>
      <c r="CT74" s="55">
        <f>IFERROR(IF(CR11=0,0,VLOOKUP(CR11,šifrant!$A:$H,7,FALSE)*CT11),0.001)</f>
        <v>0</v>
      </c>
      <c r="CU74" s="111"/>
      <c r="CV74" s="21">
        <f>VLOOKUP(CV11,struktura!$B:$S,18,FALSE)</f>
        <v>0</v>
      </c>
      <c r="CW74" s="21">
        <f>IF(CV74=0,0,CX11*VLOOKUP(CV11,struktura!$B:$T,19,FALSE))</f>
        <v>0</v>
      </c>
      <c r="CX74" s="55">
        <f>IFERROR(IF(CV11=0,0,VLOOKUP(CV11,šifrant!$A:$H,7,FALSE)*CX11),0.001)</f>
        <v>0</v>
      </c>
      <c r="CY74" s="111"/>
      <c r="CZ74" s="21">
        <f>VLOOKUP(CZ11,struktura!$B:$S,18,FALSE)</f>
        <v>0</v>
      </c>
      <c r="DA74" s="21">
        <f>IF(CZ74=0,0,DB11*VLOOKUP(CZ11,struktura!$B:$T,19,FALSE))</f>
        <v>0</v>
      </c>
      <c r="DB74" s="55">
        <f>IFERROR(IF(CZ11=0,0,VLOOKUP(CZ11,šifrant!$A:$H,7,FALSE)*DB11),0.001)</f>
        <v>0</v>
      </c>
      <c r="DC74" s="111"/>
      <c r="DD74" s="21">
        <f>VLOOKUP(DD11,struktura!$B:$S,18,FALSE)</f>
        <v>0</v>
      </c>
      <c r="DE74" s="21">
        <f>IF(DD74=0,0,DF11*VLOOKUP(DD11,struktura!$B:$T,19,FALSE))</f>
        <v>0</v>
      </c>
      <c r="DF74" s="55">
        <f>IFERROR(IF(DD11=0,0,VLOOKUP(DD11,šifrant!$A:$H,7,FALSE)*DF11),0.001)</f>
        <v>0</v>
      </c>
      <c r="DG74" s="111"/>
      <c r="DH74" s="21">
        <f>VLOOKUP(DH11,struktura!$B:$S,18,FALSE)</f>
        <v>0</v>
      </c>
      <c r="DI74" s="21">
        <f>IF(DH74=0,0,DJ11*VLOOKUP(DH11,struktura!$B:$T,19,FALSE))</f>
        <v>0</v>
      </c>
      <c r="DJ74" s="55">
        <f>IFERROR(IF(DH11=0,0,VLOOKUP(DH11,šifrant!$A:$H,7,FALSE)*DJ11),0.001)</f>
        <v>0</v>
      </c>
      <c r="DK74" s="111"/>
      <c r="DL74" s="21">
        <f>VLOOKUP(DL11,struktura!$B:$S,18,FALSE)</f>
        <v>0</v>
      </c>
      <c r="DM74" s="21">
        <f>IF(DL74=0,0,DN11*VLOOKUP(DL11,struktura!$B:$T,19,FALSE))</f>
        <v>0</v>
      </c>
      <c r="DN74" s="55">
        <f>IFERROR(IF(DL11=0,0,VLOOKUP(DL11,šifrant!$A:$H,7,FALSE)*DN11),0.001)</f>
        <v>0</v>
      </c>
      <c r="DO74" s="111"/>
      <c r="DP74" s="21">
        <f>VLOOKUP(DP11,struktura!$B:$S,18,FALSE)</f>
        <v>0</v>
      </c>
      <c r="DQ74" s="21">
        <f>IF(DP74=0,0,DR11*VLOOKUP(DP11,struktura!$B:$T,19,FALSE))</f>
        <v>0</v>
      </c>
      <c r="DR74" s="55">
        <f>IFERROR(IF(DP11=0,0,VLOOKUP(DP11,šifrant!$A:$H,7,FALSE)*DR11),0.001)</f>
        <v>0</v>
      </c>
      <c r="DS74" s="111"/>
    </row>
    <row r="75" spans="1:123" ht="15" hidden="1" customHeight="1" outlineLevel="1" thickBot="1">
      <c r="A75" s="184"/>
      <c r="B75" s="184"/>
      <c r="D75" s="21"/>
      <c r="E75" s="21"/>
      <c r="F75" s="55"/>
      <c r="G75" s="55"/>
      <c r="H75" s="21"/>
      <c r="I75" s="21"/>
      <c r="J75" s="55"/>
      <c r="K75" s="55"/>
      <c r="L75" s="21"/>
      <c r="M75" s="21"/>
      <c r="N75" s="55"/>
      <c r="O75" s="55"/>
      <c r="P75" s="21"/>
      <c r="Q75" s="21"/>
      <c r="R75" s="55"/>
      <c r="S75" s="55"/>
      <c r="T75" s="21"/>
      <c r="U75" s="21"/>
      <c r="V75" s="55"/>
      <c r="W75" s="111"/>
      <c r="X75" s="21"/>
      <c r="Y75" s="21"/>
      <c r="Z75" s="55"/>
      <c r="AA75" s="111"/>
      <c r="AB75" s="21"/>
      <c r="AC75" s="21"/>
      <c r="AD75" s="55"/>
      <c r="AE75" s="111"/>
      <c r="AF75" s="21"/>
      <c r="AG75" s="21"/>
      <c r="AH75" s="55"/>
      <c r="AI75" s="111"/>
      <c r="AJ75" s="21"/>
      <c r="AK75" s="21"/>
      <c r="AL75" s="55"/>
      <c r="AM75" s="111"/>
      <c r="AN75" s="21"/>
      <c r="AO75" s="21"/>
      <c r="AP75" s="55"/>
      <c r="AQ75" s="111"/>
      <c r="AR75" s="21"/>
      <c r="AS75" s="21"/>
      <c r="AT75" s="55"/>
      <c r="AU75" s="111"/>
      <c r="AV75" s="21"/>
      <c r="AW75" s="21"/>
      <c r="AX75" s="55"/>
      <c r="AY75" s="111"/>
      <c r="AZ75" s="21"/>
      <c r="BA75" s="21"/>
      <c r="BB75" s="55"/>
      <c r="BC75" s="111"/>
      <c r="BD75" s="21"/>
      <c r="BE75" s="21"/>
      <c r="BF75" s="55"/>
      <c r="BG75" s="111"/>
      <c r="BH75" s="21"/>
      <c r="BI75" s="21"/>
      <c r="BJ75" s="55"/>
      <c r="BK75" s="111"/>
      <c r="BL75" s="21"/>
      <c r="BM75" s="21"/>
      <c r="BN75" s="55"/>
      <c r="BO75" s="111"/>
      <c r="BP75" s="21"/>
      <c r="BQ75" s="21"/>
      <c r="BR75" s="55"/>
      <c r="BS75" s="111"/>
      <c r="BT75" s="21"/>
      <c r="BU75" s="21"/>
      <c r="BV75" s="55"/>
      <c r="BW75" s="111"/>
      <c r="BX75" s="21"/>
      <c r="BY75" s="21"/>
      <c r="BZ75" s="55"/>
      <c r="CA75" s="111"/>
      <c r="CB75" s="21"/>
      <c r="CC75" s="21"/>
      <c r="CD75" s="55"/>
      <c r="CE75" s="111"/>
      <c r="CF75" s="21"/>
      <c r="CG75" s="21"/>
      <c r="CH75" s="55"/>
      <c r="CI75" s="111"/>
      <c r="CJ75" s="21"/>
      <c r="CK75" s="21"/>
      <c r="CL75" s="55"/>
      <c r="CM75" s="111"/>
      <c r="CN75" s="21"/>
      <c r="CO75" s="21"/>
      <c r="CP75" s="55"/>
      <c r="CQ75" s="111"/>
      <c r="CR75" s="21"/>
      <c r="CS75" s="21"/>
      <c r="CT75" s="55"/>
      <c r="CU75" s="111"/>
      <c r="CV75" s="21"/>
      <c r="CW75" s="21"/>
      <c r="CX75" s="55"/>
      <c r="CY75" s="111"/>
      <c r="CZ75" s="21"/>
      <c r="DA75" s="21"/>
      <c r="DB75" s="55"/>
      <c r="DC75" s="111"/>
      <c r="DD75" s="21"/>
      <c r="DE75" s="21"/>
      <c r="DF75" s="55"/>
      <c r="DG75" s="111"/>
      <c r="DH75" s="21"/>
      <c r="DI75" s="21"/>
      <c r="DJ75" s="55"/>
      <c r="DK75" s="111"/>
      <c r="DL75" s="21"/>
      <c r="DM75" s="21"/>
      <c r="DN75" s="55"/>
      <c r="DO75" s="111"/>
      <c r="DP75" s="21"/>
      <c r="DQ75" s="21"/>
      <c r="DR75" s="55"/>
      <c r="DS75" s="111"/>
    </row>
    <row r="76" spans="1:123" ht="14.25" hidden="1" customHeight="1" outlineLevel="1">
      <c r="A76" s="183">
        <v>17</v>
      </c>
      <c r="B76" s="183" t="s">
        <v>14181</v>
      </c>
      <c r="C76" s="1">
        <v>1</v>
      </c>
      <c r="D76" s="21">
        <f>VLOOKUP(D13,struktura!$B:$S,18,FALSE)</f>
        <v>0</v>
      </c>
      <c r="E76" s="21">
        <f>IF(D76=0,0,F13*VLOOKUP(D13,struktura!$B:$T,19,FALSE))</f>
        <v>0</v>
      </c>
      <c r="F76" s="55">
        <f>IFERROR(IF(D13=0,0,VLOOKUP(D13,šifrant!$A:$H,7,FALSE)*F13),0.001)</f>
        <v>0</v>
      </c>
      <c r="G76" s="55"/>
      <c r="H76" s="21" t="str">
        <f>VLOOKUP(H13,struktura!$B:$S,18,FALSE)</f>
        <v>1R03058</v>
      </c>
      <c r="I76" s="21">
        <f>IF(H76=0,0,J13*VLOOKUP(H13,struktura!$B:$T,19,FALSE))</f>
        <v>537.31320000000005</v>
      </c>
      <c r="J76" s="55">
        <f>IFERROR(IF(H13=0,0,VLOOKUP(H13,šifrant!$A:$H,7,FALSE)*J13),0.001)</f>
        <v>2331.6</v>
      </c>
      <c r="K76" s="55"/>
      <c r="L76" s="21" t="str">
        <f>VLOOKUP(L13,struktura!$B:$S,18,FALSE)</f>
        <v>1R03058</v>
      </c>
      <c r="M76" s="21">
        <f>IF(L76=0,0,N13*VLOOKUP(L13,struktura!$B:$T,19,FALSE))</f>
        <v>537.31320000000005</v>
      </c>
      <c r="N76" s="55">
        <f>IFERROR(IF(L13=0,0,VLOOKUP(L13,šifrant!$A:$H,7,FALSE)*N13),0.001)</f>
        <v>2331.6</v>
      </c>
      <c r="O76" s="55"/>
      <c r="P76" s="21" t="str">
        <f>VLOOKUP(P13,struktura!$B:$S,18,FALSE)</f>
        <v>1R03058</v>
      </c>
      <c r="Q76" s="21">
        <f>IF(P76=0,0,R13*VLOOKUP(P13,struktura!$B:$T,19,FALSE))</f>
        <v>537.31320000000005</v>
      </c>
      <c r="R76" s="55">
        <f>IFERROR(IF(P13=0,0,VLOOKUP(P13,šifrant!$A:$H,7,FALSE)*R13),0.001)</f>
        <v>2331.6</v>
      </c>
      <c r="S76" s="55"/>
      <c r="T76" s="21" t="str">
        <f>VLOOKUP(T13,struktura!$B:$S,18,FALSE)</f>
        <v>1R03058</v>
      </c>
      <c r="U76" s="21">
        <f>IF(T76=0,0,V13*VLOOKUP(T13,struktura!$B:$T,19,FALSE))</f>
        <v>537.31320000000005</v>
      </c>
      <c r="V76" s="55">
        <f>IFERROR(IF(T13=0,0,VLOOKUP(T13,šifrant!$A:$H,7,FALSE)*V13),0.001)</f>
        <v>2331.6</v>
      </c>
      <c r="W76" s="111"/>
      <c r="X76" s="21" t="str">
        <f>VLOOKUP(X13,struktura!$B:$S,18,FALSE)</f>
        <v>1R03058</v>
      </c>
      <c r="Y76" s="21">
        <f>IF(X76=0,0,Z13*VLOOKUP(X13,struktura!$B:$T,19,FALSE))</f>
        <v>537.31320000000005</v>
      </c>
      <c r="Z76" s="55">
        <f>IFERROR(IF(X13=0,0,VLOOKUP(X13,šifrant!$A:$H,7,FALSE)*Z13),0.001)</f>
        <v>2331.6</v>
      </c>
      <c r="AA76" s="111"/>
      <c r="AB76" s="21" t="str">
        <f>VLOOKUP(AB13,struktura!$B:$S,18,FALSE)</f>
        <v>1R03058</v>
      </c>
      <c r="AC76" s="21">
        <f>IF(AB76=0,0,AD13*VLOOKUP(AB13,struktura!$B:$T,19,FALSE))</f>
        <v>537.31320000000005</v>
      </c>
      <c r="AD76" s="55">
        <f>IFERROR(IF(AB13=0,0,VLOOKUP(AB13,šifrant!$A:$H,7,FALSE)*AD13),0.001)</f>
        <v>2331.6</v>
      </c>
      <c r="AE76" s="111"/>
      <c r="AF76" s="21" t="str">
        <f>VLOOKUP(AF13,struktura!$B:$S,18,FALSE)</f>
        <v>1R03058</v>
      </c>
      <c r="AG76" s="21">
        <f>IF(AF76=0,0,AH13*VLOOKUP(AF13,struktura!$B:$T,19,FALSE))</f>
        <v>537.31320000000005</v>
      </c>
      <c r="AH76" s="55">
        <f>IFERROR(IF(AF13=0,0,VLOOKUP(AF13,šifrant!$A:$H,7,FALSE)*AH13),0.001)</f>
        <v>2331.6</v>
      </c>
      <c r="AI76" s="111"/>
      <c r="AJ76" s="21" t="str">
        <f>VLOOKUP(AJ13,struktura!$B:$S,18,FALSE)</f>
        <v>1R03058</v>
      </c>
      <c r="AK76" s="21">
        <f>IF(AJ76=0,0,AL13*VLOOKUP(AJ13,struktura!$B:$T,19,FALSE))</f>
        <v>537.31320000000005</v>
      </c>
      <c r="AL76" s="55">
        <f>IFERROR(IF(AJ13=0,0,VLOOKUP(AJ13,šifrant!$A:$H,7,FALSE)*AL13),0.001)</f>
        <v>2331.6</v>
      </c>
      <c r="AM76" s="111"/>
      <c r="AN76" s="21" t="str">
        <f>VLOOKUP(AN13,struktura!$B:$S,18,FALSE)</f>
        <v>1R03058</v>
      </c>
      <c r="AO76" s="21">
        <f>IF(AN76=0,0,AP13*VLOOKUP(AN13,struktura!$B:$T,19,FALSE))</f>
        <v>537.31320000000005</v>
      </c>
      <c r="AP76" s="55">
        <f>IFERROR(IF(AN13=0,0,VLOOKUP(AN13,šifrant!$A:$H,7,FALSE)*AP13),0.001)</f>
        <v>2331.6</v>
      </c>
      <c r="AQ76" s="111"/>
      <c r="AR76" s="21" t="str">
        <f>VLOOKUP(AR13,struktura!$B:$S,18,FALSE)</f>
        <v>1R03058</v>
      </c>
      <c r="AS76" s="21">
        <f>IF(AR76=0,0,AT13*VLOOKUP(AR13,struktura!$B:$T,19,FALSE))</f>
        <v>537.31320000000005</v>
      </c>
      <c r="AT76" s="55">
        <f>IFERROR(IF(AR13=0,0,VLOOKUP(AR13,šifrant!$A:$H,7,FALSE)*AT13),0.001)</f>
        <v>2331.6</v>
      </c>
      <c r="AU76" s="111"/>
      <c r="AV76" s="21" t="str">
        <f>VLOOKUP(AV13,struktura!$B:$S,18,FALSE)</f>
        <v>1R03058</v>
      </c>
      <c r="AW76" s="21">
        <f>IF(AV76=0,0,AX13*VLOOKUP(AV13,struktura!$B:$T,19,FALSE))</f>
        <v>537.31320000000005</v>
      </c>
      <c r="AX76" s="55">
        <f>IFERROR(IF(AV13=0,0,VLOOKUP(AV13,šifrant!$A:$H,7,FALSE)*AX13),0.001)</f>
        <v>2331.6</v>
      </c>
      <c r="AY76" s="111"/>
      <c r="AZ76" s="21" t="str">
        <f>VLOOKUP(AZ13,struktura!$B:$S,18,FALSE)</f>
        <v>1R03058</v>
      </c>
      <c r="BA76" s="21">
        <f>IF(AZ76=0,0,BB13*VLOOKUP(AZ13,struktura!$B:$T,19,FALSE))</f>
        <v>537.31320000000005</v>
      </c>
      <c r="BB76" s="55">
        <f>IFERROR(IF(AZ13=0,0,VLOOKUP(AZ13,šifrant!$A:$H,7,FALSE)*BB13),0.001)</f>
        <v>2331.6</v>
      </c>
      <c r="BC76" s="111"/>
      <c r="BD76" s="21" t="str">
        <f>VLOOKUP(BD13,struktura!$B:$S,18,FALSE)</f>
        <v>1R03058</v>
      </c>
      <c r="BE76" s="21">
        <f>IF(BD76=0,0,BF13*VLOOKUP(BD13,struktura!$B:$T,19,FALSE))</f>
        <v>537.31320000000005</v>
      </c>
      <c r="BF76" s="55">
        <f>IFERROR(IF(BD13=0,0,VLOOKUP(BD13,šifrant!$A:$H,7,FALSE)*BF13),0.001)</f>
        <v>2331.6</v>
      </c>
      <c r="BG76" s="111"/>
      <c r="BH76" s="21" t="str">
        <f>VLOOKUP(BH13,struktura!$B:$S,18,FALSE)</f>
        <v>1R03058</v>
      </c>
      <c r="BI76" s="21">
        <f>IF(BH76=0,0,BJ13*VLOOKUP(BH13,struktura!$B:$T,19,FALSE))</f>
        <v>537.31320000000005</v>
      </c>
      <c r="BJ76" s="55">
        <f>IFERROR(IF(BH13=0,0,VLOOKUP(BH13,šifrant!$A:$H,7,FALSE)*BJ13),0.001)</f>
        <v>2331.6</v>
      </c>
      <c r="BK76" s="111"/>
      <c r="BL76" s="21">
        <f>VLOOKUP(BL13,struktura!$B:$S,18,FALSE)</f>
        <v>0</v>
      </c>
      <c r="BM76" s="21">
        <f>IF(BL76=0,0,BN13*VLOOKUP(BL13,struktura!$B:$T,19,FALSE))</f>
        <v>0</v>
      </c>
      <c r="BN76" s="55">
        <f>IFERROR(IF(BL13=0,0,VLOOKUP(BL13,šifrant!$A:$H,7,FALSE)*BN13),0.001)</f>
        <v>0</v>
      </c>
      <c r="BO76" s="111"/>
      <c r="BP76" s="21">
        <f>VLOOKUP(BP13,struktura!$B:$S,18,FALSE)</f>
        <v>0</v>
      </c>
      <c r="BQ76" s="21">
        <f>IF(BP76=0,0,BR13*VLOOKUP(BP13,struktura!$B:$T,19,FALSE))</f>
        <v>0</v>
      </c>
      <c r="BR76" s="55">
        <f>IFERROR(IF(BP13=0,0,VLOOKUP(BP13,šifrant!$A:$H,7,FALSE)*BR13),0.001)</f>
        <v>0</v>
      </c>
      <c r="BS76" s="111"/>
      <c r="BT76" s="21">
        <f>VLOOKUP(BT13,struktura!$B:$S,18,FALSE)</f>
        <v>0</v>
      </c>
      <c r="BU76" s="21">
        <f>IF(BT76=0,0,BV13*VLOOKUP(BT13,struktura!$B:$T,19,FALSE))</f>
        <v>0</v>
      </c>
      <c r="BV76" s="55">
        <f>IFERROR(IF(BT13=0,0,VLOOKUP(BT13,šifrant!$A:$H,7,FALSE)*BV13),0.001)</f>
        <v>0</v>
      </c>
      <c r="BW76" s="111"/>
      <c r="BX76" s="21">
        <f>VLOOKUP(BX13,struktura!$B:$S,18,FALSE)</f>
        <v>0</v>
      </c>
      <c r="BY76" s="21">
        <f>IF(BX76=0,0,BZ13*VLOOKUP(BX13,struktura!$B:$T,19,FALSE))</f>
        <v>0</v>
      </c>
      <c r="BZ76" s="55">
        <f>IFERROR(IF(BX13=0,0,VLOOKUP(BX13,šifrant!$A:$H,7,FALSE)*BZ13),0.001)</f>
        <v>0</v>
      </c>
      <c r="CA76" s="111"/>
      <c r="CB76" s="21">
        <f>VLOOKUP(CB13,struktura!$B:$S,18,FALSE)</f>
        <v>0</v>
      </c>
      <c r="CC76" s="21">
        <f>IF(CB76=0,0,CD13*VLOOKUP(CB13,struktura!$B:$T,19,FALSE))</f>
        <v>0</v>
      </c>
      <c r="CD76" s="55">
        <f>IFERROR(IF(CB13=0,0,VLOOKUP(CB13,šifrant!$A:$H,7,FALSE)*CD13),0.001)</f>
        <v>0</v>
      </c>
      <c r="CE76" s="111"/>
      <c r="CF76" s="21">
        <f>VLOOKUP(CF13,struktura!$B:$S,18,FALSE)</f>
        <v>0</v>
      </c>
      <c r="CG76" s="21">
        <f>IF(CF76=0,0,CH13*VLOOKUP(CF13,struktura!$B:$T,19,FALSE))</f>
        <v>0</v>
      </c>
      <c r="CH76" s="55">
        <f>IFERROR(IF(CF13=0,0,VLOOKUP(CF13,šifrant!$A:$H,7,FALSE)*CH13),0.001)</f>
        <v>0</v>
      </c>
      <c r="CI76" s="111"/>
      <c r="CJ76" s="21">
        <f>VLOOKUP(CJ13,struktura!$B:$S,18,FALSE)</f>
        <v>0</v>
      </c>
      <c r="CK76" s="21">
        <f>IF(CJ76=0,0,CL13*VLOOKUP(CJ13,struktura!$B:$T,19,FALSE))</f>
        <v>0</v>
      </c>
      <c r="CL76" s="55">
        <f>IFERROR(IF(CJ13=0,0,VLOOKUP(CJ13,šifrant!$A:$H,7,FALSE)*CL13),0.001)</f>
        <v>0</v>
      </c>
      <c r="CM76" s="111"/>
      <c r="CN76" s="21">
        <f>VLOOKUP(CN13,struktura!$B:$S,18,FALSE)</f>
        <v>0</v>
      </c>
      <c r="CO76" s="21">
        <f>IF(CN76=0,0,CP13*VLOOKUP(CN13,struktura!$B:$T,19,FALSE))</f>
        <v>0</v>
      </c>
      <c r="CP76" s="55">
        <f>IFERROR(IF(CN13=0,0,VLOOKUP(CN13,šifrant!$A:$H,7,FALSE)*CP13),0.001)</f>
        <v>0</v>
      </c>
      <c r="CQ76" s="111"/>
      <c r="CR76" s="21">
        <f>VLOOKUP(CR13,struktura!$B:$S,18,FALSE)</f>
        <v>0</v>
      </c>
      <c r="CS76" s="21">
        <f>IF(CR76=0,0,CT13*VLOOKUP(CR13,struktura!$B:$T,19,FALSE))</f>
        <v>0</v>
      </c>
      <c r="CT76" s="55">
        <f>IFERROR(IF(CR13=0,0,VLOOKUP(CR13,šifrant!$A:$H,7,FALSE)*CT13),0.001)</f>
        <v>0</v>
      </c>
      <c r="CU76" s="111"/>
      <c r="CV76" s="21">
        <f>VLOOKUP(CV13,struktura!$B:$S,18,FALSE)</f>
        <v>0</v>
      </c>
      <c r="CW76" s="21">
        <f>IF(CV76=0,0,CX13*VLOOKUP(CV13,struktura!$B:$T,19,FALSE))</f>
        <v>0</v>
      </c>
      <c r="CX76" s="55">
        <f>IFERROR(IF(CV13=0,0,VLOOKUP(CV13,šifrant!$A:$H,7,FALSE)*CX13),0.001)</f>
        <v>0</v>
      </c>
      <c r="CY76" s="111"/>
      <c r="CZ76" s="21">
        <f>VLOOKUP(CZ13,struktura!$B:$S,18,FALSE)</f>
        <v>0</v>
      </c>
      <c r="DA76" s="21">
        <f>IF(CZ76=0,0,DB13*VLOOKUP(CZ13,struktura!$B:$T,19,FALSE))</f>
        <v>0</v>
      </c>
      <c r="DB76" s="55">
        <f>IFERROR(IF(CZ13=0,0,VLOOKUP(CZ13,šifrant!$A:$H,7,FALSE)*DB13),0.001)</f>
        <v>0</v>
      </c>
      <c r="DC76" s="111"/>
      <c r="DD76" s="21">
        <f>VLOOKUP(DD13,struktura!$B:$S,18,FALSE)</f>
        <v>0</v>
      </c>
      <c r="DE76" s="21">
        <f>IF(DD76=0,0,DF13*VLOOKUP(DD13,struktura!$B:$T,19,FALSE))</f>
        <v>0</v>
      </c>
      <c r="DF76" s="55">
        <f>IFERROR(IF(DD13=0,0,VLOOKUP(DD13,šifrant!$A:$H,7,FALSE)*DF13),0.001)</f>
        <v>0</v>
      </c>
      <c r="DG76" s="111"/>
      <c r="DH76" s="21">
        <f>VLOOKUP(DH13,struktura!$B:$S,18,FALSE)</f>
        <v>0</v>
      </c>
      <c r="DI76" s="21">
        <f>IF(DH76=0,0,DJ13*VLOOKUP(DH13,struktura!$B:$T,19,FALSE))</f>
        <v>0</v>
      </c>
      <c r="DJ76" s="55">
        <f>IFERROR(IF(DH13=0,0,VLOOKUP(DH13,šifrant!$A:$H,7,FALSE)*DJ13),0.001)</f>
        <v>0</v>
      </c>
      <c r="DK76" s="111"/>
      <c r="DL76" s="21">
        <f>VLOOKUP(DL13,struktura!$B:$S,18,FALSE)</f>
        <v>0</v>
      </c>
      <c r="DM76" s="21">
        <f>IF(DL76=0,0,DN13*VLOOKUP(DL13,struktura!$B:$T,19,FALSE))</f>
        <v>0</v>
      </c>
      <c r="DN76" s="55">
        <f>IFERROR(IF(DL13=0,0,VLOOKUP(DL13,šifrant!$A:$H,7,FALSE)*DN13),0.001)</f>
        <v>0</v>
      </c>
      <c r="DO76" s="111"/>
      <c r="DP76" s="21">
        <f>VLOOKUP(DP13,struktura!$B:$S,18,FALSE)</f>
        <v>0</v>
      </c>
      <c r="DQ76" s="21">
        <f>IF(DP76=0,0,DR13*VLOOKUP(DP13,struktura!$B:$T,19,FALSE))</f>
        <v>0</v>
      </c>
      <c r="DR76" s="55">
        <f>IFERROR(IF(DP13=0,0,VLOOKUP(DP13,šifrant!$A:$H,7,FALSE)*DR13),0.001)</f>
        <v>0</v>
      </c>
      <c r="DS76" s="111"/>
    </row>
    <row r="77" spans="1:123" ht="15" hidden="1" customHeight="1" outlineLevel="1" thickBot="1">
      <c r="A77" s="184"/>
      <c r="B77" s="184"/>
      <c r="D77" s="21"/>
      <c r="E77" s="21"/>
      <c r="F77" s="55"/>
      <c r="G77" s="55"/>
      <c r="H77" s="21"/>
      <c r="I77" s="21"/>
      <c r="J77" s="55"/>
      <c r="K77" s="55"/>
      <c r="L77" s="21"/>
      <c r="M77" s="21"/>
      <c r="N77" s="55"/>
      <c r="O77" s="55"/>
      <c r="P77" s="21"/>
      <c r="Q77" s="21"/>
      <c r="R77" s="55"/>
      <c r="S77" s="55"/>
      <c r="T77" s="21"/>
      <c r="U77" s="21"/>
      <c r="V77" s="55"/>
      <c r="W77" s="111"/>
      <c r="X77" s="21"/>
      <c r="Y77" s="21"/>
      <c r="Z77" s="55"/>
      <c r="AA77" s="111"/>
      <c r="AB77" s="21"/>
      <c r="AC77" s="21"/>
      <c r="AD77" s="55"/>
      <c r="AE77" s="111"/>
      <c r="AF77" s="21"/>
      <c r="AG77" s="21"/>
      <c r="AH77" s="55"/>
      <c r="AI77" s="111"/>
      <c r="AJ77" s="21"/>
      <c r="AK77" s="21"/>
      <c r="AL77" s="55"/>
      <c r="AM77" s="111"/>
      <c r="AN77" s="21"/>
      <c r="AO77" s="21"/>
      <c r="AP77" s="55"/>
      <c r="AQ77" s="111"/>
      <c r="AR77" s="21"/>
      <c r="AS77" s="21"/>
      <c r="AT77" s="55"/>
      <c r="AU77" s="111"/>
      <c r="AV77" s="21"/>
      <c r="AW77" s="21"/>
      <c r="AX77" s="55"/>
      <c r="AY77" s="111"/>
      <c r="AZ77" s="21"/>
      <c r="BA77" s="21"/>
      <c r="BB77" s="55"/>
      <c r="BC77" s="111"/>
      <c r="BD77" s="21"/>
      <c r="BE77" s="21"/>
      <c r="BF77" s="55"/>
      <c r="BG77" s="111"/>
      <c r="BH77" s="21"/>
      <c r="BI77" s="21"/>
      <c r="BJ77" s="55"/>
      <c r="BK77" s="111"/>
      <c r="BL77" s="21"/>
      <c r="BM77" s="21"/>
      <c r="BN77" s="55"/>
      <c r="BO77" s="111"/>
      <c r="BP77" s="21"/>
      <c r="BQ77" s="21"/>
      <c r="BR77" s="55"/>
      <c r="BS77" s="111"/>
      <c r="BT77" s="21"/>
      <c r="BU77" s="21"/>
      <c r="BV77" s="55"/>
      <c r="BW77" s="111"/>
      <c r="BX77" s="21"/>
      <c r="BY77" s="21"/>
      <c r="BZ77" s="55"/>
      <c r="CA77" s="111"/>
      <c r="CB77" s="21"/>
      <c r="CC77" s="21"/>
      <c r="CD77" s="55"/>
      <c r="CE77" s="111"/>
      <c r="CF77" s="21"/>
      <c r="CG77" s="21"/>
      <c r="CH77" s="55"/>
      <c r="CI77" s="111"/>
      <c r="CJ77" s="21"/>
      <c r="CK77" s="21"/>
      <c r="CL77" s="55"/>
      <c r="CM77" s="111"/>
      <c r="CN77" s="21"/>
      <c r="CO77" s="21"/>
      <c r="CP77" s="55"/>
      <c r="CQ77" s="111"/>
      <c r="CR77" s="21"/>
      <c r="CS77" s="21"/>
      <c r="CT77" s="55"/>
      <c r="CU77" s="111"/>
      <c r="CV77" s="21"/>
      <c r="CW77" s="21"/>
      <c r="CX77" s="55"/>
      <c r="CY77" s="111"/>
      <c r="CZ77" s="21"/>
      <c r="DA77" s="21"/>
      <c r="DB77" s="55"/>
      <c r="DC77" s="111"/>
      <c r="DD77" s="21"/>
      <c r="DE77" s="21"/>
      <c r="DF77" s="55"/>
      <c r="DG77" s="111"/>
      <c r="DH77" s="21"/>
      <c r="DI77" s="21"/>
      <c r="DJ77" s="55"/>
      <c r="DK77" s="111"/>
      <c r="DL77" s="21"/>
      <c r="DM77" s="21"/>
      <c r="DN77" s="55"/>
      <c r="DO77" s="111"/>
      <c r="DP77" s="21"/>
      <c r="DQ77" s="21"/>
      <c r="DR77" s="55"/>
      <c r="DS77" s="111"/>
    </row>
    <row r="78" spans="1:123" ht="14.25" hidden="1" customHeight="1" outlineLevel="1">
      <c r="A78" s="183">
        <v>3</v>
      </c>
      <c r="B78" s="183" t="s">
        <v>14180</v>
      </c>
      <c r="C78" s="1">
        <v>1</v>
      </c>
      <c r="D78" s="21">
        <f>VLOOKUP(D15,struktura!$B:$S,18,FALSE)</f>
        <v>0</v>
      </c>
      <c r="E78" s="21">
        <f>IF(D78=0,0,F15*VLOOKUP(D15,struktura!$B:$T,19,FALSE))</f>
        <v>0</v>
      </c>
      <c r="F78" s="55">
        <f>IFERROR(IF(D15=0,0,VLOOKUP(D15,šifrant!$A:$H,7,FALSE)*F15),0.001)</f>
        <v>0</v>
      </c>
      <c r="G78" s="55"/>
      <c r="H78" s="21" t="str">
        <f>VLOOKUP(H15,struktura!$B:$S,18,FALSE)</f>
        <v>1R14004</v>
      </c>
      <c r="I78" s="21">
        <f>IF(H78=0,0,J15*VLOOKUP(H15,struktura!$B:$T,19,FALSE))</f>
        <v>682.21440000000007</v>
      </c>
      <c r="J78" s="55">
        <f>IFERROR(IF(H15=0,0,VLOOKUP(H15,šifrant!$A:$H,7,FALSE)*J15),0.001)</f>
        <v>2678.4</v>
      </c>
      <c r="K78" s="55"/>
      <c r="L78" s="21" t="str">
        <f>VLOOKUP(L15,struktura!$B:$S,18,FALSE)</f>
        <v>1R14004</v>
      </c>
      <c r="M78" s="21">
        <f>IF(L78=0,0,N15*VLOOKUP(L15,struktura!$B:$T,19,FALSE))</f>
        <v>682.21440000000007</v>
      </c>
      <c r="N78" s="55">
        <f>IFERROR(IF(L15=0,0,VLOOKUP(L15,šifrant!$A:$H,7,FALSE)*N15),0.001)</f>
        <v>2678.4</v>
      </c>
      <c r="O78" s="55"/>
      <c r="P78" s="21" t="str">
        <f>VLOOKUP(P15,struktura!$B:$S,18,FALSE)</f>
        <v>1R14004</v>
      </c>
      <c r="Q78" s="21">
        <f>IF(P78=0,0,R15*VLOOKUP(P15,struktura!$B:$T,19,FALSE))</f>
        <v>682.21440000000007</v>
      </c>
      <c r="R78" s="55">
        <f>IFERROR(IF(P15=0,0,VLOOKUP(P15,šifrant!$A:$H,7,FALSE)*R15),0.001)</f>
        <v>2678.4</v>
      </c>
      <c r="S78" s="55"/>
      <c r="T78" s="21">
        <f>VLOOKUP(T15,struktura!$B:$S,18,FALSE)</f>
        <v>0</v>
      </c>
      <c r="U78" s="21">
        <f>IF(T78=0,0,V15*VLOOKUP(T15,struktura!$B:$T,19,FALSE))</f>
        <v>0</v>
      </c>
      <c r="V78" s="55">
        <f>IFERROR(IF(T15=0,0,VLOOKUP(T15,šifrant!$A:$H,7,FALSE)*V15),0.001)</f>
        <v>0</v>
      </c>
      <c r="W78" s="111"/>
      <c r="X78" s="21">
        <f>VLOOKUP(X15,struktura!$B:$S,18,FALSE)</f>
        <v>0</v>
      </c>
      <c r="Y78" s="21">
        <f>IF(X78=0,0,Z15*VLOOKUP(X15,struktura!$B:$T,19,FALSE))</f>
        <v>0</v>
      </c>
      <c r="Z78" s="55">
        <f>IFERROR(IF(X15=0,0,VLOOKUP(X15,šifrant!$A:$H,7,FALSE)*Z15),0.001)</f>
        <v>0</v>
      </c>
      <c r="AA78" s="111"/>
      <c r="AB78" s="21" t="str">
        <f>VLOOKUP(AB15,struktura!$B:$S,18,FALSE)</f>
        <v>1R14095</v>
      </c>
      <c r="AC78" s="21">
        <f>IF(AB78=0,0,AD15*VLOOKUP(AB15,struktura!$B:$T,19,FALSE))</f>
        <v>300.67199999999997</v>
      </c>
      <c r="AD78" s="55">
        <f>IFERROR(IF(AB15=0,0,VLOOKUP(AB15,šifrant!$A:$H,7,FALSE)*AD15),0.001)</f>
        <v>1935.3600000000001</v>
      </c>
      <c r="AE78" s="111"/>
      <c r="AF78" s="21" t="str">
        <f>VLOOKUP(AF15,struktura!$B:$S,18,FALSE)</f>
        <v>1R14091</v>
      </c>
      <c r="AG78" s="21">
        <f>IF(AF78=0,0,AH15*VLOOKUP(AF15,struktura!$B:$T,19,FALSE))</f>
        <v>282.63168000000002</v>
      </c>
      <c r="AH78" s="55">
        <f>IFERROR(IF(AF15=0,0,VLOOKUP(AF15,šifrant!$A:$H,7,FALSE)*AH15),0.001)</f>
        <v>1883.5200000000002</v>
      </c>
      <c r="AI78" s="111"/>
      <c r="AJ78" s="21" t="str">
        <f>VLOOKUP(AJ15,struktura!$B:$S,18,FALSE)</f>
        <v>1R14091</v>
      </c>
      <c r="AK78" s="21">
        <f>IF(AJ78=0,0,AL15*VLOOKUP(AJ15,struktura!$B:$T,19,FALSE))</f>
        <v>282.63168000000002</v>
      </c>
      <c r="AL78" s="55">
        <f>IFERROR(IF(AJ15=0,0,VLOOKUP(AJ15,šifrant!$A:$H,7,FALSE)*AL15),0.001)</f>
        <v>1883.5200000000002</v>
      </c>
      <c r="AM78" s="111"/>
      <c r="AN78" s="21" t="str">
        <f>VLOOKUP(AN15,struktura!$B:$S,18,FALSE)</f>
        <v>1R14091</v>
      </c>
      <c r="AO78" s="21">
        <f>IF(AN78=0,0,AP15*VLOOKUP(AN15,struktura!$B:$T,19,FALSE))</f>
        <v>282.63168000000002</v>
      </c>
      <c r="AP78" s="55">
        <f>IFERROR(IF(AN15=0,0,VLOOKUP(AN15,šifrant!$A:$H,7,FALSE)*AP15),0.001)</f>
        <v>1935.3600000000001</v>
      </c>
      <c r="AQ78" s="111"/>
      <c r="AR78" s="21" t="str">
        <f>VLOOKUP(AR15,struktura!$B:$S,18,FALSE)</f>
        <v>1R14004</v>
      </c>
      <c r="AS78" s="21">
        <f>IF(AR78=0,0,AT15*VLOOKUP(AR15,struktura!$B:$T,19,FALSE))</f>
        <v>245.34</v>
      </c>
      <c r="AT78" s="55">
        <f>IFERROR(IF(AR15=0,0,VLOOKUP(AR15,šifrant!$A:$H,7,FALSE)*AT15),0.001)</f>
        <v>1500</v>
      </c>
      <c r="AU78" s="111"/>
      <c r="AV78" s="21">
        <f>VLOOKUP(AV15,struktura!$B:$S,18,FALSE)</f>
        <v>0</v>
      </c>
      <c r="AW78" s="21">
        <f>IF(AV78=0,0,AX15*VLOOKUP(AV15,struktura!$B:$T,19,FALSE))</f>
        <v>0</v>
      </c>
      <c r="AX78" s="55">
        <f>IFERROR(IF(AV15=0,0,VLOOKUP(AV15,šifrant!$A:$H,7,FALSE)*AX15),0.001)</f>
        <v>0</v>
      </c>
      <c r="AY78" s="111"/>
      <c r="AZ78" s="21">
        <f>VLOOKUP(AZ15,struktura!$B:$S,18,FALSE)</f>
        <v>0</v>
      </c>
      <c r="BA78" s="21">
        <f>IF(AZ78=0,0,BB15*VLOOKUP(AZ15,struktura!$B:$T,19,FALSE))</f>
        <v>0</v>
      </c>
      <c r="BB78" s="55">
        <f>IFERROR(IF(AZ15=0,0,VLOOKUP(AZ15,šifrant!$A:$H,7,FALSE)*BB15),0.001)</f>
        <v>0</v>
      </c>
      <c r="BC78" s="111"/>
      <c r="BD78" s="21">
        <f>VLOOKUP(BD15,struktura!$B:$S,18,FALSE)</f>
        <v>0</v>
      </c>
      <c r="BE78" s="21">
        <f>IF(BD78=0,0,BF15*VLOOKUP(BD15,struktura!$B:$T,19,FALSE))</f>
        <v>0</v>
      </c>
      <c r="BF78" s="55">
        <f>IFERROR(IF(BD15=0,0,VLOOKUP(BD15,šifrant!$A:$H,7,FALSE)*BF15),0.001)</f>
        <v>0</v>
      </c>
      <c r="BG78" s="111"/>
      <c r="BH78" s="21">
        <f>VLOOKUP(BH15,struktura!$B:$S,18,FALSE)</f>
        <v>0</v>
      </c>
      <c r="BI78" s="21">
        <f>IF(BH78=0,0,BJ15*VLOOKUP(BH15,struktura!$B:$T,19,FALSE))</f>
        <v>0</v>
      </c>
      <c r="BJ78" s="55">
        <f>IFERROR(IF(BH15=0,0,VLOOKUP(BH15,šifrant!$A:$H,7,FALSE)*BJ15),0.001)</f>
        <v>0</v>
      </c>
      <c r="BK78" s="111"/>
      <c r="BL78" s="21" t="str">
        <f>VLOOKUP(BL15,struktura!$B:$S,18,FALSE)</f>
        <v>1R14004</v>
      </c>
      <c r="BM78" s="21">
        <f>IF(BL78=0,0,BN15*VLOOKUP(BL15,struktura!$B:$T,19,FALSE))</f>
        <v>536.74790400000006</v>
      </c>
      <c r="BN78" s="55">
        <f>IFERROR(IF(BL15=0,0,VLOOKUP(BL15,šifrant!$A:$H,7,FALSE)*BN15),0.001)</f>
        <v>2384.64</v>
      </c>
      <c r="BO78" s="111"/>
      <c r="BP78" s="21" t="str">
        <f>VLOOKUP(BP15,struktura!$B:$S,18,FALSE)</f>
        <v>1R14004</v>
      </c>
      <c r="BQ78" s="21">
        <f>IF(BP78=0,0,BR15*VLOOKUP(BP15,struktura!$B:$T,19,FALSE))</f>
        <v>536.74790400000006</v>
      </c>
      <c r="BR78" s="55">
        <f>IFERROR(IF(BP15=0,0,VLOOKUP(BP15,šifrant!$A:$H,7,FALSE)*BR15),0.001)</f>
        <v>2384.64</v>
      </c>
      <c r="BS78" s="111"/>
      <c r="BT78" s="21" t="str">
        <f>VLOOKUP(BT15,struktura!$B:$S,18,FALSE)</f>
        <v>1R14004</v>
      </c>
      <c r="BU78" s="21">
        <f>IF(BT78=0,0,BV15*VLOOKUP(BT15,struktura!$B:$T,19,FALSE))</f>
        <v>536.74790400000006</v>
      </c>
      <c r="BV78" s="55">
        <f>IFERROR(IF(BT15=0,0,VLOOKUP(BT15,šifrant!$A:$H,7,FALSE)*BV15),0.001)</f>
        <v>2384.64</v>
      </c>
      <c r="BW78" s="111"/>
      <c r="BX78" s="21" t="str">
        <f>VLOOKUP(BX15,struktura!$B:$S,18,FALSE)</f>
        <v>1R14004</v>
      </c>
      <c r="BY78" s="21">
        <f>IF(BX78=0,0,BZ15*VLOOKUP(BX15,struktura!$B:$T,19,FALSE))</f>
        <v>536.74790400000006</v>
      </c>
      <c r="BZ78" s="55">
        <f>IFERROR(IF(BX15=0,0,VLOOKUP(BX15,šifrant!$A:$H,7,FALSE)*BZ15),0.001)</f>
        <v>2384.64</v>
      </c>
      <c r="CA78" s="111"/>
      <c r="CB78" s="21" t="str">
        <f>VLOOKUP(CB15,struktura!$B:$S,18,FALSE)</f>
        <v>1R14004</v>
      </c>
      <c r="CC78" s="21">
        <f>IF(CB78=0,0,CD15*VLOOKUP(CB15,struktura!$B:$T,19,FALSE))</f>
        <v>682.21440000000007</v>
      </c>
      <c r="CD78" s="55">
        <f>IFERROR(IF(CB15=0,0,VLOOKUP(CB15,šifrant!$A:$H,7,FALSE)*CD15),0.001)</f>
        <v>2678.4</v>
      </c>
      <c r="CE78" s="111"/>
      <c r="CF78" s="21" t="str">
        <f>VLOOKUP(CF15,struktura!$B:$S,18,FALSE)</f>
        <v>1R14004</v>
      </c>
      <c r="CG78" s="21">
        <f>IF(CF78=0,0,CH15*VLOOKUP(CF15,struktura!$B:$T,19,FALSE))</f>
        <v>682.21440000000007</v>
      </c>
      <c r="CH78" s="55">
        <f>IFERROR(IF(CF15=0,0,VLOOKUP(CF15,šifrant!$A:$H,7,FALSE)*CH15),0.001)</f>
        <v>2678.4</v>
      </c>
      <c r="CI78" s="111"/>
      <c r="CJ78" s="21" t="str">
        <f>VLOOKUP(CJ15,struktura!$B:$S,18,FALSE)</f>
        <v>1R14004</v>
      </c>
      <c r="CK78" s="21">
        <f>IF(CJ78=0,0,CL15*VLOOKUP(CJ15,struktura!$B:$T,19,FALSE))</f>
        <v>682.21440000000007</v>
      </c>
      <c r="CL78" s="55">
        <f>IFERROR(IF(CJ15=0,0,VLOOKUP(CJ15,šifrant!$A:$H,7,FALSE)*CL15),0.001)</f>
        <v>2678.4</v>
      </c>
      <c r="CM78" s="111"/>
      <c r="CN78" s="21" t="str">
        <f>VLOOKUP(CN15,struktura!$B:$S,18,FALSE)</f>
        <v>1R14004</v>
      </c>
      <c r="CO78" s="21">
        <f>IF(CN78=0,0,CP15*VLOOKUP(CN15,struktura!$B:$T,19,FALSE))</f>
        <v>682.21440000000007</v>
      </c>
      <c r="CP78" s="55">
        <f>IFERROR(IF(CN15=0,0,VLOOKUP(CN15,šifrant!$A:$H,7,FALSE)*CP15),0.001)</f>
        <v>2678.4</v>
      </c>
      <c r="CQ78" s="111"/>
      <c r="CR78" s="21">
        <f>VLOOKUP(CR15,struktura!$B:$S,18,FALSE)</f>
        <v>0</v>
      </c>
      <c r="CS78" s="21">
        <f>IF(CR78=0,0,CT15*VLOOKUP(CR15,struktura!$B:$T,19,FALSE))</f>
        <v>0</v>
      </c>
      <c r="CT78" s="55">
        <f>IFERROR(IF(CR15=0,0,VLOOKUP(CR15,šifrant!$A:$H,7,FALSE)*CT15),0.001)</f>
        <v>0</v>
      </c>
      <c r="CU78" s="111"/>
      <c r="CV78" s="21">
        <f>VLOOKUP(CV15,struktura!$B:$S,18,FALSE)</f>
        <v>0</v>
      </c>
      <c r="CW78" s="21">
        <f>IF(CV78=0,0,CX15*VLOOKUP(CV15,struktura!$B:$T,19,FALSE))</f>
        <v>0</v>
      </c>
      <c r="CX78" s="55">
        <f>IFERROR(IF(CV15=0,0,VLOOKUP(CV15,šifrant!$A:$H,7,FALSE)*CX15),0.001)</f>
        <v>0</v>
      </c>
      <c r="CY78" s="111"/>
      <c r="CZ78" s="21">
        <f>VLOOKUP(CZ15,struktura!$B:$S,18,FALSE)</f>
        <v>0</v>
      </c>
      <c r="DA78" s="21">
        <f>IF(CZ78=0,0,DB15*VLOOKUP(CZ15,struktura!$B:$T,19,FALSE))</f>
        <v>0</v>
      </c>
      <c r="DB78" s="55">
        <f>IFERROR(IF(CZ15=0,0,VLOOKUP(CZ15,šifrant!$A:$H,7,FALSE)*DB15),0.001)</f>
        <v>0</v>
      </c>
      <c r="DC78" s="111"/>
      <c r="DD78" s="21">
        <f>VLOOKUP(DD15,struktura!$B:$S,18,FALSE)</f>
        <v>0</v>
      </c>
      <c r="DE78" s="21">
        <f>IF(DD78=0,0,DF15*VLOOKUP(DD15,struktura!$B:$T,19,FALSE))</f>
        <v>0</v>
      </c>
      <c r="DF78" s="55">
        <f>IFERROR(IF(DD15=0,0,VLOOKUP(DD15,šifrant!$A:$H,7,FALSE)*DF15),0.001)</f>
        <v>0</v>
      </c>
      <c r="DG78" s="111"/>
      <c r="DH78" s="21">
        <f>VLOOKUP(DH15,struktura!$B:$S,18,FALSE)</f>
        <v>0</v>
      </c>
      <c r="DI78" s="21">
        <f>IF(DH78=0,0,DJ15*VLOOKUP(DH15,struktura!$B:$T,19,FALSE))</f>
        <v>0</v>
      </c>
      <c r="DJ78" s="55">
        <f>IFERROR(IF(DH15=0,0,VLOOKUP(DH15,šifrant!$A:$H,7,FALSE)*DJ15),0.001)</f>
        <v>0</v>
      </c>
      <c r="DK78" s="111"/>
      <c r="DL78" s="21">
        <f>VLOOKUP(DL15,struktura!$B:$S,18,FALSE)</f>
        <v>0</v>
      </c>
      <c r="DM78" s="21">
        <f>IF(DL78=0,0,DN15*VLOOKUP(DL15,struktura!$B:$T,19,FALSE))</f>
        <v>0</v>
      </c>
      <c r="DN78" s="55">
        <f>IFERROR(IF(DL15=0,0,VLOOKUP(DL15,šifrant!$A:$H,7,FALSE)*DN15),0.001)</f>
        <v>0</v>
      </c>
      <c r="DO78" s="111"/>
      <c r="DP78" s="21">
        <f>VLOOKUP(DP15,struktura!$B:$S,18,FALSE)</f>
        <v>0</v>
      </c>
      <c r="DQ78" s="21">
        <f>IF(DP78=0,0,DR15*VLOOKUP(DP15,struktura!$B:$T,19,FALSE))</f>
        <v>0</v>
      </c>
      <c r="DR78" s="55">
        <f>IFERROR(IF(DP15=0,0,VLOOKUP(DP15,šifrant!$A:$H,7,FALSE)*DR15),0.001)</f>
        <v>0</v>
      </c>
      <c r="DS78" s="111"/>
    </row>
    <row r="79" spans="1:123" ht="15" hidden="1" customHeight="1" outlineLevel="1" thickBot="1">
      <c r="A79" s="184"/>
      <c r="B79" s="184"/>
      <c r="D79" s="21"/>
      <c r="E79" s="21"/>
      <c r="F79" s="55"/>
      <c r="G79" s="55"/>
      <c r="H79" s="21"/>
      <c r="I79" s="21"/>
      <c r="J79" s="55"/>
      <c r="K79" s="55"/>
      <c r="L79" s="21"/>
      <c r="M79" s="21"/>
      <c r="N79" s="55"/>
      <c r="O79" s="55"/>
      <c r="P79" s="21"/>
      <c r="Q79" s="21"/>
      <c r="R79" s="55"/>
      <c r="S79" s="55"/>
      <c r="T79" s="21"/>
      <c r="U79" s="21"/>
      <c r="V79" s="55"/>
      <c r="W79" s="111"/>
      <c r="X79" s="21"/>
      <c r="Y79" s="21"/>
      <c r="Z79" s="55"/>
      <c r="AA79" s="111"/>
      <c r="AB79" s="21"/>
      <c r="AC79" s="21"/>
      <c r="AD79" s="55"/>
      <c r="AE79" s="111"/>
      <c r="AF79" s="21"/>
      <c r="AG79" s="21"/>
      <c r="AH79" s="55"/>
      <c r="AI79" s="111"/>
      <c r="AJ79" s="21"/>
      <c r="AK79" s="21"/>
      <c r="AL79" s="55"/>
      <c r="AM79" s="111"/>
      <c r="AN79" s="21"/>
      <c r="AO79" s="21"/>
      <c r="AP79" s="55"/>
      <c r="AQ79" s="111"/>
      <c r="AR79" s="21"/>
      <c r="AS79" s="21"/>
      <c r="AT79" s="55"/>
      <c r="AU79" s="111"/>
      <c r="AV79" s="21"/>
      <c r="AW79" s="21"/>
      <c r="AX79" s="55"/>
      <c r="AY79" s="111"/>
      <c r="AZ79" s="21"/>
      <c r="BA79" s="21"/>
      <c r="BB79" s="55"/>
      <c r="BC79" s="111"/>
      <c r="BD79" s="21"/>
      <c r="BE79" s="21"/>
      <c r="BF79" s="55"/>
      <c r="BG79" s="111"/>
      <c r="BH79" s="21"/>
      <c r="BI79" s="21"/>
      <c r="BJ79" s="55"/>
      <c r="BK79" s="111"/>
      <c r="BL79" s="21"/>
      <c r="BM79" s="21"/>
      <c r="BN79" s="55"/>
      <c r="BO79" s="111"/>
      <c r="BP79" s="21"/>
      <c r="BQ79" s="21"/>
      <c r="BR79" s="55"/>
      <c r="BS79" s="111"/>
      <c r="BT79" s="21"/>
      <c r="BU79" s="21"/>
      <c r="BV79" s="55"/>
      <c r="BW79" s="111"/>
      <c r="BX79" s="21"/>
      <c r="BY79" s="21"/>
      <c r="BZ79" s="55"/>
      <c r="CA79" s="111"/>
      <c r="CB79" s="21"/>
      <c r="CC79" s="21"/>
      <c r="CD79" s="55"/>
      <c r="CE79" s="111"/>
      <c r="CF79" s="21"/>
      <c r="CG79" s="21"/>
      <c r="CH79" s="55"/>
      <c r="CI79" s="111"/>
      <c r="CJ79" s="21"/>
      <c r="CK79" s="21"/>
      <c r="CL79" s="55"/>
      <c r="CM79" s="111"/>
      <c r="CN79" s="21"/>
      <c r="CO79" s="21"/>
      <c r="CP79" s="55"/>
      <c r="CQ79" s="111"/>
      <c r="CR79" s="21"/>
      <c r="CS79" s="21"/>
      <c r="CT79" s="55"/>
      <c r="CU79" s="111"/>
      <c r="CV79" s="21"/>
      <c r="CW79" s="21"/>
      <c r="CX79" s="55"/>
      <c r="CY79" s="111"/>
      <c r="CZ79" s="21"/>
      <c r="DA79" s="21"/>
      <c r="DB79" s="55"/>
      <c r="DC79" s="111"/>
      <c r="DD79" s="21"/>
      <c r="DE79" s="21"/>
      <c r="DF79" s="55"/>
      <c r="DG79" s="111"/>
      <c r="DH79" s="21"/>
      <c r="DI79" s="21"/>
      <c r="DJ79" s="55"/>
      <c r="DK79" s="111"/>
      <c r="DL79" s="21"/>
      <c r="DM79" s="21"/>
      <c r="DN79" s="55"/>
      <c r="DO79" s="111"/>
      <c r="DP79" s="21"/>
      <c r="DQ79" s="21"/>
      <c r="DR79" s="55"/>
      <c r="DS79" s="111"/>
    </row>
    <row r="80" spans="1:123" ht="14.25" hidden="1" customHeight="1" outlineLevel="1">
      <c r="A80" s="183">
        <v>13</v>
      </c>
      <c r="B80" s="183" t="s">
        <v>14179</v>
      </c>
      <c r="C80" s="1">
        <v>1</v>
      </c>
      <c r="D80" s="21">
        <f>VLOOKUP(D17,struktura!$B:$S,18,FALSE)</f>
        <v>0</v>
      </c>
      <c r="E80" s="21">
        <f>IF(D80=0,0,F17*VLOOKUP(D17,struktura!$B:$T,19,FALSE))</f>
        <v>0</v>
      </c>
      <c r="F80" s="55">
        <f>IFERROR(IF(D17=0,0,VLOOKUP(D17,šifrant!$A:$H,7,FALSE)*F17),0.001)</f>
        <v>0</v>
      </c>
      <c r="G80" s="55"/>
      <c r="H80" s="21" t="str">
        <f>VLOOKUP(H17,struktura!$B:$S,18,FALSE)</f>
        <v>1R14091</v>
      </c>
      <c r="I80" s="21">
        <f>IF(H80=0,0,J17*VLOOKUP(H17,struktura!$B:$T,19,FALSE))</f>
        <v>576.81000000000006</v>
      </c>
      <c r="J80" s="55">
        <f>IFERROR(IF(H17=0,0,VLOOKUP(H17,šifrant!$A:$H,7,FALSE)*J17),0.001)</f>
        <v>3243.6000000000004</v>
      </c>
      <c r="K80" s="55"/>
      <c r="L80" s="21" t="str">
        <f>VLOOKUP(L17,struktura!$B:$S,18,FALSE)</f>
        <v>1R14091</v>
      </c>
      <c r="M80" s="21">
        <f>IF(L80=0,0,N17*VLOOKUP(L17,struktura!$B:$T,19,FALSE))</f>
        <v>576.81000000000006</v>
      </c>
      <c r="N80" s="55">
        <f>IFERROR(IF(L17=0,0,VLOOKUP(L17,šifrant!$A:$H,7,FALSE)*N17),0.001)</f>
        <v>3243.6000000000004</v>
      </c>
      <c r="O80" s="55"/>
      <c r="P80" s="21" t="str">
        <f>VLOOKUP(P17,struktura!$B:$S,18,FALSE)</f>
        <v>1R14091</v>
      </c>
      <c r="Q80" s="21">
        <f>IF(P80=0,0,R17*VLOOKUP(P17,struktura!$B:$T,19,FALSE))</f>
        <v>576.81000000000006</v>
      </c>
      <c r="R80" s="55">
        <f>IFERROR(IF(P17=0,0,VLOOKUP(P17,šifrant!$A:$H,7,FALSE)*R17),0.001)</f>
        <v>3243.6000000000004</v>
      </c>
      <c r="S80" s="55"/>
      <c r="T80" s="21" t="str">
        <f>VLOOKUP(T17,struktura!$B:$S,18,FALSE)</f>
        <v>1R14091</v>
      </c>
      <c r="U80" s="21">
        <f>IF(T80=0,0,V17*VLOOKUP(T17,struktura!$B:$T,19,FALSE))</f>
        <v>359.32710280373834</v>
      </c>
      <c r="V80" s="55">
        <f>IFERROR(IF(T17=0,0,VLOOKUP(T17,šifrant!$A:$H,7,FALSE)*V17),0.001)</f>
        <v>2772.3364485981306</v>
      </c>
      <c r="W80" s="111"/>
      <c r="X80" s="21" t="str">
        <f>VLOOKUP(X17,struktura!$B:$S,18,FALSE)</f>
        <v>1R14091</v>
      </c>
      <c r="Y80" s="21">
        <f>IF(X80=0,0,Z17*VLOOKUP(X17,struktura!$B:$T,19,FALSE))</f>
        <v>400.5</v>
      </c>
      <c r="Z80" s="55">
        <f>IFERROR(IF(X17=0,0,VLOOKUP(X17,šifrant!$A:$H,7,FALSE)*Z17),0.001)</f>
        <v>3165</v>
      </c>
      <c r="AA80" s="111"/>
      <c r="AB80" s="21" t="str">
        <f>VLOOKUP(AB17,struktura!$B:$S,18,FALSE)</f>
        <v>1R14091</v>
      </c>
      <c r="AC80" s="21">
        <f>IF(AB80=0,0,AD17*VLOOKUP(AB17,struktura!$B:$T,19,FALSE))</f>
        <v>400.5</v>
      </c>
      <c r="AD80" s="55">
        <f>IFERROR(IF(AB17=0,0,VLOOKUP(AB17,šifrant!$A:$H,7,FALSE)*AD17),0.001)</f>
        <v>3165</v>
      </c>
      <c r="AE80" s="111"/>
      <c r="AF80" s="21" t="str">
        <f>VLOOKUP(AF17,struktura!$B:$S,18,FALSE)</f>
        <v>1R14091</v>
      </c>
      <c r="AG80" s="21">
        <f>IF(AF80=0,0,AH17*VLOOKUP(AF17,struktura!$B:$T,19,FALSE))</f>
        <v>400.5</v>
      </c>
      <c r="AH80" s="55">
        <f>IFERROR(IF(AF17=0,0,VLOOKUP(AF17,šifrant!$A:$H,7,FALSE)*AH17),0.001)</f>
        <v>3165</v>
      </c>
      <c r="AI80" s="111"/>
      <c r="AJ80" s="21" t="str">
        <f>VLOOKUP(AJ17,struktura!$B:$S,18,FALSE)</f>
        <v>1R14091</v>
      </c>
      <c r="AK80" s="21">
        <f>IF(AJ80=0,0,AL17*VLOOKUP(AJ17,struktura!$B:$T,19,FALSE))</f>
        <v>400.5</v>
      </c>
      <c r="AL80" s="55">
        <f>IFERROR(IF(AJ17=0,0,VLOOKUP(AJ17,šifrant!$A:$H,7,FALSE)*AL17),0.001)</f>
        <v>3165</v>
      </c>
      <c r="AM80" s="111"/>
      <c r="AN80" s="21" t="str">
        <f>VLOOKUP(AN17,struktura!$B:$S,18,FALSE)</f>
        <v>1R14005</v>
      </c>
      <c r="AO80" s="21">
        <f>IF(AN80=0,0,AP17*VLOOKUP(AN17,struktura!$B:$T,19,FALSE))</f>
        <v>398.78579439252331</v>
      </c>
      <c r="AP80" s="55">
        <f>IFERROR(IF(AN17=0,0,VLOOKUP(AN17,šifrant!$A:$H,7,FALSE)*AP17),0.001)</f>
        <v>2785.794392523364</v>
      </c>
      <c r="AQ80" s="111"/>
      <c r="AR80" s="21" t="str">
        <f>VLOOKUP(AR17,struktura!$B:$S,18,FALSE)</f>
        <v>1R14005</v>
      </c>
      <c r="AS80" s="21">
        <f>IF(AR80=0,0,AT17*VLOOKUP(AR17,struktura!$B:$T,19,FALSE))</f>
        <v>398.78579439252331</v>
      </c>
      <c r="AT80" s="55">
        <f>IFERROR(IF(AR17=0,0,VLOOKUP(AR17,šifrant!$A:$H,7,FALSE)*AT17),0.001)</f>
        <v>2785.794392523364</v>
      </c>
      <c r="AU80" s="111"/>
      <c r="AV80" s="21">
        <f>VLOOKUP(AV17,struktura!$B:$S,18,FALSE)</f>
        <v>0</v>
      </c>
      <c r="AW80" s="21">
        <f>IF(AV80=0,0,AX17*VLOOKUP(AV17,struktura!$B:$T,19,FALSE))</f>
        <v>0</v>
      </c>
      <c r="AX80" s="55">
        <f>IFERROR(IF(AV17=0,0,VLOOKUP(AV17,šifrant!$A:$H,7,FALSE)*AX17),0.001)</f>
        <v>0</v>
      </c>
      <c r="AY80" s="111"/>
      <c r="AZ80" s="21">
        <f>VLOOKUP(AZ17,struktura!$B:$S,18,FALSE)</f>
        <v>0</v>
      </c>
      <c r="BA80" s="21">
        <f>IF(AZ80=0,0,BB17*VLOOKUP(AZ17,struktura!$B:$T,19,FALSE))</f>
        <v>0</v>
      </c>
      <c r="BB80" s="55">
        <f>IFERROR(IF(AZ17=0,0,VLOOKUP(AZ17,šifrant!$A:$H,7,FALSE)*BB17),0.001)</f>
        <v>0</v>
      </c>
      <c r="BC80" s="111"/>
      <c r="BD80" s="21" t="str">
        <f>VLOOKUP(BD17,struktura!$B:$S,18,FALSE)</f>
        <v>1R14091</v>
      </c>
      <c r="BE80" s="21">
        <f>IF(BD80=0,0,BF17*VLOOKUP(BD17,struktura!$B:$T,19,FALSE))</f>
        <v>582.80135593220336</v>
      </c>
      <c r="BF80" s="55">
        <f>IFERROR(IF(BD17=0,0,VLOOKUP(BD17,šifrant!$A:$H,7,FALSE)*BF17),0.001)</f>
        <v>2814.9152542372881</v>
      </c>
      <c r="BG80" s="111"/>
      <c r="BH80" s="21" t="str">
        <f>VLOOKUP(BH17,struktura!$B:$S,18,FALSE)</f>
        <v>1R14091</v>
      </c>
      <c r="BI80" s="21">
        <f>IF(BH80=0,0,BJ17*VLOOKUP(BH17,struktura!$B:$T,19,FALSE))</f>
        <v>582.80135593220336</v>
      </c>
      <c r="BJ80" s="55">
        <f>IFERROR(IF(BH17=0,0,VLOOKUP(BH17,šifrant!$A:$H,7,FALSE)*BJ17),0.001)</f>
        <v>2814.9152542372881</v>
      </c>
      <c r="BK80" s="111"/>
      <c r="BL80" s="21" t="str">
        <f>VLOOKUP(BL17,struktura!$B:$S,18,FALSE)</f>
        <v>1R14091</v>
      </c>
      <c r="BM80" s="21">
        <f>IF(BL80=0,0,BN17*VLOOKUP(BL17,struktura!$B:$T,19,FALSE))</f>
        <v>582.80135593220336</v>
      </c>
      <c r="BN80" s="55">
        <f>IFERROR(IF(BL17=0,0,VLOOKUP(BL17,šifrant!$A:$H,7,FALSE)*BN17),0.001)</f>
        <v>2814.9152542372881</v>
      </c>
      <c r="BO80" s="111"/>
      <c r="BP80" s="21" t="str">
        <f>VLOOKUP(BP17,struktura!$B:$S,18,FALSE)</f>
        <v>1R14091</v>
      </c>
      <c r="BQ80" s="21">
        <f>IF(BP80=0,0,BR17*VLOOKUP(BP17,struktura!$B:$T,19,FALSE))</f>
        <v>582.80135593220336</v>
      </c>
      <c r="BR80" s="55">
        <f>IFERROR(IF(BP17=0,0,VLOOKUP(BP17,šifrant!$A:$H,7,FALSE)*BR17),0.001)</f>
        <v>2814.9152542372881</v>
      </c>
      <c r="BS80" s="111"/>
      <c r="BT80" s="21" t="str">
        <f>VLOOKUP(BT17,struktura!$B:$S,18,FALSE)</f>
        <v>1R14091</v>
      </c>
      <c r="BU80" s="21">
        <f>IF(BT80=0,0,BV17*VLOOKUP(BT17,struktura!$B:$T,19,FALSE))</f>
        <v>582.80135593220336</v>
      </c>
      <c r="BV80" s="55">
        <f>IFERROR(IF(BT17=0,0,VLOOKUP(BT17,šifrant!$A:$H,7,FALSE)*BV17),0.001)</f>
        <v>2814.9152542372881</v>
      </c>
      <c r="BW80" s="111"/>
      <c r="BX80" s="21" t="str">
        <f>VLOOKUP(BX17,struktura!$B:$S,18,FALSE)</f>
        <v>1R14091</v>
      </c>
      <c r="BY80" s="21">
        <f>IF(BX80=0,0,BZ17*VLOOKUP(BX17,struktura!$B:$T,19,FALSE))</f>
        <v>571.63679999999999</v>
      </c>
      <c r="BZ80" s="55">
        <f>IFERROR(IF(BX17=0,0,VLOOKUP(BX17,šifrant!$A:$H,7,FALSE)*BZ17),0.001)</f>
        <v>3529.8</v>
      </c>
      <c r="CA80" s="111"/>
      <c r="CB80" s="21" t="str">
        <f>VLOOKUP(CB17,struktura!$B:$S,18,FALSE)</f>
        <v>1R14091</v>
      </c>
      <c r="CC80" s="21">
        <f>IF(CB80=0,0,CD17*VLOOKUP(CB17,struktura!$B:$T,19,FALSE))</f>
        <v>571.63679999999999</v>
      </c>
      <c r="CD80" s="55">
        <f>IFERROR(IF(CB17=0,0,VLOOKUP(CB17,šifrant!$A:$H,7,FALSE)*CD17),0.001)</f>
        <v>3529.8</v>
      </c>
      <c r="CE80" s="111"/>
      <c r="CF80" s="21" t="str">
        <f>VLOOKUP(CF17,struktura!$B:$S,18,FALSE)</f>
        <v>1R14091</v>
      </c>
      <c r="CG80" s="21">
        <f>IF(CF80=0,0,CH17*VLOOKUP(CF17,struktura!$B:$T,19,FALSE))</f>
        <v>571.63679999999999</v>
      </c>
      <c r="CH80" s="55">
        <f>IFERROR(IF(CF17=0,0,VLOOKUP(CF17,šifrant!$A:$H,7,FALSE)*CH17),0.001)</f>
        <v>3529.8</v>
      </c>
      <c r="CI80" s="111"/>
      <c r="CJ80" s="21" t="str">
        <f>VLOOKUP(CJ17,struktura!$B:$S,18,FALSE)</f>
        <v>1R14091</v>
      </c>
      <c r="CK80" s="21">
        <f>IF(CJ80=0,0,CL17*VLOOKUP(CJ17,struktura!$B:$T,19,FALSE))</f>
        <v>571.63679999999999</v>
      </c>
      <c r="CL80" s="55">
        <f>IFERROR(IF(CJ17=0,0,VLOOKUP(CJ17,šifrant!$A:$H,7,FALSE)*CL17),0.001)</f>
        <v>3529.8</v>
      </c>
      <c r="CM80" s="111"/>
      <c r="CN80" s="21" t="str">
        <f>VLOOKUP(CN17,struktura!$B:$S,18,FALSE)</f>
        <v>1R14091</v>
      </c>
      <c r="CO80" s="21">
        <f>IF(CN80=0,0,CP17*VLOOKUP(CN17,struktura!$B:$T,19,FALSE))</f>
        <v>571.63679999999999</v>
      </c>
      <c r="CP80" s="55">
        <f>IFERROR(IF(CN17=0,0,VLOOKUP(CN17,šifrant!$A:$H,7,FALSE)*CP17),0.001)</f>
        <v>3529.8</v>
      </c>
      <c r="CQ80" s="111"/>
      <c r="CR80" s="21" t="str">
        <f>VLOOKUP(CR17,struktura!$B:$S,18,FALSE)</f>
        <v>1R14091</v>
      </c>
      <c r="CS80" s="21">
        <f>IF(CR80=0,0,CT17*VLOOKUP(CR17,struktura!$B:$T,19,FALSE))</f>
        <v>571.63679999999999</v>
      </c>
      <c r="CT80" s="55">
        <f>IFERROR(IF(CR17=0,0,VLOOKUP(CR17,šifrant!$A:$H,7,FALSE)*CT17),0.001)</f>
        <v>3529.8</v>
      </c>
      <c r="CU80" s="111"/>
      <c r="CV80" s="21">
        <f>VLOOKUP(CV17,struktura!$B:$S,18,FALSE)</f>
        <v>0</v>
      </c>
      <c r="CW80" s="21">
        <f>IF(CV80=0,0,CX17*VLOOKUP(CV17,struktura!$B:$T,19,FALSE))</f>
        <v>0</v>
      </c>
      <c r="CX80" s="55">
        <f>IFERROR(IF(CV17=0,0,VLOOKUP(CV17,šifrant!$A:$H,7,FALSE)*CX17),0.001)</f>
        <v>0</v>
      </c>
      <c r="CY80" s="111"/>
      <c r="CZ80" s="21">
        <f>VLOOKUP(CZ17,struktura!$B:$S,18,FALSE)</f>
        <v>0</v>
      </c>
      <c r="DA80" s="21">
        <f>IF(CZ80=0,0,DB17*VLOOKUP(CZ17,struktura!$B:$T,19,FALSE))</f>
        <v>0</v>
      </c>
      <c r="DB80" s="55">
        <f>IFERROR(IF(CZ17=0,0,VLOOKUP(CZ17,šifrant!$A:$H,7,FALSE)*DB17),0.001)</f>
        <v>0</v>
      </c>
      <c r="DC80" s="111"/>
      <c r="DD80" s="21">
        <f>VLOOKUP(DD17,struktura!$B:$S,18,FALSE)</f>
        <v>0</v>
      </c>
      <c r="DE80" s="21">
        <f>IF(DD80=0,0,DF17*VLOOKUP(DD17,struktura!$B:$T,19,FALSE))</f>
        <v>0</v>
      </c>
      <c r="DF80" s="55">
        <f>IFERROR(IF(DD17=0,0,VLOOKUP(DD17,šifrant!$A:$H,7,FALSE)*DF17),0.001)</f>
        <v>0</v>
      </c>
      <c r="DG80" s="111"/>
      <c r="DH80" s="21">
        <f>VLOOKUP(DH17,struktura!$B:$S,18,FALSE)</f>
        <v>0</v>
      </c>
      <c r="DI80" s="21">
        <f>IF(DH80=0,0,DJ17*VLOOKUP(DH17,struktura!$B:$T,19,FALSE))</f>
        <v>0</v>
      </c>
      <c r="DJ80" s="55">
        <f>IFERROR(IF(DH17=0,0,VLOOKUP(DH17,šifrant!$A:$H,7,FALSE)*DJ17),0.001)</f>
        <v>0</v>
      </c>
      <c r="DK80" s="111"/>
      <c r="DL80" s="21">
        <f>VLOOKUP(DL17,struktura!$B:$S,18,FALSE)</f>
        <v>0</v>
      </c>
      <c r="DM80" s="21">
        <f>IF(DL80=0,0,DN17*VLOOKUP(DL17,struktura!$B:$T,19,FALSE))</f>
        <v>0</v>
      </c>
      <c r="DN80" s="55">
        <f>IFERROR(IF(DL17=0,0,VLOOKUP(DL17,šifrant!$A:$H,7,FALSE)*DN17),0.001)</f>
        <v>0</v>
      </c>
      <c r="DO80" s="111"/>
      <c r="DP80" s="21">
        <f>VLOOKUP(DP17,struktura!$B:$S,18,FALSE)</f>
        <v>0</v>
      </c>
      <c r="DQ80" s="21">
        <f>IF(DP80=0,0,DR17*VLOOKUP(DP17,struktura!$B:$T,19,FALSE))</f>
        <v>0</v>
      </c>
      <c r="DR80" s="55">
        <f>IFERROR(IF(DP17=0,0,VLOOKUP(DP17,šifrant!$A:$H,7,FALSE)*DR17),0.001)</f>
        <v>0</v>
      </c>
      <c r="DS80" s="111"/>
    </row>
    <row r="81" spans="1:123" ht="15" hidden="1" customHeight="1" outlineLevel="1" thickBot="1">
      <c r="A81" s="184"/>
      <c r="B81" s="184"/>
      <c r="D81" s="21"/>
      <c r="E81" s="21"/>
      <c r="F81" s="55"/>
      <c r="G81" s="55"/>
      <c r="H81" s="21"/>
      <c r="I81" s="21"/>
      <c r="J81" s="55"/>
      <c r="K81" s="55"/>
      <c r="L81" s="21"/>
      <c r="M81" s="21"/>
      <c r="N81" s="55"/>
      <c r="O81" s="55"/>
      <c r="P81" s="21"/>
      <c r="Q81" s="21"/>
      <c r="R81" s="55"/>
      <c r="S81" s="55"/>
      <c r="T81" s="21"/>
      <c r="U81" s="21"/>
      <c r="V81" s="55"/>
      <c r="W81" s="111"/>
      <c r="X81" s="21"/>
      <c r="Y81" s="21"/>
      <c r="Z81" s="55"/>
      <c r="AA81" s="111"/>
      <c r="AB81" s="21"/>
      <c r="AC81" s="21"/>
      <c r="AD81" s="55"/>
      <c r="AE81" s="111"/>
      <c r="AF81" s="21"/>
      <c r="AG81" s="21"/>
      <c r="AH81" s="55"/>
      <c r="AI81" s="111"/>
      <c r="AJ81" s="21"/>
      <c r="AK81" s="21"/>
      <c r="AL81" s="55"/>
      <c r="AM81" s="111"/>
      <c r="AN81" s="21"/>
      <c r="AO81" s="21"/>
      <c r="AP81" s="55"/>
      <c r="AQ81" s="111"/>
      <c r="AR81" s="21"/>
      <c r="AS81" s="21"/>
      <c r="AT81" s="55"/>
      <c r="AU81" s="111"/>
      <c r="AV81" s="21"/>
      <c r="AW81" s="21"/>
      <c r="AX81" s="55"/>
      <c r="AY81" s="111"/>
      <c r="AZ81" s="21"/>
      <c r="BA81" s="21"/>
      <c r="BB81" s="55"/>
      <c r="BC81" s="111"/>
      <c r="BD81" s="21"/>
      <c r="BE81" s="21"/>
      <c r="BF81" s="55"/>
      <c r="BG81" s="111"/>
      <c r="BH81" s="21"/>
      <c r="BI81" s="21"/>
      <c r="BJ81" s="55"/>
      <c r="BK81" s="111"/>
      <c r="BL81" s="21"/>
      <c r="BM81" s="21"/>
      <c r="BN81" s="55"/>
      <c r="BO81" s="111"/>
      <c r="BP81" s="21"/>
      <c r="BQ81" s="21"/>
      <c r="BR81" s="55"/>
      <c r="BS81" s="111"/>
      <c r="BT81" s="21"/>
      <c r="BU81" s="21"/>
      <c r="BV81" s="55"/>
      <c r="BW81" s="111"/>
      <c r="BX81" s="21"/>
      <c r="BY81" s="21"/>
      <c r="BZ81" s="55"/>
      <c r="CA81" s="111"/>
      <c r="CB81" s="21"/>
      <c r="CC81" s="21"/>
      <c r="CD81" s="55"/>
      <c r="CE81" s="111"/>
      <c r="CF81" s="21"/>
      <c r="CG81" s="21"/>
      <c r="CH81" s="55"/>
      <c r="CI81" s="111"/>
      <c r="CJ81" s="21"/>
      <c r="CK81" s="21"/>
      <c r="CL81" s="55"/>
      <c r="CM81" s="111"/>
      <c r="CN81" s="21"/>
      <c r="CO81" s="21"/>
      <c r="CP81" s="55"/>
      <c r="CQ81" s="111"/>
      <c r="CR81" s="21"/>
      <c r="CS81" s="21"/>
      <c r="CT81" s="55"/>
      <c r="CU81" s="111"/>
      <c r="CV81" s="21"/>
      <c r="CW81" s="21"/>
      <c r="CX81" s="55"/>
      <c r="CY81" s="111"/>
      <c r="CZ81" s="21"/>
      <c r="DA81" s="21"/>
      <c r="DB81" s="55"/>
      <c r="DC81" s="111"/>
      <c r="DD81" s="21"/>
      <c r="DE81" s="21"/>
      <c r="DF81" s="55"/>
      <c r="DG81" s="111"/>
      <c r="DH81" s="21"/>
      <c r="DI81" s="21"/>
      <c r="DJ81" s="55"/>
      <c r="DK81" s="111"/>
      <c r="DL81" s="21"/>
      <c r="DM81" s="21"/>
      <c r="DN81" s="55"/>
      <c r="DO81" s="111"/>
      <c r="DP81" s="21"/>
      <c r="DQ81" s="21"/>
      <c r="DR81" s="55"/>
      <c r="DS81" s="111"/>
    </row>
    <row r="82" spans="1:123" ht="14.25" hidden="1" customHeight="1" outlineLevel="1">
      <c r="A82" s="183">
        <v>4</v>
      </c>
      <c r="B82" s="183" t="s">
        <v>14178</v>
      </c>
      <c r="C82" s="1">
        <v>1</v>
      </c>
      <c r="D82" s="21">
        <f>VLOOKUP(D19,struktura!$B:$S,18,FALSE)</f>
        <v>0</v>
      </c>
      <c r="E82" s="21">
        <f>IF(D82=0,0,F19*VLOOKUP(D19,struktura!$B:$T,19,FALSE))</f>
        <v>0</v>
      </c>
      <c r="F82" s="55">
        <f>IFERROR(IF(D19=0,0,VLOOKUP(D19,šifrant!$A:$H,7,FALSE)*F19),0.001)</f>
        <v>0</v>
      </c>
      <c r="G82" s="55"/>
      <c r="H82" s="21" t="str">
        <f>VLOOKUP(H19,struktura!$B:$S,18,FALSE)</f>
        <v>1R03058</v>
      </c>
      <c r="I82" s="21">
        <f>IF(H82=0,0,J19*VLOOKUP(H19,struktura!$B:$T,19,FALSE))</f>
        <v>900</v>
      </c>
      <c r="J82" s="55">
        <f>IFERROR(IF(H19=0,0,VLOOKUP(H19,šifrant!$A:$H,7,FALSE)*J19),0.001)</f>
        <v>2775</v>
      </c>
      <c r="K82" s="55"/>
      <c r="L82" s="21" t="str">
        <f>VLOOKUP(L19,struktura!$B:$S,18,FALSE)</f>
        <v>1R03058</v>
      </c>
      <c r="M82" s="21">
        <f>IF(L82=0,0,N19*VLOOKUP(L19,struktura!$B:$T,19,FALSE))</f>
        <v>900</v>
      </c>
      <c r="N82" s="55">
        <f>IFERROR(IF(L19=0,0,VLOOKUP(L19,šifrant!$A:$H,7,FALSE)*N19),0.001)</f>
        <v>2775</v>
      </c>
      <c r="O82" s="55"/>
      <c r="P82" s="21">
        <f>VLOOKUP(P19,struktura!$B:$S,18,FALSE)</f>
        <v>0</v>
      </c>
      <c r="Q82" s="21">
        <f>IF(P82=0,0,R19*VLOOKUP(P19,struktura!$B:$T,19,FALSE))</f>
        <v>0</v>
      </c>
      <c r="R82" s="55">
        <f>IFERROR(IF(P19=0,0,VLOOKUP(P19,šifrant!$A:$H,7,FALSE)*R19),0.001)</f>
        <v>0</v>
      </c>
      <c r="S82" s="55"/>
      <c r="T82" s="21" t="str">
        <f>VLOOKUP(T19,struktura!$B:$S,18,FALSE)</f>
        <v>1R03057</v>
      </c>
      <c r="U82" s="21">
        <f>IF(T82=0,0,V19*VLOOKUP(T19,struktura!$B:$T,19,FALSE))</f>
        <v>900</v>
      </c>
      <c r="V82" s="55">
        <f>IFERROR(IF(T19=0,0,VLOOKUP(T19,šifrant!$A:$H,7,FALSE)*V19),0.001)</f>
        <v>4950</v>
      </c>
      <c r="W82" s="111"/>
      <c r="X82" s="21" t="str">
        <f>VLOOKUP(X19,struktura!$B:$S,18,FALSE)</f>
        <v>1R03057</v>
      </c>
      <c r="Y82" s="21">
        <f>IF(X82=0,0,Z19*VLOOKUP(X19,struktura!$B:$T,19,FALSE))</f>
        <v>900</v>
      </c>
      <c r="Z82" s="55">
        <f>IFERROR(IF(X19=0,0,VLOOKUP(X19,šifrant!$A:$H,7,FALSE)*Z19),0.001)</f>
        <v>4950</v>
      </c>
      <c r="AA82" s="111"/>
      <c r="AB82" s="21" t="str">
        <f>VLOOKUP(AB19,struktura!$B:$S,18,FALSE)</f>
        <v>1R03057</v>
      </c>
      <c r="AC82" s="21">
        <f>IF(AB82=0,0,AD19*VLOOKUP(AB19,struktura!$B:$T,19,FALSE))</f>
        <v>900</v>
      </c>
      <c r="AD82" s="55">
        <f>IFERROR(IF(AB19=0,0,VLOOKUP(AB19,šifrant!$A:$H,7,FALSE)*AD19),0.001)</f>
        <v>4950</v>
      </c>
      <c r="AE82" s="111"/>
      <c r="AF82" s="21" t="str">
        <f>VLOOKUP(AF19,struktura!$B:$S,18,FALSE)</f>
        <v>1R03058</v>
      </c>
      <c r="AG82" s="21">
        <f>IF(AF82=0,0,AH19*VLOOKUP(AF19,struktura!$B:$T,19,FALSE))</f>
        <v>900</v>
      </c>
      <c r="AH82" s="55">
        <f>IFERROR(IF(AF19=0,0,VLOOKUP(AF19,šifrant!$A:$H,7,FALSE)*AH19),0.001)</f>
        <v>2775</v>
      </c>
      <c r="AI82" s="111"/>
      <c r="AJ82" s="21" t="str">
        <f>VLOOKUP(AJ19,struktura!$B:$S,18,FALSE)</f>
        <v>1R03058</v>
      </c>
      <c r="AK82" s="21">
        <f>IF(AJ82=0,0,AL19*VLOOKUP(AJ19,struktura!$B:$T,19,FALSE))</f>
        <v>900</v>
      </c>
      <c r="AL82" s="55">
        <f>IFERROR(IF(AJ19=0,0,VLOOKUP(AJ19,šifrant!$A:$H,7,FALSE)*AL19),0.001)</f>
        <v>2775</v>
      </c>
      <c r="AM82" s="111"/>
      <c r="AN82" s="21" t="str">
        <f>VLOOKUP(AN19,struktura!$B:$S,18,FALSE)</f>
        <v>1R03058</v>
      </c>
      <c r="AO82" s="21">
        <f>IF(AN82=0,0,AP19*VLOOKUP(AN19,struktura!$B:$T,19,FALSE))</f>
        <v>900</v>
      </c>
      <c r="AP82" s="55">
        <f>IFERROR(IF(AN19=0,0,VLOOKUP(AN19,šifrant!$A:$H,7,FALSE)*AP19),0.001)</f>
        <v>2775</v>
      </c>
      <c r="AQ82" s="111"/>
      <c r="AR82" s="21" t="str">
        <f>VLOOKUP(AR19,struktura!$B:$S,18,FALSE)</f>
        <v>1R03058</v>
      </c>
      <c r="AS82" s="21">
        <f>IF(AR82=0,0,AT19*VLOOKUP(AR19,struktura!$B:$T,19,FALSE))</f>
        <v>900</v>
      </c>
      <c r="AT82" s="55">
        <f>IFERROR(IF(AR19=0,0,VLOOKUP(AR19,šifrant!$A:$H,7,FALSE)*AT19),0.001)</f>
        <v>2775</v>
      </c>
      <c r="AU82" s="111"/>
      <c r="AV82" s="21" t="str">
        <f>VLOOKUP(AV19,struktura!$B:$S,18,FALSE)</f>
        <v>1R03058</v>
      </c>
      <c r="AW82" s="21">
        <f>IF(AV82=0,0,AX19*VLOOKUP(AV19,struktura!$B:$T,19,FALSE))</f>
        <v>900</v>
      </c>
      <c r="AX82" s="55">
        <f>IFERROR(IF(AV19=0,0,VLOOKUP(AV19,šifrant!$A:$H,7,FALSE)*AX19),0.001)</f>
        <v>2775</v>
      </c>
      <c r="AY82" s="111"/>
      <c r="AZ82" s="21" t="str">
        <f>VLOOKUP(AZ19,struktura!$B:$S,18,FALSE)</f>
        <v>1R03058</v>
      </c>
      <c r="BA82" s="21">
        <f>IF(AZ82=0,0,BB19*VLOOKUP(AZ19,struktura!$B:$T,19,FALSE))</f>
        <v>900</v>
      </c>
      <c r="BB82" s="55">
        <f>IFERROR(IF(AZ19=0,0,VLOOKUP(AZ19,šifrant!$A:$H,7,FALSE)*BB19),0.001)</f>
        <v>2775</v>
      </c>
      <c r="BC82" s="111"/>
      <c r="BD82" s="21" t="str">
        <f>VLOOKUP(BD19,struktura!$B:$S,18,FALSE)</f>
        <v>1R03058</v>
      </c>
      <c r="BE82" s="21">
        <f>IF(BD82=0,0,BF19*VLOOKUP(BD19,struktura!$B:$T,19,FALSE))</f>
        <v>900</v>
      </c>
      <c r="BF82" s="55">
        <f>IFERROR(IF(BD19=0,0,VLOOKUP(BD19,šifrant!$A:$H,7,FALSE)*BF19),0.001)</f>
        <v>2775</v>
      </c>
      <c r="BG82" s="111"/>
      <c r="BH82" s="21" t="str">
        <f>VLOOKUP(BH19,struktura!$B:$S,18,FALSE)</f>
        <v>1R03058</v>
      </c>
      <c r="BI82" s="21">
        <f>IF(BH82=0,0,BJ19*VLOOKUP(BH19,struktura!$B:$T,19,FALSE))</f>
        <v>900</v>
      </c>
      <c r="BJ82" s="55">
        <f>IFERROR(IF(BH19=0,0,VLOOKUP(BH19,šifrant!$A:$H,7,FALSE)*BJ19),0.001)</f>
        <v>2775</v>
      </c>
      <c r="BK82" s="111"/>
      <c r="BL82" s="21" t="str">
        <f>VLOOKUP(BL19,struktura!$B:$S,18,FALSE)</f>
        <v>1R03058</v>
      </c>
      <c r="BM82" s="21">
        <f>IF(BL82=0,0,BN19*VLOOKUP(BL19,struktura!$B:$T,19,FALSE))</f>
        <v>900</v>
      </c>
      <c r="BN82" s="55">
        <f>IFERROR(IF(BL19=0,0,VLOOKUP(BL19,šifrant!$A:$H,7,FALSE)*BN19),0.001)</f>
        <v>2775</v>
      </c>
      <c r="BO82" s="111"/>
      <c r="BP82" s="21">
        <f>VLOOKUP(BP19,struktura!$B:$S,18,FALSE)</f>
        <v>0</v>
      </c>
      <c r="BQ82" s="21">
        <f>IF(BP82=0,0,BR19*VLOOKUP(BP19,struktura!$B:$T,19,FALSE))</f>
        <v>0</v>
      </c>
      <c r="BR82" s="55">
        <f>IFERROR(IF(BP19=0,0,VLOOKUP(BP19,šifrant!$A:$H,7,FALSE)*BR19),0.001)</f>
        <v>0</v>
      </c>
      <c r="BS82" s="111"/>
      <c r="BT82" s="21">
        <f>VLOOKUP(BT19,struktura!$B:$S,18,FALSE)</f>
        <v>0</v>
      </c>
      <c r="BU82" s="21">
        <f>IF(BT82=0,0,BV19*VLOOKUP(BT19,struktura!$B:$T,19,FALSE))</f>
        <v>0</v>
      </c>
      <c r="BV82" s="55">
        <f>IFERROR(IF(BT19=0,0,VLOOKUP(BT19,šifrant!$A:$H,7,FALSE)*BV19),0.001)</f>
        <v>0</v>
      </c>
      <c r="BW82" s="111"/>
      <c r="BX82" s="21">
        <f>VLOOKUP(BX19,struktura!$B:$S,18,FALSE)</f>
        <v>0</v>
      </c>
      <c r="BY82" s="21">
        <f>IF(BX82=0,0,BZ19*VLOOKUP(BX19,struktura!$B:$T,19,FALSE))</f>
        <v>0</v>
      </c>
      <c r="BZ82" s="55">
        <f>IFERROR(IF(BX19=0,0,VLOOKUP(BX19,šifrant!$A:$H,7,FALSE)*BZ19),0.001)</f>
        <v>0</v>
      </c>
      <c r="CA82" s="111"/>
      <c r="CB82" s="21">
        <f>VLOOKUP(CB19,struktura!$B:$S,18,FALSE)</f>
        <v>0</v>
      </c>
      <c r="CC82" s="21">
        <f>IF(CB82=0,0,CD19*VLOOKUP(CB19,struktura!$B:$T,19,FALSE))</f>
        <v>0</v>
      </c>
      <c r="CD82" s="55">
        <f>IFERROR(IF(CB19=0,0,VLOOKUP(CB19,šifrant!$A:$H,7,FALSE)*CD19),0.001)</f>
        <v>0</v>
      </c>
      <c r="CE82" s="111"/>
      <c r="CF82" s="21">
        <f>VLOOKUP(CF19,struktura!$B:$S,18,FALSE)</f>
        <v>0</v>
      </c>
      <c r="CG82" s="21">
        <f>IF(CF82=0,0,CH19*VLOOKUP(CF19,struktura!$B:$T,19,FALSE))</f>
        <v>0</v>
      </c>
      <c r="CH82" s="55">
        <f>IFERROR(IF(CF19=0,0,VLOOKUP(CF19,šifrant!$A:$H,7,FALSE)*CH19),0.001)</f>
        <v>0</v>
      </c>
      <c r="CI82" s="111"/>
      <c r="CJ82" s="21">
        <f>VLOOKUP(CJ19,struktura!$B:$S,18,FALSE)</f>
        <v>0</v>
      </c>
      <c r="CK82" s="21">
        <f>IF(CJ82=0,0,CL19*VLOOKUP(CJ19,struktura!$B:$T,19,FALSE))</f>
        <v>0</v>
      </c>
      <c r="CL82" s="55">
        <f>IFERROR(IF(CJ19=0,0,VLOOKUP(CJ19,šifrant!$A:$H,7,FALSE)*CL19),0.001)</f>
        <v>0</v>
      </c>
      <c r="CM82" s="111"/>
      <c r="CN82" s="21" t="str">
        <f>VLOOKUP(CN19,struktura!$B:$S,18,FALSE)</f>
        <v>1R03058</v>
      </c>
      <c r="CO82" s="21">
        <f>IF(CN82=0,0,CP19*VLOOKUP(CN19,struktura!$B:$T,19,FALSE))</f>
        <v>900</v>
      </c>
      <c r="CP82" s="55">
        <f>IFERROR(IF(CN19=0,0,VLOOKUP(CN19,šifrant!$A:$H,7,FALSE)*CP19),0.001)</f>
        <v>2775</v>
      </c>
      <c r="CQ82" s="111"/>
      <c r="CR82" s="21" t="str">
        <f>VLOOKUP(CR19,struktura!$B:$S,18,FALSE)</f>
        <v>1R03058</v>
      </c>
      <c r="CS82" s="21">
        <f>IF(CR82=0,0,CT19*VLOOKUP(CR19,struktura!$B:$T,19,FALSE))</f>
        <v>900</v>
      </c>
      <c r="CT82" s="55">
        <f>IFERROR(IF(CR19=0,0,VLOOKUP(CR19,šifrant!$A:$H,7,FALSE)*CT19),0.001)</f>
        <v>2775</v>
      </c>
      <c r="CU82" s="111"/>
      <c r="CV82" s="21" t="str">
        <f>VLOOKUP(CV19,struktura!$B:$S,18,FALSE)</f>
        <v>1R03058</v>
      </c>
      <c r="CW82" s="21">
        <f>IF(CV82=0,0,CX19*VLOOKUP(CV19,struktura!$B:$T,19,FALSE))</f>
        <v>900</v>
      </c>
      <c r="CX82" s="55">
        <f>IFERROR(IF(CV19=0,0,VLOOKUP(CV19,šifrant!$A:$H,7,FALSE)*CX19),0.001)</f>
        <v>2775</v>
      </c>
      <c r="CY82" s="111"/>
      <c r="CZ82" s="21">
        <f>VLOOKUP(CZ19,struktura!$B:$S,18,FALSE)</f>
        <v>0</v>
      </c>
      <c r="DA82" s="21">
        <f>IF(CZ82=0,0,DB19*VLOOKUP(CZ19,struktura!$B:$T,19,FALSE))</f>
        <v>0</v>
      </c>
      <c r="DB82" s="55">
        <f>IFERROR(IF(CZ19=0,0,VLOOKUP(CZ19,šifrant!$A:$H,7,FALSE)*DB19),0.001)</f>
        <v>0</v>
      </c>
      <c r="DC82" s="111"/>
      <c r="DD82" s="21">
        <f>VLOOKUP(DD19,struktura!$B:$S,18,FALSE)</f>
        <v>0</v>
      </c>
      <c r="DE82" s="21">
        <f>IF(DD82=0,0,DF19*VLOOKUP(DD19,struktura!$B:$T,19,FALSE))</f>
        <v>0</v>
      </c>
      <c r="DF82" s="55">
        <f>IFERROR(IF(DD19=0,0,VLOOKUP(DD19,šifrant!$A:$H,7,FALSE)*DF19),0.001)</f>
        <v>0</v>
      </c>
      <c r="DG82" s="111"/>
      <c r="DH82" s="21">
        <f>VLOOKUP(DH19,struktura!$B:$S,18,FALSE)</f>
        <v>0</v>
      </c>
      <c r="DI82" s="21">
        <f>IF(DH82=0,0,DJ19*VLOOKUP(DH19,struktura!$B:$T,19,FALSE))</f>
        <v>0</v>
      </c>
      <c r="DJ82" s="55">
        <f>IFERROR(IF(DH19=0,0,VLOOKUP(DH19,šifrant!$A:$H,7,FALSE)*DJ19),0.001)</f>
        <v>0</v>
      </c>
      <c r="DK82" s="111"/>
      <c r="DL82" s="21">
        <f>VLOOKUP(DL19,struktura!$B:$S,18,FALSE)</f>
        <v>0</v>
      </c>
      <c r="DM82" s="21">
        <f>IF(DL82=0,0,DN19*VLOOKUP(DL19,struktura!$B:$T,19,FALSE))</f>
        <v>0</v>
      </c>
      <c r="DN82" s="55">
        <f>IFERROR(IF(DL19=0,0,VLOOKUP(DL19,šifrant!$A:$H,7,FALSE)*DN19),0.001)</f>
        <v>0</v>
      </c>
      <c r="DO82" s="111"/>
      <c r="DP82" s="21">
        <f>VLOOKUP(DP19,struktura!$B:$S,18,FALSE)</f>
        <v>0</v>
      </c>
      <c r="DQ82" s="21">
        <f>IF(DP82=0,0,DR19*VLOOKUP(DP19,struktura!$B:$T,19,FALSE))</f>
        <v>0</v>
      </c>
      <c r="DR82" s="55">
        <f>IFERROR(IF(DP19=0,0,VLOOKUP(DP19,šifrant!$A:$H,7,FALSE)*DR19),0.001)</f>
        <v>0</v>
      </c>
      <c r="DS82" s="111"/>
    </row>
    <row r="83" spans="1:123" ht="15" hidden="1" customHeight="1" outlineLevel="1" thickBot="1">
      <c r="A83" s="184"/>
      <c r="B83" s="184"/>
      <c r="D83" s="21"/>
      <c r="E83" s="21"/>
      <c r="F83" s="55"/>
      <c r="G83" s="55"/>
      <c r="H83" s="21"/>
      <c r="I83" s="21"/>
      <c r="J83" s="55"/>
      <c r="K83" s="55"/>
      <c r="L83" s="21"/>
      <c r="M83" s="21"/>
      <c r="N83" s="55"/>
      <c r="O83" s="55"/>
      <c r="P83" s="21"/>
      <c r="Q83" s="21"/>
      <c r="R83" s="55"/>
      <c r="S83" s="55"/>
      <c r="T83" s="21"/>
      <c r="U83" s="21"/>
      <c r="V83" s="55"/>
      <c r="W83" s="111"/>
      <c r="X83" s="21"/>
      <c r="Y83" s="21"/>
      <c r="Z83" s="55"/>
      <c r="AA83" s="111"/>
      <c r="AB83" s="21"/>
      <c r="AC83" s="21"/>
      <c r="AD83" s="55"/>
      <c r="AE83" s="111"/>
      <c r="AF83" s="21"/>
      <c r="AG83" s="21"/>
      <c r="AH83" s="55"/>
      <c r="AI83" s="111"/>
      <c r="AJ83" s="21"/>
      <c r="AK83" s="21"/>
      <c r="AL83" s="55"/>
      <c r="AM83" s="111"/>
      <c r="AN83" s="21"/>
      <c r="AO83" s="21"/>
      <c r="AP83" s="55"/>
      <c r="AQ83" s="111"/>
      <c r="AR83" s="21"/>
      <c r="AS83" s="21"/>
      <c r="AT83" s="55"/>
      <c r="AU83" s="111"/>
      <c r="AV83" s="21"/>
      <c r="AW83" s="21"/>
      <c r="AX83" s="55"/>
      <c r="AY83" s="111"/>
      <c r="AZ83" s="21"/>
      <c r="BA83" s="21"/>
      <c r="BB83" s="55"/>
      <c r="BC83" s="111"/>
      <c r="BD83" s="21"/>
      <c r="BE83" s="21"/>
      <c r="BF83" s="55"/>
      <c r="BG83" s="111"/>
      <c r="BH83" s="21"/>
      <c r="BI83" s="21"/>
      <c r="BJ83" s="55"/>
      <c r="BK83" s="111"/>
      <c r="BL83" s="21"/>
      <c r="BM83" s="21"/>
      <c r="BN83" s="55"/>
      <c r="BO83" s="111"/>
      <c r="BP83" s="21"/>
      <c r="BQ83" s="21"/>
      <c r="BR83" s="55"/>
      <c r="BS83" s="111"/>
      <c r="BT83" s="21"/>
      <c r="BU83" s="21"/>
      <c r="BV83" s="55"/>
      <c r="BW83" s="111"/>
      <c r="BX83" s="21"/>
      <c r="BY83" s="21"/>
      <c r="BZ83" s="55"/>
      <c r="CA83" s="111"/>
      <c r="CB83" s="21"/>
      <c r="CC83" s="21"/>
      <c r="CD83" s="55"/>
      <c r="CE83" s="111"/>
      <c r="CF83" s="21"/>
      <c r="CG83" s="21"/>
      <c r="CH83" s="55"/>
      <c r="CI83" s="111"/>
      <c r="CJ83" s="21"/>
      <c r="CK83" s="21"/>
      <c r="CL83" s="55"/>
      <c r="CM83" s="111"/>
      <c r="CN83" s="21"/>
      <c r="CO83" s="21"/>
      <c r="CP83" s="55"/>
      <c r="CQ83" s="111"/>
      <c r="CR83" s="21"/>
      <c r="CS83" s="21"/>
      <c r="CT83" s="55"/>
      <c r="CU83" s="111"/>
      <c r="CV83" s="21"/>
      <c r="CW83" s="21"/>
      <c r="CX83" s="55"/>
      <c r="CY83" s="111"/>
      <c r="CZ83" s="21"/>
      <c r="DA83" s="21"/>
      <c r="DB83" s="55"/>
      <c r="DC83" s="111"/>
      <c r="DD83" s="21"/>
      <c r="DE83" s="21"/>
      <c r="DF83" s="55"/>
      <c r="DG83" s="111"/>
      <c r="DH83" s="21"/>
      <c r="DI83" s="21"/>
      <c r="DJ83" s="55"/>
      <c r="DK83" s="111"/>
      <c r="DL83" s="21"/>
      <c r="DM83" s="21"/>
      <c r="DN83" s="55"/>
      <c r="DO83" s="111"/>
      <c r="DP83" s="21"/>
      <c r="DQ83" s="21"/>
      <c r="DR83" s="55"/>
      <c r="DS83" s="111"/>
    </row>
    <row r="84" spans="1:123" ht="14.25" hidden="1" customHeight="1" outlineLevel="1">
      <c r="A84" s="183">
        <v>5</v>
      </c>
      <c r="B84" s="183" t="s">
        <v>14177</v>
      </c>
      <c r="C84" s="1">
        <v>1</v>
      </c>
      <c r="D84" s="21">
        <f>VLOOKUP(D21,struktura!$B:$S,18,FALSE)</f>
        <v>0</v>
      </c>
      <c r="E84" s="21">
        <f>IF(D84=0,0,F21*VLOOKUP(D21,struktura!$B:$T,19,FALSE))</f>
        <v>0</v>
      </c>
      <c r="F84" s="55">
        <f>IFERROR(IF(D21=0,0,VLOOKUP(D21,šifrant!$A:$H,7,FALSE)*F21),0.001)</f>
        <v>0</v>
      </c>
      <c r="G84" s="55"/>
      <c r="H84" s="21">
        <f>VLOOKUP(H21,struktura!$B:$S,18,FALSE)</f>
        <v>0</v>
      </c>
      <c r="I84" s="21">
        <f>IF(H84=0,0,J21*VLOOKUP(H21,struktura!$B:$T,19,FALSE))</f>
        <v>0</v>
      </c>
      <c r="J84" s="55">
        <f>IFERROR(IF(H21=0,0,VLOOKUP(H21,šifrant!$A:$H,7,FALSE)*J21),0.001)</f>
        <v>0</v>
      </c>
      <c r="K84" s="55"/>
      <c r="L84" s="21">
        <f>VLOOKUP(L21,struktura!$B:$S,18,FALSE)</f>
        <v>0</v>
      </c>
      <c r="M84" s="21">
        <f>IF(L84=0,0,N21*VLOOKUP(L21,struktura!$B:$T,19,FALSE))</f>
        <v>0</v>
      </c>
      <c r="N84" s="55">
        <f>IFERROR(IF(L21=0,0,VLOOKUP(L21,šifrant!$A:$H,7,FALSE)*N21),0.001)</f>
        <v>0</v>
      </c>
      <c r="O84" s="55"/>
      <c r="P84" s="21">
        <f>VLOOKUP(P21,struktura!$B:$S,18,FALSE)</f>
        <v>0</v>
      </c>
      <c r="Q84" s="21">
        <f>IF(P84=0,0,R21*VLOOKUP(P21,struktura!$B:$T,19,FALSE))</f>
        <v>0</v>
      </c>
      <c r="R84" s="55">
        <f>IFERROR(IF(P21=0,0,VLOOKUP(P21,šifrant!$A:$H,7,FALSE)*R21),0.001)</f>
        <v>0</v>
      </c>
      <c r="S84" s="55"/>
      <c r="T84" s="21">
        <f>VLOOKUP(T21,struktura!$B:$S,18,FALSE)</f>
        <v>0</v>
      </c>
      <c r="U84" s="21">
        <f>IF(T84=0,0,V21*VLOOKUP(T21,struktura!$B:$T,19,FALSE))</f>
        <v>0</v>
      </c>
      <c r="V84" s="55">
        <f>IFERROR(IF(T21=0,0,VLOOKUP(T21,šifrant!$A:$H,7,FALSE)*V21),0.001)</f>
        <v>0</v>
      </c>
      <c r="W84" s="111"/>
      <c r="X84" s="21">
        <f>VLOOKUP(X21,struktura!$B:$S,18,FALSE)</f>
        <v>0</v>
      </c>
      <c r="Y84" s="21">
        <f>IF(X84=0,0,Z21*VLOOKUP(X21,struktura!$B:$T,19,FALSE))</f>
        <v>0</v>
      </c>
      <c r="Z84" s="55">
        <f>IFERROR(IF(X21=0,0,VLOOKUP(X21,šifrant!$A:$H,7,FALSE)*Z21),0.001)</f>
        <v>0</v>
      </c>
      <c r="AA84" s="111"/>
      <c r="AB84" s="21">
        <f>VLOOKUP(AB21,struktura!$B:$S,18,FALSE)</f>
        <v>0</v>
      </c>
      <c r="AC84" s="21">
        <f>IF(AB84=0,0,AD21*VLOOKUP(AB21,struktura!$B:$T,19,FALSE))</f>
        <v>0</v>
      </c>
      <c r="AD84" s="55">
        <f>IFERROR(IF(AB21=0,0,VLOOKUP(AB21,šifrant!$A:$H,7,FALSE)*AD21),0.001)</f>
        <v>0</v>
      </c>
      <c r="AE84" s="111"/>
      <c r="AF84" s="21">
        <f>VLOOKUP(AF21,struktura!$B:$S,18,FALSE)</f>
        <v>0</v>
      </c>
      <c r="AG84" s="21">
        <f>IF(AF84=0,0,AH21*VLOOKUP(AF21,struktura!$B:$T,19,FALSE))</f>
        <v>0</v>
      </c>
      <c r="AH84" s="55">
        <f>IFERROR(IF(AF21=0,0,VLOOKUP(AF21,šifrant!$A:$H,7,FALSE)*AH21),0.001)</f>
        <v>0</v>
      </c>
      <c r="AI84" s="111"/>
      <c r="AJ84" s="21">
        <f>VLOOKUP(AJ21,struktura!$B:$S,18,FALSE)</f>
        <v>0</v>
      </c>
      <c r="AK84" s="21">
        <f>IF(AJ84=0,0,AL21*VLOOKUP(AJ21,struktura!$B:$T,19,FALSE))</f>
        <v>0</v>
      </c>
      <c r="AL84" s="55">
        <f>IFERROR(IF(AJ21=0,0,VLOOKUP(AJ21,šifrant!$A:$H,7,FALSE)*AL21),0.001)</f>
        <v>0</v>
      </c>
      <c r="AM84" s="111"/>
      <c r="AN84" s="21">
        <f>VLOOKUP(AN21,struktura!$B:$S,18,FALSE)</f>
        <v>0</v>
      </c>
      <c r="AO84" s="21">
        <f>IF(AN84=0,0,AP21*VLOOKUP(AN21,struktura!$B:$T,19,FALSE))</f>
        <v>0</v>
      </c>
      <c r="AP84" s="55">
        <f>IFERROR(IF(AN21=0,0,VLOOKUP(AN21,šifrant!$A:$H,7,FALSE)*AP21),0.001)</f>
        <v>0</v>
      </c>
      <c r="AQ84" s="111"/>
      <c r="AR84" s="21">
        <f>VLOOKUP(AR21,struktura!$B:$S,18,FALSE)</f>
        <v>0</v>
      </c>
      <c r="AS84" s="21">
        <f>IF(AR84=0,0,AT21*VLOOKUP(AR21,struktura!$B:$T,19,FALSE))</f>
        <v>0</v>
      </c>
      <c r="AT84" s="55">
        <f>IFERROR(IF(AR21=0,0,VLOOKUP(AR21,šifrant!$A:$H,7,FALSE)*AT21),0.001)</f>
        <v>0</v>
      </c>
      <c r="AU84" s="111"/>
      <c r="AV84" s="21">
        <f>VLOOKUP(AV21,struktura!$B:$S,18,FALSE)</f>
        <v>0</v>
      </c>
      <c r="AW84" s="21">
        <f>IF(AV84=0,0,AX21*VLOOKUP(AV21,struktura!$B:$T,19,FALSE))</f>
        <v>0</v>
      </c>
      <c r="AX84" s="55">
        <f>IFERROR(IF(AV21=0,0,VLOOKUP(AV21,šifrant!$A:$H,7,FALSE)*AX21),0.001)</f>
        <v>0</v>
      </c>
      <c r="AY84" s="111"/>
      <c r="AZ84" s="21">
        <f>VLOOKUP(AZ21,struktura!$B:$S,18,FALSE)</f>
        <v>0</v>
      </c>
      <c r="BA84" s="21">
        <f>IF(AZ84=0,0,BB21*VLOOKUP(AZ21,struktura!$B:$T,19,FALSE))</f>
        <v>0</v>
      </c>
      <c r="BB84" s="55">
        <f>IFERROR(IF(AZ21=0,0,VLOOKUP(AZ21,šifrant!$A:$H,7,FALSE)*BB21),0.001)</f>
        <v>0</v>
      </c>
      <c r="BC84" s="111"/>
      <c r="BD84" s="21">
        <f>VLOOKUP(BD21,struktura!$B:$S,18,FALSE)</f>
        <v>0</v>
      </c>
      <c r="BE84" s="21">
        <f>IF(BD84=0,0,BF21*VLOOKUP(BD21,struktura!$B:$T,19,FALSE))</f>
        <v>0</v>
      </c>
      <c r="BF84" s="55">
        <f>IFERROR(IF(BD21=0,0,VLOOKUP(BD21,šifrant!$A:$H,7,FALSE)*BF21),0.001)</f>
        <v>0</v>
      </c>
      <c r="BG84" s="111"/>
      <c r="BH84" s="21">
        <f>VLOOKUP(BH21,struktura!$B:$S,18,FALSE)</f>
        <v>0</v>
      </c>
      <c r="BI84" s="21">
        <f>IF(BH84=0,0,BJ21*VLOOKUP(BH21,struktura!$B:$T,19,FALSE))</f>
        <v>0</v>
      </c>
      <c r="BJ84" s="55">
        <f>IFERROR(IF(BH21=0,0,VLOOKUP(BH21,šifrant!$A:$H,7,FALSE)*BJ21),0.001)</f>
        <v>0</v>
      </c>
      <c r="BK84" s="111"/>
      <c r="BL84" s="21">
        <f>VLOOKUP(BL21,struktura!$B:$S,18,FALSE)</f>
        <v>0</v>
      </c>
      <c r="BM84" s="21">
        <f>IF(BL84=0,0,BN21*VLOOKUP(BL21,struktura!$B:$T,19,FALSE))</f>
        <v>0</v>
      </c>
      <c r="BN84" s="55">
        <f>IFERROR(IF(BL21=0,0,VLOOKUP(BL21,šifrant!$A:$H,7,FALSE)*BN21),0.001)</f>
        <v>0</v>
      </c>
      <c r="BO84" s="111"/>
      <c r="BP84" s="21">
        <f>VLOOKUP(BP21,struktura!$B:$S,18,FALSE)</f>
        <v>0</v>
      </c>
      <c r="BQ84" s="21">
        <f>IF(BP84=0,0,BR21*VLOOKUP(BP21,struktura!$B:$T,19,FALSE))</f>
        <v>0</v>
      </c>
      <c r="BR84" s="55">
        <f>IFERROR(IF(BP21=0,0,VLOOKUP(BP21,šifrant!$A:$H,7,FALSE)*BR21),0.001)</f>
        <v>0</v>
      </c>
      <c r="BS84" s="111"/>
      <c r="BT84" s="21">
        <f>VLOOKUP(BT21,struktura!$B:$S,18,FALSE)</f>
        <v>0</v>
      </c>
      <c r="BU84" s="21">
        <f>IF(BT84=0,0,BV21*VLOOKUP(BT21,struktura!$B:$T,19,FALSE))</f>
        <v>0</v>
      </c>
      <c r="BV84" s="55">
        <f>IFERROR(IF(BT21=0,0,VLOOKUP(BT21,šifrant!$A:$H,7,FALSE)*BV21),0.001)</f>
        <v>0</v>
      </c>
      <c r="BW84" s="111"/>
      <c r="BX84" s="21">
        <f>VLOOKUP(BX21,struktura!$B:$S,18,FALSE)</f>
        <v>0</v>
      </c>
      <c r="BY84" s="21">
        <f>IF(BX84=0,0,BZ21*VLOOKUP(BX21,struktura!$B:$T,19,FALSE))</f>
        <v>0</v>
      </c>
      <c r="BZ84" s="55">
        <f>IFERROR(IF(BX21=0,0,VLOOKUP(BX21,šifrant!$A:$H,7,FALSE)*BZ21),0.001)</f>
        <v>0</v>
      </c>
      <c r="CA84" s="111"/>
      <c r="CB84" s="21">
        <f>VLOOKUP(CB21,struktura!$B:$S,18,FALSE)</f>
        <v>0</v>
      </c>
      <c r="CC84" s="21">
        <f>IF(CB84=0,0,CD21*VLOOKUP(CB21,struktura!$B:$T,19,FALSE))</f>
        <v>0</v>
      </c>
      <c r="CD84" s="55">
        <f>IFERROR(IF(CB21=0,0,VLOOKUP(CB21,šifrant!$A:$H,7,FALSE)*CD21),0.001)</f>
        <v>0</v>
      </c>
      <c r="CE84" s="111"/>
      <c r="CF84" s="21">
        <f>VLOOKUP(CF21,struktura!$B:$S,18,FALSE)</f>
        <v>0</v>
      </c>
      <c r="CG84" s="21">
        <f>IF(CF84=0,0,CH21*VLOOKUP(CF21,struktura!$B:$T,19,FALSE))</f>
        <v>0</v>
      </c>
      <c r="CH84" s="55">
        <f>IFERROR(IF(CF21=0,0,VLOOKUP(CF21,šifrant!$A:$H,7,FALSE)*CH21),0.001)</f>
        <v>0</v>
      </c>
      <c r="CI84" s="111"/>
      <c r="CJ84" s="21">
        <f>VLOOKUP(CJ21,struktura!$B:$S,18,FALSE)</f>
        <v>0</v>
      </c>
      <c r="CK84" s="21">
        <f>IF(CJ84=0,0,CL21*VLOOKUP(CJ21,struktura!$B:$T,19,FALSE))</f>
        <v>0</v>
      </c>
      <c r="CL84" s="55">
        <f>IFERROR(IF(CJ21=0,0,VLOOKUP(CJ21,šifrant!$A:$H,7,FALSE)*CL21),0.001)</f>
        <v>0</v>
      </c>
      <c r="CM84" s="111"/>
      <c r="CN84" s="21">
        <f>VLOOKUP(CN21,struktura!$B:$S,18,FALSE)</f>
        <v>0</v>
      </c>
      <c r="CO84" s="21">
        <f>IF(CN84=0,0,CP21*VLOOKUP(CN21,struktura!$B:$T,19,FALSE))</f>
        <v>0</v>
      </c>
      <c r="CP84" s="55">
        <f>IFERROR(IF(CN21=0,0,VLOOKUP(CN21,šifrant!$A:$H,7,FALSE)*CP21),0.001)</f>
        <v>0</v>
      </c>
      <c r="CQ84" s="111"/>
      <c r="CR84" s="21">
        <f>VLOOKUP(CR21,struktura!$B:$S,18,FALSE)</f>
        <v>0</v>
      </c>
      <c r="CS84" s="21">
        <f>IF(CR84=0,0,CT21*VLOOKUP(CR21,struktura!$B:$T,19,FALSE))</f>
        <v>0</v>
      </c>
      <c r="CT84" s="55">
        <f>IFERROR(IF(CR21=0,0,VLOOKUP(CR21,šifrant!$A:$H,7,FALSE)*CT21),0.001)</f>
        <v>0</v>
      </c>
      <c r="CU84" s="111"/>
      <c r="CV84" s="21">
        <f>VLOOKUP(CV21,struktura!$B:$S,18,FALSE)</f>
        <v>0</v>
      </c>
      <c r="CW84" s="21">
        <f>IF(CV84=0,0,CX21*VLOOKUP(CV21,struktura!$B:$T,19,FALSE))</f>
        <v>0</v>
      </c>
      <c r="CX84" s="55">
        <f>IFERROR(IF(CV21=0,0,VLOOKUP(CV21,šifrant!$A:$H,7,FALSE)*CX21),0.001)</f>
        <v>0</v>
      </c>
      <c r="CY84" s="111"/>
      <c r="CZ84" s="21">
        <f>VLOOKUP(CZ21,struktura!$B:$S,18,FALSE)</f>
        <v>0</v>
      </c>
      <c r="DA84" s="21">
        <f>IF(CZ84=0,0,DB21*VLOOKUP(CZ21,struktura!$B:$T,19,FALSE))</f>
        <v>0</v>
      </c>
      <c r="DB84" s="55">
        <f>IFERROR(IF(CZ21=0,0,VLOOKUP(CZ21,šifrant!$A:$H,7,FALSE)*DB21),0.001)</f>
        <v>0</v>
      </c>
      <c r="DC84" s="111"/>
      <c r="DD84" s="21">
        <f>VLOOKUP(DD21,struktura!$B:$S,18,FALSE)</f>
        <v>0</v>
      </c>
      <c r="DE84" s="21">
        <f>IF(DD84=0,0,DF21*VLOOKUP(DD21,struktura!$B:$T,19,FALSE))</f>
        <v>0</v>
      </c>
      <c r="DF84" s="55">
        <f>IFERROR(IF(DD21=0,0,VLOOKUP(DD21,šifrant!$A:$H,7,FALSE)*DF21),0.001)</f>
        <v>0</v>
      </c>
      <c r="DG84" s="111"/>
      <c r="DH84" s="21">
        <f>VLOOKUP(DH21,struktura!$B:$S,18,FALSE)</f>
        <v>0</v>
      </c>
      <c r="DI84" s="21">
        <f>IF(DH84=0,0,DJ21*VLOOKUP(DH21,struktura!$B:$T,19,FALSE))</f>
        <v>0</v>
      </c>
      <c r="DJ84" s="55">
        <f>IFERROR(IF(DH21=0,0,VLOOKUP(DH21,šifrant!$A:$H,7,FALSE)*DJ21),0.001)</f>
        <v>0</v>
      </c>
      <c r="DK84" s="111"/>
      <c r="DL84" s="21">
        <f>VLOOKUP(DL21,struktura!$B:$S,18,FALSE)</f>
        <v>0</v>
      </c>
      <c r="DM84" s="21">
        <f>IF(DL84=0,0,DN21*VLOOKUP(DL21,struktura!$B:$T,19,FALSE))</f>
        <v>0</v>
      </c>
      <c r="DN84" s="55">
        <f>IFERROR(IF(DL21=0,0,VLOOKUP(DL21,šifrant!$A:$H,7,FALSE)*DN21),0.001)</f>
        <v>0</v>
      </c>
      <c r="DO84" s="111"/>
      <c r="DP84" s="21">
        <f>VLOOKUP(DP21,struktura!$B:$S,18,FALSE)</f>
        <v>0</v>
      </c>
      <c r="DQ84" s="21">
        <f>IF(DP84=0,0,DR21*VLOOKUP(DP21,struktura!$B:$T,19,FALSE))</f>
        <v>0</v>
      </c>
      <c r="DR84" s="55">
        <f>IFERROR(IF(DP21=0,0,VLOOKUP(DP21,šifrant!$A:$H,7,FALSE)*DR21),0.001)</f>
        <v>0</v>
      </c>
      <c r="DS84" s="111"/>
    </row>
    <row r="85" spans="1:123" ht="15" hidden="1" customHeight="1" outlineLevel="1" thickBot="1">
      <c r="A85" s="185"/>
      <c r="B85" s="185"/>
      <c r="D85" s="21"/>
      <c r="E85" s="21"/>
      <c r="F85" s="55"/>
      <c r="G85" s="55"/>
      <c r="H85" s="21"/>
      <c r="I85" s="21"/>
      <c r="J85" s="55"/>
      <c r="K85" s="55"/>
      <c r="L85" s="21"/>
      <c r="M85" s="21"/>
      <c r="N85" s="55"/>
      <c r="O85" s="55"/>
      <c r="P85" s="21"/>
      <c r="Q85" s="21"/>
      <c r="R85" s="55"/>
      <c r="S85" s="55"/>
      <c r="T85" s="21"/>
      <c r="U85" s="21"/>
      <c r="V85" s="55"/>
      <c r="W85" s="111"/>
      <c r="X85" s="21"/>
      <c r="Y85" s="21"/>
      <c r="Z85" s="55"/>
      <c r="AA85" s="111"/>
      <c r="AB85" s="21"/>
      <c r="AC85" s="21"/>
      <c r="AD85" s="55"/>
      <c r="AE85" s="111"/>
      <c r="AF85" s="21"/>
      <c r="AG85" s="21"/>
      <c r="AH85" s="55"/>
      <c r="AI85" s="111"/>
      <c r="AJ85" s="21"/>
      <c r="AK85" s="21"/>
      <c r="AL85" s="55"/>
      <c r="AM85" s="111"/>
      <c r="AN85" s="21"/>
      <c r="AO85" s="21"/>
      <c r="AP85" s="55"/>
      <c r="AQ85" s="111"/>
      <c r="AR85" s="21"/>
      <c r="AS85" s="21"/>
      <c r="AT85" s="55"/>
      <c r="AU85" s="111"/>
      <c r="AV85" s="21"/>
      <c r="AW85" s="21"/>
      <c r="AX85" s="55"/>
      <c r="AY85" s="111"/>
      <c r="AZ85" s="21"/>
      <c r="BA85" s="21"/>
      <c r="BB85" s="55"/>
      <c r="BC85" s="111"/>
      <c r="BD85" s="21"/>
      <c r="BE85" s="21"/>
      <c r="BF85" s="55"/>
      <c r="BG85" s="111"/>
      <c r="BH85" s="21"/>
      <c r="BI85" s="21"/>
      <c r="BJ85" s="55"/>
      <c r="BK85" s="111"/>
      <c r="BL85" s="21"/>
      <c r="BM85" s="21"/>
      <c r="BN85" s="55"/>
      <c r="BO85" s="111"/>
      <c r="BP85" s="21"/>
      <c r="BQ85" s="21"/>
      <c r="BR85" s="55"/>
      <c r="BS85" s="111"/>
      <c r="BT85" s="21"/>
      <c r="BU85" s="21"/>
      <c r="BV85" s="55"/>
      <c r="BW85" s="111"/>
      <c r="BX85" s="21"/>
      <c r="BY85" s="21"/>
      <c r="BZ85" s="55"/>
      <c r="CA85" s="111"/>
      <c r="CB85" s="21"/>
      <c r="CC85" s="21"/>
      <c r="CD85" s="55"/>
      <c r="CE85" s="111"/>
      <c r="CF85" s="21"/>
      <c r="CG85" s="21"/>
      <c r="CH85" s="55"/>
      <c r="CI85" s="111"/>
      <c r="CJ85" s="21"/>
      <c r="CK85" s="21"/>
      <c r="CL85" s="55"/>
      <c r="CM85" s="111"/>
      <c r="CN85" s="21"/>
      <c r="CO85" s="21"/>
      <c r="CP85" s="55"/>
      <c r="CQ85" s="111"/>
      <c r="CR85" s="21"/>
      <c r="CS85" s="21"/>
      <c r="CT85" s="55"/>
      <c r="CU85" s="111"/>
      <c r="CV85" s="21"/>
      <c r="CW85" s="21"/>
      <c r="CX85" s="55"/>
      <c r="CY85" s="111"/>
      <c r="CZ85" s="21"/>
      <c r="DA85" s="21"/>
      <c r="DB85" s="55"/>
      <c r="DC85" s="111"/>
      <c r="DD85" s="21"/>
      <c r="DE85" s="21"/>
      <c r="DF85" s="55"/>
      <c r="DG85" s="111"/>
      <c r="DH85" s="21"/>
      <c r="DI85" s="21"/>
      <c r="DJ85" s="55"/>
      <c r="DK85" s="111"/>
      <c r="DL85" s="21"/>
      <c r="DM85" s="21"/>
      <c r="DN85" s="55"/>
      <c r="DO85" s="111"/>
      <c r="DP85" s="21"/>
      <c r="DQ85" s="21"/>
      <c r="DR85" s="55"/>
      <c r="DS85" s="111"/>
    </row>
    <row r="86" spans="1:123" ht="15" hidden="1" customHeight="1" outlineLevel="1" thickTop="1">
      <c r="A86" s="186">
        <v>6</v>
      </c>
      <c r="B86" s="186" t="s">
        <v>14176</v>
      </c>
      <c r="C86" s="1">
        <v>1</v>
      </c>
      <c r="D86" s="21">
        <f>VLOOKUP(D23,struktura!$B:$S,18,FALSE)</f>
        <v>0</v>
      </c>
      <c r="E86" s="21">
        <f>IF(D86=0,0,F23*VLOOKUP(D23,struktura!$B:$T,19,FALSE))</f>
        <v>0</v>
      </c>
      <c r="F86" s="55">
        <f>IFERROR(IF(D23=0,0,VLOOKUP(D23,šifrant!$A:$H,7,FALSE)*F23),0.001)</f>
        <v>0</v>
      </c>
      <c r="G86" s="55"/>
      <c r="H86" s="21" t="str">
        <f>VLOOKUP(H23,struktura!$B:$S,18,FALSE)</f>
        <v>1R14111</v>
      </c>
      <c r="I86" s="21">
        <f>IF(H86=0,0,J23*VLOOKUP(H23,struktura!$B:$T,19,FALSE))</f>
        <v>121.092552</v>
      </c>
      <c r="J86" s="55">
        <f>IFERROR(IF(H23=0,0,VLOOKUP(H23,šifrant!$A:$H,7,FALSE)*J23),0.001)</f>
        <v>924.00000000000011</v>
      </c>
      <c r="K86" s="55"/>
      <c r="L86" s="21" t="str">
        <f>VLOOKUP(L23,struktura!$B:$S,18,FALSE)</f>
        <v>1R06021</v>
      </c>
      <c r="M86" s="21">
        <f>IF(L86=0,0,N23*VLOOKUP(L23,struktura!$B:$T,19,FALSE))</f>
        <v>199.98156521739131</v>
      </c>
      <c r="N86" s="55">
        <f>IFERROR(IF(L23=0,0,VLOOKUP(L23,šifrant!$A:$H,7,FALSE)*N23),0.001)</f>
        <v>1721.739130434783</v>
      </c>
      <c r="O86" s="55"/>
      <c r="P86" s="21" t="str">
        <f>VLOOKUP(P23,struktura!$B:$S,18,FALSE)</f>
        <v>1R06021</v>
      </c>
      <c r="Q86" s="21">
        <f>IF(P86=0,0,R23*VLOOKUP(P23,struktura!$B:$T,19,FALSE))</f>
        <v>199.98156521739131</v>
      </c>
      <c r="R86" s="55">
        <f>IFERROR(IF(P23=0,0,VLOOKUP(P23,šifrant!$A:$H,7,FALSE)*R23),0.001)</f>
        <v>1721.739130434783</v>
      </c>
      <c r="S86" s="55"/>
      <c r="T86" s="21" t="str">
        <f>VLOOKUP(T23,struktura!$B:$S,18,FALSE)</f>
        <v>1R06021</v>
      </c>
      <c r="U86" s="21">
        <f>IF(T86=0,0,V23*VLOOKUP(T23,struktura!$B:$T,19,FALSE))</f>
        <v>199.98156521739131</v>
      </c>
      <c r="V86" s="55">
        <f>IFERROR(IF(T23=0,0,VLOOKUP(T23,šifrant!$A:$H,7,FALSE)*V23),0.001)</f>
        <v>1721.739130434783</v>
      </c>
      <c r="W86" s="111"/>
      <c r="X86" s="21" t="str">
        <f>VLOOKUP(X23,struktura!$B:$S,18,FALSE)</f>
        <v>1R06021</v>
      </c>
      <c r="Y86" s="21">
        <f>IF(X86=0,0,Z23*VLOOKUP(X23,struktura!$B:$T,19,FALSE))</f>
        <v>199.98156521739131</v>
      </c>
      <c r="Z86" s="55">
        <f>IFERROR(IF(X23=0,0,VLOOKUP(X23,šifrant!$A:$H,7,FALSE)*Z23),0.001)</f>
        <v>1721.739130434783</v>
      </c>
      <c r="AA86" s="111"/>
      <c r="AB86" s="21" t="str">
        <f>VLOOKUP(AB23,struktura!$B:$S,18,FALSE)</f>
        <v>1R06021</v>
      </c>
      <c r="AC86" s="21">
        <f>IF(AB86=0,0,AD23*VLOOKUP(AB23,struktura!$B:$T,19,FALSE))</f>
        <v>199.98156521739131</v>
      </c>
      <c r="AD86" s="55">
        <f>IFERROR(IF(AB23=0,0,VLOOKUP(AB23,šifrant!$A:$H,7,FALSE)*AD23),0.001)</f>
        <v>1721.739130434783</v>
      </c>
      <c r="AE86" s="111"/>
      <c r="AF86" s="21" t="str">
        <f>VLOOKUP(AF23,struktura!$B:$S,18,FALSE)</f>
        <v>1R06021</v>
      </c>
      <c r="AG86" s="21">
        <f>IF(AF86=0,0,AH23*VLOOKUP(AF23,struktura!$B:$T,19,FALSE))</f>
        <v>199.98156521739131</v>
      </c>
      <c r="AH86" s="55">
        <f>IFERROR(IF(AF23=0,0,VLOOKUP(AF23,šifrant!$A:$H,7,FALSE)*AH23),0.001)</f>
        <v>1721.739130434783</v>
      </c>
      <c r="AI86" s="111"/>
      <c r="AJ86" s="21" t="str">
        <f>VLOOKUP(AJ23,struktura!$B:$S,18,FALSE)</f>
        <v>1R06021</v>
      </c>
      <c r="AK86" s="21">
        <f>IF(AJ86=0,0,AL23*VLOOKUP(AJ23,struktura!$B:$T,19,FALSE))</f>
        <v>199.98156521739131</v>
      </c>
      <c r="AL86" s="55">
        <f>IFERROR(IF(AJ23=0,0,VLOOKUP(AJ23,šifrant!$A:$H,7,FALSE)*AL23),0.001)</f>
        <v>1721.739130434783</v>
      </c>
      <c r="AM86" s="111"/>
      <c r="AN86" s="21" t="str">
        <f>VLOOKUP(AN23,struktura!$B:$S,18,FALSE)</f>
        <v>1R06021</v>
      </c>
      <c r="AO86" s="21">
        <f>IF(AN86=0,0,AP23*VLOOKUP(AN23,struktura!$B:$T,19,FALSE))</f>
        <v>199.98156521739131</v>
      </c>
      <c r="AP86" s="55">
        <f>IFERROR(IF(AN23=0,0,VLOOKUP(AN23,šifrant!$A:$H,7,FALSE)*AP23),0.001)</f>
        <v>1721.739130434783</v>
      </c>
      <c r="AQ86" s="111"/>
      <c r="AR86" s="21">
        <f>VLOOKUP(AR23,struktura!$B:$S,18,FALSE)</f>
        <v>0</v>
      </c>
      <c r="AS86" s="21">
        <f>IF(AR86=0,0,AT23*VLOOKUP(AR23,struktura!$B:$T,19,FALSE))</f>
        <v>0</v>
      </c>
      <c r="AT86" s="55">
        <f>IFERROR(IF(AR23=0,0,VLOOKUP(AR23,šifrant!$A:$H,7,FALSE)*AT23),0.001)</f>
        <v>0</v>
      </c>
      <c r="AU86" s="111"/>
      <c r="AV86" s="21" t="str">
        <f>VLOOKUP(AV23,struktura!$B:$S,18,FALSE)</f>
        <v>1R06021</v>
      </c>
      <c r="AW86" s="21">
        <f>IF(AV86=0,0,AX23*VLOOKUP(AV23,struktura!$B:$T,19,FALSE))</f>
        <v>199.98156521739131</v>
      </c>
      <c r="AX86" s="55">
        <f>IFERROR(IF(AV23=0,0,VLOOKUP(AV23,šifrant!$A:$H,7,FALSE)*AX23),0.001)</f>
        <v>1721.739130434783</v>
      </c>
      <c r="AY86" s="111"/>
      <c r="AZ86" s="21" t="str">
        <f>VLOOKUP(AZ23,struktura!$B:$S,18,FALSE)</f>
        <v>1R06021</v>
      </c>
      <c r="BA86" s="21">
        <f>IF(AZ86=0,0,BB23*VLOOKUP(AZ23,struktura!$B:$T,19,FALSE))</f>
        <v>199.98156521739131</v>
      </c>
      <c r="BB86" s="55">
        <f>IFERROR(IF(AZ23=0,0,VLOOKUP(AZ23,šifrant!$A:$H,7,FALSE)*BB23),0.001)</f>
        <v>1721.739130434783</v>
      </c>
      <c r="BC86" s="111"/>
      <c r="BD86" s="21" t="str">
        <f>VLOOKUP(BD23,struktura!$B:$S,18,FALSE)</f>
        <v>1R06021</v>
      </c>
      <c r="BE86" s="21">
        <f>IF(BD86=0,0,BF23*VLOOKUP(BD23,struktura!$B:$T,19,FALSE))</f>
        <v>199.98156521739131</v>
      </c>
      <c r="BF86" s="55">
        <f>IFERROR(IF(BD23=0,0,VLOOKUP(BD23,šifrant!$A:$H,7,FALSE)*BF23),0.001)</f>
        <v>1721.739130434783</v>
      </c>
      <c r="BG86" s="111"/>
      <c r="BH86" s="21" t="str">
        <f>VLOOKUP(BH23,struktura!$B:$S,18,FALSE)</f>
        <v>1R06021</v>
      </c>
      <c r="BI86" s="21">
        <f>IF(BH86=0,0,BJ23*VLOOKUP(BH23,struktura!$B:$T,19,FALSE))</f>
        <v>199.98156521739131</v>
      </c>
      <c r="BJ86" s="55">
        <f>IFERROR(IF(BH23=0,0,VLOOKUP(BH23,šifrant!$A:$H,7,FALSE)*BJ23),0.001)</f>
        <v>1721.739130434783</v>
      </c>
      <c r="BK86" s="111"/>
      <c r="BL86" s="21">
        <f>VLOOKUP(BL23,struktura!$B:$S,18,FALSE)</f>
        <v>0</v>
      </c>
      <c r="BM86" s="21">
        <f>IF(BL86=0,0,BN23*VLOOKUP(BL23,struktura!$B:$T,19,FALSE))</f>
        <v>0</v>
      </c>
      <c r="BN86" s="55">
        <f>IFERROR(IF(BL23=0,0,VLOOKUP(BL23,šifrant!$A:$H,7,FALSE)*BN23),0.001)</f>
        <v>0</v>
      </c>
      <c r="BO86" s="111"/>
      <c r="BP86" s="21">
        <f>VLOOKUP(BP23,struktura!$B:$S,18,FALSE)</f>
        <v>0</v>
      </c>
      <c r="BQ86" s="21">
        <f>IF(BP86=0,0,BR23*VLOOKUP(BP23,struktura!$B:$T,19,FALSE))</f>
        <v>0</v>
      </c>
      <c r="BR86" s="55">
        <f>IFERROR(IF(BP23=0,0,VLOOKUP(BP23,šifrant!$A:$H,7,FALSE)*BR23),0.001)</f>
        <v>0</v>
      </c>
      <c r="BS86" s="111"/>
      <c r="BT86" s="21">
        <f>VLOOKUP(BT23,struktura!$B:$S,18,FALSE)</f>
        <v>0</v>
      </c>
      <c r="BU86" s="21">
        <f>IF(BT86=0,0,BV23*VLOOKUP(BT23,struktura!$B:$T,19,FALSE))</f>
        <v>0</v>
      </c>
      <c r="BV86" s="55">
        <f>IFERROR(IF(BT23=0,0,VLOOKUP(BT23,šifrant!$A:$H,7,FALSE)*BV23),0.001)</f>
        <v>0</v>
      </c>
      <c r="BW86" s="111"/>
      <c r="BX86" s="21">
        <f>VLOOKUP(BX23,struktura!$B:$S,18,FALSE)</f>
        <v>0</v>
      </c>
      <c r="BY86" s="21">
        <f>IF(BX86=0,0,BZ23*VLOOKUP(BX23,struktura!$B:$T,19,FALSE))</f>
        <v>0</v>
      </c>
      <c r="BZ86" s="55">
        <f>IFERROR(IF(BX23=0,0,VLOOKUP(BX23,šifrant!$A:$H,7,FALSE)*BZ23),0.001)</f>
        <v>0</v>
      </c>
      <c r="CA86" s="111"/>
      <c r="CB86" s="21">
        <f>VLOOKUP(CB23,struktura!$B:$S,18,FALSE)</f>
        <v>0</v>
      </c>
      <c r="CC86" s="21">
        <f>IF(CB86=0,0,CD23*VLOOKUP(CB23,struktura!$B:$T,19,FALSE))</f>
        <v>0</v>
      </c>
      <c r="CD86" s="55">
        <f>IFERROR(IF(CB23=0,0,VLOOKUP(CB23,šifrant!$A:$H,7,FALSE)*CD23),0.001)</f>
        <v>0</v>
      </c>
      <c r="CE86" s="111"/>
      <c r="CF86" s="21" t="str">
        <f>VLOOKUP(CF23,struktura!$B:$S,18,FALSE)</f>
        <v>1R06021</v>
      </c>
      <c r="CG86" s="21">
        <f>IF(CF86=0,0,CH23*VLOOKUP(CF23,struktura!$B:$T,19,FALSE))</f>
        <v>199.98156521739131</v>
      </c>
      <c r="CH86" s="55">
        <f>IFERROR(IF(CF23=0,0,VLOOKUP(CF23,šifrant!$A:$H,7,FALSE)*CH23),0.001)</f>
        <v>1721.739130434783</v>
      </c>
      <c r="CI86" s="111"/>
      <c r="CJ86" s="21" t="str">
        <f>VLOOKUP(CJ23,struktura!$B:$S,18,FALSE)</f>
        <v>1R06021</v>
      </c>
      <c r="CK86" s="21">
        <f>IF(CJ86=0,0,CL23*VLOOKUP(CJ23,struktura!$B:$T,19,FALSE))</f>
        <v>199.98156521739131</v>
      </c>
      <c r="CL86" s="55">
        <f>IFERROR(IF(CJ23=0,0,VLOOKUP(CJ23,šifrant!$A:$H,7,FALSE)*CL23),0.001)</f>
        <v>1721.739130434783</v>
      </c>
      <c r="CM86" s="111"/>
      <c r="CN86" s="21" t="str">
        <f>VLOOKUP(CN23,struktura!$B:$S,18,FALSE)</f>
        <v>1R06021</v>
      </c>
      <c r="CO86" s="21">
        <f>IF(CN86=0,0,CP23*VLOOKUP(CN23,struktura!$B:$T,19,FALSE))</f>
        <v>199.98156521739131</v>
      </c>
      <c r="CP86" s="55">
        <f>IFERROR(IF(CN23=0,0,VLOOKUP(CN23,šifrant!$A:$H,7,FALSE)*CP23),0.001)</f>
        <v>1721.739130434783</v>
      </c>
      <c r="CQ86" s="111"/>
      <c r="CR86" s="21" t="str">
        <f>VLOOKUP(CR23,struktura!$B:$S,18,FALSE)</f>
        <v>1R06021</v>
      </c>
      <c r="CS86" s="21">
        <f>IF(CR86=0,0,CT23*VLOOKUP(CR23,struktura!$B:$T,19,FALSE))</f>
        <v>199.98156521739131</v>
      </c>
      <c r="CT86" s="55">
        <f>IFERROR(IF(CR23=0,0,VLOOKUP(CR23,šifrant!$A:$H,7,FALSE)*CT23),0.001)</f>
        <v>1721.739130434783</v>
      </c>
      <c r="CU86" s="111"/>
      <c r="CV86" s="21" t="str">
        <f>VLOOKUP(CV23,struktura!$B:$S,18,FALSE)</f>
        <v>1R06021</v>
      </c>
      <c r="CW86" s="21">
        <f>IF(CV86=0,0,CX23*VLOOKUP(CV23,struktura!$B:$T,19,FALSE))</f>
        <v>199.98156521739131</v>
      </c>
      <c r="CX86" s="55">
        <f>IFERROR(IF(CV23=0,0,VLOOKUP(CV23,šifrant!$A:$H,7,FALSE)*CX23),0.001)</f>
        <v>1721.739130434783</v>
      </c>
      <c r="CY86" s="111"/>
      <c r="CZ86" s="21">
        <f>VLOOKUP(CZ23,struktura!$B:$S,18,FALSE)</f>
        <v>0</v>
      </c>
      <c r="DA86" s="21">
        <f>IF(CZ86=0,0,DB23*VLOOKUP(CZ23,struktura!$B:$T,19,FALSE))</f>
        <v>0</v>
      </c>
      <c r="DB86" s="55">
        <f>IFERROR(IF(CZ23=0,0,VLOOKUP(CZ23,šifrant!$A:$H,7,FALSE)*DB23),0.001)</f>
        <v>0</v>
      </c>
      <c r="DC86" s="111"/>
      <c r="DD86" s="21">
        <f>VLOOKUP(DD23,struktura!$B:$S,18,FALSE)</f>
        <v>0</v>
      </c>
      <c r="DE86" s="21">
        <f>IF(DD86=0,0,DF23*VLOOKUP(DD23,struktura!$B:$T,19,FALSE))</f>
        <v>0</v>
      </c>
      <c r="DF86" s="55">
        <f>IFERROR(IF(DD23=0,0,VLOOKUP(DD23,šifrant!$A:$H,7,FALSE)*DF23),0.001)</f>
        <v>0</v>
      </c>
      <c r="DG86" s="111"/>
      <c r="DH86" s="21">
        <f>VLOOKUP(DH23,struktura!$B:$S,18,FALSE)</f>
        <v>0</v>
      </c>
      <c r="DI86" s="21">
        <f>IF(DH86=0,0,DJ23*VLOOKUP(DH23,struktura!$B:$T,19,FALSE))</f>
        <v>0</v>
      </c>
      <c r="DJ86" s="55">
        <f>IFERROR(IF(DH23=0,0,VLOOKUP(DH23,šifrant!$A:$H,7,FALSE)*DJ23),0.001)</f>
        <v>0</v>
      </c>
      <c r="DK86" s="111"/>
      <c r="DL86" s="21">
        <f>VLOOKUP(DL23,struktura!$B:$S,18,FALSE)</f>
        <v>0</v>
      </c>
      <c r="DM86" s="21">
        <f>IF(DL86=0,0,DN23*VLOOKUP(DL23,struktura!$B:$T,19,FALSE))</f>
        <v>0</v>
      </c>
      <c r="DN86" s="55">
        <f>IFERROR(IF(DL23=0,0,VLOOKUP(DL23,šifrant!$A:$H,7,FALSE)*DN23),0.001)</f>
        <v>0</v>
      </c>
      <c r="DO86" s="111"/>
      <c r="DP86" s="21">
        <f>VLOOKUP(DP23,struktura!$B:$S,18,FALSE)</f>
        <v>0</v>
      </c>
      <c r="DQ86" s="21">
        <f>IF(DP86=0,0,DR23*VLOOKUP(DP23,struktura!$B:$T,19,FALSE))</f>
        <v>0</v>
      </c>
      <c r="DR86" s="55">
        <f>IFERROR(IF(DP23=0,0,VLOOKUP(DP23,šifrant!$A:$H,7,FALSE)*DR23),0.001)</f>
        <v>0</v>
      </c>
      <c r="DS86" s="111"/>
    </row>
    <row r="87" spans="1:123" ht="15" hidden="1" customHeight="1" outlineLevel="1" thickBot="1">
      <c r="A87" s="182"/>
      <c r="B87" s="182"/>
      <c r="D87" s="21"/>
      <c r="E87" s="21"/>
      <c r="F87" s="55"/>
      <c r="G87" s="55"/>
      <c r="H87" s="21"/>
      <c r="I87" s="21"/>
      <c r="J87" s="55"/>
      <c r="K87" s="55"/>
      <c r="L87" s="21"/>
      <c r="M87" s="21"/>
      <c r="N87" s="55"/>
      <c r="O87" s="55"/>
      <c r="P87" s="21"/>
      <c r="Q87" s="21"/>
      <c r="R87" s="55"/>
      <c r="S87" s="55"/>
      <c r="T87" s="21"/>
      <c r="U87" s="21"/>
      <c r="V87" s="55"/>
      <c r="W87" s="111"/>
      <c r="X87" s="21"/>
      <c r="Y87" s="21"/>
      <c r="Z87" s="55"/>
      <c r="AA87" s="111"/>
      <c r="AB87" s="21"/>
      <c r="AC87" s="21"/>
      <c r="AD87" s="55"/>
      <c r="AE87" s="111"/>
      <c r="AF87" s="21"/>
      <c r="AG87" s="21"/>
      <c r="AH87" s="55"/>
      <c r="AI87" s="111"/>
      <c r="AJ87" s="21"/>
      <c r="AK87" s="21"/>
      <c r="AL87" s="55"/>
      <c r="AM87" s="111"/>
      <c r="AN87" s="21"/>
      <c r="AO87" s="21"/>
      <c r="AP87" s="55"/>
      <c r="AQ87" s="111"/>
      <c r="AR87" s="21"/>
      <c r="AS87" s="21"/>
      <c r="AT87" s="55"/>
      <c r="AU87" s="111"/>
      <c r="AV87" s="21"/>
      <c r="AW87" s="21"/>
      <c r="AX87" s="55"/>
      <c r="AY87" s="111"/>
      <c r="AZ87" s="21"/>
      <c r="BA87" s="21"/>
      <c r="BB87" s="55"/>
      <c r="BC87" s="111"/>
      <c r="BD87" s="21"/>
      <c r="BE87" s="21"/>
      <c r="BF87" s="55"/>
      <c r="BG87" s="111"/>
      <c r="BH87" s="21"/>
      <c r="BI87" s="21"/>
      <c r="BJ87" s="55"/>
      <c r="BK87" s="111"/>
      <c r="BL87" s="21"/>
      <c r="BM87" s="21"/>
      <c r="BN87" s="55"/>
      <c r="BO87" s="111"/>
      <c r="BP87" s="21"/>
      <c r="BQ87" s="21"/>
      <c r="BR87" s="55"/>
      <c r="BS87" s="111"/>
      <c r="BT87" s="21"/>
      <c r="BU87" s="21"/>
      <c r="BV87" s="55"/>
      <c r="BW87" s="111"/>
      <c r="BX87" s="21"/>
      <c r="BY87" s="21"/>
      <c r="BZ87" s="55"/>
      <c r="CA87" s="111"/>
      <c r="CB87" s="21"/>
      <c r="CC87" s="21"/>
      <c r="CD87" s="55"/>
      <c r="CE87" s="111"/>
      <c r="CF87" s="21"/>
      <c r="CG87" s="21"/>
      <c r="CH87" s="55"/>
      <c r="CI87" s="111"/>
      <c r="CJ87" s="21"/>
      <c r="CK87" s="21"/>
      <c r="CL87" s="55"/>
      <c r="CM87" s="111"/>
      <c r="CN87" s="21"/>
      <c r="CO87" s="21"/>
      <c r="CP87" s="55"/>
      <c r="CQ87" s="111"/>
      <c r="CR87" s="21"/>
      <c r="CS87" s="21"/>
      <c r="CT87" s="55"/>
      <c r="CU87" s="111"/>
      <c r="CV87" s="21"/>
      <c r="CW87" s="21"/>
      <c r="CX87" s="55"/>
      <c r="CY87" s="111"/>
      <c r="CZ87" s="21"/>
      <c r="DA87" s="21"/>
      <c r="DB87" s="55"/>
      <c r="DC87" s="111"/>
      <c r="DD87" s="21"/>
      <c r="DE87" s="21"/>
      <c r="DF87" s="55"/>
      <c r="DG87" s="111"/>
      <c r="DH87" s="21"/>
      <c r="DI87" s="21"/>
      <c r="DJ87" s="55"/>
      <c r="DK87" s="111"/>
      <c r="DL87" s="21"/>
      <c r="DM87" s="21"/>
      <c r="DN87" s="55"/>
      <c r="DO87" s="111"/>
      <c r="DP87" s="21"/>
      <c r="DQ87" s="21"/>
      <c r="DR87" s="55"/>
      <c r="DS87" s="111"/>
    </row>
    <row r="88" spans="1:123" ht="14.25" hidden="1" customHeight="1" outlineLevel="1">
      <c r="A88" s="181">
        <v>7</v>
      </c>
      <c r="B88" s="181" t="s">
        <v>14176</v>
      </c>
      <c r="C88" s="1">
        <v>1</v>
      </c>
      <c r="D88" s="21">
        <f>VLOOKUP(D25,struktura!$B:$S,18,FALSE)</f>
        <v>0</v>
      </c>
      <c r="E88" s="21">
        <f>IF(D88=0,0,F25*VLOOKUP(D25,struktura!$B:$T,19,FALSE))</f>
        <v>0</v>
      </c>
      <c r="F88" s="55">
        <f>IFERROR(IF(D25=0,0,VLOOKUP(D25,šifrant!$A:$H,7,FALSE)*F25),0.001)</f>
        <v>0</v>
      </c>
      <c r="G88" s="55"/>
      <c r="H88" s="21" t="str">
        <f>VLOOKUP(H25,struktura!$B:$S,18,FALSE)</f>
        <v>1R14005</v>
      </c>
      <c r="I88" s="21">
        <f>IF(H88=0,0,J25*VLOOKUP(H25,struktura!$B:$T,19,FALSE))</f>
        <v>154.65599999999998</v>
      </c>
      <c r="J88" s="55">
        <f>IFERROR(IF(H25=0,0,VLOOKUP(H25,šifrant!$A:$H,7,FALSE)*J25),0.001)</f>
        <v>1003.6363636363635</v>
      </c>
      <c r="K88" s="55"/>
      <c r="L88" s="21" t="str">
        <f>VLOOKUP(L25,struktura!$B:$S,18,FALSE)</f>
        <v>1R14005</v>
      </c>
      <c r="M88" s="21">
        <f>IF(L88=0,0,N25*VLOOKUP(L25,struktura!$B:$T,19,FALSE))</f>
        <v>154.65599999999998</v>
      </c>
      <c r="N88" s="55">
        <f>IFERROR(IF(L25=0,0,VLOOKUP(L25,šifrant!$A:$H,7,FALSE)*N25),0.001)</f>
        <v>1003.6363636363635</v>
      </c>
      <c r="O88" s="55"/>
      <c r="P88" s="21" t="str">
        <f>VLOOKUP(P25,struktura!$B:$S,18,FALSE)</f>
        <v>1R14102</v>
      </c>
      <c r="Q88" s="21">
        <f>IF(P88=0,0,R25*VLOOKUP(P25,struktura!$B:$T,19,FALSE))</f>
        <v>151.53163636363635</v>
      </c>
      <c r="R88" s="55">
        <f>IFERROR(IF(P25=0,0,VLOOKUP(P25,šifrant!$A:$H,7,FALSE)*R25),0.001)</f>
        <v>1003.6363636363635</v>
      </c>
      <c r="S88" s="55"/>
      <c r="T88" s="21" t="str">
        <f>VLOOKUP(T25,struktura!$B:$S,18,FALSE)</f>
        <v>1R14102</v>
      </c>
      <c r="U88" s="21">
        <f>IF(T88=0,0,V25*VLOOKUP(T25,struktura!$B:$T,19,FALSE))</f>
        <v>151.53163636363635</v>
      </c>
      <c r="V88" s="55">
        <f>IFERROR(IF(T25=0,0,VLOOKUP(T25,šifrant!$A:$H,7,FALSE)*V25),0.001)</f>
        <v>1003.6363636363635</v>
      </c>
      <c r="W88" s="111"/>
      <c r="X88" s="21">
        <f>VLOOKUP(X25,struktura!$B:$S,18,FALSE)</f>
        <v>0</v>
      </c>
      <c r="Y88" s="21">
        <f>IF(X88=0,0,Z25*VLOOKUP(X25,struktura!$B:$T,19,FALSE))</f>
        <v>0</v>
      </c>
      <c r="Z88" s="55">
        <f>IFERROR(IF(X25=0,0,VLOOKUP(X25,šifrant!$A:$H,7,FALSE)*Z25),0.001)</f>
        <v>0</v>
      </c>
      <c r="AA88" s="111"/>
      <c r="AB88" s="21">
        <f>VLOOKUP(AB25,struktura!$B:$S,18,FALSE)</f>
        <v>0</v>
      </c>
      <c r="AC88" s="21">
        <f>IF(AB88=0,0,AD25*VLOOKUP(AB25,struktura!$B:$T,19,FALSE))</f>
        <v>0</v>
      </c>
      <c r="AD88" s="55">
        <f>IFERROR(IF(AB25=0,0,VLOOKUP(AB25,šifrant!$A:$H,7,FALSE)*AD25),0.001)</f>
        <v>0</v>
      </c>
      <c r="AE88" s="111"/>
      <c r="AF88" s="21" t="str">
        <f>VLOOKUP(AF25,struktura!$B:$S,18,FALSE)</f>
        <v>1R08053</v>
      </c>
      <c r="AG88" s="21">
        <f>IF(AF88=0,0,AH25*VLOOKUP(AF25,struktura!$B:$T,19,FALSE))</f>
        <v>145.12207792207792</v>
      </c>
      <c r="AH88" s="55">
        <f>IFERROR(IF(AF25=0,0,VLOOKUP(AF25,šifrant!$A:$H,7,FALSE)*AH25),0.001)</f>
        <v>841.55844155844159</v>
      </c>
      <c r="AI88" s="111"/>
      <c r="AJ88" s="21" t="str">
        <f>VLOOKUP(AJ25,struktura!$B:$S,18,FALSE)</f>
        <v>1R08053</v>
      </c>
      <c r="AK88" s="21">
        <f>IF(AJ88=0,0,AL25*VLOOKUP(AJ25,struktura!$B:$T,19,FALSE))</f>
        <v>145.12207792207792</v>
      </c>
      <c r="AL88" s="55">
        <f>IFERROR(IF(AJ25=0,0,VLOOKUP(AJ25,šifrant!$A:$H,7,FALSE)*AL25),0.001)</f>
        <v>841.55844155844159</v>
      </c>
      <c r="AM88" s="111"/>
      <c r="AN88" s="21" t="str">
        <f>VLOOKUP(AN25,struktura!$B:$S,18,FALSE)</f>
        <v>1R08053</v>
      </c>
      <c r="AO88" s="21">
        <f>IF(AN88=0,0,AP25*VLOOKUP(AN25,struktura!$B:$T,19,FALSE))</f>
        <v>145.12207792207792</v>
      </c>
      <c r="AP88" s="55">
        <f>IFERROR(IF(AN25=0,0,VLOOKUP(AN25,šifrant!$A:$H,7,FALSE)*AP25),0.001)</f>
        <v>841.55844155844159</v>
      </c>
      <c r="AQ88" s="111"/>
      <c r="AR88" s="21" t="str">
        <f>VLOOKUP(AR25,struktura!$B:$S,18,FALSE)</f>
        <v>1R08053</v>
      </c>
      <c r="AS88" s="21">
        <f>IF(AR88=0,0,AT25*VLOOKUP(AR25,struktura!$B:$T,19,FALSE))</f>
        <v>137.86597402597403</v>
      </c>
      <c r="AT88" s="55">
        <f>IFERROR(IF(AR25=0,0,VLOOKUP(AR25,šifrant!$A:$H,7,FALSE)*AT25),0.001)</f>
        <v>822.85714285714289</v>
      </c>
      <c r="AU88" s="111"/>
      <c r="AV88" s="21" t="str">
        <f>VLOOKUP(AV25,struktura!$B:$S,18,FALSE)</f>
        <v>1R08053</v>
      </c>
      <c r="AW88" s="21">
        <f>IF(AV88=0,0,AX25*VLOOKUP(AV25,struktura!$B:$T,19,FALSE))</f>
        <v>137.86597402597403</v>
      </c>
      <c r="AX88" s="55">
        <f>IFERROR(IF(AV25=0,0,VLOOKUP(AV25,šifrant!$A:$H,7,FALSE)*AX25),0.001)</f>
        <v>822.85714285714289</v>
      </c>
      <c r="AY88" s="111"/>
      <c r="AZ88" s="21">
        <f>VLOOKUP(AZ25,struktura!$B:$S,18,FALSE)</f>
        <v>0</v>
      </c>
      <c r="BA88" s="21">
        <f>IF(AZ88=0,0,BB25*VLOOKUP(AZ25,struktura!$B:$T,19,FALSE))</f>
        <v>0</v>
      </c>
      <c r="BB88" s="55">
        <f>IFERROR(IF(AZ25=0,0,VLOOKUP(AZ25,šifrant!$A:$H,7,FALSE)*BB25),0.001)</f>
        <v>0</v>
      </c>
      <c r="BC88" s="111"/>
      <c r="BD88" s="21">
        <f>VLOOKUP(BD25,struktura!$B:$S,18,FALSE)</f>
        <v>0</v>
      </c>
      <c r="BE88" s="21">
        <f>IF(BD88=0,0,BF25*VLOOKUP(BD25,struktura!$B:$T,19,FALSE))</f>
        <v>0</v>
      </c>
      <c r="BF88" s="55">
        <f>IFERROR(IF(BD25=0,0,VLOOKUP(BD25,šifrant!$A:$H,7,FALSE)*BF25),0.001)</f>
        <v>0</v>
      </c>
      <c r="BG88" s="111"/>
      <c r="BH88" s="21">
        <f>VLOOKUP(BH25,struktura!$B:$S,18,FALSE)</f>
        <v>0</v>
      </c>
      <c r="BI88" s="21">
        <f>IF(BH88=0,0,BJ25*VLOOKUP(BH25,struktura!$B:$T,19,FALSE))</f>
        <v>0</v>
      </c>
      <c r="BJ88" s="55">
        <f>IFERROR(IF(BH25=0,0,VLOOKUP(BH25,šifrant!$A:$H,7,FALSE)*BJ25),0.001)</f>
        <v>0</v>
      </c>
      <c r="BK88" s="111"/>
      <c r="BL88" s="21">
        <f>VLOOKUP(BL25,struktura!$B:$S,18,FALSE)</f>
        <v>0</v>
      </c>
      <c r="BM88" s="21">
        <f>IF(BL88=0,0,BN25*VLOOKUP(BL25,struktura!$B:$T,19,FALSE))</f>
        <v>0</v>
      </c>
      <c r="BN88" s="55">
        <f>IFERROR(IF(BL25=0,0,VLOOKUP(BL25,šifrant!$A:$H,7,FALSE)*BN25),0.001)</f>
        <v>0</v>
      </c>
      <c r="BO88" s="111"/>
      <c r="BP88" s="21">
        <f>VLOOKUP(BP25,struktura!$B:$S,18,FALSE)</f>
        <v>0</v>
      </c>
      <c r="BQ88" s="21">
        <f>IF(BP88=0,0,BR25*VLOOKUP(BP25,struktura!$B:$T,19,FALSE))</f>
        <v>0</v>
      </c>
      <c r="BR88" s="55">
        <f>IFERROR(IF(BP25=0,0,VLOOKUP(BP25,šifrant!$A:$H,7,FALSE)*BR25),0.001)</f>
        <v>0</v>
      </c>
      <c r="BS88" s="111"/>
      <c r="BT88" s="21">
        <f>VLOOKUP(BT25,struktura!$B:$S,18,FALSE)</f>
        <v>0</v>
      </c>
      <c r="BU88" s="21">
        <f>IF(BT88=0,0,BV25*VLOOKUP(BT25,struktura!$B:$T,19,FALSE))</f>
        <v>0</v>
      </c>
      <c r="BV88" s="55">
        <f>IFERROR(IF(BT25=0,0,VLOOKUP(BT25,šifrant!$A:$H,7,FALSE)*BV25),0.001)</f>
        <v>0</v>
      </c>
      <c r="BW88" s="111"/>
      <c r="BX88" s="21">
        <f>VLOOKUP(BX25,struktura!$B:$S,18,FALSE)</f>
        <v>0</v>
      </c>
      <c r="BY88" s="21">
        <f>IF(BX88=0,0,BZ25*VLOOKUP(BX25,struktura!$B:$T,19,FALSE))</f>
        <v>0</v>
      </c>
      <c r="BZ88" s="55">
        <f>IFERROR(IF(BX25=0,0,VLOOKUP(BX25,šifrant!$A:$H,7,FALSE)*BZ25),0.001)</f>
        <v>0</v>
      </c>
      <c r="CA88" s="111"/>
      <c r="CB88" s="21">
        <f>VLOOKUP(CB25,struktura!$B:$S,18,FALSE)</f>
        <v>0</v>
      </c>
      <c r="CC88" s="21">
        <f>IF(CB88=0,0,CD25*VLOOKUP(CB25,struktura!$B:$T,19,FALSE))</f>
        <v>0</v>
      </c>
      <c r="CD88" s="55">
        <f>IFERROR(IF(CB25=0,0,VLOOKUP(CB25,šifrant!$A:$H,7,FALSE)*CD25),0.001)</f>
        <v>0</v>
      </c>
      <c r="CE88" s="111"/>
      <c r="CF88" s="21">
        <f>VLOOKUP(CF25,struktura!$B:$S,18,FALSE)</f>
        <v>0</v>
      </c>
      <c r="CG88" s="21">
        <f>IF(CF88=0,0,CH25*VLOOKUP(CF25,struktura!$B:$T,19,FALSE))</f>
        <v>0</v>
      </c>
      <c r="CH88" s="55">
        <f>IFERROR(IF(CF25=0,0,VLOOKUP(CF25,šifrant!$A:$H,7,FALSE)*CH25),0.001)</f>
        <v>0</v>
      </c>
      <c r="CI88" s="111"/>
      <c r="CJ88" s="21">
        <f>VLOOKUP(CJ25,struktura!$B:$S,18,FALSE)</f>
        <v>0</v>
      </c>
      <c r="CK88" s="21">
        <f>IF(CJ88=0,0,CL25*VLOOKUP(CJ25,struktura!$B:$T,19,FALSE))</f>
        <v>0</v>
      </c>
      <c r="CL88" s="55">
        <f>IFERROR(IF(CJ25=0,0,VLOOKUP(CJ25,šifrant!$A:$H,7,FALSE)*CL25),0.001)</f>
        <v>0</v>
      </c>
      <c r="CM88" s="111"/>
      <c r="CN88" s="21">
        <f>VLOOKUP(CN25,struktura!$B:$S,18,FALSE)</f>
        <v>0</v>
      </c>
      <c r="CO88" s="21">
        <f>IF(CN88=0,0,CP25*VLOOKUP(CN25,struktura!$B:$T,19,FALSE))</f>
        <v>0</v>
      </c>
      <c r="CP88" s="55">
        <f>IFERROR(IF(CN25=0,0,VLOOKUP(CN25,šifrant!$A:$H,7,FALSE)*CP25),0.001)</f>
        <v>0</v>
      </c>
      <c r="CQ88" s="111"/>
      <c r="CR88" s="21">
        <f>VLOOKUP(CR25,struktura!$B:$S,18,FALSE)</f>
        <v>0</v>
      </c>
      <c r="CS88" s="21">
        <f>IF(CR88=0,0,CT25*VLOOKUP(CR25,struktura!$B:$T,19,FALSE))</f>
        <v>0</v>
      </c>
      <c r="CT88" s="55">
        <f>IFERROR(IF(CR25=0,0,VLOOKUP(CR25,šifrant!$A:$H,7,FALSE)*CT25),0.001)</f>
        <v>0</v>
      </c>
      <c r="CU88" s="111"/>
      <c r="CV88" s="21">
        <f>VLOOKUP(CV25,struktura!$B:$S,18,FALSE)</f>
        <v>0</v>
      </c>
      <c r="CW88" s="21">
        <f>IF(CV88=0,0,CX25*VLOOKUP(CV25,struktura!$B:$T,19,FALSE))</f>
        <v>0</v>
      </c>
      <c r="CX88" s="55">
        <f>IFERROR(IF(CV25=0,0,VLOOKUP(CV25,šifrant!$A:$H,7,FALSE)*CX25),0.001)</f>
        <v>0</v>
      </c>
      <c r="CY88" s="111"/>
      <c r="CZ88" s="21">
        <f>VLOOKUP(CZ25,struktura!$B:$S,18,FALSE)</f>
        <v>0</v>
      </c>
      <c r="DA88" s="21">
        <f>IF(CZ88=0,0,DB25*VLOOKUP(CZ25,struktura!$B:$T,19,FALSE))</f>
        <v>0</v>
      </c>
      <c r="DB88" s="55">
        <f>IFERROR(IF(CZ25=0,0,VLOOKUP(CZ25,šifrant!$A:$H,7,FALSE)*DB25),0.001)</f>
        <v>0</v>
      </c>
      <c r="DC88" s="111"/>
      <c r="DD88" s="21">
        <f>VLOOKUP(DD25,struktura!$B:$S,18,FALSE)</f>
        <v>0</v>
      </c>
      <c r="DE88" s="21">
        <f>IF(DD88=0,0,DF25*VLOOKUP(DD25,struktura!$B:$T,19,FALSE))</f>
        <v>0</v>
      </c>
      <c r="DF88" s="55">
        <f>IFERROR(IF(DD25=0,0,VLOOKUP(DD25,šifrant!$A:$H,7,FALSE)*DF25),0.001)</f>
        <v>0</v>
      </c>
      <c r="DG88" s="111"/>
      <c r="DH88" s="21">
        <f>VLOOKUP(DH25,struktura!$B:$S,18,FALSE)</f>
        <v>0</v>
      </c>
      <c r="DI88" s="21">
        <f>IF(DH88=0,0,DJ25*VLOOKUP(DH25,struktura!$B:$T,19,FALSE))</f>
        <v>0</v>
      </c>
      <c r="DJ88" s="55">
        <f>IFERROR(IF(DH25=0,0,VLOOKUP(DH25,šifrant!$A:$H,7,FALSE)*DJ25),0.001)</f>
        <v>0</v>
      </c>
      <c r="DK88" s="111"/>
      <c r="DL88" s="21">
        <f>VLOOKUP(DL25,struktura!$B:$S,18,FALSE)</f>
        <v>0</v>
      </c>
      <c r="DM88" s="21">
        <f>IF(DL88=0,0,DN25*VLOOKUP(DL25,struktura!$B:$T,19,FALSE))</f>
        <v>0</v>
      </c>
      <c r="DN88" s="55">
        <f>IFERROR(IF(DL25=0,0,VLOOKUP(DL25,šifrant!$A:$H,7,FALSE)*DN25),0.001)</f>
        <v>0</v>
      </c>
      <c r="DO88" s="111"/>
      <c r="DP88" s="21">
        <f>VLOOKUP(DP25,struktura!$B:$S,18,FALSE)</f>
        <v>0</v>
      </c>
      <c r="DQ88" s="21">
        <f>IF(DP88=0,0,DR25*VLOOKUP(DP25,struktura!$B:$T,19,FALSE))</f>
        <v>0</v>
      </c>
      <c r="DR88" s="55">
        <f>IFERROR(IF(DP25=0,0,VLOOKUP(DP25,šifrant!$A:$H,7,FALSE)*DR25),0.001)</f>
        <v>0</v>
      </c>
      <c r="DS88" s="111"/>
    </row>
    <row r="89" spans="1:123" ht="15" hidden="1" customHeight="1" outlineLevel="1" thickBot="1">
      <c r="A89" s="182"/>
      <c r="B89" s="182"/>
      <c r="D89" s="21"/>
      <c r="E89" s="21"/>
      <c r="F89" s="55"/>
      <c r="G89" s="55"/>
      <c r="H89" s="21"/>
      <c r="I89" s="21"/>
      <c r="J89" s="55"/>
      <c r="K89" s="55"/>
      <c r="L89" s="21"/>
      <c r="M89" s="21"/>
      <c r="N89" s="55"/>
      <c r="O89" s="55"/>
      <c r="P89" s="21"/>
      <c r="Q89" s="21"/>
      <c r="R89" s="55"/>
      <c r="S89" s="55"/>
      <c r="T89" s="21"/>
      <c r="U89" s="21"/>
      <c r="V89" s="55"/>
      <c r="W89" s="111"/>
      <c r="X89" s="21"/>
      <c r="Y89" s="21"/>
      <c r="Z89" s="55"/>
      <c r="AA89" s="111"/>
      <c r="AB89" s="21"/>
      <c r="AC89" s="21"/>
      <c r="AD89" s="55"/>
      <c r="AE89" s="111"/>
      <c r="AF89" s="21"/>
      <c r="AG89" s="21"/>
      <c r="AH89" s="55"/>
      <c r="AI89" s="111"/>
      <c r="AJ89" s="21"/>
      <c r="AK89" s="21"/>
      <c r="AL89" s="55"/>
      <c r="AM89" s="111"/>
      <c r="AN89" s="21"/>
      <c r="AO89" s="21"/>
      <c r="AP89" s="55"/>
      <c r="AQ89" s="111"/>
      <c r="AR89" s="21"/>
      <c r="AS89" s="21"/>
      <c r="AT89" s="55"/>
      <c r="AU89" s="111"/>
      <c r="AV89" s="21"/>
      <c r="AW89" s="21"/>
      <c r="AX89" s="55"/>
      <c r="AY89" s="111"/>
      <c r="AZ89" s="21"/>
      <c r="BA89" s="21"/>
      <c r="BB89" s="55"/>
      <c r="BC89" s="111"/>
      <c r="BD89" s="21"/>
      <c r="BE89" s="21"/>
      <c r="BF89" s="55"/>
      <c r="BG89" s="111"/>
      <c r="BH89" s="21"/>
      <c r="BI89" s="21"/>
      <c r="BJ89" s="55"/>
      <c r="BK89" s="111"/>
      <c r="BL89" s="21"/>
      <c r="BM89" s="21"/>
      <c r="BN89" s="55"/>
      <c r="BO89" s="111"/>
      <c r="BP89" s="21"/>
      <c r="BQ89" s="21"/>
      <c r="BR89" s="55"/>
      <c r="BS89" s="111"/>
      <c r="BT89" s="21"/>
      <c r="BU89" s="21"/>
      <c r="BV89" s="55"/>
      <c r="BW89" s="111"/>
      <c r="BX89" s="21"/>
      <c r="BY89" s="21"/>
      <c r="BZ89" s="55"/>
      <c r="CA89" s="111"/>
      <c r="CB89" s="21"/>
      <c r="CC89" s="21"/>
      <c r="CD89" s="55"/>
      <c r="CE89" s="111"/>
      <c r="CF89" s="21"/>
      <c r="CG89" s="21"/>
      <c r="CH89" s="55"/>
      <c r="CI89" s="111"/>
      <c r="CJ89" s="21"/>
      <c r="CK89" s="21"/>
      <c r="CL89" s="55"/>
      <c r="CM89" s="111"/>
      <c r="CN89" s="21"/>
      <c r="CO89" s="21"/>
      <c r="CP89" s="55"/>
      <c r="CQ89" s="111"/>
      <c r="CR89" s="21"/>
      <c r="CS89" s="21"/>
      <c r="CT89" s="55"/>
      <c r="CU89" s="111"/>
      <c r="CV89" s="21"/>
      <c r="CW89" s="21"/>
      <c r="CX89" s="55"/>
      <c r="CY89" s="111"/>
      <c r="CZ89" s="21"/>
      <c r="DA89" s="21"/>
      <c r="DB89" s="55"/>
      <c r="DC89" s="111"/>
      <c r="DD89" s="21"/>
      <c r="DE89" s="21"/>
      <c r="DF89" s="55"/>
      <c r="DG89" s="111"/>
      <c r="DH89" s="21"/>
      <c r="DI89" s="21"/>
      <c r="DJ89" s="55"/>
      <c r="DK89" s="111"/>
      <c r="DL89" s="21"/>
      <c r="DM89" s="21"/>
      <c r="DN89" s="55"/>
      <c r="DO89" s="111"/>
      <c r="DP89" s="21"/>
      <c r="DQ89" s="21"/>
      <c r="DR89" s="55"/>
      <c r="DS89" s="111"/>
    </row>
    <row r="90" spans="1:123" ht="14.25" hidden="1" customHeight="1" outlineLevel="1">
      <c r="A90" s="181">
        <v>8</v>
      </c>
      <c r="B90" s="181" t="s">
        <v>14175</v>
      </c>
      <c r="C90" s="1">
        <v>1</v>
      </c>
      <c r="D90" s="21">
        <f>VLOOKUP(D27,struktura!$B:$S,18,FALSE)</f>
        <v>0</v>
      </c>
      <c r="E90" s="21">
        <f>IF(D90=0,0,F27*VLOOKUP(D27,struktura!$B:$T,19,FALSE))</f>
        <v>0</v>
      </c>
      <c r="F90" s="55">
        <f>IFERROR(IF(D27=0,0,VLOOKUP(D27,šifrant!$A:$H,7,FALSE)*F27),0.001)</f>
        <v>0</v>
      </c>
      <c r="G90" s="55"/>
      <c r="H90" s="21">
        <f>VLOOKUP(H27,struktura!$B:$S,18,FALSE)</f>
        <v>0</v>
      </c>
      <c r="I90" s="21">
        <f>IF(H90=0,0,J27*VLOOKUP(H27,struktura!$B:$T,19,FALSE))</f>
        <v>0</v>
      </c>
      <c r="J90" s="55">
        <f>IFERROR(IF(H27=0,0,VLOOKUP(H27,šifrant!$A:$H,7,FALSE)*J27),0.001)</f>
        <v>0</v>
      </c>
      <c r="K90" s="55"/>
      <c r="L90" s="21">
        <f>VLOOKUP(L27,struktura!$B:$S,18,FALSE)</f>
        <v>0</v>
      </c>
      <c r="M90" s="21">
        <f>IF(L90=0,0,N27*VLOOKUP(L27,struktura!$B:$T,19,FALSE))</f>
        <v>0</v>
      </c>
      <c r="N90" s="55">
        <f>IFERROR(IF(L27=0,0,VLOOKUP(L27,šifrant!$A:$H,7,FALSE)*N27),0.001)</f>
        <v>0</v>
      </c>
      <c r="O90" s="55"/>
      <c r="P90" s="21">
        <f>VLOOKUP(P27,struktura!$B:$S,18,FALSE)</f>
        <v>0</v>
      </c>
      <c r="Q90" s="21">
        <f>IF(P90=0,0,R27*VLOOKUP(P27,struktura!$B:$T,19,FALSE))</f>
        <v>0</v>
      </c>
      <c r="R90" s="55">
        <f>IFERROR(IF(P27=0,0,VLOOKUP(P27,šifrant!$A:$H,7,FALSE)*R27),0.001)</f>
        <v>0</v>
      </c>
      <c r="S90" s="55"/>
      <c r="T90" s="21">
        <f>VLOOKUP(T27,struktura!$B:$S,18,FALSE)</f>
        <v>0</v>
      </c>
      <c r="U90" s="21">
        <f>IF(T90=0,0,V27*VLOOKUP(T27,struktura!$B:$T,19,FALSE))</f>
        <v>0</v>
      </c>
      <c r="V90" s="55">
        <f>IFERROR(IF(T27=0,0,VLOOKUP(T27,šifrant!$A:$H,7,FALSE)*V27),0.001)</f>
        <v>0</v>
      </c>
      <c r="W90" s="111"/>
      <c r="X90" s="21">
        <f>VLOOKUP(X27,struktura!$B:$S,18,FALSE)</f>
        <v>0</v>
      </c>
      <c r="Y90" s="21">
        <f>IF(X90=0,0,Z27*VLOOKUP(X27,struktura!$B:$T,19,FALSE))</f>
        <v>0</v>
      </c>
      <c r="Z90" s="55">
        <f>IFERROR(IF(X27=0,0,VLOOKUP(X27,šifrant!$A:$H,7,FALSE)*Z27),0.001)</f>
        <v>0</v>
      </c>
      <c r="AA90" s="111"/>
      <c r="AB90" s="21">
        <f>VLOOKUP(AB27,struktura!$B:$S,18,FALSE)</f>
        <v>0</v>
      </c>
      <c r="AC90" s="21">
        <f>IF(AB90=0,0,AD27*VLOOKUP(AB27,struktura!$B:$T,19,FALSE))</f>
        <v>0</v>
      </c>
      <c r="AD90" s="55">
        <f>IFERROR(IF(AB27=0,0,VLOOKUP(AB27,šifrant!$A:$H,7,FALSE)*AD27),0.001)</f>
        <v>0</v>
      </c>
      <c r="AE90" s="111"/>
      <c r="AF90" s="21">
        <f>VLOOKUP(AF27,struktura!$B:$S,18,FALSE)</f>
        <v>0</v>
      </c>
      <c r="AG90" s="21">
        <f>IF(AF90=0,0,AH27*VLOOKUP(AF27,struktura!$B:$T,19,FALSE))</f>
        <v>0</v>
      </c>
      <c r="AH90" s="55">
        <f>IFERROR(IF(AF27=0,0,VLOOKUP(AF27,šifrant!$A:$H,7,FALSE)*AH27),0.001)</f>
        <v>0</v>
      </c>
      <c r="AI90" s="111"/>
      <c r="AJ90" s="21">
        <f>VLOOKUP(AJ27,struktura!$B:$S,18,FALSE)</f>
        <v>0</v>
      </c>
      <c r="AK90" s="21">
        <f>IF(AJ90=0,0,AL27*VLOOKUP(AJ27,struktura!$B:$T,19,FALSE))</f>
        <v>0</v>
      </c>
      <c r="AL90" s="55">
        <f>IFERROR(IF(AJ27=0,0,VLOOKUP(AJ27,šifrant!$A:$H,7,FALSE)*AL27),0.001)</f>
        <v>0</v>
      </c>
      <c r="AM90" s="111"/>
      <c r="AN90" s="21">
        <f>VLOOKUP(AN27,struktura!$B:$S,18,FALSE)</f>
        <v>0</v>
      </c>
      <c r="AO90" s="21">
        <f>IF(AN90=0,0,AP27*VLOOKUP(AN27,struktura!$B:$T,19,FALSE))</f>
        <v>0</v>
      </c>
      <c r="AP90" s="55">
        <f>IFERROR(IF(AN27=0,0,VLOOKUP(AN27,šifrant!$A:$H,7,FALSE)*AP27),0.001)</f>
        <v>0</v>
      </c>
      <c r="AQ90" s="111"/>
      <c r="AR90" s="21">
        <f>VLOOKUP(AR27,struktura!$B:$S,18,FALSE)</f>
        <v>0</v>
      </c>
      <c r="AS90" s="21">
        <f>IF(AR90=0,0,AT27*VLOOKUP(AR27,struktura!$B:$T,19,FALSE))</f>
        <v>0</v>
      </c>
      <c r="AT90" s="55">
        <f>IFERROR(IF(AR27=0,0,VLOOKUP(AR27,šifrant!$A:$H,7,FALSE)*AT27),0.001)</f>
        <v>0</v>
      </c>
      <c r="AU90" s="111"/>
      <c r="AV90" s="21">
        <f>VLOOKUP(AV27,struktura!$B:$S,18,FALSE)</f>
        <v>0</v>
      </c>
      <c r="AW90" s="21">
        <f>IF(AV90=0,0,AX27*VLOOKUP(AV27,struktura!$B:$T,19,FALSE))</f>
        <v>0</v>
      </c>
      <c r="AX90" s="55">
        <f>IFERROR(IF(AV27=0,0,VLOOKUP(AV27,šifrant!$A:$H,7,FALSE)*AX27),0.001)</f>
        <v>0</v>
      </c>
      <c r="AY90" s="111"/>
      <c r="AZ90" s="21" t="str">
        <f>VLOOKUP(AZ27,struktura!$B:$S,18,FALSE)</f>
        <v>1R14004</v>
      </c>
      <c r="BA90" s="21">
        <f>IF(AZ90=0,0,BB27*VLOOKUP(AZ27,struktura!$B:$T,19,FALSE))</f>
        <v>240.4</v>
      </c>
      <c r="BB90" s="55">
        <f>IFERROR(IF(AZ27=0,0,VLOOKUP(AZ27,šifrant!$A:$H,7,FALSE)*BB27),0.001)</f>
        <v>1200</v>
      </c>
      <c r="BC90" s="111"/>
      <c r="BD90" s="21" t="str">
        <f>VLOOKUP(BD27,struktura!$B:$S,18,FALSE)</f>
        <v>1R14004</v>
      </c>
      <c r="BE90" s="21">
        <f>IF(BD90=0,0,BF27*VLOOKUP(BD27,struktura!$B:$T,19,FALSE))</f>
        <v>240.4</v>
      </c>
      <c r="BF90" s="55">
        <f>IFERROR(IF(BD27=0,0,VLOOKUP(BD27,šifrant!$A:$H,7,FALSE)*BF27),0.001)</f>
        <v>1200</v>
      </c>
      <c r="BG90" s="111"/>
      <c r="BH90" s="21" t="str">
        <f>VLOOKUP(BH27,struktura!$B:$S,18,FALSE)</f>
        <v>1R14004</v>
      </c>
      <c r="BI90" s="21">
        <f>IF(BH90=0,0,BJ27*VLOOKUP(BH27,struktura!$B:$T,19,FALSE))</f>
        <v>240.4</v>
      </c>
      <c r="BJ90" s="55">
        <f>IFERROR(IF(BH27=0,0,VLOOKUP(BH27,šifrant!$A:$H,7,FALSE)*BJ27),0.001)</f>
        <v>1200</v>
      </c>
      <c r="BK90" s="111"/>
      <c r="BL90" s="21">
        <f>VLOOKUP(BL27,struktura!$B:$S,18,FALSE)</f>
        <v>0</v>
      </c>
      <c r="BM90" s="21">
        <f>IF(BL90=0,0,BN27*VLOOKUP(BL27,struktura!$B:$T,19,FALSE))</f>
        <v>0</v>
      </c>
      <c r="BN90" s="55">
        <f>IFERROR(IF(BL27=0,0,VLOOKUP(BL27,šifrant!$A:$H,7,FALSE)*BN27),0.001)</f>
        <v>0</v>
      </c>
      <c r="BO90" s="111"/>
      <c r="BP90" s="21" t="str">
        <f>VLOOKUP(BP27,struktura!$B:$S,18,FALSE)</f>
        <v>1R14091</v>
      </c>
      <c r="BQ90" s="21">
        <f>IF(BP90=0,0,BR27*VLOOKUP(BP27,struktura!$B:$T,19,FALSE))</f>
        <v>69.037452229299376</v>
      </c>
      <c r="BR90" s="55">
        <f>IFERROR(IF(BP27=0,0,VLOOKUP(BP27,šifrant!$A:$H,7,FALSE)*BR27),0.001)</f>
        <v>605.35031847133769</v>
      </c>
      <c r="BS90" s="111"/>
      <c r="BT90" s="21" t="str">
        <f>VLOOKUP(BT27,struktura!$B:$S,18,FALSE)</f>
        <v>1R14091</v>
      </c>
      <c r="BU90" s="21">
        <f>IF(BT90=0,0,BV27*VLOOKUP(BT27,struktura!$B:$T,19,FALSE))</f>
        <v>69.037452229299376</v>
      </c>
      <c r="BV90" s="55">
        <f>IFERROR(IF(BT27=0,0,VLOOKUP(BT27,šifrant!$A:$H,7,FALSE)*BV27),0.001)</f>
        <v>605.35031847133769</v>
      </c>
      <c r="BW90" s="111"/>
      <c r="BX90" s="21" t="str">
        <f>VLOOKUP(BX27,struktura!$B:$S,18,FALSE)</f>
        <v>1R14091</v>
      </c>
      <c r="BY90" s="21">
        <f>IF(BX90=0,0,BZ27*VLOOKUP(BX27,struktura!$B:$T,19,FALSE))</f>
        <v>69.037452229299376</v>
      </c>
      <c r="BZ90" s="55">
        <f>IFERROR(IF(BX27=0,0,VLOOKUP(BX27,šifrant!$A:$H,7,FALSE)*BZ27),0.001)</f>
        <v>605.35031847133769</v>
      </c>
      <c r="CA90" s="111"/>
      <c r="CB90" s="21">
        <f>VLOOKUP(CB27,struktura!$B:$S,18,FALSE)</f>
        <v>0</v>
      </c>
      <c r="CC90" s="21">
        <f>IF(CB90=0,0,CD27*VLOOKUP(CB27,struktura!$B:$T,19,FALSE))</f>
        <v>0</v>
      </c>
      <c r="CD90" s="55">
        <f>IFERROR(IF(CB27=0,0,VLOOKUP(CB27,šifrant!$A:$H,7,FALSE)*CD27),0.001)</f>
        <v>0</v>
      </c>
      <c r="CE90" s="111"/>
      <c r="CF90" s="21">
        <f>VLOOKUP(CF27,struktura!$B:$S,18,FALSE)</f>
        <v>0</v>
      </c>
      <c r="CG90" s="21">
        <f>IF(CF90=0,0,CH27*VLOOKUP(CF27,struktura!$B:$T,19,FALSE))</f>
        <v>0</v>
      </c>
      <c r="CH90" s="55">
        <f>IFERROR(IF(CF27=0,0,VLOOKUP(CF27,šifrant!$A:$H,7,FALSE)*CH27),0.001)</f>
        <v>0</v>
      </c>
      <c r="CI90" s="111"/>
      <c r="CJ90" s="21" t="str">
        <f>VLOOKUP(CJ27,struktura!$B:$S,18,FALSE)</f>
        <v>1R14004</v>
      </c>
      <c r="CK90" s="21">
        <f>IF(CJ90=0,0,CL27*VLOOKUP(CJ27,struktura!$B:$T,19,FALSE))</f>
        <v>285.5593220338983</v>
      </c>
      <c r="CL90" s="55">
        <f>IFERROR(IF(CJ27=0,0,VLOOKUP(CJ27,šifrant!$A:$H,7,FALSE)*CL27),0.001)</f>
        <v>1269.1525423728815</v>
      </c>
      <c r="CM90" s="111"/>
      <c r="CN90" s="21" t="str">
        <f>VLOOKUP(CN27,struktura!$B:$S,18,FALSE)</f>
        <v>1R14004</v>
      </c>
      <c r="CO90" s="21">
        <f>IF(CN90=0,0,CP27*VLOOKUP(CN27,struktura!$B:$T,19,FALSE))</f>
        <v>285.5593220338983</v>
      </c>
      <c r="CP90" s="55">
        <f>IFERROR(IF(CN27=0,0,VLOOKUP(CN27,šifrant!$A:$H,7,FALSE)*CP27),0.001)</f>
        <v>1269.1525423728815</v>
      </c>
      <c r="CQ90" s="111"/>
      <c r="CR90" s="21">
        <f>VLOOKUP(CR27,struktura!$B:$S,18,FALSE)</f>
        <v>0</v>
      </c>
      <c r="CS90" s="21">
        <f>IF(CR90=0,0,CT27*VLOOKUP(CR27,struktura!$B:$T,19,FALSE))</f>
        <v>0</v>
      </c>
      <c r="CT90" s="55">
        <f>IFERROR(IF(CR27=0,0,VLOOKUP(CR27,šifrant!$A:$H,7,FALSE)*CT27),0.001)</f>
        <v>0</v>
      </c>
      <c r="CU90" s="111"/>
      <c r="CV90" s="21">
        <f>VLOOKUP(CV27,struktura!$B:$S,18,FALSE)</f>
        <v>0</v>
      </c>
      <c r="CW90" s="21">
        <f>IF(CV90=0,0,CX27*VLOOKUP(CV27,struktura!$B:$T,19,FALSE))</f>
        <v>0</v>
      </c>
      <c r="CX90" s="55">
        <f>IFERROR(IF(CV27=0,0,VLOOKUP(CV27,šifrant!$A:$H,7,FALSE)*CX27),0.001)</f>
        <v>0</v>
      </c>
      <c r="CY90" s="111"/>
      <c r="CZ90" s="21">
        <f>VLOOKUP(CZ27,struktura!$B:$S,18,FALSE)</f>
        <v>0</v>
      </c>
      <c r="DA90" s="21">
        <f>IF(CZ90=0,0,DB27*VLOOKUP(CZ27,struktura!$B:$T,19,FALSE))</f>
        <v>0</v>
      </c>
      <c r="DB90" s="55">
        <f>IFERROR(IF(CZ27=0,0,VLOOKUP(CZ27,šifrant!$A:$H,7,FALSE)*DB27),0.001)</f>
        <v>0</v>
      </c>
      <c r="DC90" s="111"/>
      <c r="DD90" s="21">
        <f>VLOOKUP(DD27,struktura!$B:$S,18,FALSE)</f>
        <v>0</v>
      </c>
      <c r="DE90" s="21">
        <f>IF(DD90=0,0,DF27*VLOOKUP(DD27,struktura!$B:$T,19,FALSE))</f>
        <v>0</v>
      </c>
      <c r="DF90" s="55">
        <f>IFERROR(IF(DD27=0,0,VLOOKUP(DD27,šifrant!$A:$H,7,FALSE)*DF27),0.001)</f>
        <v>0</v>
      </c>
      <c r="DG90" s="111"/>
      <c r="DH90" s="21">
        <f>VLOOKUP(DH27,struktura!$B:$S,18,FALSE)</f>
        <v>0</v>
      </c>
      <c r="DI90" s="21">
        <f>IF(DH90=0,0,DJ27*VLOOKUP(DH27,struktura!$B:$T,19,FALSE))</f>
        <v>0</v>
      </c>
      <c r="DJ90" s="55">
        <f>IFERROR(IF(DH27=0,0,VLOOKUP(DH27,šifrant!$A:$H,7,FALSE)*DJ27),0.001)</f>
        <v>0</v>
      </c>
      <c r="DK90" s="111"/>
      <c r="DL90" s="21">
        <f>VLOOKUP(DL27,struktura!$B:$S,18,FALSE)</f>
        <v>0</v>
      </c>
      <c r="DM90" s="21">
        <f>IF(DL90=0,0,DN27*VLOOKUP(DL27,struktura!$B:$T,19,FALSE))</f>
        <v>0</v>
      </c>
      <c r="DN90" s="55">
        <f>IFERROR(IF(DL27=0,0,VLOOKUP(DL27,šifrant!$A:$H,7,FALSE)*DN27),0.001)</f>
        <v>0</v>
      </c>
      <c r="DO90" s="111"/>
      <c r="DP90" s="21">
        <f>VLOOKUP(DP27,struktura!$B:$S,18,FALSE)</f>
        <v>0</v>
      </c>
      <c r="DQ90" s="21">
        <f>IF(DP90=0,0,DR27*VLOOKUP(DP27,struktura!$B:$T,19,FALSE))</f>
        <v>0</v>
      </c>
      <c r="DR90" s="55">
        <f>IFERROR(IF(DP27=0,0,VLOOKUP(DP27,šifrant!$A:$H,7,FALSE)*DR27),0.001)</f>
        <v>0</v>
      </c>
      <c r="DS90" s="111"/>
    </row>
    <row r="91" spans="1:123" ht="15" hidden="1" customHeight="1" outlineLevel="1" thickBot="1">
      <c r="A91" s="182"/>
      <c r="B91" s="182"/>
      <c r="D91" s="21"/>
      <c r="E91" s="21"/>
      <c r="F91" s="55"/>
      <c r="G91" s="55"/>
      <c r="H91" s="21"/>
      <c r="I91" s="21"/>
      <c r="J91" s="55"/>
      <c r="K91" s="55"/>
      <c r="L91" s="21"/>
      <c r="M91" s="21"/>
      <c r="N91" s="55"/>
      <c r="O91" s="55"/>
      <c r="P91" s="21"/>
      <c r="Q91" s="21"/>
      <c r="R91" s="55"/>
      <c r="S91" s="55"/>
      <c r="T91" s="21"/>
      <c r="U91" s="21"/>
      <c r="V91" s="55"/>
      <c r="W91" s="111"/>
      <c r="X91" s="21"/>
      <c r="Y91" s="21"/>
      <c r="Z91" s="55"/>
      <c r="AA91" s="111"/>
      <c r="AB91" s="21"/>
      <c r="AC91" s="21"/>
      <c r="AD91" s="55"/>
      <c r="AE91" s="111"/>
      <c r="AF91" s="21"/>
      <c r="AG91" s="21"/>
      <c r="AH91" s="55"/>
      <c r="AI91" s="111"/>
      <c r="AJ91" s="21"/>
      <c r="AK91" s="21"/>
      <c r="AL91" s="55"/>
      <c r="AM91" s="111"/>
      <c r="AN91" s="21"/>
      <c r="AO91" s="21"/>
      <c r="AP91" s="55"/>
      <c r="AQ91" s="111"/>
      <c r="AR91" s="21"/>
      <c r="AS91" s="21"/>
      <c r="AT91" s="55"/>
      <c r="AU91" s="111"/>
      <c r="AV91" s="21"/>
      <c r="AW91" s="21"/>
      <c r="AX91" s="55"/>
      <c r="AY91" s="111"/>
      <c r="AZ91" s="21"/>
      <c r="BA91" s="21"/>
      <c r="BB91" s="55"/>
      <c r="BC91" s="111"/>
      <c r="BD91" s="21"/>
      <c r="BE91" s="21"/>
      <c r="BF91" s="55"/>
      <c r="BG91" s="111"/>
      <c r="BH91" s="21"/>
      <c r="BI91" s="21"/>
      <c r="BJ91" s="55"/>
      <c r="BK91" s="111"/>
      <c r="BL91" s="21"/>
      <c r="BM91" s="21"/>
      <c r="BN91" s="55"/>
      <c r="BO91" s="111"/>
      <c r="BP91" s="21"/>
      <c r="BQ91" s="21"/>
      <c r="BR91" s="55"/>
      <c r="BS91" s="111"/>
      <c r="BT91" s="21"/>
      <c r="BU91" s="21"/>
      <c r="BV91" s="55"/>
      <c r="BW91" s="111"/>
      <c r="BX91" s="21"/>
      <c r="BY91" s="21"/>
      <c r="BZ91" s="55"/>
      <c r="CA91" s="111"/>
      <c r="CB91" s="21"/>
      <c r="CC91" s="21"/>
      <c r="CD91" s="55"/>
      <c r="CE91" s="111"/>
      <c r="CF91" s="21"/>
      <c r="CG91" s="21"/>
      <c r="CH91" s="55"/>
      <c r="CI91" s="111"/>
      <c r="CJ91" s="21"/>
      <c r="CK91" s="21"/>
      <c r="CL91" s="55"/>
      <c r="CM91" s="111"/>
      <c r="CN91" s="21"/>
      <c r="CO91" s="21"/>
      <c r="CP91" s="55"/>
      <c r="CQ91" s="111"/>
      <c r="CR91" s="21"/>
      <c r="CS91" s="21"/>
      <c r="CT91" s="55"/>
      <c r="CU91" s="111"/>
      <c r="CV91" s="21"/>
      <c r="CW91" s="21"/>
      <c r="CX91" s="55"/>
      <c r="CY91" s="111"/>
      <c r="CZ91" s="21"/>
      <c r="DA91" s="21"/>
      <c r="DB91" s="55"/>
      <c r="DC91" s="111"/>
      <c r="DD91" s="21"/>
      <c r="DE91" s="21"/>
      <c r="DF91" s="55"/>
      <c r="DG91" s="111"/>
      <c r="DH91" s="21"/>
      <c r="DI91" s="21"/>
      <c r="DJ91" s="55"/>
      <c r="DK91" s="111"/>
      <c r="DL91" s="21"/>
      <c r="DM91" s="21"/>
      <c r="DN91" s="55"/>
      <c r="DO91" s="111"/>
      <c r="DP91" s="21"/>
      <c r="DQ91" s="21"/>
      <c r="DR91" s="55"/>
      <c r="DS91" s="111"/>
    </row>
    <row r="92" spans="1:123" ht="14.25" hidden="1" customHeight="1" outlineLevel="1">
      <c r="A92" s="181">
        <v>9</v>
      </c>
      <c r="B92" s="181" t="s">
        <v>14174</v>
      </c>
      <c r="C92" s="1">
        <v>1</v>
      </c>
      <c r="D92" s="21">
        <f>VLOOKUP(D29,struktura!$B:$S,18,FALSE)</f>
        <v>0</v>
      </c>
      <c r="E92" s="21">
        <f>IF(D92=0,0,F29*VLOOKUP(D29,struktura!$B:$T,19,FALSE))</f>
        <v>0</v>
      </c>
      <c r="F92" s="55">
        <f>IFERROR(IF(D29=0,0,VLOOKUP(D29,šifrant!$A:$H,7,FALSE)*F29),0.001)</f>
        <v>0</v>
      </c>
      <c r="G92" s="55"/>
      <c r="H92" s="21">
        <f>VLOOKUP(H29,struktura!$B:$S,18,FALSE)</f>
        <v>0</v>
      </c>
      <c r="I92" s="21">
        <f>IF(H92=0,0,J29*VLOOKUP(H29,struktura!$B:$T,19,FALSE))</f>
        <v>0</v>
      </c>
      <c r="J92" s="55">
        <f>IFERROR(IF(H29=0,0,VLOOKUP(H29,šifrant!$A:$H,7,FALSE)*J29),0.001)</f>
        <v>0</v>
      </c>
      <c r="K92" s="55"/>
      <c r="L92" s="21">
        <f>VLOOKUP(L29,struktura!$B:$S,18,FALSE)</f>
        <v>0</v>
      </c>
      <c r="M92" s="21">
        <f>IF(L92=0,0,N29*VLOOKUP(L29,struktura!$B:$T,19,FALSE))</f>
        <v>0</v>
      </c>
      <c r="N92" s="55">
        <f>IFERROR(IF(L29=0,0,VLOOKUP(L29,šifrant!$A:$H,7,FALSE)*N29),0.001)</f>
        <v>0</v>
      </c>
      <c r="O92" s="55"/>
      <c r="P92" s="21">
        <f>VLOOKUP(P29,struktura!$B:$S,18,FALSE)</f>
        <v>0</v>
      </c>
      <c r="Q92" s="21">
        <f>IF(P92=0,0,R29*VLOOKUP(P29,struktura!$B:$T,19,FALSE))</f>
        <v>0</v>
      </c>
      <c r="R92" s="55">
        <f>IFERROR(IF(P29=0,0,VLOOKUP(P29,šifrant!$A:$H,7,FALSE)*R29),0.001)</f>
        <v>0</v>
      </c>
      <c r="S92" s="55"/>
      <c r="T92" s="21">
        <f>VLOOKUP(T29,struktura!$B:$S,18,FALSE)</f>
        <v>0</v>
      </c>
      <c r="U92" s="21">
        <f>IF(T92=0,0,V29*VLOOKUP(T29,struktura!$B:$T,19,FALSE))</f>
        <v>0</v>
      </c>
      <c r="V92" s="55">
        <f>IFERROR(IF(T29=0,0,VLOOKUP(T29,šifrant!$A:$H,7,FALSE)*V29),0.001)</f>
        <v>0</v>
      </c>
      <c r="W92" s="111"/>
      <c r="X92" s="21">
        <f>VLOOKUP(X29,struktura!$B:$S,18,FALSE)</f>
        <v>0</v>
      </c>
      <c r="Y92" s="21">
        <f>IF(X92=0,0,Z29*VLOOKUP(X29,struktura!$B:$T,19,FALSE))</f>
        <v>0</v>
      </c>
      <c r="Z92" s="55">
        <f>IFERROR(IF(X29=0,0,VLOOKUP(X29,šifrant!$A:$H,7,FALSE)*Z29),0.001)</f>
        <v>0</v>
      </c>
      <c r="AA92" s="111"/>
      <c r="AB92" s="21">
        <f>VLOOKUP(AB29,struktura!$B:$S,18,FALSE)</f>
        <v>0</v>
      </c>
      <c r="AC92" s="21">
        <f>IF(AB92=0,0,AD29*VLOOKUP(AB29,struktura!$B:$T,19,FALSE))</f>
        <v>0</v>
      </c>
      <c r="AD92" s="55">
        <f>IFERROR(IF(AB29=0,0,VLOOKUP(AB29,šifrant!$A:$H,7,FALSE)*AD29),0.001)</f>
        <v>0</v>
      </c>
      <c r="AE92" s="111"/>
      <c r="AF92" s="21">
        <f>VLOOKUP(AF29,struktura!$B:$S,18,FALSE)</f>
        <v>0</v>
      </c>
      <c r="AG92" s="21">
        <f>IF(AF92=0,0,AH29*VLOOKUP(AF29,struktura!$B:$T,19,FALSE))</f>
        <v>0</v>
      </c>
      <c r="AH92" s="55">
        <f>IFERROR(IF(AF29=0,0,VLOOKUP(AF29,šifrant!$A:$H,7,FALSE)*AH29),0.001)</f>
        <v>0</v>
      </c>
      <c r="AI92" s="111"/>
      <c r="AJ92" s="21">
        <f>VLOOKUP(AJ29,struktura!$B:$S,18,FALSE)</f>
        <v>0</v>
      </c>
      <c r="AK92" s="21">
        <f>IF(AJ92=0,0,AL29*VLOOKUP(AJ29,struktura!$B:$T,19,FALSE))</f>
        <v>0</v>
      </c>
      <c r="AL92" s="55">
        <f>IFERROR(IF(AJ29=0,0,VLOOKUP(AJ29,šifrant!$A:$H,7,FALSE)*AL29),0.001)</f>
        <v>0</v>
      </c>
      <c r="AM92" s="111"/>
      <c r="AN92" s="21">
        <f>VLOOKUP(AN29,struktura!$B:$S,18,FALSE)</f>
        <v>0</v>
      </c>
      <c r="AO92" s="21">
        <f>IF(AN92=0,0,AP29*VLOOKUP(AN29,struktura!$B:$T,19,FALSE))</f>
        <v>0</v>
      </c>
      <c r="AP92" s="55">
        <f>IFERROR(IF(AN29=0,0,VLOOKUP(AN29,šifrant!$A:$H,7,FALSE)*AP29),0.001)</f>
        <v>0</v>
      </c>
      <c r="AQ92" s="111"/>
      <c r="AR92" s="21">
        <f>VLOOKUP(AR29,struktura!$B:$S,18,FALSE)</f>
        <v>0</v>
      </c>
      <c r="AS92" s="21">
        <f>IF(AR92=0,0,AT29*VLOOKUP(AR29,struktura!$B:$T,19,FALSE))</f>
        <v>0</v>
      </c>
      <c r="AT92" s="55">
        <f>IFERROR(IF(AR29=0,0,VLOOKUP(AR29,šifrant!$A:$H,7,FALSE)*AT29),0.001)</f>
        <v>0</v>
      </c>
      <c r="AU92" s="111"/>
      <c r="AV92" s="21">
        <f>VLOOKUP(AV29,struktura!$B:$S,18,FALSE)</f>
        <v>0</v>
      </c>
      <c r="AW92" s="21">
        <f>IF(AV92=0,0,AX29*VLOOKUP(AV29,struktura!$B:$T,19,FALSE))</f>
        <v>0</v>
      </c>
      <c r="AX92" s="55">
        <f>IFERROR(IF(AV29=0,0,VLOOKUP(AV29,šifrant!$A:$H,7,FALSE)*AX29),0.001)</f>
        <v>0</v>
      </c>
      <c r="AY92" s="111"/>
      <c r="AZ92" s="21">
        <f>VLOOKUP(AZ29,struktura!$B:$S,18,FALSE)</f>
        <v>0</v>
      </c>
      <c r="BA92" s="21">
        <f>IF(AZ92=0,0,BB29*VLOOKUP(AZ29,struktura!$B:$T,19,FALSE))</f>
        <v>0</v>
      </c>
      <c r="BB92" s="55">
        <f>IFERROR(IF(AZ29=0,0,VLOOKUP(AZ29,šifrant!$A:$H,7,FALSE)*BB29),0.001)</f>
        <v>0</v>
      </c>
      <c r="BC92" s="111"/>
      <c r="BD92" s="21">
        <f>VLOOKUP(BD29,struktura!$B:$S,18,FALSE)</f>
        <v>0</v>
      </c>
      <c r="BE92" s="21">
        <f>IF(BD92=0,0,BF29*VLOOKUP(BD29,struktura!$B:$T,19,FALSE))</f>
        <v>0</v>
      </c>
      <c r="BF92" s="55">
        <f>IFERROR(IF(BD29=0,0,VLOOKUP(BD29,šifrant!$A:$H,7,FALSE)*BF29),0.001)</f>
        <v>0</v>
      </c>
      <c r="BG92" s="111"/>
      <c r="BH92" s="21">
        <f>VLOOKUP(BH29,struktura!$B:$S,18,FALSE)</f>
        <v>0</v>
      </c>
      <c r="BI92" s="21">
        <f>IF(BH92=0,0,BJ29*VLOOKUP(BH29,struktura!$B:$T,19,FALSE))</f>
        <v>0</v>
      </c>
      <c r="BJ92" s="55">
        <f>IFERROR(IF(BH29=0,0,VLOOKUP(BH29,šifrant!$A:$H,7,FALSE)*BJ29),0.001)</f>
        <v>0</v>
      </c>
      <c r="BK92" s="111"/>
      <c r="BL92" s="21" t="str">
        <f>VLOOKUP(BL29,struktura!$B:$S,18,FALSE)</f>
        <v>1R03050</v>
      </c>
      <c r="BM92" s="21">
        <f>IF(BL92=0,0,BN29*VLOOKUP(BL29,struktura!$B:$T,19,FALSE))</f>
        <v>81.532800000000009</v>
      </c>
      <c r="BN92" s="55">
        <f>IFERROR(IF(BL29=0,0,VLOOKUP(BL29,šifrant!$A:$H,7,FALSE)*BN29),0.001)</f>
        <v>684</v>
      </c>
      <c r="BO92" s="111"/>
      <c r="BP92" s="21" t="str">
        <f>VLOOKUP(BP29,struktura!$B:$S,18,FALSE)</f>
        <v>1R03050</v>
      </c>
      <c r="BQ92" s="21">
        <f>IF(BP92=0,0,BR29*VLOOKUP(BP29,struktura!$B:$T,19,FALSE))</f>
        <v>81.532800000000009</v>
      </c>
      <c r="BR92" s="55">
        <f>IFERROR(IF(BP29=0,0,VLOOKUP(BP29,šifrant!$A:$H,7,FALSE)*BR29),0.001)</f>
        <v>684</v>
      </c>
      <c r="BS92" s="111"/>
      <c r="BT92" s="21" t="str">
        <f>VLOOKUP(BT29,struktura!$B:$S,18,FALSE)</f>
        <v>1R03050</v>
      </c>
      <c r="BU92" s="21">
        <f>IF(BT92=0,0,BV29*VLOOKUP(BT29,struktura!$B:$T,19,FALSE))</f>
        <v>81.532800000000009</v>
      </c>
      <c r="BV92" s="55">
        <f>IFERROR(IF(BT29=0,0,VLOOKUP(BT29,šifrant!$A:$H,7,FALSE)*BV29),0.001)</f>
        <v>684</v>
      </c>
      <c r="BW92" s="111"/>
      <c r="BX92" s="21" t="str">
        <f>VLOOKUP(BX29,struktura!$B:$S,18,FALSE)</f>
        <v>1R03050</v>
      </c>
      <c r="BY92" s="21">
        <f>IF(BX92=0,0,BZ29*VLOOKUP(BX29,struktura!$B:$T,19,FALSE))</f>
        <v>81.532800000000009</v>
      </c>
      <c r="BZ92" s="55">
        <f>IFERROR(IF(BX29=0,0,VLOOKUP(BX29,šifrant!$A:$H,7,FALSE)*BZ29),0.001)</f>
        <v>684</v>
      </c>
      <c r="CA92" s="111"/>
      <c r="CB92" s="21" t="str">
        <f>VLOOKUP(CB29,struktura!$B:$S,18,FALSE)</f>
        <v>1R03050</v>
      </c>
      <c r="CC92" s="21">
        <f>IF(CB92=0,0,CD29*VLOOKUP(CB29,struktura!$B:$T,19,FALSE))</f>
        <v>81.532800000000009</v>
      </c>
      <c r="CD92" s="55">
        <f>IFERROR(IF(CB29=0,0,VLOOKUP(CB29,šifrant!$A:$H,7,FALSE)*CD29),0.001)</f>
        <v>684</v>
      </c>
      <c r="CE92" s="111"/>
      <c r="CF92" s="21" t="str">
        <f>VLOOKUP(CF29,struktura!$B:$S,18,FALSE)</f>
        <v>1R08017</v>
      </c>
      <c r="CG92" s="21">
        <f>IF(CF92=0,0,CH29*VLOOKUP(CF29,struktura!$B:$T,19,FALSE))</f>
        <v>120.48479999999999</v>
      </c>
      <c r="CH92" s="55">
        <f>IFERROR(IF(CF29=0,0,VLOOKUP(CF29,šifrant!$A:$H,7,FALSE)*CH29),0.001)</f>
        <v>702</v>
      </c>
      <c r="CI92" s="111"/>
      <c r="CJ92" s="21">
        <f>VLOOKUP(CJ29,struktura!$B:$S,18,FALSE)</f>
        <v>0</v>
      </c>
      <c r="CK92" s="21">
        <f>IF(CJ92=0,0,CL29*VLOOKUP(CJ29,struktura!$B:$T,19,FALSE))</f>
        <v>0</v>
      </c>
      <c r="CL92" s="55">
        <f>IFERROR(IF(CJ29=0,0,VLOOKUP(CJ29,šifrant!$A:$H,7,FALSE)*CL29),0.001)</f>
        <v>0</v>
      </c>
      <c r="CM92" s="111"/>
      <c r="CN92" s="21">
        <f>VLOOKUP(CN29,struktura!$B:$S,18,FALSE)</f>
        <v>0</v>
      </c>
      <c r="CO92" s="21">
        <f>IF(CN92=0,0,CP29*VLOOKUP(CN29,struktura!$B:$T,19,FALSE))</f>
        <v>0</v>
      </c>
      <c r="CP92" s="55">
        <f>IFERROR(IF(CN29=0,0,VLOOKUP(CN29,šifrant!$A:$H,7,FALSE)*CP29),0.001)</f>
        <v>0</v>
      </c>
      <c r="CQ92" s="111"/>
      <c r="CR92" s="21">
        <f>VLOOKUP(CR29,struktura!$B:$S,18,FALSE)</f>
        <v>0</v>
      </c>
      <c r="CS92" s="21">
        <f>IF(CR92=0,0,CT29*VLOOKUP(CR29,struktura!$B:$T,19,FALSE))</f>
        <v>0</v>
      </c>
      <c r="CT92" s="55">
        <f>IFERROR(IF(CR29=0,0,VLOOKUP(CR29,šifrant!$A:$H,7,FALSE)*CT29),0.001)</f>
        <v>0</v>
      </c>
      <c r="CU92" s="111"/>
      <c r="CV92" s="21">
        <f>VLOOKUP(CV29,struktura!$B:$S,18,FALSE)</f>
        <v>0</v>
      </c>
      <c r="CW92" s="21">
        <f>IF(CV92=0,0,CX29*VLOOKUP(CV29,struktura!$B:$T,19,FALSE))</f>
        <v>0</v>
      </c>
      <c r="CX92" s="55">
        <f>IFERROR(IF(CV29=0,0,VLOOKUP(CV29,šifrant!$A:$H,7,FALSE)*CX29),0.001)</f>
        <v>0</v>
      </c>
      <c r="CY92" s="111"/>
      <c r="CZ92" s="21">
        <f>VLOOKUP(CZ29,struktura!$B:$S,18,FALSE)</f>
        <v>0</v>
      </c>
      <c r="DA92" s="21">
        <f>IF(CZ92=0,0,DB29*VLOOKUP(CZ29,struktura!$B:$T,19,FALSE))</f>
        <v>0</v>
      </c>
      <c r="DB92" s="55">
        <f>IFERROR(IF(CZ29=0,0,VLOOKUP(CZ29,šifrant!$A:$H,7,FALSE)*DB29),0.001)</f>
        <v>0</v>
      </c>
      <c r="DC92" s="111"/>
      <c r="DD92" s="21">
        <f>VLOOKUP(DD29,struktura!$B:$S,18,FALSE)</f>
        <v>0</v>
      </c>
      <c r="DE92" s="21">
        <f>IF(DD92=0,0,DF29*VLOOKUP(DD29,struktura!$B:$T,19,FALSE))</f>
        <v>0</v>
      </c>
      <c r="DF92" s="55">
        <f>IFERROR(IF(DD29=0,0,VLOOKUP(DD29,šifrant!$A:$H,7,FALSE)*DF29),0.001)</f>
        <v>0</v>
      </c>
      <c r="DG92" s="111"/>
      <c r="DH92" s="21">
        <f>VLOOKUP(DH29,struktura!$B:$S,18,FALSE)</f>
        <v>0</v>
      </c>
      <c r="DI92" s="21">
        <f>IF(DH92=0,0,DJ29*VLOOKUP(DH29,struktura!$B:$T,19,FALSE))</f>
        <v>0</v>
      </c>
      <c r="DJ92" s="55">
        <f>IFERROR(IF(DH29=0,0,VLOOKUP(DH29,šifrant!$A:$H,7,FALSE)*DJ29),0.001)</f>
        <v>0</v>
      </c>
      <c r="DK92" s="111"/>
      <c r="DL92" s="21">
        <f>VLOOKUP(DL29,struktura!$B:$S,18,FALSE)</f>
        <v>0</v>
      </c>
      <c r="DM92" s="21">
        <f>IF(DL92=0,0,DN29*VLOOKUP(DL29,struktura!$B:$T,19,FALSE))</f>
        <v>0</v>
      </c>
      <c r="DN92" s="55">
        <f>IFERROR(IF(DL29=0,0,VLOOKUP(DL29,šifrant!$A:$H,7,FALSE)*DN29),0.001)</f>
        <v>0</v>
      </c>
      <c r="DO92" s="111"/>
      <c r="DP92" s="21">
        <f>VLOOKUP(DP29,struktura!$B:$S,18,FALSE)</f>
        <v>0</v>
      </c>
      <c r="DQ92" s="21">
        <f>IF(DP92=0,0,DR29*VLOOKUP(DP29,struktura!$B:$T,19,FALSE))</f>
        <v>0</v>
      </c>
      <c r="DR92" s="55">
        <f>IFERROR(IF(DP29=0,0,VLOOKUP(DP29,šifrant!$A:$H,7,FALSE)*DR29),0.001)</f>
        <v>0</v>
      </c>
      <c r="DS92" s="111"/>
    </row>
    <row r="93" spans="1:123" ht="15" hidden="1" customHeight="1" outlineLevel="1" thickBot="1">
      <c r="A93" s="182"/>
      <c r="B93" s="182"/>
      <c r="D93" s="21"/>
      <c r="E93" s="21"/>
      <c r="F93" s="55"/>
      <c r="G93" s="55"/>
      <c r="H93" s="21"/>
      <c r="I93" s="21"/>
      <c r="J93" s="55"/>
      <c r="K93" s="55"/>
      <c r="L93" s="21"/>
      <c r="M93" s="21"/>
      <c r="N93" s="55"/>
      <c r="O93" s="55"/>
      <c r="P93" s="21"/>
      <c r="Q93" s="21"/>
      <c r="R93" s="55"/>
      <c r="S93" s="55"/>
      <c r="T93" s="21"/>
      <c r="U93" s="21"/>
      <c r="V93" s="55"/>
      <c r="W93" s="111"/>
      <c r="X93" s="21"/>
      <c r="Y93" s="21"/>
      <c r="Z93" s="55"/>
      <c r="AA93" s="111"/>
      <c r="AB93" s="21"/>
      <c r="AC93" s="21"/>
      <c r="AD93" s="55"/>
      <c r="AE93" s="111"/>
      <c r="AF93" s="21"/>
      <c r="AG93" s="21"/>
      <c r="AH93" s="55"/>
      <c r="AI93" s="111"/>
      <c r="AJ93" s="21"/>
      <c r="AK93" s="21"/>
      <c r="AL93" s="55"/>
      <c r="AM93" s="111"/>
      <c r="AN93" s="21"/>
      <c r="AO93" s="21"/>
      <c r="AP93" s="55"/>
      <c r="AQ93" s="111"/>
      <c r="AR93" s="21"/>
      <c r="AS93" s="21"/>
      <c r="AT93" s="55"/>
      <c r="AU93" s="111"/>
      <c r="AV93" s="21"/>
      <c r="AW93" s="21"/>
      <c r="AX93" s="55"/>
      <c r="AY93" s="111"/>
      <c r="AZ93" s="21"/>
      <c r="BA93" s="21"/>
      <c r="BB93" s="55"/>
      <c r="BC93" s="111"/>
      <c r="BD93" s="21"/>
      <c r="BE93" s="21"/>
      <c r="BF93" s="55"/>
      <c r="BG93" s="111"/>
      <c r="BH93" s="21"/>
      <c r="BI93" s="21"/>
      <c r="BJ93" s="55"/>
      <c r="BK93" s="111"/>
      <c r="BL93" s="21"/>
      <c r="BM93" s="21"/>
      <c r="BN93" s="55"/>
      <c r="BO93" s="111"/>
      <c r="BP93" s="21"/>
      <c r="BQ93" s="21"/>
      <c r="BR93" s="55"/>
      <c r="BS93" s="111"/>
      <c r="BT93" s="21"/>
      <c r="BU93" s="21"/>
      <c r="BV93" s="55"/>
      <c r="BW93" s="111"/>
      <c r="BX93" s="21"/>
      <c r="BY93" s="21"/>
      <c r="BZ93" s="55"/>
      <c r="CA93" s="111"/>
      <c r="CB93" s="21"/>
      <c r="CC93" s="21"/>
      <c r="CD93" s="55"/>
      <c r="CE93" s="111"/>
      <c r="CF93" s="21"/>
      <c r="CG93" s="21"/>
      <c r="CH93" s="55"/>
      <c r="CI93" s="111"/>
      <c r="CJ93" s="21"/>
      <c r="CK93" s="21"/>
      <c r="CL93" s="55"/>
      <c r="CM93" s="111"/>
      <c r="CN93" s="21"/>
      <c r="CO93" s="21"/>
      <c r="CP93" s="55"/>
      <c r="CQ93" s="111"/>
      <c r="CR93" s="21"/>
      <c r="CS93" s="21"/>
      <c r="CT93" s="55"/>
      <c r="CU93" s="111"/>
      <c r="CV93" s="21"/>
      <c r="CW93" s="21"/>
      <c r="CX93" s="55"/>
      <c r="CY93" s="111"/>
      <c r="CZ93" s="21"/>
      <c r="DA93" s="21"/>
      <c r="DB93" s="55"/>
      <c r="DC93" s="111"/>
      <c r="DD93" s="21"/>
      <c r="DE93" s="21"/>
      <c r="DF93" s="55"/>
      <c r="DG93" s="111"/>
      <c r="DH93" s="21"/>
      <c r="DI93" s="21"/>
      <c r="DJ93" s="55"/>
      <c r="DK93" s="111"/>
      <c r="DL93" s="21"/>
      <c r="DM93" s="21"/>
      <c r="DN93" s="55"/>
      <c r="DO93" s="111"/>
      <c r="DP93" s="21"/>
      <c r="DQ93" s="21"/>
      <c r="DR93" s="55"/>
      <c r="DS93" s="111"/>
    </row>
    <row r="94" spans="1:123" ht="14.25" hidden="1" customHeight="1" outlineLevel="1">
      <c r="A94" s="181">
        <v>10</v>
      </c>
      <c r="B94" s="181" t="s">
        <v>7</v>
      </c>
      <c r="C94" s="1">
        <v>1</v>
      </c>
      <c r="D94" s="21">
        <f>VLOOKUP(D31,struktura!$B:$S,18,FALSE)</f>
        <v>0</v>
      </c>
      <c r="E94" s="21">
        <f>IF(D94=0,0,F31*VLOOKUP(D31,struktura!$B:$T,19,FALSE))</f>
        <v>0</v>
      </c>
      <c r="F94" s="55">
        <f>IFERROR(IF(D31=0,0,VLOOKUP(D31,šifrant!$A:$H,7,FALSE)*F31),0.001)</f>
        <v>0</v>
      </c>
      <c r="G94" s="55"/>
      <c r="H94" s="21">
        <f>VLOOKUP(H31,struktura!$B:$S,18,FALSE)</f>
        <v>0</v>
      </c>
      <c r="I94" s="21">
        <f>IF(H94=0,0,J31*VLOOKUP(H31,struktura!$B:$T,19,FALSE))</f>
        <v>0</v>
      </c>
      <c r="J94" s="55">
        <f>IFERROR(IF(H31=0,0,VLOOKUP(H31,šifrant!$A:$H,7,FALSE)*J31),0.001)</f>
        <v>0</v>
      </c>
      <c r="K94" s="55"/>
      <c r="L94" s="21">
        <f>VLOOKUP(L31,struktura!$B:$S,18,FALSE)</f>
        <v>0</v>
      </c>
      <c r="M94" s="21">
        <f>IF(L94=0,0,N31*VLOOKUP(L31,struktura!$B:$T,19,FALSE))</f>
        <v>0</v>
      </c>
      <c r="N94" s="55">
        <f>IFERROR(IF(L31=0,0,VLOOKUP(L31,šifrant!$A:$H,7,FALSE)*N31),0.001)</f>
        <v>0</v>
      </c>
      <c r="O94" s="55"/>
      <c r="P94" s="21" t="str">
        <f>VLOOKUP(P31,struktura!$B:$S,18,FALSE)</f>
        <v>1R14091</v>
      </c>
      <c r="Q94" s="21">
        <f>IF(P94=0,0,R31*VLOOKUP(P31,struktura!$B:$T,19,FALSE))</f>
        <v>142.95000000000002</v>
      </c>
      <c r="R94" s="55">
        <f>IFERROR(IF(P31=0,0,VLOOKUP(P31,šifrant!$A:$H,7,FALSE)*R31),0.001)</f>
        <v>1500</v>
      </c>
      <c r="S94" s="55"/>
      <c r="T94" s="21" t="str">
        <f>VLOOKUP(T31,struktura!$B:$S,18,FALSE)</f>
        <v>1R14091</v>
      </c>
      <c r="U94" s="21">
        <f>IF(T94=0,0,V31*VLOOKUP(T31,struktura!$B:$T,19,FALSE))</f>
        <v>142.95000000000002</v>
      </c>
      <c r="V94" s="55">
        <f>IFERROR(IF(T31=0,0,VLOOKUP(T31,šifrant!$A:$H,7,FALSE)*V31),0.001)</f>
        <v>1500</v>
      </c>
      <c r="W94" s="111"/>
      <c r="X94" s="21" t="str">
        <f>VLOOKUP(X31,struktura!$B:$S,18,FALSE)</f>
        <v>1R14091</v>
      </c>
      <c r="Y94" s="21">
        <f>IF(X94=0,0,Z31*VLOOKUP(X31,struktura!$B:$T,19,FALSE))</f>
        <v>142.95000000000002</v>
      </c>
      <c r="Z94" s="55">
        <f>IFERROR(IF(X31=0,0,VLOOKUP(X31,šifrant!$A:$H,7,FALSE)*Z31),0.001)</f>
        <v>1500</v>
      </c>
      <c r="AA94" s="111"/>
      <c r="AB94" s="21">
        <f>VLOOKUP(AB31,struktura!$B:$S,18,FALSE)</f>
        <v>0</v>
      </c>
      <c r="AC94" s="21">
        <f>IF(AB94=0,0,AD31*VLOOKUP(AB31,struktura!$B:$T,19,FALSE))</f>
        <v>0</v>
      </c>
      <c r="AD94" s="55">
        <f>IFERROR(IF(AB31=0,0,VLOOKUP(AB31,šifrant!$A:$H,7,FALSE)*AD31),0.001)</f>
        <v>0</v>
      </c>
      <c r="AE94" s="111"/>
      <c r="AF94" s="21">
        <f>VLOOKUP(AF31,struktura!$B:$S,18,FALSE)</f>
        <v>0</v>
      </c>
      <c r="AG94" s="21">
        <f>IF(AF94=0,0,AH31*VLOOKUP(AF31,struktura!$B:$T,19,FALSE))</f>
        <v>0</v>
      </c>
      <c r="AH94" s="55">
        <f>IFERROR(IF(AF31=0,0,VLOOKUP(AF31,šifrant!$A:$H,7,FALSE)*AH31),0.001)</f>
        <v>0</v>
      </c>
      <c r="AI94" s="111"/>
      <c r="AJ94" s="21">
        <f>VLOOKUP(AJ31,struktura!$B:$S,18,FALSE)</f>
        <v>0</v>
      </c>
      <c r="AK94" s="21">
        <f>IF(AJ94=0,0,AL31*VLOOKUP(AJ31,struktura!$B:$T,19,FALSE))</f>
        <v>0</v>
      </c>
      <c r="AL94" s="55">
        <f>IFERROR(IF(AJ31=0,0,VLOOKUP(AJ31,šifrant!$A:$H,7,FALSE)*AL31),0.001)</f>
        <v>0</v>
      </c>
      <c r="AM94" s="111"/>
      <c r="AN94" s="21">
        <f>VLOOKUP(AN31,struktura!$B:$S,18,FALSE)</f>
        <v>0</v>
      </c>
      <c r="AO94" s="21">
        <f>IF(AN94=0,0,AP31*VLOOKUP(AN31,struktura!$B:$T,19,FALSE))</f>
        <v>0</v>
      </c>
      <c r="AP94" s="55">
        <f>IFERROR(IF(AN31=0,0,VLOOKUP(AN31,šifrant!$A:$H,7,FALSE)*AP31),0.001)</f>
        <v>0</v>
      </c>
      <c r="AQ94" s="111"/>
      <c r="AR94" s="21">
        <f>VLOOKUP(AR31,struktura!$B:$S,18,FALSE)</f>
        <v>0</v>
      </c>
      <c r="AS94" s="21">
        <f>IF(AR94=0,0,AT31*VLOOKUP(AR31,struktura!$B:$T,19,FALSE))</f>
        <v>0</v>
      </c>
      <c r="AT94" s="55">
        <f>IFERROR(IF(AR31=0,0,VLOOKUP(AR31,šifrant!$A:$H,7,FALSE)*AT31),0.001)</f>
        <v>0</v>
      </c>
      <c r="AU94" s="111"/>
      <c r="AV94" s="21">
        <f>VLOOKUP(AV31,struktura!$B:$S,18,FALSE)</f>
        <v>0</v>
      </c>
      <c r="AW94" s="21">
        <f>IF(AV94=0,0,AX31*VLOOKUP(AV31,struktura!$B:$T,19,FALSE))</f>
        <v>0</v>
      </c>
      <c r="AX94" s="55">
        <f>IFERROR(IF(AV31=0,0,VLOOKUP(AV31,šifrant!$A:$H,7,FALSE)*AX31),0.001)</f>
        <v>0</v>
      </c>
      <c r="AY94" s="111"/>
      <c r="AZ94" s="21">
        <f>VLOOKUP(AZ31,struktura!$B:$S,18,FALSE)</f>
        <v>0</v>
      </c>
      <c r="BA94" s="21">
        <f>IF(AZ94=0,0,BB31*VLOOKUP(AZ31,struktura!$B:$T,19,FALSE))</f>
        <v>0</v>
      </c>
      <c r="BB94" s="55">
        <f>IFERROR(IF(AZ31=0,0,VLOOKUP(AZ31,šifrant!$A:$H,7,FALSE)*BB31),0.001)</f>
        <v>0</v>
      </c>
      <c r="BC94" s="111"/>
      <c r="BD94" s="21">
        <f>VLOOKUP(BD31,struktura!$B:$S,18,FALSE)</f>
        <v>0</v>
      </c>
      <c r="BE94" s="21">
        <f>IF(BD94=0,0,BF31*VLOOKUP(BD31,struktura!$B:$T,19,FALSE))</f>
        <v>0</v>
      </c>
      <c r="BF94" s="55">
        <f>IFERROR(IF(BD31=0,0,VLOOKUP(BD31,šifrant!$A:$H,7,FALSE)*BF31),0.001)</f>
        <v>0</v>
      </c>
      <c r="BG94" s="111"/>
      <c r="BH94" s="21">
        <f>VLOOKUP(BH31,struktura!$B:$S,18,FALSE)</f>
        <v>0</v>
      </c>
      <c r="BI94" s="21">
        <f>IF(BH94=0,0,BJ31*VLOOKUP(BH31,struktura!$B:$T,19,FALSE))</f>
        <v>0</v>
      </c>
      <c r="BJ94" s="55">
        <f>IFERROR(IF(BH31=0,0,VLOOKUP(BH31,šifrant!$A:$H,7,FALSE)*BJ31),0.001)</f>
        <v>0</v>
      </c>
      <c r="BK94" s="111"/>
      <c r="BL94" s="21">
        <f>VLOOKUP(BL31,struktura!$B:$S,18,FALSE)</f>
        <v>0</v>
      </c>
      <c r="BM94" s="21">
        <f>IF(BL94=0,0,BN31*VLOOKUP(BL31,struktura!$B:$T,19,FALSE))</f>
        <v>0</v>
      </c>
      <c r="BN94" s="55">
        <f>IFERROR(IF(BL31=0,0,VLOOKUP(BL31,šifrant!$A:$H,7,FALSE)*BN31),0.001)</f>
        <v>0</v>
      </c>
      <c r="BO94" s="111"/>
      <c r="BP94" s="21">
        <f>VLOOKUP(BP31,struktura!$B:$S,18,FALSE)</f>
        <v>0</v>
      </c>
      <c r="BQ94" s="21">
        <f>IF(BP94=0,0,BR31*VLOOKUP(BP31,struktura!$B:$T,19,FALSE))</f>
        <v>0</v>
      </c>
      <c r="BR94" s="55">
        <f>IFERROR(IF(BP31=0,0,VLOOKUP(BP31,šifrant!$A:$H,7,FALSE)*BR31),0.001)</f>
        <v>0</v>
      </c>
      <c r="BS94" s="111"/>
      <c r="BT94" s="21">
        <f>VLOOKUP(BT31,struktura!$B:$S,18,FALSE)</f>
        <v>0</v>
      </c>
      <c r="BU94" s="21">
        <f>IF(BT94=0,0,BV31*VLOOKUP(BT31,struktura!$B:$T,19,FALSE))</f>
        <v>0</v>
      </c>
      <c r="BV94" s="55">
        <f>IFERROR(IF(BT31=0,0,VLOOKUP(BT31,šifrant!$A:$H,7,FALSE)*BV31),0.001)</f>
        <v>0</v>
      </c>
      <c r="BW94" s="111"/>
      <c r="BX94" s="21">
        <f>VLOOKUP(BX31,struktura!$B:$S,18,FALSE)</f>
        <v>0</v>
      </c>
      <c r="BY94" s="21">
        <f>IF(BX94=0,0,BZ31*VLOOKUP(BX31,struktura!$B:$T,19,FALSE))</f>
        <v>0</v>
      </c>
      <c r="BZ94" s="55">
        <f>IFERROR(IF(BX31=0,0,VLOOKUP(BX31,šifrant!$A:$H,7,FALSE)*BZ31),0.001)</f>
        <v>0</v>
      </c>
      <c r="CA94" s="111"/>
      <c r="CB94" s="21">
        <f>VLOOKUP(CB31,struktura!$B:$S,18,FALSE)</f>
        <v>0</v>
      </c>
      <c r="CC94" s="21">
        <f>IF(CB94=0,0,CD31*VLOOKUP(CB31,struktura!$B:$T,19,FALSE))</f>
        <v>0</v>
      </c>
      <c r="CD94" s="55">
        <f>IFERROR(IF(CB31=0,0,VLOOKUP(CB31,šifrant!$A:$H,7,FALSE)*CD31),0.001)</f>
        <v>0</v>
      </c>
      <c r="CE94" s="111"/>
      <c r="CF94" s="21">
        <f>VLOOKUP(CF31,struktura!$B:$S,18,FALSE)</f>
        <v>0</v>
      </c>
      <c r="CG94" s="21">
        <f>IF(CF94=0,0,CH31*VLOOKUP(CF31,struktura!$B:$T,19,FALSE))</f>
        <v>0</v>
      </c>
      <c r="CH94" s="55">
        <f>IFERROR(IF(CF31=0,0,VLOOKUP(CF31,šifrant!$A:$H,7,FALSE)*CH31),0.001)</f>
        <v>0</v>
      </c>
      <c r="CI94" s="111"/>
      <c r="CJ94" s="21">
        <f>VLOOKUP(CJ31,struktura!$B:$S,18,FALSE)</f>
        <v>0</v>
      </c>
      <c r="CK94" s="21">
        <f>IF(CJ94=0,0,CL31*VLOOKUP(CJ31,struktura!$B:$T,19,FALSE))</f>
        <v>0</v>
      </c>
      <c r="CL94" s="55">
        <f>IFERROR(IF(CJ31=0,0,VLOOKUP(CJ31,šifrant!$A:$H,7,FALSE)*CL31),0.001)</f>
        <v>0</v>
      </c>
      <c r="CM94" s="111"/>
      <c r="CN94" s="21">
        <f>VLOOKUP(CN31,struktura!$B:$S,18,FALSE)</f>
        <v>0</v>
      </c>
      <c r="CO94" s="21">
        <f>IF(CN94=0,0,CP31*VLOOKUP(CN31,struktura!$B:$T,19,FALSE))</f>
        <v>0</v>
      </c>
      <c r="CP94" s="55">
        <f>IFERROR(IF(CN31=0,0,VLOOKUP(CN31,šifrant!$A:$H,7,FALSE)*CP31),0.001)</f>
        <v>0</v>
      </c>
      <c r="CQ94" s="111"/>
      <c r="CR94" s="21">
        <f>VLOOKUP(CR31,struktura!$B:$S,18,FALSE)</f>
        <v>0</v>
      </c>
      <c r="CS94" s="21">
        <f>IF(CR94=0,0,CT31*VLOOKUP(CR31,struktura!$B:$T,19,FALSE))</f>
        <v>0</v>
      </c>
      <c r="CT94" s="55">
        <f>IFERROR(IF(CR31=0,0,VLOOKUP(CR31,šifrant!$A:$H,7,FALSE)*CT31),0.001)</f>
        <v>0</v>
      </c>
      <c r="CU94" s="111"/>
      <c r="CV94" s="21">
        <f>VLOOKUP(CV31,struktura!$B:$S,18,FALSE)</f>
        <v>0</v>
      </c>
      <c r="CW94" s="21">
        <f>IF(CV94=0,0,CX31*VLOOKUP(CV31,struktura!$B:$T,19,FALSE))</f>
        <v>0</v>
      </c>
      <c r="CX94" s="55">
        <f>IFERROR(IF(CV31=0,0,VLOOKUP(CV31,šifrant!$A:$H,7,FALSE)*CX31),0.001)</f>
        <v>0</v>
      </c>
      <c r="CY94" s="111"/>
      <c r="CZ94" s="21">
        <f>VLOOKUP(CZ31,struktura!$B:$S,18,FALSE)</f>
        <v>0</v>
      </c>
      <c r="DA94" s="21">
        <f>IF(CZ94=0,0,DB31*VLOOKUP(CZ31,struktura!$B:$T,19,FALSE))</f>
        <v>0</v>
      </c>
      <c r="DB94" s="55">
        <f>IFERROR(IF(CZ31=0,0,VLOOKUP(CZ31,šifrant!$A:$H,7,FALSE)*DB31),0.001)</f>
        <v>0</v>
      </c>
      <c r="DC94" s="111"/>
      <c r="DD94" s="21">
        <f>VLOOKUP(DD31,struktura!$B:$S,18,FALSE)</f>
        <v>0</v>
      </c>
      <c r="DE94" s="21">
        <f>IF(DD94=0,0,DF31*VLOOKUP(DD31,struktura!$B:$T,19,FALSE))</f>
        <v>0</v>
      </c>
      <c r="DF94" s="55">
        <f>IFERROR(IF(DD31=0,0,VLOOKUP(DD31,šifrant!$A:$H,7,FALSE)*DF31),0.001)</f>
        <v>0</v>
      </c>
      <c r="DG94" s="111"/>
      <c r="DH94" s="21">
        <f>VLOOKUP(DH31,struktura!$B:$S,18,FALSE)</f>
        <v>0</v>
      </c>
      <c r="DI94" s="21">
        <f>IF(DH94=0,0,DJ31*VLOOKUP(DH31,struktura!$B:$T,19,FALSE))</f>
        <v>0</v>
      </c>
      <c r="DJ94" s="55">
        <f>IFERROR(IF(DH31=0,0,VLOOKUP(DH31,šifrant!$A:$H,7,FALSE)*DJ31),0.001)</f>
        <v>0</v>
      </c>
      <c r="DK94" s="111"/>
      <c r="DL94" s="21">
        <f>VLOOKUP(DL31,struktura!$B:$S,18,FALSE)</f>
        <v>0</v>
      </c>
      <c r="DM94" s="21">
        <f>IF(DL94=0,0,DN31*VLOOKUP(DL31,struktura!$B:$T,19,FALSE))</f>
        <v>0</v>
      </c>
      <c r="DN94" s="55">
        <f>IFERROR(IF(DL31=0,0,VLOOKUP(DL31,šifrant!$A:$H,7,FALSE)*DN31),0.001)</f>
        <v>0</v>
      </c>
      <c r="DO94" s="111"/>
      <c r="DP94" s="21">
        <f>VLOOKUP(DP31,struktura!$B:$S,18,FALSE)</f>
        <v>0</v>
      </c>
      <c r="DQ94" s="21">
        <f>IF(DP94=0,0,DR31*VLOOKUP(DP31,struktura!$B:$T,19,FALSE))</f>
        <v>0</v>
      </c>
      <c r="DR94" s="55">
        <f>IFERROR(IF(DP31=0,0,VLOOKUP(DP31,šifrant!$A:$H,7,FALSE)*DR31),0.001)</f>
        <v>0</v>
      </c>
      <c r="DS94" s="111"/>
    </row>
    <row r="95" spans="1:123" ht="15" hidden="1" customHeight="1" outlineLevel="1" thickBot="1">
      <c r="A95" s="182"/>
      <c r="B95" s="182"/>
      <c r="D95" s="21"/>
      <c r="E95" s="21"/>
      <c r="F95" s="55"/>
      <c r="G95" s="55"/>
      <c r="H95" s="21"/>
      <c r="I95" s="21"/>
      <c r="J95" s="55"/>
      <c r="K95" s="55"/>
      <c r="L95" s="21"/>
      <c r="M95" s="21"/>
      <c r="N95" s="55"/>
      <c r="O95" s="55"/>
      <c r="P95" s="21"/>
      <c r="Q95" s="21"/>
      <c r="R95" s="55"/>
      <c r="S95" s="55"/>
      <c r="T95" s="21"/>
      <c r="U95" s="21"/>
      <c r="V95" s="55"/>
      <c r="W95" s="111"/>
      <c r="X95" s="21"/>
      <c r="Y95" s="21"/>
      <c r="Z95" s="55"/>
      <c r="AA95" s="111"/>
      <c r="AB95" s="21"/>
      <c r="AC95" s="21"/>
      <c r="AD95" s="55"/>
      <c r="AE95" s="111"/>
      <c r="AF95" s="21"/>
      <c r="AG95" s="21"/>
      <c r="AH95" s="55"/>
      <c r="AI95" s="111"/>
      <c r="AJ95" s="21"/>
      <c r="AK95" s="21"/>
      <c r="AL95" s="55"/>
      <c r="AM95" s="111"/>
      <c r="AN95" s="21"/>
      <c r="AO95" s="21"/>
      <c r="AP95" s="55"/>
      <c r="AQ95" s="111"/>
      <c r="AR95" s="21"/>
      <c r="AS95" s="21"/>
      <c r="AT95" s="55"/>
      <c r="AU95" s="111"/>
      <c r="AV95" s="21"/>
      <c r="AW95" s="21"/>
      <c r="AX95" s="55"/>
      <c r="AY95" s="111"/>
      <c r="AZ95" s="21"/>
      <c r="BA95" s="21"/>
      <c r="BB95" s="55"/>
      <c r="BC95" s="111"/>
      <c r="BD95" s="21"/>
      <c r="BE95" s="21"/>
      <c r="BF95" s="55"/>
      <c r="BG95" s="111"/>
      <c r="BH95" s="21"/>
      <c r="BI95" s="21"/>
      <c r="BJ95" s="55"/>
      <c r="BK95" s="111"/>
      <c r="BL95" s="21"/>
      <c r="BM95" s="21"/>
      <c r="BN95" s="55"/>
      <c r="BO95" s="111"/>
      <c r="BP95" s="21"/>
      <c r="BQ95" s="21"/>
      <c r="BR95" s="55"/>
      <c r="BS95" s="111"/>
      <c r="BT95" s="21"/>
      <c r="BU95" s="21"/>
      <c r="BV95" s="55"/>
      <c r="BW95" s="111"/>
      <c r="BX95" s="21"/>
      <c r="BY95" s="21"/>
      <c r="BZ95" s="55"/>
      <c r="CA95" s="111"/>
      <c r="CB95" s="21"/>
      <c r="CC95" s="21"/>
      <c r="CD95" s="55"/>
      <c r="CE95" s="111"/>
      <c r="CF95" s="21"/>
      <c r="CG95" s="21"/>
      <c r="CH95" s="55"/>
      <c r="CI95" s="111"/>
      <c r="CJ95" s="21"/>
      <c r="CK95" s="21"/>
      <c r="CL95" s="55"/>
      <c r="CM95" s="111"/>
      <c r="CN95" s="21"/>
      <c r="CO95" s="21"/>
      <c r="CP95" s="55"/>
      <c r="CQ95" s="111"/>
      <c r="CR95" s="21"/>
      <c r="CS95" s="21"/>
      <c r="CT95" s="55"/>
      <c r="CU95" s="111"/>
      <c r="CV95" s="21"/>
      <c r="CW95" s="21"/>
      <c r="CX95" s="55"/>
      <c r="CY95" s="111"/>
      <c r="CZ95" s="21"/>
      <c r="DA95" s="21"/>
      <c r="DB95" s="55"/>
      <c r="DC95" s="111"/>
      <c r="DD95" s="21"/>
      <c r="DE95" s="21"/>
      <c r="DF95" s="55"/>
      <c r="DG95" s="111"/>
      <c r="DH95" s="21"/>
      <c r="DI95" s="21"/>
      <c r="DJ95" s="55"/>
      <c r="DK95" s="111"/>
      <c r="DL95" s="21"/>
      <c r="DM95" s="21"/>
      <c r="DN95" s="55"/>
      <c r="DO95" s="111"/>
      <c r="DP95" s="21"/>
      <c r="DQ95" s="21"/>
      <c r="DR95" s="55"/>
      <c r="DS95" s="111"/>
    </row>
    <row r="96" spans="1:123" ht="14.25" hidden="1" customHeight="1" outlineLevel="1">
      <c r="A96" s="181">
        <v>14</v>
      </c>
      <c r="B96" s="181" t="s">
        <v>8</v>
      </c>
      <c r="C96" s="1">
        <v>1</v>
      </c>
      <c r="D96" s="21">
        <f>VLOOKUP(D33,struktura!$B:$S,18,FALSE)</f>
        <v>0</v>
      </c>
      <c r="E96" s="21">
        <f>IF(D96=0,0,F33*VLOOKUP(D33,struktura!$B:$T,19,FALSE))</f>
        <v>0</v>
      </c>
      <c r="F96" s="55">
        <f>IFERROR(IF(D33=0,0,VLOOKUP(D33,šifrant!$A:$H,7,FALSE)*F33),0.001)</f>
        <v>0</v>
      </c>
      <c r="G96" s="55"/>
      <c r="H96" s="21">
        <f>VLOOKUP(H33,struktura!$B:$S,18,FALSE)</f>
        <v>0</v>
      </c>
      <c r="I96" s="21">
        <f>IF(H96=0,0,J33*VLOOKUP(H33,struktura!$B:$T,19,FALSE))</f>
        <v>0</v>
      </c>
      <c r="J96" s="55">
        <f>IFERROR(IF(H33=0,0,VLOOKUP(H33,šifrant!$A:$H,7,FALSE)*J33),0.001)</f>
        <v>0</v>
      </c>
      <c r="K96" s="55"/>
      <c r="L96" s="21">
        <f>VLOOKUP(L33,struktura!$B:$S,18,FALSE)</f>
        <v>0</v>
      </c>
      <c r="M96" s="21">
        <f>IF(L96=0,0,N33*VLOOKUP(L33,struktura!$B:$T,19,FALSE))</f>
        <v>0</v>
      </c>
      <c r="N96" s="55">
        <f>IFERROR(IF(L33=0,0,VLOOKUP(L33,šifrant!$A:$H,7,FALSE)*N33),0.001)</f>
        <v>0</v>
      </c>
      <c r="O96" s="55"/>
      <c r="P96" s="21">
        <f>VLOOKUP(P33,struktura!$B:$S,18,FALSE)</f>
        <v>0</v>
      </c>
      <c r="Q96" s="21">
        <f>IF(P96=0,0,R33*VLOOKUP(P33,struktura!$B:$T,19,FALSE))</f>
        <v>0</v>
      </c>
      <c r="R96" s="55">
        <f>IFERROR(IF(P33=0,0,VLOOKUP(P33,šifrant!$A:$H,7,FALSE)*R33),0.001)</f>
        <v>0</v>
      </c>
      <c r="S96" s="55"/>
      <c r="T96" s="21" t="str">
        <f>VLOOKUP(T33,struktura!$B:$S,18,FALSE)</f>
        <v>1R06021</v>
      </c>
      <c r="U96" s="21">
        <f>IF(T96=0,0,V33*VLOOKUP(T33,struktura!$B:$T,19,FALSE))</f>
        <v>48.239999999999988</v>
      </c>
      <c r="V96" s="55">
        <f>IFERROR(IF(T33=0,0,VLOOKUP(T33,šifrant!$A:$H,7,FALSE)*V33),0.001)</f>
        <v>462.85714285714278</v>
      </c>
      <c r="W96" s="111"/>
      <c r="X96" s="21" t="str">
        <f>VLOOKUP(X33,struktura!$B:$S,18,FALSE)</f>
        <v>1R06021</v>
      </c>
      <c r="Y96" s="21">
        <f>IF(X96=0,0,Z33*VLOOKUP(X33,struktura!$B:$T,19,FALSE))</f>
        <v>48.239999999999988</v>
      </c>
      <c r="Z96" s="55">
        <f>IFERROR(IF(X33=0,0,VLOOKUP(X33,šifrant!$A:$H,7,FALSE)*Z33),0.001)</f>
        <v>462.85714285714278</v>
      </c>
      <c r="AA96" s="111"/>
      <c r="AB96" s="21" t="str">
        <f>VLOOKUP(AB33,struktura!$B:$S,18,FALSE)</f>
        <v>1R06021</v>
      </c>
      <c r="AC96" s="21">
        <f>IF(AB96=0,0,AD33*VLOOKUP(AB33,struktura!$B:$T,19,FALSE))</f>
        <v>48.239999999999988</v>
      </c>
      <c r="AD96" s="55">
        <f>IFERROR(IF(AB33=0,0,VLOOKUP(AB33,šifrant!$A:$H,7,FALSE)*AD33),0.001)</f>
        <v>462.85714285714278</v>
      </c>
      <c r="AE96" s="111"/>
      <c r="AF96" s="21" t="str">
        <f>VLOOKUP(AF33,struktura!$B:$S,18,FALSE)</f>
        <v>1R06021</v>
      </c>
      <c r="AG96" s="21">
        <f>IF(AF96=0,0,AH33*VLOOKUP(AF33,struktura!$B:$T,19,FALSE))</f>
        <v>48.239999999999988</v>
      </c>
      <c r="AH96" s="55">
        <f>IFERROR(IF(AF33=0,0,VLOOKUP(AF33,šifrant!$A:$H,7,FALSE)*AH33),0.001)</f>
        <v>462.85714285714278</v>
      </c>
      <c r="AI96" s="111"/>
      <c r="AJ96" s="21" t="str">
        <f>VLOOKUP(AJ33,struktura!$B:$S,18,FALSE)</f>
        <v>1R06021</v>
      </c>
      <c r="AK96" s="21">
        <f>IF(AJ96=0,0,AL33*VLOOKUP(AJ33,struktura!$B:$T,19,FALSE))</f>
        <v>48.239999999999988</v>
      </c>
      <c r="AL96" s="55">
        <f>IFERROR(IF(AJ33=0,0,VLOOKUP(AJ33,šifrant!$A:$H,7,FALSE)*AL33),0.001)</f>
        <v>462.85714285714278</v>
      </c>
      <c r="AM96" s="111"/>
      <c r="AN96" s="21" t="str">
        <f>VLOOKUP(AN33,struktura!$B:$S,18,FALSE)</f>
        <v>1R06021</v>
      </c>
      <c r="AO96" s="21">
        <f>IF(AN96=0,0,AP33*VLOOKUP(AN33,struktura!$B:$T,19,FALSE))</f>
        <v>48.239999999999988</v>
      </c>
      <c r="AP96" s="55">
        <f>IFERROR(IF(AN33=0,0,VLOOKUP(AN33,šifrant!$A:$H,7,FALSE)*AP33),0.001)</f>
        <v>462.85714285714278</v>
      </c>
      <c r="AQ96" s="111"/>
      <c r="AR96" s="21">
        <f>VLOOKUP(AR33,struktura!$B:$S,18,FALSE)</f>
        <v>0</v>
      </c>
      <c r="AS96" s="21">
        <f>IF(AR96=0,0,AT33*VLOOKUP(AR33,struktura!$B:$T,19,FALSE))</f>
        <v>0</v>
      </c>
      <c r="AT96" s="55">
        <f>IFERROR(IF(AR33=0,0,VLOOKUP(AR33,šifrant!$A:$H,7,FALSE)*AT33),0.001)</f>
        <v>0</v>
      </c>
      <c r="AU96" s="111"/>
      <c r="AV96" s="21">
        <f>VLOOKUP(AV33,struktura!$B:$S,18,FALSE)</f>
        <v>0</v>
      </c>
      <c r="AW96" s="21">
        <f>IF(AV96=0,0,AX33*VLOOKUP(AV33,struktura!$B:$T,19,FALSE))</f>
        <v>0</v>
      </c>
      <c r="AX96" s="55">
        <f>IFERROR(IF(AV33=0,0,VLOOKUP(AV33,šifrant!$A:$H,7,FALSE)*AX33),0.001)</f>
        <v>0</v>
      </c>
      <c r="AY96" s="111"/>
      <c r="AZ96" s="21">
        <f>VLOOKUP(AZ33,struktura!$B:$S,18,FALSE)</f>
        <v>0</v>
      </c>
      <c r="BA96" s="21">
        <f>IF(AZ96=0,0,BB33*VLOOKUP(AZ33,struktura!$B:$T,19,FALSE))</f>
        <v>0</v>
      </c>
      <c r="BB96" s="55">
        <f>IFERROR(IF(AZ33=0,0,VLOOKUP(AZ33,šifrant!$A:$H,7,FALSE)*BB33),0.001)</f>
        <v>0</v>
      </c>
      <c r="BC96" s="111"/>
      <c r="BD96" s="21">
        <f>VLOOKUP(BD33,struktura!$B:$S,18,FALSE)</f>
        <v>0</v>
      </c>
      <c r="BE96" s="21">
        <f>IF(BD96=0,0,BF33*VLOOKUP(BD33,struktura!$B:$T,19,FALSE))</f>
        <v>0</v>
      </c>
      <c r="BF96" s="55">
        <f>IFERROR(IF(BD33=0,0,VLOOKUP(BD33,šifrant!$A:$H,7,FALSE)*BF33),0.001)</f>
        <v>0</v>
      </c>
      <c r="BG96" s="111"/>
      <c r="BH96" s="21">
        <f>VLOOKUP(BH33,struktura!$B:$S,18,FALSE)</f>
        <v>0</v>
      </c>
      <c r="BI96" s="21">
        <f>IF(BH96=0,0,BJ33*VLOOKUP(BH33,struktura!$B:$T,19,FALSE))</f>
        <v>0</v>
      </c>
      <c r="BJ96" s="55">
        <f>IFERROR(IF(BH33=0,0,VLOOKUP(BH33,šifrant!$A:$H,7,FALSE)*BJ33),0.001)</f>
        <v>0</v>
      </c>
      <c r="BK96" s="111"/>
      <c r="BL96" s="21">
        <f>VLOOKUP(BL33,struktura!$B:$S,18,FALSE)</f>
        <v>0</v>
      </c>
      <c r="BM96" s="21">
        <f>IF(BL96=0,0,BN33*VLOOKUP(BL33,struktura!$B:$T,19,FALSE))</f>
        <v>0</v>
      </c>
      <c r="BN96" s="55">
        <f>IFERROR(IF(BL33=0,0,VLOOKUP(BL33,šifrant!$A:$H,7,FALSE)*BN33),0.001)</f>
        <v>0</v>
      </c>
      <c r="BO96" s="111"/>
      <c r="BP96" s="21">
        <f>VLOOKUP(BP33,struktura!$B:$S,18,FALSE)</f>
        <v>0</v>
      </c>
      <c r="BQ96" s="21">
        <f>IF(BP96=0,0,BR33*VLOOKUP(BP33,struktura!$B:$T,19,FALSE))</f>
        <v>0</v>
      </c>
      <c r="BR96" s="55">
        <f>IFERROR(IF(BP33=0,0,VLOOKUP(BP33,šifrant!$A:$H,7,FALSE)*BR33),0.001)</f>
        <v>0</v>
      </c>
      <c r="BS96" s="111"/>
      <c r="BT96" s="21">
        <f>VLOOKUP(BT33,struktura!$B:$S,18,FALSE)</f>
        <v>0</v>
      </c>
      <c r="BU96" s="21">
        <f>IF(BT96=0,0,BV33*VLOOKUP(BT33,struktura!$B:$T,19,FALSE))</f>
        <v>0</v>
      </c>
      <c r="BV96" s="55">
        <f>IFERROR(IF(BT33=0,0,VLOOKUP(BT33,šifrant!$A:$H,7,FALSE)*BV33),0.001)</f>
        <v>0</v>
      </c>
      <c r="BW96" s="111"/>
      <c r="BX96" s="21">
        <f>VLOOKUP(BX33,struktura!$B:$S,18,FALSE)</f>
        <v>0</v>
      </c>
      <c r="BY96" s="21">
        <f>IF(BX96=0,0,BZ33*VLOOKUP(BX33,struktura!$B:$T,19,FALSE))</f>
        <v>0</v>
      </c>
      <c r="BZ96" s="55">
        <f>IFERROR(IF(BX33=0,0,VLOOKUP(BX33,šifrant!$A:$H,7,FALSE)*BZ33),0.001)</f>
        <v>0</v>
      </c>
      <c r="CA96" s="111"/>
      <c r="CB96" s="21">
        <f>VLOOKUP(CB33,struktura!$B:$S,18,FALSE)</f>
        <v>0</v>
      </c>
      <c r="CC96" s="21">
        <f>IF(CB96=0,0,CD33*VLOOKUP(CB33,struktura!$B:$T,19,FALSE))</f>
        <v>0</v>
      </c>
      <c r="CD96" s="55">
        <f>IFERROR(IF(CB33=0,0,VLOOKUP(CB33,šifrant!$A:$H,7,FALSE)*CD33),0.001)</f>
        <v>0</v>
      </c>
      <c r="CE96" s="111"/>
      <c r="CF96" s="21">
        <f>VLOOKUP(CF33,struktura!$B:$S,18,FALSE)</f>
        <v>0</v>
      </c>
      <c r="CG96" s="21">
        <f>IF(CF96=0,0,CH33*VLOOKUP(CF33,struktura!$B:$T,19,FALSE))</f>
        <v>0</v>
      </c>
      <c r="CH96" s="55">
        <f>IFERROR(IF(CF33=0,0,VLOOKUP(CF33,šifrant!$A:$H,7,FALSE)*CH33),0.001)</f>
        <v>0</v>
      </c>
      <c r="CI96" s="111"/>
      <c r="CJ96" s="21">
        <f>VLOOKUP(CJ33,struktura!$B:$S,18,FALSE)</f>
        <v>0</v>
      </c>
      <c r="CK96" s="21">
        <f>IF(CJ96=0,0,CL33*VLOOKUP(CJ33,struktura!$B:$T,19,FALSE))</f>
        <v>0</v>
      </c>
      <c r="CL96" s="55">
        <f>IFERROR(IF(CJ33=0,0,VLOOKUP(CJ33,šifrant!$A:$H,7,FALSE)*CL33),0.001)</f>
        <v>0</v>
      </c>
      <c r="CM96" s="111"/>
      <c r="CN96" s="21">
        <f>VLOOKUP(CN33,struktura!$B:$S,18,FALSE)</f>
        <v>0</v>
      </c>
      <c r="CO96" s="21">
        <f>IF(CN96=0,0,CP33*VLOOKUP(CN33,struktura!$B:$T,19,FALSE))</f>
        <v>0</v>
      </c>
      <c r="CP96" s="55">
        <f>IFERROR(IF(CN33=0,0,VLOOKUP(CN33,šifrant!$A:$H,7,FALSE)*CP33),0.001)</f>
        <v>0</v>
      </c>
      <c r="CQ96" s="111"/>
      <c r="CR96" s="21">
        <f>VLOOKUP(CR33,struktura!$B:$S,18,FALSE)</f>
        <v>0</v>
      </c>
      <c r="CS96" s="21">
        <f>IF(CR96=0,0,CT33*VLOOKUP(CR33,struktura!$B:$T,19,FALSE))</f>
        <v>0</v>
      </c>
      <c r="CT96" s="55">
        <f>IFERROR(IF(CR33=0,0,VLOOKUP(CR33,šifrant!$A:$H,7,FALSE)*CT33),0.001)</f>
        <v>0</v>
      </c>
      <c r="CU96" s="111"/>
      <c r="CV96" s="21">
        <f>VLOOKUP(CV33,struktura!$B:$S,18,FALSE)</f>
        <v>0</v>
      </c>
      <c r="CW96" s="21">
        <f>IF(CV96=0,0,CX33*VLOOKUP(CV33,struktura!$B:$T,19,FALSE))</f>
        <v>0</v>
      </c>
      <c r="CX96" s="55">
        <f>IFERROR(IF(CV33=0,0,VLOOKUP(CV33,šifrant!$A:$H,7,FALSE)*CX33),0.001)</f>
        <v>0</v>
      </c>
      <c r="CY96" s="111"/>
      <c r="CZ96" s="21">
        <f>VLOOKUP(CZ33,struktura!$B:$S,18,FALSE)</f>
        <v>0</v>
      </c>
      <c r="DA96" s="21">
        <f>IF(CZ96=0,0,DB33*VLOOKUP(CZ33,struktura!$B:$T,19,FALSE))</f>
        <v>0</v>
      </c>
      <c r="DB96" s="55">
        <f>IFERROR(IF(CZ33=0,0,VLOOKUP(CZ33,šifrant!$A:$H,7,FALSE)*DB33),0.001)</f>
        <v>0</v>
      </c>
      <c r="DC96" s="111"/>
      <c r="DD96" s="21">
        <f>VLOOKUP(DD33,struktura!$B:$S,18,FALSE)</f>
        <v>0</v>
      </c>
      <c r="DE96" s="21">
        <f>IF(DD96=0,0,DF33*VLOOKUP(DD33,struktura!$B:$T,19,FALSE))</f>
        <v>0</v>
      </c>
      <c r="DF96" s="55">
        <f>IFERROR(IF(DD33=0,0,VLOOKUP(DD33,šifrant!$A:$H,7,FALSE)*DF33),0.001)</f>
        <v>0</v>
      </c>
      <c r="DG96" s="111"/>
      <c r="DH96" s="21">
        <f>VLOOKUP(DH33,struktura!$B:$S,18,FALSE)</f>
        <v>0</v>
      </c>
      <c r="DI96" s="21">
        <f>IF(DH96=0,0,DJ33*VLOOKUP(DH33,struktura!$B:$T,19,FALSE))</f>
        <v>0</v>
      </c>
      <c r="DJ96" s="55">
        <f>IFERROR(IF(DH33=0,0,VLOOKUP(DH33,šifrant!$A:$H,7,FALSE)*DJ33),0.001)</f>
        <v>0</v>
      </c>
      <c r="DK96" s="111"/>
      <c r="DL96" s="21">
        <f>VLOOKUP(DL33,struktura!$B:$S,18,FALSE)</f>
        <v>0</v>
      </c>
      <c r="DM96" s="21">
        <f>IF(DL96=0,0,DN33*VLOOKUP(DL33,struktura!$B:$T,19,FALSE))</f>
        <v>0</v>
      </c>
      <c r="DN96" s="55">
        <f>IFERROR(IF(DL33=0,0,VLOOKUP(DL33,šifrant!$A:$H,7,FALSE)*DN33),0.001)</f>
        <v>0</v>
      </c>
      <c r="DO96" s="111"/>
      <c r="DP96" s="21">
        <f>VLOOKUP(DP33,struktura!$B:$S,18,FALSE)</f>
        <v>0</v>
      </c>
      <c r="DQ96" s="21">
        <f>IF(DP96=0,0,DR33*VLOOKUP(DP33,struktura!$B:$T,19,FALSE))</f>
        <v>0</v>
      </c>
      <c r="DR96" s="55">
        <f>IFERROR(IF(DP33=0,0,VLOOKUP(DP33,šifrant!$A:$H,7,FALSE)*DR33),0.001)</f>
        <v>0</v>
      </c>
      <c r="DS96" s="111"/>
    </row>
    <row r="97" spans="1:123" ht="15" hidden="1" customHeight="1" outlineLevel="1" thickBot="1">
      <c r="A97" s="182"/>
      <c r="B97" s="182"/>
      <c r="D97" s="21"/>
      <c r="E97" s="21"/>
      <c r="F97" s="55"/>
      <c r="G97" s="55"/>
      <c r="H97" s="21"/>
      <c r="I97" s="21"/>
      <c r="J97" s="55"/>
      <c r="K97" s="55"/>
      <c r="L97" s="21"/>
      <c r="M97" s="21"/>
      <c r="N97" s="55"/>
      <c r="O97" s="55"/>
      <c r="P97" s="21"/>
      <c r="Q97" s="21"/>
      <c r="R97" s="55"/>
      <c r="S97" s="55"/>
      <c r="T97" s="21"/>
      <c r="U97" s="21"/>
      <c r="V97" s="55"/>
      <c r="W97" s="111"/>
      <c r="X97" s="21"/>
      <c r="Y97" s="21"/>
      <c r="Z97" s="55"/>
      <c r="AA97" s="111"/>
      <c r="AB97" s="21"/>
      <c r="AC97" s="21"/>
      <c r="AD97" s="55"/>
      <c r="AE97" s="111"/>
      <c r="AF97" s="21"/>
      <c r="AG97" s="21"/>
      <c r="AH97" s="55"/>
      <c r="AI97" s="111"/>
      <c r="AJ97" s="21"/>
      <c r="AK97" s="21"/>
      <c r="AL97" s="55"/>
      <c r="AM97" s="111"/>
      <c r="AN97" s="21"/>
      <c r="AO97" s="21"/>
      <c r="AP97" s="55"/>
      <c r="AQ97" s="111"/>
      <c r="AR97" s="21"/>
      <c r="AS97" s="21"/>
      <c r="AT97" s="55"/>
      <c r="AU97" s="111"/>
      <c r="AV97" s="21"/>
      <c r="AW97" s="21"/>
      <c r="AX97" s="55"/>
      <c r="AY97" s="111"/>
      <c r="AZ97" s="21"/>
      <c r="BA97" s="21"/>
      <c r="BB97" s="55"/>
      <c r="BC97" s="111"/>
      <c r="BD97" s="21"/>
      <c r="BE97" s="21"/>
      <c r="BF97" s="55"/>
      <c r="BG97" s="111"/>
      <c r="BH97" s="21"/>
      <c r="BI97" s="21"/>
      <c r="BJ97" s="55"/>
      <c r="BK97" s="111"/>
      <c r="BL97" s="21"/>
      <c r="BM97" s="21"/>
      <c r="BN97" s="55"/>
      <c r="BO97" s="111"/>
      <c r="BP97" s="21"/>
      <c r="BQ97" s="21"/>
      <c r="BR97" s="55"/>
      <c r="BS97" s="111"/>
      <c r="BT97" s="21"/>
      <c r="BU97" s="21"/>
      <c r="BV97" s="55"/>
      <c r="BW97" s="111"/>
      <c r="BX97" s="21"/>
      <c r="BY97" s="21"/>
      <c r="BZ97" s="55"/>
      <c r="CA97" s="111"/>
      <c r="CB97" s="21"/>
      <c r="CC97" s="21"/>
      <c r="CD97" s="55"/>
      <c r="CE97" s="111"/>
      <c r="CF97" s="21"/>
      <c r="CG97" s="21"/>
      <c r="CH97" s="55"/>
      <c r="CI97" s="111"/>
      <c r="CJ97" s="21"/>
      <c r="CK97" s="21"/>
      <c r="CL97" s="55"/>
      <c r="CM97" s="111"/>
      <c r="CN97" s="21"/>
      <c r="CO97" s="21"/>
      <c r="CP97" s="55"/>
      <c r="CQ97" s="111"/>
      <c r="CR97" s="21"/>
      <c r="CS97" s="21"/>
      <c r="CT97" s="55"/>
      <c r="CU97" s="111"/>
      <c r="CV97" s="21"/>
      <c r="CW97" s="21"/>
      <c r="CX97" s="55"/>
      <c r="CY97" s="111"/>
      <c r="CZ97" s="21"/>
      <c r="DA97" s="21"/>
      <c r="DB97" s="55"/>
      <c r="DC97" s="111"/>
      <c r="DD97" s="21"/>
      <c r="DE97" s="21"/>
      <c r="DF97" s="55"/>
      <c r="DG97" s="111"/>
      <c r="DH97" s="21"/>
      <c r="DI97" s="21"/>
      <c r="DJ97" s="55"/>
      <c r="DK97" s="111"/>
      <c r="DL97" s="21"/>
      <c r="DM97" s="21"/>
      <c r="DN97" s="55"/>
      <c r="DO97" s="111"/>
      <c r="DP97" s="21"/>
      <c r="DQ97" s="21"/>
      <c r="DR97" s="55"/>
      <c r="DS97" s="111"/>
    </row>
    <row r="98" spans="1:123" ht="14.25" hidden="1" customHeight="1" outlineLevel="1">
      <c r="A98" s="181">
        <v>15</v>
      </c>
      <c r="B98" s="181" t="s">
        <v>14172</v>
      </c>
      <c r="C98" s="1">
        <v>1</v>
      </c>
      <c r="D98" s="21">
        <f>VLOOKUP(D35,struktura!$B:$S,18,FALSE)</f>
        <v>0</v>
      </c>
      <c r="E98" s="21">
        <f>IF(D98=0,0,F35*VLOOKUP(D35,struktura!$B:$T,19,FALSE))</f>
        <v>0</v>
      </c>
      <c r="F98" s="55">
        <f>IFERROR(IF(D35=0,0,VLOOKUP(D35,šifrant!$A:$H,7,FALSE)*F35),0.001)</f>
        <v>0</v>
      </c>
      <c r="G98" s="55"/>
      <c r="H98" s="21">
        <f>VLOOKUP(H35,struktura!$B:$S,18,FALSE)</f>
        <v>0</v>
      </c>
      <c r="I98" s="21">
        <f>IF(H98=0,0,J35*VLOOKUP(H35,struktura!$B:$T,19,FALSE))</f>
        <v>0</v>
      </c>
      <c r="J98" s="55">
        <f>IFERROR(IF(H35=0,0,VLOOKUP(H35,šifrant!$A:$H,7,FALSE)*J35),0.001)</f>
        <v>0</v>
      </c>
      <c r="K98" s="55"/>
      <c r="L98" s="21">
        <f>VLOOKUP(L35,struktura!$B:$S,18,FALSE)</f>
        <v>0</v>
      </c>
      <c r="M98" s="21">
        <f>IF(L98=0,0,N35*VLOOKUP(L35,struktura!$B:$T,19,FALSE))</f>
        <v>0</v>
      </c>
      <c r="N98" s="55">
        <f>IFERROR(IF(L35=0,0,VLOOKUP(L35,šifrant!$A:$H,7,FALSE)*N35),0.001)</f>
        <v>0</v>
      </c>
      <c r="O98" s="55"/>
      <c r="P98" s="21">
        <f>VLOOKUP(P35,struktura!$B:$S,18,FALSE)</f>
        <v>0</v>
      </c>
      <c r="Q98" s="21">
        <f>IF(P98=0,0,R35*VLOOKUP(P35,struktura!$B:$T,19,FALSE))</f>
        <v>0</v>
      </c>
      <c r="R98" s="55">
        <f>IFERROR(IF(P35=0,0,VLOOKUP(P35,šifrant!$A:$H,7,FALSE)*R35),0.001)</f>
        <v>0</v>
      </c>
      <c r="S98" s="55"/>
      <c r="T98" s="21">
        <f>VLOOKUP(T35,struktura!$B:$S,18,FALSE)</f>
        <v>0</v>
      </c>
      <c r="U98" s="21">
        <f>IF(T98=0,0,V35*VLOOKUP(T35,struktura!$B:$T,19,FALSE))</f>
        <v>0</v>
      </c>
      <c r="V98" s="55">
        <f>IFERROR(IF(T35=0,0,VLOOKUP(T35,šifrant!$A:$H,7,FALSE)*V35),0.001)</f>
        <v>0</v>
      </c>
      <c r="W98" s="111"/>
      <c r="X98" s="21">
        <f>VLOOKUP(X35,struktura!$B:$S,18,FALSE)</f>
        <v>0</v>
      </c>
      <c r="Y98" s="21">
        <f>IF(X98=0,0,Z35*VLOOKUP(X35,struktura!$B:$T,19,FALSE))</f>
        <v>0</v>
      </c>
      <c r="Z98" s="55">
        <f>IFERROR(IF(X35=0,0,VLOOKUP(X35,šifrant!$A:$H,7,FALSE)*Z35),0.001)</f>
        <v>0</v>
      </c>
      <c r="AA98" s="111"/>
      <c r="AB98" s="21">
        <f>VLOOKUP(AB35,struktura!$B:$S,18,FALSE)</f>
        <v>0</v>
      </c>
      <c r="AC98" s="21">
        <f>IF(AB98=0,0,AD35*VLOOKUP(AB35,struktura!$B:$T,19,FALSE))</f>
        <v>0</v>
      </c>
      <c r="AD98" s="55">
        <f>IFERROR(IF(AB35=0,0,VLOOKUP(AB35,šifrant!$A:$H,7,FALSE)*AD35),0.001)</f>
        <v>0</v>
      </c>
      <c r="AE98" s="111"/>
      <c r="AF98" s="21">
        <f>VLOOKUP(AF35,struktura!$B:$S,18,FALSE)</f>
        <v>0</v>
      </c>
      <c r="AG98" s="21">
        <f>IF(AF98=0,0,AH35*VLOOKUP(AF35,struktura!$B:$T,19,FALSE))</f>
        <v>0</v>
      </c>
      <c r="AH98" s="55">
        <f>IFERROR(IF(AF35=0,0,VLOOKUP(AF35,šifrant!$A:$H,7,FALSE)*AH35),0.001)</f>
        <v>0</v>
      </c>
      <c r="AI98" s="111"/>
      <c r="AJ98" s="21">
        <f>VLOOKUP(AJ35,struktura!$B:$S,18,FALSE)</f>
        <v>0</v>
      </c>
      <c r="AK98" s="21">
        <f>IF(AJ98=0,0,AL35*VLOOKUP(AJ35,struktura!$B:$T,19,FALSE))</f>
        <v>0</v>
      </c>
      <c r="AL98" s="55">
        <f>IFERROR(IF(AJ35=0,0,VLOOKUP(AJ35,šifrant!$A:$H,7,FALSE)*AL35),0.001)</f>
        <v>0</v>
      </c>
      <c r="AM98" s="111"/>
      <c r="AN98" s="21">
        <f>VLOOKUP(AN35,struktura!$B:$S,18,FALSE)</f>
        <v>0</v>
      </c>
      <c r="AO98" s="21">
        <f>IF(AN98=0,0,AP35*VLOOKUP(AN35,struktura!$B:$T,19,FALSE))</f>
        <v>0</v>
      </c>
      <c r="AP98" s="55">
        <f>IFERROR(IF(AN35=0,0,VLOOKUP(AN35,šifrant!$A:$H,7,FALSE)*AP35),0.001)</f>
        <v>0</v>
      </c>
      <c r="AQ98" s="111"/>
      <c r="AR98" s="21">
        <f>VLOOKUP(AR35,struktura!$B:$S,18,FALSE)</f>
        <v>0</v>
      </c>
      <c r="AS98" s="21">
        <f>IF(AR98=0,0,AT35*VLOOKUP(AR35,struktura!$B:$T,19,FALSE))</f>
        <v>0</v>
      </c>
      <c r="AT98" s="55">
        <f>IFERROR(IF(AR35=0,0,VLOOKUP(AR35,šifrant!$A:$H,7,FALSE)*AT35),0.001)</f>
        <v>0</v>
      </c>
      <c r="AU98" s="111"/>
      <c r="AV98" s="21">
        <f>VLOOKUP(AV35,struktura!$B:$S,18,FALSE)</f>
        <v>0</v>
      </c>
      <c r="AW98" s="21">
        <f>IF(AV98=0,0,AX35*VLOOKUP(AV35,struktura!$B:$T,19,FALSE))</f>
        <v>0</v>
      </c>
      <c r="AX98" s="55">
        <f>IFERROR(IF(AV35=0,0,VLOOKUP(AV35,šifrant!$A:$H,7,FALSE)*AX35),0.001)</f>
        <v>0</v>
      </c>
      <c r="AY98" s="111"/>
      <c r="AZ98" s="21">
        <f>VLOOKUP(AZ35,struktura!$B:$S,18,FALSE)</f>
        <v>0</v>
      </c>
      <c r="BA98" s="21">
        <f>IF(AZ98=0,0,BB35*VLOOKUP(AZ35,struktura!$B:$T,19,FALSE))</f>
        <v>0</v>
      </c>
      <c r="BB98" s="55">
        <f>IFERROR(IF(AZ35=0,0,VLOOKUP(AZ35,šifrant!$A:$H,7,FALSE)*BB35),0.001)</f>
        <v>0</v>
      </c>
      <c r="BC98" s="111"/>
      <c r="BD98" s="21">
        <f>VLOOKUP(BD35,struktura!$B:$S,18,FALSE)</f>
        <v>0</v>
      </c>
      <c r="BE98" s="21">
        <f>IF(BD98=0,0,BF35*VLOOKUP(BD35,struktura!$B:$T,19,FALSE))</f>
        <v>0</v>
      </c>
      <c r="BF98" s="55">
        <f>IFERROR(IF(BD35=0,0,VLOOKUP(BD35,šifrant!$A:$H,7,FALSE)*BF35),0.001)</f>
        <v>0</v>
      </c>
      <c r="BG98" s="111"/>
      <c r="BH98" s="21">
        <f>VLOOKUP(BH35,struktura!$B:$S,18,FALSE)</f>
        <v>0</v>
      </c>
      <c r="BI98" s="21">
        <f>IF(BH98=0,0,BJ35*VLOOKUP(BH35,struktura!$B:$T,19,FALSE))</f>
        <v>0</v>
      </c>
      <c r="BJ98" s="55">
        <f>IFERROR(IF(BH35=0,0,VLOOKUP(BH35,šifrant!$A:$H,7,FALSE)*BJ35),0.001)</f>
        <v>0</v>
      </c>
      <c r="BK98" s="111"/>
      <c r="BL98" s="21">
        <f>VLOOKUP(BL35,struktura!$B:$S,18,FALSE)</f>
        <v>0</v>
      </c>
      <c r="BM98" s="21">
        <f>IF(BL98=0,0,BN35*VLOOKUP(BL35,struktura!$B:$T,19,FALSE))</f>
        <v>0</v>
      </c>
      <c r="BN98" s="55">
        <f>IFERROR(IF(BL35=0,0,VLOOKUP(BL35,šifrant!$A:$H,7,FALSE)*BN35),0.001)</f>
        <v>0</v>
      </c>
      <c r="BO98" s="111"/>
      <c r="BP98" s="21">
        <f>VLOOKUP(BP35,struktura!$B:$S,18,FALSE)</f>
        <v>0</v>
      </c>
      <c r="BQ98" s="21">
        <f>IF(BP98=0,0,BR35*VLOOKUP(BP35,struktura!$B:$T,19,FALSE))</f>
        <v>0</v>
      </c>
      <c r="BR98" s="55">
        <f>IFERROR(IF(BP35=0,0,VLOOKUP(BP35,šifrant!$A:$H,7,FALSE)*BR35),0.001)</f>
        <v>0</v>
      </c>
      <c r="BS98" s="111"/>
      <c r="BT98" s="21" t="str">
        <f>VLOOKUP(BT35,struktura!$B:$S,18,FALSE)</f>
        <v>1R14004</v>
      </c>
      <c r="BU98" s="21">
        <f>IF(BT98=0,0,BV35*VLOOKUP(BT35,struktura!$B:$T,19,FALSE))</f>
        <v>138.24</v>
      </c>
      <c r="BV98" s="55">
        <f>IFERROR(IF(BT35=0,0,VLOOKUP(BT35,šifrant!$A:$H,7,FALSE)*BV35),0.001)</f>
        <v>345.59999999999997</v>
      </c>
      <c r="BW98" s="111"/>
      <c r="BX98" s="21" t="str">
        <f>VLOOKUP(BX35,struktura!$B:$S,18,FALSE)</f>
        <v>1R14004</v>
      </c>
      <c r="BY98" s="21">
        <f>IF(BX98=0,0,BZ35*VLOOKUP(BX35,struktura!$B:$T,19,FALSE))</f>
        <v>138.24</v>
      </c>
      <c r="BZ98" s="55">
        <f>IFERROR(IF(BX35=0,0,VLOOKUP(BX35,šifrant!$A:$H,7,FALSE)*BZ35),0.001)</f>
        <v>345.59999999999997</v>
      </c>
      <c r="CA98" s="111"/>
      <c r="CB98" s="21" t="str">
        <f>VLOOKUP(CB35,struktura!$B:$S,18,FALSE)</f>
        <v>1R14004</v>
      </c>
      <c r="CC98" s="21">
        <f>IF(CB98=0,0,CD35*VLOOKUP(CB35,struktura!$B:$T,19,FALSE))</f>
        <v>138.24</v>
      </c>
      <c r="CD98" s="55">
        <f>IFERROR(IF(CB35=0,0,VLOOKUP(CB35,šifrant!$A:$H,7,FALSE)*CD35),0.001)</f>
        <v>345.59999999999997</v>
      </c>
      <c r="CE98" s="111"/>
      <c r="CF98" s="21" t="str">
        <f>VLOOKUP(CF35,struktura!$B:$S,18,FALSE)</f>
        <v>1R17009</v>
      </c>
      <c r="CG98" s="21">
        <f>IF(CF98=0,0,CH35*VLOOKUP(CF35,struktura!$B:$T,19,FALSE))</f>
        <v>108.47999999999999</v>
      </c>
      <c r="CH98" s="55">
        <f>IFERROR(IF(CF35=0,0,VLOOKUP(CF35,šifrant!$A:$H,7,FALSE)*CH35),0.001)</f>
        <v>768</v>
      </c>
      <c r="CI98" s="111"/>
      <c r="CJ98" s="21">
        <f>VLOOKUP(CJ35,struktura!$B:$S,18,FALSE)</f>
        <v>0</v>
      </c>
      <c r="CK98" s="21">
        <f>IF(CJ98=0,0,CL35*VLOOKUP(CJ35,struktura!$B:$T,19,FALSE))</f>
        <v>0</v>
      </c>
      <c r="CL98" s="55">
        <f>IFERROR(IF(CJ35=0,0,VLOOKUP(CJ35,šifrant!$A:$H,7,FALSE)*CL35),0.001)</f>
        <v>0</v>
      </c>
      <c r="CM98" s="111"/>
      <c r="CN98" s="21">
        <f>VLOOKUP(CN35,struktura!$B:$S,18,FALSE)</f>
        <v>0</v>
      </c>
      <c r="CO98" s="21">
        <f>IF(CN98=0,0,CP35*VLOOKUP(CN35,struktura!$B:$T,19,FALSE))</f>
        <v>0</v>
      </c>
      <c r="CP98" s="55">
        <f>IFERROR(IF(CN35=0,0,VLOOKUP(CN35,šifrant!$A:$H,7,FALSE)*CP35),0.001)</f>
        <v>0</v>
      </c>
      <c r="CQ98" s="111"/>
      <c r="CR98" s="21">
        <f>VLOOKUP(CR35,struktura!$B:$S,18,FALSE)</f>
        <v>0</v>
      </c>
      <c r="CS98" s="21">
        <f>IF(CR98=0,0,CT35*VLOOKUP(CR35,struktura!$B:$T,19,FALSE))</f>
        <v>0</v>
      </c>
      <c r="CT98" s="55">
        <f>IFERROR(IF(CR35=0,0,VLOOKUP(CR35,šifrant!$A:$H,7,FALSE)*CT35),0.001)</f>
        <v>0</v>
      </c>
      <c r="CU98" s="111"/>
      <c r="CV98" s="21">
        <f>VLOOKUP(CV35,struktura!$B:$S,18,FALSE)</f>
        <v>0</v>
      </c>
      <c r="CW98" s="21">
        <f>IF(CV98=0,0,CX35*VLOOKUP(CV35,struktura!$B:$T,19,FALSE))</f>
        <v>0</v>
      </c>
      <c r="CX98" s="55">
        <f>IFERROR(IF(CV35=0,0,VLOOKUP(CV35,šifrant!$A:$H,7,FALSE)*CX35),0.001)</f>
        <v>0</v>
      </c>
      <c r="CY98" s="111"/>
      <c r="CZ98" s="21">
        <f>VLOOKUP(CZ35,struktura!$B:$S,18,FALSE)</f>
        <v>0</v>
      </c>
      <c r="DA98" s="21">
        <f>IF(CZ98=0,0,DB35*VLOOKUP(CZ35,struktura!$B:$T,19,FALSE))</f>
        <v>0</v>
      </c>
      <c r="DB98" s="55">
        <f>IFERROR(IF(CZ35=0,0,VLOOKUP(CZ35,šifrant!$A:$H,7,FALSE)*DB35),0.001)</f>
        <v>0</v>
      </c>
      <c r="DC98" s="111"/>
      <c r="DD98" s="21">
        <f>VLOOKUP(DD35,struktura!$B:$S,18,FALSE)</f>
        <v>0</v>
      </c>
      <c r="DE98" s="21">
        <f>IF(DD98=0,0,DF35*VLOOKUP(DD35,struktura!$B:$T,19,FALSE))</f>
        <v>0</v>
      </c>
      <c r="DF98" s="55">
        <f>IFERROR(IF(DD35=0,0,VLOOKUP(DD35,šifrant!$A:$H,7,FALSE)*DF35),0.001)</f>
        <v>0</v>
      </c>
      <c r="DG98" s="111"/>
      <c r="DH98" s="21">
        <f>VLOOKUP(DH35,struktura!$B:$S,18,FALSE)</f>
        <v>0</v>
      </c>
      <c r="DI98" s="21">
        <f>IF(DH98=0,0,DJ35*VLOOKUP(DH35,struktura!$B:$T,19,FALSE))</f>
        <v>0</v>
      </c>
      <c r="DJ98" s="55">
        <f>IFERROR(IF(DH35=0,0,VLOOKUP(DH35,šifrant!$A:$H,7,FALSE)*DJ35),0.001)</f>
        <v>0</v>
      </c>
      <c r="DK98" s="111"/>
      <c r="DL98" s="21">
        <f>VLOOKUP(DL35,struktura!$B:$S,18,FALSE)</f>
        <v>0</v>
      </c>
      <c r="DM98" s="21">
        <f>IF(DL98=0,0,DN35*VLOOKUP(DL35,struktura!$B:$T,19,FALSE))</f>
        <v>0</v>
      </c>
      <c r="DN98" s="55">
        <f>IFERROR(IF(DL35=0,0,VLOOKUP(DL35,šifrant!$A:$H,7,FALSE)*DN35),0.001)</f>
        <v>0</v>
      </c>
      <c r="DO98" s="111"/>
      <c r="DP98" s="21">
        <f>VLOOKUP(DP35,struktura!$B:$S,18,FALSE)</f>
        <v>0</v>
      </c>
      <c r="DQ98" s="21">
        <f>IF(DP98=0,0,DR35*VLOOKUP(DP35,struktura!$B:$T,19,FALSE))</f>
        <v>0</v>
      </c>
      <c r="DR98" s="55">
        <f>IFERROR(IF(DP35=0,0,VLOOKUP(DP35,šifrant!$A:$H,7,FALSE)*DR35),0.001)</f>
        <v>0</v>
      </c>
      <c r="DS98" s="111"/>
    </row>
    <row r="99" spans="1:123" ht="15" hidden="1" customHeight="1" outlineLevel="1" thickBot="1">
      <c r="A99" s="182"/>
      <c r="B99" s="182"/>
      <c r="D99" s="21"/>
      <c r="E99" s="21"/>
      <c r="F99" s="55"/>
      <c r="G99" s="55"/>
      <c r="H99" s="21"/>
      <c r="I99" s="21"/>
      <c r="J99" s="55"/>
      <c r="K99" s="55"/>
      <c r="L99" s="21"/>
      <c r="M99" s="21"/>
      <c r="N99" s="55"/>
      <c r="O99" s="55"/>
      <c r="P99" s="21"/>
      <c r="Q99" s="21"/>
      <c r="R99" s="55"/>
      <c r="S99" s="55"/>
      <c r="T99" s="21"/>
      <c r="U99" s="21"/>
      <c r="V99" s="55"/>
      <c r="W99" s="111"/>
      <c r="X99" s="21"/>
      <c r="Y99" s="21"/>
      <c r="Z99" s="55"/>
      <c r="AA99" s="111"/>
      <c r="AB99" s="21"/>
      <c r="AC99" s="21"/>
      <c r="AD99" s="55"/>
      <c r="AE99" s="111"/>
      <c r="AF99" s="21"/>
      <c r="AG99" s="21"/>
      <c r="AH99" s="55"/>
      <c r="AI99" s="111"/>
      <c r="AJ99" s="21"/>
      <c r="AK99" s="21"/>
      <c r="AL99" s="55"/>
      <c r="AM99" s="111"/>
      <c r="AN99" s="21"/>
      <c r="AO99" s="21"/>
      <c r="AP99" s="55"/>
      <c r="AQ99" s="111"/>
      <c r="AR99" s="21"/>
      <c r="AS99" s="21"/>
      <c r="AT99" s="55"/>
      <c r="AU99" s="111"/>
      <c r="AV99" s="21"/>
      <c r="AW99" s="21"/>
      <c r="AX99" s="55"/>
      <c r="AY99" s="111"/>
      <c r="AZ99" s="21"/>
      <c r="BA99" s="21"/>
      <c r="BB99" s="55"/>
      <c r="BC99" s="111"/>
      <c r="BD99" s="21"/>
      <c r="BE99" s="21"/>
      <c r="BF99" s="55"/>
      <c r="BG99" s="111"/>
      <c r="BH99" s="21"/>
      <c r="BI99" s="21"/>
      <c r="BJ99" s="55"/>
      <c r="BK99" s="111"/>
      <c r="BL99" s="21"/>
      <c r="BM99" s="21"/>
      <c r="BN99" s="55"/>
      <c r="BO99" s="111"/>
      <c r="BP99" s="21"/>
      <c r="BQ99" s="21"/>
      <c r="BR99" s="55"/>
      <c r="BS99" s="111"/>
      <c r="BT99" s="21"/>
      <c r="BU99" s="21"/>
      <c r="BV99" s="55"/>
      <c r="BW99" s="111"/>
      <c r="BX99" s="21"/>
      <c r="BY99" s="21"/>
      <c r="BZ99" s="55"/>
      <c r="CA99" s="111"/>
      <c r="CB99" s="21"/>
      <c r="CC99" s="21"/>
      <c r="CD99" s="55"/>
      <c r="CE99" s="111"/>
      <c r="CF99" s="21"/>
      <c r="CG99" s="21"/>
      <c r="CH99" s="55"/>
      <c r="CI99" s="111"/>
      <c r="CJ99" s="21"/>
      <c r="CK99" s="21"/>
      <c r="CL99" s="55"/>
      <c r="CM99" s="111"/>
      <c r="CN99" s="21"/>
      <c r="CO99" s="21"/>
      <c r="CP99" s="55"/>
      <c r="CQ99" s="111"/>
      <c r="CR99" s="21"/>
      <c r="CS99" s="21"/>
      <c r="CT99" s="55"/>
      <c r="CU99" s="111"/>
      <c r="CV99" s="21"/>
      <c r="CW99" s="21"/>
      <c r="CX99" s="55"/>
      <c r="CY99" s="111"/>
      <c r="CZ99" s="21"/>
      <c r="DA99" s="21"/>
      <c r="DB99" s="55"/>
      <c r="DC99" s="111"/>
      <c r="DD99" s="21"/>
      <c r="DE99" s="21"/>
      <c r="DF99" s="55"/>
      <c r="DG99" s="111"/>
      <c r="DH99" s="21"/>
      <c r="DI99" s="21"/>
      <c r="DJ99" s="55"/>
      <c r="DK99" s="111"/>
      <c r="DL99" s="21"/>
      <c r="DM99" s="21"/>
      <c r="DN99" s="55"/>
      <c r="DO99" s="111"/>
      <c r="DP99" s="21"/>
      <c r="DQ99" s="21"/>
      <c r="DR99" s="55"/>
      <c r="DS99" s="111"/>
    </row>
    <row r="100" spans="1:123" ht="14.25" hidden="1" customHeight="1" outlineLevel="1">
      <c r="A100" s="181">
        <v>16</v>
      </c>
      <c r="B100" s="181" t="s">
        <v>8</v>
      </c>
      <c r="C100" s="1">
        <v>1</v>
      </c>
      <c r="D100" s="21">
        <f>VLOOKUP(D37,struktura!$B:$S,18,FALSE)</f>
        <v>0</v>
      </c>
      <c r="E100" s="21">
        <f>IF(D100=0,0,F37*VLOOKUP(D37,struktura!$B:$T,19,FALSE))</f>
        <v>0</v>
      </c>
      <c r="F100" s="55">
        <f>IFERROR(IF(D37=0,0,VLOOKUP(D37,šifrant!$A:$H,7,FALSE)*F37),0.001)</f>
        <v>0</v>
      </c>
      <c r="G100" s="55"/>
      <c r="H100" s="21" t="str">
        <f>VLOOKUP(H37,struktura!$B:$S,18,FALSE)</f>
        <v>1R08017</v>
      </c>
      <c r="I100" s="21">
        <f>IF(H100=0,0,J37*VLOOKUP(H37,struktura!$B:$T,19,FALSE))</f>
        <v>57.492750000000001</v>
      </c>
      <c r="J100" s="55">
        <f>IFERROR(IF(H37=0,0,VLOOKUP(H37,šifrant!$A:$H,7,FALSE)*J37),0.001)</f>
        <v>394.8</v>
      </c>
      <c r="K100" s="55"/>
      <c r="L100" s="21" t="str">
        <f>VLOOKUP(L37,struktura!$B:$S,18,FALSE)</f>
        <v>1R08017</v>
      </c>
      <c r="M100" s="21">
        <f>IF(L100=0,0,N37*VLOOKUP(L37,struktura!$B:$T,19,FALSE))</f>
        <v>57.492750000000001</v>
      </c>
      <c r="N100" s="55">
        <f>IFERROR(IF(L37=0,0,VLOOKUP(L37,šifrant!$A:$H,7,FALSE)*N37),0.001)</f>
        <v>394.8</v>
      </c>
      <c r="O100" s="55"/>
      <c r="P100" s="21" t="str">
        <f>VLOOKUP(P37,struktura!$B:$S,18,FALSE)</f>
        <v>1R08017</v>
      </c>
      <c r="Q100" s="21">
        <f>IF(P100=0,0,R37*VLOOKUP(P37,struktura!$B:$T,19,FALSE))</f>
        <v>57.492750000000001</v>
      </c>
      <c r="R100" s="55">
        <f>IFERROR(IF(P37=0,0,VLOOKUP(P37,šifrant!$A:$H,7,FALSE)*R37),0.001)</f>
        <v>394.8</v>
      </c>
      <c r="S100" s="55"/>
      <c r="T100" s="21" t="str">
        <f>VLOOKUP(T37,struktura!$B:$S,18,FALSE)</f>
        <v>1R08017</v>
      </c>
      <c r="U100" s="21">
        <f>IF(T100=0,0,V37*VLOOKUP(T37,struktura!$B:$T,19,FALSE))</f>
        <v>57.492750000000001</v>
      </c>
      <c r="V100" s="55">
        <f>IFERROR(IF(T37=0,0,VLOOKUP(T37,šifrant!$A:$H,7,FALSE)*V37),0.001)</f>
        <v>394.8</v>
      </c>
      <c r="W100" s="111"/>
      <c r="X100" s="21" t="str">
        <f>VLOOKUP(X37,struktura!$B:$S,18,FALSE)</f>
        <v>1R08017</v>
      </c>
      <c r="Y100" s="21">
        <f>IF(X100=0,0,Z37*VLOOKUP(X37,struktura!$B:$T,19,FALSE))</f>
        <v>57.492750000000001</v>
      </c>
      <c r="Z100" s="55">
        <f>IFERROR(IF(X37=0,0,VLOOKUP(X37,šifrant!$A:$H,7,FALSE)*Z37),0.001)</f>
        <v>394.8</v>
      </c>
      <c r="AA100" s="111"/>
      <c r="AB100" s="21" t="str">
        <f>VLOOKUP(AB37,struktura!$B:$S,18,FALSE)</f>
        <v>1R08017</v>
      </c>
      <c r="AC100" s="21">
        <f>IF(AB100=0,0,AD37*VLOOKUP(AB37,struktura!$B:$T,19,FALSE))</f>
        <v>57.492750000000001</v>
      </c>
      <c r="AD100" s="55">
        <f>IFERROR(IF(AB37=0,0,VLOOKUP(AB37,šifrant!$A:$H,7,FALSE)*AD37),0.001)</f>
        <v>394.8</v>
      </c>
      <c r="AE100" s="111"/>
      <c r="AF100" s="21" t="str">
        <f>VLOOKUP(AF37,struktura!$B:$S,18,FALSE)</f>
        <v>1R08017</v>
      </c>
      <c r="AG100" s="21">
        <f>IF(AF100=0,0,AH37*VLOOKUP(AF37,struktura!$B:$T,19,FALSE))</f>
        <v>57.492750000000001</v>
      </c>
      <c r="AH100" s="55">
        <f>IFERROR(IF(AF37=0,0,VLOOKUP(AF37,šifrant!$A:$H,7,FALSE)*AH37),0.001)</f>
        <v>394.8</v>
      </c>
      <c r="AI100" s="111"/>
      <c r="AJ100" s="21" t="str">
        <f>VLOOKUP(AJ37,struktura!$B:$S,18,FALSE)</f>
        <v>1R08017</v>
      </c>
      <c r="AK100" s="21">
        <f>IF(AJ100=0,0,AL37*VLOOKUP(AJ37,struktura!$B:$T,19,FALSE))</f>
        <v>57.492750000000001</v>
      </c>
      <c r="AL100" s="55">
        <f>IFERROR(IF(AJ37=0,0,VLOOKUP(AJ37,šifrant!$A:$H,7,FALSE)*AL37),0.001)</f>
        <v>394.8</v>
      </c>
      <c r="AM100" s="111"/>
      <c r="AN100" s="21" t="str">
        <f>VLOOKUP(AN37,struktura!$B:$S,18,FALSE)</f>
        <v>1R08017</v>
      </c>
      <c r="AO100" s="21">
        <f>IF(AN100=0,0,AP37*VLOOKUP(AN37,struktura!$B:$T,19,FALSE))</f>
        <v>57.492750000000001</v>
      </c>
      <c r="AP100" s="55">
        <f>IFERROR(IF(AN37=0,0,VLOOKUP(AN37,šifrant!$A:$H,7,FALSE)*AP37),0.001)</f>
        <v>394.8</v>
      </c>
      <c r="AQ100" s="111"/>
      <c r="AR100" s="21">
        <f>VLOOKUP(AR37,struktura!$B:$S,18,FALSE)</f>
        <v>0</v>
      </c>
      <c r="AS100" s="21">
        <f>IF(AR100=0,0,AT37*VLOOKUP(AR37,struktura!$B:$T,19,FALSE))</f>
        <v>0</v>
      </c>
      <c r="AT100" s="55">
        <f>IFERROR(IF(AR37=0,0,VLOOKUP(AR37,šifrant!$A:$H,7,FALSE)*AT37),0.001)</f>
        <v>0</v>
      </c>
      <c r="AU100" s="111"/>
      <c r="AV100" s="21">
        <f>VLOOKUP(AV37,struktura!$B:$S,18,FALSE)</f>
        <v>0</v>
      </c>
      <c r="AW100" s="21">
        <f>IF(AV100=0,0,AX37*VLOOKUP(AV37,struktura!$B:$T,19,FALSE))</f>
        <v>0</v>
      </c>
      <c r="AX100" s="55">
        <f>IFERROR(IF(AV37=0,0,VLOOKUP(AV37,šifrant!$A:$H,7,FALSE)*AX37),0.001)</f>
        <v>0</v>
      </c>
      <c r="AY100" s="111"/>
      <c r="AZ100" s="21">
        <f>VLOOKUP(AZ37,struktura!$B:$S,18,FALSE)</f>
        <v>0</v>
      </c>
      <c r="BA100" s="21">
        <f>IF(AZ100=0,0,BB37*VLOOKUP(AZ37,struktura!$B:$T,19,FALSE))</f>
        <v>0</v>
      </c>
      <c r="BB100" s="55">
        <f>IFERROR(IF(AZ37=0,0,VLOOKUP(AZ37,šifrant!$A:$H,7,FALSE)*BB37),0.001)</f>
        <v>0</v>
      </c>
      <c r="BC100" s="111"/>
      <c r="BD100" s="21">
        <f>VLOOKUP(BD37,struktura!$B:$S,18,FALSE)</f>
        <v>0</v>
      </c>
      <c r="BE100" s="21">
        <f>IF(BD100=0,0,BF37*VLOOKUP(BD37,struktura!$B:$T,19,FALSE))</f>
        <v>0</v>
      </c>
      <c r="BF100" s="55">
        <f>IFERROR(IF(BD37=0,0,VLOOKUP(BD37,šifrant!$A:$H,7,FALSE)*BF37),0.001)</f>
        <v>0</v>
      </c>
      <c r="BG100" s="111"/>
      <c r="BH100" s="21">
        <f>VLOOKUP(BH37,struktura!$B:$S,18,FALSE)</f>
        <v>0</v>
      </c>
      <c r="BI100" s="21">
        <f>IF(BH100=0,0,BJ37*VLOOKUP(BH37,struktura!$B:$T,19,FALSE))</f>
        <v>0</v>
      </c>
      <c r="BJ100" s="55">
        <f>IFERROR(IF(BH37=0,0,VLOOKUP(BH37,šifrant!$A:$H,7,FALSE)*BJ37),0.001)</f>
        <v>0</v>
      </c>
      <c r="BK100" s="111"/>
      <c r="BL100" s="21">
        <f>VLOOKUP(BL37,struktura!$B:$S,18,FALSE)</f>
        <v>0</v>
      </c>
      <c r="BM100" s="21">
        <f>IF(BL100=0,0,BN37*VLOOKUP(BL37,struktura!$B:$T,19,FALSE))</f>
        <v>0</v>
      </c>
      <c r="BN100" s="55">
        <f>IFERROR(IF(BL37=0,0,VLOOKUP(BL37,šifrant!$A:$H,7,FALSE)*BN37),0.001)</f>
        <v>0</v>
      </c>
      <c r="BO100" s="111"/>
      <c r="BP100" s="21">
        <f>VLOOKUP(BP37,struktura!$B:$S,18,FALSE)</f>
        <v>0</v>
      </c>
      <c r="BQ100" s="21">
        <f>IF(BP100=0,0,BR37*VLOOKUP(BP37,struktura!$B:$T,19,FALSE))</f>
        <v>0</v>
      </c>
      <c r="BR100" s="55">
        <f>IFERROR(IF(BP37=0,0,VLOOKUP(BP37,šifrant!$A:$H,7,FALSE)*BR37),0.001)</f>
        <v>0</v>
      </c>
      <c r="BS100" s="111"/>
      <c r="BT100" s="21">
        <f>VLOOKUP(BT37,struktura!$B:$S,18,FALSE)</f>
        <v>0</v>
      </c>
      <c r="BU100" s="21">
        <f>IF(BT100=0,0,BV37*VLOOKUP(BT37,struktura!$B:$T,19,FALSE))</f>
        <v>0</v>
      </c>
      <c r="BV100" s="55">
        <f>IFERROR(IF(BT37=0,0,VLOOKUP(BT37,šifrant!$A:$H,7,FALSE)*BV37),0.001)</f>
        <v>0</v>
      </c>
      <c r="BW100" s="111"/>
      <c r="BX100" s="21">
        <f>VLOOKUP(BX37,struktura!$B:$S,18,FALSE)</f>
        <v>0</v>
      </c>
      <c r="BY100" s="21">
        <f>IF(BX100=0,0,BZ37*VLOOKUP(BX37,struktura!$B:$T,19,FALSE))</f>
        <v>0</v>
      </c>
      <c r="BZ100" s="55">
        <f>IFERROR(IF(BX37=0,0,VLOOKUP(BX37,šifrant!$A:$H,7,FALSE)*BZ37),0.001)</f>
        <v>0</v>
      </c>
      <c r="CA100" s="111"/>
      <c r="CB100" s="21">
        <f>VLOOKUP(CB37,struktura!$B:$S,18,FALSE)</f>
        <v>0</v>
      </c>
      <c r="CC100" s="21">
        <f>IF(CB100=0,0,CD37*VLOOKUP(CB37,struktura!$B:$T,19,FALSE))</f>
        <v>0</v>
      </c>
      <c r="CD100" s="55">
        <f>IFERROR(IF(CB37=0,0,VLOOKUP(CB37,šifrant!$A:$H,7,FALSE)*CD37),0.001)</f>
        <v>0</v>
      </c>
      <c r="CE100" s="111"/>
      <c r="CF100" s="21">
        <f>VLOOKUP(CF37,struktura!$B:$S,18,FALSE)</f>
        <v>0</v>
      </c>
      <c r="CG100" s="21">
        <f>IF(CF100=0,0,CH37*VLOOKUP(CF37,struktura!$B:$T,19,FALSE))</f>
        <v>0</v>
      </c>
      <c r="CH100" s="55">
        <f>IFERROR(IF(CF37=0,0,VLOOKUP(CF37,šifrant!$A:$H,7,FALSE)*CH37),0.001)</f>
        <v>0</v>
      </c>
      <c r="CI100" s="111"/>
      <c r="CJ100" s="21">
        <f>VLOOKUP(CJ37,struktura!$B:$S,18,FALSE)</f>
        <v>0</v>
      </c>
      <c r="CK100" s="21">
        <f>IF(CJ100=0,0,CL37*VLOOKUP(CJ37,struktura!$B:$T,19,FALSE))</f>
        <v>0</v>
      </c>
      <c r="CL100" s="55">
        <f>IFERROR(IF(CJ37=0,0,VLOOKUP(CJ37,šifrant!$A:$H,7,FALSE)*CL37),0.001)</f>
        <v>0</v>
      </c>
      <c r="CM100" s="111"/>
      <c r="CN100" s="21">
        <f>VLOOKUP(CN37,struktura!$B:$S,18,FALSE)</f>
        <v>0</v>
      </c>
      <c r="CO100" s="21">
        <f>IF(CN100=0,0,CP37*VLOOKUP(CN37,struktura!$B:$T,19,FALSE))</f>
        <v>0</v>
      </c>
      <c r="CP100" s="55">
        <f>IFERROR(IF(CN37=0,0,VLOOKUP(CN37,šifrant!$A:$H,7,FALSE)*CP37),0.001)</f>
        <v>0</v>
      </c>
      <c r="CQ100" s="111"/>
      <c r="CR100" s="21">
        <f>VLOOKUP(CR37,struktura!$B:$S,18,FALSE)</f>
        <v>0</v>
      </c>
      <c r="CS100" s="21">
        <f>IF(CR100=0,0,CT37*VLOOKUP(CR37,struktura!$B:$T,19,FALSE))</f>
        <v>0</v>
      </c>
      <c r="CT100" s="55">
        <f>IFERROR(IF(CR37=0,0,VLOOKUP(CR37,šifrant!$A:$H,7,FALSE)*CT37),0.001)</f>
        <v>0</v>
      </c>
      <c r="CU100" s="111"/>
      <c r="CV100" s="21">
        <f>VLOOKUP(CV37,struktura!$B:$S,18,FALSE)</f>
        <v>0</v>
      </c>
      <c r="CW100" s="21">
        <f>IF(CV100=0,0,CX37*VLOOKUP(CV37,struktura!$B:$T,19,FALSE))</f>
        <v>0</v>
      </c>
      <c r="CX100" s="55">
        <f>IFERROR(IF(CV37=0,0,VLOOKUP(CV37,šifrant!$A:$H,7,FALSE)*CX37),0.001)</f>
        <v>0</v>
      </c>
      <c r="CY100" s="111"/>
      <c r="CZ100" s="21">
        <f>VLOOKUP(CZ37,struktura!$B:$S,18,FALSE)</f>
        <v>0</v>
      </c>
      <c r="DA100" s="21">
        <f>IF(CZ100=0,0,DB37*VLOOKUP(CZ37,struktura!$B:$T,19,FALSE))</f>
        <v>0</v>
      </c>
      <c r="DB100" s="55">
        <f>IFERROR(IF(CZ37=0,0,VLOOKUP(CZ37,šifrant!$A:$H,7,FALSE)*DB37),0.001)</f>
        <v>0</v>
      </c>
      <c r="DC100" s="111"/>
      <c r="DD100" s="21">
        <f>VLOOKUP(DD37,struktura!$B:$S,18,FALSE)</f>
        <v>0</v>
      </c>
      <c r="DE100" s="21">
        <f>IF(DD100=0,0,DF37*VLOOKUP(DD37,struktura!$B:$T,19,FALSE))</f>
        <v>0</v>
      </c>
      <c r="DF100" s="55">
        <f>IFERROR(IF(DD37=0,0,VLOOKUP(DD37,šifrant!$A:$H,7,FALSE)*DF37),0.001)</f>
        <v>0</v>
      </c>
      <c r="DG100" s="111"/>
      <c r="DH100" s="21">
        <f>VLOOKUP(DH37,struktura!$B:$S,18,FALSE)</f>
        <v>0</v>
      </c>
      <c r="DI100" s="21">
        <f>IF(DH100=0,0,DJ37*VLOOKUP(DH37,struktura!$B:$T,19,FALSE))</f>
        <v>0</v>
      </c>
      <c r="DJ100" s="55">
        <f>IFERROR(IF(DH37=0,0,VLOOKUP(DH37,šifrant!$A:$H,7,FALSE)*DJ37),0.001)</f>
        <v>0</v>
      </c>
      <c r="DK100" s="111"/>
      <c r="DL100" s="21">
        <f>VLOOKUP(DL37,struktura!$B:$S,18,FALSE)</f>
        <v>0</v>
      </c>
      <c r="DM100" s="21">
        <f>IF(DL100=0,0,DN37*VLOOKUP(DL37,struktura!$B:$T,19,FALSE))</f>
        <v>0</v>
      </c>
      <c r="DN100" s="55">
        <f>IFERROR(IF(DL37=0,0,VLOOKUP(DL37,šifrant!$A:$H,7,FALSE)*DN37),0.001)</f>
        <v>0</v>
      </c>
      <c r="DO100" s="111"/>
      <c r="DP100" s="21">
        <f>VLOOKUP(DP37,struktura!$B:$S,18,FALSE)</f>
        <v>0</v>
      </c>
      <c r="DQ100" s="21">
        <f>IF(DP100=0,0,DR37*VLOOKUP(DP37,struktura!$B:$T,19,FALSE))</f>
        <v>0</v>
      </c>
      <c r="DR100" s="55">
        <f>IFERROR(IF(DP37=0,0,VLOOKUP(DP37,šifrant!$A:$H,7,FALSE)*DR37),0.001)</f>
        <v>0</v>
      </c>
      <c r="DS100" s="111"/>
    </row>
    <row r="101" spans="1:123" ht="15" hidden="1" customHeight="1" outlineLevel="1" thickBot="1">
      <c r="A101" s="182"/>
      <c r="B101" s="182"/>
      <c r="D101" s="21"/>
      <c r="E101" s="21"/>
      <c r="F101" s="55"/>
      <c r="G101" s="55"/>
      <c r="H101" s="21"/>
      <c r="I101" s="21"/>
      <c r="J101" s="55"/>
      <c r="K101" s="55"/>
      <c r="L101" s="21"/>
      <c r="M101" s="21"/>
      <c r="N101" s="55"/>
      <c r="O101" s="55"/>
      <c r="P101" s="21"/>
      <c r="Q101" s="21"/>
      <c r="R101" s="55"/>
      <c r="S101" s="55"/>
      <c r="T101" s="21"/>
      <c r="U101" s="21"/>
      <c r="V101" s="55"/>
      <c r="W101" s="111"/>
      <c r="X101" s="21"/>
      <c r="Y101" s="21"/>
      <c r="Z101" s="55"/>
      <c r="AA101" s="111"/>
      <c r="AB101" s="21"/>
      <c r="AC101" s="21"/>
      <c r="AD101" s="55"/>
      <c r="AE101" s="111"/>
      <c r="AF101" s="21"/>
      <c r="AG101" s="21"/>
      <c r="AH101" s="55"/>
      <c r="AI101" s="111"/>
      <c r="AJ101" s="21"/>
      <c r="AK101" s="21"/>
      <c r="AL101" s="55"/>
      <c r="AM101" s="111"/>
      <c r="AN101" s="21"/>
      <c r="AO101" s="21"/>
      <c r="AP101" s="55"/>
      <c r="AQ101" s="111"/>
      <c r="AR101" s="21"/>
      <c r="AS101" s="21"/>
      <c r="AT101" s="55"/>
      <c r="AU101" s="111"/>
      <c r="AV101" s="21"/>
      <c r="AW101" s="21"/>
      <c r="AX101" s="55"/>
      <c r="AY101" s="111"/>
      <c r="AZ101" s="21"/>
      <c r="BA101" s="21"/>
      <c r="BB101" s="55"/>
      <c r="BC101" s="111"/>
      <c r="BD101" s="21"/>
      <c r="BE101" s="21"/>
      <c r="BF101" s="55"/>
      <c r="BG101" s="111"/>
      <c r="BH101" s="21"/>
      <c r="BI101" s="21"/>
      <c r="BJ101" s="55"/>
      <c r="BK101" s="111"/>
      <c r="BL101" s="21"/>
      <c r="BM101" s="21"/>
      <c r="BN101" s="55"/>
      <c r="BO101" s="111"/>
      <c r="BP101" s="21"/>
      <c r="BQ101" s="21"/>
      <c r="BR101" s="55"/>
      <c r="BS101" s="111"/>
      <c r="BT101" s="21"/>
      <c r="BU101" s="21"/>
      <c r="BV101" s="55"/>
      <c r="BW101" s="111"/>
      <c r="BX101" s="21"/>
      <c r="BY101" s="21"/>
      <c r="BZ101" s="55"/>
      <c r="CA101" s="111"/>
      <c r="CB101" s="21"/>
      <c r="CC101" s="21"/>
      <c r="CD101" s="55"/>
      <c r="CE101" s="111"/>
      <c r="CF101" s="21"/>
      <c r="CG101" s="21"/>
      <c r="CH101" s="55"/>
      <c r="CI101" s="111"/>
      <c r="CJ101" s="21"/>
      <c r="CK101" s="21"/>
      <c r="CL101" s="55"/>
      <c r="CM101" s="111"/>
      <c r="CN101" s="21"/>
      <c r="CO101" s="21"/>
      <c r="CP101" s="55"/>
      <c r="CQ101" s="111"/>
      <c r="CR101" s="21"/>
      <c r="CS101" s="21"/>
      <c r="CT101" s="55"/>
      <c r="CU101" s="111"/>
      <c r="CV101" s="21"/>
      <c r="CW101" s="21"/>
      <c r="CX101" s="55"/>
      <c r="CY101" s="111"/>
      <c r="CZ101" s="21"/>
      <c r="DA101" s="21"/>
      <c r="DB101" s="55"/>
      <c r="DC101" s="111"/>
      <c r="DD101" s="21"/>
      <c r="DE101" s="21"/>
      <c r="DF101" s="55"/>
      <c r="DG101" s="111"/>
      <c r="DH101" s="21"/>
      <c r="DI101" s="21"/>
      <c r="DJ101" s="55"/>
      <c r="DK101" s="111"/>
      <c r="DL101" s="21"/>
      <c r="DM101" s="21"/>
      <c r="DN101" s="55"/>
      <c r="DO101" s="111"/>
      <c r="DP101" s="21"/>
      <c r="DQ101" s="21"/>
      <c r="DR101" s="55"/>
      <c r="DS101" s="111"/>
    </row>
    <row r="102" spans="1:123" ht="14.25" hidden="1" customHeight="1" outlineLevel="1">
      <c r="A102" s="181">
        <v>12</v>
      </c>
      <c r="B102" s="181" t="s">
        <v>14172</v>
      </c>
      <c r="C102" s="1">
        <v>1</v>
      </c>
      <c r="D102" s="21">
        <f>VLOOKUP(D39,struktura!$B:$S,18,FALSE)</f>
        <v>0</v>
      </c>
      <c r="E102" s="21">
        <f>IF(D102=0,0,F39*VLOOKUP(D39,struktura!$B:$T,19,FALSE))</f>
        <v>0</v>
      </c>
      <c r="F102" s="55">
        <f>IFERROR(IF(D39=0,0,VLOOKUP(D39,šifrant!$A:$H,7,FALSE)*F39),0.001)</f>
        <v>0</v>
      </c>
      <c r="G102" s="55"/>
      <c r="H102" s="21">
        <f>VLOOKUP(H39,struktura!$B:$S,18,FALSE)</f>
        <v>0</v>
      </c>
      <c r="I102" s="21">
        <f>IF(H102=0,0,J39*VLOOKUP(H39,struktura!$B:$T,19,FALSE))</f>
        <v>0</v>
      </c>
      <c r="J102" s="55">
        <f>IFERROR(IF(H39=0,0,VLOOKUP(H39,šifrant!$A:$H,7,FALSE)*J39),0.001)</f>
        <v>0</v>
      </c>
      <c r="K102" s="55"/>
      <c r="L102" s="21" t="str">
        <f>VLOOKUP(L39,struktura!$B:$S,18,FALSE)</f>
        <v>1R14102</v>
      </c>
      <c r="M102" s="21">
        <f>IF(L102=0,0,N39*VLOOKUP(L39,struktura!$B:$T,19,FALSE))</f>
        <v>56.832000000000001</v>
      </c>
      <c r="N102" s="55">
        <f>IFERROR(IF(L39=0,0,VLOOKUP(L39,šifrant!$A:$H,7,FALSE)*N39),0.001)</f>
        <v>168.00000000000003</v>
      </c>
      <c r="O102" s="55"/>
      <c r="P102" s="21" t="str">
        <f>VLOOKUP(P39,struktura!$B:$S,18,FALSE)</f>
        <v>1R14102</v>
      </c>
      <c r="Q102" s="21">
        <f>IF(P102=0,0,R39*VLOOKUP(P39,struktura!$B:$T,19,FALSE))</f>
        <v>56.832000000000001</v>
      </c>
      <c r="R102" s="55">
        <f>IFERROR(IF(P39=0,0,VLOOKUP(P39,šifrant!$A:$H,7,FALSE)*R39),0.001)</f>
        <v>168.00000000000003</v>
      </c>
      <c r="S102" s="55"/>
      <c r="T102" s="21" t="str">
        <f>VLOOKUP(T39,struktura!$B:$S,18,FALSE)</f>
        <v>1R14098</v>
      </c>
      <c r="U102" s="21">
        <f>IF(T102=0,0,V39*VLOOKUP(T39,struktura!$B:$T,19,FALSE))</f>
        <v>18.900000000000002</v>
      </c>
      <c r="V102" s="55">
        <f>IFERROR(IF(T39=0,0,VLOOKUP(T39,šifrant!$A:$H,7,FALSE)*V39),0.001)</f>
        <v>270</v>
      </c>
      <c r="W102" s="111"/>
      <c r="X102" s="21" t="str">
        <f>VLOOKUP(X39,struktura!$B:$S,18,FALSE)</f>
        <v>1R14098</v>
      </c>
      <c r="Y102" s="21">
        <f>IF(X102=0,0,Z39*VLOOKUP(X39,struktura!$B:$T,19,FALSE))</f>
        <v>18.900000000000002</v>
      </c>
      <c r="Z102" s="55">
        <f>IFERROR(IF(X39=0,0,VLOOKUP(X39,šifrant!$A:$H,7,FALSE)*Z39),0.001)</f>
        <v>270</v>
      </c>
      <c r="AA102" s="111"/>
      <c r="AB102" s="21" t="str">
        <f>VLOOKUP(AB39,struktura!$B:$S,18,FALSE)</f>
        <v>1R14098</v>
      </c>
      <c r="AC102" s="21">
        <f>IF(AB102=0,0,AD39*VLOOKUP(AB39,struktura!$B:$T,19,FALSE))</f>
        <v>18.900000000000002</v>
      </c>
      <c r="AD102" s="55">
        <f>IFERROR(IF(AB39=0,0,VLOOKUP(AB39,šifrant!$A:$H,7,FALSE)*AD39),0.001)</f>
        <v>270</v>
      </c>
      <c r="AE102" s="111"/>
      <c r="AF102" s="21" t="str">
        <f>VLOOKUP(AF39,struktura!$B:$S,18,FALSE)</f>
        <v>1R14098</v>
      </c>
      <c r="AG102" s="21">
        <f>IF(AF102=0,0,AH39*VLOOKUP(AF39,struktura!$B:$T,19,FALSE))</f>
        <v>18.900000000000002</v>
      </c>
      <c r="AH102" s="55">
        <f>IFERROR(IF(AF39=0,0,VLOOKUP(AF39,šifrant!$A:$H,7,FALSE)*AH39),0.001)</f>
        <v>270</v>
      </c>
      <c r="AI102" s="111"/>
      <c r="AJ102" s="21" t="str">
        <f>VLOOKUP(AJ39,struktura!$B:$S,18,FALSE)</f>
        <v>1R14098</v>
      </c>
      <c r="AK102" s="21">
        <f>IF(AJ102=0,0,AL39*VLOOKUP(AJ39,struktura!$B:$T,19,FALSE))</f>
        <v>18.900000000000002</v>
      </c>
      <c r="AL102" s="55">
        <f>IFERROR(IF(AJ39=0,0,VLOOKUP(AJ39,šifrant!$A:$H,7,FALSE)*AL39),0.001)</f>
        <v>270</v>
      </c>
      <c r="AM102" s="111"/>
      <c r="AN102" s="21" t="str">
        <f>VLOOKUP(AN39,struktura!$B:$S,18,FALSE)</f>
        <v>1R14098</v>
      </c>
      <c r="AO102" s="21">
        <f>IF(AN102=0,0,AP39*VLOOKUP(AN39,struktura!$B:$T,19,FALSE))</f>
        <v>18.900000000000002</v>
      </c>
      <c r="AP102" s="55">
        <f>IFERROR(IF(AN39=0,0,VLOOKUP(AN39,šifrant!$A:$H,7,FALSE)*AP39),0.001)</f>
        <v>270</v>
      </c>
      <c r="AQ102" s="111"/>
      <c r="AR102" s="21" t="str">
        <f>VLOOKUP(AR39,struktura!$B:$S,18,FALSE)</f>
        <v>1R03050</v>
      </c>
      <c r="AS102" s="21">
        <f>IF(AR102=0,0,AT39*VLOOKUP(AR39,struktura!$B:$T,19,FALSE))</f>
        <v>85.714285714285722</v>
      </c>
      <c r="AT102" s="55">
        <f>IFERROR(IF(AR39=0,0,VLOOKUP(AR39,šifrant!$A:$H,7,FALSE)*AT39),0.001)</f>
        <v>617.14285714285711</v>
      </c>
      <c r="AU102" s="111"/>
      <c r="AV102" s="21" t="str">
        <f>VLOOKUP(AV39,struktura!$B:$S,18,FALSE)</f>
        <v>1R03050</v>
      </c>
      <c r="AW102" s="21">
        <f>IF(AV102=0,0,AX39*VLOOKUP(AV39,struktura!$B:$T,19,FALSE))</f>
        <v>85.714285714285722</v>
      </c>
      <c r="AX102" s="55">
        <f>IFERROR(IF(AV39=0,0,VLOOKUP(AV39,šifrant!$A:$H,7,FALSE)*AX39),0.001)</f>
        <v>617.14285714285711</v>
      </c>
      <c r="AY102" s="111"/>
      <c r="AZ102" s="21" t="str">
        <f>VLOOKUP(AZ39,struktura!$B:$S,18,FALSE)</f>
        <v>1R03050</v>
      </c>
      <c r="BA102" s="21">
        <f>IF(AZ102=0,0,BB39*VLOOKUP(AZ39,struktura!$B:$T,19,FALSE))</f>
        <v>85.714285714285722</v>
      </c>
      <c r="BB102" s="55">
        <f>IFERROR(IF(AZ39=0,0,VLOOKUP(AZ39,šifrant!$A:$H,7,FALSE)*BB39),0.001)</f>
        <v>617.14285714285711</v>
      </c>
      <c r="BC102" s="111"/>
      <c r="BD102" s="21" t="str">
        <f>VLOOKUP(BD39,struktura!$B:$S,18,FALSE)</f>
        <v>1R03050</v>
      </c>
      <c r="BE102" s="21">
        <f>IF(BD102=0,0,BF39*VLOOKUP(BD39,struktura!$B:$T,19,FALSE))</f>
        <v>85.714285714285722</v>
      </c>
      <c r="BF102" s="55">
        <f>IFERROR(IF(BD39=0,0,VLOOKUP(BD39,šifrant!$A:$H,7,FALSE)*BF39),0.001)</f>
        <v>617.14285714285711</v>
      </c>
      <c r="BG102" s="111"/>
      <c r="BH102" s="21" t="str">
        <f>VLOOKUP(BH39,struktura!$B:$S,18,FALSE)</f>
        <v>1R03050</v>
      </c>
      <c r="BI102" s="21">
        <f>IF(BH102=0,0,BJ39*VLOOKUP(BH39,struktura!$B:$T,19,FALSE))</f>
        <v>85.714285714285722</v>
      </c>
      <c r="BJ102" s="55">
        <f>IFERROR(IF(BH39=0,0,VLOOKUP(BH39,šifrant!$A:$H,7,FALSE)*BJ39),0.001)</f>
        <v>617.14285714285711</v>
      </c>
      <c r="BK102" s="111"/>
      <c r="BL102" s="21" t="str">
        <f>VLOOKUP(BL39,struktura!$B:$S,18,FALSE)</f>
        <v>1R03050</v>
      </c>
      <c r="BM102" s="21">
        <f>IF(BL102=0,0,BN39*VLOOKUP(BL39,struktura!$B:$T,19,FALSE))</f>
        <v>85.714285714285722</v>
      </c>
      <c r="BN102" s="55">
        <f>IFERROR(IF(BL39=0,0,VLOOKUP(BL39,šifrant!$A:$H,7,FALSE)*BN39),0.001)</f>
        <v>617.14285714285711</v>
      </c>
      <c r="BO102" s="111"/>
      <c r="BP102" s="21">
        <f>VLOOKUP(BP39,struktura!$B:$S,18,FALSE)</f>
        <v>0</v>
      </c>
      <c r="BQ102" s="21">
        <f>IF(BP102=0,0,BR39*VLOOKUP(BP39,struktura!$B:$T,19,FALSE))</f>
        <v>0</v>
      </c>
      <c r="BR102" s="55">
        <f>IFERROR(IF(BP39=0,0,VLOOKUP(BP39,šifrant!$A:$H,7,FALSE)*BR39),0.001)</f>
        <v>0</v>
      </c>
      <c r="BS102" s="111"/>
      <c r="BT102" s="21">
        <f>VLOOKUP(BT39,struktura!$B:$S,18,FALSE)</f>
        <v>0</v>
      </c>
      <c r="BU102" s="21">
        <f>IF(BT102=0,0,BV39*VLOOKUP(BT39,struktura!$B:$T,19,FALSE))</f>
        <v>0</v>
      </c>
      <c r="BV102" s="55">
        <f>IFERROR(IF(BT39=0,0,VLOOKUP(BT39,šifrant!$A:$H,7,FALSE)*BV39),0.001)</f>
        <v>0</v>
      </c>
      <c r="BW102" s="111"/>
      <c r="BX102" s="21">
        <f>VLOOKUP(BX39,struktura!$B:$S,18,FALSE)</f>
        <v>0</v>
      </c>
      <c r="BY102" s="21">
        <f>IF(BX102=0,0,BZ39*VLOOKUP(BX39,struktura!$B:$T,19,FALSE))</f>
        <v>0</v>
      </c>
      <c r="BZ102" s="55">
        <f>IFERROR(IF(BX39=0,0,VLOOKUP(BX39,šifrant!$A:$H,7,FALSE)*BZ39),0.001)</f>
        <v>0</v>
      </c>
      <c r="CA102" s="111"/>
      <c r="CB102" s="21">
        <f>VLOOKUP(CB39,struktura!$B:$S,18,FALSE)</f>
        <v>0</v>
      </c>
      <c r="CC102" s="21">
        <f>IF(CB102=0,0,CD39*VLOOKUP(CB39,struktura!$B:$T,19,FALSE))</f>
        <v>0</v>
      </c>
      <c r="CD102" s="55">
        <f>IFERROR(IF(CB39=0,0,VLOOKUP(CB39,šifrant!$A:$H,7,FALSE)*CD39),0.001)</f>
        <v>0</v>
      </c>
      <c r="CE102" s="111"/>
      <c r="CF102" s="21">
        <f>VLOOKUP(CF39,struktura!$B:$S,18,FALSE)</f>
        <v>0</v>
      </c>
      <c r="CG102" s="21">
        <f>IF(CF102=0,0,CH39*VLOOKUP(CF39,struktura!$B:$T,19,FALSE))</f>
        <v>0</v>
      </c>
      <c r="CH102" s="55">
        <f>IFERROR(IF(CF39=0,0,VLOOKUP(CF39,šifrant!$A:$H,7,FALSE)*CH39),0.001)</f>
        <v>0</v>
      </c>
      <c r="CI102" s="111"/>
      <c r="CJ102" s="21">
        <f>VLOOKUP(CJ39,struktura!$B:$S,18,FALSE)</f>
        <v>0</v>
      </c>
      <c r="CK102" s="21">
        <f>IF(CJ102=0,0,CL39*VLOOKUP(CJ39,struktura!$B:$T,19,FALSE))</f>
        <v>0</v>
      </c>
      <c r="CL102" s="55">
        <f>IFERROR(IF(CJ39=0,0,VLOOKUP(CJ39,šifrant!$A:$H,7,FALSE)*CL39),0.001)</f>
        <v>0</v>
      </c>
      <c r="CM102" s="111"/>
      <c r="CN102" s="21">
        <f>VLOOKUP(CN39,struktura!$B:$S,18,FALSE)</f>
        <v>0</v>
      </c>
      <c r="CO102" s="21">
        <f>IF(CN102=0,0,CP39*VLOOKUP(CN39,struktura!$B:$T,19,FALSE))</f>
        <v>0</v>
      </c>
      <c r="CP102" s="55">
        <f>IFERROR(IF(CN39=0,0,VLOOKUP(CN39,šifrant!$A:$H,7,FALSE)*CP39),0.001)</f>
        <v>0</v>
      </c>
      <c r="CQ102" s="111"/>
      <c r="CR102" s="21">
        <f>VLOOKUP(CR39,struktura!$B:$S,18,FALSE)</f>
        <v>0</v>
      </c>
      <c r="CS102" s="21">
        <f>IF(CR102=0,0,CT39*VLOOKUP(CR39,struktura!$B:$T,19,FALSE))</f>
        <v>0</v>
      </c>
      <c r="CT102" s="55">
        <f>IFERROR(IF(CR39=0,0,VLOOKUP(CR39,šifrant!$A:$H,7,FALSE)*CT39),0.001)</f>
        <v>0</v>
      </c>
      <c r="CU102" s="111"/>
      <c r="CV102" s="21">
        <f>VLOOKUP(CV39,struktura!$B:$S,18,FALSE)</f>
        <v>0</v>
      </c>
      <c r="CW102" s="21">
        <f>IF(CV102=0,0,CX39*VLOOKUP(CV39,struktura!$B:$T,19,FALSE))</f>
        <v>0</v>
      </c>
      <c r="CX102" s="55">
        <f>IFERROR(IF(CV39=0,0,VLOOKUP(CV39,šifrant!$A:$H,7,FALSE)*CX39),0.001)</f>
        <v>0</v>
      </c>
      <c r="CY102" s="111"/>
      <c r="CZ102" s="21">
        <f>VLOOKUP(CZ39,struktura!$B:$S,18,FALSE)</f>
        <v>0</v>
      </c>
      <c r="DA102" s="21">
        <f>IF(CZ102=0,0,DB39*VLOOKUP(CZ39,struktura!$B:$T,19,FALSE))</f>
        <v>0</v>
      </c>
      <c r="DB102" s="55">
        <f>IFERROR(IF(CZ39=0,0,VLOOKUP(CZ39,šifrant!$A:$H,7,FALSE)*DB39),0.001)</f>
        <v>0</v>
      </c>
      <c r="DC102" s="111"/>
      <c r="DD102" s="21">
        <f>VLOOKUP(DD39,struktura!$B:$S,18,FALSE)</f>
        <v>0</v>
      </c>
      <c r="DE102" s="21">
        <f>IF(DD102=0,0,DF39*VLOOKUP(DD39,struktura!$B:$T,19,FALSE))</f>
        <v>0</v>
      </c>
      <c r="DF102" s="55">
        <f>IFERROR(IF(DD39=0,0,VLOOKUP(DD39,šifrant!$A:$H,7,FALSE)*DF39),0.001)</f>
        <v>0</v>
      </c>
      <c r="DG102" s="111"/>
      <c r="DH102" s="21">
        <f>VLOOKUP(DH39,struktura!$B:$S,18,FALSE)</f>
        <v>0</v>
      </c>
      <c r="DI102" s="21">
        <f>IF(DH102=0,0,DJ39*VLOOKUP(DH39,struktura!$B:$T,19,FALSE))</f>
        <v>0</v>
      </c>
      <c r="DJ102" s="55">
        <f>IFERROR(IF(DH39=0,0,VLOOKUP(DH39,šifrant!$A:$H,7,FALSE)*DJ39),0.001)</f>
        <v>0</v>
      </c>
      <c r="DK102" s="111"/>
      <c r="DL102" s="21">
        <f>VLOOKUP(DL39,struktura!$B:$S,18,FALSE)</f>
        <v>0</v>
      </c>
      <c r="DM102" s="21">
        <f>IF(DL102=0,0,DN39*VLOOKUP(DL39,struktura!$B:$T,19,FALSE))</f>
        <v>0</v>
      </c>
      <c r="DN102" s="55">
        <f>IFERROR(IF(DL39=0,0,VLOOKUP(DL39,šifrant!$A:$H,7,FALSE)*DN39),0.001)</f>
        <v>0</v>
      </c>
      <c r="DO102" s="111"/>
      <c r="DP102" s="21">
        <f>VLOOKUP(DP39,struktura!$B:$S,18,FALSE)</f>
        <v>0</v>
      </c>
      <c r="DQ102" s="21">
        <f>IF(DP102=0,0,DR39*VLOOKUP(DP39,struktura!$B:$T,19,FALSE))</f>
        <v>0</v>
      </c>
      <c r="DR102" s="55">
        <f>IFERROR(IF(DP39=0,0,VLOOKUP(DP39,šifrant!$A:$H,7,FALSE)*DR39),0.001)</f>
        <v>0</v>
      </c>
      <c r="DS102" s="111"/>
    </row>
    <row r="103" spans="1:123" ht="15" hidden="1" customHeight="1" outlineLevel="1" thickBot="1">
      <c r="A103" s="182"/>
      <c r="B103" s="182"/>
      <c r="D103" s="21"/>
      <c r="E103" s="21"/>
      <c r="F103" s="55"/>
      <c r="G103" s="55"/>
      <c r="H103" s="21"/>
      <c r="I103" s="21"/>
      <c r="J103" s="55"/>
      <c r="K103" s="55"/>
      <c r="L103" s="21"/>
      <c r="M103" s="21"/>
      <c r="N103" s="55"/>
      <c r="O103" s="55"/>
      <c r="P103" s="21"/>
      <c r="Q103" s="21"/>
      <c r="R103" s="55"/>
      <c r="S103" s="55"/>
      <c r="T103" s="21"/>
      <c r="U103" s="21"/>
      <c r="V103" s="55"/>
      <c r="W103" s="111"/>
      <c r="X103" s="21"/>
      <c r="Y103" s="21"/>
      <c r="Z103" s="55"/>
      <c r="AA103" s="111"/>
      <c r="AB103" s="21"/>
      <c r="AC103" s="21"/>
      <c r="AD103" s="55"/>
      <c r="AE103" s="111"/>
      <c r="AF103" s="21"/>
      <c r="AG103" s="21"/>
      <c r="AH103" s="55"/>
      <c r="AI103" s="111"/>
      <c r="AJ103" s="21"/>
      <c r="AK103" s="21"/>
      <c r="AL103" s="55"/>
      <c r="AM103" s="111"/>
      <c r="AN103" s="21"/>
      <c r="AO103" s="21"/>
      <c r="AP103" s="55"/>
      <c r="AQ103" s="111"/>
      <c r="AR103" s="21"/>
      <c r="AS103" s="21"/>
      <c r="AT103" s="55"/>
      <c r="AU103" s="111"/>
      <c r="AV103" s="21"/>
      <c r="AW103" s="21"/>
      <c r="AX103" s="55"/>
      <c r="AY103" s="111"/>
      <c r="AZ103" s="21"/>
      <c r="BA103" s="21"/>
      <c r="BB103" s="55"/>
      <c r="BC103" s="111"/>
      <c r="BD103" s="21"/>
      <c r="BE103" s="21"/>
      <c r="BF103" s="55"/>
      <c r="BG103" s="111"/>
      <c r="BH103" s="21"/>
      <c r="BI103" s="21"/>
      <c r="BJ103" s="55"/>
      <c r="BK103" s="111"/>
      <c r="BL103" s="21"/>
      <c r="BM103" s="21"/>
      <c r="BN103" s="55"/>
      <c r="BO103" s="111"/>
      <c r="BP103" s="21"/>
      <c r="BQ103" s="21"/>
      <c r="BR103" s="55"/>
      <c r="BS103" s="111"/>
      <c r="BT103" s="21"/>
      <c r="BU103" s="21"/>
      <c r="BV103" s="55"/>
      <c r="BW103" s="111"/>
      <c r="BX103" s="21"/>
      <c r="BY103" s="21"/>
      <c r="BZ103" s="55"/>
      <c r="CA103" s="111"/>
      <c r="CB103" s="21"/>
      <c r="CC103" s="21"/>
      <c r="CD103" s="55"/>
      <c r="CE103" s="111"/>
      <c r="CF103" s="21"/>
      <c r="CG103" s="21"/>
      <c r="CH103" s="55"/>
      <c r="CI103" s="111"/>
      <c r="CJ103" s="21"/>
      <c r="CK103" s="21"/>
      <c r="CL103" s="55"/>
      <c r="CM103" s="111"/>
      <c r="CN103" s="21"/>
      <c r="CO103" s="21"/>
      <c r="CP103" s="55"/>
      <c r="CQ103" s="111"/>
      <c r="CR103" s="21"/>
      <c r="CS103" s="21"/>
      <c r="CT103" s="55"/>
      <c r="CU103" s="111"/>
      <c r="CV103" s="21"/>
      <c r="CW103" s="21"/>
      <c r="CX103" s="55"/>
      <c r="CY103" s="111"/>
      <c r="CZ103" s="21"/>
      <c r="DA103" s="21"/>
      <c r="DB103" s="55"/>
      <c r="DC103" s="111"/>
      <c r="DD103" s="21"/>
      <c r="DE103" s="21"/>
      <c r="DF103" s="55"/>
      <c r="DG103" s="111"/>
      <c r="DH103" s="21"/>
      <c r="DI103" s="21"/>
      <c r="DJ103" s="55"/>
      <c r="DK103" s="111"/>
      <c r="DL103" s="21"/>
      <c r="DM103" s="21"/>
      <c r="DN103" s="55"/>
      <c r="DO103" s="111"/>
      <c r="DP103" s="21"/>
      <c r="DQ103" s="21"/>
      <c r="DR103" s="55"/>
      <c r="DS103" s="111"/>
    </row>
    <row r="104" spans="1:123" ht="14.25" hidden="1" customHeight="1" outlineLevel="1">
      <c r="A104" s="181">
        <v>23</v>
      </c>
      <c r="B104" s="181" t="s">
        <v>10</v>
      </c>
      <c r="C104" s="1">
        <v>1</v>
      </c>
      <c r="D104" s="21">
        <f>VLOOKUP(D41,struktura!$B:$S,18,FALSE)</f>
        <v>0</v>
      </c>
      <c r="E104" s="21">
        <f>IF(D104=0,0,F41*VLOOKUP(D41,struktura!$B:$T,19,FALSE))</f>
        <v>0</v>
      </c>
      <c r="F104" s="55">
        <f>IFERROR(IF(D41=0,0,VLOOKUP(D41,šifrant!$A:$H,7,FALSE)*F41),0.001)</f>
        <v>0</v>
      </c>
      <c r="G104" s="55"/>
      <c r="H104" s="21">
        <f>VLOOKUP(H41,struktura!$B:$S,18,FALSE)</f>
        <v>0</v>
      </c>
      <c r="I104" s="21">
        <f>IF(H104=0,0,J41*VLOOKUP(H41,struktura!$B:$T,19,FALSE))</f>
        <v>0</v>
      </c>
      <c r="J104" s="55">
        <f>IFERROR(IF(H41=0,0,VLOOKUP(H41,šifrant!$A:$H,7,FALSE)*J41),0.001)</f>
        <v>0</v>
      </c>
      <c r="K104" s="55"/>
      <c r="L104" s="21" t="str">
        <f>VLOOKUP(L41,struktura!$B:$S,18,FALSE)</f>
        <v>1R03032</v>
      </c>
      <c r="M104" s="21">
        <f>IF(L104=0,0,N41*VLOOKUP(L41,struktura!$B:$T,19,FALSE))</f>
        <v>36.92307692307692</v>
      </c>
      <c r="N104" s="55">
        <f>IFERROR(IF(L41=0,0,VLOOKUP(L41,šifrant!$A:$H,7,FALSE)*N41),0.001)</f>
        <v>1E-3</v>
      </c>
      <c r="O104" s="55"/>
      <c r="P104" s="21" t="str">
        <f>VLOOKUP(P41,struktura!$B:$S,18,FALSE)</f>
        <v>1R03032</v>
      </c>
      <c r="Q104" s="21">
        <f>IF(P104=0,0,R41*VLOOKUP(P41,struktura!$B:$T,19,FALSE))</f>
        <v>36.92307692307692</v>
      </c>
      <c r="R104" s="55">
        <f>IFERROR(IF(P41=0,0,VLOOKUP(P41,šifrant!$A:$H,7,FALSE)*R41),0.001)</f>
        <v>1E-3</v>
      </c>
      <c r="S104" s="55"/>
      <c r="T104" s="21" t="str">
        <f>VLOOKUP(T41,struktura!$B:$S,18,FALSE)</f>
        <v>1R03032</v>
      </c>
      <c r="U104" s="21">
        <f>IF(T104=0,0,V41*VLOOKUP(T41,struktura!$B:$T,19,FALSE))</f>
        <v>36.92307692307692</v>
      </c>
      <c r="V104" s="55">
        <f>IFERROR(IF(T41=0,0,VLOOKUP(T41,šifrant!$A:$H,7,FALSE)*V41),0.001)</f>
        <v>1E-3</v>
      </c>
      <c r="W104" s="111"/>
      <c r="X104" s="21">
        <f>VLOOKUP(X41,struktura!$B:$S,18,FALSE)</f>
        <v>0</v>
      </c>
      <c r="Y104" s="21">
        <f>IF(X104=0,0,Z41*VLOOKUP(X41,struktura!$B:$T,19,FALSE))</f>
        <v>0</v>
      </c>
      <c r="Z104" s="55">
        <f>IFERROR(IF(X41=0,0,VLOOKUP(X41,šifrant!$A:$H,7,FALSE)*Z41),0.001)</f>
        <v>0</v>
      </c>
      <c r="AA104" s="111"/>
      <c r="AB104" s="21">
        <f>VLOOKUP(AB41,struktura!$B:$S,18,FALSE)</f>
        <v>0</v>
      </c>
      <c r="AC104" s="21">
        <f>IF(AB104=0,0,AD41*VLOOKUP(AB41,struktura!$B:$T,19,FALSE))</f>
        <v>0</v>
      </c>
      <c r="AD104" s="55">
        <f>IFERROR(IF(AB41=0,0,VLOOKUP(AB41,šifrant!$A:$H,7,FALSE)*AD41),0.001)</f>
        <v>0</v>
      </c>
      <c r="AE104" s="111"/>
      <c r="AF104" s="21">
        <f>VLOOKUP(AF41,struktura!$B:$S,18,FALSE)</f>
        <v>0</v>
      </c>
      <c r="AG104" s="21">
        <f>IF(AF104=0,0,AH41*VLOOKUP(AF41,struktura!$B:$T,19,FALSE))</f>
        <v>0</v>
      </c>
      <c r="AH104" s="55">
        <f>IFERROR(IF(AF41=0,0,VLOOKUP(AF41,šifrant!$A:$H,7,FALSE)*AH41),0.001)</f>
        <v>0</v>
      </c>
      <c r="AI104" s="111"/>
      <c r="AJ104" s="21">
        <f>VLOOKUP(AJ41,struktura!$B:$S,18,FALSE)</f>
        <v>0</v>
      </c>
      <c r="AK104" s="21">
        <f>IF(AJ104=0,0,AL41*VLOOKUP(AJ41,struktura!$B:$T,19,FALSE))</f>
        <v>0</v>
      </c>
      <c r="AL104" s="55">
        <f>IFERROR(IF(AJ41=0,0,VLOOKUP(AJ41,šifrant!$A:$H,7,FALSE)*AL41),0.001)</f>
        <v>0</v>
      </c>
      <c r="AM104" s="111"/>
      <c r="AN104" s="21">
        <f>VLOOKUP(AN41,struktura!$B:$S,18,FALSE)</f>
        <v>0</v>
      </c>
      <c r="AO104" s="21">
        <f>IF(AN104=0,0,AP41*VLOOKUP(AN41,struktura!$B:$T,19,FALSE))</f>
        <v>0</v>
      </c>
      <c r="AP104" s="55">
        <f>IFERROR(IF(AN41=0,0,VLOOKUP(AN41,šifrant!$A:$H,7,FALSE)*AP41),0.001)</f>
        <v>0</v>
      </c>
      <c r="AQ104" s="111"/>
      <c r="AR104" s="21">
        <f>VLOOKUP(AR41,struktura!$B:$S,18,FALSE)</f>
        <v>0</v>
      </c>
      <c r="AS104" s="21">
        <f>IF(AR104=0,0,AT41*VLOOKUP(AR41,struktura!$B:$T,19,FALSE))</f>
        <v>0</v>
      </c>
      <c r="AT104" s="55">
        <f>IFERROR(IF(AR41=0,0,VLOOKUP(AR41,šifrant!$A:$H,7,FALSE)*AT41),0.001)</f>
        <v>0</v>
      </c>
      <c r="AU104" s="111"/>
      <c r="AV104" s="21">
        <f>VLOOKUP(AV41,struktura!$B:$S,18,FALSE)</f>
        <v>0</v>
      </c>
      <c r="AW104" s="21">
        <f>IF(AV104=0,0,AX41*VLOOKUP(AV41,struktura!$B:$T,19,FALSE))</f>
        <v>0</v>
      </c>
      <c r="AX104" s="55">
        <f>IFERROR(IF(AV41=0,0,VLOOKUP(AV41,šifrant!$A:$H,7,FALSE)*AX41),0.001)</f>
        <v>0</v>
      </c>
      <c r="AY104" s="111"/>
      <c r="AZ104" s="21">
        <f>VLOOKUP(AZ41,struktura!$B:$S,18,FALSE)</f>
        <v>0</v>
      </c>
      <c r="BA104" s="21">
        <f>IF(AZ104=0,0,BB41*VLOOKUP(AZ41,struktura!$B:$T,19,FALSE))</f>
        <v>0</v>
      </c>
      <c r="BB104" s="55">
        <f>IFERROR(IF(AZ41=0,0,VLOOKUP(AZ41,šifrant!$A:$H,7,FALSE)*BB41),0.001)</f>
        <v>0</v>
      </c>
      <c r="BC104" s="111"/>
      <c r="BD104" s="21">
        <f>VLOOKUP(BD41,struktura!$B:$S,18,FALSE)</f>
        <v>0</v>
      </c>
      <c r="BE104" s="21">
        <f>IF(BD104=0,0,BF41*VLOOKUP(BD41,struktura!$B:$T,19,FALSE))</f>
        <v>0</v>
      </c>
      <c r="BF104" s="55">
        <f>IFERROR(IF(BD41=0,0,VLOOKUP(BD41,šifrant!$A:$H,7,FALSE)*BF41),0.001)</f>
        <v>0</v>
      </c>
      <c r="BG104" s="111"/>
      <c r="BH104" s="21">
        <f>VLOOKUP(BH41,struktura!$B:$S,18,FALSE)</f>
        <v>0</v>
      </c>
      <c r="BI104" s="21">
        <f>IF(BH104=0,0,BJ41*VLOOKUP(BH41,struktura!$B:$T,19,FALSE))</f>
        <v>0</v>
      </c>
      <c r="BJ104" s="55">
        <f>IFERROR(IF(BH41=0,0,VLOOKUP(BH41,šifrant!$A:$H,7,FALSE)*BJ41),0.001)</f>
        <v>0</v>
      </c>
      <c r="BK104" s="111"/>
      <c r="BL104" s="21">
        <f>VLOOKUP(BL41,struktura!$B:$S,18,FALSE)</f>
        <v>0</v>
      </c>
      <c r="BM104" s="21">
        <f>IF(BL104=0,0,BN41*VLOOKUP(BL41,struktura!$B:$T,19,FALSE))</f>
        <v>0</v>
      </c>
      <c r="BN104" s="55">
        <f>IFERROR(IF(BL41=0,0,VLOOKUP(BL41,šifrant!$A:$H,7,FALSE)*BN41),0.001)</f>
        <v>0</v>
      </c>
      <c r="BO104" s="111"/>
      <c r="BP104" s="21">
        <f>VLOOKUP(BP41,struktura!$B:$S,18,FALSE)</f>
        <v>0</v>
      </c>
      <c r="BQ104" s="21">
        <f>IF(BP104=0,0,BR41*VLOOKUP(BP41,struktura!$B:$T,19,FALSE))</f>
        <v>0</v>
      </c>
      <c r="BR104" s="55">
        <f>IFERROR(IF(BP41=0,0,VLOOKUP(BP41,šifrant!$A:$H,7,FALSE)*BR41),0.001)</f>
        <v>0</v>
      </c>
      <c r="BS104" s="111"/>
      <c r="BT104" s="21">
        <f>VLOOKUP(BT41,struktura!$B:$S,18,FALSE)</f>
        <v>0</v>
      </c>
      <c r="BU104" s="21">
        <f>IF(BT104=0,0,BV41*VLOOKUP(BT41,struktura!$B:$T,19,FALSE))</f>
        <v>0</v>
      </c>
      <c r="BV104" s="55">
        <f>IFERROR(IF(BT41=0,0,VLOOKUP(BT41,šifrant!$A:$H,7,FALSE)*BV41),0.001)</f>
        <v>0</v>
      </c>
      <c r="BW104" s="111"/>
      <c r="BX104" s="21">
        <f>VLOOKUP(BX41,struktura!$B:$S,18,FALSE)</f>
        <v>0</v>
      </c>
      <c r="BY104" s="21">
        <f>IF(BX104=0,0,BZ41*VLOOKUP(BX41,struktura!$B:$T,19,FALSE))</f>
        <v>0</v>
      </c>
      <c r="BZ104" s="55">
        <f>IFERROR(IF(BX41=0,0,VLOOKUP(BX41,šifrant!$A:$H,7,FALSE)*BZ41),0.001)</f>
        <v>0</v>
      </c>
      <c r="CA104" s="111"/>
      <c r="CB104" s="21">
        <f>VLOOKUP(CB41,struktura!$B:$S,18,FALSE)</f>
        <v>0</v>
      </c>
      <c r="CC104" s="21">
        <f>IF(CB104=0,0,CD41*VLOOKUP(CB41,struktura!$B:$T,19,FALSE))</f>
        <v>0</v>
      </c>
      <c r="CD104" s="55">
        <f>IFERROR(IF(CB41=0,0,VLOOKUP(CB41,šifrant!$A:$H,7,FALSE)*CD41),0.001)</f>
        <v>0</v>
      </c>
      <c r="CE104" s="111"/>
      <c r="CF104" s="21">
        <f>VLOOKUP(CF41,struktura!$B:$S,18,FALSE)</f>
        <v>0</v>
      </c>
      <c r="CG104" s="21">
        <f>IF(CF104=0,0,CH41*VLOOKUP(CF41,struktura!$B:$T,19,FALSE))</f>
        <v>0</v>
      </c>
      <c r="CH104" s="55">
        <f>IFERROR(IF(CF41=0,0,VLOOKUP(CF41,šifrant!$A:$H,7,FALSE)*CH41),0.001)</f>
        <v>0</v>
      </c>
      <c r="CI104" s="111"/>
      <c r="CJ104" s="21">
        <f>VLOOKUP(CJ41,struktura!$B:$S,18,FALSE)</f>
        <v>0</v>
      </c>
      <c r="CK104" s="21">
        <f>IF(CJ104=0,0,CL41*VLOOKUP(CJ41,struktura!$B:$T,19,FALSE))</f>
        <v>0</v>
      </c>
      <c r="CL104" s="55">
        <f>IFERROR(IF(CJ41=0,0,VLOOKUP(CJ41,šifrant!$A:$H,7,FALSE)*CL41),0.001)</f>
        <v>0</v>
      </c>
      <c r="CM104" s="111"/>
      <c r="CN104" s="21">
        <f>VLOOKUP(CN41,struktura!$B:$S,18,FALSE)</f>
        <v>0</v>
      </c>
      <c r="CO104" s="21">
        <f>IF(CN104=0,0,CP41*VLOOKUP(CN41,struktura!$B:$T,19,FALSE))</f>
        <v>0</v>
      </c>
      <c r="CP104" s="55">
        <f>IFERROR(IF(CN41=0,0,VLOOKUP(CN41,šifrant!$A:$H,7,FALSE)*CP41),0.001)</f>
        <v>0</v>
      </c>
      <c r="CQ104" s="111"/>
      <c r="CR104" s="21">
        <f>VLOOKUP(CR41,struktura!$B:$S,18,FALSE)</f>
        <v>0</v>
      </c>
      <c r="CS104" s="21">
        <f>IF(CR104=0,0,CT41*VLOOKUP(CR41,struktura!$B:$T,19,FALSE))</f>
        <v>0</v>
      </c>
      <c r="CT104" s="55">
        <f>IFERROR(IF(CR41=0,0,VLOOKUP(CR41,šifrant!$A:$H,7,FALSE)*CT41),0.001)</f>
        <v>0</v>
      </c>
      <c r="CU104" s="111"/>
      <c r="CV104" s="21">
        <f>VLOOKUP(CV41,struktura!$B:$S,18,FALSE)</f>
        <v>0</v>
      </c>
      <c r="CW104" s="21">
        <f>IF(CV104=0,0,CX41*VLOOKUP(CV41,struktura!$B:$T,19,FALSE))</f>
        <v>0</v>
      </c>
      <c r="CX104" s="55">
        <f>IFERROR(IF(CV41=0,0,VLOOKUP(CV41,šifrant!$A:$H,7,FALSE)*CX41),0.001)</f>
        <v>0</v>
      </c>
      <c r="CY104" s="111"/>
      <c r="CZ104" s="21">
        <f>VLOOKUP(CZ41,struktura!$B:$S,18,FALSE)</f>
        <v>0</v>
      </c>
      <c r="DA104" s="21">
        <f>IF(CZ104=0,0,DB41*VLOOKUP(CZ41,struktura!$B:$T,19,FALSE))</f>
        <v>0</v>
      </c>
      <c r="DB104" s="55">
        <f>IFERROR(IF(CZ41=0,0,VLOOKUP(CZ41,šifrant!$A:$H,7,FALSE)*DB41),0.001)</f>
        <v>0</v>
      </c>
      <c r="DC104" s="111"/>
      <c r="DD104" s="21">
        <f>VLOOKUP(DD41,struktura!$B:$S,18,FALSE)</f>
        <v>0</v>
      </c>
      <c r="DE104" s="21">
        <f>IF(DD104=0,0,DF41*VLOOKUP(DD41,struktura!$B:$T,19,FALSE))</f>
        <v>0</v>
      </c>
      <c r="DF104" s="55">
        <f>IFERROR(IF(DD41=0,0,VLOOKUP(DD41,šifrant!$A:$H,7,FALSE)*DF41),0.001)</f>
        <v>0</v>
      </c>
      <c r="DG104" s="111"/>
      <c r="DH104" s="21">
        <f>VLOOKUP(DH41,struktura!$B:$S,18,FALSE)</f>
        <v>0</v>
      </c>
      <c r="DI104" s="21">
        <f>IF(DH104=0,0,DJ41*VLOOKUP(DH41,struktura!$B:$T,19,FALSE))</f>
        <v>0</v>
      </c>
      <c r="DJ104" s="55">
        <f>IFERROR(IF(DH41=0,0,VLOOKUP(DH41,šifrant!$A:$H,7,FALSE)*DJ41),0.001)</f>
        <v>0</v>
      </c>
      <c r="DK104" s="111"/>
      <c r="DL104" s="21">
        <f>VLOOKUP(DL41,struktura!$B:$S,18,FALSE)</f>
        <v>0</v>
      </c>
      <c r="DM104" s="21">
        <f>IF(DL104=0,0,DN41*VLOOKUP(DL41,struktura!$B:$T,19,FALSE))</f>
        <v>0</v>
      </c>
      <c r="DN104" s="55">
        <f>IFERROR(IF(DL41=0,0,VLOOKUP(DL41,šifrant!$A:$H,7,FALSE)*DN41),0.001)</f>
        <v>0</v>
      </c>
      <c r="DO104" s="111"/>
      <c r="DP104" s="21">
        <f>VLOOKUP(DP41,struktura!$B:$S,18,FALSE)</f>
        <v>0</v>
      </c>
      <c r="DQ104" s="21">
        <f>IF(DP104=0,0,DR41*VLOOKUP(DP41,struktura!$B:$T,19,FALSE))</f>
        <v>0</v>
      </c>
      <c r="DR104" s="55">
        <f>IFERROR(IF(DP41=0,0,VLOOKUP(DP41,šifrant!$A:$H,7,FALSE)*DR41),0.001)</f>
        <v>0</v>
      </c>
      <c r="DS104" s="111"/>
    </row>
    <row r="105" spans="1:123" ht="15" hidden="1" customHeight="1" outlineLevel="1" thickBot="1">
      <c r="A105" s="182"/>
      <c r="B105" s="182"/>
      <c r="D105" s="21"/>
      <c r="E105" s="21"/>
      <c r="F105" s="55"/>
      <c r="G105" s="55"/>
      <c r="H105" s="21"/>
      <c r="I105" s="21"/>
      <c r="J105" s="55"/>
      <c r="K105" s="55"/>
      <c r="L105" s="21"/>
      <c r="M105" s="21"/>
      <c r="N105" s="55"/>
      <c r="O105" s="55"/>
      <c r="P105" s="21"/>
      <c r="Q105" s="21"/>
      <c r="R105" s="55"/>
      <c r="S105" s="55"/>
      <c r="T105" s="21"/>
      <c r="U105" s="21"/>
      <c r="V105" s="55"/>
      <c r="W105" s="111"/>
      <c r="X105" s="21"/>
      <c r="Y105" s="21"/>
      <c r="Z105" s="55"/>
      <c r="AA105" s="111"/>
      <c r="AB105" s="21"/>
      <c r="AC105" s="21"/>
      <c r="AD105" s="55"/>
      <c r="AE105" s="111"/>
      <c r="AF105" s="21"/>
      <c r="AG105" s="21"/>
      <c r="AH105" s="55"/>
      <c r="AI105" s="111"/>
      <c r="AJ105" s="21"/>
      <c r="AK105" s="21"/>
      <c r="AL105" s="55"/>
      <c r="AM105" s="111"/>
      <c r="AN105" s="21"/>
      <c r="AO105" s="21"/>
      <c r="AP105" s="55"/>
      <c r="AQ105" s="111"/>
      <c r="AR105" s="21"/>
      <c r="AS105" s="21"/>
      <c r="AT105" s="55"/>
      <c r="AU105" s="111"/>
      <c r="AV105" s="21"/>
      <c r="AW105" s="21"/>
      <c r="AX105" s="55"/>
      <c r="AY105" s="111"/>
      <c r="AZ105" s="21"/>
      <c r="BA105" s="21"/>
      <c r="BB105" s="55"/>
      <c r="BC105" s="111"/>
      <c r="BD105" s="21"/>
      <c r="BE105" s="21"/>
      <c r="BF105" s="55"/>
      <c r="BG105" s="111"/>
      <c r="BH105" s="21"/>
      <c r="BI105" s="21"/>
      <c r="BJ105" s="55"/>
      <c r="BK105" s="111"/>
      <c r="BL105" s="21"/>
      <c r="BM105" s="21"/>
      <c r="BN105" s="55"/>
      <c r="BO105" s="111"/>
      <c r="BP105" s="21"/>
      <c r="BQ105" s="21"/>
      <c r="BR105" s="55"/>
      <c r="BS105" s="111"/>
      <c r="BT105" s="21"/>
      <c r="BU105" s="21"/>
      <c r="BV105" s="55"/>
      <c r="BW105" s="111"/>
      <c r="BX105" s="21"/>
      <c r="BY105" s="21"/>
      <c r="BZ105" s="55"/>
      <c r="CA105" s="111"/>
      <c r="CB105" s="21"/>
      <c r="CC105" s="21"/>
      <c r="CD105" s="55"/>
      <c r="CE105" s="111"/>
      <c r="CF105" s="21"/>
      <c r="CG105" s="21"/>
      <c r="CH105" s="55"/>
      <c r="CI105" s="111"/>
      <c r="CJ105" s="21"/>
      <c r="CK105" s="21"/>
      <c r="CL105" s="55"/>
      <c r="CM105" s="111"/>
      <c r="CN105" s="21"/>
      <c r="CO105" s="21"/>
      <c r="CP105" s="55"/>
      <c r="CQ105" s="111"/>
      <c r="CR105" s="21"/>
      <c r="CS105" s="21"/>
      <c r="CT105" s="55"/>
      <c r="CU105" s="111"/>
      <c r="CV105" s="21"/>
      <c r="CW105" s="21"/>
      <c r="CX105" s="55"/>
      <c r="CY105" s="111"/>
      <c r="CZ105" s="21"/>
      <c r="DA105" s="21"/>
      <c r="DB105" s="55"/>
      <c r="DC105" s="111"/>
      <c r="DD105" s="21"/>
      <c r="DE105" s="21"/>
      <c r="DF105" s="55"/>
      <c r="DG105" s="111"/>
      <c r="DH105" s="21"/>
      <c r="DI105" s="21"/>
      <c r="DJ105" s="55"/>
      <c r="DK105" s="111"/>
      <c r="DL105" s="21"/>
      <c r="DM105" s="21"/>
      <c r="DN105" s="55"/>
      <c r="DO105" s="111"/>
      <c r="DP105" s="21"/>
      <c r="DQ105" s="21"/>
      <c r="DR105" s="55"/>
      <c r="DS105" s="111"/>
    </row>
    <row r="106" spans="1:123" ht="14.25" hidden="1" customHeight="1" outlineLevel="1">
      <c r="A106" s="181">
        <v>24</v>
      </c>
      <c r="B106" s="181" t="s">
        <v>14173</v>
      </c>
      <c r="C106" s="1">
        <v>1</v>
      </c>
      <c r="D106" s="21">
        <f>VLOOKUP(D43,struktura!$B:$S,18,FALSE)</f>
        <v>0</v>
      </c>
      <c r="E106" s="21">
        <f>IF(D106=0,0,F43*VLOOKUP(D43,struktura!$B:$T,19,FALSE))</f>
        <v>0</v>
      </c>
      <c r="F106" s="55">
        <f>IFERROR(IF(D43=0,0,VLOOKUP(D43,šifrant!$A:$H,7,FALSE)*F43),0.001)</f>
        <v>0</v>
      </c>
      <c r="G106" s="55"/>
      <c r="H106" s="21">
        <f>VLOOKUP(H43,struktura!$B:$S,18,FALSE)</f>
        <v>0</v>
      </c>
      <c r="I106" s="21">
        <f>IF(H106=0,0,J43*VLOOKUP(H43,struktura!$B:$T,19,FALSE))</f>
        <v>0</v>
      </c>
      <c r="J106" s="55">
        <f>IFERROR(IF(H43=0,0,VLOOKUP(H43,šifrant!$A:$H,7,FALSE)*J43),0.001)</f>
        <v>0</v>
      </c>
      <c r="K106" s="55"/>
      <c r="L106" s="21" t="str">
        <f>VLOOKUP(L43,struktura!$B:$S,18,FALSE)</f>
        <v>1R03039</v>
      </c>
      <c r="M106" s="21">
        <f>IF(L106=0,0,N43*VLOOKUP(L43,struktura!$B:$T,19,FALSE))</f>
        <v>303.15789473684214</v>
      </c>
      <c r="N106" s="55">
        <f>IFERROR(IF(L43=0,0,VLOOKUP(L43,šifrant!$A:$H,7,FALSE)*N43),0.001)</f>
        <v>757.89473684210532</v>
      </c>
      <c r="O106" s="55"/>
      <c r="P106" s="21" t="str">
        <f>VLOOKUP(P43,struktura!$B:$S,18,FALSE)</f>
        <v>1R03039</v>
      </c>
      <c r="Q106" s="21">
        <f>IF(P106=0,0,R43*VLOOKUP(P43,struktura!$B:$T,19,FALSE))</f>
        <v>303.15789473684214</v>
      </c>
      <c r="R106" s="55">
        <f>IFERROR(IF(P43=0,0,VLOOKUP(P43,šifrant!$A:$H,7,FALSE)*R43),0.001)</f>
        <v>757.89473684210532</v>
      </c>
      <c r="S106" s="55"/>
      <c r="T106" s="21" t="str">
        <f>VLOOKUP(T43,struktura!$B:$S,18,FALSE)</f>
        <v>1R03039</v>
      </c>
      <c r="U106" s="21">
        <f>IF(T106=0,0,V43*VLOOKUP(T43,struktura!$B:$T,19,FALSE))</f>
        <v>303.15789473684214</v>
      </c>
      <c r="V106" s="55">
        <f>IFERROR(IF(T43=0,0,VLOOKUP(T43,šifrant!$A:$H,7,FALSE)*V43),0.001)</f>
        <v>757.89473684210532</v>
      </c>
      <c r="W106" s="111"/>
      <c r="X106" s="21" t="str">
        <f>VLOOKUP(X43,struktura!$B:$S,18,FALSE)</f>
        <v>1R03039</v>
      </c>
      <c r="Y106" s="21">
        <f>IF(X106=0,0,Z43*VLOOKUP(X43,struktura!$B:$T,19,FALSE))</f>
        <v>303.15789473684214</v>
      </c>
      <c r="Z106" s="55">
        <f>IFERROR(IF(X43=0,0,VLOOKUP(X43,šifrant!$A:$H,7,FALSE)*Z43),0.001)</f>
        <v>757.89473684210532</v>
      </c>
      <c r="AA106" s="111"/>
      <c r="AB106" s="21" t="str">
        <f>VLOOKUP(AB43,struktura!$B:$S,18,FALSE)</f>
        <v>1R12008</v>
      </c>
      <c r="AC106" s="21">
        <f>IF(AB106=0,0,AD43*VLOOKUP(AB43,struktura!$B:$T,19,FALSE))</f>
        <v>12.9642</v>
      </c>
      <c r="AD106" s="55">
        <f>IFERROR(IF(AB43=0,0,VLOOKUP(AB43,šifrant!$A:$H,7,FALSE)*AD43),0.001)</f>
        <v>353.4</v>
      </c>
      <c r="AE106" s="111"/>
      <c r="AF106" s="21" t="str">
        <f>VLOOKUP(AF43,struktura!$B:$S,18,FALSE)</f>
        <v>1R12008</v>
      </c>
      <c r="AG106" s="21">
        <f>IF(AF106=0,0,AH43*VLOOKUP(AF43,struktura!$B:$T,19,FALSE))</f>
        <v>12.9642</v>
      </c>
      <c r="AH106" s="55">
        <f>IFERROR(IF(AF43=0,0,VLOOKUP(AF43,šifrant!$A:$H,7,FALSE)*AH43),0.001)</f>
        <v>353.4</v>
      </c>
      <c r="AI106" s="111"/>
      <c r="AJ106" s="21" t="str">
        <f>VLOOKUP(AJ43,struktura!$B:$S,18,FALSE)</f>
        <v>1R12008</v>
      </c>
      <c r="AK106" s="21">
        <f>IF(AJ106=0,0,AL43*VLOOKUP(AJ43,struktura!$B:$T,19,FALSE))</f>
        <v>12.9642</v>
      </c>
      <c r="AL106" s="55">
        <f>IFERROR(IF(AJ43=0,0,VLOOKUP(AJ43,šifrant!$A:$H,7,FALSE)*AL43),0.001)</f>
        <v>353.4</v>
      </c>
      <c r="AM106" s="111"/>
      <c r="AN106" s="21" t="str">
        <f>VLOOKUP(AN43,struktura!$B:$S,18,FALSE)</f>
        <v>1R12008</v>
      </c>
      <c r="AO106" s="21">
        <f>IF(AN106=0,0,AP43*VLOOKUP(AN43,struktura!$B:$T,19,FALSE))</f>
        <v>12.9642</v>
      </c>
      <c r="AP106" s="55">
        <f>IFERROR(IF(AN43=0,0,VLOOKUP(AN43,šifrant!$A:$H,7,FALSE)*AP43),0.001)</f>
        <v>353.4</v>
      </c>
      <c r="AQ106" s="111"/>
      <c r="AR106" s="21">
        <f>VLOOKUP(AR43,struktura!$B:$S,18,FALSE)</f>
        <v>0</v>
      </c>
      <c r="AS106" s="21">
        <f>IF(AR106=0,0,AT43*VLOOKUP(AR43,struktura!$B:$T,19,FALSE))</f>
        <v>0</v>
      </c>
      <c r="AT106" s="55">
        <f>IFERROR(IF(AR43=0,0,VLOOKUP(AR43,šifrant!$A:$H,7,FALSE)*AT43),0.001)</f>
        <v>0</v>
      </c>
      <c r="AU106" s="111"/>
      <c r="AV106" s="21">
        <f>VLOOKUP(AV43,struktura!$B:$S,18,FALSE)</f>
        <v>0</v>
      </c>
      <c r="AW106" s="21">
        <f>IF(AV106=0,0,AX43*VLOOKUP(AV43,struktura!$B:$T,19,FALSE))</f>
        <v>0</v>
      </c>
      <c r="AX106" s="55">
        <f>IFERROR(IF(AV43=0,0,VLOOKUP(AV43,šifrant!$A:$H,7,FALSE)*AX43),0.001)</f>
        <v>0</v>
      </c>
      <c r="AY106" s="111"/>
      <c r="AZ106" s="21" t="str">
        <f>VLOOKUP(AZ43,struktura!$B:$S,18,FALSE)</f>
        <v>1R13017</v>
      </c>
      <c r="BA106" s="21">
        <f>IF(AZ106=0,0,BB43*VLOOKUP(AZ43,struktura!$B:$T,19,FALSE))</f>
        <v>35.700000000000003</v>
      </c>
      <c r="BB106" s="55">
        <f>IFERROR(IF(AZ43=0,0,VLOOKUP(AZ43,šifrant!$A:$H,7,FALSE)*BB43),0.001)</f>
        <v>420.00000000000006</v>
      </c>
      <c r="BC106" s="111"/>
      <c r="BD106" s="21" t="str">
        <f>VLOOKUP(BD43,struktura!$B:$S,18,FALSE)</f>
        <v>1R13017</v>
      </c>
      <c r="BE106" s="21">
        <f>IF(BD106=0,0,BF43*VLOOKUP(BD43,struktura!$B:$T,19,FALSE))</f>
        <v>35.700000000000003</v>
      </c>
      <c r="BF106" s="55">
        <f>IFERROR(IF(BD43=0,0,VLOOKUP(BD43,šifrant!$A:$H,7,FALSE)*BF43),0.001)</f>
        <v>420.00000000000006</v>
      </c>
      <c r="BG106" s="111"/>
      <c r="BH106" s="21" t="str">
        <f>VLOOKUP(BH43,struktura!$B:$S,18,FALSE)</f>
        <v>1R13017</v>
      </c>
      <c r="BI106" s="21">
        <f>IF(BH106=0,0,BJ43*VLOOKUP(BH43,struktura!$B:$T,19,FALSE))</f>
        <v>35.700000000000003</v>
      </c>
      <c r="BJ106" s="55">
        <f>IFERROR(IF(BH43=0,0,VLOOKUP(BH43,šifrant!$A:$H,7,FALSE)*BJ43),0.001)</f>
        <v>420.00000000000006</v>
      </c>
      <c r="BK106" s="111"/>
      <c r="BL106" s="21" t="str">
        <f>VLOOKUP(BL43,struktura!$B:$S,18,FALSE)</f>
        <v>1R13017</v>
      </c>
      <c r="BM106" s="21">
        <f>IF(BL106=0,0,BN43*VLOOKUP(BL43,struktura!$B:$T,19,FALSE))</f>
        <v>35.700000000000003</v>
      </c>
      <c r="BN106" s="55">
        <f>IFERROR(IF(BL43=0,0,VLOOKUP(BL43,šifrant!$A:$H,7,FALSE)*BN43),0.001)</f>
        <v>420.00000000000006</v>
      </c>
      <c r="BO106" s="111"/>
      <c r="BP106" s="21">
        <f>VLOOKUP(BP43,struktura!$B:$S,18,FALSE)</f>
        <v>0</v>
      </c>
      <c r="BQ106" s="21">
        <f>IF(BP106=0,0,BR43*VLOOKUP(BP43,struktura!$B:$T,19,FALSE))</f>
        <v>0</v>
      </c>
      <c r="BR106" s="55">
        <f>IFERROR(IF(BP43=0,0,VLOOKUP(BP43,šifrant!$A:$H,7,FALSE)*BR43),0.001)</f>
        <v>0</v>
      </c>
      <c r="BS106" s="111"/>
      <c r="BT106" s="21">
        <f>VLOOKUP(BT43,struktura!$B:$S,18,FALSE)</f>
        <v>0</v>
      </c>
      <c r="BU106" s="21">
        <f>IF(BT106=0,0,BV43*VLOOKUP(BT43,struktura!$B:$T,19,FALSE))</f>
        <v>0</v>
      </c>
      <c r="BV106" s="55">
        <f>IFERROR(IF(BT43=0,0,VLOOKUP(BT43,šifrant!$A:$H,7,FALSE)*BV43),0.001)</f>
        <v>0</v>
      </c>
      <c r="BW106" s="111"/>
      <c r="BX106" s="21">
        <f>VLOOKUP(BX43,struktura!$B:$S,18,FALSE)</f>
        <v>0</v>
      </c>
      <c r="BY106" s="21">
        <f>IF(BX106=0,0,BZ43*VLOOKUP(BX43,struktura!$B:$T,19,FALSE))</f>
        <v>0</v>
      </c>
      <c r="BZ106" s="55">
        <f>IFERROR(IF(BX43=0,0,VLOOKUP(BX43,šifrant!$A:$H,7,FALSE)*BZ43),0.001)</f>
        <v>0</v>
      </c>
      <c r="CA106" s="111"/>
      <c r="CB106" s="21">
        <f>VLOOKUP(CB43,struktura!$B:$S,18,FALSE)</f>
        <v>0</v>
      </c>
      <c r="CC106" s="21">
        <f>IF(CB106=0,0,CD43*VLOOKUP(CB43,struktura!$B:$T,19,FALSE))</f>
        <v>0</v>
      </c>
      <c r="CD106" s="55">
        <f>IFERROR(IF(CB43=0,0,VLOOKUP(CB43,šifrant!$A:$H,7,FALSE)*CD43),0.001)</f>
        <v>0</v>
      </c>
      <c r="CE106" s="111"/>
      <c r="CF106" s="21">
        <f>VLOOKUP(CF43,struktura!$B:$S,18,FALSE)</f>
        <v>0</v>
      </c>
      <c r="CG106" s="21">
        <f>IF(CF106=0,0,CH43*VLOOKUP(CF43,struktura!$B:$T,19,FALSE))</f>
        <v>0</v>
      </c>
      <c r="CH106" s="55">
        <f>IFERROR(IF(CF43=0,0,VLOOKUP(CF43,šifrant!$A:$H,7,FALSE)*CH43),0.001)</f>
        <v>0</v>
      </c>
      <c r="CI106" s="111"/>
      <c r="CJ106" s="21" t="str">
        <f>VLOOKUP(CJ43,struktura!$B:$S,18,FALSE)</f>
        <v>1R08017</v>
      </c>
      <c r="CK106" s="21">
        <f>IF(CJ106=0,0,CL43*VLOOKUP(CJ43,struktura!$B:$T,19,FALSE))</f>
        <v>44.534970000000001</v>
      </c>
      <c r="CL106" s="55">
        <f>IFERROR(IF(CJ43=0,0,VLOOKUP(CJ43,šifrant!$A:$H,7,FALSE)*CL43),0.001)</f>
        <v>371.70000000000005</v>
      </c>
      <c r="CM106" s="111"/>
      <c r="CN106" s="21">
        <f>VLOOKUP(CN43,struktura!$B:$S,18,FALSE)</f>
        <v>0</v>
      </c>
      <c r="CO106" s="21">
        <f>IF(CN106=0,0,CP43*VLOOKUP(CN43,struktura!$B:$T,19,FALSE))</f>
        <v>0</v>
      </c>
      <c r="CP106" s="55">
        <f>IFERROR(IF(CN43=0,0,VLOOKUP(CN43,šifrant!$A:$H,7,FALSE)*CP43),0.001)</f>
        <v>0</v>
      </c>
      <c r="CQ106" s="111"/>
      <c r="CR106" s="21">
        <f>VLOOKUP(CR43,struktura!$B:$S,18,FALSE)</f>
        <v>0</v>
      </c>
      <c r="CS106" s="21">
        <f>IF(CR106=0,0,CT43*VLOOKUP(CR43,struktura!$B:$T,19,FALSE))</f>
        <v>0</v>
      </c>
      <c r="CT106" s="55">
        <f>IFERROR(IF(CR43=0,0,VLOOKUP(CR43,šifrant!$A:$H,7,FALSE)*CT43),0.001)</f>
        <v>0</v>
      </c>
      <c r="CU106" s="111"/>
      <c r="CV106" s="21">
        <f>VLOOKUP(CV43,struktura!$B:$S,18,FALSE)</f>
        <v>0</v>
      </c>
      <c r="CW106" s="21">
        <f>IF(CV106=0,0,CX43*VLOOKUP(CV43,struktura!$B:$T,19,FALSE))</f>
        <v>0</v>
      </c>
      <c r="CX106" s="55">
        <f>IFERROR(IF(CV43=0,0,VLOOKUP(CV43,šifrant!$A:$H,7,FALSE)*CX43),0.001)</f>
        <v>0</v>
      </c>
      <c r="CY106" s="111"/>
      <c r="CZ106" s="21">
        <f>VLOOKUP(CZ43,struktura!$B:$S,18,FALSE)</f>
        <v>0</v>
      </c>
      <c r="DA106" s="21">
        <f>IF(CZ106=0,0,DB43*VLOOKUP(CZ43,struktura!$B:$T,19,FALSE))</f>
        <v>0</v>
      </c>
      <c r="DB106" s="55">
        <f>IFERROR(IF(CZ43=0,0,VLOOKUP(CZ43,šifrant!$A:$H,7,FALSE)*DB43),0.001)</f>
        <v>0</v>
      </c>
      <c r="DC106" s="111"/>
      <c r="DD106" s="21">
        <f>VLOOKUP(DD43,struktura!$B:$S,18,FALSE)</f>
        <v>0</v>
      </c>
      <c r="DE106" s="21">
        <f>IF(DD106=0,0,DF43*VLOOKUP(DD43,struktura!$B:$T,19,FALSE))</f>
        <v>0</v>
      </c>
      <c r="DF106" s="55">
        <f>IFERROR(IF(DD43=0,0,VLOOKUP(DD43,šifrant!$A:$H,7,FALSE)*DF43),0.001)</f>
        <v>0</v>
      </c>
      <c r="DG106" s="111"/>
      <c r="DH106" s="21">
        <f>VLOOKUP(DH43,struktura!$B:$S,18,FALSE)</f>
        <v>0</v>
      </c>
      <c r="DI106" s="21">
        <f>IF(DH106=0,0,DJ43*VLOOKUP(DH43,struktura!$B:$T,19,FALSE))</f>
        <v>0</v>
      </c>
      <c r="DJ106" s="55">
        <f>IFERROR(IF(DH43=0,0,VLOOKUP(DH43,šifrant!$A:$H,7,FALSE)*DJ43),0.001)</f>
        <v>0</v>
      </c>
      <c r="DK106" s="111"/>
      <c r="DL106" s="21">
        <f>VLOOKUP(DL43,struktura!$B:$S,18,FALSE)</f>
        <v>0</v>
      </c>
      <c r="DM106" s="21">
        <f>IF(DL106=0,0,DN43*VLOOKUP(DL43,struktura!$B:$T,19,FALSE))</f>
        <v>0</v>
      </c>
      <c r="DN106" s="55">
        <f>IFERROR(IF(DL43=0,0,VLOOKUP(DL43,šifrant!$A:$H,7,FALSE)*DN43),0.001)</f>
        <v>0</v>
      </c>
      <c r="DO106" s="111"/>
      <c r="DP106" s="21">
        <f>VLOOKUP(DP43,struktura!$B:$S,18,FALSE)</f>
        <v>0</v>
      </c>
      <c r="DQ106" s="21">
        <f>IF(DP106=0,0,DR43*VLOOKUP(DP43,struktura!$B:$T,19,FALSE))</f>
        <v>0</v>
      </c>
      <c r="DR106" s="55">
        <f>IFERROR(IF(DP43=0,0,VLOOKUP(DP43,šifrant!$A:$H,7,FALSE)*DR43),0.001)</f>
        <v>0</v>
      </c>
      <c r="DS106" s="111"/>
    </row>
    <row r="107" spans="1:123" ht="15" hidden="1" customHeight="1" outlineLevel="1" thickBot="1">
      <c r="A107" s="182"/>
      <c r="B107" s="182"/>
      <c r="D107" s="21"/>
      <c r="E107" s="21"/>
      <c r="F107" s="55"/>
      <c r="G107" s="55"/>
      <c r="H107" s="21"/>
      <c r="I107" s="21"/>
      <c r="J107" s="55"/>
      <c r="K107" s="55"/>
      <c r="L107" s="21"/>
      <c r="M107" s="21"/>
      <c r="N107" s="55"/>
      <c r="O107" s="55"/>
      <c r="P107" s="21"/>
      <c r="Q107" s="21"/>
      <c r="R107" s="55"/>
      <c r="S107" s="55"/>
      <c r="T107" s="21"/>
      <c r="U107" s="21"/>
      <c r="V107" s="55"/>
      <c r="W107" s="111"/>
      <c r="X107" s="21"/>
      <c r="Y107" s="21"/>
      <c r="Z107" s="55"/>
      <c r="AA107" s="111"/>
      <c r="AB107" s="21"/>
      <c r="AC107" s="21"/>
      <c r="AD107" s="55"/>
      <c r="AE107" s="111"/>
      <c r="AF107" s="21"/>
      <c r="AG107" s="21"/>
      <c r="AH107" s="55"/>
      <c r="AI107" s="111"/>
      <c r="AJ107" s="21"/>
      <c r="AK107" s="21"/>
      <c r="AL107" s="55"/>
      <c r="AM107" s="111"/>
      <c r="AN107" s="21"/>
      <c r="AO107" s="21"/>
      <c r="AP107" s="55"/>
      <c r="AQ107" s="111"/>
      <c r="AR107" s="21"/>
      <c r="AS107" s="21"/>
      <c r="AT107" s="55"/>
      <c r="AU107" s="111"/>
      <c r="AV107" s="21"/>
      <c r="AW107" s="21"/>
      <c r="AX107" s="55"/>
      <c r="AY107" s="111"/>
      <c r="AZ107" s="21"/>
      <c r="BA107" s="21"/>
      <c r="BB107" s="55"/>
      <c r="BC107" s="111"/>
      <c r="BD107" s="21"/>
      <c r="BE107" s="21"/>
      <c r="BF107" s="55"/>
      <c r="BG107" s="111"/>
      <c r="BH107" s="21"/>
      <c r="BI107" s="21"/>
      <c r="BJ107" s="55"/>
      <c r="BK107" s="111"/>
      <c r="BL107" s="21"/>
      <c r="BM107" s="21"/>
      <c r="BN107" s="55"/>
      <c r="BO107" s="111"/>
      <c r="BP107" s="21"/>
      <c r="BQ107" s="21"/>
      <c r="BR107" s="55"/>
      <c r="BS107" s="111"/>
      <c r="BT107" s="21"/>
      <c r="BU107" s="21"/>
      <c r="BV107" s="55"/>
      <c r="BW107" s="111"/>
      <c r="BX107" s="21"/>
      <c r="BY107" s="21"/>
      <c r="BZ107" s="55"/>
      <c r="CA107" s="111"/>
      <c r="CB107" s="21"/>
      <c r="CC107" s="21"/>
      <c r="CD107" s="55"/>
      <c r="CE107" s="111"/>
      <c r="CF107" s="21"/>
      <c r="CG107" s="21"/>
      <c r="CH107" s="55"/>
      <c r="CI107" s="111"/>
      <c r="CJ107" s="21"/>
      <c r="CK107" s="21"/>
      <c r="CL107" s="55"/>
      <c r="CM107" s="111"/>
      <c r="CN107" s="21"/>
      <c r="CO107" s="21"/>
      <c r="CP107" s="55"/>
      <c r="CQ107" s="111"/>
      <c r="CR107" s="21"/>
      <c r="CS107" s="21"/>
      <c r="CT107" s="55"/>
      <c r="CU107" s="111"/>
      <c r="CV107" s="21"/>
      <c r="CW107" s="21"/>
      <c r="CX107" s="55"/>
      <c r="CY107" s="111"/>
      <c r="CZ107" s="21"/>
      <c r="DA107" s="21"/>
      <c r="DB107" s="55"/>
      <c r="DC107" s="111"/>
      <c r="DD107" s="21"/>
      <c r="DE107" s="21"/>
      <c r="DF107" s="55"/>
      <c r="DG107" s="111"/>
      <c r="DH107" s="21"/>
      <c r="DI107" s="21"/>
      <c r="DJ107" s="55"/>
      <c r="DK107" s="111"/>
      <c r="DL107" s="21"/>
      <c r="DM107" s="21"/>
      <c r="DN107" s="55"/>
      <c r="DO107" s="111"/>
      <c r="DP107" s="21"/>
      <c r="DQ107" s="21"/>
      <c r="DR107" s="55"/>
      <c r="DS107" s="111"/>
    </row>
    <row r="108" spans="1:123" hidden="1" outlineLevel="1">
      <c r="C108" s="1">
        <v>1</v>
      </c>
      <c r="D108" s="21">
        <f>VLOOKUP(D45,struktura!$B:$S,18,FALSE)</f>
        <v>0</v>
      </c>
      <c r="E108" s="21">
        <f>IF(D108=0,0,F45*VLOOKUP(D45,struktura!$B:$T,19,FALSE))</f>
        <v>0</v>
      </c>
      <c r="F108" s="55">
        <f>IFERROR(IF(D45=0,0,VLOOKUP(D45,šifrant!$A:$H,7,FALSE)*F45),0.001)</f>
        <v>0</v>
      </c>
      <c r="G108" s="55"/>
      <c r="H108" s="21">
        <f>VLOOKUP(H45,struktura!$B:$S,18,FALSE)</f>
        <v>0</v>
      </c>
      <c r="I108" s="21">
        <f>IF(H108=0,0,J45*VLOOKUP(H45,struktura!$B:$T,19,FALSE))</f>
        <v>0</v>
      </c>
      <c r="J108" s="55">
        <f>IFERROR(IF(H45=0,0,VLOOKUP(H45,šifrant!$A:$H,7,FALSE)*J45),0.001)</f>
        <v>0</v>
      </c>
      <c r="K108" s="55"/>
      <c r="L108" s="21">
        <f>VLOOKUP(L45,struktura!$B:$S,18,FALSE)</f>
        <v>0</v>
      </c>
      <c r="M108" s="21">
        <f>IF(L108=0,0,N45*VLOOKUP(L45,struktura!$B:$T,19,FALSE))</f>
        <v>0</v>
      </c>
      <c r="N108" s="55">
        <f>IFERROR(IF(L45=0,0,VLOOKUP(L45,šifrant!$A:$H,7,FALSE)*N45),0.001)</f>
        <v>0</v>
      </c>
      <c r="O108" s="55"/>
      <c r="P108" s="21">
        <f>VLOOKUP(P45,struktura!$B:$S,18,FALSE)</f>
        <v>0</v>
      </c>
      <c r="Q108" s="21">
        <f>IF(P108=0,0,R45*VLOOKUP(P45,struktura!$B:$T,19,FALSE))</f>
        <v>0</v>
      </c>
      <c r="R108" s="55">
        <f>IFERROR(IF(P45=0,0,VLOOKUP(P45,šifrant!$A:$H,7,FALSE)*R45),0.001)</f>
        <v>0</v>
      </c>
      <c r="S108" s="55"/>
      <c r="T108" s="21">
        <f>VLOOKUP(T45,struktura!$B:$S,18,FALSE)</f>
        <v>0</v>
      </c>
      <c r="U108" s="21">
        <f>IF(T108=0,0,V45*VLOOKUP(T45,struktura!$B:$T,19,FALSE))</f>
        <v>0</v>
      </c>
      <c r="V108" s="55">
        <f>IFERROR(IF(T45=0,0,VLOOKUP(T45,šifrant!$A:$H,7,FALSE)*V45),0.001)</f>
        <v>0</v>
      </c>
      <c r="W108" s="111"/>
      <c r="X108" s="21">
        <f>VLOOKUP(X45,struktura!$B:$S,18,FALSE)</f>
        <v>0</v>
      </c>
      <c r="Y108" s="21">
        <f>IF(X108=0,0,Z45*VLOOKUP(X45,struktura!$B:$T,19,FALSE))</f>
        <v>0</v>
      </c>
      <c r="Z108" s="55">
        <f>IFERROR(IF(X45=0,0,VLOOKUP(X45,šifrant!$A:$H,7,FALSE)*Z45),0.001)</f>
        <v>0</v>
      </c>
      <c r="AA108" s="111"/>
      <c r="AB108" s="21">
        <f>VLOOKUP(AB45,struktura!$B:$S,18,FALSE)</f>
        <v>0</v>
      </c>
      <c r="AC108" s="21">
        <f>IF(AB108=0,0,AD45*VLOOKUP(AB45,struktura!$B:$T,19,FALSE))</f>
        <v>0</v>
      </c>
      <c r="AD108" s="55">
        <f>IFERROR(IF(AB45=0,0,VLOOKUP(AB45,šifrant!$A:$H,7,FALSE)*AD45),0.001)</f>
        <v>0</v>
      </c>
      <c r="AE108" s="111"/>
      <c r="AF108" s="21">
        <f>VLOOKUP(AF45,struktura!$B:$S,18,FALSE)</f>
        <v>0</v>
      </c>
      <c r="AG108" s="21">
        <f>IF(AF108=0,0,AH45*VLOOKUP(AF45,struktura!$B:$T,19,FALSE))</f>
        <v>0</v>
      </c>
      <c r="AH108" s="55">
        <f>IFERROR(IF(AF45=0,0,VLOOKUP(AF45,šifrant!$A:$H,7,FALSE)*AH45),0.001)</f>
        <v>0</v>
      </c>
      <c r="AI108" s="111"/>
      <c r="AJ108" s="21">
        <f>VLOOKUP(AJ45,struktura!$B:$S,18,FALSE)</f>
        <v>0</v>
      </c>
      <c r="AK108" s="21">
        <f>IF(AJ108=0,0,AL45*VLOOKUP(AJ45,struktura!$B:$T,19,FALSE))</f>
        <v>0</v>
      </c>
      <c r="AL108" s="55">
        <f>IFERROR(IF(AJ45=0,0,VLOOKUP(AJ45,šifrant!$A:$H,7,FALSE)*AL45),0.001)</f>
        <v>0</v>
      </c>
      <c r="AM108" s="111"/>
      <c r="AN108" s="21">
        <f>VLOOKUP(AN45,struktura!$B:$S,18,FALSE)</f>
        <v>0</v>
      </c>
      <c r="AO108" s="21">
        <f>IF(AN108=0,0,AP45*VLOOKUP(AN45,struktura!$B:$T,19,FALSE))</f>
        <v>0</v>
      </c>
      <c r="AP108" s="55">
        <f>IFERROR(IF(AN45=0,0,VLOOKUP(AN45,šifrant!$A:$H,7,FALSE)*AP45),0.001)</f>
        <v>0</v>
      </c>
      <c r="AQ108" s="111"/>
      <c r="AR108" s="21">
        <f>VLOOKUP(AR45,struktura!$B:$S,18,FALSE)</f>
        <v>0</v>
      </c>
      <c r="AS108" s="21">
        <f>IF(AR108=0,0,AT45*VLOOKUP(AR45,struktura!$B:$T,19,FALSE))</f>
        <v>0</v>
      </c>
      <c r="AT108" s="55">
        <f>IFERROR(IF(AR45=0,0,VLOOKUP(AR45,šifrant!$A:$H,7,FALSE)*AT45),0.001)</f>
        <v>0</v>
      </c>
      <c r="AU108" s="111"/>
      <c r="AV108" s="21">
        <f>VLOOKUP(AV45,struktura!$B:$S,18,FALSE)</f>
        <v>0</v>
      </c>
      <c r="AW108" s="21">
        <f>IF(AV108=0,0,AX45*VLOOKUP(AV45,struktura!$B:$T,19,FALSE))</f>
        <v>0</v>
      </c>
      <c r="AX108" s="55">
        <f>IFERROR(IF(AV45=0,0,VLOOKUP(AV45,šifrant!$A:$H,7,FALSE)*AX45),0.001)</f>
        <v>0</v>
      </c>
      <c r="AY108" s="111"/>
      <c r="AZ108" s="21">
        <f>VLOOKUP(AZ45,struktura!$B:$S,18,FALSE)</f>
        <v>0</v>
      </c>
      <c r="BA108" s="21">
        <f>IF(AZ108=0,0,BB45*VLOOKUP(AZ45,struktura!$B:$T,19,FALSE))</f>
        <v>0</v>
      </c>
      <c r="BB108" s="55">
        <f>IFERROR(IF(AZ45=0,0,VLOOKUP(AZ45,šifrant!$A:$H,7,FALSE)*BB45),0.001)</f>
        <v>0</v>
      </c>
      <c r="BC108" s="111"/>
      <c r="BD108" s="21">
        <f>VLOOKUP(BD45,struktura!$B:$S,18,FALSE)</f>
        <v>0</v>
      </c>
      <c r="BE108" s="21">
        <f>IF(BD108=0,0,BF45*VLOOKUP(BD45,struktura!$B:$T,19,FALSE))</f>
        <v>0</v>
      </c>
      <c r="BF108" s="55">
        <f>IFERROR(IF(BD45=0,0,VLOOKUP(BD45,šifrant!$A:$H,7,FALSE)*BF45),0.001)</f>
        <v>0</v>
      </c>
      <c r="BG108" s="111"/>
      <c r="BH108" s="21">
        <f>VLOOKUP(BH45,struktura!$B:$S,18,FALSE)</f>
        <v>0</v>
      </c>
      <c r="BI108" s="21">
        <f>IF(BH108=0,0,BJ45*VLOOKUP(BH45,struktura!$B:$T,19,FALSE))</f>
        <v>0</v>
      </c>
      <c r="BJ108" s="55">
        <f>IFERROR(IF(BH45=0,0,VLOOKUP(BH45,šifrant!$A:$H,7,FALSE)*BJ45),0.001)</f>
        <v>0</v>
      </c>
      <c r="BK108" s="111"/>
      <c r="BL108" s="21">
        <f>VLOOKUP(BL45,struktura!$B:$S,18,FALSE)</f>
        <v>0</v>
      </c>
      <c r="BM108" s="21">
        <f>IF(BL108=0,0,BN45*VLOOKUP(BL45,struktura!$B:$T,19,FALSE))</f>
        <v>0</v>
      </c>
      <c r="BN108" s="55">
        <f>IFERROR(IF(BL45=0,0,VLOOKUP(BL45,šifrant!$A:$H,7,FALSE)*BN45),0.001)</f>
        <v>0</v>
      </c>
      <c r="BO108" s="111"/>
      <c r="BP108" s="21">
        <f>VLOOKUP(BP45,struktura!$B:$S,18,FALSE)</f>
        <v>0</v>
      </c>
      <c r="BQ108" s="21">
        <f>IF(BP108=0,0,BR45*VLOOKUP(BP45,struktura!$B:$T,19,FALSE))</f>
        <v>0</v>
      </c>
      <c r="BR108" s="55">
        <f>IFERROR(IF(BP45=0,0,VLOOKUP(BP45,šifrant!$A:$H,7,FALSE)*BR45),0.001)</f>
        <v>0</v>
      </c>
      <c r="BS108" s="111"/>
      <c r="BT108" s="21">
        <f>VLOOKUP(BT45,struktura!$B:$S,18,FALSE)</f>
        <v>0</v>
      </c>
      <c r="BU108" s="21">
        <f>IF(BT108=0,0,BV45*VLOOKUP(BT45,struktura!$B:$T,19,FALSE))</f>
        <v>0</v>
      </c>
      <c r="BV108" s="55">
        <f>IFERROR(IF(BT45=0,0,VLOOKUP(BT45,šifrant!$A:$H,7,FALSE)*BV45),0.001)</f>
        <v>0</v>
      </c>
      <c r="BW108" s="111"/>
      <c r="BX108" s="21">
        <f>VLOOKUP(BX45,struktura!$B:$S,18,FALSE)</f>
        <v>0</v>
      </c>
      <c r="BY108" s="21">
        <f>IF(BX108=0,0,BZ45*VLOOKUP(BX45,struktura!$B:$T,19,FALSE))</f>
        <v>0</v>
      </c>
      <c r="BZ108" s="55">
        <f>IFERROR(IF(BX45=0,0,VLOOKUP(BX45,šifrant!$A:$H,7,FALSE)*BZ45),0.001)</f>
        <v>0</v>
      </c>
      <c r="CA108" s="111"/>
      <c r="CB108" s="21">
        <f>VLOOKUP(CB45,struktura!$B:$S,18,FALSE)</f>
        <v>0</v>
      </c>
      <c r="CC108" s="21">
        <f>IF(CB108=0,0,CD45*VLOOKUP(CB45,struktura!$B:$T,19,FALSE))</f>
        <v>0</v>
      </c>
      <c r="CD108" s="55">
        <f>IFERROR(IF(CB45=0,0,VLOOKUP(CB45,šifrant!$A:$H,7,FALSE)*CD45),0.001)</f>
        <v>0</v>
      </c>
      <c r="CE108" s="111"/>
      <c r="CF108" s="21">
        <f>VLOOKUP(CF45,struktura!$B:$S,18,FALSE)</f>
        <v>0</v>
      </c>
      <c r="CG108" s="21">
        <f>IF(CF108=0,0,CH45*VLOOKUP(CF45,struktura!$B:$T,19,FALSE))</f>
        <v>0</v>
      </c>
      <c r="CH108" s="55">
        <f>IFERROR(IF(CF45=0,0,VLOOKUP(CF45,šifrant!$A:$H,7,FALSE)*CH45),0.001)</f>
        <v>0</v>
      </c>
      <c r="CI108" s="111"/>
      <c r="CJ108" s="21">
        <f>VLOOKUP(CJ45,struktura!$B:$S,18,FALSE)</f>
        <v>0</v>
      </c>
      <c r="CK108" s="21">
        <f>IF(CJ108=0,0,CL45*VLOOKUP(CJ45,struktura!$B:$T,19,FALSE))</f>
        <v>0</v>
      </c>
      <c r="CL108" s="55">
        <f>IFERROR(IF(CJ45=0,0,VLOOKUP(CJ45,šifrant!$A:$H,7,FALSE)*CL45),0.001)</f>
        <v>0</v>
      </c>
      <c r="CM108" s="111"/>
      <c r="CN108" s="21">
        <f>VLOOKUP(CN45,struktura!$B:$S,18,FALSE)</f>
        <v>0</v>
      </c>
      <c r="CO108" s="21">
        <f>IF(CN108=0,0,CP45*VLOOKUP(CN45,struktura!$B:$T,19,FALSE))</f>
        <v>0</v>
      </c>
      <c r="CP108" s="55">
        <f>IFERROR(IF(CN45=0,0,VLOOKUP(CN45,šifrant!$A:$H,7,FALSE)*CP45),0.001)</f>
        <v>0</v>
      </c>
      <c r="CQ108" s="111"/>
      <c r="CR108" s="21">
        <f>VLOOKUP(CR45,struktura!$B:$S,18,FALSE)</f>
        <v>0</v>
      </c>
      <c r="CS108" s="21">
        <f>IF(CR108=0,0,CT45*VLOOKUP(CR45,struktura!$B:$T,19,FALSE))</f>
        <v>0</v>
      </c>
      <c r="CT108" s="55">
        <f>IFERROR(IF(CR45=0,0,VLOOKUP(CR45,šifrant!$A:$H,7,FALSE)*CT45),0.001)</f>
        <v>0</v>
      </c>
      <c r="CU108" s="111"/>
      <c r="CV108" s="21">
        <f>VLOOKUP(CV45,struktura!$B:$S,18,FALSE)</f>
        <v>0</v>
      </c>
      <c r="CW108" s="21">
        <f>IF(CV108=0,0,CX45*VLOOKUP(CV45,struktura!$B:$T,19,FALSE))</f>
        <v>0</v>
      </c>
      <c r="CX108" s="55">
        <f>IFERROR(IF(CV45=0,0,VLOOKUP(CV45,šifrant!$A:$H,7,FALSE)*CX45),0.001)</f>
        <v>0</v>
      </c>
      <c r="CY108" s="111"/>
      <c r="CZ108" s="21">
        <f>VLOOKUP(CZ45,struktura!$B:$S,18,FALSE)</f>
        <v>0</v>
      </c>
      <c r="DA108" s="21">
        <f>IF(CZ108=0,0,DB45*VLOOKUP(CZ45,struktura!$B:$T,19,FALSE))</f>
        <v>0</v>
      </c>
      <c r="DB108" s="55">
        <f>IFERROR(IF(CZ45=0,0,VLOOKUP(CZ45,šifrant!$A:$H,7,FALSE)*DB45),0.001)</f>
        <v>0</v>
      </c>
      <c r="DC108" s="111"/>
      <c r="DD108" s="21">
        <f>VLOOKUP(DD45,struktura!$B:$S,18,FALSE)</f>
        <v>0</v>
      </c>
      <c r="DE108" s="21">
        <f>IF(DD108=0,0,DF45*VLOOKUP(DD45,struktura!$B:$T,19,FALSE))</f>
        <v>0</v>
      </c>
      <c r="DF108" s="55">
        <f>IFERROR(IF(DD45=0,0,VLOOKUP(DD45,šifrant!$A:$H,7,FALSE)*DF45),0.001)</f>
        <v>0</v>
      </c>
      <c r="DG108" s="111"/>
      <c r="DH108" s="21">
        <f>VLOOKUP(DH45,struktura!$B:$S,18,FALSE)</f>
        <v>0</v>
      </c>
      <c r="DI108" s="21">
        <f>IF(DH108=0,0,DJ45*VLOOKUP(DH45,struktura!$B:$T,19,FALSE))</f>
        <v>0</v>
      </c>
      <c r="DJ108" s="55">
        <f>IFERROR(IF(DH45=0,0,VLOOKUP(DH45,šifrant!$A:$H,7,FALSE)*DJ45),0.001)</f>
        <v>0</v>
      </c>
      <c r="DK108" s="111"/>
      <c r="DL108" s="21">
        <f>VLOOKUP(DL45,struktura!$B:$S,18,FALSE)</f>
        <v>0</v>
      </c>
      <c r="DM108" s="21">
        <f>IF(DL108=0,0,DN45*VLOOKUP(DL45,struktura!$B:$T,19,FALSE))</f>
        <v>0</v>
      </c>
      <c r="DN108" s="55">
        <f>IFERROR(IF(DL45=0,0,VLOOKUP(DL45,šifrant!$A:$H,7,FALSE)*DN45),0.001)</f>
        <v>0</v>
      </c>
      <c r="DO108" s="111"/>
      <c r="DP108" s="21">
        <f>VLOOKUP(DP45,struktura!$B:$S,18,FALSE)</f>
        <v>0</v>
      </c>
      <c r="DQ108" s="21">
        <f>IF(DP108=0,0,DR45*VLOOKUP(DP45,struktura!$B:$T,19,FALSE))</f>
        <v>0</v>
      </c>
      <c r="DR108" s="55">
        <f>IFERROR(IF(DP45=0,0,VLOOKUP(DP45,šifrant!$A:$H,7,FALSE)*DR45),0.001)</f>
        <v>0</v>
      </c>
      <c r="DS108" s="111"/>
    </row>
    <row r="109" spans="1:123" hidden="1" outlineLevel="1">
      <c r="D109" s="21"/>
      <c r="E109" s="21"/>
      <c r="F109" s="55"/>
      <c r="G109" s="55"/>
      <c r="H109" s="21"/>
      <c r="I109" s="21"/>
      <c r="J109" s="55"/>
      <c r="K109" s="55"/>
      <c r="L109" s="21"/>
      <c r="M109" s="21"/>
      <c r="N109" s="55"/>
      <c r="O109" s="55"/>
      <c r="P109" s="21"/>
      <c r="Q109" s="21"/>
      <c r="R109" s="55"/>
      <c r="S109" s="55"/>
      <c r="T109" s="21"/>
      <c r="U109" s="21"/>
      <c r="V109" s="55"/>
      <c r="W109" s="111"/>
      <c r="X109" s="21"/>
      <c r="Y109" s="21"/>
      <c r="Z109" s="55"/>
      <c r="AA109" s="111"/>
      <c r="AB109" s="21"/>
      <c r="AC109" s="21"/>
      <c r="AD109" s="55"/>
      <c r="AE109" s="111"/>
      <c r="AF109" s="21"/>
      <c r="AG109" s="21"/>
      <c r="AH109" s="55"/>
      <c r="AI109" s="111"/>
      <c r="AJ109" s="21"/>
      <c r="AK109" s="21"/>
      <c r="AL109" s="55"/>
      <c r="AM109" s="111"/>
      <c r="AN109" s="21"/>
      <c r="AO109" s="21"/>
      <c r="AP109" s="55"/>
      <c r="AQ109" s="111"/>
      <c r="AR109" s="21"/>
      <c r="AS109" s="21"/>
      <c r="AT109" s="55"/>
      <c r="AU109" s="111"/>
      <c r="AV109" s="21"/>
      <c r="AW109" s="21"/>
      <c r="AX109" s="55"/>
      <c r="AY109" s="111"/>
      <c r="AZ109" s="21"/>
      <c r="BA109" s="21"/>
      <c r="BB109" s="55"/>
      <c r="BC109" s="111"/>
      <c r="BD109" s="21"/>
      <c r="BE109" s="21"/>
      <c r="BF109" s="55"/>
      <c r="BG109" s="111"/>
      <c r="BH109" s="21"/>
      <c r="BI109" s="21"/>
      <c r="BJ109" s="55"/>
      <c r="BK109" s="111"/>
      <c r="BL109" s="21"/>
      <c r="BM109" s="21"/>
      <c r="BN109" s="55"/>
      <c r="BO109" s="111"/>
      <c r="BP109" s="21"/>
      <c r="BQ109" s="21"/>
      <c r="BR109" s="55"/>
      <c r="BS109" s="111"/>
      <c r="BT109" s="21"/>
      <c r="BU109" s="21"/>
      <c r="BV109" s="55"/>
      <c r="BW109" s="111"/>
      <c r="BX109" s="21"/>
      <c r="BY109" s="21"/>
      <c r="BZ109" s="55"/>
      <c r="CA109" s="111"/>
      <c r="CB109" s="21"/>
      <c r="CC109" s="21"/>
      <c r="CD109" s="55"/>
      <c r="CE109" s="111"/>
      <c r="CF109" s="21"/>
      <c r="CG109" s="21"/>
      <c r="CH109" s="55"/>
      <c r="CI109" s="111"/>
      <c r="CJ109" s="21"/>
      <c r="CK109" s="21"/>
      <c r="CL109" s="55"/>
      <c r="CM109" s="111"/>
      <c r="CN109" s="21"/>
      <c r="CO109" s="21"/>
      <c r="CP109" s="55"/>
      <c r="CQ109" s="111"/>
      <c r="CR109" s="21"/>
      <c r="CS109" s="21"/>
      <c r="CT109" s="55"/>
      <c r="CU109" s="111"/>
      <c r="CV109" s="21"/>
      <c r="CW109" s="21"/>
      <c r="CX109" s="55"/>
      <c r="CY109" s="111"/>
      <c r="CZ109" s="21"/>
      <c r="DA109" s="21"/>
      <c r="DB109" s="55"/>
      <c r="DC109" s="111"/>
      <c r="DD109" s="21"/>
      <c r="DE109" s="21"/>
      <c r="DF109" s="55"/>
      <c r="DG109" s="111"/>
      <c r="DH109" s="21"/>
      <c r="DI109" s="21"/>
      <c r="DJ109" s="55"/>
      <c r="DK109" s="111"/>
      <c r="DL109" s="21"/>
      <c r="DM109" s="21"/>
      <c r="DN109" s="55"/>
      <c r="DO109" s="111"/>
      <c r="DP109" s="21"/>
      <c r="DQ109" s="21"/>
      <c r="DR109" s="55"/>
      <c r="DS109" s="111"/>
    </row>
    <row r="110" spans="1:123" hidden="1" outlineLevel="1">
      <c r="C110" s="1">
        <v>1</v>
      </c>
      <c r="D110" s="21">
        <f>VLOOKUP(D47,struktura!$B:$S,18,FALSE)</f>
        <v>0</v>
      </c>
      <c r="E110" s="21">
        <f>IF(D110=0,0,F47*VLOOKUP(D47,struktura!$B:$T,19,FALSE))</f>
        <v>0</v>
      </c>
      <c r="F110" s="55">
        <f>IFERROR(IF(D47=0,0,VLOOKUP(D47,šifrant!$A:$H,7,FALSE)*F47),0.001)</f>
        <v>0</v>
      </c>
      <c r="G110" s="55"/>
      <c r="H110" s="21">
        <f>VLOOKUP(H47,struktura!$B:$S,18,FALSE)</f>
        <v>0</v>
      </c>
      <c r="I110" s="21">
        <f>IF(H110=0,0,J47*VLOOKUP(H47,struktura!$B:$T,19,FALSE))</f>
        <v>0</v>
      </c>
      <c r="J110" s="55">
        <f>IFERROR(IF(H47=0,0,VLOOKUP(H47,šifrant!$A:$H,7,FALSE)*J47),0.001)</f>
        <v>0</v>
      </c>
      <c r="K110" s="55"/>
      <c r="L110" s="21">
        <f>VLOOKUP(L47,struktura!$B:$S,18,FALSE)</f>
        <v>0</v>
      </c>
      <c r="M110" s="21">
        <f>IF(L110=0,0,N47*VLOOKUP(L47,struktura!$B:$T,19,FALSE))</f>
        <v>0</v>
      </c>
      <c r="N110" s="55">
        <f>IFERROR(IF(L47=0,0,VLOOKUP(L47,šifrant!$A:$H,7,FALSE)*N47),0.001)</f>
        <v>0</v>
      </c>
      <c r="O110" s="55"/>
      <c r="P110" s="21">
        <f>VLOOKUP(P47,struktura!$B:$S,18,FALSE)</f>
        <v>0</v>
      </c>
      <c r="Q110" s="21">
        <f>IF(P110=0,0,R47*VLOOKUP(P47,struktura!$B:$T,19,FALSE))</f>
        <v>0</v>
      </c>
      <c r="R110" s="55">
        <f>IFERROR(IF(P47=0,0,VLOOKUP(P47,šifrant!$A:$H,7,FALSE)*R47),0.001)</f>
        <v>0</v>
      </c>
      <c r="S110" s="55"/>
      <c r="T110" s="21">
        <f>VLOOKUP(T47,struktura!$B:$S,18,FALSE)</f>
        <v>0</v>
      </c>
      <c r="U110" s="21">
        <f>IF(T110=0,0,V47*VLOOKUP(T47,struktura!$B:$T,19,FALSE))</f>
        <v>0</v>
      </c>
      <c r="V110" s="55">
        <f>IFERROR(IF(T47=0,0,VLOOKUP(T47,šifrant!$A:$H,7,FALSE)*V47),0.001)</f>
        <v>0</v>
      </c>
      <c r="W110" s="111"/>
      <c r="X110" s="21">
        <f>VLOOKUP(X47,struktura!$B:$S,18,FALSE)</f>
        <v>0</v>
      </c>
      <c r="Y110" s="21">
        <f>IF(X110=0,0,Z47*VLOOKUP(X47,struktura!$B:$T,19,FALSE))</f>
        <v>0</v>
      </c>
      <c r="Z110" s="55">
        <f>IFERROR(IF(X47=0,0,VLOOKUP(X47,šifrant!$A:$H,7,FALSE)*Z47),0.001)</f>
        <v>0</v>
      </c>
      <c r="AA110" s="111"/>
      <c r="AB110" s="21">
        <f>VLOOKUP(AB47,struktura!$B:$S,18,FALSE)</f>
        <v>0</v>
      </c>
      <c r="AC110" s="21">
        <f>IF(AB110=0,0,AD47*VLOOKUP(AB47,struktura!$B:$T,19,FALSE))</f>
        <v>0</v>
      </c>
      <c r="AD110" s="55">
        <f>IFERROR(IF(AB47=0,0,VLOOKUP(AB47,šifrant!$A:$H,7,FALSE)*AD47),0.001)</f>
        <v>0</v>
      </c>
      <c r="AE110" s="111"/>
      <c r="AF110" s="21">
        <f>VLOOKUP(AF47,struktura!$B:$S,18,FALSE)</f>
        <v>0</v>
      </c>
      <c r="AG110" s="21">
        <f>IF(AF110=0,0,AH47*VLOOKUP(AF47,struktura!$B:$T,19,FALSE))</f>
        <v>0</v>
      </c>
      <c r="AH110" s="55">
        <f>IFERROR(IF(AF47=0,0,VLOOKUP(AF47,šifrant!$A:$H,7,FALSE)*AH47),0.001)</f>
        <v>0</v>
      </c>
      <c r="AI110" s="111"/>
      <c r="AJ110" s="21">
        <f>VLOOKUP(AJ47,struktura!$B:$S,18,FALSE)</f>
        <v>0</v>
      </c>
      <c r="AK110" s="21">
        <f>IF(AJ110=0,0,AL47*VLOOKUP(AJ47,struktura!$B:$T,19,FALSE))</f>
        <v>0</v>
      </c>
      <c r="AL110" s="55">
        <f>IFERROR(IF(AJ47=0,0,VLOOKUP(AJ47,šifrant!$A:$H,7,FALSE)*AL47),0.001)</f>
        <v>0</v>
      </c>
      <c r="AM110" s="111"/>
      <c r="AN110" s="21">
        <f>VLOOKUP(AN47,struktura!$B:$S,18,FALSE)</f>
        <v>0</v>
      </c>
      <c r="AO110" s="21">
        <f>IF(AN110=0,0,AP47*VLOOKUP(AN47,struktura!$B:$T,19,FALSE))</f>
        <v>0</v>
      </c>
      <c r="AP110" s="55">
        <f>IFERROR(IF(AN47=0,0,VLOOKUP(AN47,šifrant!$A:$H,7,FALSE)*AP47),0.001)</f>
        <v>0</v>
      </c>
      <c r="AQ110" s="111"/>
      <c r="AR110" s="21">
        <f>VLOOKUP(AR47,struktura!$B:$S,18,FALSE)</f>
        <v>0</v>
      </c>
      <c r="AS110" s="21">
        <f>IF(AR110=0,0,AT47*VLOOKUP(AR47,struktura!$B:$T,19,FALSE))</f>
        <v>0</v>
      </c>
      <c r="AT110" s="55">
        <f>IFERROR(IF(AR47=0,0,VLOOKUP(AR47,šifrant!$A:$H,7,FALSE)*AT47),0.001)</f>
        <v>0</v>
      </c>
      <c r="AU110" s="111"/>
      <c r="AV110" s="21">
        <f>VLOOKUP(AV47,struktura!$B:$S,18,FALSE)</f>
        <v>0</v>
      </c>
      <c r="AW110" s="21">
        <f>IF(AV110=0,0,AX47*VLOOKUP(AV47,struktura!$B:$T,19,FALSE))</f>
        <v>0</v>
      </c>
      <c r="AX110" s="55">
        <f>IFERROR(IF(AV47=0,0,VLOOKUP(AV47,šifrant!$A:$H,7,FALSE)*AX47),0.001)</f>
        <v>0</v>
      </c>
      <c r="AY110" s="111"/>
      <c r="AZ110" s="21">
        <f>VLOOKUP(AZ47,struktura!$B:$S,18,FALSE)</f>
        <v>0</v>
      </c>
      <c r="BA110" s="21">
        <f>IF(AZ110=0,0,BB47*VLOOKUP(AZ47,struktura!$B:$T,19,FALSE))</f>
        <v>0</v>
      </c>
      <c r="BB110" s="55">
        <f>IFERROR(IF(AZ47=0,0,VLOOKUP(AZ47,šifrant!$A:$H,7,FALSE)*BB47),0.001)</f>
        <v>0</v>
      </c>
      <c r="BC110" s="111"/>
      <c r="BD110" s="21">
        <f>VLOOKUP(BD47,struktura!$B:$S,18,FALSE)</f>
        <v>0</v>
      </c>
      <c r="BE110" s="21">
        <f>IF(BD110=0,0,BF47*VLOOKUP(BD47,struktura!$B:$T,19,FALSE))</f>
        <v>0</v>
      </c>
      <c r="BF110" s="55">
        <f>IFERROR(IF(BD47=0,0,VLOOKUP(BD47,šifrant!$A:$H,7,FALSE)*BF47),0.001)</f>
        <v>0</v>
      </c>
      <c r="BG110" s="111"/>
      <c r="BH110" s="21">
        <f>VLOOKUP(BH47,struktura!$B:$S,18,FALSE)</f>
        <v>0</v>
      </c>
      <c r="BI110" s="21">
        <f>IF(BH110=0,0,BJ47*VLOOKUP(BH47,struktura!$B:$T,19,FALSE))</f>
        <v>0</v>
      </c>
      <c r="BJ110" s="55">
        <f>IFERROR(IF(BH47=0,0,VLOOKUP(BH47,šifrant!$A:$H,7,FALSE)*BJ47),0.001)</f>
        <v>0</v>
      </c>
      <c r="BK110" s="111"/>
      <c r="BL110" s="21">
        <f>VLOOKUP(BL47,struktura!$B:$S,18,FALSE)</f>
        <v>0</v>
      </c>
      <c r="BM110" s="21">
        <f>IF(BL110=0,0,BN47*VLOOKUP(BL47,struktura!$B:$T,19,FALSE))</f>
        <v>0</v>
      </c>
      <c r="BN110" s="55">
        <f>IFERROR(IF(BL47=0,0,VLOOKUP(BL47,šifrant!$A:$H,7,FALSE)*BN47),0.001)</f>
        <v>0</v>
      </c>
      <c r="BO110" s="111"/>
      <c r="BP110" s="21">
        <f>VLOOKUP(BP47,struktura!$B:$S,18,FALSE)</f>
        <v>0</v>
      </c>
      <c r="BQ110" s="21">
        <f>IF(BP110=0,0,BR47*VLOOKUP(BP47,struktura!$B:$T,19,FALSE))</f>
        <v>0</v>
      </c>
      <c r="BR110" s="55">
        <f>IFERROR(IF(BP47=0,0,VLOOKUP(BP47,šifrant!$A:$H,7,FALSE)*BR47),0.001)</f>
        <v>0</v>
      </c>
      <c r="BS110" s="111"/>
      <c r="BT110" s="21">
        <f>VLOOKUP(BT47,struktura!$B:$S,18,FALSE)</f>
        <v>0</v>
      </c>
      <c r="BU110" s="21">
        <f>IF(BT110=0,0,BV47*VLOOKUP(BT47,struktura!$B:$T,19,FALSE))</f>
        <v>0</v>
      </c>
      <c r="BV110" s="55">
        <f>IFERROR(IF(BT47=0,0,VLOOKUP(BT47,šifrant!$A:$H,7,FALSE)*BV47),0.001)</f>
        <v>0</v>
      </c>
      <c r="BW110" s="111"/>
      <c r="BX110" s="21">
        <f>VLOOKUP(BX47,struktura!$B:$S,18,FALSE)</f>
        <v>0</v>
      </c>
      <c r="BY110" s="21">
        <f>IF(BX110=0,0,BZ47*VLOOKUP(BX47,struktura!$B:$T,19,FALSE))</f>
        <v>0</v>
      </c>
      <c r="BZ110" s="55">
        <f>IFERROR(IF(BX47=0,0,VLOOKUP(BX47,šifrant!$A:$H,7,FALSE)*BZ47),0.001)</f>
        <v>0</v>
      </c>
      <c r="CA110" s="111"/>
      <c r="CB110" s="21">
        <f>VLOOKUP(CB47,struktura!$B:$S,18,FALSE)</f>
        <v>0</v>
      </c>
      <c r="CC110" s="21">
        <f>IF(CB110=0,0,CD47*VLOOKUP(CB47,struktura!$B:$T,19,FALSE))</f>
        <v>0</v>
      </c>
      <c r="CD110" s="55">
        <f>IFERROR(IF(CB47=0,0,VLOOKUP(CB47,šifrant!$A:$H,7,FALSE)*CD47),0.001)</f>
        <v>0</v>
      </c>
      <c r="CE110" s="111"/>
      <c r="CF110" s="21">
        <f>VLOOKUP(CF47,struktura!$B:$S,18,FALSE)</f>
        <v>0</v>
      </c>
      <c r="CG110" s="21">
        <f>IF(CF110=0,0,CH47*VLOOKUP(CF47,struktura!$B:$T,19,FALSE))</f>
        <v>0</v>
      </c>
      <c r="CH110" s="55">
        <f>IFERROR(IF(CF47=0,0,VLOOKUP(CF47,šifrant!$A:$H,7,FALSE)*CH47),0.001)</f>
        <v>0</v>
      </c>
      <c r="CI110" s="111"/>
      <c r="CJ110" s="21">
        <f>VLOOKUP(CJ47,struktura!$B:$S,18,FALSE)</f>
        <v>0</v>
      </c>
      <c r="CK110" s="21">
        <f>IF(CJ110=0,0,CL47*VLOOKUP(CJ47,struktura!$B:$T,19,FALSE))</f>
        <v>0</v>
      </c>
      <c r="CL110" s="55">
        <f>IFERROR(IF(CJ47=0,0,VLOOKUP(CJ47,šifrant!$A:$H,7,FALSE)*CL47),0.001)</f>
        <v>0</v>
      </c>
      <c r="CM110" s="111"/>
      <c r="CN110" s="21">
        <f>VLOOKUP(CN47,struktura!$B:$S,18,FALSE)</f>
        <v>0</v>
      </c>
      <c r="CO110" s="21">
        <f>IF(CN110=0,0,CP47*VLOOKUP(CN47,struktura!$B:$T,19,FALSE))</f>
        <v>0</v>
      </c>
      <c r="CP110" s="55">
        <f>IFERROR(IF(CN47=0,0,VLOOKUP(CN47,šifrant!$A:$H,7,FALSE)*CP47),0.001)</f>
        <v>0</v>
      </c>
      <c r="CQ110" s="111"/>
      <c r="CR110" s="21">
        <f>VLOOKUP(CR47,struktura!$B:$S,18,FALSE)</f>
        <v>0</v>
      </c>
      <c r="CS110" s="21">
        <f>IF(CR110=0,0,CT47*VLOOKUP(CR47,struktura!$B:$T,19,FALSE))</f>
        <v>0</v>
      </c>
      <c r="CT110" s="55">
        <f>IFERROR(IF(CR47=0,0,VLOOKUP(CR47,šifrant!$A:$H,7,FALSE)*CT47),0.001)</f>
        <v>0</v>
      </c>
      <c r="CU110" s="111"/>
      <c r="CV110" s="21">
        <f>VLOOKUP(CV47,struktura!$B:$S,18,FALSE)</f>
        <v>0</v>
      </c>
      <c r="CW110" s="21">
        <f>IF(CV110=0,0,CX47*VLOOKUP(CV47,struktura!$B:$T,19,FALSE))</f>
        <v>0</v>
      </c>
      <c r="CX110" s="55">
        <f>IFERROR(IF(CV47=0,0,VLOOKUP(CV47,šifrant!$A:$H,7,FALSE)*CX47),0.001)</f>
        <v>0</v>
      </c>
      <c r="CY110" s="111"/>
      <c r="CZ110" s="21">
        <f>VLOOKUP(CZ47,struktura!$B:$S,18,FALSE)</f>
        <v>0</v>
      </c>
      <c r="DA110" s="21">
        <f>IF(CZ110=0,0,DB47*VLOOKUP(CZ47,struktura!$B:$T,19,FALSE))</f>
        <v>0</v>
      </c>
      <c r="DB110" s="55">
        <f>IFERROR(IF(CZ47=0,0,VLOOKUP(CZ47,šifrant!$A:$H,7,FALSE)*DB47),0.001)</f>
        <v>0</v>
      </c>
      <c r="DC110" s="111"/>
      <c r="DD110" s="21">
        <f>VLOOKUP(DD47,struktura!$B:$S,18,FALSE)</f>
        <v>0</v>
      </c>
      <c r="DE110" s="21">
        <f>IF(DD110=0,0,DF47*VLOOKUP(DD47,struktura!$B:$T,19,FALSE))</f>
        <v>0</v>
      </c>
      <c r="DF110" s="55">
        <f>IFERROR(IF(DD47=0,0,VLOOKUP(DD47,šifrant!$A:$H,7,FALSE)*DF47),0.001)</f>
        <v>0</v>
      </c>
      <c r="DG110" s="111"/>
      <c r="DH110" s="21">
        <f>VLOOKUP(DH47,struktura!$B:$S,18,FALSE)</f>
        <v>0</v>
      </c>
      <c r="DI110" s="21">
        <f>IF(DH110=0,0,DJ47*VLOOKUP(DH47,struktura!$B:$T,19,FALSE))</f>
        <v>0</v>
      </c>
      <c r="DJ110" s="55">
        <f>IFERROR(IF(DH47=0,0,VLOOKUP(DH47,šifrant!$A:$H,7,FALSE)*DJ47),0.001)</f>
        <v>0</v>
      </c>
      <c r="DK110" s="111"/>
      <c r="DL110" s="21">
        <f>VLOOKUP(DL47,struktura!$B:$S,18,FALSE)</f>
        <v>0</v>
      </c>
      <c r="DM110" s="21">
        <f>IF(DL110=0,0,DN47*VLOOKUP(DL47,struktura!$B:$T,19,FALSE))</f>
        <v>0</v>
      </c>
      <c r="DN110" s="55">
        <f>IFERROR(IF(DL47=0,0,VLOOKUP(DL47,šifrant!$A:$H,7,FALSE)*DN47),0.001)</f>
        <v>0</v>
      </c>
      <c r="DO110" s="111"/>
      <c r="DP110" s="21">
        <f>VLOOKUP(DP47,struktura!$B:$S,18,FALSE)</f>
        <v>0</v>
      </c>
      <c r="DQ110" s="21">
        <f>IF(DP110=0,0,DR47*VLOOKUP(DP47,struktura!$B:$T,19,FALSE))</f>
        <v>0</v>
      </c>
      <c r="DR110" s="55">
        <f>IFERROR(IF(DP47=0,0,VLOOKUP(DP47,šifrant!$A:$H,7,FALSE)*DR47),0.001)</f>
        <v>0</v>
      </c>
      <c r="DS110" s="111"/>
    </row>
    <row r="111" spans="1:123" hidden="1" outlineLevel="1">
      <c r="D111" s="21"/>
      <c r="E111" s="21"/>
      <c r="F111" s="55"/>
      <c r="G111" s="55"/>
      <c r="H111" s="21"/>
      <c r="I111" s="21"/>
      <c r="J111" s="55"/>
      <c r="K111" s="55"/>
      <c r="L111" s="21"/>
      <c r="M111" s="21"/>
      <c r="N111" s="55"/>
      <c r="O111" s="55"/>
      <c r="P111" s="21"/>
      <c r="Q111" s="21"/>
      <c r="R111" s="55"/>
      <c r="S111" s="55"/>
      <c r="T111" s="21"/>
      <c r="U111" s="21"/>
      <c r="V111" s="55"/>
      <c r="W111" s="111"/>
      <c r="X111" s="21"/>
      <c r="Y111" s="21"/>
      <c r="Z111" s="55"/>
      <c r="AA111" s="111"/>
      <c r="AB111" s="21"/>
      <c r="AC111" s="21"/>
      <c r="AD111" s="55"/>
      <c r="AE111" s="111"/>
      <c r="AF111" s="21"/>
      <c r="AG111" s="21"/>
      <c r="AH111" s="55"/>
      <c r="AI111" s="111"/>
      <c r="AJ111" s="21"/>
      <c r="AK111" s="21"/>
      <c r="AL111" s="55"/>
      <c r="AM111" s="111"/>
      <c r="AN111" s="21"/>
      <c r="AO111" s="21"/>
      <c r="AP111" s="55"/>
      <c r="AQ111" s="111"/>
      <c r="AR111" s="21"/>
      <c r="AS111" s="21"/>
      <c r="AT111" s="55"/>
      <c r="AU111" s="111"/>
      <c r="AV111" s="21"/>
      <c r="AW111" s="21"/>
      <c r="AX111" s="55"/>
      <c r="AY111" s="111"/>
      <c r="AZ111" s="21"/>
      <c r="BA111" s="21"/>
      <c r="BB111" s="55"/>
      <c r="BC111" s="111"/>
      <c r="BD111" s="21"/>
      <c r="BE111" s="21"/>
      <c r="BF111" s="55"/>
      <c r="BG111" s="111"/>
      <c r="BH111" s="21"/>
      <c r="BI111" s="21"/>
      <c r="BJ111" s="55"/>
      <c r="BK111" s="111"/>
      <c r="BL111" s="21"/>
      <c r="BM111" s="21"/>
      <c r="BN111" s="55"/>
      <c r="BO111" s="111"/>
      <c r="BP111" s="21"/>
      <c r="BQ111" s="21"/>
      <c r="BR111" s="55"/>
      <c r="BS111" s="111"/>
      <c r="BT111" s="21"/>
      <c r="BU111" s="21"/>
      <c r="BV111" s="55"/>
      <c r="BW111" s="111"/>
      <c r="BX111" s="21"/>
      <c r="BY111" s="21"/>
      <c r="BZ111" s="55"/>
      <c r="CA111" s="111"/>
      <c r="CB111" s="21"/>
      <c r="CC111" s="21"/>
      <c r="CD111" s="55"/>
      <c r="CE111" s="111"/>
      <c r="CF111" s="21"/>
      <c r="CG111" s="21"/>
      <c r="CH111" s="55"/>
      <c r="CI111" s="111"/>
      <c r="CJ111" s="21"/>
      <c r="CK111" s="21"/>
      <c r="CL111" s="55"/>
      <c r="CM111" s="111"/>
      <c r="CN111" s="21"/>
      <c r="CO111" s="21"/>
      <c r="CP111" s="55"/>
      <c r="CQ111" s="111"/>
      <c r="CR111" s="21"/>
      <c r="CS111" s="21"/>
      <c r="CT111" s="55"/>
      <c r="CU111" s="111"/>
      <c r="CV111" s="21"/>
      <c r="CW111" s="21"/>
      <c r="CX111" s="55"/>
      <c r="CY111" s="111"/>
      <c r="CZ111" s="21"/>
      <c r="DA111" s="21"/>
      <c r="DB111" s="55"/>
      <c r="DC111" s="111"/>
      <c r="DD111" s="21"/>
      <c r="DE111" s="21"/>
      <c r="DF111" s="55"/>
      <c r="DG111" s="111"/>
      <c r="DH111" s="21"/>
      <c r="DI111" s="21"/>
      <c r="DJ111" s="55"/>
      <c r="DK111" s="111"/>
      <c r="DL111" s="21"/>
      <c r="DM111" s="21"/>
      <c r="DN111" s="55"/>
      <c r="DO111" s="111"/>
      <c r="DP111" s="21"/>
      <c r="DQ111" s="21"/>
      <c r="DR111" s="55"/>
      <c r="DS111" s="111"/>
    </row>
    <row r="112" spans="1:123" hidden="1" outlineLevel="1">
      <c r="C112" s="1">
        <v>1</v>
      </c>
      <c r="D112" s="21">
        <f>VLOOKUP(D49,struktura!$B:$S,18,FALSE)</f>
        <v>0</v>
      </c>
      <c r="E112" s="21">
        <f>IF(D112=0,0,F49*VLOOKUP(D49,struktura!$B:$T,19,FALSE))</f>
        <v>0</v>
      </c>
      <c r="F112" s="55">
        <f>IFERROR(IF(D49=0,0,VLOOKUP(D49,šifrant!$A:$H,7,FALSE)*F49),0.001)</f>
        <v>0</v>
      </c>
      <c r="G112" s="55"/>
      <c r="H112" s="21">
        <f>VLOOKUP(H49,struktura!$B:$S,18,FALSE)</f>
        <v>0</v>
      </c>
      <c r="I112" s="21">
        <f>IF(H112=0,0,J49*VLOOKUP(H49,struktura!$B:$T,19,FALSE))</f>
        <v>0</v>
      </c>
      <c r="J112" s="55">
        <f>IFERROR(IF(H49=0,0,VLOOKUP(H49,šifrant!$A:$H,7,FALSE)*J49),0.001)</f>
        <v>0</v>
      </c>
      <c r="K112" s="55"/>
      <c r="L112" s="21">
        <f>VLOOKUP(L49,struktura!$B:$S,18,FALSE)</f>
        <v>0</v>
      </c>
      <c r="M112" s="21">
        <f>IF(L112=0,0,N49*VLOOKUP(L49,struktura!$B:$T,19,FALSE))</f>
        <v>0</v>
      </c>
      <c r="N112" s="55">
        <f>IFERROR(IF(L49=0,0,VLOOKUP(L49,šifrant!$A:$H,7,FALSE)*N49),0.001)</f>
        <v>0</v>
      </c>
      <c r="O112" s="55"/>
      <c r="P112" s="21">
        <f>VLOOKUP(P49,struktura!$B:$S,18,FALSE)</f>
        <v>0</v>
      </c>
      <c r="Q112" s="21">
        <f>IF(P112=0,0,R49*VLOOKUP(P49,struktura!$B:$T,19,FALSE))</f>
        <v>0</v>
      </c>
      <c r="R112" s="55">
        <f>IFERROR(IF(P49=0,0,VLOOKUP(P49,šifrant!$A:$H,7,FALSE)*R49),0.001)</f>
        <v>0</v>
      </c>
      <c r="S112" s="55"/>
      <c r="T112" s="21">
        <f>VLOOKUP(T49,struktura!$B:$S,18,FALSE)</f>
        <v>0</v>
      </c>
      <c r="U112" s="21">
        <f>IF(T112=0,0,V49*VLOOKUP(T49,struktura!$B:$T,19,FALSE))</f>
        <v>0</v>
      </c>
      <c r="V112" s="55">
        <f>IFERROR(IF(T49=0,0,VLOOKUP(T49,šifrant!$A:$H,7,FALSE)*V49),0.001)</f>
        <v>0</v>
      </c>
      <c r="W112" s="111"/>
      <c r="X112" s="21">
        <f>VLOOKUP(X49,struktura!$B:$S,18,FALSE)</f>
        <v>0</v>
      </c>
      <c r="Y112" s="21">
        <f>IF(X112=0,0,Z49*VLOOKUP(X49,struktura!$B:$T,19,FALSE))</f>
        <v>0</v>
      </c>
      <c r="Z112" s="55">
        <f>IFERROR(IF(X49=0,0,VLOOKUP(X49,šifrant!$A:$H,7,FALSE)*Z49),0.001)</f>
        <v>0</v>
      </c>
      <c r="AA112" s="111"/>
      <c r="AB112" s="21">
        <f>VLOOKUP(AB49,struktura!$B:$S,18,FALSE)</f>
        <v>0</v>
      </c>
      <c r="AC112" s="21">
        <f>IF(AB112=0,0,AD49*VLOOKUP(AB49,struktura!$B:$T,19,FALSE))</f>
        <v>0</v>
      </c>
      <c r="AD112" s="55">
        <f>IFERROR(IF(AB49=0,0,VLOOKUP(AB49,šifrant!$A:$H,7,FALSE)*AD49),0.001)</f>
        <v>0</v>
      </c>
      <c r="AE112" s="111"/>
      <c r="AF112" s="21">
        <f>VLOOKUP(AF49,struktura!$B:$S,18,FALSE)</f>
        <v>0</v>
      </c>
      <c r="AG112" s="21">
        <f>IF(AF112=0,0,AH49*VLOOKUP(AF49,struktura!$B:$T,19,FALSE))</f>
        <v>0</v>
      </c>
      <c r="AH112" s="55">
        <f>IFERROR(IF(AF49=0,0,VLOOKUP(AF49,šifrant!$A:$H,7,FALSE)*AH49),0.001)</f>
        <v>0</v>
      </c>
      <c r="AI112" s="111"/>
      <c r="AJ112" s="21">
        <f>VLOOKUP(AJ49,struktura!$B:$S,18,FALSE)</f>
        <v>0</v>
      </c>
      <c r="AK112" s="21">
        <f>IF(AJ112=0,0,AL49*VLOOKUP(AJ49,struktura!$B:$T,19,FALSE))</f>
        <v>0</v>
      </c>
      <c r="AL112" s="55">
        <f>IFERROR(IF(AJ49=0,0,VLOOKUP(AJ49,šifrant!$A:$H,7,FALSE)*AL49),0.001)</f>
        <v>0</v>
      </c>
      <c r="AM112" s="111"/>
      <c r="AN112" s="21">
        <f>VLOOKUP(AN49,struktura!$B:$S,18,FALSE)</f>
        <v>0</v>
      </c>
      <c r="AO112" s="21">
        <f>IF(AN112=0,0,AP49*VLOOKUP(AN49,struktura!$B:$T,19,FALSE))</f>
        <v>0</v>
      </c>
      <c r="AP112" s="55">
        <f>IFERROR(IF(AN49=0,0,VLOOKUP(AN49,šifrant!$A:$H,7,FALSE)*AP49),0.001)</f>
        <v>0</v>
      </c>
      <c r="AQ112" s="111"/>
      <c r="AR112" s="21">
        <f>VLOOKUP(AR49,struktura!$B:$S,18,FALSE)</f>
        <v>0</v>
      </c>
      <c r="AS112" s="21">
        <f>IF(AR112=0,0,AT49*VLOOKUP(AR49,struktura!$B:$T,19,FALSE))</f>
        <v>0</v>
      </c>
      <c r="AT112" s="55">
        <f>IFERROR(IF(AR49=0,0,VLOOKUP(AR49,šifrant!$A:$H,7,FALSE)*AT49),0.001)</f>
        <v>0</v>
      </c>
      <c r="AU112" s="111"/>
      <c r="AV112" s="21">
        <f>VLOOKUP(AV49,struktura!$B:$S,18,FALSE)</f>
        <v>0</v>
      </c>
      <c r="AW112" s="21">
        <f>IF(AV112=0,0,AX49*VLOOKUP(AV49,struktura!$B:$T,19,FALSE))</f>
        <v>0</v>
      </c>
      <c r="AX112" s="55">
        <f>IFERROR(IF(AV49=0,0,VLOOKUP(AV49,šifrant!$A:$H,7,FALSE)*AX49),0.001)</f>
        <v>0</v>
      </c>
      <c r="AY112" s="111"/>
      <c r="AZ112" s="21">
        <f>VLOOKUP(AZ49,struktura!$B:$S,18,FALSE)</f>
        <v>0</v>
      </c>
      <c r="BA112" s="21">
        <f>IF(AZ112=0,0,BB49*VLOOKUP(AZ49,struktura!$B:$T,19,FALSE))</f>
        <v>0</v>
      </c>
      <c r="BB112" s="55">
        <f>IFERROR(IF(AZ49=0,0,VLOOKUP(AZ49,šifrant!$A:$H,7,FALSE)*BB49),0.001)</f>
        <v>0</v>
      </c>
      <c r="BC112" s="111"/>
      <c r="BD112" s="21">
        <f>VLOOKUP(BD49,struktura!$B:$S,18,FALSE)</f>
        <v>0</v>
      </c>
      <c r="BE112" s="21">
        <f>IF(BD112=0,0,BF49*VLOOKUP(BD49,struktura!$B:$T,19,FALSE))</f>
        <v>0</v>
      </c>
      <c r="BF112" s="55">
        <f>IFERROR(IF(BD49=0,0,VLOOKUP(BD49,šifrant!$A:$H,7,FALSE)*BF49),0.001)</f>
        <v>0</v>
      </c>
      <c r="BG112" s="111"/>
      <c r="BH112" s="21">
        <f>VLOOKUP(BH49,struktura!$B:$S,18,FALSE)</f>
        <v>0</v>
      </c>
      <c r="BI112" s="21">
        <f>IF(BH112=0,0,BJ49*VLOOKUP(BH49,struktura!$B:$T,19,FALSE))</f>
        <v>0</v>
      </c>
      <c r="BJ112" s="55">
        <f>IFERROR(IF(BH49=0,0,VLOOKUP(BH49,šifrant!$A:$H,7,FALSE)*BJ49),0.001)</f>
        <v>0</v>
      </c>
      <c r="BK112" s="111"/>
      <c r="BL112" s="21">
        <f>VLOOKUP(BL49,struktura!$B:$S,18,FALSE)</f>
        <v>0</v>
      </c>
      <c r="BM112" s="21">
        <f>IF(BL112=0,0,BN49*VLOOKUP(BL49,struktura!$B:$T,19,FALSE))</f>
        <v>0</v>
      </c>
      <c r="BN112" s="55">
        <f>IFERROR(IF(BL49=0,0,VLOOKUP(BL49,šifrant!$A:$H,7,FALSE)*BN49),0.001)</f>
        <v>0</v>
      </c>
      <c r="BO112" s="111"/>
      <c r="BP112" s="21">
        <f>VLOOKUP(BP49,struktura!$B:$S,18,FALSE)</f>
        <v>0</v>
      </c>
      <c r="BQ112" s="21">
        <f>IF(BP112=0,0,BR49*VLOOKUP(BP49,struktura!$B:$T,19,FALSE))</f>
        <v>0</v>
      </c>
      <c r="BR112" s="55">
        <f>IFERROR(IF(BP49=0,0,VLOOKUP(BP49,šifrant!$A:$H,7,FALSE)*BR49),0.001)</f>
        <v>0</v>
      </c>
      <c r="BS112" s="111"/>
      <c r="BT112" s="21">
        <f>VLOOKUP(BT49,struktura!$B:$S,18,FALSE)</f>
        <v>0</v>
      </c>
      <c r="BU112" s="21">
        <f>IF(BT112=0,0,BV49*VLOOKUP(BT49,struktura!$B:$T,19,FALSE))</f>
        <v>0</v>
      </c>
      <c r="BV112" s="55">
        <f>IFERROR(IF(BT49=0,0,VLOOKUP(BT49,šifrant!$A:$H,7,FALSE)*BV49),0.001)</f>
        <v>0</v>
      </c>
      <c r="BW112" s="111"/>
      <c r="BX112" s="21">
        <f>VLOOKUP(BX49,struktura!$B:$S,18,FALSE)</f>
        <v>0</v>
      </c>
      <c r="BY112" s="21">
        <f>IF(BX112=0,0,BZ49*VLOOKUP(BX49,struktura!$B:$T,19,FALSE))</f>
        <v>0</v>
      </c>
      <c r="BZ112" s="55">
        <f>IFERROR(IF(BX49=0,0,VLOOKUP(BX49,šifrant!$A:$H,7,FALSE)*BZ49),0.001)</f>
        <v>0</v>
      </c>
      <c r="CA112" s="111"/>
      <c r="CB112" s="21">
        <f>VLOOKUP(CB49,struktura!$B:$S,18,FALSE)</f>
        <v>0</v>
      </c>
      <c r="CC112" s="21">
        <f>IF(CB112=0,0,CD49*VLOOKUP(CB49,struktura!$B:$T,19,FALSE))</f>
        <v>0</v>
      </c>
      <c r="CD112" s="55">
        <f>IFERROR(IF(CB49=0,0,VLOOKUP(CB49,šifrant!$A:$H,7,FALSE)*CD49),0.001)</f>
        <v>0</v>
      </c>
      <c r="CE112" s="111"/>
      <c r="CF112" s="21">
        <f>VLOOKUP(CF49,struktura!$B:$S,18,FALSE)</f>
        <v>0</v>
      </c>
      <c r="CG112" s="21">
        <f>IF(CF112=0,0,CH49*VLOOKUP(CF49,struktura!$B:$T,19,FALSE))</f>
        <v>0</v>
      </c>
      <c r="CH112" s="55">
        <f>IFERROR(IF(CF49=0,0,VLOOKUP(CF49,šifrant!$A:$H,7,FALSE)*CH49),0.001)</f>
        <v>0</v>
      </c>
      <c r="CI112" s="111"/>
      <c r="CJ112" s="21">
        <f>VLOOKUP(CJ49,struktura!$B:$S,18,FALSE)</f>
        <v>0</v>
      </c>
      <c r="CK112" s="21">
        <f>IF(CJ112=0,0,CL49*VLOOKUP(CJ49,struktura!$B:$T,19,FALSE))</f>
        <v>0</v>
      </c>
      <c r="CL112" s="55">
        <f>IFERROR(IF(CJ49=0,0,VLOOKUP(CJ49,šifrant!$A:$H,7,FALSE)*CL49),0.001)</f>
        <v>0</v>
      </c>
      <c r="CM112" s="111"/>
      <c r="CN112" s="21">
        <f>VLOOKUP(CN49,struktura!$B:$S,18,FALSE)</f>
        <v>0</v>
      </c>
      <c r="CO112" s="21">
        <f>IF(CN112=0,0,CP49*VLOOKUP(CN49,struktura!$B:$T,19,FALSE))</f>
        <v>0</v>
      </c>
      <c r="CP112" s="55">
        <f>IFERROR(IF(CN49=0,0,VLOOKUP(CN49,šifrant!$A:$H,7,FALSE)*CP49),0.001)</f>
        <v>0</v>
      </c>
      <c r="CQ112" s="111"/>
      <c r="CR112" s="21">
        <f>VLOOKUP(CR49,struktura!$B:$S,18,FALSE)</f>
        <v>0</v>
      </c>
      <c r="CS112" s="21">
        <f>IF(CR112=0,0,CT49*VLOOKUP(CR49,struktura!$B:$T,19,FALSE))</f>
        <v>0</v>
      </c>
      <c r="CT112" s="55">
        <f>IFERROR(IF(CR49=0,0,VLOOKUP(CR49,šifrant!$A:$H,7,FALSE)*CT49),0.001)</f>
        <v>0</v>
      </c>
      <c r="CU112" s="111"/>
      <c r="CV112" s="21">
        <f>VLOOKUP(CV49,struktura!$B:$S,18,FALSE)</f>
        <v>0</v>
      </c>
      <c r="CW112" s="21">
        <f>IF(CV112=0,0,CX49*VLOOKUP(CV49,struktura!$B:$T,19,FALSE))</f>
        <v>0</v>
      </c>
      <c r="CX112" s="55">
        <f>IFERROR(IF(CV49=0,0,VLOOKUP(CV49,šifrant!$A:$H,7,FALSE)*CX49),0.001)</f>
        <v>0</v>
      </c>
      <c r="CY112" s="111"/>
      <c r="CZ112" s="21">
        <f>VLOOKUP(CZ49,struktura!$B:$S,18,FALSE)</f>
        <v>0</v>
      </c>
      <c r="DA112" s="21">
        <f>IF(CZ112=0,0,DB49*VLOOKUP(CZ49,struktura!$B:$T,19,FALSE))</f>
        <v>0</v>
      </c>
      <c r="DB112" s="55">
        <f>IFERROR(IF(CZ49=0,0,VLOOKUP(CZ49,šifrant!$A:$H,7,FALSE)*DB49),0.001)</f>
        <v>0</v>
      </c>
      <c r="DC112" s="111"/>
      <c r="DD112" s="21">
        <f>VLOOKUP(DD49,struktura!$B:$S,18,FALSE)</f>
        <v>0</v>
      </c>
      <c r="DE112" s="21">
        <f>IF(DD112=0,0,DF49*VLOOKUP(DD49,struktura!$B:$T,19,FALSE))</f>
        <v>0</v>
      </c>
      <c r="DF112" s="55">
        <f>IFERROR(IF(DD49=0,0,VLOOKUP(DD49,šifrant!$A:$H,7,FALSE)*DF49),0.001)</f>
        <v>0</v>
      </c>
      <c r="DG112" s="111"/>
      <c r="DH112" s="21">
        <f>VLOOKUP(DH49,struktura!$B:$S,18,FALSE)</f>
        <v>0</v>
      </c>
      <c r="DI112" s="21">
        <f>IF(DH112=0,0,DJ49*VLOOKUP(DH49,struktura!$B:$T,19,FALSE))</f>
        <v>0</v>
      </c>
      <c r="DJ112" s="55">
        <f>IFERROR(IF(DH49=0,0,VLOOKUP(DH49,šifrant!$A:$H,7,FALSE)*DJ49),0.001)</f>
        <v>0</v>
      </c>
      <c r="DK112" s="111"/>
      <c r="DL112" s="21">
        <f>VLOOKUP(DL49,struktura!$B:$S,18,FALSE)</f>
        <v>0</v>
      </c>
      <c r="DM112" s="21">
        <f>IF(DL112=0,0,DN49*VLOOKUP(DL49,struktura!$B:$T,19,FALSE))</f>
        <v>0</v>
      </c>
      <c r="DN112" s="55">
        <f>IFERROR(IF(DL49=0,0,VLOOKUP(DL49,šifrant!$A:$H,7,FALSE)*DN49),0.001)</f>
        <v>0</v>
      </c>
      <c r="DO112" s="111"/>
      <c r="DP112" s="21">
        <f>VLOOKUP(DP49,struktura!$B:$S,18,FALSE)</f>
        <v>0</v>
      </c>
      <c r="DQ112" s="21">
        <f>IF(DP112=0,0,DR49*VLOOKUP(DP49,struktura!$B:$T,19,FALSE))</f>
        <v>0</v>
      </c>
      <c r="DR112" s="55">
        <f>IFERROR(IF(DP49=0,0,VLOOKUP(DP49,šifrant!$A:$H,7,FALSE)*DR49),0.001)</f>
        <v>0</v>
      </c>
      <c r="DS112" s="111"/>
    </row>
    <row r="113" spans="1:123" hidden="1" outlineLevel="1">
      <c r="D113" s="21"/>
      <c r="E113" s="21"/>
      <c r="F113" s="55"/>
      <c r="G113" s="55"/>
      <c r="H113" s="21"/>
      <c r="I113" s="21"/>
      <c r="J113" s="55"/>
      <c r="K113" s="55"/>
      <c r="L113" s="21"/>
      <c r="M113" s="21"/>
      <c r="N113" s="55"/>
      <c r="O113" s="55"/>
      <c r="P113" s="21"/>
      <c r="Q113" s="21"/>
      <c r="R113" s="55"/>
      <c r="S113" s="55"/>
      <c r="T113" s="21"/>
      <c r="U113" s="21"/>
      <c r="V113" s="55"/>
      <c r="W113" s="111"/>
      <c r="X113" s="21"/>
      <c r="Y113" s="21"/>
      <c r="Z113" s="55"/>
      <c r="AA113" s="111"/>
      <c r="AB113" s="21"/>
      <c r="AC113" s="21"/>
      <c r="AD113" s="55"/>
      <c r="AE113" s="111"/>
      <c r="AF113" s="21"/>
      <c r="AG113" s="21"/>
      <c r="AH113" s="55"/>
      <c r="AI113" s="111"/>
      <c r="AJ113" s="21"/>
      <c r="AK113" s="21"/>
      <c r="AL113" s="55"/>
      <c r="AM113" s="111"/>
      <c r="AN113" s="21"/>
      <c r="AO113" s="21"/>
      <c r="AP113" s="55"/>
      <c r="AQ113" s="111"/>
      <c r="AR113" s="21"/>
      <c r="AS113" s="21"/>
      <c r="AT113" s="55"/>
      <c r="AU113" s="111"/>
      <c r="AV113" s="21"/>
      <c r="AW113" s="21"/>
      <c r="AX113" s="55"/>
      <c r="AY113" s="111"/>
      <c r="AZ113" s="21"/>
      <c r="BA113" s="21"/>
      <c r="BB113" s="55"/>
      <c r="BC113" s="111"/>
      <c r="BD113" s="21"/>
      <c r="BE113" s="21"/>
      <c r="BF113" s="55"/>
      <c r="BG113" s="111"/>
      <c r="BH113" s="21"/>
      <c r="BI113" s="21"/>
      <c r="BJ113" s="55"/>
      <c r="BK113" s="111"/>
      <c r="BL113" s="21"/>
      <c r="BM113" s="21"/>
      <c r="BN113" s="55"/>
      <c r="BO113" s="111"/>
      <c r="BP113" s="21"/>
      <c r="BQ113" s="21"/>
      <c r="BR113" s="55"/>
      <c r="BS113" s="111"/>
      <c r="BT113" s="21"/>
      <c r="BU113" s="21"/>
      <c r="BV113" s="55"/>
      <c r="BW113" s="111"/>
      <c r="BX113" s="21"/>
      <c r="BY113" s="21"/>
      <c r="BZ113" s="55"/>
      <c r="CA113" s="111"/>
      <c r="CB113" s="21"/>
      <c r="CC113" s="21"/>
      <c r="CD113" s="55"/>
      <c r="CE113" s="111"/>
      <c r="CF113" s="21"/>
      <c r="CG113" s="21"/>
      <c r="CH113" s="55"/>
      <c r="CI113" s="111"/>
      <c r="CJ113" s="21"/>
      <c r="CK113" s="21"/>
      <c r="CL113" s="55"/>
      <c r="CM113" s="111"/>
      <c r="CN113" s="21"/>
      <c r="CO113" s="21"/>
      <c r="CP113" s="55"/>
      <c r="CQ113" s="111"/>
      <c r="CR113" s="21"/>
      <c r="CS113" s="21"/>
      <c r="CT113" s="55"/>
      <c r="CU113" s="111"/>
      <c r="CV113" s="21"/>
      <c r="CW113" s="21"/>
      <c r="CX113" s="55"/>
      <c r="CY113" s="111"/>
      <c r="CZ113" s="21"/>
      <c r="DA113" s="21"/>
      <c r="DB113" s="55"/>
      <c r="DC113" s="111"/>
      <c r="DD113" s="21"/>
      <c r="DE113" s="21"/>
      <c r="DF113" s="55"/>
      <c r="DG113" s="111"/>
      <c r="DH113" s="21"/>
      <c r="DI113" s="21"/>
      <c r="DJ113" s="55"/>
      <c r="DK113" s="111"/>
      <c r="DL113" s="21"/>
      <c r="DM113" s="21"/>
      <c r="DN113" s="55"/>
      <c r="DO113" s="111"/>
      <c r="DP113" s="21"/>
      <c r="DQ113" s="21"/>
      <c r="DR113" s="55"/>
      <c r="DS113" s="111"/>
    </row>
    <row r="114" spans="1:123" hidden="1" outlineLevel="1">
      <c r="C114" s="1">
        <v>1</v>
      </c>
      <c r="D114" s="21">
        <f>VLOOKUP(D51,struktura!$B:$S,18,FALSE)</f>
        <v>0</v>
      </c>
      <c r="E114" s="21">
        <f>IF(D114=0,0,F51*VLOOKUP(D51,struktura!$B:$T,19,FALSE))</f>
        <v>0</v>
      </c>
      <c r="F114" s="55">
        <f>IFERROR(IF(D51=0,0,VLOOKUP(D51,šifrant!$A:$H,7,FALSE)*F51),0.001)</f>
        <v>0</v>
      </c>
      <c r="G114" s="55"/>
      <c r="H114" s="21">
        <f>VLOOKUP(H51,struktura!$B:$S,18,FALSE)</f>
        <v>0</v>
      </c>
      <c r="I114" s="21">
        <f>IF(H114=0,0,J51*VLOOKUP(H51,struktura!$B:$T,19,FALSE))</f>
        <v>0</v>
      </c>
      <c r="J114" s="55">
        <f>IFERROR(IF(H51=0,0,VLOOKUP(H51,šifrant!$A:$H,7,FALSE)*J51),0.001)</f>
        <v>0</v>
      </c>
      <c r="K114" s="55"/>
      <c r="L114" s="21">
        <f>VLOOKUP(L51,struktura!$B:$S,18,FALSE)</f>
        <v>0</v>
      </c>
      <c r="M114" s="21">
        <f>IF(L114=0,0,N51*VLOOKUP(L51,struktura!$B:$T,19,FALSE))</f>
        <v>0</v>
      </c>
      <c r="N114" s="55">
        <f>IFERROR(IF(L51=0,0,VLOOKUP(L51,šifrant!$A:$H,7,FALSE)*N51),0.001)</f>
        <v>0</v>
      </c>
      <c r="O114" s="55"/>
      <c r="P114" s="21">
        <f>VLOOKUP(P51,struktura!$B:$S,18,FALSE)</f>
        <v>0</v>
      </c>
      <c r="Q114" s="21">
        <f>IF(P114=0,0,R51*VLOOKUP(P51,struktura!$B:$T,19,FALSE))</f>
        <v>0</v>
      </c>
      <c r="R114" s="55">
        <f>IFERROR(IF(P51=0,0,VLOOKUP(P51,šifrant!$A:$H,7,FALSE)*R51),0.001)</f>
        <v>0</v>
      </c>
      <c r="S114" s="55"/>
      <c r="T114" s="21">
        <f>VLOOKUP(T51,struktura!$B:$S,18,FALSE)</f>
        <v>0</v>
      </c>
      <c r="U114" s="21">
        <f>IF(T114=0,0,V51*VLOOKUP(T51,struktura!$B:$T,19,FALSE))</f>
        <v>0</v>
      </c>
      <c r="V114" s="55">
        <f>IFERROR(IF(T51=0,0,VLOOKUP(T51,šifrant!$A:$H,7,FALSE)*V51),0.001)</f>
        <v>0</v>
      </c>
      <c r="W114" s="111"/>
      <c r="X114" s="21">
        <f>VLOOKUP(X51,struktura!$B:$S,18,FALSE)</f>
        <v>0</v>
      </c>
      <c r="Y114" s="21">
        <f>IF(X114=0,0,Z51*VLOOKUP(X51,struktura!$B:$T,19,FALSE))</f>
        <v>0</v>
      </c>
      <c r="Z114" s="55">
        <f>IFERROR(IF(X51=0,0,VLOOKUP(X51,šifrant!$A:$H,7,FALSE)*Z51),0.001)</f>
        <v>0</v>
      </c>
      <c r="AA114" s="111"/>
      <c r="AB114" s="21">
        <f>VLOOKUP(AB51,struktura!$B:$S,18,FALSE)</f>
        <v>0</v>
      </c>
      <c r="AC114" s="21">
        <f>IF(AB114=0,0,AD51*VLOOKUP(AB51,struktura!$B:$T,19,FALSE))</f>
        <v>0</v>
      </c>
      <c r="AD114" s="55">
        <f>IFERROR(IF(AB51=0,0,VLOOKUP(AB51,šifrant!$A:$H,7,FALSE)*AD51),0.001)</f>
        <v>0</v>
      </c>
      <c r="AE114" s="111"/>
      <c r="AF114" s="21">
        <f>VLOOKUP(AF51,struktura!$B:$S,18,FALSE)</f>
        <v>0</v>
      </c>
      <c r="AG114" s="21">
        <f>IF(AF114=0,0,AH51*VLOOKUP(AF51,struktura!$B:$T,19,FALSE))</f>
        <v>0</v>
      </c>
      <c r="AH114" s="55">
        <f>IFERROR(IF(AF51=0,0,VLOOKUP(AF51,šifrant!$A:$H,7,FALSE)*AH51),0.001)</f>
        <v>0</v>
      </c>
      <c r="AI114" s="111"/>
      <c r="AJ114" s="21">
        <f>VLOOKUP(AJ51,struktura!$B:$S,18,FALSE)</f>
        <v>0</v>
      </c>
      <c r="AK114" s="21">
        <f>IF(AJ114=0,0,AL51*VLOOKUP(AJ51,struktura!$B:$T,19,FALSE))</f>
        <v>0</v>
      </c>
      <c r="AL114" s="55">
        <f>IFERROR(IF(AJ51=0,0,VLOOKUP(AJ51,šifrant!$A:$H,7,FALSE)*AL51),0.001)</f>
        <v>0</v>
      </c>
      <c r="AM114" s="111"/>
      <c r="AN114" s="21">
        <f>VLOOKUP(AN51,struktura!$B:$S,18,FALSE)</f>
        <v>0</v>
      </c>
      <c r="AO114" s="21">
        <f>IF(AN114=0,0,AP51*VLOOKUP(AN51,struktura!$B:$T,19,FALSE))</f>
        <v>0</v>
      </c>
      <c r="AP114" s="55">
        <f>IFERROR(IF(AN51=0,0,VLOOKUP(AN51,šifrant!$A:$H,7,FALSE)*AP51),0.001)</f>
        <v>0</v>
      </c>
      <c r="AQ114" s="111"/>
      <c r="AR114" s="21">
        <f>VLOOKUP(AR51,struktura!$B:$S,18,FALSE)</f>
        <v>0</v>
      </c>
      <c r="AS114" s="21">
        <f>IF(AR114=0,0,AT51*VLOOKUP(AR51,struktura!$B:$T,19,FALSE))</f>
        <v>0</v>
      </c>
      <c r="AT114" s="55">
        <f>IFERROR(IF(AR51=0,0,VLOOKUP(AR51,šifrant!$A:$H,7,FALSE)*AT51),0.001)</f>
        <v>0</v>
      </c>
      <c r="AU114" s="111"/>
      <c r="AV114" s="21">
        <f>VLOOKUP(AV51,struktura!$B:$S,18,FALSE)</f>
        <v>0</v>
      </c>
      <c r="AW114" s="21">
        <f>IF(AV114=0,0,AX51*VLOOKUP(AV51,struktura!$B:$T,19,FALSE))</f>
        <v>0</v>
      </c>
      <c r="AX114" s="55">
        <f>IFERROR(IF(AV51=0,0,VLOOKUP(AV51,šifrant!$A:$H,7,FALSE)*AX51),0.001)</f>
        <v>0</v>
      </c>
      <c r="AY114" s="111"/>
      <c r="AZ114" s="21">
        <f>VLOOKUP(AZ51,struktura!$B:$S,18,FALSE)</f>
        <v>0</v>
      </c>
      <c r="BA114" s="21">
        <f>IF(AZ114=0,0,BB51*VLOOKUP(AZ51,struktura!$B:$T,19,FALSE))</f>
        <v>0</v>
      </c>
      <c r="BB114" s="55">
        <f>IFERROR(IF(AZ51=0,0,VLOOKUP(AZ51,šifrant!$A:$H,7,FALSE)*BB51),0.001)</f>
        <v>0</v>
      </c>
      <c r="BC114" s="111"/>
      <c r="BD114" s="21">
        <f>VLOOKUP(BD51,struktura!$B:$S,18,FALSE)</f>
        <v>0</v>
      </c>
      <c r="BE114" s="21">
        <f>IF(BD114=0,0,BF51*VLOOKUP(BD51,struktura!$B:$T,19,FALSE))</f>
        <v>0</v>
      </c>
      <c r="BF114" s="55">
        <f>IFERROR(IF(BD51=0,0,VLOOKUP(BD51,šifrant!$A:$H,7,FALSE)*BF51),0.001)</f>
        <v>0</v>
      </c>
      <c r="BG114" s="111"/>
      <c r="BH114" s="21">
        <f>VLOOKUP(BH51,struktura!$B:$S,18,FALSE)</f>
        <v>0</v>
      </c>
      <c r="BI114" s="21">
        <f>IF(BH114=0,0,BJ51*VLOOKUP(BH51,struktura!$B:$T,19,FALSE))</f>
        <v>0</v>
      </c>
      <c r="BJ114" s="55">
        <f>IFERROR(IF(BH51=0,0,VLOOKUP(BH51,šifrant!$A:$H,7,FALSE)*BJ51),0.001)</f>
        <v>0</v>
      </c>
      <c r="BK114" s="111"/>
      <c r="BL114" s="21">
        <f>VLOOKUP(BL51,struktura!$B:$S,18,FALSE)</f>
        <v>0</v>
      </c>
      <c r="BM114" s="21">
        <f>IF(BL114=0,0,BN51*VLOOKUP(BL51,struktura!$B:$T,19,FALSE))</f>
        <v>0</v>
      </c>
      <c r="BN114" s="55">
        <f>IFERROR(IF(BL51=0,0,VLOOKUP(BL51,šifrant!$A:$H,7,FALSE)*BN51),0.001)</f>
        <v>0</v>
      </c>
      <c r="BO114" s="111"/>
      <c r="BP114" s="21">
        <f>VLOOKUP(BP51,struktura!$B:$S,18,FALSE)</f>
        <v>0</v>
      </c>
      <c r="BQ114" s="21">
        <f>IF(BP114=0,0,BR51*VLOOKUP(BP51,struktura!$B:$T,19,FALSE))</f>
        <v>0</v>
      </c>
      <c r="BR114" s="55">
        <f>IFERROR(IF(BP51=0,0,VLOOKUP(BP51,šifrant!$A:$H,7,FALSE)*BR51),0.001)</f>
        <v>0</v>
      </c>
      <c r="BS114" s="111"/>
      <c r="BT114" s="21">
        <f>VLOOKUP(BT51,struktura!$B:$S,18,FALSE)</f>
        <v>0</v>
      </c>
      <c r="BU114" s="21">
        <f>IF(BT114=0,0,BV51*VLOOKUP(BT51,struktura!$B:$T,19,FALSE))</f>
        <v>0</v>
      </c>
      <c r="BV114" s="55">
        <f>IFERROR(IF(BT51=0,0,VLOOKUP(BT51,šifrant!$A:$H,7,FALSE)*BV51),0.001)</f>
        <v>0</v>
      </c>
      <c r="BW114" s="111"/>
      <c r="BX114" s="21">
        <f>VLOOKUP(BX51,struktura!$B:$S,18,FALSE)</f>
        <v>0</v>
      </c>
      <c r="BY114" s="21">
        <f>IF(BX114=0,0,BZ51*VLOOKUP(BX51,struktura!$B:$T,19,FALSE))</f>
        <v>0</v>
      </c>
      <c r="BZ114" s="55">
        <f>IFERROR(IF(BX51=0,0,VLOOKUP(BX51,šifrant!$A:$H,7,FALSE)*BZ51),0.001)</f>
        <v>0</v>
      </c>
      <c r="CA114" s="111"/>
      <c r="CB114" s="21">
        <f>VLOOKUP(CB51,struktura!$B:$S,18,FALSE)</f>
        <v>0</v>
      </c>
      <c r="CC114" s="21">
        <f>IF(CB114=0,0,CD51*VLOOKUP(CB51,struktura!$B:$T,19,FALSE))</f>
        <v>0</v>
      </c>
      <c r="CD114" s="55">
        <f>IFERROR(IF(CB51=0,0,VLOOKUP(CB51,šifrant!$A:$H,7,FALSE)*CD51),0.001)</f>
        <v>0</v>
      </c>
      <c r="CE114" s="111"/>
      <c r="CF114" s="21">
        <f>VLOOKUP(CF51,struktura!$B:$S,18,FALSE)</f>
        <v>0</v>
      </c>
      <c r="CG114" s="21">
        <f>IF(CF114=0,0,CH51*VLOOKUP(CF51,struktura!$B:$T,19,FALSE))</f>
        <v>0</v>
      </c>
      <c r="CH114" s="55">
        <f>IFERROR(IF(CF51=0,0,VLOOKUP(CF51,šifrant!$A:$H,7,FALSE)*CH51),0.001)</f>
        <v>0</v>
      </c>
      <c r="CI114" s="111"/>
      <c r="CJ114" s="21">
        <f>VLOOKUP(CJ51,struktura!$B:$S,18,FALSE)</f>
        <v>0</v>
      </c>
      <c r="CK114" s="21">
        <f>IF(CJ114=0,0,CL51*VLOOKUP(CJ51,struktura!$B:$T,19,FALSE))</f>
        <v>0</v>
      </c>
      <c r="CL114" s="55">
        <f>IFERROR(IF(CJ51=0,0,VLOOKUP(CJ51,šifrant!$A:$H,7,FALSE)*CL51),0.001)</f>
        <v>0</v>
      </c>
      <c r="CM114" s="111"/>
      <c r="CN114" s="21">
        <f>VLOOKUP(CN51,struktura!$B:$S,18,FALSE)</f>
        <v>0</v>
      </c>
      <c r="CO114" s="21">
        <f>IF(CN114=0,0,CP51*VLOOKUP(CN51,struktura!$B:$T,19,FALSE))</f>
        <v>0</v>
      </c>
      <c r="CP114" s="55">
        <f>IFERROR(IF(CN51=0,0,VLOOKUP(CN51,šifrant!$A:$H,7,FALSE)*CP51),0.001)</f>
        <v>0</v>
      </c>
      <c r="CQ114" s="111"/>
      <c r="CR114" s="21">
        <f>VLOOKUP(CR51,struktura!$B:$S,18,FALSE)</f>
        <v>0</v>
      </c>
      <c r="CS114" s="21">
        <f>IF(CR114=0,0,CT51*VLOOKUP(CR51,struktura!$B:$T,19,FALSE))</f>
        <v>0</v>
      </c>
      <c r="CT114" s="55">
        <f>IFERROR(IF(CR51=0,0,VLOOKUP(CR51,šifrant!$A:$H,7,FALSE)*CT51),0.001)</f>
        <v>0</v>
      </c>
      <c r="CU114" s="111"/>
      <c r="CV114" s="21">
        <f>VLOOKUP(CV51,struktura!$B:$S,18,FALSE)</f>
        <v>0</v>
      </c>
      <c r="CW114" s="21">
        <f>IF(CV114=0,0,CX51*VLOOKUP(CV51,struktura!$B:$T,19,FALSE))</f>
        <v>0</v>
      </c>
      <c r="CX114" s="55">
        <f>IFERROR(IF(CV51=0,0,VLOOKUP(CV51,šifrant!$A:$H,7,FALSE)*CX51),0.001)</f>
        <v>0</v>
      </c>
      <c r="CY114" s="111"/>
      <c r="CZ114" s="21">
        <f>VLOOKUP(CZ51,struktura!$B:$S,18,FALSE)</f>
        <v>0</v>
      </c>
      <c r="DA114" s="21">
        <f>IF(CZ114=0,0,DB51*VLOOKUP(CZ51,struktura!$B:$T,19,FALSE))</f>
        <v>0</v>
      </c>
      <c r="DB114" s="55">
        <f>IFERROR(IF(CZ51=0,0,VLOOKUP(CZ51,šifrant!$A:$H,7,FALSE)*DB51),0.001)</f>
        <v>0</v>
      </c>
      <c r="DC114" s="111"/>
      <c r="DD114" s="21">
        <f>VLOOKUP(DD51,struktura!$B:$S,18,FALSE)</f>
        <v>0</v>
      </c>
      <c r="DE114" s="21">
        <f>IF(DD114=0,0,DF51*VLOOKUP(DD51,struktura!$B:$T,19,FALSE))</f>
        <v>0</v>
      </c>
      <c r="DF114" s="55">
        <f>IFERROR(IF(DD51=0,0,VLOOKUP(DD51,šifrant!$A:$H,7,FALSE)*DF51),0.001)</f>
        <v>0</v>
      </c>
      <c r="DG114" s="111"/>
      <c r="DH114" s="21">
        <f>VLOOKUP(DH51,struktura!$B:$S,18,FALSE)</f>
        <v>0</v>
      </c>
      <c r="DI114" s="21">
        <f>IF(DH114=0,0,DJ51*VLOOKUP(DH51,struktura!$B:$T,19,FALSE))</f>
        <v>0</v>
      </c>
      <c r="DJ114" s="55">
        <f>IFERROR(IF(DH51=0,0,VLOOKUP(DH51,šifrant!$A:$H,7,FALSE)*DJ51),0.001)</f>
        <v>0</v>
      </c>
      <c r="DK114" s="111"/>
      <c r="DL114" s="21">
        <f>VLOOKUP(DL51,struktura!$B:$S,18,FALSE)</f>
        <v>0</v>
      </c>
      <c r="DM114" s="21">
        <f>IF(DL114=0,0,DN51*VLOOKUP(DL51,struktura!$B:$T,19,FALSE))</f>
        <v>0</v>
      </c>
      <c r="DN114" s="55">
        <f>IFERROR(IF(DL51=0,0,VLOOKUP(DL51,šifrant!$A:$H,7,FALSE)*DN51),0.001)</f>
        <v>0</v>
      </c>
      <c r="DO114" s="111"/>
      <c r="DP114" s="21">
        <f>VLOOKUP(DP51,struktura!$B:$S,18,FALSE)</f>
        <v>0</v>
      </c>
      <c r="DQ114" s="21">
        <f>IF(DP114=0,0,DR51*VLOOKUP(DP51,struktura!$B:$T,19,FALSE))</f>
        <v>0</v>
      </c>
      <c r="DR114" s="55">
        <f>IFERROR(IF(DP51=0,0,VLOOKUP(DP51,šifrant!$A:$H,7,FALSE)*DR51),0.001)</f>
        <v>0</v>
      </c>
      <c r="DS114" s="111"/>
    </row>
    <row r="115" spans="1:123" hidden="1" outlineLevel="1">
      <c r="D115" s="21"/>
      <c r="E115" s="21"/>
      <c r="F115" s="55"/>
      <c r="G115" s="55"/>
      <c r="H115" s="21"/>
      <c r="I115" s="21"/>
      <c r="J115" s="55"/>
      <c r="K115" s="55"/>
      <c r="L115" s="21"/>
      <c r="M115" s="21"/>
      <c r="N115" s="55"/>
      <c r="O115" s="55"/>
      <c r="P115" s="21"/>
      <c r="Q115" s="21"/>
      <c r="R115" s="55"/>
      <c r="S115" s="55"/>
      <c r="T115" s="21"/>
      <c r="U115" s="21"/>
      <c r="V115" s="55"/>
      <c r="W115" s="111"/>
      <c r="X115" s="21"/>
      <c r="Y115" s="21"/>
      <c r="Z115" s="55"/>
      <c r="AA115" s="111"/>
      <c r="AB115" s="21"/>
      <c r="AC115" s="21"/>
      <c r="AD115" s="55"/>
      <c r="AE115" s="111"/>
      <c r="AF115" s="21"/>
      <c r="AG115" s="21"/>
      <c r="AH115" s="55"/>
      <c r="AI115" s="111"/>
      <c r="AJ115" s="21"/>
      <c r="AK115" s="21"/>
      <c r="AL115" s="55"/>
      <c r="AM115" s="111"/>
      <c r="AN115" s="21"/>
      <c r="AO115" s="21"/>
      <c r="AP115" s="55"/>
      <c r="AQ115" s="111"/>
      <c r="AR115" s="21"/>
      <c r="AS115" s="21"/>
      <c r="AT115" s="55"/>
      <c r="AU115" s="111"/>
      <c r="AV115" s="21"/>
      <c r="AW115" s="21"/>
      <c r="AX115" s="55"/>
      <c r="AY115" s="111"/>
      <c r="AZ115" s="21"/>
      <c r="BA115" s="21"/>
      <c r="BB115" s="55"/>
      <c r="BC115" s="111"/>
      <c r="BD115" s="21"/>
      <c r="BE115" s="21"/>
      <c r="BF115" s="55"/>
      <c r="BG115" s="111"/>
      <c r="BH115" s="21"/>
      <c r="BI115" s="21"/>
      <c r="BJ115" s="55"/>
      <c r="BK115" s="111"/>
      <c r="BL115" s="21"/>
      <c r="BM115" s="21"/>
      <c r="BN115" s="55"/>
      <c r="BO115" s="111"/>
      <c r="BP115" s="21"/>
      <c r="BQ115" s="21"/>
      <c r="BR115" s="55"/>
      <c r="BS115" s="111"/>
      <c r="BT115" s="21"/>
      <c r="BU115" s="21"/>
      <c r="BV115" s="55"/>
      <c r="BW115" s="111"/>
      <c r="BX115" s="21"/>
      <c r="BY115" s="21"/>
      <c r="BZ115" s="55"/>
      <c r="CA115" s="111"/>
      <c r="CB115" s="21"/>
      <c r="CC115" s="21"/>
      <c r="CD115" s="55"/>
      <c r="CE115" s="111"/>
      <c r="CF115" s="21"/>
      <c r="CG115" s="21"/>
      <c r="CH115" s="55"/>
      <c r="CI115" s="111"/>
      <c r="CJ115" s="21"/>
      <c r="CK115" s="21"/>
      <c r="CL115" s="55"/>
      <c r="CM115" s="111"/>
      <c r="CN115" s="21"/>
      <c r="CO115" s="21"/>
      <c r="CP115" s="55"/>
      <c r="CQ115" s="111"/>
      <c r="CR115" s="21"/>
      <c r="CS115" s="21"/>
      <c r="CT115" s="55"/>
      <c r="CU115" s="111"/>
      <c r="CV115" s="21"/>
      <c r="CW115" s="21"/>
      <c r="CX115" s="55"/>
      <c r="CY115" s="111"/>
      <c r="CZ115" s="21"/>
      <c r="DA115" s="21"/>
      <c r="DB115" s="55"/>
      <c r="DC115" s="111"/>
      <c r="DD115" s="21"/>
      <c r="DE115" s="21"/>
      <c r="DF115" s="55"/>
      <c r="DG115" s="111"/>
      <c r="DH115" s="21"/>
      <c r="DI115" s="21"/>
      <c r="DJ115" s="55"/>
      <c r="DK115" s="111"/>
      <c r="DL115" s="21"/>
      <c r="DM115" s="21"/>
      <c r="DN115" s="55"/>
      <c r="DO115" s="111"/>
      <c r="DP115" s="21"/>
      <c r="DQ115" s="21"/>
      <c r="DR115" s="55"/>
      <c r="DS115" s="111"/>
    </row>
    <row r="116" spans="1:123" s="73" customFormat="1" ht="15" hidden="1" outlineLevel="1" thickBot="1">
      <c r="D116" s="74"/>
      <c r="E116" s="74"/>
      <c r="H116" s="74"/>
      <c r="I116" s="74"/>
      <c r="L116" s="74"/>
      <c r="M116" s="74"/>
      <c r="P116" s="74"/>
      <c r="Q116" s="74"/>
      <c r="T116" s="74"/>
      <c r="U116" s="74"/>
      <c r="W116" s="112"/>
      <c r="X116" s="74"/>
      <c r="Y116" s="74"/>
      <c r="AA116" s="112"/>
      <c r="AB116" s="74"/>
      <c r="AC116" s="74"/>
      <c r="AE116" s="112"/>
      <c r="AF116" s="74"/>
      <c r="AG116" s="74"/>
      <c r="AI116" s="112"/>
      <c r="AJ116" s="74"/>
      <c r="AK116" s="74"/>
      <c r="AM116" s="112"/>
      <c r="AN116" s="74"/>
      <c r="AO116" s="74"/>
      <c r="AQ116" s="112"/>
      <c r="AR116" s="74"/>
      <c r="AS116" s="74"/>
      <c r="AU116" s="112"/>
      <c r="AV116" s="74"/>
      <c r="AW116" s="74"/>
      <c r="AY116" s="112"/>
      <c r="AZ116" s="74"/>
      <c r="BA116" s="74"/>
      <c r="BC116" s="112"/>
      <c r="BD116" s="74"/>
      <c r="BE116" s="74"/>
      <c r="BG116" s="112"/>
      <c r="BH116" s="74"/>
      <c r="BI116" s="74"/>
      <c r="BK116" s="112"/>
      <c r="BL116" s="74"/>
      <c r="BM116" s="74"/>
      <c r="BO116" s="112"/>
      <c r="BP116" s="74"/>
      <c r="BQ116" s="74"/>
      <c r="BS116" s="112"/>
      <c r="BT116" s="74"/>
      <c r="BU116" s="74"/>
      <c r="BW116" s="112"/>
      <c r="BX116" s="74"/>
      <c r="BY116" s="74"/>
      <c r="CA116" s="112"/>
      <c r="CB116" s="74"/>
      <c r="CC116" s="74"/>
      <c r="CE116" s="112"/>
      <c r="CF116" s="74"/>
      <c r="CG116" s="74"/>
      <c r="CI116" s="112"/>
      <c r="CJ116" s="74"/>
      <c r="CK116" s="74"/>
      <c r="CM116" s="112"/>
      <c r="CN116" s="74"/>
      <c r="CO116" s="74"/>
      <c r="CQ116" s="112"/>
      <c r="CR116" s="74"/>
      <c r="CS116" s="74"/>
      <c r="CU116" s="112"/>
      <c r="CV116" s="74"/>
      <c r="CW116" s="74"/>
      <c r="CY116" s="112"/>
      <c r="CZ116" s="74"/>
      <c r="DA116" s="74"/>
      <c r="DC116" s="112"/>
      <c r="DD116" s="74"/>
      <c r="DE116" s="74"/>
      <c r="DG116" s="112"/>
      <c r="DH116" s="74"/>
      <c r="DI116" s="74"/>
      <c r="DK116" s="112"/>
      <c r="DL116" s="74"/>
      <c r="DM116" s="74"/>
      <c r="DO116" s="112"/>
      <c r="DP116" s="74"/>
      <c r="DQ116" s="74"/>
      <c r="DS116" s="112"/>
    </row>
    <row r="117" spans="1:123" hidden="1" outlineLevel="1">
      <c r="A117" s="183">
        <v>1</v>
      </c>
      <c r="B117" s="183" t="s">
        <v>14182</v>
      </c>
      <c r="C117" s="1">
        <v>1</v>
      </c>
      <c r="D117" s="21">
        <f>VLOOKUP(D9,struktura!$B:$U,20,FALSE)</f>
        <v>0</v>
      </c>
      <c r="E117" s="25">
        <f>IF(D117=0,0,F9*VLOOKUP(D9,struktura!$B:$V,21,FALSE))</f>
        <v>0</v>
      </c>
      <c r="H117" s="21" t="str">
        <f>VLOOKUP(H9,struktura!$B:$U,20,FALSE)</f>
        <v>1R01218</v>
      </c>
      <c r="I117" s="25">
        <f>IF(H117=0,0,J9*VLOOKUP(H9,struktura!$B:$V,21,FALSE))</f>
        <v>21.37846153846154</v>
      </c>
      <c r="L117" s="21" t="str">
        <f>VLOOKUP(L9,struktura!$B:$U,20,FALSE)</f>
        <v>1R01218</v>
      </c>
      <c r="M117" s="25">
        <f>IF(L117=0,0,N9*VLOOKUP(L9,struktura!$B:$V,21,FALSE))</f>
        <v>21.37846153846154</v>
      </c>
      <c r="P117" s="21" t="str">
        <f>VLOOKUP(P9,struktura!$B:$U,20,FALSE)</f>
        <v>1R01218</v>
      </c>
      <c r="Q117" s="25">
        <f>IF(P117=0,0,R9*VLOOKUP(P9,struktura!$B:$V,21,FALSE))</f>
        <v>21.37846153846154</v>
      </c>
      <c r="T117" s="21" t="str">
        <f>VLOOKUP(T9,struktura!$B:$U,20,FALSE)</f>
        <v>1R01218</v>
      </c>
      <c r="U117" s="25">
        <f>IF(T117=0,0,V9*VLOOKUP(T9,struktura!$B:$V,21,FALSE))</f>
        <v>21.37846153846154</v>
      </c>
      <c r="X117" s="21" t="str">
        <f>VLOOKUP(X9,struktura!$B:$U,20,FALSE)</f>
        <v>1R01218</v>
      </c>
      <c r="Y117" s="25">
        <f>IF(X117=0,0,Z9*VLOOKUP(X9,struktura!$B:$V,21,FALSE))</f>
        <v>21.37846153846154</v>
      </c>
      <c r="AB117" s="21">
        <f>VLOOKUP(AB9,struktura!$B:$U,20,FALSE)</f>
        <v>0</v>
      </c>
      <c r="AC117" s="25">
        <f>IF(AB117=0,0,AD9*VLOOKUP(AB9,struktura!$B:$V,21,FALSE))</f>
        <v>0</v>
      </c>
      <c r="AF117" s="21">
        <f>VLOOKUP(AF9,struktura!$B:$U,20,FALSE)</f>
        <v>0</v>
      </c>
      <c r="AG117" s="25">
        <f>IF(AF117=0,0,AH9*VLOOKUP(AF9,struktura!$B:$V,21,FALSE))</f>
        <v>0</v>
      </c>
      <c r="AJ117" s="21">
        <f>VLOOKUP(AJ9,struktura!$B:$U,20,FALSE)</f>
        <v>0</v>
      </c>
      <c r="AK117" s="25">
        <f>IF(AJ117=0,0,AL9*VLOOKUP(AJ9,struktura!$B:$V,21,FALSE))</f>
        <v>0</v>
      </c>
      <c r="AN117" s="21">
        <f>VLOOKUP(AN9,struktura!$B:$U,20,FALSE)</f>
        <v>0</v>
      </c>
      <c r="AO117" s="25">
        <f>IF(AN117=0,0,AP9*VLOOKUP(AN9,struktura!$B:$V,21,FALSE))</f>
        <v>0</v>
      </c>
      <c r="AR117" s="21" t="str">
        <f>VLOOKUP(AR9,struktura!$B:$U,20,FALSE)</f>
        <v>1R01218</v>
      </c>
      <c r="AS117" s="25">
        <f>IF(AR117=0,0,AT9*VLOOKUP(AR9,struktura!$B:$V,21,FALSE))</f>
        <v>21.37846153846154</v>
      </c>
      <c r="AV117" s="21" t="str">
        <f>VLOOKUP(AV9,struktura!$B:$U,20,FALSE)</f>
        <v>1R01218</v>
      </c>
      <c r="AW117" s="25">
        <f>IF(AV117=0,0,AX9*VLOOKUP(AV9,struktura!$B:$V,21,FALSE))</f>
        <v>21.37846153846154</v>
      </c>
      <c r="AZ117" s="21" t="str">
        <f>VLOOKUP(AZ9,struktura!$B:$U,20,FALSE)</f>
        <v>1R01218</v>
      </c>
      <c r="BA117" s="25">
        <f>IF(AZ117=0,0,BB9*VLOOKUP(AZ9,struktura!$B:$V,21,FALSE))</f>
        <v>21.37846153846154</v>
      </c>
      <c r="BD117" s="21" t="str">
        <f>VLOOKUP(BD9,struktura!$B:$U,20,FALSE)</f>
        <v>1R01218</v>
      </c>
      <c r="BE117" s="25">
        <f>IF(BD117=0,0,BF9*VLOOKUP(BD9,struktura!$B:$V,21,FALSE))</f>
        <v>21.37846153846154</v>
      </c>
      <c r="BH117" s="21" t="str">
        <f>VLOOKUP(BH9,struktura!$B:$U,20,FALSE)</f>
        <v>1R01218</v>
      </c>
      <c r="BI117" s="25">
        <f>IF(BH117=0,0,BJ9*VLOOKUP(BH9,struktura!$B:$V,21,FALSE))</f>
        <v>21.37846153846154</v>
      </c>
      <c r="BL117" s="21">
        <f>VLOOKUP(BL9,struktura!$B:$U,20,FALSE)</f>
        <v>0</v>
      </c>
      <c r="BM117" s="25">
        <f>IF(BL117=0,0,BN9*VLOOKUP(BL9,struktura!$B:$V,21,FALSE))</f>
        <v>0</v>
      </c>
      <c r="BP117" s="21">
        <f>VLOOKUP(BP9,struktura!$B:$U,20,FALSE)</f>
        <v>0</v>
      </c>
      <c r="BQ117" s="25">
        <f>IF(BP117=0,0,BR9*VLOOKUP(BP9,struktura!$B:$V,21,FALSE))</f>
        <v>0</v>
      </c>
      <c r="BT117" s="21">
        <f>VLOOKUP(BT9,struktura!$B:$U,20,FALSE)</f>
        <v>0</v>
      </c>
      <c r="BU117" s="25">
        <f>IF(BT117=0,0,BV9*VLOOKUP(BT9,struktura!$B:$V,21,FALSE))</f>
        <v>0</v>
      </c>
      <c r="BX117" s="21">
        <f>VLOOKUP(BX9,struktura!$B:$U,20,FALSE)</f>
        <v>0</v>
      </c>
      <c r="BY117" s="25">
        <f>IF(BX117=0,0,BZ9*VLOOKUP(BX9,struktura!$B:$V,21,FALSE))</f>
        <v>0</v>
      </c>
      <c r="CB117" s="21">
        <f>VLOOKUP(CB9,struktura!$B:$U,20,FALSE)</f>
        <v>0</v>
      </c>
      <c r="CC117" s="25">
        <f>IF(CB117=0,0,CD9*VLOOKUP(CB9,struktura!$B:$V,21,FALSE))</f>
        <v>0</v>
      </c>
      <c r="CF117" s="21">
        <f>VLOOKUP(CF9,struktura!$B:$U,20,FALSE)</f>
        <v>0</v>
      </c>
      <c r="CG117" s="25">
        <f>IF(CF117=0,0,CH9*VLOOKUP(CF9,struktura!$B:$V,21,FALSE))</f>
        <v>0</v>
      </c>
      <c r="CJ117" s="21">
        <f>VLOOKUP(CJ9,struktura!$B:$U,20,FALSE)</f>
        <v>0</v>
      </c>
      <c r="CK117" s="25">
        <f>IF(CJ117=0,0,CL9*VLOOKUP(CJ9,struktura!$B:$V,21,FALSE))</f>
        <v>0</v>
      </c>
      <c r="CN117" s="21">
        <f>VLOOKUP(CN9,struktura!$B:$U,20,FALSE)</f>
        <v>0</v>
      </c>
      <c r="CO117" s="25">
        <f>IF(CN117=0,0,CP9*VLOOKUP(CN9,struktura!$B:$V,21,FALSE))</f>
        <v>0</v>
      </c>
      <c r="CR117" s="21">
        <f>VLOOKUP(CR9,struktura!$B:$U,20,FALSE)</f>
        <v>0</v>
      </c>
      <c r="CS117" s="25">
        <f>IF(CR117=0,0,CT9*VLOOKUP(CR9,struktura!$B:$V,21,FALSE))</f>
        <v>0</v>
      </c>
      <c r="CV117" s="21">
        <f>VLOOKUP(CV9,struktura!$B:$U,20,FALSE)</f>
        <v>0</v>
      </c>
      <c r="CW117" s="25">
        <f>IF(CV117=0,0,CX9*VLOOKUP(CV9,struktura!$B:$V,21,FALSE))</f>
        <v>0</v>
      </c>
      <c r="CZ117" s="21">
        <f>VLOOKUP(CZ9,struktura!$B:$U,20,FALSE)</f>
        <v>0</v>
      </c>
      <c r="DA117" s="25">
        <f>IF(CZ117=0,0,DB9*VLOOKUP(CZ9,struktura!$B:$V,21,FALSE))</f>
        <v>0</v>
      </c>
      <c r="DD117" s="21">
        <f>VLOOKUP(DD9,struktura!$B:$U,20,FALSE)</f>
        <v>0</v>
      </c>
      <c r="DE117" s="25">
        <f>IF(DD117=0,0,DF9*VLOOKUP(DD9,struktura!$B:$V,21,FALSE))</f>
        <v>0</v>
      </c>
      <c r="DH117" s="21">
        <f>VLOOKUP(DH9,struktura!$B:$U,20,FALSE)</f>
        <v>0</v>
      </c>
      <c r="DI117" s="25">
        <f>IF(DH117=0,0,DJ9*VLOOKUP(DH9,struktura!$B:$V,21,FALSE))</f>
        <v>0</v>
      </c>
      <c r="DL117" s="21">
        <f>VLOOKUP(DL9,struktura!$B:$U,20,FALSE)</f>
        <v>0</v>
      </c>
      <c r="DM117" s="25">
        <f>IF(DL117=0,0,DN9*VLOOKUP(DL9,struktura!$B:$V,21,FALSE))</f>
        <v>0</v>
      </c>
      <c r="DP117" s="21">
        <f>VLOOKUP(DP9,struktura!$B:$U,20,FALSE)</f>
        <v>0</v>
      </c>
      <c r="DQ117" s="25">
        <f>IF(DP117=0,0,DR9*VLOOKUP(DP9,struktura!$B:$V,21,FALSE))</f>
        <v>0</v>
      </c>
    </row>
    <row r="118" spans="1:123" ht="15" hidden="1" outlineLevel="1" thickBot="1">
      <c r="A118" s="184"/>
      <c r="B118" s="184"/>
      <c r="D118" s="21"/>
      <c r="E118" s="25"/>
      <c r="H118" s="21"/>
      <c r="I118" s="25"/>
      <c r="L118" s="21"/>
      <c r="M118" s="25"/>
      <c r="P118" s="21"/>
      <c r="Q118" s="25"/>
      <c r="T118" s="21"/>
      <c r="U118" s="25"/>
      <c r="X118" s="21"/>
      <c r="Y118" s="25"/>
      <c r="AB118" s="21"/>
      <c r="AC118" s="25"/>
      <c r="AF118" s="21"/>
      <c r="AG118" s="25"/>
      <c r="AJ118" s="21"/>
      <c r="AK118" s="25"/>
      <c r="AN118" s="21"/>
      <c r="AO118" s="25"/>
      <c r="AR118" s="21"/>
      <c r="AS118" s="25"/>
      <c r="AV118" s="21"/>
      <c r="AW118" s="25"/>
      <c r="AZ118" s="21"/>
      <c r="BA118" s="25"/>
      <c r="BD118" s="21"/>
      <c r="BE118" s="25"/>
      <c r="BH118" s="21"/>
      <c r="BI118" s="25"/>
      <c r="BL118" s="21"/>
      <c r="BM118" s="25"/>
      <c r="BP118" s="21"/>
      <c r="BQ118" s="25"/>
      <c r="BT118" s="21"/>
      <c r="BU118" s="25"/>
      <c r="BX118" s="21"/>
      <c r="BY118" s="25"/>
      <c r="CB118" s="21"/>
      <c r="CC118" s="25"/>
      <c r="CF118" s="21"/>
      <c r="CG118" s="25"/>
      <c r="CJ118" s="21"/>
      <c r="CK118" s="25"/>
      <c r="CN118" s="21"/>
      <c r="CO118" s="25"/>
      <c r="CR118" s="21"/>
      <c r="CS118" s="25"/>
      <c r="CV118" s="21"/>
      <c r="CW118" s="25"/>
      <c r="CZ118" s="21"/>
      <c r="DA118" s="25"/>
      <c r="DD118" s="21"/>
      <c r="DE118" s="25"/>
      <c r="DH118" s="21"/>
      <c r="DI118" s="25"/>
      <c r="DL118" s="21"/>
      <c r="DM118" s="25"/>
      <c r="DP118" s="21"/>
      <c r="DQ118" s="25"/>
    </row>
    <row r="119" spans="1:123" hidden="1" outlineLevel="1">
      <c r="A119" s="183">
        <v>2</v>
      </c>
      <c r="B119" s="183" t="s">
        <v>14182</v>
      </c>
      <c r="C119" s="1">
        <v>1</v>
      </c>
      <c r="D119" s="21">
        <f>VLOOKUP(D11,struktura!$B:$U,20,FALSE)</f>
        <v>0</v>
      </c>
      <c r="E119" s="25">
        <f>IF(D119=0,0,F11*VLOOKUP(D11,struktura!$B:$V,21,FALSE))</f>
        <v>0</v>
      </c>
      <c r="H119" s="21">
        <f>VLOOKUP(H11,struktura!$B:$U,20,FALSE)</f>
        <v>0</v>
      </c>
      <c r="I119" s="25">
        <f>IF(H119=0,0,J11*VLOOKUP(H11,struktura!$B:$V,21,FALSE))</f>
        <v>0</v>
      </c>
      <c r="L119" s="21">
        <f>VLOOKUP(L11,struktura!$B:$U,20,FALSE)</f>
        <v>0</v>
      </c>
      <c r="M119" s="25">
        <f>IF(L119=0,0,N11*VLOOKUP(L11,struktura!$B:$V,21,FALSE))</f>
        <v>0</v>
      </c>
      <c r="P119" s="21">
        <f>VLOOKUP(P11,struktura!$B:$U,20,FALSE)</f>
        <v>0</v>
      </c>
      <c r="Q119" s="25">
        <f>IF(P119=0,0,R11*VLOOKUP(P11,struktura!$B:$V,21,FALSE))</f>
        <v>0</v>
      </c>
      <c r="T119" s="21">
        <f>VLOOKUP(T11,struktura!$B:$U,20,FALSE)</f>
        <v>0</v>
      </c>
      <c r="U119" s="25">
        <f>IF(T119=0,0,V11*VLOOKUP(T11,struktura!$B:$V,21,FALSE))</f>
        <v>0</v>
      </c>
      <c r="X119" s="21">
        <f>VLOOKUP(X11,struktura!$B:$U,20,FALSE)</f>
        <v>0</v>
      </c>
      <c r="Y119" s="25">
        <f>IF(X119=0,0,Z11*VLOOKUP(X11,struktura!$B:$V,21,FALSE))</f>
        <v>0</v>
      </c>
      <c r="AB119" s="21">
        <f>VLOOKUP(AB11,struktura!$B:$U,20,FALSE)</f>
        <v>0</v>
      </c>
      <c r="AC119" s="25">
        <f>IF(AB119=0,0,AD11*VLOOKUP(AB11,struktura!$B:$V,21,FALSE))</f>
        <v>0</v>
      </c>
      <c r="AF119" s="21">
        <f>VLOOKUP(AF11,struktura!$B:$U,20,FALSE)</f>
        <v>0</v>
      </c>
      <c r="AG119" s="25">
        <f>IF(AF119=0,0,AH11*VLOOKUP(AF11,struktura!$B:$V,21,FALSE))</f>
        <v>0</v>
      </c>
      <c r="AJ119" s="21">
        <f>VLOOKUP(AJ11,struktura!$B:$U,20,FALSE)</f>
        <v>0</v>
      </c>
      <c r="AK119" s="25">
        <f>IF(AJ119=0,0,AL11*VLOOKUP(AJ11,struktura!$B:$V,21,FALSE))</f>
        <v>0</v>
      </c>
      <c r="AN119" s="21">
        <f>VLOOKUP(AN11,struktura!$B:$U,20,FALSE)</f>
        <v>0</v>
      </c>
      <c r="AO119" s="25">
        <f>IF(AN119=0,0,AP11*VLOOKUP(AN11,struktura!$B:$V,21,FALSE))</f>
        <v>0</v>
      </c>
      <c r="AR119" s="21">
        <f>VLOOKUP(AR11,struktura!$B:$U,20,FALSE)</f>
        <v>0</v>
      </c>
      <c r="AS119" s="25">
        <f>IF(AR119=0,0,AT11*VLOOKUP(AR11,struktura!$B:$V,21,FALSE))</f>
        <v>0</v>
      </c>
      <c r="AV119" s="21">
        <f>VLOOKUP(AV11,struktura!$B:$U,20,FALSE)</f>
        <v>0</v>
      </c>
      <c r="AW119" s="25">
        <f>IF(AV119=0,0,AX11*VLOOKUP(AV11,struktura!$B:$V,21,FALSE))</f>
        <v>0</v>
      </c>
      <c r="AZ119" s="21">
        <f>VLOOKUP(AZ11,struktura!$B:$U,20,FALSE)</f>
        <v>0</v>
      </c>
      <c r="BA119" s="25">
        <f>IF(AZ119=0,0,BB11*VLOOKUP(AZ11,struktura!$B:$V,21,FALSE))</f>
        <v>0</v>
      </c>
      <c r="BD119" s="21">
        <f>VLOOKUP(BD11,struktura!$B:$U,20,FALSE)</f>
        <v>0</v>
      </c>
      <c r="BE119" s="25">
        <f>IF(BD119=0,0,BF11*VLOOKUP(BD11,struktura!$B:$V,21,FALSE))</f>
        <v>0</v>
      </c>
      <c r="BH119" s="21">
        <f>VLOOKUP(BH11,struktura!$B:$U,20,FALSE)</f>
        <v>0</v>
      </c>
      <c r="BI119" s="25">
        <f>IF(BH119=0,0,BJ11*VLOOKUP(BH11,struktura!$B:$V,21,FALSE))</f>
        <v>0</v>
      </c>
      <c r="BL119" s="21">
        <f>VLOOKUP(BL11,struktura!$B:$U,20,FALSE)</f>
        <v>0</v>
      </c>
      <c r="BM119" s="25">
        <f>IF(BL119=0,0,BN11*VLOOKUP(BL11,struktura!$B:$V,21,FALSE))</f>
        <v>0</v>
      </c>
      <c r="BP119" s="21">
        <f>VLOOKUP(BP11,struktura!$B:$U,20,FALSE)</f>
        <v>0</v>
      </c>
      <c r="BQ119" s="25">
        <f>IF(BP119=0,0,BR11*VLOOKUP(BP11,struktura!$B:$V,21,FALSE))</f>
        <v>0</v>
      </c>
      <c r="BT119" s="21">
        <f>VLOOKUP(BT11,struktura!$B:$U,20,FALSE)</f>
        <v>0</v>
      </c>
      <c r="BU119" s="25">
        <f>IF(BT119=0,0,BV11*VLOOKUP(BT11,struktura!$B:$V,21,FALSE))</f>
        <v>0</v>
      </c>
      <c r="BX119" s="21">
        <f>VLOOKUP(BX11,struktura!$B:$U,20,FALSE)</f>
        <v>0</v>
      </c>
      <c r="BY119" s="25">
        <f>IF(BX119=0,0,BZ11*VLOOKUP(BX11,struktura!$B:$V,21,FALSE))</f>
        <v>0</v>
      </c>
      <c r="CB119" s="21">
        <f>VLOOKUP(CB11,struktura!$B:$U,20,FALSE)</f>
        <v>0</v>
      </c>
      <c r="CC119" s="25">
        <f>IF(CB119=0,0,CD11*VLOOKUP(CB11,struktura!$B:$V,21,FALSE))</f>
        <v>0</v>
      </c>
      <c r="CF119" s="21">
        <f>VLOOKUP(CF11,struktura!$B:$U,20,FALSE)</f>
        <v>0</v>
      </c>
      <c r="CG119" s="25">
        <f>IF(CF119=0,0,CH11*VLOOKUP(CF11,struktura!$B:$V,21,FALSE))</f>
        <v>0</v>
      </c>
      <c r="CJ119" s="21">
        <f>VLOOKUP(CJ11,struktura!$B:$U,20,FALSE)</f>
        <v>0</v>
      </c>
      <c r="CK119" s="25">
        <f>IF(CJ119=0,0,CL11*VLOOKUP(CJ11,struktura!$B:$V,21,FALSE))</f>
        <v>0</v>
      </c>
      <c r="CN119" s="21">
        <f>VLOOKUP(CN11,struktura!$B:$U,20,FALSE)</f>
        <v>0</v>
      </c>
      <c r="CO119" s="25">
        <f>IF(CN119=0,0,CP11*VLOOKUP(CN11,struktura!$B:$V,21,FALSE))</f>
        <v>0</v>
      </c>
      <c r="CR119" s="21">
        <f>VLOOKUP(CR11,struktura!$B:$U,20,FALSE)</f>
        <v>0</v>
      </c>
      <c r="CS119" s="25">
        <f>IF(CR119=0,0,CT11*VLOOKUP(CR11,struktura!$B:$V,21,FALSE))</f>
        <v>0</v>
      </c>
      <c r="CV119" s="21">
        <f>VLOOKUP(CV11,struktura!$B:$U,20,FALSE)</f>
        <v>0</v>
      </c>
      <c r="CW119" s="25">
        <f>IF(CV119=0,0,CX11*VLOOKUP(CV11,struktura!$B:$V,21,FALSE))</f>
        <v>0</v>
      </c>
      <c r="CZ119" s="21">
        <f>VLOOKUP(CZ11,struktura!$B:$U,20,FALSE)</f>
        <v>0</v>
      </c>
      <c r="DA119" s="25">
        <f>IF(CZ119=0,0,DB11*VLOOKUP(CZ11,struktura!$B:$V,21,FALSE))</f>
        <v>0</v>
      </c>
      <c r="DD119" s="21">
        <f>VLOOKUP(DD11,struktura!$B:$U,20,FALSE)</f>
        <v>0</v>
      </c>
      <c r="DE119" s="25">
        <f>IF(DD119=0,0,DF11*VLOOKUP(DD11,struktura!$B:$V,21,FALSE))</f>
        <v>0</v>
      </c>
      <c r="DH119" s="21">
        <f>VLOOKUP(DH11,struktura!$B:$U,20,FALSE)</f>
        <v>0</v>
      </c>
      <c r="DI119" s="25">
        <f>IF(DH119=0,0,DJ11*VLOOKUP(DH11,struktura!$B:$V,21,FALSE))</f>
        <v>0</v>
      </c>
      <c r="DL119" s="21">
        <f>VLOOKUP(DL11,struktura!$B:$U,20,FALSE)</f>
        <v>0</v>
      </c>
      <c r="DM119" s="25">
        <f>IF(DL119=0,0,DN11*VLOOKUP(DL11,struktura!$B:$V,21,FALSE))</f>
        <v>0</v>
      </c>
      <c r="DP119" s="21">
        <f>VLOOKUP(DP11,struktura!$B:$U,20,FALSE)</f>
        <v>0</v>
      </c>
      <c r="DQ119" s="25">
        <f>IF(DP119=0,0,DR11*VLOOKUP(DP11,struktura!$B:$V,21,FALSE))</f>
        <v>0</v>
      </c>
    </row>
    <row r="120" spans="1:123" ht="15" hidden="1" outlineLevel="1" thickBot="1">
      <c r="A120" s="184"/>
      <c r="B120" s="184"/>
      <c r="D120" s="21"/>
      <c r="E120" s="25"/>
      <c r="H120" s="21"/>
      <c r="I120" s="25"/>
      <c r="L120" s="21"/>
      <c r="M120" s="25"/>
      <c r="P120" s="21"/>
      <c r="Q120" s="25"/>
      <c r="T120" s="21"/>
      <c r="U120" s="25"/>
      <c r="X120" s="21"/>
      <c r="Y120" s="25"/>
      <c r="AB120" s="21"/>
      <c r="AC120" s="25"/>
      <c r="AF120" s="21"/>
      <c r="AG120" s="25"/>
      <c r="AJ120" s="21"/>
      <c r="AK120" s="25"/>
      <c r="AN120" s="21"/>
      <c r="AO120" s="25"/>
      <c r="AR120" s="21"/>
      <c r="AS120" s="25"/>
      <c r="AV120" s="21"/>
      <c r="AW120" s="25"/>
      <c r="AZ120" s="21"/>
      <c r="BA120" s="25"/>
      <c r="BD120" s="21"/>
      <c r="BE120" s="25"/>
      <c r="BH120" s="21"/>
      <c r="BI120" s="25"/>
      <c r="BL120" s="21"/>
      <c r="BM120" s="25"/>
      <c r="BP120" s="21"/>
      <c r="BQ120" s="25"/>
      <c r="BT120" s="21"/>
      <c r="BU120" s="25"/>
      <c r="BX120" s="21"/>
      <c r="BY120" s="25"/>
      <c r="CB120" s="21"/>
      <c r="CC120" s="25"/>
      <c r="CF120" s="21"/>
      <c r="CG120" s="25"/>
      <c r="CJ120" s="21"/>
      <c r="CK120" s="25"/>
      <c r="CN120" s="21"/>
      <c r="CO120" s="25"/>
      <c r="CR120" s="21"/>
      <c r="CS120" s="25"/>
      <c r="CV120" s="21"/>
      <c r="CW120" s="25"/>
      <c r="CZ120" s="21"/>
      <c r="DA120" s="25"/>
      <c r="DD120" s="21"/>
      <c r="DE120" s="25"/>
      <c r="DH120" s="21"/>
      <c r="DI120" s="25"/>
      <c r="DL120" s="21"/>
      <c r="DM120" s="25"/>
      <c r="DP120" s="21"/>
      <c r="DQ120" s="25"/>
    </row>
    <row r="121" spans="1:123" hidden="1" outlineLevel="1">
      <c r="A121" s="183">
        <v>17</v>
      </c>
      <c r="B121" s="183" t="s">
        <v>14181</v>
      </c>
      <c r="C121" s="1">
        <v>1</v>
      </c>
      <c r="D121" s="21">
        <f>VLOOKUP(D13,struktura!$B:$U,20,FALSE)</f>
        <v>0</v>
      </c>
      <c r="E121" s="25">
        <f>IF(D121=0,0,F13*VLOOKUP(D13,struktura!$B:$V,21,FALSE))</f>
        <v>0</v>
      </c>
      <c r="H121" s="21">
        <f>VLOOKUP(H13,struktura!$B:$U,20,FALSE)</f>
        <v>0</v>
      </c>
      <c r="I121" s="25">
        <f>IF(H121=0,0,J13*VLOOKUP(H13,struktura!$B:$V,21,FALSE))</f>
        <v>0</v>
      </c>
      <c r="L121" s="21">
        <f>VLOOKUP(L13,struktura!$B:$U,20,FALSE)</f>
        <v>0</v>
      </c>
      <c r="M121" s="25">
        <f>IF(L121=0,0,N13*VLOOKUP(L13,struktura!$B:$V,21,FALSE))</f>
        <v>0</v>
      </c>
      <c r="P121" s="21">
        <f>VLOOKUP(P13,struktura!$B:$U,20,FALSE)</f>
        <v>0</v>
      </c>
      <c r="Q121" s="25">
        <f>IF(P121=0,0,R13*VLOOKUP(P13,struktura!$B:$V,21,FALSE))</f>
        <v>0</v>
      </c>
      <c r="T121" s="21">
        <f>VLOOKUP(T13,struktura!$B:$U,20,FALSE)</f>
        <v>0</v>
      </c>
      <c r="U121" s="25">
        <f>IF(T121=0,0,V13*VLOOKUP(T13,struktura!$B:$V,21,FALSE))</f>
        <v>0</v>
      </c>
      <c r="X121" s="21">
        <f>VLOOKUP(X13,struktura!$B:$U,20,FALSE)</f>
        <v>0</v>
      </c>
      <c r="Y121" s="25">
        <f>IF(X121=0,0,Z13*VLOOKUP(X13,struktura!$B:$V,21,FALSE))</f>
        <v>0</v>
      </c>
      <c r="AB121" s="21">
        <f>VLOOKUP(AB13,struktura!$B:$U,20,FALSE)</f>
        <v>0</v>
      </c>
      <c r="AC121" s="25">
        <f>IF(AB121=0,0,AD13*VLOOKUP(AB13,struktura!$B:$V,21,FALSE))</f>
        <v>0</v>
      </c>
      <c r="AF121" s="21">
        <f>VLOOKUP(AF13,struktura!$B:$U,20,FALSE)</f>
        <v>0</v>
      </c>
      <c r="AG121" s="25">
        <f>IF(AF121=0,0,AH13*VLOOKUP(AF13,struktura!$B:$V,21,FALSE))</f>
        <v>0</v>
      </c>
      <c r="AJ121" s="21">
        <f>VLOOKUP(AJ13,struktura!$B:$U,20,FALSE)</f>
        <v>0</v>
      </c>
      <c r="AK121" s="25">
        <f>IF(AJ121=0,0,AL13*VLOOKUP(AJ13,struktura!$B:$V,21,FALSE))</f>
        <v>0</v>
      </c>
      <c r="AN121" s="21">
        <f>VLOOKUP(AN13,struktura!$B:$U,20,FALSE)</f>
        <v>0</v>
      </c>
      <c r="AO121" s="25">
        <f>IF(AN121=0,0,AP13*VLOOKUP(AN13,struktura!$B:$V,21,FALSE))</f>
        <v>0</v>
      </c>
      <c r="AR121" s="21">
        <f>VLOOKUP(AR13,struktura!$B:$U,20,FALSE)</f>
        <v>0</v>
      </c>
      <c r="AS121" s="25">
        <f>IF(AR121=0,0,AT13*VLOOKUP(AR13,struktura!$B:$V,21,FALSE))</f>
        <v>0</v>
      </c>
      <c r="AV121" s="21">
        <f>VLOOKUP(AV13,struktura!$B:$U,20,FALSE)</f>
        <v>0</v>
      </c>
      <c r="AW121" s="25">
        <f>IF(AV121=0,0,AX13*VLOOKUP(AV13,struktura!$B:$V,21,FALSE))</f>
        <v>0</v>
      </c>
      <c r="AZ121" s="21">
        <f>VLOOKUP(AZ13,struktura!$B:$U,20,FALSE)</f>
        <v>0</v>
      </c>
      <c r="BA121" s="25">
        <f>IF(AZ121=0,0,BB13*VLOOKUP(AZ13,struktura!$B:$V,21,FALSE))</f>
        <v>0</v>
      </c>
      <c r="BD121" s="21">
        <f>VLOOKUP(BD13,struktura!$B:$U,20,FALSE)</f>
        <v>0</v>
      </c>
      <c r="BE121" s="25">
        <f>IF(BD121=0,0,BF13*VLOOKUP(BD13,struktura!$B:$V,21,FALSE))</f>
        <v>0</v>
      </c>
      <c r="BH121" s="21">
        <f>VLOOKUP(BH13,struktura!$B:$U,20,FALSE)</f>
        <v>0</v>
      </c>
      <c r="BI121" s="25">
        <f>IF(BH121=0,0,BJ13*VLOOKUP(BH13,struktura!$B:$V,21,FALSE))</f>
        <v>0</v>
      </c>
      <c r="BL121" s="21">
        <f>VLOOKUP(BL13,struktura!$B:$U,20,FALSE)</f>
        <v>0</v>
      </c>
      <c r="BM121" s="25">
        <f>IF(BL121=0,0,BN13*VLOOKUP(BL13,struktura!$B:$V,21,FALSE))</f>
        <v>0</v>
      </c>
      <c r="BP121" s="21">
        <f>VLOOKUP(BP13,struktura!$B:$U,20,FALSE)</f>
        <v>0</v>
      </c>
      <c r="BQ121" s="25">
        <f>IF(BP121=0,0,BR13*VLOOKUP(BP13,struktura!$B:$V,21,FALSE))</f>
        <v>0</v>
      </c>
      <c r="BT121" s="21">
        <f>VLOOKUP(BT13,struktura!$B:$U,20,FALSE)</f>
        <v>0</v>
      </c>
      <c r="BU121" s="25">
        <f>IF(BT121=0,0,BV13*VLOOKUP(BT13,struktura!$B:$V,21,FALSE))</f>
        <v>0</v>
      </c>
      <c r="BX121" s="21">
        <f>VLOOKUP(BX13,struktura!$B:$U,20,FALSE)</f>
        <v>0</v>
      </c>
      <c r="BY121" s="25">
        <f>IF(BX121=0,0,BZ13*VLOOKUP(BX13,struktura!$B:$V,21,FALSE))</f>
        <v>0</v>
      </c>
      <c r="CB121" s="21">
        <f>VLOOKUP(CB13,struktura!$B:$U,20,FALSE)</f>
        <v>0</v>
      </c>
      <c r="CC121" s="25">
        <f>IF(CB121=0,0,CD13*VLOOKUP(CB13,struktura!$B:$V,21,FALSE))</f>
        <v>0</v>
      </c>
      <c r="CF121" s="21">
        <f>VLOOKUP(CF13,struktura!$B:$U,20,FALSE)</f>
        <v>0</v>
      </c>
      <c r="CG121" s="25">
        <f>IF(CF121=0,0,CH13*VLOOKUP(CF13,struktura!$B:$V,21,FALSE))</f>
        <v>0</v>
      </c>
      <c r="CJ121" s="21">
        <f>VLOOKUP(CJ13,struktura!$B:$U,20,FALSE)</f>
        <v>0</v>
      </c>
      <c r="CK121" s="25">
        <f>IF(CJ121=0,0,CL13*VLOOKUP(CJ13,struktura!$B:$V,21,FALSE))</f>
        <v>0</v>
      </c>
      <c r="CN121" s="21">
        <f>VLOOKUP(CN13,struktura!$B:$U,20,FALSE)</f>
        <v>0</v>
      </c>
      <c r="CO121" s="25">
        <f>IF(CN121=0,0,CP13*VLOOKUP(CN13,struktura!$B:$V,21,FALSE))</f>
        <v>0</v>
      </c>
      <c r="CR121" s="21">
        <f>VLOOKUP(CR13,struktura!$B:$U,20,FALSE)</f>
        <v>0</v>
      </c>
      <c r="CS121" s="25">
        <f>IF(CR121=0,0,CT13*VLOOKUP(CR13,struktura!$B:$V,21,FALSE))</f>
        <v>0</v>
      </c>
      <c r="CV121" s="21">
        <f>VLOOKUP(CV13,struktura!$B:$U,20,FALSE)</f>
        <v>0</v>
      </c>
      <c r="CW121" s="25">
        <f>IF(CV121=0,0,CX13*VLOOKUP(CV13,struktura!$B:$V,21,FALSE))</f>
        <v>0</v>
      </c>
      <c r="CZ121" s="21">
        <f>VLOOKUP(CZ13,struktura!$B:$U,20,FALSE)</f>
        <v>0</v>
      </c>
      <c r="DA121" s="25">
        <f>IF(CZ121=0,0,DB13*VLOOKUP(CZ13,struktura!$B:$V,21,FALSE))</f>
        <v>0</v>
      </c>
      <c r="DD121" s="21">
        <f>VLOOKUP(DD13,struktura!$B:$U,20,FALSE)</f>
        <v>0</v>
      </c>
      <c r="DE121" s="25">
        <f>IF(DD121=0,0,DF13*VLOOKUP(DD13,struktura!$B:$V,21,FALSE))</f>
        <v>0</v>
      </c>
      <c r="DH121" s="21">
        <f>VLOOKUP(DH13,struktura!$B:$U,20,FALSE)</f>
        <v>0</v>
      </c>
      <c r="DI121" s="25">
        <f>IF(DH121=0,0,DJ13*VLOOKUP(DH13,struktura!$B:$V,21,FALSE))</f>
        <v>0</v>
      </c>
      <c r="DL121" s="21">
        <f>VLOOKUP(DL13,struktura!$B:$U,20,FALSE)</f>
        <v>0</v>
      </c>
      <c r="DM121" s="25">
        <f>IF(DL121=0,0,DN13*VLOOKUP(DL13,struktura!$B:$V,21,FALSE))</f>
        <v>0</v>
      </c>
      <c r="DP121" s="21">
        <f>VLOOKUP(DP13,struktura!$B:$U,20,FALSE)</f>
        <v>0</v>
      </c>
      <c r="DQ121" s="25">
        <f>IF(DP121=0,0,DR13*VLOOKUP(DP13,struktura!$B:$V,21,FALSE))</f>
        <v>0</v>
      </c>
    </row>
    <row r="122" spans="1:123" ht="15" hidden="1" outlineLevel="1" thickBot="1">
      <c r="A122" s="184"/>
      <c r="B122" s="184"/>
      <c r="D122" s="21"/>
      <c r="E122" s="25"/>
      <c r="H122" s="21"/>
      <c r="I122" s="25"/>
      <c r="L122" s="21"/>
      <c r="M122" s="25"/>
      <c r="P122" s="21"/>
      <c r="Q122" s="25"/>
      <c r="T122" s="21"/>
      <c r="U122" s="25"/>
      <c r="X122" s="21"/>
      <c r="Y122" s="25"/>
      <c r="AB122" s="21"/>
      <c r="AC122" s="25"/>
      <c r="AF122" s="21"/>
      <c r="AG122" s="25"/>
      <c r="AJ122" s="21"/>
      <c r="AK122" s="25"/>
      <c r="AN122" s="21"/>
      <c r="AO122" s="25"/>
      <c r="AR122" s="21"/>
      <c r="AS122" s="25"/>
      <c r="AV122" s="21"/>
      <c r="AW122" s="25"/>
      <c r="AZ122" s="21"/>
      <c r="BA122" s="25"/>
      <c r="BD122" s="21"/>
      <c r="BE122" s="25"/>
      <c r="BH122" s="21"/>
      <c r="BI122" s="25"/>
      <c r="BL122" s="21"/>
      <c r="BM122" s="25"/>
      <c r="BP122" s="21"/>
      <c r="BQ122" s="25"/>
      <c r="BT122" s="21"/>
      <c r="BU122" s="25"/>
      <c r="BX122" s="21"/>
      <c r="BY122" s="25"/>
      <c r="CB122" s="21"/>
      <c r="CC122" s="25"/>
      <c r="CF122" s="21"/>
      <c r="CG122" s="25"/>
      <c r="CJ122" s="21"/>
      <c r="CK122" s="25"/>
      <c r="CN122" s="21"/>
      <c r="CO122" s="25"/>
      <c r="CR122" s="21"/>
      <c r="CS122" s="25"/>
      <c r="CV122" s="21"/>
      <c r="CW122" s="25"/>
      <c r="CZ122" s="21"/>
      <c r="DA122" s="25"/>
      <c r="DD122" s="21"/>
      <c r="DE122" s="25"/>
      <c r="DH122" s="21"/>
      <c r="DI122" s="25"/>
      <c r="DL122" s="21"/>
      <c r="DM122" s="25"/>
      <c r="DP122" s="21"/>
      <c r="DQ122" s="25"/>
    </row>
    <row r="123" spans="1:123" hidden="1" outlineLevel="1">
      <c r="A123" s="183">
        <v>3</v>
      </c>
      <c r="B123" s="183" t="s">
        <v>14180</v>
      </c>
      <c r="C123" s="1">
        <v>1</v>
      </c>
      <c r="D123" s="21">
        <f>VLOOKUP(D15,struktura!$B:$U,20,FALSE)</f>
        <v>0</v>
      </c>
      <c r="E123" s="25">
        <f>IF(D123=0,0,F15*VLOOKUP(D15,struktura!$B:$V,21,FALSE))</f>
        <v>0</v>
      </c>
      <c r="H123" s="21" t="str">
        <f>VLOOKUP(H15,struktura!$B:$U,20,FALSE)</f>
        <v>1R01075</v>
      </c>
      <c r="I123" s="25">
        <f>IF(H123=0,0,J15*VLOOKUP(H15,struktura!$B:$V,21,FALSE))</f>
        <v>28.425599999999999</v>
      </c>
      <c r="L123" s="21" t="str">
        <f>VLOOKUP(L15,struktura!$B:$U,20,FALSE)</f>
        <v>1R01075</v>
      </c>
      <c r="M123" s="25">
        <f>IF(L123=0,0,N15*VLOOKUP(L15,struktura!$B:$V,21,FALSE))</f>
        <v>28.425599999999999</v>
      </c>
      <c r="P123" s="21" t="str">
        <f>VLOOKUP(P15,struktura!$B:$U,20,FALSE)</f>
        <v>1R01075</v>
      </c>
      <c r="Q123" s="25">
        <f>IF(P123=0,0,R15*VLOOKUP(P15,struktura!$B:$V,21,FALSE))</f>
        <v>28.425599999999999</v>
      </c>
      <c r="T123" s="21">
        <f>VLOOKUP(T15,struktura!$B:$U,20,FALSE)</f>
        <v>0</v>
      </c>
      <c r="U123" s="25">
        <f>IF(T123=0,0,V15*VLOOKUP(T15,struktura!$B:$V,21,FALSE))</f>
        <v>0</v>
      </c>
      <c r="X123" s="21">
        <f>VLOOKUP(X15,struktura!$B:$U,20,FALSE)</f>
        <v>0</v>
      </c>
      <c r="Y123" s="25">
        <f>IF(X123=0,0,Z15*VLOOKUP(X15,struktura!$B:$V,21,FALSE))</f>
        <v>0</v>
      </c>
      <c r="AB123" s="21">
        <f>VLOOKUP(AB15,struktura!$B:$U,20,FALSE)</f>
        <v>0</v>
      </c>
      <c r="AC123" s="25">
        <f>IF(AB123=0,0,AD15*VLOOKUP(AB15,struktura!$B:$V,21,FALSE))</f>
        <v>0</v>
      </c>
      <c r="AF123" s="21" t="str">
        <f>VLOOKUP(AF15,struktura!$B:$U,20,FALSE)</f>
        <v>1R01136</v>
      </c>
      <c r="AG123" s="25">
        <f>IF(AF123=0,0,AH15*VLOOKUP(AF15,struktura!$B:$V,21,FALSE))</f>
        <v>18.040319999999998</v>
      </c>
      <c r="AJ123" s="21" t="str">
        <f>VLOOKUP(AJ15,struktura!$B:$U,20,FALSE)</f>
        <v>1R01136</v>
      </c>
      <c r="AK123" s="25">
        <f>IF(AJ123=0,0,AL15*VLOOKUP(AJ15,struktura!$B:$V,21,FALSE))</f>
        <v>18.040319999999998</v>
      </c>
      <c r="AN123" s="21" t="str">
        <f>VLOOKUP(AN15,struktura!$B:$U,20,FALSE)</f>
        <v>1R01136</v>
      </c>
      <c r="AO123" s="25">
        <f>IF(AN123=0,0,AP15*VLOOKUP(AN15,struktura!$B:$V,21,FALSE))</f>
        <v>18.040319999999998</v>
      </c>
      <c r="AR123" s="21" t="str">
        <f>VLOOKUP(AR15,struktura!$B:$U,20,FALSE)</f>
        <v>1R01136</v>
      </c>
      <c r="AS123" s="25">
        <f>IF(AR123=0,0,AT15*VLOOKUP(AR15,struktura!$B:$V,21,FALSE))</f>
        <v>15.66</v>
      </c>
      <c r="AV123" s="21">
        <f>VLOOKUP(AV15,struktura!$B:$U,20,FALSE)</f>
        <v>0</v>
      </c>
      <c r="AW123" s="25">
        <f>IF(AV123=0,0,AX15*VLOOKUP(AV15,struktura!$B:$V,21,FALSE))</f>
        <v>0</v>
      </c>
      <c r="AZ123" s="21">
        <f>VLOOKUP(AZ15,struktura!$B:$U,20,FALSE)</f>
        <v>0</v>
      </c>
      <c r="BA123" s="25">
        <f>IF(AZ123=0,0,BB15*VLOOKUP(AZ15,struktura!$B:$V,21,FALSE))</f>
        <v>0</v>
      </c>
      <c r="BD123" s="21">
        <f>VLOOKUP(BD15,struktura!$B:$U,20,FALSE)</f>
        <v>0</v>
      </c>
      <c r="BE123" s="25">
        <f>IF(BD123=0,0,BF15*VLOOKUP(BD15,struktura!$B:$V,21,FALSE))</f>
        <v>0</v>
      </c>
      <c r="BH123" s="21">
        <f>VLOOKUP(BH15,struktura!$B:$U,20,FALSE)</f>
        <v>0</v>
      </c>
      <c r="BI123" s="25">
        <f>IF(BH123=0,0,BJ15*VLOOKUP(BH15,struktura!$B:$V,21,FALSE))</f>
        <v>0</v>
      </c>
      <c r="BL123" s="21" t="str">
        <f>VLOOKUP(BL15,struktura!$B:$U,20,FALSE)</f>
        <v>1R01075</v>
      </c>
      <c r="BM123" s="25">
        <f>IF(BL123=0,0,BN15*VLOOKUP(BL15,struktura!$B:$V,21,FALSE))</f>
        <v>22.363776000000001</v>
      </c>
      <c r="BP123" s="21" t="str">
        <f>VLOOKUP(BP15,struktura!$B:$U,20,FALSE)</f>
        <v>1R01075</v>
      </c>
      <c r="BQ123" s="25">
        <f>IF(BP123=0,0,BR15*VLOOKUP(BP15,struktura!$B:$V,21,FALSE))</f>
        <v>22.363776000000001</v>
      </c>
      <c r="BT123" s="21" t="str">
        <f>VLOOKUP(BT15,struktura!$B:$U,20,FALSE)</f>
        <v>1R01075</v>
      </c>
      <c r="BU123" s="25">
        <f>IF(BT123=0,0,BV15*VLOOKUP(BT15,struktura!$B:$V,21,FALSE))</f>
        <v>22.363776000000001</v>
      </c>
      <c r="BX123" s="21" t="str">
        <f>VLOOKUP(BX15,struktura!$B:$U,20,FALSE)</f>
        <v>1R01075</v>
      </c>
      <c r="BY123" s="25">
        <f>IF(BX123=0,0,BZ15*VLOOKUP(BX15,struktura!$B:$V,21,FALSE))</f>
        <v>22.363776000000001</v>
      </c>
      <c r="CB123" s="21" t="str">
        <f>VLOOKUP(CB15,struktura!$B:$U,20,FALSE)</f>
        <v>1R01075</v>
      </c>
      <c r="CC123" s="25">
        <f>IF(CB123=0,0,CD15*VLOOKUP(CB15,struktura!$B:$V,21,FALSE))</f>
        <v>28.425599999999999</v>
      </c>
      <c r="CF123" s="21" t="str">
        <f>VLOOKUP(CF15,struktura!$B:$U,20,FALSE)</f>
        <v>1R01075</v>
      </c>
      <c r="CG123" s="25">
        <f>IF(CF123=0,0,CH15*VLOOKUP(CF15,struktura!$B:$V,21,FALSE))</f>
        <v>28.425599999999999</v>
      </c>
      <c r="CJ123" s="21" t="str">
        <f>VLOOKUP(CJ15,struktura!$B:$U,20,FALSE)</f>
        <v>1R01075</v>
      </c>
      <c r="CK123" s="25">
        <f>IF(CJ123=0,0,CL15*VLOOKUP(CJ15,struktura!$B:$V,21,FALSE))</f>
        <v>28.425599999999999</v>
      </c>
      <c r="CN123" s="21" t="str">
        <f>VLOOKUP(CN15,struktura!$B:$U,20,FALSE)</f>
        <v>1R01075</v>
      </c>
      <c r="CO123" s="25">
        <f>IF(CN123=0,0,CP15*VLOOKUP(CN15,struktura!$B:$V,21,FALSE))</f>
        <v>28.425599999999999</v>
      </c>
      <c r="CR123" s="21">
        <f>VLOOKUP(CR15,struktura!$B:$U,20,FALSE)</f>
        <v>0</v>
      </c>
      <c r="CS123" s="25">
        <f>IF(CR123=0,0,CT15*VLOOKUP(CR15,struktura!$B:$V,21,FALSE))</f>
        <v>0</v>
      </c>
      <c r="CV123" s="21">
        <f>VLOOKUP(CV15,struktura!$B:$U,20,FALSE)</f>
        <v>0</v>
      </c>
      <c r="CW123" s="25">
        <f>IF(CV123=0,0,CX15*VLOOKUP(CV15,struktura!$B:$V,21,FALSE))</f>
        <v>0</v>
      </c>
      <c r="CZ123" s="21">
        <f>VLOOKUP(CZ15,struktura!$B:$U,20,FALSE)</f>
        <v>0</v>
      </c>
      <c r="DA123" s="25">
        <f>IF(CZ123=0,0,DB15*VLOOKUP(CZ15,struktura!$B:$V,21,FALSE))</f>
        <v>0</v>
      </c>
      <c r="DD123" s="21">
        <f>VLOOKUP(DD15,struktura!$B:$U,20,FALSE)</f>
        <v>0</v>
      </c>
      <c r="DE123" s="25">
        <f>IF(DD123=0,0,DF15*VLOOKUP(DD15,struktura!$B:$V,21,FALSE))</f>
        <v>0</v>
      </c>
      <c r="DH123" s="21">
        <f>VLOOKUP(DH15,struktura!$B:$U,20,FALSE)</f>
        <v>0</v>
      </c>
      <c r="DI123" s="25">
        <f>IF(DH123=0,0,DJ15*VLOOKUP(DH15,struktura!$B:$V,21,FALSE))</f>
        <v>0</v>
      </c>
      <c r="DL123" s="21">
        <f>VLOOKUP(DL15,struktura!$B:$U,20,FALSE)</f>
        <v>0</v>
      </c>
      <c r="DM123" s="25">
        <f>IF(DL123=0,0,DN15*VLOOKUP(DL15,struktura!$B:$V,21,FALSE))</f>
        <v>0</v>
      </c>
      <c r="DP123" s="21">
        <f>VLOOKUP(DP15,struktura!$B:$U,20,FALSE)</f>
        <v>0</v>
      </c>
      <c r="DQ123" s="25">
        <f>IF(DP123=0,0,DR15*VLOOKUP(DP15,struktura!$B:$V,21,FALSE))</f>
        <v>0</v>
      </c>
    </row>
    <row r="124" spans="1:123" ht="15" hidden="1" outlineLevel="1" thickBot="1">
      <c r="A124" s="184"/>
      <c r="B124" s="184"/>
      <c r="D124" s="21"/>
      <c r="E124" s="25"/>
      <c r="H124" s="21"/>
      <c r="I124" s="25"/>
      <c r="L124" s="21"/>
      <c r="M124" s="25"/>
      <c r="P124" s="21"/>
      <c r="Q124" s="25"/>
      <c r="T124" s="21"/>
      <c r="U124" s="25"/>
      <c r="X124" s="21"/>
      <c r="Y124" s="25"/>
      <c r="AB124" s="21"/>
      <c r="AC124" s="25"/>
      <c r="AF124" s="21"/>
      <c r="AG124" s="25"/>
      <c r="AJ124" s="21"/>
      <c r="AK124" s="25"/>
      <c r="AN124" s="21"/>
      <c r="AO124" s="25"/>
      <c r="AR124" s="21"/>
      <c r="AS124" s="25"/>
      <c r="AV124" s="21"/>
      <c r="AW124" s="25"/>
      <c r="AZ124" s="21"/>
      <c r="BA124" s="25"/>
      <c r="BD124" s="21"/>
      <c r="BE124" s="25"/>
      <c r="BH124" s="21"/>
      <c r="BI124" s="25"/>
      <c r="BL124" s="21"/>
      <c r="BM124" s="25"/>
      <c r="BP124" s="21"/>
      <c r="BQ124" s="25"/>
      <c r="BT124" s="21"/>
      <c r="BU124" s="25"/>
      <c r="BX124" s="21"/>
      <c r="BY124" s="25"/>
      <c r="CB124" s="21"/>
      <c r="CC124" s="25"/>
      <c r="CF124" s="21"/>
      <c r="CG124" s="25"/>
      <c r="CJ124" s="21"/>
      <c r="CK124" s="25"/>
      <c r="CN124" s="21"/>
      <c r="CO124" s="25"/>
      <c r="CR124" s="21"/>
      <c r="CS124" s="25"/>
      <c r="CV124" s="21"/>
      <c r="CW124" s="25"/>
      <c r="CZ124" s="21"/>
      <c r="DA124" s="25"/>
      <c r="DD124" s="21"/>
      <c r="DE124" s="25"/>
      <c r="DH124" s="21"/>
      <c r="DI124" s="25"/>
      <c r="DL124" s="21"/>
      <c r="DM124" s="25"/>
      <c r="DP124" s="21"/>
      <c r="DQ124" s="25"/>
    </row>
    <row r="125" spans="1:123" hidden="1" outlineLevel="1">
      <c r="A125" s="183">
        <v>13</v>
      </c>
      <c r="B125" s="183" t="s">
        <v>14179</v>
      </c>
      <c r="C125" s="1">
        <v>1</v>
      </c>
      <c r="D125" s="21">
        <f>VLOOKUP(D17,struktura!$B:$U,20,FALSE)</f>
        <v>0</v>
      </c>
      <c r="E125" s="25">
        <f>IF(D125=0,0,F17*VLOOKUP(D17,struktura!$B:$V,21,FALSE))</f>
        <v>0</v>
      </c>
      <c r="H125" s="21" t="str">
        <f>VLOOKUP(H17,struktura!$B:$U,20,FALSE)</f>
        <v>1R01136</v>
      </c>
      <c r="I125" s="25">
        <f>IF(H125=0,0,J17*VLOOKUP(H17,struktura!$B:$V,21,FALSE))</f>
        <v>24.036299999999997</v>
      </c>
      <c r="L125" s="21" t="str">
        <f>VLOOKUP(L17,struktura!$B:$U,20,FALSE)</f>
        <v>1R01136</v>
      </c>
      <c r="M125" s="25">
        <f>IF(L125=0,0,N17*VLOOKUP(L17,struktura!$B:$V,21,FALSE))</f>
        <v>24.036299999999997</v>
      </c>
      <c r="P125" s="21" t="str">
        <f>VLOOKUP(P17,struktura!$B:$U,20,FALSE)</f>
        <v>1R01136</v>
      </c>
      <c r="Q125" s="25">
        <f>IF(P125=0,0,R17*VLOOKUP(P17,struktura!$B:$V,21,FALSE))</f>
        <v>24.036299999999997</v>
      </c>
      <c r="T125" s="21" t="str">
        <f>VLOOKUP(T17,struktura!$B:$U,20,FALSE)</f>
        <v>1R01136</v>
      </c>
      <c r="U125" s="25">
        <f>IF(T125=0,0,V17*VLOOKUP(T17,struktura!$B:$V,21,FALSE))</f>
        <v>15.503551401869158</v>
      </c>
      <c r="X125" s="21" t="str">
        <f>VLOOKUP(X17,struktura!$B:$U,20,FALSE)</f>
        <v>1R01136</v>
      </c>
      <c r="Y125" s="25">
        <f>IF(X125=0,0,Z17*VLOOKUP(X17,struktura!$B:$V,21,FALSE))</f>
        <v>17.28</v>
      </c>
      <c r="AB125" s="21" t="str">
        <f>VLOOKUP(AB17,struktura!$B:$U,20,FALSE)</f>
        <v>1R01136</v>
      </c>
      <c r="AC125" s="25">
        <f>IF(AB125=0,0,AD17*VLOOKUP(AB17,struktura!$B:$V,21,FALSE))</f>
        <v>17.28</v>
      </c>
      <c r="AF125" s="21" t="str">
        <f>VLOOKUP(AF17,struktura!$B:$U,20,FALSE)</f>
        <v>1R01136</v>
      </c>
      <c r="AG125" s="25">
        <f>IF(AF125=0,0,AH17*VLOOKUP(AF17,struktura!$B:$V,21,FALSE))</f>
        <v>17.28</v>
      </c>
      <c r="AJ125" s="21" t="str">
        <f>VLOOKUP(AJ17,struktura!$B:$U,20,FALSE)</f>
        <v>1R01136</v>
      </c>
      <c r="AK125" s="25">
        <f>IF(AJ125=0,0,AL17*VLOOKUP(AJ17,struktura!$B:$V,21,FALSE))</f>
        <v>17.28</v>
      </c>
      <c r="AN125" s="21">
        <f>VLOOKUP(AN17,struktura!$B:$U,20,FALSE)</f>
        <v>0</v>
      </c>
      <c r="AO125" s="25">
        <f>IF(AN125=0,0,AP17*VLOOKUP(AN17,struktura!$B:$V,21,FALSE))</f>
        <v>0</v>
      </c>
      <c r="AR125" s="21">
        <f>VLOOKUP(AR17,struktura!$B:$U,20,FALSE)</f>
        <v>0</v>
      </c>
      <c r="AS125" s="25">
        <f>IF(AR125=0,0,AT17*VLOOKUP(AR17,struktura!$B:$V,21,FALSE))</f>
        <v>0</v>
      </c>
      <c r="AV125" s="21">
        <f>VLOOKUP(AV17,struktura!$B:$U,20,FALSE)</f>
        <v>0</v>
      </c>
      <c r="AW125" s="25">
        <f>IF(AV125=0,0,AX17*VLOOKUP(AV17,struktura!$B:$V,21,FALSE))</f>
        <v>0</v>
      </c>
      <c r="AZ125" s="21">
        <f>VLOOKUP(AZ17,struktura!$B:$U,20,FALSE)</f>
        <v>0</v>
      </c>
      <c r="BA125" s="25">
        <f>IF(AZ125=0,0,BB17*VLOOKUP(AZ17,struktura!$B:$V,21,FALSE))</f>
        <v>0</v>
      </c>
      <c r="BD125" s="21" t="str">
        <f>VLOOKUP(BD17,struktura!$B:$U,20,FALSE)</f>
        <v>1R01136</v>
      </c>
      <c r="BE125" s="25">
        <f>IF(BD125=0,0,BF17*VLOOKUP(BD17,struktura!$B:$V,21,FALSE))</f>
        <v>24.276610169491523</v>
      </c>
      <c r="BH125" s="21" t="str">
        <f>VLOOKUP(BH17,struktura!$B:$U,20,FALSE)</f>
        <v>1R01136</v>
      </c>
      <c r="BI125" s="25">
        <f>IF(BH125=0,0,BJ17*VLOOKUP(BH17,struktura!$B:$V,21,FALSE))</f>
        <v>24.276610169491523</v>
      </c>
      <c r="BL125" s="21" t="str">
        <f>VLOOKUP(BL17,struktura!$B:$U,20,FALSE)</f>
        <v>1R01136</v>
      </c>
      <c r="BM125" s="25">
        <f>IF(BL125=0,0,BN17*VLOOKUP(BL17,struktura!$B:$V,21,FALSE))</f>
        <v>24.276610169491523</v>
      </c>
      <c r="BP125" s="21" t="str">
        <f>VLOOKUP(BP17,struktura!$B:$U,20,FALSE)</f>
        <v>1R01136</v>
      </c>
      <c r="BQ125" s="25">
        <f>IF(BP125=0,0,BR17*VLOOKUP(BP17,struktura!$B:$V,21,FALSE))</f>
        <v>24.276610169491523</v>
      </c>
      <c r="BT125" s="21" t="str">
        <f>VLOOKUP(BT17,struktura!$B:$U,20,FALSE)</f>
        <v>1R01136</v>
      </c>
      <c r="BU125" s="25">
        <f>IF(BT125=0,0,BV17*VLOOKUP(BT17,struktura!$B:$V,21,FALSE))</f>
        <v>24.276610169491523</v>
      </c>
      <c r="BX125" s="21" t="str">
        <f>VLOOKUP(BX17,struktura!$B:$U,20,FALSE)</f>
        <v>1R01136</v>
      </c>
      <c r="BY125" s="25">
        <f>IF(BX125=0,0,BZ17*VLOOKUP(BX17,struktura!$B:$V,21,FALSE))</f>
        <v>23.818200000000001</v>
      </c>
      <c r="CB125" s="21" t="str">
        <f>VLOOKUP(CB17,struktura!$B:$U,20,FALSE)</f>
        <v>1R01136</v>
      </c>
      <c r="CC125" s="25">
        <f>IF(CB125=0,0,CD17*VLOOKUP(CB17,struktura!$B:$V,21,FALSE))</f>
        <v>23.818200000000001</v>
      </c>
      <c r="CF125" s="21" t="str">
        <f>VLOOKUP(CF17,struktura!$B:$U,20,FALSE)</f>
        <v>1R01136</v>
      </c>
      <c r="CG125" s="25">
        <f>IF(CF125=0,0,CH17*VLOOKUP(CF17,struktura!$B:$V,21,FALSE))</f>
        <v>23.818200000000001</v>
      </c>
      <c r="CJ125" s="21" t="str">
        <f>VLOOKUP(CJ17,struktura!$B:$U,20,FALSE)</f>
        <v>1R01136</v>
      </c>
      <c r="CK125" s="25">
        <f>IF(CJ125=0,0,CL17*VLOOKUP(CJ17,struktura!$B:$V,21,FALSE))</f>
        <v>23.818200000000001</v>
      </c>
      <c r="CN125" s="21" t="str">
        <f>VLOOKUP(CN17,struktura!$B:$U,20,FALSE)</f>
        <v>1R01136</v>
      </c>
      <c r="CO125" s="25">
        <f>IF(CN125=0,0,CP17*VLOOKUP(CN17,struktura!$B:$V,21,FALSE))</f>
        <v>23.818200000000001</v>
      </c>
      <c r="CR125" s="21" t="str">
        <f>VLOOKUP(CR17,struktura!$B:$U,20,FALSE)</f>
        <v>1R01136</v>
      </c>
      <c r="CS125" s="25">
        <f>IF(CR125=0,0,CT17*VLOOKUP(CR17,struktura!$B:$V,21,FALSE))</f>
        <v>23.818200000000001</v>
      </c>
      <c r="CV125" s="21">
        <f>VLOOKUP(CV17,struktura!$B:$U,20,FALSE)</f>
        <v>0</v>
      </c>
      <c r="CW125" s="25">
        <f>IF(CV125=0,0,CX17*VLOOKUP(CV17,struktura!$B:$V,21,FALSE))</f>
        <v>0</v>
      </c>
      <c r="CZ125" s="21">
        <f>VLOOKUP(CZ17,struktura!$B:$U,20,FALSE)</f>
        <v>0</v>
      </c>
      <c r="DA125" s="25">
        <f>IF(CZ125=0,0,DB17*VLOOKUP(CZ17,struktura!$B:$V,21,FALSE))</f>
        <v>0</v>
      </c>
      <c r="DD125" s="21">
        <f>VLOOKUP(DD17,struktura!$B:$U,20,FALSE)</f>
        <v>0</v>
      </c>
      <c r="DE125" s="25">
        <f>IF(DD125=0,0,DF17*VLOOKUP(DD17,struktura!$B:$V,21,FALSE))</f>
        <v>0</v>
      </c>
      <c r="DH125" s="21">
        <f>VLOOKUP(DH17,struktura!$B:$U,20,FALSE)</f>
        <v>0</v>
      </c>
      <c r="DI125" s="25">
        <f>IF(DH125=0,0,DJ17*VLOOKUP(DH17,struktura!$B:$V,21,FALSE))</f>
        <v>0</v>
      </c>
      <c r="DL125" s="21">
        <f>VLOOKUP(DL17,struktura!$B:$U,20,FALSE)</f>
        <v>0</v>
      </c>
      <c r="DM125" s="25">
        <f>IF(DL125=0,0,DN17*VLOOKUP(DL17,struktura!$B:$V,21,FALSE))</f>
        <v>0</v>
      </c>
      <c r="DP125" s="21">
        <f>VLOOKUP(DP17,struktura!$B:$U,20,FALSE)</f>
        <v>0</v>
      </c>
      <c r="DQ125" s="25">
        <f>IF(DP125=0,0,DR17*VLOOKUP(DP17,struktura!$B:$V,21,FALSE))</f>
        <v>0</v>
      </c>
    </row>
    <row r="126" spans="1:123" ht="15" hidden="1" outlineLevel="1" thickBot="1">
      <c r="A126" s="184"/>
      <c r="B126" s="184"/>
      <c r="D126" s="21"/>
      <c r="E126" s="25"/>
      <c r="H126" s="21"/>
      <c r="I126" s="25"/>
      <c r="L126" s="21"/>
      <c r="M126" s="25"/>
      <c r="P126" s="21"/>
      <c r="Q126" s="25"/>
      <c r="T126" s="21"/>
      <c r="U126" s="25"/>
      <c r="X126" s="21"/>
      <c r="Y126" s="25"/>
      <c r="AB126" s="21"/>
      <c r="AC126" s="25"/>
      <c r="AF126" s="21"/>
      <c r="AG126" s="25"/>
      <c r="AJ126" s="21"/>
      <c r="AK126" s="25"/>
      <c r="AN126" s="21"/>
      <c r="AO126" s="25"/>
      <c r="AR126" s="21"/>
      <c r="AS126" s="25"/>
      <c r="AV126" s="21"/>
      <c r="AW126" s="25"/>
      <c r="AZ126" s="21"/>
      <c r="BA126" s="25"/>
      <c r="BD126" s="21"/>
      <c r="BE126" s="25"/>
      <c r="BH126" s="21"/>
      <c r="BI126" s="25"/>
      <c r="BL126" s="21"/>
      <c r="BM126" s="25"/>
      <c r="BP126" s="21"/>
      <c r="BQ126" s="25"/>
      <c r="BT126" s="21"/>
      <c r="BU126" s="25"/>
      <c r="BX126" s="21"/>
      <c r="BY126" s="25"/>
      <c r="CB126" s="21"/>
      <c r="CC126" s="25"/>
      <c r="CF126" s="21"/>
      <c r="CG126" s="25"/>
      <c r="CJ126" s="21"/>
      <c r="CK126" s="25"/>
      <c r="CN126" s="21"/>
      <c r="CO126" s="25"/>
      <c r="CR126" s="21"/>
      <c r="CS126" s="25"/>
      <c r="CV126" s="21"/>
      <c r="CW126" s="25"/>
      <c r="CZ126" s="21"/>
      <c r="DA126" s="25"/>
      <c r="DD126" s="21"/>
      <c r="DE126" s="25"/>
      <c r="DH126" s="21"/>
      <c r="DI126" s="25"/>
      <c r="DL126" s="21"/>
      <c r="DM126" s="25"/>
      <c r="DP126" s="21"/>
      <c r="DQ126" s="25"/>
    </row>
    <row r="127" spans="1:123" hidden="1" outlineLevel="1">
      <c r="A127" s="183">
        <v>4</v>
      </c>
      <c r="B127" s="183" t="s">
        <v>14178</v>
      </c>
      <c r="C127" s="1">
        <v>1</v>
      </c>
      <c r="D127" s="21">
        <f>VLOOKUP(D19,struktura!$B:$U,20,FALSE)</f>
        <v>0</v>
      </c>
      <c r="E127" s="25">
        <f>IF(D127=0,0,F19*VLOOKUP(D19,struktura!$B:$V,21,FALSE))</f>
        <v>0</v>
      </c>
      <c r="H127" s="21">
        <f>VLOOKUP(H19,struktura!$B:$U,20,FALSE)</f>
        <v>0</v>
      </c>
      <c r="I127" s="25">
        <f>IF(H127=0,0,J19*VLOOKUP(H19,struktura!$B:$V,21,FALSE))</f>
        <v>0</v>
      </c>
      <c r="L127" s="21">
        <f>VLOOKUP(L19,struktura!$B:$U,20,FALSE)</f>
        <v>0</v>
      </c>
      <c r="M127" s="25">
        <f>IF(L127=0,0,N19*VLOOKUP(L19,struktura!$B:$V,21,FALSE))</f>
        <v>0</v>
      </c>
      <c r="P127" s="21">
        <f>VLOOKUP(P19,struktura!$B:$U,20,FALSE)</f>
        <v>0</v>
      </c>
      <c r="Q127" s="25">
        <f>IF(P127=0,0,R19*VLOOKUP(P19,struktura!$B:$V,21,FALSE))</f>
        <v>0</v>
      </c>
      <c r="T127" s="21">
        <f>VLOOKUP(T19,struktura!$B:$U,20,FALSE)</f>
        <v>0</v>
      </c>
      <c r="U127" s="25">
        <f>IF(T127=0,0,V19*VLOOKUP(T19,struktura!$B:$V,21,FALSE))</f>
        <v>0</v>
      </c>
      <c r="X127" s="21">
        <f>VLOOKUP(X19,struktura!$B:$U,20,FALSE)</f>
        <v>0</v>
      </c>
      <c r="Y127" s="25">
        <f>IF(X127=0,0,Z19*VLOOKUP(X19,struktura!$B:$V,21,FALSE))</f>
        <v>0</v>
      </c>
      <c r="AB127" s="21">
        <f>VLOOKUP(AB19,struktura!$B:$U,20,FALSE)</f>
        <v>0</v>
      </c>
      <c r="AC127" s="25">
        <f>IF(AB127=0,0,AD19*VLOOKUP(AB19,struktura!$B:$V,21,FALSE))</f>
        <v>0</v>
      </c>
      <c r="AF127" s="21">
        <f>VLOOKUP(AF19,struktura!$B:$U,20,FALSE)</f>
        <v>0</v>
      </c>
      <c r="AG127" s="25">
        <f>IF(AF127=0,0,AH19*VLOOKUP(AF19,struktura!$B:$V,21,FALSE))</f>
        <v>0</v>
      </c>
      <c r="AJ127" s="21">
        <f>VLOOKUP(AJ19,struktura!$B:$U,20,FALSE)</f>
        <v>0</v>
      </c>
      <c r="AK127" s="25">
        <f>IF(AJ127=0,0,AL19*VLOOKUP(AJ19,struktura!$B:$V,21,FALSE))</f>
        <v>0</v>
      </c>
      <c r="AN127" s="21">
        <f>VLOOKUP(AN19,struktura!$B:$U,20,FALSE)</f>
        <v>0</v>
      </c>
      <c r="AO127" s="25">
        <f>IF(AN127=0,0,AP19*VLOOKUP(AN19,struktura!$B:$V,21,FALSE))</f>
        <v>0</v>
      </c>
      <c r="AR127" s="21">
        <f>VLOOKUP(AR19,struktura!$B:$U,20,FALSE)</f>
        <v>0</v>
      </c>
      <c r="AS127" s="25">
        <f>IF(AR127=0,0,AT19*VLOOKUP(AR19,struktura!$B:$V,21,FALSE))</f>
        <v>0</v>
      </c>
      <c r="AV127" s="21">
        <f>VLOOKUP(AV19,struktura!$B:$U,20,FALSE)</f>
        <v>0</v>
      </c>
      <c r="AW127" s="25">
        <f>IF(AV127=0,0,AX19*VLOOKUP(AV19,struktura!$B:$V,21,FALSE))</f>
        <v>0</v>
      </c>
      <c r="AZ127" s="21">
        <f>VLOOKUP(AZ19,struktura!$B:$U,20,FALSE)</f>
        <v>0</v>
      </c>
      <c r="BA127" s="25">
        <f>IF(AZ127=0,0,BB19*VLOOKUP(AZ19,struktura!$B:$V,21,FALSE))</f>
        <v>0</v>
      </c>
      <c r="BD127" s="21">
        <f>VLOOKUP(BD19,struktura!$B:$U,20,FALSE)</f>
        <v>0</v>
      </c>
      <c r="BE127" s="25">
        <f>IF(BD127=0,0,BF19*VLOOKUP(BD19,struktura!$B:$V,21,FALSE))</f>
        <v>0</v>
      </c>
      <c r="BH127" s="21">
        <f>VLOOKUP(BH19,struktura!$B:$U,20,FALSE)</f>
        <v>0</v>
      </c>
      <c r="BI127" s="25">
        <f>IF(BH127=0,0,BJ19*VLOOKUP(BH19,struktura!$B:$V,21,FALSE))</f>
        <v>0</v>
      </c>
      <c r="BL127" s="21">
        <f>VLOOKUP(BL19,struktura!$B:$U,20,FALSE)</f>
        <v>0</v>
      </c>
      <c r="BM127" s="25">
        <f>IF(BL127=0,0,BN19*VLOOKUP(BL19,struktura!$B:$V,21,FALSE))</f>
        <v>0</v>
      </c>
      <c r="BP127" s="21">
        <f>VLOOKUP(BP19,struktura!$B:$U,20,FALSE)</f>
        <v>0</v>
      </c>
      <c r="BQ127" s="25">
        <f>IF(BP127=0,0,BR19*VLOOKUP(BP19,struktura!$B:$V,21,FALSE))</f>
        <v>0</v>
      </c>
      <c r="BT127" s="21">
        <f>VLOOKUP(BT19,struktura!$B:$U,20,FALSE)</f>
        <v>0</v>
      </c>
      <c r="BU127" s="25">
        <f>IF(BT127=0,0,BV19*VLOOKUP(BT19,struktura!$B:$V,21,FALSE))</f>
        <v>0</v>
      </c>
      <c r="BX127" s="21">
        <f>VLOOKUP(BX19,struktura!$B:$U,20,FALSE)</f>
        <v>0</v>
      </c>
      <c r="BY127" s="25">
        <f>IF(BX127=0,0,BZ19*VLOOKUP(BX19,struktura!$B:$V,21,FALSE))</f>
        <v>0</v>
      </c>
      <c r="CB127" s="21">
        <f>VLOOKUP(CB19,struktura!$B:$U,20,FALSE)</f>
        <v>0</v>
      </c>
      <c r="CC127" s="25">
        <f>IF(CB127=0,0,CD19*VLOOKUP(CB19,struktura!$B:$V,21,FALSE))</f>
        <v>0</v>
      </c>
      <c r="CF127" s="21">
        <f>VLOOKUP(CF19,struktura!$B:$U,20,FALSE)</f>
        <v>0</v>
      </c>
      <c r="CG127" s="25">
        <f>IF(CF127=0,0,CH19*VLOOKUP(CF19,struktura!$B:$V,21,FALSE))</f>
        <v>0</v>
      </c>
      <c r="CJ127" s="21">
        <f>VLOOKUP(CJ19,struktura!$B:$U,20,FALSE)</f>
        <v>0</v>
      </c>
      <c r="CK127" s="25">
        <f>IF(CJ127=0,0,CL19*VLOOKUP(CJ19,struktura!$B:$V,21,FALSE))</f>
        <v>0</v>
      </c>
      <c r="CN127" s="21">
        <f>VLOOKUP(CN19,struktura!$B:$U,20,FALSE)</f>
        <v>0</v>
      </c>
      <c r="CO127" s="25">
        <f>IF(CN127=0,0,CP19*VLOOKUP(CN19,struktura!$B:$V,21,FALSE))</f>
        <v>0</v>
      </c>
      <c r="CR127" s="21">
        <f>VLOOKUP(CR19,struktura!$B:$U,20,FALSE)</f>
        <v>0</v>
      </c>
      <c r="CS127" s="25">
        <f>IF(CR127=0,0,CT19*VLOOKUP(CR19,struktura!$B:$V,21,FALSE))</f>
        <v>0</v>
      </c>
      <c r="CV127" s="21">
        <f>VLOOKUP(CV19,struktura!$B:$U,20,FALSE)</f>
        <v>0</v>
      </c>
      <c r="CW127" s="25">
        <f>IF(CV127=0,0,CX19*VLOOKUP(CV19,struktura!$B:$V,21,FALSE))</f>
        <v>0</v>
      </c>
      <c r="CZ127" s="21">
        <f>VLOOKUP(CZ19,struktura!$B:$U,20,FALSE)</f>
        <v>0</v>
      </c>
      <c r="DA127" s="25">
        <f>IF(CZ127=0,0,DB19*VLOOKUP(CZ19,struktura!$B:$V,21,FALSE))</f>
        <v>0</v>
      </c>
      <c r="DD127" s="21">
        <f>VLOOKUP(DD19,struktura!$B:$U,20,FALSE)</f>
        <v>0</v>
      </c>
      <c r="DE127" s="25">
        <f>IF(DD127=0,0,DF19*VLOOKUP(DD19,struktura!$B:$V,21,FALSE))</f>
        <v>0</v>
      </c>
      <c r="DH127" s="21">
        <f>VLOOKUP(DH19,struktura!$B:$U,20,FALSE)</f>
        <v>0</v>
      </c>
      <c r="DI127" s="25">
        <f>IF(DH127=0,0,DJ19*VLOOKUP(DH19,struktura!$B:$V,21,FALSE))</f>
        <v>0</v>
      </c>
      <c r="DL127" s="21">
        <f>VLOOKUP(DL19,struktura!$B:$U,20,FALSE)</f>
        <v>0</v>
      </c>
      <c r="DM127" s="25">
        <f>IF(DL127=0,0,DN19*VLOOKUP(DL19,struktura!$B:$V,21,FALSE))</f>
        <v>0</v>
      </c>
      <c r="DP127" s="21">
        <f>VLOOKUP(DP19,struktura!$B:$U,20,FALSE)</f>
        <v>0</v>
      </c>
      <c r="DQ127" s="25">
        <f>IF(DP127=0,0,DR19*VLOOKUP(DP19,struktura!$B:$V,21,FALSE))</f>
        <v>0</v>
      </c>
    </row>
    <row r="128" spans="1:123" ht="15" hidden="1" outlineLevel="1" thickBot="1">
      <c r="A128" s="184"/>
      <c r="B128" s="184"/>
      <c r="D128" s="21"/>
      <c r="E128" s="25"/>
      <c r="H128" s="21"/>
      <c r="I128" s="25"/>
      <c r="L128" s="21"/>
      <c r="M128" s="25"/>
      <c r="P128" s="21"/>
      <c r="Q128" s="25"/>
      <c r="T128" s="21"/>
      <c r="U128" s="25"/>
      <c r="X128" s="21"/>
      <c r="Y128" s="25"/>
      <c r="AB128" s="21"/>
      <c r="AC128" s="25"/>
      <c r="AF128" s="21"/>
      <c r="AG128" s="25"/>
      <c r="AJ128" s="21"/>
      <c r="AK128" s="25"/>
      <c r="AN128" s="21"/>
      <c r="AO128" s="25"/>
      <c r="AR128" s="21"/>
      <c r="AS128" s="25"/>
      <c r="AV128" s="21"/>
      <c r="AW128" s="25"/>
      <c r="AZ128" s="21"/>
      <c r="BA128" s="25"/>
      <c r="BD128" s="21"/>
      <c r="BE128" s="25"/>
      <c r="BH128" s="21"/>
      <c r="BI128" s="25"/>
      <c r="BL128" s="21"/>
      <c r="BM128" s="25"/>
      <c r="BP128" s="21"/>
      <c r="BQ128" s="25"/>
      <c r="BT128" s="21"/>
      <c r="BU128" s="25"/>
      <c r="BX128" s="21"/>
      <c r="BY128" s="25"/>
      <c r="CB128" s="21"/>
      <c r="CC128" s="25"/>
      <c r="CF128" s="21"/>
      <c r="CG128" s="25"/>
      <c r="CJ128" s="21"/>
      <c r="CK128" s="25"/>
      <c r="CN128" s="21"/>
      <c r="CO128" s="25"/>
      <c r="CR128" s="21"/>
      <c r="CS128" s="25"/>
      <c r="CV128" s="21"/>
      <c r="CW128" s="25"/>
      <c r="CZ128" s="21"/>
      <c r="DA128" s="25"/>
      <c r="DD128" s="21"/>
      <c r="DE128" s="25"/>
      <c r="DH128" s="21"/>
      <c r="DI128" s="25"/>
      <c r="DL128" s="21"/>
      <c r="DM128" s="25"/>
      <c r="DP128" s="21"/>
      <c r="DQ128" s="25"/>
    </row>
    <row r="129" spans="1:121" hidden="1" outlineLevel="1">
      <c r="A129" s="183">
        <v>5</v>
      </c>
      <c r="B129" s="183" t="s">
        <v>14177</v>
      </c>
      <c r="C129" s="1">
        <v>1</v>
      </c>
      <c r="D129" s="21">
        <f>VLOOKUP(D21,struktura!$B:$U,20,FALSE)</f>
        <v>0</v>
      </c>
      <c r="E129" s="25">
        <f>IF(D129=0,0,F21*VLOOKUP(D21,struktura!$B:$V,21,FALSE))</f>
        <v>0</v>
      </c>
      <c r="H129" s="21">
        <f>VLOOKUP(H21,struktura!$B:$U,20,FALSE)</f>
        <v>0</v>
      </c>
      <c r="I129" s="25">
        <f>IF(H129=0,0,J21*VLOOKUP(H21,struktura!$B:$V,21,FALSE))</f>
        <v>0</v>
      </c>
      <c r="L129" s="21">
        <f>VLOOKUP(L21,struktura!$B:$U,20,FALSE)</f>
        <v>0</v>
      </c>
      <c r="M129" s="25">
        <f>IF(L129=0,0,N21*VLOOKUP(L21,struktura!$B:$V,21,FALSE))</f>
        <v>0</v>
      </c>
      <c r="P129" s="21">
        <f>VLOOKUP(P21,struktura!$B:$U,20,FALSE)</f>
        <v>0</v>
      </c>
      <c r="Q129" s="25">
        <f>IF(P129=0,0,R21*VLOOKUP(P21,struktura!$B:$V,21,FALSE))</f>
        <v>0</v>
      </c>
      <c r="T129" s="21">
        <f>VLOOKUP(T21,struktura!$B:$U,20,FALSE)</f>
        <v>0</v>
      </c>
      <c r="U129" s="25">
        <f>IF(T129=0,0,V21*VLOOKUP(T21,struktura!$B:$V,21,FALSE))</f>
        <v>0</v>
      </c>
      <c r="X129" s="21">
        <f>VLOOKUP(X21,struktura!$B:$U,20,FALSE)</f>
        <v>0</v>
      </c>
      <c r="Y129" s="25">
        <f>IF(X129=0,0,Z21*VLOOKUP(X21,struktura!$B:$V,21,FALSE))</f>
        <v>0</v>
      </c>
      <c r="AB129" s="21">
        <f>VLOOKUP(AB21,struktura!$B:$U,20,FALSE)</f>
        <v>0</v>
      </c>
      <c r="AC129" s="25">
        <f>IF(AB129=0,0,AD21*VLOOKUP(AB21,struktura!$B:$V,21,FALSE))</f>
        <v>0</v>
      </c>
      <c r="AF129" s="21">
        <f>VLOOKUP(AF21,struktura!$B:$U,20,FALSE)</f>
        <v>0</v>
      </c>
      <c r="AG129" s="25">
        <f>IF(AF129=0,0,AH21*VLOOKUP(AF21,struktura!$B:$V,21,FALSE))</f>
        <v>0</v>
      </c>
      <c r="AJ129" s="21">
        <f>VLOOKUP(AJ21,struktura!$B:$U,20,FALSE)</f>
        <v>0</v>
      </c>
      <c r="AK129" s="25">
        <f>IF(AJ129=0,0,AL21*VLOOKUP(AJ21,struktura!$B:$V,21,FALSE))</f>
        <v>0</v>
      </c>
      <c r="AN129" s="21">
        <f>VLOOKUP(AN21,struktura!$B:$U,20,FALSE)</f>
        <v>0</v>
      </c>
      <c r="AO129" s="25">
        <f>IF(AN129=0,0,AP21*VLOOKUP(AN21,struktura!$B:$V,21,FALSE))</f>
        <v>0</v>
      </c>
      <c r="AR129" s="21">
        <f>VLOOKUP(AR21,struktura!$B:$U,20,FALSE)</f>
        <v>0</v>
      </c>
      <c r="AS129" s="25">
        <f>IF(AR129=0,0,AT21*VLOOKUP(AR21,struktura!$B:$V,21,FALSE))</f>
        <v>0</v>
      </c>
      <c r="AV129" s="21">
        <f>VLOOKUP(AV21,struktura!$B:$U,20,FALSE)</f>
        <v>0</v>
      </c>
      <c r="AW129" s="25">
        <f>IF(AV129=0,0,AX21*VLOOKUP(AV21,struktura!$B:$V,21,FALSE))</f>
        <v>0</v>
      </c>
      <c r="AZ129" s="21">
        <f>VLOOKUP(AZ21,struktura!$B:$U,20,FALSE)</f>
        <v>0</v>
      </c>
      <c r="BA129" s="25">
        <f>IF(AZ129=0,0,BB21*VLOOKUP(AZ21,struktura!$B:$V,21,FALSE))</f>
        <v>0</v>
      </c>
      <c r="BD129" s="21">
        <f>VLOOKUP(BD21,struktura!$B:$U,20,FALSE)</f>
        <v>0</v>
      </c>
      <c r="BE129" s="25">
        <f>IF(BD129=0,0,BF21*VLOOKUP(BD21,struktura!$B:$V,21,FALSE))</f>
        <v>0</v>
      </c>
      <c r="BH129" s="21">
        <f>VLOOKUP(BH21,struktura!$B:$U,20,FALSE)</f>
        <v>0</v>
      </c>
      <c r="BI129" s="25">
        <f>IF(BH129=0,0,BJ21*VLOOKUP(BH21,struktura!$B:$V,21,FALSE))</f>
        <v>0</v>
      </c>
      <c r="BL129" s="21">
        <f>VLOOKUP(BL21,struktura!$B:$U,20,FALSE)</f>
        <v>0</v>
      </c>
      <c r="BM129" s="25">
        <f>IF(BL129=0,0,BN21*VLOOKUP(BL21,struktura!$B:$V,21,FALSE))</f>
        <v>0</v>
      </c>
      <c r="BP129" s="21">
        <f>VLOOKUP(BP21,struktura!$B:$U,20,FALSE)</f>
        <v>0</v>
      </c>
      <c r="BQ129" s="25">
        <f>IF(BP129=0,0,BR21*VLOOKUP(BP21,struktura!$B:$V,21,FALSE))</f>
        <v>0</v>
      </c>
      <c r="BT129" s="21">
        <f>VLOOKUP(BT21,struktura!$B:$U,20,FALSE)</f>
        <v>0</v>
      </c>
      <c r="BU129" s="25">
        <f>IF(BT129=0,0,BV21*VLOOKUP(BT21,struktura!$B:$V,21,FALSE))</f>
        <v>0</v>
      </c>
      <c r="BX129" s="21">
        <f>VLOOKUP(BX21,struktura!$B:$U,20,FALSE)</f>
        <v>0</v>
      </c>
      <c r="BY129" s="25">
        <f>IF(BX129=0,0,BZ21*VLOOKUP(BX21,struktura!$B:$V,21,FALSE))</f>
        <v>0</v>
      </c>
      <c r="CB129" s="21">
        <f>VLOOKUP(CB21,struktura!$B:$U,20,FALSE)</f>
        <v>0</v>
      </c>
      <c r="CC129" s="25">
        <f>IF(CB129=0,0,CD21*VLOOKUP(CB21,struktura!$B:$V,21,FALSE))</f>
        <v>0</v>
      </c>
      <c r="CF129" s="21">
        <f>VLOOKUP(CF21,struktura!$B:$U,20,FALSE)</f>
        <v>0</v>
      </c>
      <c r="CG129" s="25">
        <f>IF(CF129=0,0,CH21*VLOOKUP(CF21,struktura!$B:$V,21,FALSE))</f>
        <v>0</v>
      </c>
      <c r="CJ129" s="21">
        <f>VLOOKUP(CJ21,struktura!$B:$U,20,FALSE)</f>
        <v>0</v>
      </c>
      <c r="CK129" s="25">
        <f>IF(CJ129=0,0,CL21*VLOOKUP(CJ21,struktura!$B:$V,21,FALSE))</f>
        <v>0</v>
      </c>
      <c r="CN129" s="21">
        <f>VLOOKUP(CN21,struktura!$B:$U,20,FALSE)</f>
        <v>0</v>
      </c>
      <c r="CO129" s="25">
        <f>IF(CN129=0,0,CP21*VLOOKUP(CN21,struktura!$B:$V,21,FALSE))</f>
        <v>0</v>
      </c>
      <c r="CR129" s="21">
        <f>VLOOKUP(CR21,struktura!$B:$U,20,FALSE)</f>
        <v>0</v>
      </c>
      <c r="CS129" s="25">
        <f>IF(CR129=0,0,CT21*VLOOKUP(CR21,struktura!$B:$V,21,FALSE))</f>
        <v>0</v>
      </c>
      <c r="CV129" s="21">
        <f>VLOOKUP(CV21,struktura!$B:$U,20,FALSE)</f>
        <v>0</v>
      </c>
      <c r="CW129" s="25">
        <f>IF(CV129=0,0,CX21*VLOOKUP(CV21,struktura!$B:$V,21,FALSE))</f>
        <v>0</v>
      </c>
      <c r="CZ129" s="21">
        <f>VLOOKUP(CZ21,struktura!$B:$U,20,FALSE)</f>
        <v>0</v>
      </c>
      <c r="DA129" s="25">
        <f>IF(CZ129=0,0,DB21*VLOOKUP(CZ21,struktura!$B:$V,21,FALSE))</f>
        <v>0</v>
      </c>
      <c r="DD129" s="21">
        <f>VLOOKUP(DD21,struktura!$B:$U,20,FALSE)</f>
        <v>0</v>
      </c>
      <c r="DE129" s="25">
        <f>IF(DD129=0,0,DF21*VLOOKUP(DD21,struktura!$B:$V,21,FALSE))</f>
        <v>0</v>
      </c>
      <c r="DH129" s="21">
        <f>VLOOKUP(DH21,struktura!$B:$U,20,FALSE)</f>
        <v>0</v>
      </c>
      <c r="DI129" s="25">
        <f>IF(DH129=0,0,DJ21*VLOOKUP(DH21,struktura!$B:$V,21,FALSE))</f>
        <v>0</v>
      </c>
      <c r="DL129" s="21">
        <f>VLOOKUP(DL21,struktura!$B:$U,20,FALSE)</f>
        <v>0</v>
      </c>
      <c r="DM129" s="25">
        <f>IF(DL129=0,0,DN21*VLOOKUP(DL21,struktura!$B:$V,21,FALSE))</f>
        <v>0</v>
      </c>
      <c r="DP129" s="21">
        <f>VLOOKUP(DP21,struktura!$B:$U,20,FALSE)</f>
        <v>0</v>
      </c>
      <c r="DQ129" s="25">
        <f>IF(DP129=0,0,DR21*VLOOKUP(DP21,struktura!$B:$V,21,FALSE))</f>
        <v>0</v>
      </c>
    </row>
    <row r="130" spans="1:121" ht="15" hidden="1" outlineLevel="1" thickBot="1">
      <c r="A130" s="185"/>
      <c r="B130" s="185"/>
      <c r="D130" s="21"/>
      <c r="E130" s="25"/>
      <c r="H130" s="21"/>
      <c r="I130" s="25"/>
      <c r="L130" s="21"/>
      <c r="M130" s="25"/>
      <c r="P130" s="21"/>
      <c r="Q130" s="25"/>
      <c r="T130" s="21"/>
      <c r="U130" s="25"/>
      <c r="X130" s="21"/>
      <c r="Y130" s="25"/>
      <c r="AB130" s="21"/>
      <c r="AC130" s="25"/>
      <c r="AF130" s="21"/>
      <c r="AG130" s="25"/>
      <c r="AJ130" s="21"/>
      <c r="AK130" s="25"/>
      <c r="AN130" s="21"/>
      <c r="AO130" s="25"/>
      <c r="AR130" s="21"/>
      <c r="AS130" s="25"/>
      <c r="AV130" s="21"/>
      <c r="AW130" s="25"/>
      <c r="AZ130" s="21"/>
      <c r="BA130" s="25"/>
      <c r="BD130" s="21"/>
      <c r="BE130" s="25"/>
      <c r="BH130" s="21"/>
      <c r="BI130" s="25"/>
      <c r="BL130" s="21"/>
      <c r="BM130" s="25"/>
      <c r="BP130" s="21"/>
      <c r="BQ130" s="25"/>
      <c r="BT130" s="21"/>
      <c r="BU130" s="25"/>
      <c r="BX130" s="21"/>
      <c r="BY130" s="25"/>
      <c r="CB130" s="21"/>
      <c r="CC130" s="25"/>
      <c r="CF130" s="21"/>
      <c r="CG130" s="25"/>
      <c r="CJ130" s="21"/>
      <c r="CK130" s="25"/>
      <c r="CN130" s="21"/>
      <c r="CO130" s="25"/>
      <c r="CR130" s="21"/>
      <c r="CS130" s="25"/>
      <c r="CV130" s="21"/>
      <c r="CW130" s="25"/>
      <c r="CZ130" s="21"/>
      <c r="DA130" s="25"/>
      <c r="DD130" s="21"/>
      <c r="DE130" s="25"/>
      <c r="DH130" s="21"/>
      <c r="DI130" s="25"/>
      <c r="DL130" s="21"/>
      <c r="DM130" s="25"/>
      <c r="DP130" s="21"/>
      <c r="DQ130" s="25"/>
    </row>
    <row r="131" spans="1:121" ht="15" hidden="1" outlineLevel="1" thickTop="1">
      <c r="A131" s="186">
        <v>6</v>
      </c>
      <c r="B131" s="186" t="s">
        <v>14176</v>
      </c>
      <c r="C131" s="1">
        <v>1</v>
      </c>
      <c r="D131" s="21">
        <f>VLOOKUP(D23,struktura!$B:$U,20,FALSE)</f>
        <v>0</v>
      </c>
      <c r="E131" s="25">
        <f>IF(D131=0,0,F23*VLOOKUP(D23,struktura!$B:$V,21,FALSE))</f>
        <v>0</v>
      </c>
      <c r="H131" s="21" t="str">
        <f>VLOOKUP(H23,struktura!$B:$U,20,FALSE)</f>
        <v>1R01206</v>
      </c>
      <c r="I131" s="25">
        <f>IF(H131=0,0,J23*VLOOKUP(H23,struktura!$B:$V,21,FALSE))</f>
        <v>6.4360800000000005</v>
      </c>
      <c r="L131" s="21" t="str">
        <f>VLOOKUP(L23,struktura!$B:$U,20,FALSE)</f>
        <v>1R01221</v>
      </c>
      <c r="M131" s="25">
        <f>IF(L131=0,0,N23*VLOOKUP(L23,struktura!$B:$V,21,FALSE))</f>
        <v>7.2532173913043483</v>
      </c>
      <c r="P131" s="21" t="str">
        <f>VLOOKUP(P23,struktura!$B:$U,20,FALSE)</f>
        <v>1R01221</v>
      </c>
      <c r="Q131" s="25">
        <f>IF(P131=0,0,R23*VLOOKUP(P23,struktura!$B:$V,21,FALSE))</f>
        <v>7.2532173913043483</v>
      </c>
      <c r="T131" s="21" t="str">
        <f>VLOOKUP(T23,struktura!$B:$U,20,FALSE)</f>
        <v>1R01221</v>
      </c>
      <c r="U131" s="25">
        <f>IF(T131=0,0,V23*VLOOKUP(T23,struktura!$B:$V,21,FALSE))</f>
        <v>7.2532173913043483</v>
      </c>
      <c r="X131" s="21" t="str">
        <f>VLOOKUP(X23,struktura!$B:$U,20,FALSE)</f>
        <v>1R01221</v>
      </c>
      <c r="Y131" s="25">
        <f>IF(X131=0,0,Z23*VLOOKUP(X23,struktura!$B:$V,21,FALSE))</f>
        <v>7.2532173913043483</v>
      </c>
      <c r="AB131" s="21" t="str">
        <f>VLOOKUP(AB23,struktura!$B:$U,20,FALSE)</f>
        <v>1R01221</v>
      </c>
      <c r="AC131" s="25">
        <f>IF(AB131=0,0,AD23*VLOOKUP(AB23,struktura!$B:$V,21,FALSE))</f>
        <v>7.2532173913043483</v>
      </c>
      <c r="AF131" s="21" t="str">
        <f>VLOOKUP(AF23,struktura!$B:$U,20,FALSE)</f>
        <v>1R01221</v>
      </c>
      <c r="AG131" s="25">
        <f>IF(AF131=0,0,AH23*VLOOKUP(AF23,struktura!$B:$V,21,FALSE))</f>
        <v>7.2532173913043483</v>
      </c>
      <c r="AJ131" s="21" t="str">
        <f>VLOOKUP(AJ23,struktura!$B:$U,20,FALSE)</f>
        <v>1R01221</v>
      </c>
      <c r="AK131" s="25">
        <f>IF(AJ131=0,0,AL23*VLOOKUP(AJ23,struktura!$B:$V,21,FALSE))</f>
        <v>7.2532173913043483</v>
      </c>
      <c r="AN131" s="21" t="str">
        <f>VLOOKUP(AN23,struktura!$B:$U,20,FALSE)</f>
        <v>1R01221</v>
      </c>
      <c r="AO131" s="25">
        <f>IF(AN131=0,0,AP23*VLOOKUP(AN23,struktura!$B:$V,21,FALSE))</f>
        <v>7.2532173913043483</v>
      </c>
      <c r="AR131" s="21">
        <f>VLOOKUP(AR23,struktura!$B:$U,20,FALSE)</f>
        <v>0</v>
      </c>
      <c r="AS131" s="25">
        <f>IF(AR131=0,0,AT23*VLOOKUP(AR23,struktura!$B:$V,21,FALSE))</f>
        <v>0</v>
      </c>
      <c r="AV131" s="21" t="str">
        <f>VLOOKUP(AV23,struktura!$B:$U,20,FALSE)</f>
        <v>1R01221</v>
      </c>
      <c r="AW131" s="25">
        <f>IF(AV131=0,0,AX23*VLOOKUP(AV23,struktura!$B:$V,21,FALSE))</f>
        <v>7.2532173913043483</v>
      </c>
      <c r="AZ131" s="21" t="str">
        <f>VLOOKUP(AZ23,struktura!$B:$U,20,FALSE)</f>
        <v>1R01221</v>
      </c>
      <c r="BA131" s="25">
        <f>IF(AZ131=0,0,BB23*VLOOKUP(AZ23,struktura!$B:$V,21,FALSE))</f>
        <v>7.2532173913043483</v>
      </c>
      <c r="BD131" s="21" t="str">
        <f>VLOOKUP(BD23,struktura!$B:$U,20,FALSE)</f>
        <v>1R01221</v>
      </c>
      <c r="BE131" s="25">
        <f>IF(BD131=0,0,BF23*VLOOKUP(BD23,struktura!$B:$V,21,FALSE))</f>
        <v>7.2532173913043483</v>
      </c>
      <c r="BH131" s="21" t="str">
        <f>VLOOKUP(BH23,struktura!$B:$U,20,FALSE)</f>
        <v>1R01221</v>
      </c>
      <c r="BI131" s="25">
        <f>IF(BH131=0,0,BJ23*VLOOKUP(BH23,struktura!$B:$V,21,FALSE))</f>
        <v>7.2532173913043483</v>
      </c>
      <c r="BL131" s="21">
        <f>VLOOKUP(BL23,struktura!$B:$U,20,FALSE)</f>
        <v>0</v>
      </c>
      <c r="BM131" s="25">
        <f>IF(BL131=0,0,BN23*VLOOKUP(BL23,struktura!$B:$V,21,FALSE))</f>
        <v>0</v>
      </c>
      <c r="BP131" s="21">
        <f>VLOOKUP(BP23,struktura!$B:$U,20,FALSE)</f>
        <v>0</v>
      </c>
      <c r="BQ131" s="25">
        <f>IF(BP131=0,0,BR23*VLOOKUP(BP23,struktura!$B:$V,21,FALSE))</f>
        <v>0</v>
      </c>
      <c r="BT131" s="21">
        <f>VLOOKUP(BT23,struktura!$B:$U,20,FALSE)</f>
        <v>0</v>
      </c>
      <c r="BU131" s="25">
        <f>IF(BT131=0,0,BV23*VLOOKUP(BT23,struktura!$B:$V,21,FALSE))</f>
        <v>0</v>
      </c>
      <c r="BX131" s="21">
        <f>VLOOKUP(BX23,struktura!$B:$U,20,FALSE)</f>
        <v>0</v>
      </c>
      <c r="BY131" s="25">
        <f>IF(BX131=0,0,BZ23*VLOOKUP(BX23,struktura!$B:$V,21,FALSE))</f>
        <v>0</v>
      </c>
      <c r="CB131" s="21">
        <f>VLOOKUP(CB23,struktura!$B:$U,20,FALSE)</f>
        <v>0</v>
      </c>
      <c r="CC131" s="25">
        <f>IF(CB131=0,0,CD23*VLOOKUP(CB23,struktura!$B:$V,21,FALSE))</f>
        <v>0</v>
      </c>
      <c r="CF131" s="21" t="str">
        <f>VLOOKUP(CF23,struktura!$B:$U,20,FALSE)</f>
        <v>1R01221</v>
      </c>
      <c r="CG131" s="25">
        <f>IF(CF131=0,0,CH23*VLOOKUP(CF23,struktura!$B:$V,21,FALSE))</f>
        <v>7.2532173913043483</v>
      </c>
      <c r="CJ131" s="21" t="str">
        <f>VLOOKUP(CJ23,struktura!$B:$U,20,FALSE)</f>
        <v>1R01221</v>
      </c>
      <c r="CK131" s="25">
        <f>IF(CJ131=0,0,CL23*VLOOKUP(CJ23,struktura!$B:$V,21,FALSE))</f>
        <v>7.2532173913043483</v>
      </c>
      <c r="CN131" s="21" t="str">
        <f>VLOOKUP(CN23,struktura!$B:$U,20,FALSE)</f>
        <v>1R01221</v>
      </c>
      <c r="CO131" s="25">
        <f>IF(CN131=0,0,CP23*VLOOKUP(CN23,struktura!$B:$V,21,FALSE))</f>
        <v>7.2532173913043483</v>
      </c>
      <c r="CR131" s="21" t="str">
        <f>VLOOKUP(CR23,struktura!$B:$U,20,FALSE)</f>
        <v>1R01221</v>
      </c>
      <c r="CS131" s="25">
        <f>IF(CR131=0,0,CT23*VLOOKUP(CR23,struktura!$B:$V,21,FALSE))</f>
        <v>7.2532173913043483</v>
      </c>
      <c r="CV131" s="21" t="str">
        <f>VLOOKUP(CV23,struktura!$B:$U,20,FALSE)</f>
        <v>1R01221</v>
      </c>
      <c r="CW131" s="25">
        <f>IF(CV131=0,0,CX23*VLOOKUP(CV23,struktura!$B:$V,21,FALSE))</f>
        <v>7.2532173913043483</v>
      </c>
      <c r="CZ131" s="21">
        <f>VLOOKUP(CZ23,struktura!$B:$U,20,FALSE)</f>
        <v>0</v>
      </c>
      <c r="DA131" s="25">
        <f>IF(CZ131=0,0,DB23*VLOOKUP(CZ23,struktura!$B:$V,21,FALSE))</f>
        <v>0</v>
      </c>
      <c r="DD131" s="21">
        <f>VLOOKUP(DD23,struktura!$B:$U,20,FALSE)</f>
        <v>0</v>
      </c>
      <c r="DE131" s="25">
        <f>IF(DD131=0,0,DF23*VLOOKUP(DD23,struktura!$B:$V,21,FALSE))</f>
        <v>0</v>
      </c>
      <c r="DH131" s="21">
        <f>VLOOKUP(DH23,struktura!$B:$U,20,FALSE)</f>
        <v>0</v>
      </c>
      <c r="DI131" s="25">
        <f>IF(DH131=0,0,DJ23*VLOOKUP(DH23,struktura!$B:$V,21,FALSE))</f>
        <v>0</v>
      </c>
      <c r="DL131" s="21">
        <f>VLOOKUP(DL23,struktura!$B:$U,20,FALSE)</f>
        <v>0</v>
      </c>
      <c r="DM131" s="25">
        <f>IF(DL131=0,0,DN23*VLOOKUP(DL23,struktura!$B:$V,21,FALSE))</f>
        <v>0</v>
      </c>
      <c r="DP131" s="21">
        <f>VLOOKUP(DP23,struktura!$B:$U,20,FALSE)</f>
        <v>0</v>
      </c>
      <c r="DQ131" s="25">
        <f>IF(DP131=0,0,DR23*VLOOKUP(DP23,struktura!$B:$V,21,FALSE))</f>
        <v>0</v>
      </c>
    </row>
    <row r="132" spans="1:121" ht="15" hidden="1" outlineLevel="1" thickBot="1">
      <c r="A132" s="182"/>
      <c r="B132" s="182"/>
      <c r="D132" s="21"/>
      <c r="E132" s="25"/>
      <c r="H132" s="21"/>
      <c r="I132" s="25"/>
      <c r="L132" s="21"/>
      <c r="M132" s="25"/>
      <c r="P132" s="21"/>
      <c r="Q132" s="25"/>
      <c r="T132" s="21"/>
      <c r="U132" s="25"/>
      <c r="X132" s="21"/>
      <c r="Y132" s="25"/>
      <c r="AB132" s="21"/>
      <c r="AC132" s="25"/>
      <c r="AF132" s="21"/>
      <c r="AG132" s="25"/>
      <c r="AJ132" s="21"/>
      <c r="AK132" s="25"/>
      <c r="AN132" s="21"/>
      <c r="AO132" s="25"/>
      <c r="AR132" s="21"/>
      <c r="AS132" s="25"/>
      <c r="AV132" s="21"/>
      <c r="AW132" s="25"/>
      <c r="AZ132" s="21"/>
      <c r="BA132" s="25"/>
      <c r="BD132" s="21"/>
      <c r="BE132" s="25"/>
      <c r="BH132" s="21"/>
      <c r="BI132" s="25"/>
      <c r="BL132" s="21"/>
      <c r="BM132" s="25"/>
      <c r="BP132" s="21"/>
      <c r="BQ132" s="25"/>
      <c r="BT132" s="21"/>
      <c r="BU132" s="25"/>
      <c r="BX132" s="21"/>
      <c r="BY132" s="25"/>
      <c r="CB132" s="21"/>
      <c r="CC132" s="25"/>
      <c r="CF132" s="21"/>
      <c r="CG132" s="25"/>
      <c r="CJ132" s="21"/>
      <c r="CK132" s="25"/>
      <c r="CN132" s="21"/>
      <c r="CO132" s="25"/>
      <c r="CR132" s="21"/>
      <c r="CS132" s="25"/>
      <c r="CV132" s="21"/>
      <c r="CW132" s="25"/>
      <c r="CZ132" s="21"/>
      <c r="DA132" s="25"/>
      <c r="DD132" s="21"/>
      <c r="DE132" s="25"/>
      <c r="DH132" s="21"/>
      <c r="DI132" s="25"/>
      <c r="DL132" s="21"/>
      <c r="DM132" s="25"/>
      <c r="DP132" s="21"/>
      <c r="DQ132" s="25"/>
    </row>
    <row r="133" spans="1:121" hidden="1" outlineLevel="1">
      <c r="A133" s="181">
        <v>7</v>
      </c>
      <c r="B133" s="181" t="s">
        <v>14176</v>
      </c>
      <c r="C133" s="1">
        <v>1</v>
      </c>
      <c r="D133" s="21">
        <f>VLOOKUP(D25,struktura!$B:$U,20,FALSE)</f>
        <v>0</v>
      </c>
      <c r="E133" s="25">
        <f>IF(D133=0,0,F25*VLOOKUP(D25,struktura!$B:$V,21,FALSE))</f>
        <v>0</v>
      </c>
      <c r="H133" s="21" t="str">
        <f>VLOOKUP(H25,struktura!$B:$U,20,FALSE)</f>
        <v>1R01206</v>
      </c>
      <c r="I133" s="25">
        <f>IF(H133=0,0,J25*VLOOKUP(H25,struktura!$B:$V,21,FALSE))</f>
        <v>1.5316363636363635</v>
      </c>
      <c r="L133" s="21" t="str">
        <f>VLOOKUP(L25,struktura!$B:$U,20,FALSE)</f>
        <v>1R01206</v>
      </c>
      <c r="M133" s="25">
        <f>IF(L133=0,0,N25*VLOOKUP(L25,struktura!$B:$V,21,FALSE))</f>
        <v>1.5316363636363635</v>
      </c>
      <c r="P133" s="21" t="str">
        <f>VLOOKUP(P25,struktura!$B:$U,20,FALSE)</f>
        <v>1R01249</v>
      </c>
      <c r="Q133" s="25">
        <f>IF(P133=0,0,R25*VLOOKUP(P25,struktura!$B:$V,21,FALSE))</f>
        <v>4.4072727272727272</v>
      </c>
      <c r="T133" s="21" t="str">
        <f>VLOOKUP(T25,struktura!$B:$U,20,FALSE)</f>
        <v>1R01249</v>
      </c>
      <c r="U133" s="25">
        <f>IF(T133=0,0,V25*VLOOKUP(T25,struktura!$B:$V,21,FALSE))</f>
        <v>4.4072727272727272</v>
      </c>
      <c r="X133" s="21">
        <f>VLOOKUP(X25,struktura!$B:$U,20,FALSE)</f>
        <v>0</v>
      </c>
      <c r="Y133" s="25">
        <f>IF(X133=0,0,Z25*VLOOKUP(X25,struktura!$B:$V,21,FALSE))</f>
        <v>0</v>
      </c>
      <c r="AB133" s="21">
        <f>VLOOKUP(AB25,struktura!$B:$U,20,FALSE)</f>
        <v>0</v>
      </c>
      <c r="AC133" s="25">
        <f>IF(AB133=0,0,AD25*VLOOKUP(AB25,struktura!$B:$V,21,FALSE))</f>
        <v>0</v>
      </c>
      <c r="AF133" s="21" t="str">
        <f>VLOOKUP(AF25,struktura!$B:$U,20,FALSE)</f>
        <v>1R01210</v>
      </c>
      <c r="AG133" s="25">
        <f>IF(AF133=0,0,AH25*VLOOKUP(AF25,struktura!$B:$V,21,FALSE))</f>
        <v>4.488311688311688</v>
      </c>
      <c r="AJ133" s="21" t="str">
        <f>VLOOKUP(AJ25,struktura!$B:$U,20,FALSE)</f>
        <v>1R01210</v>
      </c>
      <c r="AK133" s="25">
        <f>IF(AJ133=0,0,AL25*VLOOKUP(AJ25,struktura!$B:$V,21,FALSE))</f>
        <v>4.488311688311688</v>
      </c>
      <c r="AN133" s="21" t="str">
        <f>VLOOKUP(AN25,struktura!$B:$U,20,FALSE)</f>
        <v>1R01210</v>
      </c>
      <c r="AO133" s="25">
        <f>IF(AN133=0,0,AP25*VLOOKUP(AN25,struktura!$B:$V,21,FALSE))</f>
        <v>4.488311688311688</v>
      </c>
      <c r="AR133" s="21" t="str">
        <f>VLOOKUP(AR25,struktura!$B:$U,20,FALSE)</f>
        <v>1R01210</v>
      </c>
      <c r="AS133" s="25">
        <f>IF(AR133=0,0,AT25*VLOOKUP(AR25,struktura!$B:$V,21,FALSE))</f>
        <v>4.2638961038961041</v>
      </c>
      <c r="AV133" s="21" t="str">
        <f>VLOOKUP(AV25,struktura!$B:$U,20,FALSE)</f>
        <v>1R01210</v>
      </c>
      <c r="AW133" s="25">
        <f>IF(AV133=0,0,AX25*VLOOKUP(AV25,struktura!$B:$V,21,FALSE))</f>
        <v>4.2638961038961041</v>
      </c>
      <c r="AZ133" s="21">
        <f>VLOOKUP(AZ25,struktura!$B:$U,20,FALSE)</f>
        <v>0</v>
      </c>
      <c r="BA133" s="25">
        <f>IF(AZ133=0,0,BB25*VLOOKUP(AZ25,struktura!$B:$V,21,FALSE))</f>
        <v>0</v>
      </c>
      <c r="BD133" s="21">
        <f>VLOOKUP(BD25,struktura!$B:$U,20,FALSE)</f>
        <v>0</v>
      </c>
      <c r="BE133" s="25">
        <f>IF(BD133=0,0,BF25*VLOOKUP(BD25,struktura!$B:$V,21,FALSE))</f>
        <v>0</v>
      </c>
      <c r="BH133" s="21">
        <f>VLOOKUP(BH25,struktura!$B:$U,20,FALSE)</f>
        <v>0</v>
      </c>
      <c r="BI133" s="25">
        <f>IF(BH133=0,0,BJ25*VLOOKUP(BH25,struktura!$B:$V,21,FALSE))</f>
        <v>0</v>
      </c>
      <c r="BL133" s="21">
        <f>VLOOKUP(BL25,struktura!$B:$U,20,FALSE)</f>
        <v>0</v>
      </c>
      <c r="BM133" s="25">
        <f>IF(BL133=0,0,BN25*VLOOKUP(BL25,struktura!$B:$V,21,FALSE))</f>
        <v>0</v>
      </c>
      <c r="BP133" s="21">
        <f>VLOOKUP(BP25,struktura!$B:$U,20,FALSE)</f>
        <v>0</v>
      </c>
      <c r="BQ133" s="25">
        <f>IF(BP133=0,0,BR25*VLOOKUP(BP25,struktura!$B:$V,21,FALSE))</f>
        <v>0</v>
      </c>
      <c r="BT133" s="21">
        <f>VLOOKUP(BT25,struktura!$B:$U,20,FALSE)</f>
        <v>0</v>
      </c>
      <c r="BU133" s="25">
        <f>IF(BT133=0,0,BV25*VLOOKUP(BT25,struktura!$B:$V,21,FALSE))</f>
        <v>0</v>
      </c>
      <c r="BX133" s="21">
        <f>VLOOKUP(BX25,struktura!$B:$U,20,FALSE)</f>
        <v>0</v>
      </c>
      <c r="BY133" s="25">
        <f>IF(BX133=0,0,BZ25*VLOOKUP(BX25,struktura!$B:$V,21,FALSE))</f>
        <v>0</v>
      </c>
      <c r="CB133" s="21">
        <f>VLOOKUP(CB25,struktura!$B:$U,20,FALSE)</f>
        <v>0</v>
      </c>
      <c r="CC133" s="25">
        <f>IF(CB133=0,0,CD25*VLOOKUP(CB25,struktura!$B:$V,21,FALSE))</f>
        <v>0</v>
      </c>
      <c r="CF133" s="21">
        <f>VLOOKUP(CF25,struktura!$B:$U,20,FALSE)</f>
        <v>0</v>
      </c>
      <c r="CG133" s="25">
        <f>IF(CF133=0,0,CH25*VLOOKUP(CF25,struktura!$B:$V,21,FALSE))</f>
        <v>0</v>
      </c>
      <c r="CJ133" s="21">
        <f>VLOOKUP(CJ25,struktura!$B:$U,20,FALSE)</f>
        <v>0</v>
      </c>
      <c r="CK133" s="25">
        <f>IF(CJ133=0,0,CL25*VLOOKUP(CJ25,struktura!$B:$V,21,FALSE))</f>
        <v>0</v>
      </c>
      <c r="CN133" s="21">
        <f>VLOOKUP(CN25,struktura!$B:$U,20,FALSE)</f>
        <v>0</v>
      </c>
      <c r="CO133" s="25">
        <f>IF(CN133=0,0,CP25*VLOOKUP(CN25,struktura!$B:$V,21,FALSE))</f>
        <v>0</v>
      </c>
      <c r="CR133" s="21">
        <f>VLOOKUP(CR25,struktura!$B:$U,20,FALSE)</f>
        <v>0</v>
      </c>
      <c r="CS133" s="25">
        <f>IF(CR133=0,0,CT25*VLOOKUP(CR25,struktura!$B:$V,21,FALSE))</f>
        <v>0</v>
      </c>
      <c r="CV133" s="21">
        <f>VLOOKUP(CV25,struktura!$B:$U,20,FALSE)</f>
        <v>0</v>
      </c>
      <c r="CW133" s="25">
        <f>IF(CV133=0,0,CX25*VLOOKUP(CV25,struktura!$B:$V,21,FALSE))</f>
        <v>0</v>
      </c>
      <c r="CZ133" s="21">
        <f>VLOOKUP(CZ25,struktura!$B:$U,20,FALSE)</f>
        <v>0</v>
      </c>
      <c r="DA133" s="25">
        <f>IF(CZ133=0,0,DB25*VLOOKUP(CZ25,struktura!$B:$V,21,FALSE))</f>
        <v>0</v>
      </c>
      <c r="DD133" s="21">
        <f>VLOOKUP(DD25,struktura!$B:$U,20,FALSE)</f>
        <v>0</v>
      </c>
      <c r="DE133" s="25">
        <f>IF(DD133=0,0,DF25*VLOOKUP(DD25,struktura!$B:$V,21,FALSE))</f>
        <v>0</v>
      </c>
      <c r="DH133" s="21">
        <f>VLOOKUP(DH25,struktura!$B:$U,20,FALSE)</f>
        <v>0</v>
      </c>
      <c r="DI133" s="25">
        <f>IF(DH133=0,0,DJ25*VLOOKUP(DH25,struktura!$B:$V,21,FALSE))</f>
        <v>0</v>
      </c>
      <c r="DL133" s="21">
        <f>VLOOKUP(DL25,struktura!$B:$U,20,FALSE)</f>
        <v>0</v>
      </c>
      <c r="DM133" s="25">
        <f>IF(DL133=0,0,DN25*VLOOKUP(DL25,struktura!$B:$V,21,FALSE))</f>
        <v>0</v>
      </c>
      <c r="DP133" s="21">
        <f>VLOOKUP(DP25,struktura!$B:$U,20,FALSE)</f>
        <v>0</v>
      </c>
      <c r="DQ133" s="25">
        <f>IF(DP133=0,0,DR25*VLOOKUP(DP25,struktura!$B:$V,21,FALSE))</f>
        <v>0</v>
      </c>
    </row>
    <row r="134" spans="1:121" ht="15" hidden="1" outlineLevel="1" thickBot="1">
      <c r="A134" s="182"/>
      <c r="B134" s="182"/>
      <c r="D134" s="21"/>
      <c r="E134" s="25"/>
      <c r="H134" s="21"/>
      <c r="I134" s="25"/>
      <c r="L134" s="21"/>
      <c r="M134" s="25"/>
      <c r="P134" s="21"/>
      <c r="Q134" s="25"/>
      <c r="T134" s="21"/>
      <c r="U134" s="25"/>
      <c r="X134" s="21"/>
      <c r="Y134" s="25"/>
      <c r="AB134" s="21"/>
      <c r="AC134" s="25"/>
      <c r="AF134" s="21"/>
      <c r="AG134" s="25"/>
      <c r="AJ134" s="21"/>
      <c r="AK134" s="25"/>
      <c r="AN134" s="21"/>
      <c r="AO134" s="25"/>
      <c r="AR134" s="21"/>
      <c r="AS134" s="25"/>
      <c r="AV134" s="21"/>
      <c r="AW134" s="25"/>
      <c r="AZ134" s="21"/>
      <c r="BA134" s="25"/>
      <c r="BD134" s="21"/>
      <c r="BE134" s="25"/>
      <c r="BH134" s="21"/>
      <c r="BI134" s="25"/>
      <c r="BL134" s="21"/>
      <c r="BM134" s="25"/>
      <c r="BP134" s="21"/>
      <c r="BQ134" s="25"/>
      <c r="BT134" s="21"/>
      <c r="BU134" s="25"/>
      <c r="BX134" s="21"/>
      <c r="BY134" s="25"/>
      <c r="CB134" s="21"/>
      <c r="CC134" s="25"/>
      <c r="CF134" s="21"/>
      <c r="CG134" s="25"/>
      <c r="CJ134" s="21"/>
      <c r="CK134" s="25"/>
      <c r="CN134" s="21"/>
      <c r="CO134" s="25"/>
      <c r="CR134" s="21"/>
      <c r="CS134" s="25"/>
      <c r="CV134" s="21"/>
      <c r="CW134" s="25"/>
      <c r="CZ134" s="21"/>
      <c r="DA134" s="25"/>
      <c r="DD134" s="21"/>
      <c r="DE134" s="25"/>
      <c r="DH134" s="21"/>
      <c r="DI134" s="25"/>
      <c r="DL134" s="21"/>
      <c r="DM134" s="25"/>
      <c r="DP134" s="21"/>
      <c r="DQ134" s="25"/>
    </row>
    <row r="135" spans="1:121" hidden="1" outlineLevel="1">
      <c r="A135" s="181">
        <v>8</v>
      </c>
      <c r="B135" s="181" t="s">
        <v>14175</v>
      </c>
      <c r="C135" s="1">
        <v>1</v>
      </c>
      <c r="D135" s="21">
        <f>VLOOKUP(D27,struktura!$B:$U,20,FALSE)</f>
        <v>0</v>
      </c>
      <c r="E135" s="25">
        <f>IF(D135=0,0,F27*VLOOKUP(D27,struktura!$B:$V,21,FALSE))</f>
        <v>0</v>
      </c>
      <c r="H135" s="21">
        <f>VLOOKUP(H27,struktura!$B:$U,20,FALSE)</f>
        <v>0</v>
      </c>
      <c r="I135" s="25">
        <f>IF(H135=0,0,J27*VLOOKUP(H27,struktura!$B:$V,21,FALSE))</f>
        <v>0</v>
      </c>
      <c r="L135" s="21">
        <f>VLOOKUP(L27,struktura!$B:$U,20,FALSE)</f>
        <v>0</v>
      </c>
      <c r="M135" s="25">
        <f>IF(L135=0,0,N27*VLOOKUP(L27,struktura!$B:$V,21,FALSE))</f>
        <v>0</v>
      </c>
      <c r="P135" s="21">
        <f>VLOOKUP(P27,struktura!$B:$U,20,FALSE)</f>
        <v>0</v>
      </c>
      <c r="Q135" s="25">
        <f>IF(P135=0,0,R27*VLOOKUP(P27,struktura!$B:$V,21,FALSE))</f>
        <v>0</v>
      </c>
      <c r="T135" s="21">
        <f>VLOOKUP(T27,struktura!$B:$U,20,FALSE)</f>
        <v>0</v>
      </c>
      <c r="U135" s="25">
        <f>IF(T135=0,0,V27*VLOOKUP(T27,struktura!$B:$V,21,FALSE))</f>
        <v>0</v>
      </c>
      <c r="X135" s="21">
        <f>VLOOKUP(X27,struktura!$B:$U,20,FALSE)</f>
        <v>0</v>
      </c>
      <c r="Y135" s="25">
        <f>IF(X135=0,0,Z27*VLOOKUP(X27,struktura!$B:$V,21,FALSE))</f>
        <v>0</v>
      </c>
      <c r="AB135" s="21">
        <f>VLOOKUP(AB27,struktura!$B:$U,20,FALSE)</f>
        <v>0</v>
      </c>
      <c r="AC135" s="25">
        <f>IF(AB135=0,0,AD27*VLOOKUP(AB27,struktura!$B:$V,21,FALSE))</f>
        <v>0</v>
      </c>
      <c r="AF135" s="21">
        <f>VLOOKUP(AF27,struktura!$B:$U,20,FALSE)</f>
        <v>0</v>
      </c>
      <c r="AG135" s="25">
        <f>IF(AF135=0,0,AH27*VLOOKUP(AF27,struktura!$B:$V,21,FALSE))</f>
        <v>0</v>
      </c>
      <c r="AJ135" s="21">
        <f>VLOOKUP(AJ27,struktura!$B:$U,20,FALSE)</f>
        <v>0</v>
      </c>
      <c r="AK135" s="25">
        <f>IF(AJ135=0,0,AL27*VLOOKUP(AJ27,struktura!$B:$V,21,FALSE))</f>
        <v>0</v>
      </c>
      <c r="AN135" s="21">
        <f>VLOOKUP(AN27,struktura!$B:$U,20,FALSE)</f>
        <v>0</v>
      </c>
      <c r="AO135" s="25">
        <f>IF(AN135=0,0,AP27*VLOOKUP(AN27,struktura!$B:$V,21,FALSE))</f>
        <v>0</v>
      </c>
      <c r="AR135" s="21">
        <f>VLOOKUP(AR27,struktura!$B:$U,20,FALSE)</f>
        <v>0</v>
      </c>
      <c r="AS135" s="25">
        <f>IF(AR135=0,0,AT27*VLOOKUP(AR27,struktura!$B:$V,21,FALSE))</f>
        <v>0</v>
      </c>
      <c r="AV135" s="21">
        <f>VLOOKUP(AV27,struktura!$B:$U,20,FALSE)</f>
        <v>0</v>
      </c>
      <c r="AW135" s="25">
        <f>IF(AV135=0,0,AX27*VLOOKUP(AV27,struktura!$B:$V,21,FALSE))</f>
        <v>0</v>
      </c>
      <c r="AZ135" s="21" t="str">
        <f>VLOOKUP(AZ27,struktura!$B:$U,20,FALSE)</f>
        <v>1R01075</v>
      </c>
      <c r="BA135" s="25">
        <f>IF(AZ135=0,0,BB27*VLOOKUP(AZ27,struktura!$B:$V,21,FALSE))</f>
        <v>10</v>
      </c>
      <c r="BD135" s="21" t="str">
        <f>VLOOKUP(BD27,struktura!$B:$U,20,FALSE)</f>
        <v>1R01075</v>
      </c>
      <c r="BE135" s="25">
        <f>IF(BD135=0,0,BF27*VLOOKUP(BD27,struktura!$B:$V,21,FALSE))</f>
        <v>10</v>
      </c>
      <c r="BH135" s="21" t="str">
        <f>VLOOKUP(BH27,struktura!$B:$U,20,FALSE)</f>
        <v>1R01075</v>
      </c>
      <c r="BI135" s="25">
        <f>IF(BH135=0,0,BJ27*VLOOKUP(BH27,struktura!$B:$V,21,FALSE))</f>
        <v>10</v>
      </c>
      <c r="BL135" s="21">
        <f>VLOOKUP(BL27,struktura!$B:$U,20,FALSE)</f>
        <v>0</v>
      </c>
      <c r="BM135" s="25">
        <f>IF(BL135=0,0,BN27*VLOOKUP(BL27,struktura!$B:$V,21,FALSE))</f>
        <v>0</v>
      </c>
      <c r="BP135" s="21" t="str">
        <f>VLOOKUP(BP27,struktura!$B:$U,20,FALSE)</f>
        <v>1R01136</v>
      </c>
      <c r="BQ135" s="25">
        <f>IF(BP135=0,0,BR27*VLOOKUP(BP27,struktura!$B:$V,21,FALSE))</f>
        <v>2.1352356687898091</v>
      </c>
      <c r="BT135" s="21" t="str">
        <f>VLOOKUP(BT27,struktura!$B:$U,20,FALSE)</f>
        <v>1R01136</v>
      </c>
      <c r="BU135" s="25">
        <f>IF(BT135=0,0,BV27*VLOOKUP(BT27,struktura!$B:$V,21,FALSE))</f>
        <v>2.1352356687898091</v>
      </c>
      <c r="BX135" s="21" t="str">
        <f>VLOOKUP(BX27,struktura!$B:$U,20,FALSE)</f>
        <v>1R01136</v>
      </c>
      <c r="BY135" s="25">
        <f>IF(BX135=0,0,BZ27*VLOOKUP(BX27,struktura!$B:$V,21,FALSE))</f>
        <v>2.1352356687898091</v>
      </c>
      <c r="CB135" s="21">
        <f>VLOOKUP(CB27,struktura!$B:$U,20,FALSE)</f>
        <v>0</v>
      </c>
      <c r="CC135" s="25">
        <f>IF(CB135=0,0,CD27*VLOOKUP(CB27,struktura!$B:$V,21,FALSE))</f>
        <v>0</v>
      </c>
      <c r="CF135" s="21">
        <f>VLOOKUP(CF27,struktura!$B:$U,20,FALSE)</f>
        <v>0</v>
      </c>
      <c r="CG135" s="25">
        <f>IF(CF135=0,0,CH27*VLOOKUP(CF27,struktura!$B:$V,21,FALSE))</f>
        <v>0</v>
      </c>
      <c r="CJ135" s="21" t="str">
        <f>VLOOKUP(CJ27,struktura!$B:$U,20,FALSE)</f>
        <v>1R01136</v>
      </c>
      <c r="CK135" s="25">
        <f>IF(CJ135=0,0,CL27*VLOOKUP(CJ27,struktura!$B:$V,21,FALSE))</f>
        <v>5.8576271186440669</v>
      </c>
      <c r="CN135" s="21" t="str">
        <f>VLOOKUP(CN27,struktura!$B:$U,20,FALSE)</f>
        <v>1R01136</v>
      </c>
      <c r="CO135" s="25">
        <f>IF(CN135=0,0,CP27*VLOOKUP(CN27,struktura!$B:$V,21,FALSE))</f>
        <v>5.8576271186440669</v>
      </c>
      <c r="CR135" s="21">
        <f>VLOOKUP(CR27,struktura!$B:$U,20,FALSE)</f>
        <v>0</v>
      </c>
      <c r="CS135" s="25">
        <f>IF(CR135=0,0,CT27*VLOOKUP(CR27,struktura!$B:$V,21,FALSE))</f>
        <v>0</v>
      </c>
      <c r="CV135" s="21">
        <f>VLOOKUP(CV27,struktura!$B:$U,20,FALSE)</f>
        <v>0</v>
      </c>
      <c r="CW135" s="25">
        <f>IF(CV135=0,0,CX27*VLOOKUP(CV27,struktura!$B:$V,21,FALSE))</f>
        <v>0</v>
      </c>
      <c r="CZ135" s="21">
        <f>VLOOKUP(CZ27,struktura!$B:$U,20,FALSE)</f>
        <v>0</v>
      </c>
      <c r="DA135" s="25">
        <f>IF(CZ135=0,0,DB27*VLOOKUP(CZ27,struktura!$B:$V,21,FALSE))</f>
        <v>0</v>
      </c>
      <c r="DD135" s="21">
        <f>VLOOKUP(DD27,struktura!$B:$U,20,FALSE)</f>
        <v>0</v>
      </c>
      <c r="DE135" s="25">
        <f>IF(DD135=0,0,DF27*VLOOKUP(DD27,struktura!$B:$V,21,FALSE))</f>
        <v>0</v>
      </c>
      <c r="DH135" s="21">
        <f>VLOOKUP(DH27,struktura!$B:$U,20,FALSE)</f>
        <v>0</v>
      </c>
      <c r="DI135" s="25">
        <f>IF(DH135=0,0,DJ27*VLOOKUP(DH27,struktura!$B:$V,21,FALSE))</f>
        <v>0</v>
      </c>
      <c r="DL135" s="21">
        <f>VLOOKUP(DL27,struktura!$B:$U,20,FALSE)</f>
        <v>0</v>
      </c>
      <c r="DM135" s="25">
        <f>IF(DL135=0,0,DN27*VLOOKUP(DL27,struktura!$B:$V,21,FALSE))</f>
        <v>0</v>
      </c>
      <c r="DP135" s="21">
        <f>VLOOKUP(DP27,struktura!$B:$U,20,FALSE)</f>
        <v>0</v>
      </c>
      <c r="DQ135" s="25">
        <f>IF(DP135=0,0,DR27*VLOOKUP(DP27,struktura!$B:$V,21,FALSE))</f>
        <v>0</v>
      </c>
    </row>
    <row r="136" spans="1:121" ht="15" hidden="1" outlineLevel="1" thickBot="1">
      <c r="A136" s="182"/>
      <c r="B136" s="182"/>
      <c r="D136" s="21"/>
      <c r="E136" s="25"/>
      <c r="H136" s="21"/>
      <c r="I136" s="25"/>
      <c r="L136" s="21"/>
      <c r="M136" s="25"/>
      <c r="P136" s="21"/>
      <c r="Q136" s="25"/>
      <c r="T136" s="21"/>
      <c r="U136" s="25"/>
      <c r="X136" s="21"/>
      <c r="Y136" s="25"/>
      <c r="AB136" s="21"/>
      <c r="AC136" s="25"/>
      <c r="AF136" s="21"/>
      <c r="AG136" s="25"/>
      <c r="AJ136" s="21"/>
      <c r="AK136" s="25"/>
      <c r="AN136" s="21"/>
      <c r="AO136" s="25"/>
      <c r="AR136" s="21"/>
      <c r="AS136" s="25"/>
      <c r="AV136" s="21"/>
      <c r="AW136" s="25"/>
      <c r="AZ136" s="21"/>
      <c r="BA136" s="25"/>
      <c r="BD136" s="21"/>
      <c r="BE136" s="25"/>
      <c r="BH136" s="21"/>
      <c r="BI136" s="25"/>
      <c r="BL136" s="21"/>
      <c r="BM136" s="25"/>
      <c r="BP136" s="21"/>
      <c r="BQ136" s="25"/>
      <c r="BT136" s="21"/>
      <c r="BU136" s="25"/>
      <c r="BX136" s="21"/>
      <c r="BY136" s="25"/>
      <c r="CB136" s="21"/>
      <c r="CC136" s="25"/>
      <c r="CF136" s="21"/>
      <c r="CG136" s="25"/>
      <c r="CJ136" s="21"/>
      <c r="CK136" s="25"/>
      <c r="CN136" s="21"/>
      <c r="CO136" s="25"/>
      <c r="CR136" s="21"/>
      <c r="CS136" s="25"/>
      <c r="CV136" s="21"/>
      <c r="CW136" s="25"/>
      <c r="CZ136" s="21"/>
      <c r="DA136" s="25"/>
      <c r="DD136" s="21"/>
      <c r="DE136" s="25"/>
      <c r="DH136" s="21"/>
      <c r="DI136" s="25"/>
      <c r="DL136" s="21"/>
      <c r="DM136" s="25"/>
      <c r="DP136" s="21"/>
      <c r="DQ136" s="25"/>
    </row>
    <row r="137" spans="1:121" hidden="1" outlineLevel="1">
      <c r="A137" s="181">
        <v>9</v>
      </c>
      <c r="B137" s="181" t="s">
        <v>14174</v>
      </c>
      <c r="C137" s="1">
        <v>1</v>
      </c>
      <c r="D137" s="21">
        <f>VLOOKUP(D29,struktura!$B:$U,20,FALSE)</f>
        <v>0</v>
      </c>
      <c r="E137" s="25">
        <f>IF(D137=0,0,F29*VLOOKUP(D29,struktura!$B:$V,21,FALSE))</f>
        <v>0</v>
      </c>
      <c r="H137" s="21">
        <f>VLOOKUP(H29,struktura!$B:$U,20,FALSE)</f>
        <v>0</v>
      </c>
      <c r="I137" s="25">
        <f>IF(H137=0,0,J29*VLOOKUP(H29,struktura!$B:$V,21,FALSE))</f>
        <v>0</v>
      </c>
      <c r="L137" s="21">
        <f>VLOOKUP(L29,struktura!$B:$U,20,FALSE)</f>
        <v>0</v>
      </c>
      <c r="M137" s="25">
        <f>IF(L137=0,0,N29*VLOOKUP(L29,struktura!$B:$V,21,FALSE))</f>
        <v>0</v>
      </c>
      <c r="P137" s="21">
        <f>VLOOKUP(P29,struktura!$B:$U,20,FALSE)</f>
        <v>0</v>
      </c>
      <c r="Q137" s="25">
        <f>IF(P137=0,0,R29*VLOOKUP(P29,struktura!$B:$V,21,FALSE))</f>
        <v>0</v>
      </c>
      <c r="T137" s="21">
        <f>VLOOKUP(T29,struktura!$B:$U,20,FALSE)</f>
        <v>0</v>
      </c>
      <c r="U137" s="25">
        <f>IF(T137=0,0,V29*VLOOKUP(T29,struktura!$B:$V,21,FALSE))</f>
        <v>0</v>
      </c>
      <c r="X137" s="21">
        <f>VLOOKUP(X29,struktura!$B:$U,20,FALSE)</f>
        <v>0</v>
      </c>
      <c r="Y137" s="25">
        <f>IF(X137=0,0,Z29*VLOOKUP(X29,struktura!$B:$V,21,FALSE))</f>
        <v>0</v>
      </c>
      <c r="AB137" s="21">
        <f>VLOOKUP(AB29,struktura!$B:$U,20,FALSE)</f>
        <v>0</v>
      </c>
      <c r="AC137" s="25">
        <f>IF(AB137=0,0,AD29*VLOOKUP(AB29,struktura!$B:$V,21,FALSE))</f>
        <v>0</v>
      </c>
      <c r="AF137" s="21">
        <f>VLOOKUP(AF29,struktura!$B:$U,20,FALSE)</f>
        <v>0</v>
      </c>
      <c r="AG137" s="25">
        <f>IF(AF137=0,0,AH29*VLOOKUP(AF29,struktura!$B:$V,21,FALSE))</f>
        <v>0</v>
      </c>
      <c r="AJ137" s="21">
        <f>VLOOKUP(AJ29,struktura!$B:$U,20,FALSE)</f>
        <v>0</v>
      </c>
      <c r="AK137" s="25">
        <f>IF(AJ137=0,0,AL29*VLOOKUP(AJ29,struktura!$B:$V,21,FALSE))</f>
        <v>0</v>
      </c>
      <c r="AN137" s="21">
        <f>VLOOKUP(AN29,struktura!$B:$U,20,FALSE)</f>
        <v>0</v>
      </c>
      <c r="AO137" s="25">
        <f>IF(AN137=0,0,AP29*VLOOKUP(AN29,struktura!$B:$V,21,FALSE))</f>
        <v>0</v>
      </c>
      <c r="AR137" s="21">
        <f>VLOOKUP(AR29,struktura!$B:$U,20,FALSE)</f>
        <v>0</v>
      </c>
      <c r="AS137" s="25">
        <f>IF(AR137=0,0,AT29*VLOOKUP(AR29,struktura!$B:$V,21,FALSE))</f>
        <v>0</v>
      </c>
      <c r="AV137" s="21">
        <f>VLOOKUP(AV29,struktura!$B:$U,20,FALSE)</f>
        <v>0</v>
      </c>
      <c r="AW137" s="25">
        <f>IF(AV137=0,0,AX29*VLOOKUP(AV29,struktura!$B:$V,21,FALSE))</f>
        <v>0</v>
      </c>
      <c r="AZ137" s="21">
        <f>VLOOKUP(AZ29,struktura!$B:$U,20,FALSE)</f>
        <v>0</v>
      </c>
      <c r="BA137" s="25">
        <f>IF(AZ137=0,0,BB29*VLOOKUP(AZ29,struktura!$B:$V,21,FALSE))</f>
        <v>0</v>
      </c>
      <c r="BD137" s="21">
        <f>VLOOKUP(BD29,struktura!$B:$U,20,FALSE)</f>
        <v>0</v>
      </c>
      <c r="BE137" s="25">
        <f>IF(BD137=0,0,BF29*VLOOKUP(BD29,struktura!$B:$V,21,FALSE))</f>
        <v>0</v>
      </c>
      <c r="BH137" s="21">
        <f>VLOOKUP(BH29,struktura!$B:$U,20,FALSE)</f>
        <v>0</v>
      </c>
      <c r="BI137" s="25">
        <f>IF(BH137=0,0,BJ29*VLOOKUP(BH29,struktura!$B:$V,21,FALSE))</f>
        <v>0</v>
      </c>
      <c r="BL137" s="21" t="str">
        <f>VLOOKUP(BL29,struktura!$B:$U,20,FALSE)</f>
        <v>1R01241</v>
      </c>
      <c r="BM137" s="25">
        <f>IF(BL137=0,0,BN29*VLOOKUP(BL29,struktura!$B:$V,21,FALSE))</f>
        <v>3.3971999999999998</v>
      </c>
      <c r="BP137" s="21" t="str">
        <f>VLOOKUP(BP29,struktura!$B:$U,20,FALSE)</f>
        <v>1R01241</v>
      </c>
      <c r="BQ137" s="25">
        <f>IF(BP137=0,0,BR29*VLOOKUP(BP29,struktura!$B:$V,21,FALSE))</f>
        <v>3.3971999999999998</v>
      </c>
      <c r="BT137" s="21" t="str">
        <f>VLOOKUP(BT29,struktura!$B:$U,20,FALSE)</f>
        <v>1R01241</v>
      </c>
      <c r="BU137" s="25">
        <f>IF(BT137=0,0,BV29*VLOOKUP(BT29,struktura!$B:$V,21,FALSE))</f>
        <v>3.3971999999999998</v>
      </c>
      <c r="BX137" s="21" t="str">
        <f>VLOOKUP(BX29,struktura!$B:$U,20,FALSE)</f>
        <v>1R01241</v>
      </c>
      <c r="BY137" s="25">
        <f>IF(BX137=0,0,BZ29*VLOOKUP(BX29,struktura!$B:$V,21,FALSE))</f>
        <v>3.3971999999999998</v>
      </c>
      <c r="CB137" s="21" t="str">
        <f>VLOOKUP(CB29,struktura!$B:$U,20,FALSE)</f>
        <v>1R01241</v>
      </c>
      <c r="CC137" s="25">
        <f>IF(CB137=0,0,CD29*VLOOKUP(CB29,struktura!$B:$V,21,FALSE))</f>
        <v>3.3971999999999998</v>
      </c>
      <c r="CF137" s="21" t="str">
        <f>VLOOKUP(CF29,struktura!$B:$U,20,FALSE)</f>
        <v>1r01250</v>
      </c>
      <c r="CG137" s="25">
        <f>IF(CF137=0,0,CH29*VLOOKUP(CF29,struktura!$B:$V,21,FALSE))</f>
        <v>3.726</v>
      </c>
      <c r="CJ137" s="21">
        <f>VLOOKUP(CJ29,struktura!$B:$U,20,FALSE)</f>
        <v>0</v>
      </c>
      <c r="CK137" s="25">
        <f>IF(CJ137=0,0,CL29*VLOOKUP(CJ29,struktura!$B:$V,21,FALSE))</f>
        <v>0</v>
      </c>
      <c r="CN137" s="21">
        <f>VLOOKUP(CN29,struktura!$B:$U,20,FALSE)</f>
        <v>0</v>
      </c>
      <c r="CO137" s="25">
        <f>IF(CN137=0,0,CP29*VLOOKUP(CN29,struktura!$B:$V,21,FALSE))</f>
        <v>0</v>
      </c>
      <c r="CR137" s="21">
        <f>VLOOKUP(CR29,struktura!$B:$U,20,FALSE)</f>
        <v>0</v>
      </c>
      <c r="CS137" s="25">
        <f>IF(CR137=0,0,CT29*VLOOKUP(CR29,struktura!$B:$V,21,FALSE))</f>
        <v>0</v>
      </c>
      <c r="CV137" s="21">
        <f>VLOOKUP(CV29,struktura!$B:$U,20,FALSE)</f>
        <v>0</v>
      </c>
      <c r="CW137" s="25">
        <f>IF(CV137=0,0,CX29*VLOOKUP(CV29,struktura!$B:$V,21,FALSE))</f>
        <v>0</v>
      </c>
      <c r="CZ137" s="21">
        <f>VLOOKUP(CZ29,struktura!$B:$U,20,FALSE)</f>
        <v>0</v>
      </c>
      <c r="DA137" s="25">
        <f>IF(CZ137=0,0,DB29*VLOOKUP(CZ29,struktura!$B:$V,21,FALSE))</f>
        <v>0</v>
      </c>
      <c r="DD137" s="21">
        <f>VLOOKUP(DD29,struktura!$B:$U,20,FALSE)</f>
        <v>0</v>
      </c>
      <c r="DE137" s="25">
        <f>IF(DD137=0,0,DF29*VLOOKUP(DD29,struktura!$B:$V,21,FALSE))</f>
        <v>0</v>
      </c>
      <c r="DH137" s="21">
        <f>VLOOKUP(DH29,struktura!$B:$U,20,FALSE)</f>
        <v>0</v>
      </c>
      <c r="DI137" s="25">
        <f>IF(DH137=0,0,DJ29*VLOOKUP(DH29,struktura!$B:$V,21,FALSE))</f>
        <v>0</v>
      </c>
      <c r="DL137" s="21">
        <f>VLOOKUP(DL29,struktura!$B:$U,20,FALSE)</f>
        <v>0</v>
      </c>
      <c r="DM137" s="25">
        <f>IF(DL137=0,0,DN29*VLOOKUP(DL29,struktura!$B:$V,21,FALSE))</f>
        <v>0</v>
      </c>
      <c r="DP137" s="21">
        <f>VLOOKUP(DP29,struktura!$B:$U,20,FALSE)</f>
        <v>0</v>
      </c>
      <c r="DQ137" s="25">
        <f>IF(DP137=0,0,DR29*VLOOKUP(DP29,struktura!$B:$V,21,FALSE))</f>
        <v>0</v>
      </c>
    </row>
    <row r="138" spans="1:121" ht="15" hidden="1" outlineLevel="1" thickBot="1">
      <c r="A138" s="182"/>
      <c r="B138" s="182"/>
      <c r="D138" s="21"/>
      <c r="E138" s="25"/>
      <c r="H138" s="21"/>
      <c r="I138" s="25"/>
      <c r="L138" s="21"/>
      <c r="M138" s="25"/>
      <c r="P138" s="21"/>
      <c r="Q138" s="25"/>
      <c r="T138" s="21"/>
      <c r="U138" s="25"/>
      <c r="X138" s="21"/>
      <c r="Y138" s="25"/>
      <c r="AB138" s="21"/>
      <c r="AC138" s="25"/>
      <c r="AF138" s="21"/>
      <c r="AG138" s="25"/>
      <c r="AJ138" s="21"/>
      <c r="AK138" s="25"/>
      <c r="AN138" s="21"/>
      <c r="AO138" s="25"/>
      <c r="AR138" s="21"/>
      <c r="AS138" s="25"/>
      <c r="AV138" s="21"/>
      <c r="AW138" s="25"/>
      <c r="AZ138" s="21"/>
      <c r="BA138" s="25"/>
      <c r="BD138" s="21"/>
      <c r="BE138" s="25"/>
      <c r="BH138" s="21"/>
      <c r="BI138" s="25"/>
      <c r="BL138" s="21"/>
      <c r="BM138" s="25"/>
      <c r="BP138" s="21"/>
      <c r="BQ138" s="25"/>
      <c r="BT138" s="21"/>
      <c r="BU138" s="25"/>
      <c r="BX138" s="21"/>
      <c r="BY138" s="25"/>
      <c r="CB138" s="21"/>
      <c r="CC138" s="25"/>
      <c r="CF138" s="21"/>
      <c r="CG138" s="25"/>
      <c r="CJ138" s="21"/>
      <c r="CK138" s="25"/>
      <c r="CN138" s="21"/>
      <c r="CO138" s="25"/>
      <c r="CR138" s="21"/>
      <c r="CS138" s="25"/>
      <c r="CV138" s="21"/>
      <c r="CW138" s="25"/>
      <c r="CZ138" s="21"/>
      <c r="DA138" s="25"/>
      <c r="DD138" s="21"/>
      <c r="DE138" s="25"/>
      <c r="DH138" s="21"/>
      <c r="DI138" s="25"/>
      <c r="DL138" s="21"/>
      <c r="DM138" s="25"/>
      <c r="DP138" s="21"/>
      <c r="DQ138" s="25"/>
    </row>
    <row r="139" spans="1:121" hidden="1" outlineLevel="1">
      <c r="A139" s="181">
        <v>10</v>
      </c>
      <c r="B139" s="181" t="s">
        <v>7</v>
      </c>
      <c r="C139" s="1">
        <v>1</v>
      </c>
      <c r="D139" s="21">
        <f>VLOOKUP(D31,struktura!$B:$U,20,FALSE)</f>
        <v>0</v>
      </c>
      <c r="E139" s="25">
        <f>IF(D139=0,0,F31*VLOOKUP(D31,struktura!$B:$V,21,FALSE))</f>
        <v>0</v>
      </c>
      <c r="H139" s="21">
        <f>VLOOKUP(H31,struktura!$B:$U,20,FALSE)</f>
        <v>0</v>
      </c>
      <c r="I139" s="25">
        <f>IF(H139=0,0,J31*VLOOKUP(H31,struktura!$B:$V,21,FALSE))</f>
        <v>0</v>
      </c>
      <c r="L139" s="21">
        <f>VLOOKUP(L31,struktura!$B:$U,20,FALSE)</f>
        <v>0</v>
      </c>
      <c r="M139" s="25">
        <f>IF(L139=0,0,N31*VLOOKUP(L31,struktura!$B:$V,21,FALSE))</f>
        <v>0</v>
      </c>
      <c r="P139" s="21" t="str">
        <f>VLOOKUP(P31,struktura!$B:$U,20,FALSE)</f>
        <v>1R01206</v>
      </c>
      <c r="Q139" s="25">
        <f>IF(P139=0,0,R31*VLOOKUP(P31,struktura!$B:$V,21,FALSE))</f>
        <v>5.6025</v>
      </c>
      <c r="T139" s="21" t="str">
        <f>VLOOKUP(T31,struktura!$B:$U,20,FALSE)</f>
        <v>1R01206</v>
      </c>
      <c r="U139" s="25">
        <f>IF(T139=0,0,V31*VLOOKUP(T31,struktura!$B:$V,21,FALSE))</f>
        <v>5.6025</v>
      </c>
      <c r="X139" s="21" t="str">
        <f>VLOOKUP(X31,struktura!$B:$U,20,FALSE)</f>
        <v>1R01206</v>
      </c>
      <c r="Y139" s="25">
        <f>IF(X139=0,0,Z31*VLOOKUP(X31,struktura!$B:$V,21,FALSE))</f>
        <v>5.6025</v>
      </c>
      <c r="AB139" s="21">
        <f>VLOOKUP(AB31,struktura!$B:$U,20,FALSE)</f>
        <v>0</v>
      </c>
      <c r="AC139" s="25">
        <f>IF(AB139=0,0,AD31*VLOOKUP(AB31,struktura!$B:$V,21,FALSE))</f>
        <v>0</v>
      </c>
      <c r="AF139" s="21">
        <f>VLOOKUP(AF31,struktura!$B:$U,20,FALSE)</f>
        <v>0</v>
      </c>
      <c r="AG139" s="25">
        <f>IF(AF139=0,0,AH31*VLOOKUP(AF31,struktura!$B:$V,21,FALSE))</f>
        <v>0</v>
      </c>
      <c r="AJ139" s="21">
        <f>VLOOKUP(AJ31,struktura!$B:$U,20,FALSE)</f>
        <v>0</v>
      </c>
      <c r="AK139" s="25">
        <f>IF(AJ139=0,0,AL31*VLOOKUP(AJ31,struktura!$B:$V,21,FALSE))</f>
        <v>0</v>
      </c>
      <c r="AN139" s="21">
        <f>VLOOKUP(AN31,struktura!$B:$U,20,FALSE)</f>
        <v>0</v>
      </c>
      <c r="AO139" s="25">
        <f>IF(AN139=0,0,AP31*VLOOKUP(AN31,struktura!$B:$V,21,FALSE))</f>
        <v>0</v>
      </c>
      <c r="AR139" s="21">
        <f>VLOOKUP(AR31,struktura!$B:$U,20,FALSE)</f>
        <v>0</v>
      </c>
      <c r="AS139" s="25">
        <f>IF(AR139=0,0,AT31*VLOOKUP(AR31,struktura!$B:$V,21,FALSE))</f>
        <v>0</v>
      </c>
      <c r="AV139" s="21">
        <f>VLOOKUP(AV31,struktura!$B:$U,20,FALSE)</f>
        <v>0</v>
      </c>
      <c r="AW139" s="25">
        <f>IF(AV139=0,0,AX31*VLOOKUP(AV31,struktura!$B:$V,21,FALSE))</f>
        <v>0</v>
      </c>
      <c r="AZ139" s="21">
        <f>VLOOKUP(AZ31,struktura!$B:$U,20,FALSE)</f>
        <v>0</v>
      </c>
      <c r="BA139" s="25">
        <f>IF(AZ139=0,0,BB31*VLOOKUP(AZ31,struktura!$B:$V,21,FALSE))</f>
        <v>0</v>
      </c>
      <c r="BD139" s="21">
        <f>VLOOKUP(BD31,struktura!$B:$U,20,FALSE)</f>
        <v>0</v>
      </c>
      <c r="BE139" s="25">
        <f>IF(BD139=0,0,BF31*VLOOKUP(BD31,struktura!$B:$V,21,FALSE))</f>
        <v>0</v>
      </c>
      <c r="BH139" s="21">
        <f>VLOOKUP(BH31,struktura!$B:$U,20,FALSE)</f>
        <v>0</v>
      </c>
      <c r="BI139" s="25">
        <f>IF(BH139=0,0,BJ31*VLOOKUP(BH31,struktura!$B:$V,21,FALSE))</f>
        <v>0</v>
      </c>
      <c r="BL139" s="21">
        <f>VLOOKUP(BL31,struktura!$B:$U,20,FALSE)</f>
        <v>0</v>
      </c>
      <c r="BM139" s="25">
        <f>IF(BL139=0,0,BN31*VLOOKUP(BL31,struktura!$B:$V,21,FALSE))</f>
        <v>0</v>
      </c>
      <c r="BP139" s="21">
        <f>VLOOKUP(BP31,struktura!$B:$U,20,FALSE)</f>
        <v>0</v>
      </c>
      <c r="BQ139" s="25">
        <f>IF(BP139=0,0,BR31*VLOOKUP(BP31,struktura!$B:$V,21,FALSE))</f>
        <v>0</v>
      </c>
      <c r="BT139" s="21">
        <f>VLOOKUP(BT31,struktura!$B:$U,20,FALSE)</f>
        <v>0</v>
      </c>
      <c r="BU139" s="25">
        <f>IF(BT139=0,0,BV31*VLOOKUP(BT31,struktura!$B:$V,21,FALSE))</f>
        <v>0</v>
      </c>
      <c r="BX139" s="21">
        <f>VLOOKUP(BX31,struktura!$B:$U,20,FALSE)</f>
        <v>0</v>
      </c>
      <c r="BY139" s="25">
        <f>IF(BX139=0,0,BZ31*VLOOKUP(BX31,struktura!$B:$V,21,FALSE))</f>
        <v>0</v>
      </c>
      <c r="CB139" s="21">
        <f>VLOOKUP(CB31,struktura!$B:$U,20,FALSE)</f>
        <v>0</v>
      </c>
      <c r="CC139" s="25">
        <f>IF(CB139=0,0,CD31*VLOOKUP(CB31,struktura!$B:$V,21,FALSE))</f>
        <v>0</v>
      </c>
      <c r="CF139" s="21">
        <f>VLOOKUP(CF31,struktura!$B:$U,20,FALSE)</f>
        <v>0</v>
      </c>
      <c r="CG139" s="25">
        <f>IF(CF139=0,0,CH31*VLOOKUP(CF31,struktura!$B:$V,21,FALSE))</f>
        <v>0</v>
      </c>
      <c r="CJ139" s="21">
        <f>VLOOKUP(CJ31,struktura!$B:$U,20,FALSE)</f>
        <v>0</v>
      </c>
      <c r="CK139" s="25">
        <f>IF(CJ139=0,0,CL31*VLOOKUP(CJ31,struktura!$B:$V,21,FALSE))</f>
        <v>0</v>
      </c>
      <c r="CN139" s="21">
        <f>VLOOKUP(CN31,struktura!$B:$U,20,FALSE)</f>
        <v>0</v>
      </c>
      <c r="CO139" s="25">
        <f>IF(CN139=0,0,CP31*VLOOKUP(CN31,struktura!$B:$V,21,FALSE))</f>
        <v>0</v>
      </c>
      <c r="CR139" s="21">
        <f>VLOOKUP(CR31,struktura!$B:$U,20,FALSE)</f>
        <v>0</v>
      </c>
      <c r="CS139" s="25">
        <f>IF(CR139=0,0,CT31*VLOOKUP(CR31,struktura!$B:$V,21,FALSE))</f>
        <v>0</v>
      </c>
      <c r="CV139" s="21">
        <f>VLOOKUP(CV31,struktura!$B:$U,20,FALSE)</f>
        <v>0</v>
      </c>
      <c r="CW139" s="25">
        <f>IF(CV139=0,0,CX31*VLOOKUP(CV31,struktura!$B:$V,21,FALSE))</f>
        <v>0</v>
      </c>
      <c r="CZ139" s="21">
        <f>VLOOKUP(CZ31,struktura!$B:$U,20,FALSE)</f>
        <v>0</v>
      </c>
      <c r="DA139" s="25">
        <f>IF(CZ139=0,0,DB31*VLOOKUP(CZ31,struktura!$B:$V,21,FALSE))</f>
        <v>0</v>
      </c>
      <c r="DD139" s="21">
        <f>VLOOKUP(DD31,struktura!$B:$U,20,FALSE)</f>
        <v>0</v>
      </c>
      <c r="DE139" s="25">
        <f>IF(DD139=0,0,DF31*VLOOKUP(DD31,struktura!$B:$V,21,FALSE))</f>
        <v>0</v>
      </c>
      <c r="DH139" s="21">
        <f>VLOOKUP(DH31,struktura!$B:$U,20,FALSE)</f>
        <v>0</v>
      </c>
      <c r="DI139" s="25">
        <f>IF(DH139=0,0,DJ31*VLOOKUP(DH31,struktura!$B:$V,21,FALSE))</f>
        <v>0</v>
      </c>
      <c r="DL139" s="21">
        <f>VLOOKUP(DL31,struktura!$B:$U,20,FALSE)</f>
        <v>0</v>
      </c>
      <c r="DM139" s="25">
        <f>IF(DL139=0,0,DN31*VLOOKUP(DL31,struktura!$B:$V,21,FALSE))</f>
        <v>0</v>
      </c>
      <c r="DP139" s="21">
        <f>VLOOKUP(DP31,struktura!$B:$U,20,FALSE)</f>
        <v>0</v>
      </c>
      <c r="DQ139" s="25">
        <f>IF(DP139=0,0,DR31*VLOOKUP(DP31,struktura!$B:$V,21,FALSE))</f>
        <v>0</v>
      </c>
    </row>
    <row r="140" spans="1:121" ht="15" hidden="1" outlineLevel="1" thickBot="1">
      <c r="A140" s="182"/>
      <c r="B140" s="182"/>
      <c r="D140" s="21"/>
      <c r="E140" s="25"/>
      <c r="H140" s="21"/>
      <c r="I140" s="25"/>
      <c r="L140" s="21"/>
      <c r="M140" s="25"/>
      <c r="P140" s="21"/>
      <c r="Q140" s="25"/>
      <c r="T140" s="21"/>
      <c r="U140" s="25"/>
      <c r="X140" s="21"/>
      <c r="Y140" s="25"/>
      <c r="AB140" s="21"/>
      <c r="AC140" s="25"/>
      <c r="AF140" s="21"/>
      <c r="AG140" s="25"/>
      <c r="AJ140" s="21"/>
      <c r="AK140" s="25"/>
      <c r="AN140" s="21"/>
      <c r="AO140" s="25"/>
      <c r="AR140" s="21"/>
      <c r="AS140" s="25"/>
      <c r="AV140" s="21"/>
      <c r="AW140" s="25"/>
      <c r="AZ140" s="21"/>
      <c r="BA140" s="25"/>
      <c r="BD140" s="21"/>
      <c r="BE140" s="25"/>
      <c r="BH140" s="21"/>
      <c r="BI140" s="25"/>
      <c r="BL140" s="21"/>
      <c r="BM140" s="25"/>
      <c r="BP140" s="21"/>
      <c r="BQ140" s="25"/>
      <c r="BT140" s="21"/>
      <c r="BU140" s="25"/>
      <c r="BX140" s="21"/>
      <c r="BY140" s="25"/>
      <c r="CB140" s="21"/>
      <c r="CC140" s="25"/>
      <c r="CF140" s="21"/>
      <c r="CG140" s="25"/>
      <c r="CJ140" s="21"/>
      <c r="CK140" s="25"/>
      <c r="CN140" s="21"/>
      <c r="CO140" s="25"/>
      <c r="CR140" s="21"/>
      <c r="CS140" s="25"/>
      <c r="CV140" s="21"/>
      <c r="CW140" s="25"/>
      <c r="CZ140" s="21"/>
      <c r="DA140" s="25"/>
      <c r="DD140" s="21"/>
      <c r="DE140" s="25"/>
      <c r="DH140" s="21"/>
      <c r="DI140" s="25"/>
      <c r="DL140" s="21"/>
      <c r="DM140" s="25"/>
      <c r="DP140" s="21"/>
      <c r="DQ140" s="25"/>
    </row>
    <row r="141" spans="1:121" hidden="1" outlineLevel="1">
      <c r="A141" s="181">
        <v>14</v>
      </c>
      <c r="B141" s="181" t="s">
        <v>8</v>
      </c>
      <c r="C141" s="1">
        <v>1</v>
      </c>
      <c r="D141" s="21">
        <f>VLOOKUP(D33,struktura!$B:$U,20,FALSE)</f>
        <v>0</v>
      </c>
      <c r="E141" s="25">
        <f>IF(D141=0,0,F33*VLOOKUP(D33,struktura!$B:$V,21,FALSE))</f>
        <v>0</v>
      </c>
      <c r="H141" s="21">
        <f>VLOOKUP(H33,struktura!$B:$U,20,FALSE)</f>
        <v>0</v>
      </c>
      <c r="I141" s="25">
        <f>IF(H141=0,0,J33*VLOOKUP(H33,struktura!$B:$V,21,FALSE))</f>
        <v>0</v>
      </c>
      <c r="L141" s="21">
        <f>VLOOKUP(L33,struktura!$B:$U,20,FALSE)</f>
        <v>0</v>
      </c>
      <c r="M141" s="25">
        <f>IF(L141=0,0,N33*VLOOKUP(L33,struktura!$B:$V,21,FALSE))</f>
        <v>0</v>
      </c>
      <c r="P141" s="21">
        <f>VLOOKUP(P33,struktura!$B:$U,20,FALSE)</f>
        <v>0</v>
      </c>
      <c r="Q141" s="25">
        <f>IF(P141=0,0,R33*VLOOKUP(P33,struktura!$B:$V,21,FALSE))</f>
        <v>0</v>
      </c>
      <c r="T141" s="21" t="str">
        <f>VLOOKUP(T33,struktura!$B:$U,20,FALSE)</f>
        <v>1R01222</v>
      </c>
      <c r="U141" s="25">
        <f>IF(T141=0,0,V33*VLOOKUP(T33,struktura!$B:$V,21,FALSE))</f>
        <v>1.5428571428571425</v>
      </c>
      <c r="X141" s="21" t="str">
        <f>VLOOKUP(X33,struktura!$B:$U,20,FALSE)</f>
        <v>1R01222</v>
      </c>
      <c r="Y141" s="25">
        <f>IF(X141=0,0,Z33*VLOOKUP(X33,struktura!$B:$V,21,FALSE))</f>
        <v>1.5428571428571425</v>
      </c>
      <c r="AB141" s="21" t="str">
        <f>VLOOKUP(AB33,struktura!$B:$U,20,FALSE)</f>
        <v>1R01222</v>
      </c>
      <c r="AC141" s="25">
        <f>IF(AB141=0,0,AD33*VLOOKUP(AB33,struktura!$B:$V,21,FALSE))</f>
        <v>1.5428571428571425</v>
      </c>
      <c r="AF141" s="21" t="str">
        <f>VLOOKUP(AF33,struktura!$B:$U,20,FALSE)</f>
        <v>1R01222</v>
      </c>
      <c r="AG141" s="25">
        <f>IF(AF141=0,0,AH33*VLOOKUP(AF33,struktura!$B:$V,21,FALSE))</f>
        <v>1.5428571428571425</v>
      </c>
      <c r="AJ141" s="21" t="str">
        <f>VLOOKUP(AJ33,struktura!$B:$U,20,FALSE)</f>
        <v>1R01222</v>
      </c>
      <c r="AK141" s="25">
        <f>IF(AJ141=0,0,AL33*VLOOKUP(AJ33,struktura!$B:$V,21,FALSE))</f>
        <v>1.5428571428571425</v>
      </c>
      <c r="AN141" s="21" t="str">
        <f>VLOOKUP(AN33,struktura!$B:$U,20,FALSE)</f>
        <v>1R01222</v>
      </c>
      <c r="AO141" s="25">
        <f>IF(AN141=0,0,AP33*VLOOKUP(AN33,struktura!$B:$V,21,FALSE))</f>
        <v>1.5428571428571425</v>
      </c>
      <c r="AR141" s="21">
        <f>VLOOKUP(AR33,struktura!$B:$U,20,FALSE)</f>
        <v>0</v>
      </c>
      <c r="AS141" s="25">
        <f>IF(AR141=0,0,AT33*VLOOKUP(AR33,struktura!$B:$V,21,FALSE))</f>
        <v>0</v>
      </c>
      <c r="AV141" s="21">
        <f>VLOOKUP(AV33,struktura!$B:$U,20,FALSE)</f>
        <v>0</v>
      </c>
      <c r="AW141" s="25">
        <f>IF(AV141=0,0,AX33*VLOOKUP(AV33,struktura!$B:$V,21,FALSE))</f>
        <v>0</v>
      </c>
      <c r="AZ141" s="21">
        <f>VLOOKUP(AZ33,struktura!$B:$U,20,FALSE)</f>
        <v>0</v>
      </c>
      <c r="BA141" s="25">
        <f>IF(AZ141=0,0,BB33*VLOOKUP(AZ33,struktura!$B:$V,21,FALSE))</f>
        <v>0</v>
      </c>
      <c r="BD141" s="21">
        <f>VLOOKUP(BD33,struktura!$B:$U,20,FALSE)</f>
        <v>0</v>
      </c>
      <c r="BE141" s="25">
        <f>IF(BD141=0,0,BF33*VLOOKUP(BD33,struktura!$B:$V,21,FALSE))</f>
        <v>0</v>
      </c>
      <c r="BH141" s="21">
        <f>VLOOKUP(BH33,struktura!$B:$U,20,FALSE)</f>
        <v>0</v>
      </c>
      <c r="BI141" s="25">
        <f>IF(BH141=0,0,BJ33*VLOOKUP(BH33,struktura!$B:$V,21,FALSE))</f>
        <v>0</v>
      </c>
      <c r="BL141" s="21">
        <f>VLOOKUP(BL33,struktura!$B:$U,20,FALSE)</f>
        <v>0</v>
      </c>
      <c r="BM141" s="25">
        <f>IF(BL141=0,0,BN33*VLOOKUP(BL33,struktura!$B:$V,21,FALSE))</f>
        <v>0</v>
      </c>
      <c r="BP141" s="21">
        <f>VLOOKUP(BP33,struktura!$B:$U,20,FALSE)</f>
        <v>0</v>
      </c>
      <c r="BQ141" s="25">
        <f>IF(BP141=0,0,BR33*VLOOKUP(BP33,struktura!$B:$V,21,FALSE))</f>
        <v>0</v>
      </c>
      <c r="BT141" s="21">
        <f>VLOOKUP(BT33,struktura!$B:$U,20,FALSE)</f>
        <v>0</v>
      </c>
      <c r="BU141" s="25">
        <f>IF(BT141=0,0,BV33*VLOOKUP(BT33,struktura!$B:$V,21,FALSE))</f>
        <v>0</v>
      </c>
      <c r="BX141" s="21">
        <f>VLOOKUP(BX33,struktura!$B:$U,20,FALSE)</f>
        <v>0</v>
      </c>
      <c r="BY141" s="25">
        <f>IF(BX141=0,0,BZ33*VLOOKUP(BX33,struktura!$B:$V,21,FALSE))</f>
        <v>0</v>
      </c>
      <c r="CB141" s="21">
        <f>VLOOKUP(CB33,struktura!$B:$U,20,FALSE)</f>
        <v>0</v>
      </c>
      <c r="CC141" s="25">
        <f>IF(CB141=0,0,CD33*VLOOKUP(CB33,struktura!$B:$V,21,FALSE))</f>
        <v>0</v>
      </c>
      <c r="CF141" s="21">
        <f>VLOOKUP(CF33,struktura!$B:$U,20,FALSE)</f>
        <v>0</v>
      </c>
      <c r="CG141" s="25">
        <f>IF(CF141=0,0,CH33*VLOOKUP(CF33,struktura!$B:$V,21,FALSE))</f>
        <v>0</v>
      </c>
      <c r="CJ141" s="21">
        <f>VLOOKUP(CJ33,struktura!$B:$U,20,FALSE)</f>
        <v>0</v>
      </c>
      <c r="CK141" s="25">
        <f>IF(CJ141=0,0,CL33*VLOOKUP(CJ33,struktura!$B:$V,21,FALSE))</f>
        <v>0</v>
      </c>
      <c r="CN141" s="21">
        <f>VLOOKUP(CN33,struktura!$B:$U,20,FALSE)</f>
        <v>0</v>
      </c>
      <c r="CO141" s="25">
        <f>IF(CN141=0,0,CP33*VLOOKUP(CN33,struktura!$B:$V,21,FALSE))</f>
        <v>0</v>
      </c>
      <c r="CR141" s="21">
        <f>VLOOKUP(CR33,struktura!$B:$U,20,FALSE)</f>
        <v>0</v>
      </c>
      <c r="CS141" s="25">
        <f>IF(CR141=0,0,CT33*VLOOKUP(CR33,struktura!$B:$V,21,FALSE))</f>
        <v>0</v>
      </c>
      <c r="CV141" s="21">
        <f>VLOOKUP(CV33,struktura!$B:$U,20,FALSE)</f>
        <v>0</v>
      </c>
      <c r="CW141" s="25">
        <f>IF(CV141=0,0,CX33*VLOOKUP(CV33,struktura!$B:$V,21,FALSE))</f>
        <v>0</v>
      </c>
      <c r="CZ141" s="21">
        <f>VLOOKUP(CZ33,struktura!$B:$U,20,FALSE)</f>
        <v>0</v>
      </c>
      <c r="DA141" s="25">
        <f>IF(CZ141=0,0,DB33*VLOOKUP(CZ33,struktura!$B:$V,21,FALSE))</f>
        <v>0</v>
      </c>
      <c r="DD141" s="21">
        <f>VLOOKUP(DD33,struktura!$B:$U,20,FALSE)</f>
        <v>0</v>
      </c>
      <c r="DE141" s="25">
        <f>IF(DD141=0,0,DF33*VLOOKUP(DD33,struktura!$B:$V,21,FALSE))</f>
        <v>0</v>
      </c>
      <c r="DH141" s="21">
        <f>VLOOKUP(DH33,struktura!$B:$U,20,FALSE)</f>
        <v>0</v>
      </c>
      <c r="DI141" s="25">
        <f>IF(DH141=0,0,DJ33*VLOOKUP(DH33,struktura!$B:$V,21,FALSE))</f>
        <v>0</v>
      </c>
      <c r="DL141" s="21">
        <f>VLOOKUP(DL33,struktura!$B:$U,20,FALSE)</f>
        <v>0</v>
      </c>
      <c r="DM141" s="25">
        <f>IF(DL141=0,0,DN33*VLOOKUP(DL33,struktura!$B:$V,21,FALSE))</f>
        <v>0</v>
      </c>
      <c r="DP141" s="21">
        <f>VLOOKUP(DP33,struktura!$B:$U,20,FALSE)</f>
        <v>0</v>
      </c>
      <c r="DQ141" s="25">
        <f>IF(DP141=0,0,DR33*VLOOKUP(DP33,struktura!$B:$V,21,FALSE))</f>
        <v>0</v>
      </c>
    </row>
    <row r="142" spans="1:121" ht="15" hidden="1" outlineLevel="1" thickBot="1">
      <c r="A142" s="182"/>
      <c r="B142" s="182"/>
      <c r="D142" s="21"/>
      <c r="E142" s="25"/>
      <c r="H142" s="21"/>
      <c r="I142" s="25"/>
      <c r="L142" s="21"/>
      <c r="M142" s="25"/>
      <c r="P142" s="21"/>
      <c r="Q142" s="25"/>
      <c r="T142" s="21"/>
      <c r="U142" s="25"/>
      <c r="X142" s="21"/>
      <c r="Y142" s="25"/>
      <c r="AB142" s="21"/>
      <c r="AC142" s="25"/>
      <c r="AF142" s="21"/>
      <c r="AG142" s="25"/>
      <c r="AJ142" s="21"/>
      <c r="AK142" s="25"/>
      <c r="AN142" s="21"/>
      <c r="AO142" s="25"/>
      <c r="AR142" s="21"/>
      <c r="AS142" s="25"/>
      <c r="AV142" s="21"/>
      <c r="AW142" s="25"/>
      <c r="AZ142" s="21"/>
      <c r="BA142" s="25"/>
      <c r="BD142" s="21"/>
      <c r="BE142" s="25"/>
      <c r="BH142" s="21"/>
      <c r="BI142" s="25"/>
      <c r="BL142" s="21"/>
      <c r="BM142" s="25"/>
      <c r="BP142" s="21"/>
      <c r="BQ142" s="25"/>
      <c r="BT142" s="21"/>
      <c r="BU142" s="25"/>
      <c r="BX142" s="21"/>
      <c r="BY142" s="25"/>
      <c r="CB142" s="21"/>
      <c r="CC142" s="25"/>
      <c r="CF142" s="21"/>
      <c r="CG142" s="25"/>
      <c r="CJ142" s="21"/>
      <c r="CK142" s="25"/>
      <c r="CN142" s="21"/>
      <c r="CO142" s="25"/>
      <c r="CR142" s="21"/>
      <c r="CS142" s="25"/>
      <c r="CV142" s="21"/>
      <c r="CW142" s="25"/>
      <c r="CZ142" s="21"/>
      <c r="DA142" s="25"/>
      <c r="DD142" s="21"/>
      <c r="DE142" s="25"/>
      <c r="DH142" s="21"/>
      <c r="DI142" s="25"/>
      <c r="DL142" s="21"/>
      <c r="DM142" s="25"/>
      <c r="DP142" s="21"/>
      <c r="DQ142" s="25"/>
    </row>
    <row r="143" spans="1:121" hidden="1" outlineLevel="1">
      <c r="A143" s="181">
        <v>15</v>
      </c>
      <c r="B143" s="181" t="s">
        <v>14172</v>
      </c>
      <c r="C143" s="1">
        <v>1</v>
      </c>
      <c r="D143" s="21">
        <f>VLOOKUP(D35,struktura!$B:$U,20,FALSE)</f>
        <v>0</v>
      </c>
      <c r="E143" s="25">
        <f>IF(D143=0,0,F35*VLOOKUP(D35,struktura!$B:$V,21,FALSE))</f>
        <v>0</v>
      </c>
      <c r="H143" s="21">
        <f>VLOOKUP(H35,struktura!$B:$U,20,FALSE)</f>
        <v>0</v>
      </c>
      <c r="I143" s="25">
        <f>IF(H143=0,0,J35*VLOOKUP(H35,struktura!$B:$V,21,FALSE))</f>
        <v>0</v>
      </c>
      <c r="L143" s="21">
        <f>VLOOKUP(L35,struktura!$B:$U,20,FALSE)</f>
        <v>0</v>
      </c>
      <c r="M143" s="25">
        <f>IF(L143=0,0,N35*VLOOKUP(L35,struktura!$B:$V,21,FALSE))</f>
        <v>0</v>
      </c>
      <c r="P143" s="21">
        <f>VLOOKUP(P35,struktura!$B:$U,20,FALSE)</f>
        <v>0</v>
      </c>
      <c r="Q143" s="25">
        <f>IF(P143=0,0,R35*VLOOKUP(P35,struktura!$B:$V,21,FALSE))</f>
        <v>0</v>
      </c>
      <c r="T143" s="21">
        <f>VLOOKUP(T35,struktura!$B:$U,20,FALSE)</f>
        <v>0</v>
      </c>
      <c r="U143" s="25">
        <f>IF(T143=0,0,V35*VLOOKUP(T35,struktura!$B:$V,21,FALSE))</f>
        <v>0</v>
      </c>
      <c r="X143" s="21">
        <f>VLOOKUP(X35,struktura!$B:$U,20,FALSE)</f>
        <v>0</v>
      </c>
      <c r="Y143" s="25">
        <f>IF(X143=0,0,Z35*VLOOKUP(X35,struktura!$B:$V,21,FALSE))</f>
        <v>0</v>
      </c>
      <c r="AB143" s="21">
        <f>VLOOKUP(AB35,struktura!$B:$U,20,FALSE)</f>
        <v>0</v>
      </c>
      <c r="AC143" s="25">
        <f>IF(AB143=0,0,AD35*VLOOKUP(AB35,struktura!$B:$V,21,FALSE))</f>
        <v>0</v>
      </c>
      <c r="AF143" s="21">
        <f>VLOOKUP(AF35,struktura!$B:$U,20,FALSE)</f>
        <v>0</v>
      </c>
      <c r="AG143" s="25">
        <f>IF(AF143=0,0,AH35*VLOOKUP(AF35,struktura!$B:$V,21,FALSE))</f>
        <v>0</v>
      </c>
      <c r="AJ143" s="21">
        <f>VLOOKUP(AJ35,struktura!$B:$U,20,FALSE)</f>
        <v>0</v>
      </c>
      <c r="AK143" s="25">
        <f>IF(AJ143=0,0,AL35*VLOOKUP(AJ35,struktura!$B:$V,21,FALSE))</f>
        <v>0</v>
      </c>
      <c r="AN143" s="21">
        <f>VLOOKUP(AN35,struktura!$B:$U,20,FALSE)</f>
        <v>0</v>
      </c>
      <c r="AO143" s="25">
        <f>IF(AN143=0,0,AP35*VLOOKUP(AN35,struktura!$B:$V,21,FALSE))</f>
        <v>0</v>
      </c>
      <c r="AR143" s="21">
        <f>VLOOKUP(AR35,struktura!$B:$U,20,FALSE)</f>
        <v>0</v>
      </c>
      <c r="AS143" s="25">
        <f>IF(AR143=0,0,AT35*VLOOKUP(AR35,struktura!$B:$V,21,FALSE))</f>
        <v>0</v>
      </c>
      <c r="AV143" s="21">
        <f>VLOOKUP(AV35,struktura!$B:$U,20,FALSE)</f>
        <v>0</v>
      </c>
      <c r="AW143" s="25">
        <f>IF(AV143=0,0,AX35*VLOOKUP(AV35,struktura!$B:$V,21,FALSE))</f>
        <v>0</v>
      </c>
      <c r="AZ143" s="21">
        <f>VLOOKUP(AZ35,struktura!$B:$U,20,FALSE)</f>
        <v>0</v>
      </c>
      <c r="BA143" s="25">
        <f>IF(AZ143=0,0,BB35*VLOOKUP(AZ35,struktura!$B:$V,21,FALSE))</f>
        <v>0</v>
      </c>
      <c r="BD143" s="21">
        <f>VLOOKUP(BD35,struktura!$B:$U,20,FALSE)</f>
        <v>0</v>
      </c>
      <c r="BE143" s="25">
        <f>IF(BD143=0,0,BF35*VLOOKUP(BD35,struktura!$B:$V,21,FALSE))</f>
        <v>0</v>
      </c>
      <c r="BH143" s="21">
        <f>VLOOKUP(BH35,struktura!$B:$U,20,FALSE)</f>
        <v>0</v>
      </c>
      <c r="BI143" s="25">
        <f>IF(BH143=0,0,BJ35*VLOOKUP(BH35,struktura!$B:$V,21,FALSE))</f>
        <v>0</v>
      </c>
      <c r="BL143" s="21">
        <f>VLOOKUP(BL35,struktura!$B:$U,20,FALSE)</f>
        <v>0</v>
      </c>
      <c r="BM143" s="25">
        <f>IF(BL143=0,0,BN35*VLOOKUP(BL35,struktura!$B:$V,21,FALSE))</f>
        <v>0</v>
      </c>
      <c r="BP143" s="21">
        <f>VLOOKUP(BP35,struktura!$B:$U,20,FALSE)</f>
        <v>0</v>
      </c>
      <c r="BQ143" s="25">
        <f>IF(BP143=0,0,BR35*VLOOKUP(BP35,struktura!$B:$V,21,FALSE))</f>
        <v>0</v>
      </c>
      <c r="BT143" s="21" t="str">
        <f>VLOOKUP(BT35,struktura!$B:$U,20,FALSE)</f>
        <v>1R01047</v>
      </c>
      <c r="BU143" s="25">
        <f>IF(BT143=0,0,BV35*VLOOKUP(BT35,struktura!$B:$V,21,FALSE))</f>
        <v>5.76</v>
      </c>
      <c r="BX143" s="21" t="str">
        <f>VLOOKUP(BX35,struktura!$B:$U,20,FALSE)</f>
        <v>1R01047</v>
      </c>
      <c r="BY143" s="25">
        <f>IF(BX143=0,0,BZ35*VLOOKUP(BX35,struktura!$B:$V,21,FALSE))</f>
        <v>5.76</v>
      </c>
      <c r="CB143" s="21" t="str">
        <f>VLOOKUP(CB35,struktura!$B:$U,20,FALSE)</f>
        <v>1R01047</v>
      </c>
      <c r="CC143" s="25">
        <f>IF(CB143=0,0,CD35*VLOOKUP(CB35,struktura!$B:$V,21,FALSE))</f>
        <v>5.76</v>
      </c>
      <c r="CF143" s="21">
        <f>VLOOKUP(CF35,struktura!$B:$U,20,FALSE)</f>
        <v>0</v>
      </c>
      <c r="CG143" s="25">
        <f>IF(CF143=0,0,CH35*VLOOKUP(CF35,struktura!$B:$V,21,FALSE))</f>
        <v>0</v>
      </c>
      <c r="CJ143" s="21">
        <f>VLOOKUP(CJ35,struktura!$B:$U,20,FALSE)</f>
        <v>0</v>
      </c>
      <c r="CK143" s="25">
        <f>IF(CJ143=0,0,CL35*VLOOKUP(CJ35,struktura!$B:$V,21,FALSE))</f>
        <v>0</v>
      </c>
      <c r="CN143" s="21">
        <f>VLOOKUP(CN35,struktura!$B:$U,20,FALSE)</f>
        <v>0</v>
      </c>
      <c r="CO143" s="25">
        <f>IF(CN143=0,0,CP35*VLOOKUP(CN35,struktura!$B:$V,21,FALSE))</f>
        <v>0</v>
      </c>
      <c r="CR143" s="21">
        <f>VLOOKUP(CR35,struktura!$B:$U,20,FALSE)</f>
        <v>0</v>
      </c>
      <c r="CS143" s="25">
        <f>IF(CR143=0,0,CT35*VLOOKUP(CR35,struktura!$B:$V,21,FALSE))</f>
        <v>0</v>
      </c>
      <c r="CV143" s="21">
        <f>VLOOKUP(CV35,struktura!$B:$U,20,FALSE)</f>
        <v>0</v>
      </c>
      <c r="CW143" s="25">
        <f>IF(CV143=0,0,CX35*VLOOKUP(CV35,struktura!$B:$V,21,FALSE))</f>
        <v>0</v>
      </c>
      <c r="CZ143" s="21">
        <f>VLOOKUP(CZ35,struktura!$B:$U,20,FALSE)</f>
        <v>0</v>
      </c>
      <c r="DA143" s="25">
        <f>IF(CZ143=0,0,DB35*VLOOKUP(CZ35,struktura!$B:$V,21,FALSE))</f>
        <v>0</v>
      </c>
      <c r="DD143" s="21">
        <f>VLOOKUP(DD35,struktura!$B:$U,20,FALSE)</f>
        <v>0</v>
      </c>
      <c r="DE143" s="25">
        <f>IF(DD143=0,0,DF35*VLOOKUP(DD35,struktura!$B:$V,21,FALSE))</f>
        <v>0</v>
      </c>
      <c r="DH143" s="21">
        <f>VLOOKUP(DH35,struktura!$B:$U,20,FALSE)</f>
        <v>0</v>
      </c>
      <c r="DI143" s="25">
        <f>IF(DH143=0,0,DJ35*VLOOKUP(DH35,struktura!$B:$V,21,FALSE))</f>
        <v>0</v>
      </c>
      <c r="DL143" s="21">
        <f>VLOOKUP(DL35,struktura!$B:$U,20,FALSE)</f>
        <v>0</v>
      </c>
      <c r="DM143" s="25">
        <f>IF(DL143=0,0,DN35*VLOOKUP(DL35,struktura!$B:$V,21,FALSE))</f>
        <v>0</v>
      </c>
      <c r="DP143" s="21">
        <f>VLOOKUP(DP35,struktura!$B:$U,20,FALSE)</f>
        <v>0</v>
      </c>
      <c r="DQ143" s="25">
        <f>IF(DP143=0,0,DR35*VLOOKUP(DP35,struktura!$B:$V,21,FALSE))</f>
        <v>0</v>
      </c>
    </row>
    <row r="144" spans="1:121" ht="15" hidden="1" outlineLevel="1" thickBot="1">
      <c r="A144" s="182"/>
      <c r="B144" s="182"/>
      <c r="D144" s="21"/>
      <c r="E144" s="25"/>
      <c r="H144" s="21"/>
      <c r="I144" s="25"/>
      <c r="L144" s="21"/>
      <c r="M144" s="25"/>
      <c r="P144" s="21"/>
      <c r="Q144" s="25"/>
      <c r="T144" s="21"/>
      <c r="U144" s="25"/>
      <c r="X144" s="21"/>
      <c r="Y144" s="25"/>
      <c r="AB144" s="21"/>
      <c r="AC144" s="25"/>
      <c r="AF144" s="21"/>
      <c r="AG144" s="25"/>
      <c r="AJ144" s="21"/>
      <c r="AK144" s="25"/>
      <c r="AN144" s="21"/>
      <c r="AO144" s="25"/>
      <c r="AR144" s="21"/>
      <c r="AS144" s="25"/>
      <c r="AV144" s="21"/>
      <c r="AW144" s="25"/>
      <c r="AZ144" s="21"/>
      <c r="BA144" s="25"/>
      <c r="BD144" s="21"/>
      <c r="BE144" s="25"/>
      <c r="BH144" s="21"/>
      <c r="BI144" s="25"/>
      <c r="BL144" s="21"/>
      <c r="BM144" s="25"/>
      <c r="BP144" s="21"/>
      <c r="BQ144" s="25"/>
      <c r="BT144" s="21"/>
      <c r="BU144" s="25"/>
      <c r="BX144" s="21"/>
      <c r="BY144" s="25"/>
      <c r="CB144" s="21"/>
      <c r="CC144" s="25"/>
      <c r="CF144" s="21"/>
      <c r="CG144" s="25"/>
      <c r="CJ144" s="21"/>
      <c r="CK144" s="25"/>
      <c r="CN144" s="21"/>
      <c r="CO144" s="25"/>
      <c r="CR144" s="21"/>
      <c r="CS144" s="25"/>
      <c r="CV144" s="21"/>
      <c r="CW144" s="25"/>
      <c r="CZ144" s="21"/>
      <c r="DA144" s="25"/>
      <c r="DD144" s="21"/>
      <c r="DE144" s="25"/>
      <c r="DH144" s="21"/>
      <c r="DI144" s="25"/>
      <c r="DL144" s="21"/>
      <c r="DM144" s="25"/>
      <c r="DP144" s="21"/>
      <c r="DQ144" s="25"/>
    </row>
    <row r="145" spans="1:121" hidden="1" outlineLevel="1">
      <c r="A145" s="181">
        <v>16</v>
      </c>
      <c r="B145" s="181" t="s">
        <v>8</v>
      </c>
      <c r="C145" s="1">
        <v>1</v>
      </c>
      <c r="D145" s="21">
        <f>VLOOKUP(D37,struktura!$B:$U,20,FALSE)</f>
        <v>0</v>
      </c>
      <c r="E145" s="25">
        <f>IF(D145=0,0,F37*VLOOKUP(D37,struktura!$B:$V,21,FALSE))</f>
        <v>0</v>
      </c>
      <c r="H145" s="21">
        <f>VLOOKUP(H37,struktura!$B:$U,20,FALSE)</f>
        <v>0</v>
      </c>
      <c r="I145" s="25">
        <f>IF(H145=0,0,J37*VLOOKUP(H37,struktura!$B:$V,21,FALSE))</f>
        <v>0</v>
      </c>
      <c r="L145" s="21">
        <f>VLOOKUP(L37,struktura!$B:$U,20,FALSE)</f>
        <v>0</v>
      </c>
      <c r="M145" s="25">
        <f>IF(L145=0,0,N37*VLOOKUP(L37,struktura!$B:$V,21,FALSE))</f>
        <v>0</v>
      </c>
      <c r="P145" s="21">
        <f>VLOOKUP(P37,struktura!$B:$U,20,FALSE)</f>
        <v>0</v>
      </c>
      <c r="Q145" s="25">
        <f>IF(P145=0,0,R37*VLOOKUP(P37,struktura!$B:$V,21,FALSE))</f>
        <v>0</v>
      </c>
      <c r="T145" s="21">
        <f>VLOOKUP(T37,struktura!$B:$U,20,FALSE)</f>
        <v>0</v>
      </c>
      <c r="U145" s="25">
        <f>IF(T145=0,0,V37*VLOOKUP(T37,struktura!$B:$V,21,FALSE))</f>
        <v>0</v>
      </c>
      <c r="X145" s="21">
        <f>VLOOKUP(X37,struktura!$B:$U,20,FALSE)</f>
        <v>0</v>
      </c>
      <c r="Y145" s="25">
        <f>IF(X145=0,0,Z37*VLOOKUP(X37,struktura!$B:$V,21,FALSE))</f>
        <v>0</v>
      </c>
      <c r="AB145" s="21">
        <f>VLOOKUP(AB37,struktura!$B:$U,20,FALSE)</f>
        <v>0</v>
      </c>
      <c r="AC145" s="25">
        <f>IF(AB145=0,0,AD37*VLOOKUP(AB37,struktura!$B:$V,21,FALSE))</f>
        <v>0</v>
      </c>
      <c r="AF145" s="21">
        <f>VLOOKUP(AF37,struktura!$B:$U,20,FALSE)</f>
        <v>0</v>
      </c>
      <c r="AG145" s="25">
        <f>IF(AF145=0,0,AH37*VLOOKUP(AF37,struktura!$B:$V,21,FALSE))</f>
        <v>0</v>
      </c>
      <c r="AJ145" s="21">
        <f>VLOOKUP(AJ37,struktura!$B:$U,20,FALSE)</f>
        <v>0</v>
      </c>
      <c r="AK145" s="25">
        <f>IF(AJ145=0,0,AL37*VLOOKUP(AJ37,struktura!$B:$V,21,FALSE))</f>
        <v>0</v>
      </c>
      <c r="AN145" s="21">
        <f>VLOOKUP(AN37,struktura!$B:$U,20,FALSE)</f>
        <v>0</v>
      </c>
      <c r="AO145" s="25">
        <f>IF(AN145=0,0,AP37*VLOOKUP(AN37,struktura!$B:$V,21,FALSE))</f>
        <v>0</v>
      </c>
      <c r="AR145" s="21">
        <f>VLOOKUP(AR37,struktura!$B:$U,20,FALSE)</f>
        <v>0</v>
      </c>
      <c r="AS145" s="25">
        <f>IF(AR145=0,0,AT37*VLOOKUP(AR37,struktura!$B:$V,21,FALSE))</f>
        <v>0</v>
      </c>
      <c r="AV145" s="21">
        <f>VLOOKUP(AV37,struktura!$B:$U,20,FALSE)</f>
        <v>0</v>
      </c>
      <c r="AW145" s="25">
        <f>IF(AV145=0,0,AX37*VLOOKUP(AV37,struktura!$B:$V,21,FALSE))</f>
        <v>0</v>
      </c>
      <c r="AZ145" s="21">
        <f>VLOOKUP(AZ37,struktura!$B:$U,20,FALSE)</f>
        <v>0</v>
      </c>
      <c r="BA145" s="25">
        <f>IF(AZ145=0,0,BB37*VLOOKUP(AZ37,struktura!$B:$V,21,FALSE))</f>
        <v>0</v>
      </c>
      <c r="BD145" s="21">
        <f>VLOOKUP(BD37,struktura!$B:$U,20,FALSE)</f>
        <v>0</v>
      </c>
      <c r="BE145" s="25">
        <f>IF(BD145=0,0,BF37*VLOOKUP(BD37,struktura!$B:$V,21,FALSE))</f>
        <v>0</v>
      </c>
      <c r="BH145" s="21">
        <f>VLOOKUP(BH37,struktura!$B:$U,20,FALSE)</f>
        <v>0</v>
      </c>
      <c r="BI145" s="25">
        <f>IF(BH145=0,0,BJ37*VLOOKUP(BH37,struktura!$B:$V,21,FALSE))</f>
        <v>0</v>
      </c>
      <c r="BL145" s="21">
        <f>VLOOKUP(BL37,struktura!$B:$U,20,FALSE)</f>
        <v>0</v>
      </c>
      <c r="BM145" s="25">
        <f>IF(BL145=0,0,BN37*VLOOKUP(BL37,struktura!$B:$V,21,FALSE))</f>
        <v>0</v>
      </c>
      <c r="BP145" s="21">
        <f>VLOOKUP(BP37,struktura!$B:$U,20,FALSE)</f>
        <v>0</v>
      </c>
      <c r="BQ145" s="25">
        <f>IF(BP145=0,0,BR37*VLOOKUP(BP37,struktura!$B:$V,21,FALSE))</f>
        <v>0</v>
      </c>
      <c r="BT145" s="21">
        <f>VLOOKUP(BT37,struktura!$B:$U,20,FALSE)</f>
        <v>0</v>
      </c>
      <c r="BU145" s="25">
        <f>IF(BT145=0,0,BV37*VLOOKUP(BT37,struktura!$B:$V,21,FALSE))</f>
        <v>0</v>
      </c>
      <c r="BX145" s="21">
        <f>VLOOKUP(BX37,struktura!$B:$U,20,FALSE)</f>
        <v>0</v>
      </c>
      <c r="BY145" s="25">
        <f>IF(BX145=0,0,BZ37*VLOOKUP(BX37,struktura!$B:$V,21,FALSE))</f>
        <v>0</v>
      </c>
      <c r="CB145" s="21">
        <f>VLOOKUP(CB37,struktura!$B:$U,20,FALSE)</f>
        <v>0</v>
      </c>
      <c r="CC145" s="25">
        <f>IF(CB145=0,0,CD37*VLOOKUP(CB37,struktura!$B:$V,21,FALSE))</f>
        <v>0</v>
      </c>
      <c r="CF145" s="21">
        <f>VLOOKUP(CF37,struktura!$B:$U,20,FALSE)</f>
        <v>0</v>
      </c>
      <c r="CG145" s="25">
        <f>IF(CF145=0,0,CH37*VLOOKUP(CF37,struktura!$B:$V,21,FALSE))</f>
        <v>0</v>
      </c>
      <c r="CJ145" s="21">
        <f>VLOOKUP(CJ37,struktura!$B:$U,20,FALSE)</f>
        <v>0</v>
      </c>
      <c r="CK145" s="25">
        <f>IF(CJ145=0,0,CL37*VLOOKUP(CJ37,struktura!$B:$V,21,FALSE))</f>
        <v>0</v>
      </c>
      <c r="CN145" s="21">
        <f>VLOOKUP(CN37,struktura!$B:$U,20,FALSE)</f>
        <v>0</v>
      </c>
      <c r="CO145" s="25">
        <f>IF(CN145=0,0,CP37*VLOOKUP(CN37,struktura!$B:$V,21,FALSE))</f>
        <v>0</v>
      </c>
      <c r="CR145" s="21">
        <f>VLOOKUP(CR37,struktura!$B:$U,20,FALSE)</f>
        <v>0</v>
      </c>
      <c r="CS145" s="25">
        <f>IF(CR145=0,0,CT37*VLOOKUP(CR37,struktura!$B:$V,21,FALSE))</f>
        <v>0</v>
      </c>
      <c r="CV145" s="21">
        <f>VLOOKUP(CV37,struktura!$B:$U,20,FALSE)</f>
        <v>0</v>
      </c>
      <c r="CW145" s="25">
        <f>IF(CV145=0,0,CX37*VLOOKUP(CV37,struktura!$B:$V,21,FALSE))</f>
        <v>0</v>
      </c>
      <c r="CZ145" s="21">
        <f>VLOOKUP(CZ37,struktura!$B:$U,20,FALSE)</f>
        <v>0</v>
      </c>
      <c r="DA145" s="25">
        <f>IF(CZ145=0,0,DB37*VLOOKUP(CZ37,struktura!$B:$V,21,FALSE))</f>
        <v>0</v>
      </c>
      <c r="DD145" s="21">
        <f>VLOOKUP(DD37,struktura!$B:$U,20,FALSE)</f>
        <v>0</v>
      </c>
      <c r="DE145" s="25">
        <f>IF(DD145=0,0,DF37*VLOOKUP(DD37,struktura!$B:$V,21,FALSE))</f>
        <v>0</v>
      </c>
      <c r="DH145" s="21">
        <f>VLOOKUP(DH37,struktura!$B:$U,20,FALSE)</f>
        <v>0</v>
      </c>
      <c r="DI145" s="25">
        <f>IF(DH145=0,0,DJ37*VLOOKUP(DH37,struktura!$B:$V,21,FALSE))</f>
        <v>0</v>
      </c>
      <c r="DL145" s="21">
        <f>VLOOKUP(DL37,struktura!$B:$U,20,FALSE)</f>
        <v>0</v>
      </c>
      <c r="DM145" s="25">
        <f>IF(DL145=0,0,DN37*VLOOKUP(DL37,struktura!$B:$V,21,FALSE))</f>
        <v>0</v>
      </c>
      <c r="DP145" s="21">
        <f>VLOOKUP(DP37,struktura!$B:$U,20,FALSE)</f>
        <v>0</v>
      </c>
      <c r="DQ145" s="25">
        <f>IF(DP145=0,0,DR37*VLOOKUP(DP37,struktura!$B:$V,21,FALSE))</f>
        <v>0</v>
      </c>
    </row>
    <row r="146" spans="1:121" ht="15" hidden="1" outlineLevel="1" thickBot="1">
      <c r="A146" s="182"/>
      <c r="B146" s="182"/>
      <c r="D146" s="21"/>
      <c r="E146" s="25"/>
      <c r="H146" s="21"/>
      <c r="I146" s="25"/>
      <c r="L146" s="21"/>
      <c r="M146" s="25"/>
      <c r="P146" s="21"/>
      <c r="Q146" s="25"/>
      <c r="T146" s="21"/>
      <c r="U146" s="25"/>
      <c r="X146" s="21"/>
      <c r="Y146" s="25"/>
      <c r="AB146" s="21"/>
      <c r="AC146" s="25"/>
      <c r="AF146" s="21"/>
      <c r="AG146" s="25"/>
      <c r="AJ146" s="21"/>
      <c r="AK146" s="25"/>
      <c r="AN146" s="21"/>
      <c r="AO146" s="25"/>
      <c r="AR146" s="21"/>
      <c r="AS146" s="25"/>
      <c r="AV146" s="21"/>
      <c r="AW146" s="25"/>
      <c r="AZ146" s="21"/>
      <c r="BA146" s="25"/>
      <c r="BD146" s="21"/>
      <c r="BE146" s="25"/>
      <c r="BH146" s="21"/>
      <c r="BI146" s="25"/>
      <c r="BL146" s="21"/>
      <c r="BM146" s="25"/>
      <c r="BP146" s="21"/>
      <c r="BQ146" s="25"/>
      <c r="BT146" s="21"/>
      <c r="BU146" s="25"/>
      <c r="BX146" s="21"/>
      <c r="BY146" s="25"/>
      <c r="CB146" s="21"/>
      <c r="CC146" s="25"/>
      <c r="CF146" s="21"/>
      <c r="CG146" s="25"/>
      <c r="CJ146" s="21"/>
      <c r="CK146" s="25"/>
      <c r="CN146" s="21"/>
      <c r="CO146" s="25"/>
      <c r="CR146" s="21"/>
      <c r="CS146" s="25"/>
      <c r="CV146" s="21"/>
      <c r="CW146" s="25"/>
      <c r="CZ146" s="21"/>
      <c r="DA146" s="25"/>
      <c r="DD146" s="21"/>
      <c r="DE146" s="25"/>
      <c r="DH146" s="21"/>
      <c r="DI146" s="25"/>
      <c r="DL146" s="21"/>
      <c r="DM146" s="25"/>
      <c r="DP146" s="21"/>
      <c r="DQ146" s="25"/>
    </row>
    <row r="147" spans="1:121" hidden="1" outlineLevel="1">
      <c r="A147" s="181">
        <v>12</v>
      </c>
      <c r="B147" s="181" t="s">
        <v>14172</v>
      </c>
      <c r="C147" s="1">
        <v>1</v>
      </c>
      <c r="D147" s="21">
        <f>VLOOKUP(D39,struktura!$B:$U,20,FALSE)</f>
        <v>0</v>
      </c>
      <c r="E147" s="25">
        <f>IF(D147=0,0,F39*VLOOKUP(D39,struktura!$B:$V,21,FALSE))</f>
        <v>0</v>
      </c>
      <c r="H147" s="21">
        <f>VLOOKUP(H39,struktura!$B:$U,20,FALSE)</f>
        <v>0</v>
      </c>
      <c r="I147" s="25">
        <f>IF(H147=0,0,J39*VLOOKUP(H39,struktura!$B:$V,21,FALSE))</f>
        <v>0</v>
      </c>
      <c r="L147" s="21">
        <f>VLOOKUP(L39,struktura!$B:$U,20,FALSE)</f>
        <v>0</v>
      </c>
      <c r="M147" s="25">
        <f>IF(L147=0,0,N39*VLOOKUP(L39,struktura!$B:$V,21,FALSE))</f>
        <v>0</v>
      </c>
      <c r="P147" s="21">
        <f>VLOOKUP(P39,struktura!$B:$U,20,FALSE)</f>
        <v>0</v>
      </c>
      <c r="Q147" s="25">
        <f>IF(P147=0,0,R39*VLOOKUP(P39,struktura!$B:$V,21,FALSE))</f>
        <v>0</v>
      </c>
      <c r="T147" s="21">
        <f>VLOOKUP(T39,struktura!$B:$U,20,FALSE)</f>
        <v>0</v>
      </c>
      <c r="U147" s="25">
        <f>IF(T147=0,0,V39*VLOOKUP(T39,struktura!$B:$V,21,FALSE))</f>
        <v>0</v>
      </c>
      <c r="X147" s="21">
        <f>VLOOKUP(X39,struktura!$B:$U,20,FALSE)</f>
        <v>0</v>
      </c>
      <c r="Y147" s="25">
        <f>IF(X147=0,0,Z39*VLOOKUP(X39,struktura!$B:$V,21,FALSE))</f>
        <v>0</v>
      </c>
      <c r="AB147" s="21">
        <f>VLOOKUP(AB39,struktura!$B:$U,20,FALSE)</f>
        <v>0</v>
      </c>
      <c r="AC147" s="25">
        <f>IF(AB147=0,0,AD39*VLOOKUP(AB39,struktura!$B:$V,21,FALSE))</f>
        <v>0</v>
      </c>
      <c r="AF147" s="21">
        <f>VLOOKUP(AF39,struktura!$B:$U,20,FALSE)</f>
        <v>0</v>
      </c>
      <c r="AG147" s="25">
        <f>IF(AF147=0,0,AH39*VLOOKUP(AF39,struktura!$B:$V,21,FALSE))</f>
        <v>0</v>
      </c>
      <c r="AJ147" s="21">
        <f>VLOOKUP(AJ39,struktura!$B:$U,20,FALSE)</f>
        <v>0</v>
      </c>
      <c r="AK147" s="25">
        <f>IF(AJ147=0,0,AL39*VLOOKUP(AJ39,struktura!$B:$V,21,FALSE))</f>
        <v>0</v>
      </c>
      <c r="AN147" s="21">
        <f>VLOOKUP(AN39,struktura!$B:$U,20,FALSE)</f>
        <v>0</v>
      </c>
      <c r="AO147" s="25">
        <f>IF(AN147=0,0,AP39*VLOOKUP(AN39,struktura!$B:$V,21,FALSE))</f>
        <v>0</v>
      </c>
      <c r="AR147" s="21">
        <f>VLOOKUP(AR39,struktura!$B:$U,20,FALSE)</f>
        <v>0</v>
      </c>
      <c r="AS147" s="25">
        <f>IF(AR147=0,0,AT39*VLOOKUP(AR39,struktura!$B:$V,21,FALSE))</f>
        <v>0</v>
      </c>
      <c r="AV147" s="21">
        <f>VLOOKUP(AV39,struktura!$B:$U,20,FALSE)</f>
        <v>0</v>
      </c>
      <c r="AW147" s="25">
        <f>IF(AV147=0,0,AX39*VLOOKUP(AV39,struktura!$B:$V,21,FALSE))</f>
        <v>0</v>
      </c>
      <c r="AZ147" s="21">
        <f>VLOOKUP(AZ39,struktura!$B:$U,20,FALSE)</f>
        <v>0</v>
      </c>
      <c r="BA147" s="25">
        <f>IF(AZ147=0,0,BB39*VLOOKUP(AZ39,struktura!$B:$V,21,FALSE))</f>
        <v>0</v>
      </c>
      <c r="BD147" s="21">
        <f>VLOOKUP(BD39,struktura!$B:$U,20,FALSE)</f>
        <v>0</v>
      </c>
      <c r="BE147" s="25">
        <f>IF(BD147=0,0,BF39*VLOOKUP(BD39,struktura!$B:$V,21,FALSE))</f>
        <v>0</v>
      </c>
      <c r="BH147" s="21">
        <f>VLOOKUP(BH39,struktura!$B:$U,20,FALSE)</f>
        <v>0</v>
      </c>
      <c r="BI147" s="25">
        <f>IF(BH147=0,0,BJ39*VLOOKUP(BH39,struktura!$B:$V,21,FALSE))</f>
        <v>0</v>
      </c>
      <c r="BL147" s="21">
        <f>VLOOKUP(BL39,struktura!$B:$U,20,FALSE)</f>
        <v>0</v>
      </c>
      <c r="BM147" s="25">
        <f>IF(BL147=0,0,BN39*VLOOKUP(BL39,struktura!$B:$V,21,FALSE))</f>
        <v>0</v>
      </c>
      <c r="BP147" s="21">
        <f>VLOOKUP(BP39,struktura!$B:$U,20,FALSE)</f>
        <v>0</v>
      </c>
      <c r="BQ147" s="25">
        <f>IF(BP147=0,0,BR39*VLOOKUP(BP39,struktura!$B:$V,21,FALSE))</f>
        <v>0</v>
      </c>
      <c r="BT147" s="21">
        <f>VLOOKUP(BT39,struktura!$B:$U,20,FALSE)</f>
        <v>0</v>
      </c>
      <c r="BU147" s="25">
        <f>IF(BT147=0,0,BV39*VLOOKUP(BT39,struktura!$B:$V,21,FALSE))</f>
        <v>0</v>
      </c>
      <c r="BX147" s="21">
        <f>VLOOKUP(BX39,struktura!$B:$U,20,FALSE)</f>
        <v>0</v>
      </c>
      <c r="BY147" s="25">
        <f>IF(BX147=0,0,BZ39*VLOOKUP(BX39,struktura!$B:$V,21,FALSE))</f>
        <v>0</v>
      </c>
      <c r="CB147" s="21">
        <f>VLOOKUP(CB39,struktura!$B:$U,20,FALSE)</f>
        <v>0</v>
      </c>
      <c r="CC147" s="25">
        <f>IF(CB147=0,0,CD39*VLOOKUP(CB39,struktura!$B:$V,21,FALSE))</f>
        <v>0</v>
      </c>
      <c r="CF147" s="21">
        <f>VLOOKUP(CF39,struktura!$B:$U,20,FALSE)</f>
        <v>0</v>
      </c>
      <c r="CG147" s="25">
        <f>IF(CF147=0,0,CH39*VLOOKUP(CF39,struktura!$B:$V,21,FALSE))</f>
        <v>0</v>
      </c>
      <c r="CJ147" s="21">
        <f>VLOOKUP(CJ39,struktura!$B:$U,20,FALSE)</f>
        <v>0</v>
      </c>
      <c r="CK147" s="25">
        <f>IF(CJ147=0,0,CL39*VLOOKUP(CJ39,struktura!$B:$V,21,FALSE))</f>
        <v>0</v>
      </c>
      <c r="CN147" s="21">
        <f>VLOOKUP(CN39,struktura!$B:$U,20,FALSE)</f>
        <v>0</v>
      </c>
      <c r="CO147" s="25">
        <f>IF(CN147=0,0,CP39*VLOOKUP(CN39,struktura!$B:$V,21,FALSE))</f>
        <v>0</v>
      </c>
      <c r="CR147" s="21">
        <f>VLOOKUP(CR39,struktura!$B:$U,20,FALSE)</f>
        <v>0</v>
      </c>
      <c r="CS147" s="25">
        <f>IF(CR147=0,0,CT39*VLOOKUP(CR39,struktura!$B:$V,21,FALSE))</f>
        <v>0</v>
      </c>
      <c r="CV147" s="21">
        <f>VLOOKUP(CV39,struktura!$B:$U,20,FALSE)</f>
        <v>0</v>
      </c>
      <c r="CW147" s="25">
        <f>IF(CV147=0,0,CX39*VLOOKUP(CV39,struktura!$B:$V,21,FALSE))</f>
        <v>0</v>
      </c>
      <c r="CZ147" s="21">
        <f>VLOOKUP(CZ39,struktura!$B:$U,20,FALSE)</f>
        <v>0</v>
      </c>
      <c r="DA147" s="25">
        <f>IF(CZ147=0,0,DB39*VLOOKUP(CZ39,struktura!$B:$V,21,FALSE))</f>
        <v>0</v>
      </c>
      <c r="DD147" s="21">
        <f>VLOOKUP(DD39,struktura!$B:$U,20,FALSE)</f>
        <v>0</v>
      </c>
      <c r="DE147" s="25">
        <f>IF(DD147=0,0,DF39*VLOOKUP(DD39,struktura!$B:$V,21,FALSE))</f>
        <v>0</v>
      </c>
      <c r="DH147" s="21">
        <f>VLOOKUP(DH39,struktura!$B:$U,20,FALSE)</f>
        <v>0</v>
      </c>
      <c r="DI147" s="25">
        <f>IF(DH147=0,0,DJ39*VLOOKUP(DH39,struktura!$B:$V,21,FALSE))</f>
        <v>0</v>
      </c>
      <c r="DL147" s="21">
        <f>VLOOKUP(DL39,struktura!$B:$U,20,FALSE)</f>
        <v>0</v>
      </c>
      <c r="DM147" s="25">
        <f>IF(DL147=0,0,DN39*VLOOKUP(DL39,struktura!$B:$V,21,FALSE))</f>
        <v>0</v>
      </c>
      <c r="DP147" s="21">
        <f>VLOOKUP(DP39,struktura!$B:$U,20,FALSE)</f>
        <v>0</v>
      </c>
      <c r="DQ147" s="25">
        <f>IF(DP147=0,0,DR39*VLOOKUP(DP39,struktura!$B:$V,21,FALSE))</f>
        <v>0</v>
      </c>
    </row>
    <row r="148" spans="1:121" ht="15" hidden="1" outlineLevel="1" thickBot="1">
      <c r="A148" s="182"/>
      <c r="B148" s="182"/>
      <c r="D148" s="21"/>
      <c r="E148" s="25"/>
      <c r="H148" s="21"/>
      <c r="I148" s="25"/>
      <c r="L148" s="21"/>
      <c r="M148" s="25"/>
      <c r="P148" s="21"/>
      <c r="Q148" s="25"/>
      <c r="T148" s="21"/>
      <c r="U148" s="25"/>
      <c r="X148" s="21"/>
      <c r="Y148" s="25"/>
      <c r="AB148" s="21"/>
      <c r="AC148" s="25"/>
      <c r="AF148" s="21"/>
      <c r="AG148" s="25"/>
      <c r="AJ148" s="21"/>
      <c r="AK148" s="25"/>
      <c r="AN148" s="21"/>
      <c r="AO148" s="25"/>
      <c r="AR148" s="21"/>
      <c r="AS148" s="25"/>
      <c r="AV148" s="21"/>
      <c r="AW148" s="25"/>
      <c r="AZ148" s="21"/>
      <c r="BA148" s="25"/>
      <c r="BD148" s="21"/>
      <c r="BE148" s="25"/>
      <c r="BH148" s="21"/>
      <c r="BI148" s="25"/>
      <c r="BL148" s="21"/>
      <c r="BM148" s="25"/>
      <c r="BP148" s="21"/>
      <c r="BQ148" s="25"/>
      <c r="BT148" s="21"/>
      <c r="BU148" s="25"/>
      <c r="BX148" s="21"/>
      <c r="BY148" s="25"/>
      <c r="CB148" s="21"/>
      <c r="CC148" s="25"/>
      <c r="CF148" s="21"/>
      <c r="CG148" s="25"/>
      <c r="CJ148" s="21"/>
      <c r="CK148" s="25"/>
      <c r="CN148" s="21"/>
      <c r="CO148" s="25"/>
      <c r="CR148" s="21"/>
      <c r="CS148" s="25"/>
      <c r="CV148" s="21"/>
      <c r="CW148" s="25"/>
      <c r="CZ148" s="21"/>
      <c r="DA148" s="25"/>
      <c r="DD148" s="21"/>
      <c r="DE148" s="25"/>
      <c r="DH148" s="21"/>
      <c r="DI148" s="25"/>
      <c r="DL148" s="21"/>
      <c r="DM148" s="25"/>
      <c r="DP148" s="21"/>
      <c r="DQ148" s="25"/>
    </row>
    <row r="149" spans="1:121" hidden="1" outlineLevel="1">
      <c r="A149" s="181">
        <v>23</v>
      </c>
      <c r="B149" s="181" t="s">
        <v>10</v>
      </c>
      <c r="C149" s="1">
        <v>1</v>
      </c>
      <c r="D149" s="21">
        <f>VLOOKUP(D41,struktura!$B:$U,20,FALSE)</f>
        <v>0</v>
      </c>
      <c r="E149" s="25">
        <f>IF(D149=0,0,F41*VLOOKUP(D41,struktura!$B:$V,21,FALSE))</f>
        <v>0</v>
      </c>
      <c r="H149" s="21">
        <f>VLOOKUP(H41,struktura!$B:$U,20,FALSE)</f>
        <v>0</v>
      </c>
      <c r="I149" s="25">
        <f>IF(H149=0,0,J41*VLOOKUP(H41,struktura!$B:$V,21,FALSE))</f>
        <v>0</v>
      </c>
      <c r="L149" s="21">
        <f>VLOOKUP(L41,struktura!$B:$U,20,FALSE)</f>
        <v>0</v>
      </c>
      <c r="M149" s="25">
        <f>IF(L149=0,0,N41*VLOOKUP(L41,struktura!$B:$V,21,FALSE))</f>
        <v>0</v>
      </c>
      <c r="P149" s="21">
        <f>VLOOKUP(P41,struktura!$B:$U,20,FALSE)</f>
        <v>0</v>
      </c>
      <c r="Q149" s="25">
        <f>IF(P149=0,0,R41*VLOOKUP(P41,struktura!$B:$V,21,FALSE))</f>
        <v>0</v>
      </c>
      <c r="T149" s="21">
        <f>VLOOKUP(T41,struktura!$B:$U,20,FALSE)</f>
        <v>0</v>
      </c>
      <c r="U149" s="25">
        <f>IF(T149=0,0,V41*VLOOKUP(T41,struktura!$B:$V,21,FALSE))</f>
        <v>0</v>
      </c>
      <c r="X149" s="21">
        <f>VLOOKUP(X41,struktura!$B:$U,20,FALSE)</f>
        <v>0</v>
      </c>
      <c r="Y149" s="25">
        <f>IF(X149=0,0,Z41*VLOOKUP(X41,struktura!$B:$V,21,FALSE))</f>
        <v>0</v>
      </c>
      <c r="AB149" s="21">
        <f>VLOOKUP(AB41,struktura!$B:$U,20,FALSE)</f>
        <v>0</v>
      </c>
      <c r="AC149" s="25">
        <f>IF(AB149=0,0,AD41*VLOOKUP(AB41,struktura!$B:$V,21,FALSE))</f>
        <v>0</v>
      </c>
      <c r="AF149" s="21">
        <f>VLOOKUP(AF41,struktura!$B:$U,20,FALSE)</f>
        <v>0</v>
      </c>
      <c r="AG149" s="25">
        <f>IF(AF149=0,0,AH41*VLOOKUP(AF41,struktura!$B:$V,21,FALSE))</f>
        <v>0</v>
      </c>
      <c r="AJ149" s="21">
        <f>VLOOKUP(AJ41,struktura!$B:$U,20,FALSE)</f>
        <v>0</v>
      </c>
      <c r="AK149" s="25">
        <f>IF(AJ149=0,0,AL41*VLOOKUP(AJ41,struktura!$B:$V,21,FALSE))</f>
        <v>0</v>
      </c>
      <c r="AN149" s="21">
        <f>VLOOKUP(AN41,struktura!$B:$U,20,FALSE)</f>
        <v>0</v>
      </c>
      <c r="AO149" s="25">
        <f>IF(AN149=0,0,AP41*VLOOKUP(AN41,struktura!$B:$V,21,FALSE))</f>
        <v>0</v>
      </c>
      <c r="AR149" s="21">
        <f>VLOOKUP(AR41,struktura!$B:$U,20,FALSE)</f>
        <v>0</v>
      </c>
      <c r="AS149" s="25">
        <f>IF(AR149=0,0,AT41*VLOOKUP(AR41,struktura!$B:$V,21,FALSE))</f>
        <v>0</v>
      </c>
      <c r="AV149" s="21">
        <f>VLOOKUP(AV41,struktura!$B:$U,20,FALSE)</f>
        <v>0</v>
      </c>
      <c r="AW149" s="25">
        <f>IF(AV149=0,0,AX41*VLOOKUP(AV41,struktura!$B:$V,21,FALSE))</f>
        <v>0</v>
      </c>
      <c r="AZ149" s="21">
        <f>VLOOKUP(AZ41,struktura!$B:$U,20,FALSE)</f>
        <v>0</v>
      </c>
      <c r="BA149" s="25">
        <f>IF(AZ149=0,0,BB41*VLOOKUP(AZ41,struktura!$B:$V,21,FALSE))</f>
        <v>0</v>
      </c>
      <c r="BD149" s="21">
        <f>VLOOKUP(BD41,struktura!$B:$U,20,FALSE)</f>
        <v>0</v>
      </c>
      <c r="BE149" s="25">
        <f>IF(BD149=0,0,BF41*VLOOKUP(BD41,struktura!$B:$V,21,FALSE))</f>
        <v>0</v>
      </c>
      <c r="BH149" s="21">
        <f>VLOOKUP(BH41,struktura!$B:$U,20,FALSE)</f>
        <v>0</v>
      </c>
      <c r="BI149" s="25">
        <f>IF(BH149=0,0,BJ41*VLOOKUP(BH41,struktura!$B:$V,21,FALSE))</f>
        <v>0</v>
      </c>
      <c r="BL149" s="21">
        <f>VLOOKUP(BL41,struktura!$B:$U,20,FALSE)</f>
        <v>0</v>
      </c>
      <c r="BM149" s="25">
        <f>IF(BL149=0,0,BN41*VLOOKUP(BL41,struktura!$B:$V,21,FALSE))</f>
        <v>0</v>
      </c>
      <c r="BP149" s="21">
        <f>VLOOKUP(BP41,struktura!$B:$U,20,FALSE)</f>
        <v>0</v>
      </c>
      <c r="BQ149" s="25">
        <f>IF(BP149=0,0,BR41*VLOOKUP(BP41,struktura!$B:$V,21,FALSE))</f>
        <v>0</v>
      </c>
      <c r="BT149" s="21">
        <f>VLOOKUP(BT41,struktura!$B:$U,20,FALSE)</f>
        <v>0</v>
      </c>
      <c r="BU149" s="25">
        <f>IF(BT149=0,0,BV41*VLOOKUP(BT41,struktura!$B:$V,21,FALSE))</f>
        <v>0</v>
      </c>
      <c r="BX149" s="21">
        <f>VLOOKUP(BX41,struktura!$B:$U,20,FALSE)</f>
        <v>0</v>
      </c>
      <c r="BY149" s="25">
        <f>IF(BX149=0,0,BZ41*VLOOKUP(BX41,struktura!$B:$V,21,FALSE))</f>
        <v>0</v>
      </c>
      <c r="CB149" s="21">
        <f>VLOOKUP(CB41,struktura!$B:$U,20,FALSE)</f>
        <v>0</v>
      </c>
      <c r="CC149" s="25">
        <f>IF(CB149=0,0,CD41*VLOOKUP(CB41,struktura!$B:$V,21,FALSE))</f>
        <v>0</v>
      </c>
      <c r="CF149" s="21">
        <f>VLOOKUP(CF41,struktura!$B:$U,20,FALSE)</f>
        <v>0</v>
      </c>
      <c r="CG149" s="25">
        <f>IF(CF149=0,0,CH41*VLOOKUP(CF41,struktura!$B:$V,21,FALSE))</f>
        <v>0</v>
      </c>
      <c r="CJ149" s="21">
        <f>VLOOKUP(CJ41,struktura!$B:$U,20,FALSE)</f>
        <v>0</v>
      </c>
      <c r="CK149" s="25">
        <f>IF(CJ149=0,0,CL41*VLOOKUP(CJ41,struktura!$B:$V,21,FALSE))</f>
        <v>0</v>
      </c>
      <c r="CN149" s="21">
        <f>VLOOKUP(CN41,struktura!$B:$U,20,FALSE)</f>
        <v>0</v>
      </c>
      <c r="CO149" s="25">
        <f>IF(CN149=0,0,CP41*VLOOKUP(CN41,struktura!$B:$V,21,FALSE))</f>
        <v>0</v>
      </c>
      <c r="CR149" s="21">
        <f>VLOOKUP(CR41,struktura!$B:$U,20,FALSE)</f>
        <v>0</v>
      </c>
      <c r="CS149" s="25">
        <f>IF(CR149=0,0,CT41*VLOOKUP(CR41,struktura!$B:$V,21,FALSE))</f>
        <v>0</v>
      </c>
      <c r="CV149" s="21">
        <f>VLOOKUP(CV41,struktura!$B:$U,20,FALSE)</f>
        <v>0</v>
      </c>
      <c r="CW149" s="25">
        <f>IF(CV149=0,0,CX41*VLOOKUP(CV41,struktura!$B:$V,21,FALSE))</f>
        <v>0</v>
      </c>
      <c r="CZ149" s="21">
        <f>VLOOKUP(CZ41,struktura!$B:$U,20,FALSE)</f>
        <v>0</v>
      </c>
      <c r="DA149" s="25">
        <f>IF(CZ149=0,0,DB41*VLOOKUP(CZ41,struktura!$B:$V,21,FALSE))</f>
        <v>0</v>
      </c>
      <c r="DD149" s="21">
        <f>VLOOKUP(DD41,struktura!$B:$U,20,FALSE)</f>
        <v>0</v>
      </c>
      <c r="DE149" s="25">
        <f>IF(DD149=0,0,DF41*VLOOKUP(DD41,struktura!$B:$V,21,FALSE))</f>
        <v>0</v>
      </c>
      <c r="DH149" s="21">
        <f>VLOOKUP(DH41,struktura!$B:$U,20,FALSE)</f>
        <v>0</v>
      </c>
      <c r="DI149" s="25">
        <f>IF(DH149=0,0,DJ41*VLOOKUP(DH41,struktura!$B:$V,21,FALSE))</f>
        <v>0</v>
      </c>
      <c r="DL149" s="21">
        <f>VLOOKUP(DL41,struktura!$B:$U,20,FALSE)</f>
        <v>0</v>
      </c>
      <c r="DM149" s="25">
        <f>IF(DL149=0,0,DN41*VLOOKUP(DL41,struktura!$B:$V,21,FALSE))</f>
        <v>0</v>
      </c>
      <c r="DP149" s="21">
        <f>VLOOKUP(DP41,struktura!$B:$U,20,FALSE)</f>
        <v>0</v>
      </c>
      <c r="DQ149" s="25">
        <f>IF(DP149=0,0,DR41*VLOOKUP(DP41,struktura!$B:$V,21,FALSE))</f>
        <v>0</v>
      </c>
    </row>
    <row r="150" spans="1:121" ht="15" hidden="1" outlineLevel="1" thickBot="1">
      <c r="A150" s="182"/>
      <c r="B150" s="182"/>
      <c r="D150" s="21"/>
      <c r="E150" s="25"/>
      <c r="H150" s="21"/>
      <c r="I150" s="25"/>
      <c r="L150" s="21"/>
      <c r="M150" s="25"/>
      <c r="P150" s="21"/>
      <c r="Q150" s="25"/>
      <c r="T150" s="21"/>
      <c r="U150" s="25"/>
      <c r="X150" s="21"/>
      <c r="Y150" s="25"/>
      <c r="AB150" s="21"/>
      <c r="AC150" s="25"/>
      <c r="AF150" s="21"/>
      <c r="AG150" s="25"/>
      <c r="AJ150" s="21"/>
      <c r="AK150" s="25"/>
      <c r="AN150" s="21"/>
      <c r="AO150" s="25"/>
      <c r="AR150" s="21"/>
      <c r="AS150" s="25"/>
      <c r="AV150" s="21"/>
      <c r="AW150" s="25"/>
      <c r="AZ150" s="21"/>
      <c r="BA150" s="25"/>
      <c r="BD150" s="21"/>
      <c r="BE150" s="25"/>
      <c r="BH150" s="21"/>
      <c r="BI150" s="25"/>
      <c r="BL150" s="21"/>
      <c r="BM150" s="25"/>
      <c r="BP150" s="21"/>
      <c r="BQ150" s="25"/>
      <c r="BT150" s="21"/>
      <c r="BU150" s="25"/>
      <c r="BX150" s="21"/>
      <c r="BY150" s="25"/>
      <c r="CB150" s="21"/>
      <c r="CC150" s="25"/>
      <c r="CF150" s="21"/>
      <c r="CG150" s="25"/>
      <c r="CJ150" s="21"/>
      <c r="CK150" s="25"/>
      <c r="CN150" s="21"/>
      <c r="CO150" s="25"/>
      <c r="CR150" s="21"/>
      <c r="CS150" s="25"/>
      <c r="CV150" s="21"/>
      <c r="CW150" s="25"/>
      <c r="CZ150" s="21"/>
      <c r="DA150" s="25"/>
      <c r="DD150" s="21"/>
      <c r="DE150" s="25"/>
      <c r="DH150" s="21"/>
      <c r="DI150" s="25"/>
      <c r="DL150" s="21"/>
      <c r="DM150" s="25"/>
      <c r="DP150" s="21"/>
      <c r="DQ150" s="25"/>
    </row>
    <row r="151" spans="1:121" hidden="1" outlineLevel="1">
      <c r="A151" s="181">
        <v>24</v>
      </c>
      <c r="B151" s="181" t="s">
        <v>14173</v>
      </c>
      <c r="C151" s="1">
        <v>1</v>
      </c>
      <c r="D151" s="21">
        <f>VLOOKUP(D43,struktura!$B:$U,20,FALSE)</f>
        <v>0</v>
      </c>
      <c r="E151" s="25">
        <f>IF(D151=0,0,F43*VLOOKUP(D43,struktura!$B:$V,21,FALSE))</f>
        <v>0</v>
      </c>
      <c r="H151" s="21">
        <f>VLOOKUP(H43,struktura!$B:$U,20,FALSE)</f>
        <v>0</v>
      </c>
      <c r="I151" s="25">
        <f>IF(H151=0,0,J43*VLOOKUP(H43,struktura!$B:$V,21,FALSE))</f>
        <v>0</v>
      </c>
      <c r="L151" s="21" t="str">
        <f>VLOOKUP(L43,struktura!$B:$U,20,FALSE)</f>
        <v>1R03048</v>
      </c>
      <c r="M151" s="25">
        <f>IF(L151=0,0,N43*VLOOKUP(L43,struktura!$B:$V,21,FALSE))</f>
        <v>30.315789473684216</v>
      </c>
      <c r="P151" s="21" t="str">
        <f>VLOOKUP(P43,struktura!$B:$U,20,FALSE)</f>
        <v>1R03048</v>
      </c>
      <c r="Q151" s="25">
        <f>IF(P151=0,0,R43*VLOOKUP(P43,struktura!$B:$V,21,FALSE))</f>
        <v>30.315789473684216</v>
      </c>
      <c r="T151" s="21" t="str">
        <f>VLOOKUP(T43,struktura!$B:$U,20,FALSE)</f>
        <v>1R03048</v>
      </c>
      <c r="U151" s="25">
        <f>IF(T151=0,0,V43*VLOOKUP(T43,struktura!$B:$V,21,FALSE))</f>
        <v>30.315789473684216</v>
      </c>
      <c r="X151" s="21" t="str">
        <f>VLOOKUP(X43,struktura!$B:$U,20,FALSE)</f>
        <v>1R03048</v>
      </c>
      <c r="Y151" s="25">
        <f>IF(X151=0,0,Z43*VLOOKUP(X43,struktura!$B:$V,21,FALSE))</f>
        <v>30.315789473684216</v>
      </c>
      <c r="AB151" s="21" t="str">
        <f>VLOOKUP(AB43,struktura!$B:$U,20,FALSE)</f>
        <v>1R01227</v>
      </c>
      <c r="AC151" s="25">
        <f>IF(AB151=0,0,AD43*VLOOKUP(AB43,struktura!$B:$V,21,FALSE))</f>
        <v>0.53939999999999999</v>
      </c>
      <c r="AF151" s="21" t="str">
        <f>VLOOKUP(AF43,struktura!$B:$U,20,FALSE)</f>
        <v>1R01227</v>
      </c>
      <c r="AG151" s="25">
        <f>IF(AF151=0,0,AH43*VLOOKUP(AF43,struktura!$B:$V,21,FALSE))</f>
        <v>0.53939999999999999</v>
      </c>
      <c r="AJ151" s="21" t="str">
        <f>VLOOKUP(AJ43,struktura!$B:$U,20,FALSE)</f>
        <v>1R01227</v>
      </c>
      <c r="AK151" s="25">
        <f>IF(AJ151=0,0,AL43*VLOOKUP(AJ43,struktura!$B:$V,21,FALSE))</f>
        <v>0.53939999999999999</v>
      </c>
      <c r="AN151" s="21" t="str">
        <f>VLOOKUP(AN43,struktura!$B:$U,20,FALSE)</f>
        <v>1R01227</v>
      </c>
      <c r="AO151" s="25">
        <f>IF(AN151=0,0,AP43*VLOOKUP(AN43,struktura!$B:$V,21,FALSE))</f>
        <v>0.53939999999999999</v>
      </c>
      <c r="AR151" s="21">
        <f>VLOOKUP(AR43,struktura!$B:$U,20,FALSE)</f>
        <v>0</v>
      </c>
      <c r="AS151" s="25">
        <f>IF(AR151=0,0,AT43*VLOOKUP(AR43,struktura!$B:$V,21,FALSE))</f>
        <v>0</v>
      </c>
      <c r="AV151" s="21">
        <f>VLOOKUP(AV43,struktura!$B:$U,20,FALSE)</f>
        <v>0</v>
      </c>
      <c r="AW151" s="25">
        <f>IF(AV151=0,0,AX43*VLOOKUP(AV43,struktura!$B:$V,21,FALSE))</f>
        <v>0</v>
      </c>
      <c r="AZ151" s="21" t="str">
        <f>VLOOKUP(AZ43,struktura!$B:$U,20,FALSE)</f>
        <v>1R01218</v>
      </c>
      <c r="BA151" s="25">
        <f>IF(AZ151=0,0,BB43*VLOOKUP(AZ43,struktura!$B:$V,21,FALSE))</f>
        <v>1.6319999999999999</v>
      </c>
      <c r="BD151" s="21" t="str">
        <f>VLOOKUP(BD43,struktura!$B:$U,20,FALSE)</f>
        <v>1R01218</v>
      </c>
      <c r="BE151" s="25">
        <f>IF(BD151=0,0,BF43*VLOOKUP(BD43,struktura!$B:$V,21,FALSE))</f>
        <v>1.6319999999999999</v>
      </c>
      <c r="BH151" s="21" t="str">
        <f>VLOOKUP(BH43,struktura!$B:$U,20,FALSE)</f>
        <v>1R01218</v>
      </c>
      <c r="BI151" s="25">
        <f>IF(BH151=0,0,BJ43*VLOOKUP(BH43,struktura!$B:$V,21,FALSE))</f>
        <v>1.6319999999999999</v>
      </c>
      <c r="BL151" s="21" t="str">
        <f>VLOOKUP(BL43,struktura!$B:$U,20,FALSE)</f>
        <v>1R01218</v>
      </c>
      <c r="BM151" s="25">
        <f>IF(BL151=0,0,BN43*VLOOKUP(BL43,struktura!$B:$V,21,FALSE))</f>
        <v>1.6319999999999999</v>
      </c>
      <c r="BP151" s="21">
        <f>VLOOKUP(BP43,struktura!$B:$U,20,FALSE)</f>
        <v>0</v>
      </c>
      <c r="BQ151" s="25">
        <f>IF(BP151=0,0,BR43*VLOOKUP(BP43,struktura!$B:$V,21,FALSE))</f>
        <v>0</v>
      </c>
      <c r="BT151" s="21">
        <f>VLOOKUP(BT43,struktura!$B:$U,20,FALSE)</f>
        <v>0</v>
      </c>
      <c r="BU151" s="25">
        <f>IF(BT151=0,0,BV43*VLOOKUP(BT43,struktura!$B:$V,21,FALSE))</f>
        <v>0</v>
      </c>
      <c r="BX151" s="21">
        <f>VLOOKUP(BX43,struktura!$B:$U,20,FALSE)</f>
        <v>0</v>
      </c>
      <c r="BY151" s="25">
        <f>IF(BX151=0,0,BZ43*VLOOKUP(BX43,struktura!$B:$V,21,FALSE))</f>
        <v>0</v>
      </c>
      <c r="CB151" s="21">
        <f>VLOOKUP(CB43,struktura!$B:$U,20,FALSE)</f>
        <v>0</v>
      </c>
      <c r="CC151" s="25">
        <f>IF(CB151=0,0,CD43*VLOOKUP(CB43,struktura!$B:$V,21,FALSE))</f>
        <v>0</v>
      </c>
      <c r="CF151" s="21">
        <f>VLOOKUP(CF43,struktura!$B:$U,20,FALSE)</f>
        <v>0</v>
      </c>
      <c r="CG151" s="25">
        <f>IF(CF151=0,0,CH43*VLOOKUP(CF43,struktura!$B:$V,21,FALSE))</f>
        <v>0</v>
      </c>
      <c r="CJ151" s="21" t="str">
        <f>VLOOKUP(CJ43,struktura!$B:$U,20,FALSE)</f>
        <v>1R01257</v>
      </c>
      <c r="CK151" s="25">
        <f>IF(CJ151=0,0,CL43*VLOOKUP(CJ43,struktura!$B:$V,21,FALSE))</f>
        <v>0.67967999999999995</v>
      </c>
      <c r="CN151" s="21">
        <f>VLOOKUP(CN43,struktura!$B:$U,20,FALSE)</f>
        <v>0</v>
      </c>
      <c r="CO151" s="25">
        <f>IF(CN151=0,0,CP43*VLOOKUP(CN43,struktura!$B:$V,21,FALSE))</f>
        <v>0</v>
      </c>
      <c r="CR151" s="21">
        <f>VLOOKUP(CR43,struktura!$B:$U,20,FALSE)</f>
        <v>0</v>
      </c>
      <c r="CS151" s="25">
        <f>IF(CR151=0,0,CT43*VLOOKUP(CR43,struktura!$B:$V,21,FALSE))</f>
        <v>0</v>
      </c>
      <c r="CV151" s="21">
        <f>VLOOKUP(CV43,struktura!$B:$U,20,FALSE)</f>
        <v>0</v>
      </c>
      <c r="CW151" s="25">
        <f>IF(CV151=0,0,CX43*VLOOKUP(CV43,struktura!$B:$V,21,FALSE))</f>
        <v>0</v>
      </c>
      <c r="CZ151" s="21">
        <f>VLOOKUP(CZ43,struktura!$B:$U,20,FALSE)</f>
        <v>0</v>
      </c>
      <c r="DA151" s="25">
        <f>IF(CZ151=0,0,DB43*VLOOKUP(CZ43,struktura!$B:$V,21,FALSE))</f>
        <v>0</v>
      </c>
      <c r="DD151" s="21">
        <f>VLOOKUP(DD43,struktura!$B:$U,20,FALSE)</f>
        <v>0</v>
      </c>
      <c r="DE151" s="25">
        <f>IF(DD151=0,0,DF43*VLOOKUP(DD43,struktura!$B:$V,21,FALSE))</f>
        <v>0</v>
      </c>
      <c r="DH151" s="21">
        <f>VLOOKUP(DH43,struktura!$B:$U,20,FALSE)</f>
        <v>0</v>
      </c>
      <c r="DI151" s="25">
        <f>IF(DH151=0,0,DJ43*VLOOKUP(DH43,struktura!$B:$V,21,FALSE))</f>
        <v>0</v>
      </c>
      <c r="DL151" s="21">
        <f>VLOOKUP(DL43,struktura!$B:$U,20,FALSE)</f>
        <v>0</v>
      </c>
      <c r="DM151" s="25">
        <f>IF(DL151=0,0,DN43*VLOOKUP(DL43,struktura!$B:$V,21,FALSE))</f>
        <v>0</v>
      </c>
      <c r="DP151" s="21">
        <f>VLOOKUP(DP43,struktura!$B:$U,20,FALSE)</f>
        <v>0</v>
      </c>
      <c r="DQ151" s="25">
        <f>IF(DP151=0,0,DR43*VLOOKUP(DP43,struktura!$B:$V,21,FALSE))</f>
        <v>0</v>
      </c>
    </row>
    <row r="152" spans="1:121" ht="15" hidden="1" outlineLevel="1" thickBot="1">
      <c r="A152" s="182"/>
      <c r="B152" s="182"/>
      <c r="D152" s="21"/>
      <c r="E152" s="25"/>
      <c r="H152" s="21"/>
      <c r="I152" s="25"/>
      <c r="L152" s="21"/>
      <c r="M152" s="25"/>
      <c r="P152" s="21"/>
      <c r="Q152" s="25"/>
      <c r="T152" s="21"/>
      <c r="U152" s="25"/>
      <c r="X152" s="21"/>
      <c r="Y152" s="25"/>
      <c r="AB152" s="21"/>
      <c r="AC152" s="25"/>
      <c r="AF152" s="21"/>
      <c r="AG152" s="25"/>
      <c r="AJ152" s="21"/>
      <c r="AK152" s="25"/>
      <c r="AN152" s="21"/>
      <c r="AO152" s="25"/>
      <c r="AR152" s="21"/>
      <c r="AS152" s="25"/>
      <c r="AV152" s="21"/>
      <c r="AW152" s="25"/>
      <c r="AZ152" s="21"/>
      <c r="BA152" s="25"/>
      <c r="BD152" s="21"/>
      <c r="BE152" s="25"/>
      <c r="BH152" s="21"/>
      <c r="BI152" s="25"/>
      <c r="BL152" s="21"/>
      <c r="BM152" s="25"/>
      <c r="BP152" s="21"/>
      <c r="BQ152" s="25"/>
      <c r="BT152" s="21"/>
      <c r="BU152" s="25"/>
      <c r="BX152" s="21"/>
      <c r="BY152" s="25"/>
      <c r="CB152" s="21"/>
      <c r="CC152" s="25"/>
      <c r="CF152" s="21"/>
      <c r="CG152" s="25"/>
      <c r="CJ152" s="21"/>
      <c r="CK152" s="25"/>
      <c r="CN152" s="21"/>
      <c r="CO152" s="25"/>
      <c r="CR152" s="21"/>
      <c r="CS152" s="25"/>
      <c r="CV152" s="21"/>
      <c r="CW152" s="25"/>
      <c r="CZ152" s="21"/>
      <c r="DA152" s="25"/>
      <c r="DD152" s="21"/>
      <c r="DE152" s="25"/>
      <c r="DH152" s="21"/>
      <c r="DI152" s="25"/>
      <c r="DL152" s="21"/>
      <c r="DM152" s="25"/>
      <c r="DP152" s="21"/>
      <c r="DQ152" s="25"/>
    </row>
    <row r="153" spans="1:121" hidden="1" outlineLevel="1">
      <c r="C153" s="1">
        <v>1</v>
      </c>
      <c r="D153" s="21">
        <f>VLOOKUP(D45,struktura!$B:$U,20,FALSE)</f>
        <v>0</v>
      </c>
      <c r="E153" s="25">
        <f>IF(D153=0,0,F45*VLOOKUP(D45,struktura!$B:$V,21,FALSE))</f>
        <v>0</v>
      </c>
      <c r="H153" s="21">
        <f>VLOOKUP(H45,struktura!$B:$U,20,FALSE)</f>
        <v>0</v>
      </c>
      <c r="I153" s="25">
        <f>IF(H153=0,0,J45*VLOOKUP(H45,struktura!$B:$V,21,FALSE))</f>
        <v>0</v>
      </c>
      <c r="L153" s="21">
        <f>VLOOKUP(L45,struktura!$B:$U,20,FALSE)</f>
        <v>0</v>
      </c>
      <c r="M153" s="25">
        <f>IF(L153=0,0,N45*VLOOKUP(L45,struktura!$B:$V,21,FALSE))</f>
        <v>0</v>
      </c>
      <c r="P153" s="21">
        <f>VLOOKUP(P45,struktura!$B:$U,20,FALSE)</f>
        <v>0</v>
      </c>
      <c r="Q153" s="25">
        <f>IF(P153=0,0,R45*VLOOKUP(P45,struktura!$B:$V,21,FALSE))</f>
        <v>0</v>
      </c>
      <c r="T153" s="21">
        <f>VLOOKUP(T45,struktura!$B:$U,20,FALSE)</f>
        <v>0</v>
      </c>
      <c r="U153" s="25">
        <f>IF(T153=0,0,V45*VLOOKUP(T45,struktura!$B:$V,21,FALSE))</f>
        <v>0</v>
      </c>
      <c r="X153" s="21">
        <f>VLOOKUP(X45,struktura!$B:$U,20,FALSE)</f>
        <v>0</v>
      </c>
      <c r="Y153" s="25">
        <f>IF(X153=0,0,Z45*VLOOKUP(X45,struktura!$B:$V,21,FALSE))</f>
        <v>0</v>
      </c>
      <c r="AB153" s="21">
        <f>VLOOKUP(AB45,struktura!$B:$U,20,FALSE)</f>
        <v>0</v>
      </c>
      <c r="AC153" s="25">
        <f>IF(AB153=0,0,AD45*VLOOKUP(AB45,struktura!$B:$V,21,FALSE))</f>
        <v>0</v>
      </c>
      <c r="AF153" s="21">
        <f>VLOOKUP(AF45,struktura!$B:$U,20,FALSE)</f>
        <v>0</v>
      </c>
      <c r="AG153" s="25">
        <f>IF(AF153=0,0,AH45*VLOOKUP(AF45,struktura!$B:$V,21,FALSE))</f>
        <v>0</v>
      </c>
      <c r="AJ153" s="21">
        <f>VLOOKUP(AJ45,struktura!$B:$U,20,FALSE)</f>
        <v>0</v>
      </c>
      <c r="AK153" s="25">
        <f>IF(AJ153=0,0,AL45*VLOOKUP(AJ45,struktura!$B:$V,21,FALSE))</f>
        <v>0</v>
      </c>
      <c r="AN153" s="21">
        <f>VLOOKUP(AN45,struktura!$B:$U,20,FALSE)</f>
        <v>0</v>
      </c>
      <c r="AO153" s="25">
        <f>IF(AN153=0,0,AP45*VLOOKUP(AN45,struktura!$B:$V,21,FALSE))</f>
        <v>0</v>
      </c>
      <c r="AR153" s="21">
        <f>VLOOKUP(AR45,struktura!$B:$U,20,FALSE)</f>
        <v>0</v>
      </c>
      <c r="AS153" s="25">
        <f>IF(AR153=0,0,AT45*VLOOKUP(AR45,struktura!$B:$V,21,FALSE))</f>
        <v>0</v>
      </c>
      <c r="AV153" s="21">
        <f>VLOOKUP(AV45,struktura!$B:$U,20,FALSE)</f>
        <v>0</v>
      </c>
      <c r="AW153" s="25">
        <f>IF(AV153=0,0,AX45*VLOOKUP(AV45,struktura!$B:$V,21,FALSE))</f>
        <v>0</v>
      </c>
      <c r="AZ153" s="21">
        <f>VLOOKUP(AZ45,struktura!$B:$U,20,FALSE)</f>
        <v>0</v>
      </c>
      <c r="BA153" s="25">
        <f>IF(AZ153=0,0,BB45*VLOOKUP(AZ45,struktura!$B:$V,21,FALSE))</f>
        <v>0</v>
      </c>
      <c r="BD153" s="21">
        <f>VLOOKUP(BD45,struktura!$B:$U,20,FALSE)</f>
        <v>0</v>
      </c>
      <c r="BE153" s="25">
        <f>IF(BD153=0,0,BF45*VLOOKUP(BD45,struktura!$B:$V,21,FALSE))</f>
        <v>0</v>
      </c>
      <c r="BH153" s="21">
        <f>VLOOKUP(BH45,struktura!$B:$U,20,FALSE)</f>
        <v>0</v>
      </c>
      <c r="BI153" s="25">
        <f>IF(BH153=0,0,BJ45*VLOOKUP(BH45,struktura!$B:$V,21,FALSE))</f>
        <v>0</v>
      </c>
      <c r="BL153" s="21">
        <f>VLOOKUP(BL45,struktura!$B:$U,20,FALSE)</f>
        <v>0</v>
      </c>
      <c r="BM153" s="25">
        <f>IF(BL153=0,0,BN45*VLOOKUP(BL45,struktura!$B:$V,21,FALSE))</f>
        <v>0</v>
      </c>
      <c r="BP153" s="21">
        <f>VLOOKUP(BP45,struktura!$B:$U,20,FALSE)</f>
        <v>0</v>
      </c>
      <c r="BQ153" s="25">
        <f>IF(BP153=0,0,BR45*VLOOKUP(BP45,struktura!$B:$V,21,FALSE))</f>
        <v>0</v>
      </c>
      <c r="BT153" s="21">
        <f>VLOOKUP(BT45,struktura!$B:$U,20,FALSE)</f>
        <v>0</v>
      </c>
      <c r="BU153" s="25">
        <f>IF(BT153=0,0,BV45*VLOOKUP(BT45,struktura!$B:$V,21,FALSE))</f>
        <v>0</v>
      </c>
      <c r="BX153" s="21">
        <f>VLOOKUP(BX45,struktura!$B:$U,20,FALSE)</f>
        <v>0</v>
      </c>
      <c r="BY153" s="25">
        <f>IF(BX153=0,0,BZ45*VLOOKUP(BX45,struktura!$B:$V,21,FALSE))</f>
        <v>0</v>
      </c>
      <c r="CB153" s="21">
        <f>VLOOKUP(CB45,struktura!$B:$U,20,FALSE)</f>
        <v>0</v>
      </c>
      <c r="CC153" s="25">
        <f>IF(CB153=0,0,CD45*VLOOKUP(CB45,struktura!$B:$V,21,FALSE))</f>
        <v>0</v>
      </c>
      <c r="CF153" s="21">
        <f>VLOOKUP(CF45,struktura!$B:$U,20,FALSE)</f>
        <v>0</v>
      </c>
      <c r="CG153" s="25">
        <f>IF(CF153=0,0,CH45*VLOOKUP(CF45,struktura!$B:$V,21,FALSE))</f>
        <v>0</v>
      </c>
      <c r="CJ153" s="21">
        <f>VLOOKUP(CJ45,struktura!$B:$U,20,FALSE)</f>
        <v>0</v>
      </c>
      <c r="CK153" s="25">
        <f>IF(CJ153=0,0,CL45*VLOOKUP(CJ45,struktura!$B:$V,21,FALSE))</f>
        <v>0</v>
      </c>
      <c r="CN153" s="21">
        <f>VLOOKUP(CN45,struktura!$B:$U,20,FALSE)</f>
        <v>0</v>
      </c>
      <c r="CO153" s="25">
        <f>IF(CN153=0,0,CP45*VLOOKUP(CN45,struktura!$B:$V,21,FALSE))</f>
        <v>0</v>
      </c>
      <c r="CR153" s="21">
        <f>VLOOKUP(CR45,struktura!$B:$U,20,FALSE)</f>
        <v>0</v>
      </c>
      <c r="CS153" s="25">
        <f>IF(CR153=0,0,CT45*VLOOKUP(CR45,struktura!$B:$V,21,FALSE))</f>
        <v>0</v>
      </c>
      <c r="CV153" s="21">
        <f>VLOOKUP(CV45,struktura!$B:$U,20,FALSE)</f>
        <v>0</v>
      </c>
      <c r="CW153" s="25">
        <f>IF(CV153=0,0,CX45*VLOOKUP(CV45,struktura!$B:$V,21,FALSE))</f>
        <v>0</v>
      </c>
      <c r="CZ153" s="21">
        <f>VLOOKUP(CZ45,struktura!$B:$U,20,FALSE)</f>
        <v>0</v>
      </c>
      <c r="DA153" s="25">
        <f>IF(CZ153=0,0,DB45*VLOOKUP(CZ45,struktura!$B:$V,21,FALSE))</f>
        <v>0</v>
      </c>
      <c r="DD153" s="21">
        <f>VLOOKUP(DD45,struktura!$B:$U,20,FALSE)</f>
        <v>0</v>
      </c>
      <c r="DE153" s="25">
        <f>IF(DD153=0,0,DF45*VLOOKUP(DD45,struktura!$B:$V,21,FALSE))</f>
        <v>0</v>
      </c>
      <c r="DH153" s="21">
        <f>VLOOKUP(DH45,struktura!$B:$U,20,FALSE)</f>
        <v>0</v>
      </c>
      <c r="DI153" s="25">
        <f>IF(DH153=0,0,DJ45*VLOOKUP(DH45,struktura!$B:$V,21,FALSE))</f>
        <v>0</v>
      </c>
      <c r="DL153" s="21">
        <f>VLOOKUP(DL45,struktura!$B:$U,20,FALSE)</f>
        <v>0</v>
      </c>
      <c r="DM153" s="25">
        <f>IF(DL153=0,0,DN45*VLOOKUP(DL45,struktura!$B:$V,21,FALSE))</f>
        <v>0</v>
      </c>
      <c r="DP153" s="21">
        <f>VLOOKUP(DP45,struktura!$B:$U,20,FALSE)</f>
        <v>0</v>
      </c>
      <c r="DQ153" s="25">
        <f>IF(DP153=0,0,DR45*VLOOKUP(DP45,struktura!$B:$V,21,FALSE))</f>
        <v>0</v>
      </c>
    </row>
    <row r="154" spans="1:121" hidden="1" outlineLevel="1">
      <c r="D154" s="21"/>
      <c r="E154" s="25"/>
      <c r="H154" s="21"/>
      <c r="I154" s="25"/>
      <c r="L154" s="21"/>
      <c r="M154" s="25"/>
      <c r="P154" s="21"/>
      <c r="Q154" s="25"/>
      <c r="T154" s="21"/>
      <c r="U154" s="25"/>
      <c r="X154" s="21"/>
      <c r="Y154" s="25"/>
      <c r="AB154" s="21"/>
      <c r="AC154" s="25"/>
      <c r="AF154" s="21"/>
      <c r="AG154" s="25"/>
      <c r="AJ154" s="21"/>
      <c r="AK154" s="25"/>
      <c r="AN154" s="21"/>
      <c r="AO154" s="25"/>
      <c r="AR154" s="21"/>
      <c r="AS154" s="25"/>
      <c r="AV154" s="21"/>
      <c r="AW154" s="25"/>
      <c r="AZ154" s="21"/>
      <c r="BA154" s="25"/>
      <c r="BD154" s="21"/>
      <c r="BE154" s="25"/>
      <c r="BH154" s="21"/>
      <c r="BI154" s="25"/>
      <c r="BL154" s="21"/>
      <c r="BM154" s="25"/>
      <c r="BP154" s="21"/>
      <c r="BQ154" s="25"/>
      <c r="BT154" s="21"/>
      <c r="BU154" s="25"/>
      <c r="BX154" s="21"/>
      <c r="BY154" s="25"/>
      <c r="CB154" s="21"/>
      <c r="CC154" s="25"/>
      <c r="CF154" s="21"/>
      <c r="CG154" s="25"/>
      <c r="CJ154" s="21"/>
      <c r="CK154" s="25"/>
      <c r="CN154" s="21"/>
      <c r="CO154" s="25"/>
      <c r="CR154" s="21"/>
      <c r="CS154" s="25"/>
      <c r="CV154" s="21"/>
      <c r="CW154" s="25"/>
      <c r="CZ154" s="21"/>
      <c r="DA154" s="25"/>
      <c r="DD154" s="21"/>
      <c r="DE154" s="25"/>
      <c r="DH154" s="21"/>
      <c r="DI154" s="25"/>
      <c r="DL154" s="21"/>
      <c r="DM154" s="25"/>
      <c r="DP154" s="21"/>
      <c r="DQ154" s="25"/>
    </row>
    <row r="155" spans="1:121" hidden="1" outlineLevel="1">
      <c r="C155" s="1">
        <v>1</v>
      </c>
      <c r="D155" s="21">
        <f>VLOOKUP(D47,struktura!$B:$U,20,FALSE)</f>
        <v>0</v>
      </c>
      <c r="E155" s="25">
        <f>IF(D155=0,0,F47*VLOOKUP(D47,struktura!$B:$V,21,FALSE))</f>
        <v>0</v>
      </c>
      <c r="H155" s="21">
        <f>VLOOKUP(H47,struktura!$B:$U,20,FALSE)</f>
        <v>0</v>
      </c>
      <c r="I155" s="25">
        <f>IF(H155=0,0,J47*VLOOKUP(H47,struktura!$B:$V,21,FALSE))</f>
        <v>0</v>
      </c>
      <c r="L155" s="21">
        <f>VLOOKUP(L47,struktura!$B:$U,20,FALSE)</f>
        <v>0</v>
      </c>
      <c r="M155" s="25">
        <f>IF(L155=0,0,N47*VLOOKUP(L47,struktura!$B:$V,21,FALSE))</f>
        <v>0</v>
      </c>
      <c r="P155" s="21">
        <f>VLOOKUP(P47,struktura!$B:$U,20,FALSE)</f>
        <v>0</v>
      </c>
      <c r="Q155" s="25">
        <f>IF(P155=0,0,R47*VLOOKUP(P47,struktura!$B:$V,21,FALSE))</f>
        <v>0</v>
      </c>
      <c r="T155" s="21">
        <f>VLOOKUP(T47,struktura!$B:$U,20,FALSE)</f>
        <v>0</v>
      </c>
      <c r="U155" s="25">
        <f>IF(T155=0,0,V47*VLOOKUP(T47,struktura!$B:$V,21,FALSE))</f>
        <v>0</v>
      </c>
      <c r="X155" s="21">
        <f>VLOOKUP(X47,struktura!$B:$U,20,FALSE)</f>
        <v>0</v>
      </c>
      <c r="Y155" s="25">
        <f>IF(X155=0,0,Z47*VLOOKUP(X47,struktura!$B:$V,21,FALSE))</f>
        <v>0</v>
      </c>
      <c r="AB155" s="21">
        <f>VLOOKUP(AB47,struktura!$B:$U,20,FALSE)</f>
        <v>0</v>
      </c>
      <c r="AC155" s="25">
        <f>IF(AB155=0,0,AD47*VLOOKUP(AB47,struktura!$B:$V,21,FALSE))</f>
        <v>0</v>
      </c>
      <c r="AF155" s="21">
        <f>VLOOKUP(AF47,struktura!$B:$U,20,FALSE)</f>
        <v>0</v>
      </c>
      <c r="AG155" s="25">
        <f>IF(AF155=0,0,AH47*VLOOKUP(AF47,struktura!$B:$V,21,FALSE))</f>
        <v>0</v>
      </c>
      <c r="AJ155" s="21">
        <f>VLOOKUP(AJ47,struktura!$B:$U,20,FALSE)</f>
        <v>0</v>
      </c>
      <c r="AK155" s="25">
        <f>IF(AJ155=0,0,AL47*VLOOKUP(AJ47,struktura!$B:$V,21,FALSE))</f>
        <v>0</v>
      </c>
      <c r="AN155" s="21">
        <f>VLOOKUP(AN47,struktura!$B:$U,20,FALSE)</f>
        <v>0</v>
      </c>
      <c r="AO155" s="25">
        <f>IF(AN155=0,0,AP47*VLOOKUP(AN47,struktura!$B:$V,21,FALSE))</f>
        <v>0</v>
      </c>
      <c r="AR155" s="21">
        <f>VLOOKUP(AR47,struktura!$B:$U,20,FALSE)</f>
        <v>0</v>
      </c>
      <c r="AS155" s="25">
        <f>IF(AR155=0,0,AT47*VLOOKUP(AR47,struktura!$B:$V,21,FALSE))</f>
        <v>0</v>
      </c>
      <c r="AV155" s="21">
        <f>VLOOKUP(AV47,struktura!$B:$U,20,FALSE)</f>
        <v>0</v>
      </c>
      <c r="AW155" s="25">
        <f>IF(AV155=0,0,AX47*VLOOKUP(AV47,struktura!$B:$V,21,FALSE))</f>
        <v>0</v>
      </c>
      <c r="AZ155" s="21">
        <f>VLOOKUP(AZ47,struktura!$B:$U,20,FALSE)</f>
        <v>0</v>
      </c>
      <c r="BA155" s="25">
        <f>IF(AZ155=0,0,BB47*VLOOKUP(AZ47,struktura!$B:$V,21,FALSE))</f>
        <v>0</v>
      </c>
      <c r="BD155" s="21">
        <f>VLOOKUP(BD47,struktura!$B:$U,20,FALSE)</f>
        <v>0</v>
      </c>
      <c r="BE155" s="25">
        <f>IF(BD155=0,0,BF47*VLOOKUP(BD47,struktura!$B:$V,21,FALSE))</f>
        <v>0</v>
      </c>
      <c r="BH155" s="21">
        <f>VLOOKUP(BH47,struktura!$B:$U,20,FALSE)</f>
        <v>0</v>
      </c>
      <c r="BI155" s="25">
        <f>IF(BH155=0,0,BJ47*VLOOKUP(BH47,struktura!$B:$V,21,FALSE))</f>
        <v>0</v>
      </c>
      <c r="BL155" s="21">
        <f>VLOOKUP(BL47,struktura!$B:$U,20,FALSE)</f>
        <v>0</v>
      </c>
      <c r="BM155" s="25">
        <f>IF(BL155=0,0,BN47*VLOOKUP(BL47,struktura!$B:$V,21,FALSE))</f>
        <v>0</v>
      </c>
      <c r="BP155" s="21">
        <f>VLOOKUP(BP47,struktura!$B:$U,20,FALSE)</f>
        <v>0</v>
      </c>
      <c r="BQ155" s="25">
        <f>IF(BP155=0,0,BR47*VLOOKUP(BP47,struktura!$B:$V,21,FALSE))</f>
        <v>0</v>
      </c>
      <c r="BT155" s="21">
        <f>VLOOKUP(BT47,struktura!$B:$U,20,FALSE)</f>
        <v>0</v>
      </c>
      <c r="BU155" s="25">
        <f>IF(BT155=0,0,BV47*VLOOKUP(BT47,struktura!$B:$V,21,FALSE))</f>
        <v>0</v>
      </c>
      <c r="BX155" s="21">
        <f>VLOOKUP(BX47,struktura!$B:$U,20,FALSE)</f>
        <v>0</v>
      </c>
      <c r="BY155" s="25">
        <f>IF(BX155=0,0,BZ47*VLOOKUP(BX47,struktura!$B:$V,21,FALSE))</f>
        <v>0</v>
      </c>
      <c r="CB155" s="21">
        <f>VLOOKUP(CB47,struktura!$B:$U,20,FALSE)</f>
        <v>0</v>
      </c>
      <c r="CC155" s="25">
        <f>IF(CB155=0,0,CD47*VLOOKUP(CB47,struktura!$B:$V,21,FALSE))</f>
        <v>0</v>
      </c>
      <c r="CF155" s="21">
        <f>VLOOKUP(CF47,struktura!$B:$U,20,FALSE)</f>
        <v>0</v>
      </c>
      <c r="CG155" s="25">
        <f>IF(CF155=0,0,CH47*VLOOKUP(CF47,struktura!$B:$V,21,FALSE))</f>
        <v>0</v>
      </c>
      <c r="CJ155" s="21">
        <f>VLOOKUP(CJ47,struktura!$B:$U,20,FALSE)</f>
        <v>0</v>
      </c>
      <c r="CK155" s="25">
        <f>IF(CJ155=0,0,CL47*VLOOKUP(CJ47,struktura!$B:$V,21,FALSE))</f>
        <v>0</v>
      </c>
      <c r="CN155" s="21">
        <f>VLOOKUP(CN47,struktura!$B:$U,20,FALSE)</f>
        <v>0</v>
      </c>
      <c r="CO155" s="25">
        <f>IF(CN155=0,0,CP47*VLOOKUP(CN47,struktura!$B:$V,21,FALSE))</f>
        <v>0</v>
      </c>
      <c r="CR155" s="21">
        <f>VLOOKUP(CR47,struktura!$B:$U,20,FALSE)</f>
        <v>0</v>
      </c>
      <c r="CS155" s="25">
        <f>IF(CR155=0,0,CT47*VLOOKUP(CR47,struktura!$B:$V,21,FALSE))</f>
        <v>0</v>
      </c>
      <c r="CV155" s="21">
        <f>VLOOKUP(CV47,struktura!$B:$U,20,FALSE)</f>
        <v>0</v>
      </c>
      <c r="CW155" s="25">
        <f>IF(CV155=0,0,CX47*VLOOKUP(CV47,struktura!$B:$V,21,FALSE))</f>
        <v>0</v>
      </c>
      <c r="CZ155" s="21">
        <f>VLOOKUP(CZ47,struktura!$B:$U,20,FALSE)</f>
        <v>0</v>
      </c>
      <c r="DA155" s="25">
        <f>IF(CZ155=0,0,DB47*VLOOKUP(CZ47,struktura!$B:$V,21,FALSE))</f>
        <v>0</v>
      </c>
      <c r="DD155" s="21">
        <f>VLOOKUP(DD47,struktura!$B:$U,20,FALSE)</f>
        <v>0</v>
      </c>
      <c r="DE155" s="25">
        <f>IF(DD155=0,0,DF47*VLOOKUP(DD47,struktura!$B:$V,21,FALSE))</f>
        <v>0</v>
      </c>
      <c r="DH155" s="21">
        <f>VLOOKUP(DH47,struktura!$B:$U,20,FALSE)</f>
        <v>0</v>
      </c>
      <c r="DI155" s="25">
        <f>IF(DH155=0,0,DJ47*VLOOKUP(DH47,struktura!$B:$V,21,FALSE))</f>
        <v>0</v>
      </c>
      <c r="DL155" s="21">
        <f>VLOOKUP(DL47,struktura!$B:$U,20,FALSE)</f>
        <v>0</v>
      </c>
      <c r="DM155" s="25">
        <f>IF(DL155=0,0,DN47*VLOOKUP(DL47,struktura!$B:$V,21,FALSE))</f>
        <v>0</v>
      </c>
      <c r="DP155" s="21">
        <f>VLOOKUP(DP47,struktura!$B:$U,20,FALSE)</f>
        <v>0</v>
      </c>
      <c r="DQ155" s="25">
        <f>IF(DP155=0,0,DR47*VLOOKUP(DP47,struktura!$B:$V,21,FALSE))</f>
        <v>0</v>
      </c>
    </row>
    <row r="156" spans="1:121" hidden="1" outlineLevel="1">
      <c r="D156" s="21"/>
      <c r="E156" s="25"/>
      <c r="H156" s="21"/>
      <c r="I156" s="25"/>
      <c r="L156" s="21"/>
      <c r="M156" s="25"/>
      <c r="P156" s="21"/>
      <c r="Q156" s="25"/>
      <c r="T156" s="21"/>
      <c r="U156" s="25"/>
      <c r="X156" s="21"/>
      <c r="Y156" s="25"/>
      <c r="AB156" s="21"/>
      <c r="AC156" s="25"/>
      <c r="AF156" s="21"/>
      <c r="AG156" s="25"/>
      <c r="AJ156" s="21"/>
      <c r="AK156" s="25"/>
      <c r="AN156" s="21"/>
      <c r="AO156" s="25"/>
      <c r="AR156" s="21"/>
      <c r="AS156" s="25"/>
      <c r="AV156" s="21"/>
      <c r="AW156" s="25"/>
      <c r="AZ156" s="21"/>
      <c r="BA156" s="25"/>
      <c r="BD156" s="21"/>
      <c r="BE156" s="25"/>
      <c r="BH156" s="21"/>
      <c r="BI156" s="25"/>
      <c r="BL156" s="21"/>
      <c r="BM156" s="25"/>
      <c r="BP156" s="21"/>
      <c r="BQ156" s="25"/>
      <c r="BT156" s="21"/>
      <c r="BU156" s="25"/>
      <c r="BX156" s="21"/>
      <c r="BY156" s="25"/>
      <c r="CB156" s="21"/>
      <c r="CC156" s="25"/>
      <c r="CF156" s="21"/>
      <c r="CG156" s="25"/>
      <c r="CJ156" s="21"/>
      <c r="CK156" s="25"/>
      <c r="CN156" s="21"/>
      <c r="CO156" s="25"/>
      <c r="CR156" s="21"/>
      <c r="CS156" s="25"/>
      <c r="CV156" s="21"/>
      <c r="CW156" s="25"/>
      <c r="CZ156" s="21"/>
      <c r="DA156" s="25"/>
      <c r="DD156" s="21"/>
      <c r="DE156" s="25"/>
      <c r="DH156" s="21"/>
      <c r="DI156" s="25"/>
      <c r="DL156" s="21"/>
      <c r="DM156" s="25"/>
      <c r="DP156" s="21"/>
      <c r="DQ156" s="25"/>
    </row>
    <row r="157" spans="1:121" hidden="1" outlineLevel="1">
      <c r="C157" s="1">
        <v>1</v>
      </c>
      <c r="D157" s="21">
        <f>VLOOKUP(D49,struktura!$B:$U,20,FALSE)</f>
        <v>0</v>
      </c>
      <c r="E157" s="25">
        <f>IF(D157=0,0,F49*VLOOKUP(D49,struktura!$B:$V,21,FALSE))</f>
        <v>0</v>
      </c>
      <c r="H157" s="21">
        <f>VLOOKUP(H49,struktura!$B:$U,20,FALSE)</f>
        <v>0</v>
      </c>
      <c r="I157" s="25">
        <f>IF(H157=0,0,J49*VLOOKUP(H49,struktura!$B:$V,21,FALSE))</f>
        <v>0</v>
      </c>
      <c r="L157" s="21">
        <f>VLOOKUP(L49,struktura!$B:$U,20,FALSE)</f>
        <v>0</v>
      </c>
      <c r="M157" s="25">
        <f>IF(L157=0,0,N49*VLOOKUP(L49,struktura!$B:$V,21,FALSE))</f>
        <v>0</v>
      </c>
      <c r="P157" s="21">
        <f>VLOOKUP(P49,struktura!$B:$U,20,FALSE)</f>
        <v>0</v>
      </c>
      <c r="Q157" s="25">
        <f>IF(P157=0,0,R49*VLOOKUP(P49,struktura!$B:$V,21,FALSE))</f>
        <v>0</v>
      </c>
      <c r="T157" s="21">
        <f>VLOOKUP(T49,struktura!$B:$U,20,FALSE)</f>
        <v>0</v>
      </c>
      <c r="U157" s="25">
        <f>IF(T157=0,0,V49*VLOOKUP(T49,struktura!$B:$V,21,FALSE))</f>
        <v>0</v>
      </c>
      <c r="X157" s="21">
        <f>VLOOKUP(X49,struktura!$B:$U,20,FALSE)</f>
        <v>0</v>
      </c>
      <c r="Y157" s="25">
        <f>IF(X157=0,0,Z49*VLOOKUP(X49,struktura!$B:$V,21,FALSE))</f>
        <v>0</v>
      </c>
      <c r="AB157" s="21">
        <f>VLOOKUP(AB49,struktura!$B:$U,20,FALSE)</f>
        <v>0</v>
      </c>
      <c r="AC157" s="25">
        <f>IF(AB157=0,0,AD49*VLOOKUP(AB49,struktura!$B:$V,21,FALSE))</f>
        <v>0</v>
      </c>
      <c r="AF157" s="21">
        <f>VLOOKUP(AF49,struktura!$B:$U,20,FALSE)</f>
        <v>0</v>
      </c>
      <c r="AG157" s="25">
        <f>IF(AF157=0,0,AH49*VLOOKUP(AF49,struktura!$B:$V,21,FALSE))</f>
        <v>0</v>
      </c>
      <c r="AJ157" s="21">
        <f>VLOOKUP(AJ49,struktura!$B:$U,20,FALSE)</f>
        <v>0</v>
      </c>
      <c r="AK157" s="25">
        <f>IF(AJ157=0,0,AL49*VLOOKUP(AJ49,struktura!$B:$V,21,FALSE))</f>
        <v>0</v>
      </c>
      <c r="AN157" s="21">
        <f>VLOOKUP(AN49,struktura!$B:$U,20,FALSE)</f>
        <v>0</v>
      </c>
      <c r="AO157" s="25">
        <f>IF(AN157=0,0,AP49*VLOOKUP(AN49,struktura!$B:$V,21,FALSE))</f>
        <v>0</v>
      </c>
      <c r="AR157" s="21">
        <f>VLOOKUP(AR49,struktura!$B:$U,20,FALSE)</f>
        <v>0</v>
      </c>
      <c r="AS157" s="25">
        <f>IF(AR157=0,0,AT49*VLOOKUP(AR49,struktura!$B:$V,21,FALSE))</f>
        <v>0</v>
      </c>
      <c r="AV157" s="21">
        <f>VLOOKUP(AV49,struktura!$B:$U,20,FALSE)</f>
        <v>0</v>
      </c>
      <c r="AW157" s="25">
        <f>IF(AV157=0,0,AX49*VLOOKUP(AV49,struktura!$B:$V,21,FALSE))</f>
        <v>0</v>
      </c>
      <c r="AZ157" s="21">
        <f>VLOOKUP(AZ49,struktura!$B:$U,20,FALSE)</f>
        <v>0</v>
      </c>
      <c r="BA157" s="25">
        <f>IF(AZ157=0,0,BB49*VLOOKUP(AZ49,struktura!$B:$V,21,FALSE))</f>
        <v>0</v>
      </c>
      <c r="BD157" s="21">
        <f>VLOOKUP(BD49,struktura!$B:$U,20,FALSE)</f>
        <v>0</v>
      </c>
      <c r="BE157" s="25">
        <f>IF(BD157=0,0,BF49*VLOOKUP(BD49,struktura!$B:$V,21,FALSE))</f>
        <v>0</v>
      </c>
      <c r="BH157" s="21">
        <f>VLOOKUP(BH49,struktura!$B:$U,20,FALSE)</f>
        <v>0</v>
      </c>
      <c r="BI157" s="25">
        <f>IF(BH157=0,0,BJ49*VLOOKUP(BH49,struktura!$B:$V,21,FALSE))</f>
        <v>0</v>
      </c>
      <c r="BL157" s="21">
        <f>VLOOKUP(BL49,struktura!$B:$U,20,FALSE)</f>
        <v>0</v>
      </c>
      <c r="BM157" s="25">
        <f>IF(BL157=0,0,BN49*VLOOKUP(BL49,struktura!$B:$V,21,FALSE))</f>
        <v>0</v>
      </c>
      <c r="BP157" s="21">
        <f>VLOOKUP(BP49,struktura!$B:$U,20,FALSE)</f>
        <v>0</v>
      </c>
      <c r="BQ157" s="25">
        <f>IF(BP157=0,0,BR49*VLOOKUP(BP49,struktura!$B:$V,21,FALSE))</f>
        <v>0</v>
      </c>
      <c r="BT157" s="21">
        <f>VLOOKUP(BT49,struktura!$B:$U,20,FALSE)</f>
        <v>0</v>
      </c>
      <c r="BU157" s="25">
        <f>IF(BT157=0,0,BV49*VLOOKUP(BT49,struktura!$B:$V,21,FALSE))</f>
        <v>0</v>
      </c>
      <c r="BX157" s="21">
        <f>VLOOKUP(BX49,struktura!$B:$U,20,FALSE)</f>
        <v>0</v>
      </c>
      <c r="BY157" s="25">
        <f>IF(BX157=0,0,BZ49*VLOOKUP(BX49,struktura!$B:$V,21,FALSE))</f>
        <v>0</v>
      </c>
      <c r="CB157" s="21">
        <f>VLOOKUP(CB49,struktura!$B:$U,20,FALSE)</f>
        <v>0</v>
      </c>
      <c r="CC157" s="25">
        <f>IF(CB157=0,0,CD49*VLOOKUP(CB49,struktura!$B:$V,21,FALSE))</f>
        <v>0</v>
      </c>
      <c r="CF157" s="21">
        <f>VLOOKUP(CF49,struktura!$B:$U,20,FALSE)</f>
        <v>0</v>
      </c>
      <c r="CG157" s="25">
        <f>IF(CF157=0,0,CH49*VLOOKUP(CF49,struktura!$B:$V,21,FALSE))</f>
        <v>0</v>
      </c>
      <c r="CJ157" s="21">
        <f>VLOOKUP(CJ49,struktura!$B:$U,20,FALSE)</f>
        <v>0</v>
      </c>
      <c r="CK157" s="25">
        <f>IF(CJ157=0,0,CL49*VLOOKUP(CJ49,struktura!$B:$V,21,FALSE))</f>
        <v>0</v>
      </c>
      <c r="CN157" s="21">
        <f>VLOOKUP(CN49,struktura!$B:$U,20,FALSE)</f>
        <v>0</v>
      </c>
      <c r="CO157" s="25">
        <f>IF(CN157=0,0,CP49*VLOOKUP(CN49,struktura!$B:$V,21,FALSE))</f>
        <v>0</v>
      </c>
      <c r="CR157" s="21">
        <f>VLOOKUP(CR49,struktura!$B:$U,20,FALSE)</f>
        <v>0</v>
      </c>
      <c r="CS157" s="25">
        <f>IF(CR157=0,0,CT49*VLOOKUP(CR49,struktura!$B:$V,21,FALSE))</f>
        <v>0</v>
      </c>
      <c r="CV157" s="21">
        <f>VLOOKUP(CV49,struktura!$B:$U,20,FALSE)</f>
        <v>0</v>
      </c>
      <c r="CW157" s="25">
        <f>IF(CV157=0,0,CX49*VLOOKUP(CV49,struktura!$B:$V,21,FALSE))</f>
        <v>0</v>
      </c>
      <c r="CZ157" s="21">
        <f>VLOOKUP(CZ49,struktura!$B:$U,20,FALSE)</f>
        <v>0</v>
      </c>
      <c r="DA157" s="25">
        <f>IF(CZ157=0,0,DB49*VLOOKUP(CZ49,struktura!$B:$V,21,FALSE))</f>
        <v>0</v>
      </c>
      <c r="DD157" s="21">
        <f>VLOOKUP(DD49,struktura!$B:$U,20,FALSE)</f>
        <v>0</v>
      </c>
      <c r="DE157" s="25">
        <f>IF(DD157=0,0,DF49*VLOOKUP(DD49,struktura!$B:$V,21,FALSE))</f>
        <v>0</v>
      </c>
      <c r="DH157" s="21">
        <f>VLOOKUP(DH49,struktura!$B:$U,20,FALSE)</f>
        <v>0</v>
      </c>
      <c r="DI157" s="25">
        <f>IF(DH157=0,0,DJ49*VLOOKUP(DH49,struktura!$B:$V,21,FALSE))</f>
        <v>0</v>
      </c>
      <c r="DL157" s="21">
        <f>VLOOKUP(DL49,struktura!$B:$U,20,FALSE)</f>
        <v>0</v>
      </c>
      <c r="DM157" s="25">
        <f>IF(DL157=0,0,DN49*VLOOKUP(DL49,struktura!$B:$V,21,FALSE))</f>
        <v>0</v>
      </c>
      <c r="DP157" s="21">
        <f>VLOOKUP(DP49,struktura!$B:$U,20,FALSE)</f>
        <v>0</v>
      </c>
      <c r="DQ157" s="25">
        <f>IF(DP157=0,0,DR49*VLOOKUP(DP49,struktura!$B:$V,21,FALSE))</f>
        <v>0</v>
      </c>
    </row>
    <row r="158" spans="1:121" hidden="1" outlineLevel="1">
      <c r="D158" s="21"/>
      <c r="E158" s="25"/>
      <c r="H158" s="21"/>
      <c r="I158" s="25"/>
      <c r="L158" s="21"/>
      <c r="M158" s="25"/>
      <c r="P158" s="21"/>
      <c r="Q158" s="25"/>
      <c r="T158" s="21"/>
      <c r="U158" s="25"/>
      <c r="X158" s="21"/>
      <c r="Y158" s="25"/>
      <c r="AB158" s="21"/>
      <c r="AC158" s="25"/>
      <c r="AF158" s="21"/>
      <c r="AG158" s="25"/>
      <c r="AJ158" s="21"/>
      <c r="AK158" s="25"/>
      <c r="AN158" s="21"/>
      <c r="AO158" s="25"/>
      <c r="AR158" s="21"/>
      <c r="AS158" s="25"/>
      <c r="AV158" s="21"/>
      <c r="AW158" s="25"/>
      <c r="AZ158" s="21"/>
      <c r="BA158" s="25"/>
      <c r="BD158" s="21"/>
      <c r="BE158" s="25"/>
      <c r="BH158" s="21"/>
      <c r="BI158" s="25"/>
      <c r="BL158" s="21"/>
      <c r="BM158" s="25"/>
      <c r="BP158" s="21"/>
      <c r="BQ158" s="25"/>
      <c r="BT158" s="21"/>
      <c r="BU158" s="25"/>
      <c r="BX158" s="21"/>
      <c r="BY158" s="25"/>
      <c r="CB158" s="21"/>
      <c r="CC158" s="25"/>
      <c r="CF158" s="21"/>
      <c r="CG158" s="25"/>
      <c r="CJ158" s="21"/>
      <c r="CK158" s="25"/>
      <c r="CN158" s="21"/>
      <c r="CO158" s="25"/>
      <c r="CR158" s="21"/>
      <c r="CS158" s="25"/>
      <c r="CV158" s="21"/>
      <c r="CW158" s="25"/>
      <c r="CZ158" s="21"/>
      <c r="DA158" s="25"/>
      <c r="DD158" s="21"/>
      <c r="DE158" s="25"/>
      <c r="DH158" s="21"/>
      <c r="DI158" s="25"/>
      <c r="DL158" s="21"/>
      <c r="DM158" s="25"/>
      <c r="DP158" s="21"/>
      <c r="DQ158" s="25"/>
    </row>
    <row r="159" spans="1:121" hidden="1" outlineLevel="1">
      <c r="C159" s="1">
        <v>1</v>
      </c>
      <c r="D159" s="21">
        <f>VLOOKUP(D51,struktura!$B:$U,20,FALSE)</f>
        <v>0</v>
      </c>
      <c r="E159" s="25">
        <f>IF(D159=0,0,F51*VLOOKUP(D51,struktura!$B:$V,21,FALSE))</f>
        <v>0</v>
      </c>
      <c r="H159" s="21">
        <f>VLOOKUP(H51,struktura!$B:$U,20,FALSE)</f>
        <v>0</v>
      </c>
      <c r="I159" s="25">
        <f>IF(H159=0,0,J51*VLOOKUP(H51,struktura!$B:$V,21,FALSE))</f>
        <v>0</v>
      </c>
      <c r="L159" s="21">
        <f>VLOOKUP(L51,struktura!$B:$U,20,FALSE)</f>
        <v>0</v>
      </c>
      <c r="M159" s="25">
        <f>IF(L159=0,0,N51*VLOOKUP(L51,struktura!$B:$V,21,FALSE))</f>
        <v>0</v>
      </c>
      <c r="P159" s="21">
        <f>VLOOKUP(P51,struktura!$B:$U,20,FALSE)</f>
        <v>0</v>
      </c>
      <c r="Q159" s="25">
        <f>IF(P159=0,0,R51*VLOOKUP(P51,struktura!$B:$V,21,FALSE))</f>
        <v>0</v>
      </c>
      <c r="T159" s="21">
        <f>VLOOKUP(T51,struktura!$B:$U,20,FALSE)</f>
        <v>0</v>
      </c>
      <c r="U159" s="25">
        <f>IF(T159=0,0,V51*VLOOKUP(T51,struktura!$B:$V,21,FALSE))</f>
        <v>0</v>
      </c>
      <c r="X159" s="21">
        <f>VLOOKUP(X51,struktura!$B:$U,20,FALSE)</f>
        <v>0</v>
      </c>
      <c r="Y159" s="25">
        <f>IF(X159=0,0,Z51*VLOOKUP(X51,struktura!$B:$V,21,FALSE))</f>
        <v>0</v>
      </c>
      <c r="AB159" s="21">
        <f>VLOOKUP(AB51,struktura!$B:$U,20,FALSE)</f>
        <v>0</v>
      </c>
      <c r="AC159" s="25">
        <f>IF(AB159=0,0,AD51*VLOOKUP(AB51,struktura!$B:$V,21,FALSE))</f>
        <v>0</v>
      </c>
      <c r="AF159" s="21">
        <f>VLOOKUP(AF51,struktura!$B:$U,20,FALSE)</f>
        <v>0</v>
      </c>
      <c r="AG159" s="25">
        <f>IF(AF159=0,0,AH51*VLOOKUP(AF51,struktura!$B:$V,21,FALSE))</f>
        <v>0</v>
      </c>
      <c r="AJ159" s="21">
        <f>VLOOKUP(AJ51,struktura!$B:$U,20,FALSE)</f>
        <v>0</v>
      </c>
      <c r="AK159" s="25">
        <f>IF(AJ159=0,0,AL51*VLOOKUP(AJ51,struktura!$B:$V,21,FALSE))</f>
        <v>0</v>
      </c>
      <c r="AN159" s="21">
        <f>VLOOKUP(AN51,struktura!$B:$U,20,FALSE)</f>
        <v>0</v>
      </c>
      <c r="AO159" s="25">
        <f>IF(AN159=0,0,AP51*VLOOKUP(AN51,struktura!$B:$V,21,FALSE))</f>
        <v>0</v>
      </c>
      <c r="AR159" s="21">
        <f>VLOOKUP(AR51,struktura!$B:$U,20,FALSE)</f>
        <v>0</v>
      </c>
      <c r="AS159" s="25">
        <f>IF(AR159=0,0,AT51*VLOOKUP(AR51,struktura!$B:$V,21,FALSE))</f>
        <v>0</v>
      </c>
      <c r="AV159" s="21">
        <f>VLOOKUP(AV51,struktura!$B:$U,20,FALSE)</f>
        <v>0</v>
      </c>
      <c r="AW159" s="25">
        <f>IF(AV159=0,0,AX51*VLOOKUP(AV51,struktura!$B:$V,21,FALSE))</f>
        <v>0</v>
      </c>
      <c r="AZ159" s="21">
        <f>VLOOKUP(AZ51,struktura!$B:$U,20,FALSE)</f>
        <v>0</v>
      </c>
      <c r="BA159" s="25">
        <f>IF(AZ159=0,0,BB51*VLOOKUP(AZ51,struktura!$B:$V,21,FALSE))</f>
        <v>0</v>
      </c>
      <c r="BD159" s="21">
        <f>VLOOKUP(BD51,struktura!$B:$U,20,FALSE)</f>
        <v>0</v>
      </c>
      <c r="BE159" s="25">
        <f>IF(BD159=0,0,BF51*VLOOKUP(BD51,struktura!$B:$V,21,FALSE))</f>
        <v>0</v>
      </c>
      <c r="BH159" s="21">
        <f>VLOOKUP(BH51,struktura!$B:$U,20,FALSE)</f>
        <v>0</v>
      </c>
      <c r="BI159" s="25">
        <f>IF(BH159=0,0,BJ51*VLOOKUP(BH51,struktura!$B:$V,21,FALSE))</f>
        <v>0</v>
      </c>
      <c r="BL159" s="21">
        <f>VLOOKUP(BL51,struktura!$B:$U,20,FALSE)</f>
        <v>0</v>
      </c>
      <c r="BM159" s="25">
        <f>IF(BL159=0,0,BN51*VLOOKUP(BL51,struktura!$B:$V,21,FALSE))</f>
        <v>0</v>
      </c>
      <c r="BP159" s="21">
        <f>VLOOKUP(BP51,struktura!$B:$U,20,FALSE)</f>
        <v>0</v>
      </c>
      <c r="BQ159" s="25">
        <f>IF(BP159=0,0,BR51*VLOOKUP(BP51,struktura!$B:$V,21,FALSE))</f>
        <v>0</v>
      </c>
      <c r="BT159" s="21">
        <f>VLOOKUP(BT51,struktura!$B:$U,20,FALSE)</f>
        <v>0</v>
      </c>
      <c r="BU159" s="25">
        <f>IF(BT159=0,0,BV51*VLOOKUP(BT51,struktura!$B:$V,21,FALSE))</f>
        <v>0</v>
      </c>
      <c r="BX159" s="21">
        <f>VLOOKUP(BX51,struktura!$B:$U,20,FALSE)</f>
        <v>0</v>
      </c>
      <c r="BY159" s="25">
        <f>IF(BX159=0,0,BZ51*VLOOKUP(BX51,struktura!$B:$V,21,FALSE))</f>
        <v>0</v>
      </c>
      <c r="CB159" s="21">
        <f>VLOOKUP(CB51,struktura!$B:$U,20,FALSE)</f>
        <v>0</v>
      </c>
      <c r="CC159" s="25">
        <f>IF(CB159=0,0,CD51*VLOOKUP(CB51,struktura!$B:$V,21,FALSE))</f>
        <v>0</v>
      </c>
      <c r="CF159" s="21">
        <f>VLOOKUP(CF51,struktura!$B:$U,20,FALSE)</f>
        <v>0</v>
      </c>
      <c r="CG159" s="25">
        <f>IF(CF159=0,0,CH51*VLOOKUP(CF51,struktura!$B:$V,21,FALSE))</f>
        <v>0</v>
      </c>
      <c r="CJ159" s="21">
        <f>VLOOKUP(CJ51,struktura!$B:$U,20,FALSE)</f>
        <v>0</v>
      </c>
      <c r="CK159" s="25">
        <f>IF(CJ159=0,0,CL51*VLOOKUP(CJ51,struktura!$B:$V,21,FALSE))</f>
        <v>0</v>
      </c>
      <c r="CN159" s="21">
        <f>VLOOKUP(CN51,struktura!$B:$U,20,FALSE)</f>
        <v>0</v>
      </c>
      <c r="CO159" s="25">
        <f>IF(CN159=0,0,CP51*VLOOKUP(CN51,struktura!$B:$V,21,FALSE))</f>
        <v>0</v>
      </c>
      <c r="CR159" s="21">
        <f>VLOOKUP(CR51,struktura!$B:$U,20,FALSE)</f>
        <v>0</v>
      </c>
      <c r="CS159" s="25">
        <f>IF(CR159=0,0,CT51*VLOOKUP(CR51,struktura!$B:$V,21,FALSE))</f>
        <v>0</v>
      </c>
      <c r="CV159" s="21">
        <f>VLOOKUP(CV51,struktura!$B:$U,20,FALSE)</f>
        <v>0</v>
      </c>
      <c r="CW159" s="25">
        <f>IF(CV159=0,0,CX51*VLOOKUP(CV51,struktura!$B:$V,21,FALSE))</f>
        <v>0</v>
      </c>
      <c r="CZ159" s="21">
        <f>VLOOKUP(CZ51,struktura!$B:$U,20,FALSE)</f>
        <v>0</v>
      </c>
      <c r="DA159" s="25">
        <f>IF(CZ159=0,0,DB51*VLOOKUP(CZ51,struktura!$B:$V,21,FALSE))</f>
        <v>0</v>
      </c>
      <c r="DD159" s="21">
        <f>VLOOKUP(DD51,struktura!$B:$U,20,FALSE)</f>
        <v>0</v>
      </c>
      <c r="DE159" s="25">
        <f>IF(DD159=0,0,DF51*VLOOKUP(DD51,struktura!$B:$V,21,FALSE))</f>
        <v>0</v>
      </c>
      <c r="DH159" s="21">
        <f>VLOOKUP(DH51,struktura!$B:$U,20,FALSE)</f>
        <v>0</v>
      </c>
      <c r="DI159" s="25">
        <f>IF(DH159=0,0,DJ51*VLOOKUP(DH51,struktura!$B:$V,21,FALSE))</f>
        <v>0</v>
      </c>
      <c r="DL159" s="21">
        <f>VLOOKUP(DL51,struktura!$B:$U,20,FALSE)</f>
        <v>0</v>
      </c>
      <c r="DM159" s="25">
        <f>IF(DL159=0,0,DN51*VLOOKUP(DL51,struktura!$B:$V,21,FALSE))</f>
        <v>0</v>
      </c>
      <c r="DP159" s="21">
        <f>VLOOKUP(DP51,struktura!$B:$U,20,FALSE)</f>
        <v>0</v>
      </c>
      <c r="DQ159" s="25">
        <f>IF(DP159=0,0,DR51*VLOOKUP(DP51,struktura!$B:$V,21,FALSE))</f>
        <v>0</v>
      </c>
    </row>
    <row r="160" spans="1:121" hidden="1" outlineLevel="1">
      <c r="D160" s="21"/>
      <c r="E160" s="25"/>
      <c r="H160" s="21"/>
      <c r="I160" s="25"/>
      <c r="L160" s="21"/>
      <c r="M160" s="25"/>
      <c r="P160" s="21"/>
      <c r="Q160" s="25"/>
      <c r="T160" s="21"/>
      <c r="U160" s="25"/>
      <c r="X160" s="21"/>
      <c r="Y160" s="25"/>
      <c r="AB160" s="21"/>
      <c r="AC160" s="25"/>
      <c r="AF160" s="21"/>
      <c r="AG160" s="25"/>
      <c r="AJ160" s="21"/>
      <c r="AK160" s="25"/>
      <c r="AN160" s="21"/>
      <c r="AO160" s="25"/>
      <c r="AR160" s="21"/>
      <c r="AS160" s="25"/>
      <c r="AV160" s="21"/>
      <c r="AW160" s="25"/>
      <c r="AZ160" s="21"/>
      <c r="BA160" s="25"/>
      <c r="BD160" s="21"/>
      <c r="BE160" s="25"/>
      <c r="BH160" s="21"/>
      <c r="BI160" s="25"/>
      <c r="BL160" s="21"/>
      <c r="BM160" s="25"/>
      <c r="BP160" s="21"/>
      <c r="BQ160" s="25"/>
      <c r="BT160" s="21"/>
      <c r="BU160" s="25"/>
      <c r="BX160" s="21"/>
      <c r="BY160" s="25"/>
      <c r="CB160" s="21"/>
      <c r="CC160" s="25"/>
      <c r="CF160" s="21"/>
      <c r="CG160" s="25"/>
      <c r="CJ160" s="21"/>
      <c r="CK160" s="25"/>
      <c r="CN160" s="21"/>
      <c r="CO160" s="25"/>
      <c r="CR160" s="21"/>
      <c r="CS160" s="25"/>
      <c r="CV160" s="21"/>
      <c r="CW160" s="25"/>
      <c r="CZ160" s="21"/>
      <c r="DA160" s="25"/>
      <c r="DD160" s="21"/>
      <c r="DE160" s="25"/>
      <c r="DH160" s="21"/>
      <c r="DI160" s="25"/>
      <c r="DL160" s="21"/>
      <c r="DM160" s="25"/>
      <c r="DP160" s="21"/>
      <c r="DQ160" s="25"/>
    </row>
    <row r="161" spans="1:123" s="73" customFormat="1" ht="15" hidden="1" outlineLevel="1" thickBot="1">
      <c r="D161" s="75"/>
      <c r="E161" s="75"/>
      <c r="H161" s="75"/>
      <c r="I161" s="75"/>
      <c r="L161" s="75"/>
      <c r="M161" s="75"/>
      <c r="P161" s="75"/>
      <c r="Q161" s="75"/>
      <c r="T161" s="75"/>
      <c r="U161" s="75"/>
      <c r="W161" s="112"/>
      <c r="X161" s="75"/>
      <c r="Y161" s="75"/>
      <c r="AA161" s="112"/>
      <c r="AB161" s="75"/>
      <c r="AC161" s="75"/>
      <c r="AE161" s="112"/>
      <c r="AF161" s="75"/>
      <c r="AG161" s="75"/>
      <c r="AI161" s="112"/>
      <c r="AJ161" s="75"/>
      <c r="AK161" s="75"/>
      <c r="AM161" s="112"/>
      <c r="AN161" s="75"/>
      <c r="AO161" s="75"/>
      <c r="AQ161" s="112"/>
      <c r="AR161" s="75"/>
      <c r="AS161" s="75"/>
      <c r="AU161" s="112"/>
      <c r="AV161" s="75"/>
      <c r="AW161" s="75"/>
      <c r="AY161" s="112"/>
      <c r="AZ161" s="75"/>
      <c r="BA161" s="75"/>
      <c r="BC161" s="112"/>
      <c r="BD161" s="75"/>
      <c r="BE161" s="75"/>
      <c r="BG161" s="112"/>
      <c r="BH161" s="75"/>
      <c r="BI161" s="75"/>
      <c r="BK161" s="112"/>
      <c r="BL161" s="75"/>
      <c r="BM161" s="75"/>
      <c r="BO161" s="112"/>
      <c r="BP161" s="75"/>
      <c r="BQ161" s="75"/>
      <c r="BS161" s="112"/>
      <c r="BT161" s="75"/>
      <c r="BU161" s="75"/>
      <c r="BW161" s="112"/>
      <c r="BX161" s="75"/>
      <c r="BY161" s="75"/>
      <c r="CA161" s="112"/>
      <c r="CB161" s="75"/>
      <c r="CC161" s="75"/>
      <c r="CE161" s="112"/>
      <c r="CF161" s="75"/>
      <c r="CG161" s="75"/>
      <c r="CI161" s="112"/>
      <c r="CJ161" s="75"/>
      <c r="CK161" s="75"/>
      <c r="CM161" s="112"/>
      <c r="CN161" s="75"/>
      <c r="CO161" s="75"/>
      <c r="CQ161" s="112"/>
      <c r="CR161" s="75"/>
      <c r="CS161" s="75"/>
      <c r="CU161" s="112"/>
      <c r="CV161" s="75"/>
      <c r="CW161" s="75"/>
      <c r="CY161" s="112"/>
      <c r="CZ161" s="75"/>
      <c r="DA161" s="75"/>
      <c r="DC161" s="112"/>
      <c r="DD161" s="75"/>
      <c r="DE161" s="75"/>
      <c r="DG161" s="112"/>
      <c r="DH161" s="75"/>
      <c r="DI161" s="75"/>
      <c r="DK161" s="112"/>
      <c r="DL161" s="75"/>
      <c r="DM161" s="75"/>
      <c r="DO161" s="112"/>
      <c r="DP161" s="75"/>
      <c r="DQ161" s="75"/>
      <c r="DS161" s="112"/>
    </row>
    <row r="162" spans="1:123" hidden="1" outlineLevel="1">
      <c r="A162" s="183">
        <v>1</v>
      </c>
      <c r="B162" s="183" t="s">
        <v>14182</v>
      </c>
      <c r="C162" s="1">
        <v>1</v>
      </c>
      <c r="D162" s="21">
        <f>VLOOKUP(D9,struktura!$B:$W,22,FALSE)</f>
        <v>0</v>
      </c>
      <c r="E162" s="25">
        <f>IF(D162=0,0,F9*VLOOKUP(D9,struktura!$B:$X,23,FALSE))</f>
        <v>0</v>
      </c>
      <c r="H162" s="21">
        <f>VLOOKUP(H9,struktura!$B:$W,22,FALSE)</f>
        <v>0</v>
      </c>
      <c r="I162" s="25">
        <f>IF(H162=0,0,J9*VLOOKUP(H9,struktura!$B:$X,23,FALSE))</f>
        <v>0</v>
      </c>
      <c r="L162" s="21">
        <f>VLOOKUP(L9,struktura!$B:$W,22,FALSE)</f>
        <v>0</v>
      </c>
      <c r="M162" s="25">
        <f>IF(L162=0,0,N9*VLOOKUP(L9,struktura!$B:$X,23,FALSE))</f>
        <v>0</v>
      </c>
      <c r="P162" s="21">
        <f>VLOOKUP(P9,struktura!$B:$W,22,FALSE)</f>
        <v>0</v>
      </c>
      <c r="Q162" s="25">
        <f>IF(P162=0,0,R9*VLOOKUP(P9,struktura!$B:$X,23,FALSE))</f>
        <v>0</v>
      </c>
      <c r="T162" s="21">
        <f>VLOOKUP(T9,struktura!$B:$W,22,FALSE)</f>
        <v>0</v>
      </c>
      <c r="U162" s="25">
        <f>IF(T162=0,0,V9*VLOOKUP(T9,struktura!$B:$X,23,FALSE))</f>
        <v>0</v>
      </c>
      <c r="X162" s="21">
        <f>VLOOKUP(X9,struktura!$B:$W,22,FALSE)</f>
        <v>0</v>
      </c>
      <c r="Y162" s="25">
        <f>IF(X162=0,0,Z9*VLOOKUP(X9,struktura!$B:$X,23,FALSE))</f>
        <v>0</v>
      </c>
      <c r="AB162" s="21">
        <f>VLOOKUP(AB9,struktura!$B:$W,22,FALSE)</f>
        <v>0</v>
      </c>
      <c r="AC162" s="25">
        <f>IF(AB162=0,0,AD9*VLOOKUP(AB9,struktura!$B:$X,23,FALSE))</f>
        <v>0</v>
      </c>
      <c r="AF162" s="21">
        <f>VLOOKUP(AF9,struktura!$B:$W,22,FALSE)</f>
        <v>0</v>
      </c>
      <c r="AG162" s="25">
        <f>IF(AF162=0,0,AH9*VLOOKUP(AF9,struktura!$B:$X,23,FALSE))</f>
        <v>0</v>
      </c>
      <c r="AJ162" s="21">
        <f>VLOOKUP(AJ9,struktura!$B:$W,22,FALSE)</f>
        <v>0</v>
      </c>
      <c r="AK162" s="25">
        <f>IF(AJ162=0,0,AL9*VLOOKUP(AJ9,struktura!$B:$X,23,FALSE))</f>
        <v>0</v>
      </c>
      <c r="AN162" s="21">
        <f>VLOOKUP(AN9,struktura!$B:$W,22,FALSE)</f>
        <v>0</v>
      </c>
      <c r="AO162" s="25">
        <f>IF(AN162=0,0,AP9*VLOOKUP(AN9,struktura!$B:$X,23,FALSE))</f>
        <v>0</v>
      </c>
      <c r="AR162" s="21">
        <f>VLOOKUP(AR9,struktura!$B:$W,22,FALSE)</f>
        <v>0</v>
      </c>
      <c r="AS162" s="25">
        <f>IF(AR162=0,0,AT9*VLOOKUP(AR9,struktura!$B:$X,23,FALSE))</f>
        <v>0</v>
      </c>
      <c r="AV162" s="21">
        <f>VLOOKUP(AV9,struktura!$B:$W,22,FALSE)</f>
        <v>0</v>
      </c>
      <c r="AW162" s="25">
        <f>IF(AV162=0,0,AX9*VLOOKUP(AV9,struktura!$B:$X,23,FALSE))</f>
        <v>0</v>
      </c>
      <c r="AZ162" s="21">
        <f>VLOOKUP(AZ9,struktura!$B:$W,22,FALSE)</f>
        <v>0</v>
      </c>
      <c r="BA162" s="25">
        <f>IF(AZ162=0,0,BB9*VLOOKUP(AZ9,struktura!$B:$X,23,FALSE))</f>
        <v>0</v>
      </c>
      <c r="BD162" s="21">
        <f>VLOOKUP(BD9,struktura!$B:$W,22,FALSE)</f>
        <v>0</v>
      </c>
      <c r="BE162" s="25">
        <f>IF(BD162=0,0,BF9*VLOOKUP(BD9,struktura!$B:$X,23,FALSE))</f>
        <v>0</v>
      </c>
      <c r="BH162" s="21">
        <f>VLOOKUP(BH9,struktura!$B:$W,22,FALSE)</f>
        <v>0</v>
      </c>
      <c r="BI162" s="25">
        <f>IF(BH162=0,0,BJ9*VLOOKUP(BH9,struktura!$B:$X,23,FALSE))</f>
        <v>0</v>
      </c>
      <c r="BL162" s="21">
        <f>VLOOKUP(BL9,struktura!$B:$W,22,FALSE)</f>
        <v>0</v>
      </c>
      <c r="BM162" s="25">
        <f>IF(BL162=0,0,BN9*VLOOKUP(BL9,struktura!$B:$X,23,FALSE))</f>
        <v>0</v>
      </c>
      <c r="BP162" s="21">
        <f>VLOOKUP(BP9,struktura!$B:$W,22,FALSE)</f>
        <v>0</v>
      </c>
      <c r="BQ162" s="25">
        <f>IF(BP162=0,0,BR9*VLOOKUP(BP9,struktura!$B:$X,23,FALSE))</f>
        <v>0</v>
      </c>
      <c r="BT162" s="21">
        <f>VLOOKUP(BT9,struktura!$B:$W,22,FALSE)</f>
        <v>0</v>
      </c>
      <c r="BU162" s="25">
        <f>IF(BT162=0,0,BV9*VLOOKUP(BT9,struktura!$B:$X,23,FALSE))</f>
        <v>0</v>
      </c>
      <c r="BX162" s="21">
        <f>VLOOKUP(BX9,struktura!$B:$W,22,FALSE)</f>
        <v>0</v>
      </c>
      <c r="BY162" s="25">
        <f>IF(BX162=0,0,BZ9*VLOOKUP(BX9,struktura!$B:$X,23,FALSE))</f>
        <v>0</v>
      </c>
      <c r="CB162" s="21">
        <f>VLOOKUP(CB9,struktura!$B:$W,22,FALSE)</f>
        <v>0</v>
      </c>
      <c r="CC162" s="25">
        <f>IF(CB162=0,0,CD9*VLOOKUP(CB9,struktura!$B:$X,23,FALSE))</f>
        <v>0</v>
      </c>
      <c r="CF162" s="21">
        <f>VLOOKUP(CF9,struktura!$B:$W,22,FALSE)</f>
        <v>0</v>
      </c>
      <c r="CG162" s="25">
        <f>IF(CF162=0,0,CH9*VLOOKUP(CF9,struktura!$B:$X,23,FALSE))</f>
        <v>0</v>
      </c>
      <c r="CJ162" s="21">
        <f>VLOOKUP(CJ9,struktura!$B:$W,22,FALSE)</f>
        <v>0</v>
      </c>
      <c r="CK162" s="25">
        <f>IF(CJ162=0,0,CL9*VLOOKUP(CJ9,struktura!$B:$X,23,FALSE))</f>
        <v>0</v>
      </c>
      <c r="CN162" s="21">
        <f>VLOOKUP(CN9,struktura!$B:$W,22,FALSE)</f>
        <v>0</v>
      </c>
      <c r="CO162" s="25">
        <f>IF(CN162=0,0,CP9*VLOOKUP(CN9,struktura!$B:$X,23,FALSE))</f>
        <v>0</v>
      </c>
      <c r="CR162" s="21">
        <f>VLOOKUP(CR9,struktura!$B:$W,22,FALSE)</f>
        <v>0</v>
      </c>
      <c r="CS162" s="25">
        <f>IF(CR162=0,0,CT9*VLOOKUP(CR9,struktura!$B:$X,23,FALSE))</f>
        <v>0</v>
      </c>
      <c r="CV162" s="21">
        <f>VLOOKUP(CV9,struktura!$B:$W,22,FALSE)</f>
        <v>0</v>
      </c>
      <c r="CW162" s="25">
        <f>IF(CV162=0,0,CX9*VLOOKUP(CV9,struktura!$B:$X,23,FALSE))</f>
        <v>0</v>
      </c>
      <c r="CZ162" s="21">
        <f>VLOOKUP(CZ9,struktura!$B:$W,22,FALSE)</f>
        <v>0</v>
      </c>
      <c r="DA162" s="25">
        <f>IF(CZ162=0,0,DB9*VLOOKUP(CZ9,struktura!$B:$X,23,FALSE))</f>
        <v>0</v>
      </c>
      <c r="DD162" s="21">
        <f>VLOOKUP(DD9,struktura!$B:$W,22,FALSE)</f>
        <v>0</v>
      </c>
      <c r="DE162" s="25">
        <f>IF(DD162=0,0,DF9*VLOOKUP(DD9,struktura!$B:$X,23,FALSE))</f>
        <v>0</v>
      </c>
      <c r="DH162" s="21">
        <f>VLOOKUP(DH9,struktura!$B:$W,22,FALSE)</f>
        <v>0</v>
      </c>
      <c r="DI162" s="25">
        <f>IF(DH162=0,0,DJ9*VLOOKUP(DH9,struktura!$B:$X,23,FALSE))</f>
        <v>0</v>
      </c>
      <c r="DL162" s="21">
        <f>VLOOKUP(DL9,struktura!$B:$W,22,FALSE)</f>
        <v>0</v>
      </c>
      <c r="DM162" s="25">
        <f>IF(DL162=0,0,DN9*VLOOKUP(DL9,struktura!$B:$X,23,FALSE))</f>
        <v>0</v>
      </c>
      <c r="DP162" s="21">
        <f>VLOOKUP(DP9,struktura!$B:$W,22,FALSE)</f>
        <v>0</v>
      </c>
      <c r="DQ162" s="25">
        <f>IF(DP162=0,0,DR9*VLOOKUP(DP9,struktura!$B:$X,23,FALSE))</f>
        <v>0</v>
      </c>
    </row>
    <row r="163" spans="1:123" ht="15" hidden="1" outlineLevel="1" thickBot="1">
      <c r="A163" s="184"/>
      <c r="B163" s="184"/>
      <c r="D163" s="21"/>
      <c r="E163" s="25"/>
      <c r="H163" s="21"/>
      <c r="I163" s="25"/>
      <c r="L163" s="21"/>
      <c r="M163" s="25"/>
      <c r="P163" s="21"/>
      <c r="Q163" s="25"/>
      <c r="T163" s="21"/>
      <c r="U163" s="25"/>
      <c r="X163" s="21"/>
      <c r="Y163" s="25"/>
      <c r="AB163" s="21"/>
      <c r="AC163" s="25"/>
      <c r="AF163" s="21"/>
      <c r="AG163" s="25"/>
      <c r="AJ163" s="21"/>
      <c r="AK163" s="25"/>
      <c r="AN163" s="21"/>
      <c r="AO163" s="25"/>
      <c r="AR163" s="21"/>
      <c r="AS163" s="25"/>
      <c r="AV163" s="21"/>
      <c r="AW163" s="25"/>
      <c r="AZ163" s="21"/>
      <c r="BA163" s="25"/>
      <c r="BD163" s="21"/>
      <c r="BE163" s="25"/>
      <c r="BH163" s="21"/>
      <c r="BI163" s="25"/>
      <c r="BL163" s="21"/>
      <c r="BM163" s="25"/>
      <c r="BP163" s="21"/>
      <c r="BQ163" s="25"/>
      <c r="BT163" s="21"/>
      <c r="BU163" s="25"/>
      <c r="BX163" s="21"/>
      <c r="BY163" s="25"/>
      <c r="CB163" s="21"/>
      <c r="CC163" s="25"/>
      <c r="CF163" s="21"/>
      <c r="CG163" s="25"/>
      <c r="CJ163" s="21"/>
      <c r="CK163" s="25"/>
      <c r="CN163" s="21"/>
      <c r="CO163" s="25"/>
      <c r="CR163" s="21"/>
      <c r="CS163" s="25"/>
      <c r="CV163" s="21"/>
      <c r="CW163" s="25"/>
      <c r="CZ163" s="21"/>
      <c r="DA163" s="25"/>
      <c r="DD163" s="21"/>
      <c r="DE163" s="25"/>
      <c r="DH163" s="21"/>
      <c r="DI163" s="25"/>
      <c r="DL163" s="21"/>
      <c r="DM163" s="25"/>
      <c r="DP163" s="21"/>
      <c r="DQ163" s="25"/>
    </row>
    <row r="164" spans="1:123" hidden="1" outlineLevel="1">
      <c r="A164" s="183">
        <v>2</v>
      </c>
      <c r="B164" s="183" t="s">
        <v>14182</v>
      </c>
      <c r="C164" s="1">
        <v>1</v>
      </c>
      <c r="D164" s="21">
        <f>VLOOKUP(D11,struktura!$B:$W,22,FALSE)</f>
        <v>0</v>
      </c>
      <c r="E164" s="25">
        <f>IF(D164=0,0,F11*VLOOKUP(D11,struktura!$B:$X,23,FALSE))</f>
        <v>0</v>
      </c>
      <c r="H164" s="21">
        <f>VLOOKUP(H11,struktura!$B:$W,22,FALSE)</f>
        <v>0</v>
      </c>
      <c r="I164" s="25">
        <f>IF(H164=0,0,J11*VLOOKUP(H11,struktura!$B:$X,23,FALSE))</f>
        <v>0</v>
      </c>
      <c r="L164" s="21">
        <f>VLOOKUP(L11,struktura!$B:$W,22,FALSE)</f>
        <v>0</v>
      </c>
      <c r="M164" s="25">
        <f>IF(L164=0,0,N11*VLOOKUP(L11,struktura!$B:$X,23,FALSE))</f>
        <v>0</v>
      </c>
      <c r="P164" s="21">
        <f>VLOOKUP(P11,struktura!$B:$W,22,FALSE)</f>
        <v>0</v>
      </c>
      <c r="Q164" s="25">
        <f>IF(P164=0,0,R11*VLOOKUP(P11,struktura!$B:$X,23,FALSE))</f>
        <v>0</v>
      </c>
      <c r="T164" s="21">
        <f>VLOOKUP(T11,struktura!$B:$W,22,FALSE)</f>
        <v>0</v>
      </c>
      <c r="U164" s="25">
        <f>IF(T164=0,0,V11*VLOOKUP(T11,struktura!$B:$X,23,FALSE))</f>
        <v>0</v>
      </c>
      <c r="X164" s="21">
        <f>VLOOKUP(X11,struktura!$B:$W,22,FALSE)</f>
        <v>0</v>
      </c>
      <c r="Y164" s="25">
        <f>IF(X164=0,0,Z11*VLOOKUP(X11,struktura!$B:$X,23,FALSE))</f>
        <v>0</v>
      </c>
      <c r="AB164" s="21">
        <f>VLOOKUP(AB11,struktura!$B:$W,22,FALSE)</f>
        <v>0</v>
      </c>
      <c r="AC164" s="25">
        <f>IF(AB164=0,0,AD11*VLOOKUP(AB11,struktura!$B:$X,23,FALSE))</f>
        <v>0</v>
      </c>
      <c r="AF164" s="21">
        <f>VLOOKUP(AF11,struktura!$B:$W,22,FALSE)</f>
        <v>0</v>
      </c>
      <c r="AG164" s="25">
        <f>IF(AF164=0,0,AH11*VLOOKUP(AF11,struktura!$B:$X,23,FALSE))</f>
        <v>0</v>
      </c>
      <c r="AJ164" s="21">
        <f>VLOOKUP(AJ11,struktura!$B:$W,22,FALSE)</f>
        <v>0</v>
      </c>
      <c r="AK164" s="25">
        <f>IF(AJ164=0,0,AL11*VLOOKUP(AJ11,struktura!$B:$X,23,FALSE))</f>
        <v>0</v>
      </c>
      <c r="AN164" s="21">
        <f>VLOOKUP(AN11,struktura!$B:$W,22,FALSE)</f>
        <v>0</v>
      </c>
      <c r="AO164" s="25">
        <f>IF(AN164=0,0,AP11*VLOOKUP(AN11,struktura!$B:$X,23,FALSE))</f>
        <v>0</v>
      </c>
      <c r="AR164" s="21">
        <f>VLOOKUP(AR11,struktura!$B:$W,22,FALSE)</f>
        <v>0</v>
      </c>
      <c r="AS164" s="25">
        <f>IF(AR164=0,0,AT11*VLOOKUP(AR11,struktura!$B:$X,23,FALSE))</f>
        <v>0</v>
      </c>
      <c r="AV164" s="21">
        <f>VLOOKUP(AV11,struktura!$B:$W,22,FALSE)</f>
        <v>0</v>
      </c>
      <c r="AW164" s="25">
        <f>IF(AV164=0,0,AX11*VLOOKUP(AV11,struktura!$B:$X,23,FALSE))</f>
        <v>0</v>
      </c>
      <c r="AZ164" s="21">
        <f>VLOOKUP(AZ11,struktura!$B:$W,22,FALSE)</f>
        <v>0</v>
      </c>
      <c r="BA164" s="25">
        <f>IF(AZ164=0,0,BB11*VLOOKUP(AZ11,struktura!$B:$X,23,FALSE))</f>
        <v>0</v>
      </c>
      <c r="BD164" s="21">
        <f>VLOOKUP(BD11,struktura!$B:$W,22,FALSE)</f>
        <v>0</v>
      </c>
      <c r="BE164" s="25">
        <f>IF(BD164=0,0,BF11*VLOOKUP(BD11,struktura!$B:$X,23,FALSE))</f>
        <v>0</v>
      </c>
      <c r="BH164" s="21">
        <f>VLOOKUP(BH11,struktura!$B:$W,22,FALSE)</f>
        <v>0</v>
      </c>
      <c r="BI164" s="25">
        <f>IF(BH164=0,0,BJ11*VLOOKUP(BH11,struktura!$B:$X,23,FALSE))</f>
        <v>0</v>
      </c>
      <c r="BL164" s="21">
        <f>VLOOKUP(BL11,struktura!$B:$W,22,FALSE)</f>
        <v>0</v>
      </c>
      <c r="BM164" s="25">
        <f>IF(BL164=0,0,BN11*VLOOKUP(BL11,struktura!$B:$X,23,FALSE))</f>
        <v>0</v>
      </c>
      <c r="BP164" s="21">
        <f>VLOOKUP(BP11,struktura!$B:$W,22,FALSE)</f>
        <v>0</v>
      </c>
      <c r="BQ164" s="25">
        <f>IF(BP164=0,0,BR11*VLOOKUP(BP11,struktura!$B:$X,23,FALSE))</f>
        <v>0</v>
      </c>
      <c r="BT164" s="21">
        <f>VLOOKUP(BT11,struktura!$B:$W,22,FALSE)</f>
        <v>0</v>
      </c>
      <c r="BU164" s="25">
        <f>IF(BT164=0,0,BV11*VLOOKUP(BT11,struktura!$B:$X,23,FALSE))</f>
        <v>0</v>
      </c>
      <c r="BX164" s="21">
        <f>VLOOKUP(BX11,struktura!$B:$W,22,FALSE)</f>
        <v>0</v>
      </c>
      <c r="BY164" s="25">
        <f>IF(BX164=0,0,BZ11*VLOOKUP(BX11,struktura!$B:$X,23,FALSE))</f>
        <v>0</v>
      </c>
      <c r="CB164" s="21">
        <f>VLOOKUP(CB11,struktura!$B:$W,22,FALSE)</f>
        <v>0</v>
      </c>
      <c r="CC164" s="25">
        <f>IF(CB164=0,0,CD11*VLOOKUP(CB11,struktura!$B:$X,23,FALSE))</f>
        <v>0</v>
      </c>
      <c r="CF164" s="21">
        <f>VLOOKUP(CF11,struktura!$B:$W,22,FALSE)</f>
        <v>0</v>
      </c>
      <c r="CG164" s="25">
        <f>IF(CF164=0,0,CH11*VLOOKUP(CF11,struktura!$B:$X,23,FALSE))</f>
        <v>0</v>
      </c>
      <c r="CJ164" s="21">
        <f>VLOOKUP(CJ11,struktura!$B:$W,22,FALSE)</f>
        <v>0</v>
      </c>
      <c r="CK164" s="25">
        <f>IF(CJ164=0,0,CL11*VLOOKUP(CJ11,struktura!$B:$X,23,FALSE))</f>
        <v>0</v>
      </c>
      <c r="CN164" s="21">
        <f>VLOOKUP(CN11,struktura!$B:$W,22,FALSE)</f>
        <v>0</v>
      </c>
      <c r="CO164" s="25">
        <f>IF(CN164=0,0,CP11*VLOOKUP(CN11,struktura!$B:$X,23,FALSE))</f>
        <v>0</v>
      </c>
      <c r="CR164" s="21">
        <f>VLOOKUP(CR11,struktura!$B:$W,22,FALSE)</f>
        <v>0</v>
      </c>
      <c r="CS164" s="25">
        <f>IF(CR164=0,0,CT11*VLOOKUP(CR11,struktura!$B:$X,23,FALSE))</f>
        <v>0</v>
      </c>
      <c r="CV164" s="21">
        <f>VLOOKUP(CV11,struktura!$B:$W,22,FALSE)</f>
        <v>0</v>
      </c>
      <c r="CW164" s="25">
        <f>IF(CV164=0,0,CX11*VLOOKUP(CV11,struktura!$B:$X,23,FALSE))</f>
        <v>0</v>
      </c>
      <c r="CZ164" s="21">
        <f>VLOOKUP(CZ11,struktura!$B:$W,22,FALSE)</f>
        <v>0</v>
      </c>
      <c r="DA164" s="25">
        <f>IF(CZ164=0,0,DB11*VLOOKUP(CZ11,struktura!$B:$X,23,FALSE))</f>
        <v>0</v>
      </c>
      <c r="DD164" s="21">
        <f>VLOOKUP(DD11,struktura!$B:$W,22,FALSE)</f>
        <v>0</v>
      </c>
      <c r="DE164" s="25">
        <f>IF(DD164=0,0,DF11*VLOOKUP(DD11,struktura!$B:$X,23,FALSE))</f>
        <v>0</v>
      </c>
      <c r="DH164" s="21">
        <f>VLOOKUP(DH11,struktura!$B:$W,22,FALSE)</f>
        <v>0</v>
      </c>
      <c r="DI164" s="25">
        <f>IF(DH164=0,0,DJ11*VLOOKUP(DH11,struktura!$B:$X,23,FALSE))</f>
        <v>0</v>
      </c>
      <c r="DL164" s="21">
        <f>VLOOKUP(DL11,struktura!$B:$W,22,FALSE)</f>
        <v>0</v>
      </c>
      <c r="DM164" s="25">
        <f>IF(DL164=0,0,DN11*VLOOKUP(DL11,struktura!$B:$X,23,FALSE))</f>
        <v>0</v>
      </c>
      <c r="DP164" s="21">
        <f>VLOOKUP(DP11,struktura!$B:$W,22,FALSE)</f>
        <v>0</v>
      </c>
      <c r="DQ164" s="25">
        <f>IF(DP164=0,0,DR11*VLOOKUP(DP11,struktura!$B:$X,23,FALSE))</f>
        <v>0</v>
      </c>
    </row>
    <row r="165" spans="1:123" ht="15" hidden="1" outlineLevel="1" thickBot="1">
      <c r="A165" s="184"/>
      <c r="B165" s="184"/>
      <c r="D165" s="21"/>
      <c r="E165" s="25"/>
      <c r="H165" s="21"/>
      <c r="I165" s="25"/>
      <c r="L165" s="21"/>
      <c r="M165" s="25"/>
      <c r="P165" s="21"/>
      <c r="Q165" s="25"/>
      <c r="T165" s="21"/>
      <c r="U165" s="25"/>
      <c r="X165" s="21"/>
      <c r="Y165" s="25"/>
      <c r="AB165" s="21"/>
      <c r="AC165" s="25"/>
      <c r="AF165" s="21"/>
      <c r="AG165" s="25"/>
      <c r="AJ165" s="21"/>
      <c r="AK165" s="25"/>
      <c r="AN165" s="21"/>
      <c r="AO165" s="25"/>
      <c r="AR165" s="21"/>
      <c r="AS165" s="25"/>
      <c r="AV165" s="21"/>
      <c r="AW165" s="25"/>
      <c r="AZ165" s="21"/>
      <c r="BA165" s="25"/>
      <c r="BD165" s="21"/>
      <c r="BE165" s="25"/>
      <c r="BH165" s="21"/>
      <c r="BI165" s="25"/>
      <c r="BL165" s="21"/>
      <c r="BM165" s="25"/>
      <c r="BP165" s="21"/>
      <c r="BQ165" s="25"/>
      <c r="BT165" s="21"/>
      <c r="BU165" s="25"/>
      <c r="BX165" s="21"/>
      <c r="BY165" s="25"/>
      <c r="CB165" s="21"/>
      <c r="CC165" s="25"/>
      <c r="CF165" s="21"/>
      <c r="CG165" s="25"/>
      <c r="CJ165" s="21"/>
      <c r="CK165" s="25"/>
      <c r="CN165" s="21"/>
      <c r="CO165" s="25"/>
      <c r="CR165" s="21"/>
      <c r="CS165" s="25"/>
      <c r="CV165" s="21"/>
      <c r="CW165" s="25"/>
      <c r="CZ165" s="21"/>
      <c r="DA165" s="25"/>
      <c r="DD165" s="21"/>
      <c r="DE165" s="25"/>
      <c r="DH165" s="21"/>
      <c r="DI165" s="25"/>
      <c r="DL165" s="21"/>
      <c r="DM165" s="25"/>
      <c r="DP165" s="21"/>
      <c r="DQ165" s="25"/>
    </row>
    <row r="166" spans="1:123" hidden="1" outlineLevel="1">
      <c r="A166" s="183">
        <v>17</v>
      </c>
      <c r="B166" s="183" t="s">
        <v>14181</v>
      </c>
      <c r="C166" s="1">
        <v>1</v>
      </c>
      <c r="D166" s="21">
        <f>VLOOKUP(D13,struktura!$B:$W,22,FALSE)</f>
        <v>0</v>
      </c>
      <c r="E166" s="25">
        <f>IF(D166=0,0,F13*VLOOKUP(D13,struktura!$B:$X,23,FALSE))</f>
        <v>0</v>
      </c>
      <c r="H166" s="21">
        <f>VLOOKUP(H13,struktura!$B:$W,22,FALSE)</f>
        <v>0</v>
      </c>
      <c r="I166" s="25">
        <f>IF(H166=0,0,J13*VLOOKUP(H13,struktura!$B:$X,23,FALSE))</f>
        <v>0</v>
      </c>
      <c r="L166" s="21">
        <f>VLOOKUP(L13,struktura!$B:$W,22,FALSE)</f>
        <v>0</v>
      </c>
      <c r="M166" s="25">
        <f>IF(L166=0,0,N13*VLOOKUP(L13,struktura!$B:$X,23,FALSE))</f>
        <v>0</v>
      </c>
      <c r="P166" s="21">
        <f>VLOOKUP(P13,struktura!$B:$W,22,FALSE)</f>
        <v>0</v>
      </c>
      <c r="Q166" s="25">
        <f>IF(P166=0,0,R13*VLOOKUP(P13,struktura!$B:$X,23,FALSE))</f>
        <v>0</v>
      </c>
      <c r="T166" s="21">
        <f>VLOOKUP(T13,struktura!$B:$W,22,FALSE)</f>
        <v>0</v>
      </c>
      <c r="U166" s="25">
        <f>IF(T166=0,0,V13*VLOOKUP(T13,struktura!$B:$X,23,FALSE))</f>
        <v>0</v>
      </c>
      <c r="X166" s="21">
        <f>VLOOKUP(X13,struktura!$B:$W,22,FALSE)</f>
        <v>0</v>
      </c>
      <c r="Y166" s="25">
        <f>IF(X166=0,0,Z13*VLOOKUP(X13,struktura!$B:$X,23,FALSE))</f>
        <v>0</v>
      </c>
      <c r="AB166" s="21">
        <f>VLOOKUP(AB13,struktura!$B:$W,22,FALSE)</f>
        <v>0</v>
      </c>
      <c r="AC166" s="25">
        <f>IF(AB166=0,0,AD13*VLOOKUP(AB13,struktura!$B:$X,23,FALSE))</f>
        <v>0</v>
      </c>
      <c r="AF166" s="21">
        <f>VLOOKUP(AF13,struktura!$B:$W,22,FALSE)</f>
        <v>0</v>
      </c>
      <c r="AG166" s="25">
        <f>IF(AF166=0,0,AH13*VLOOKUP(AF13,struktura!$B:$X,23,FALSE))</f>
        <v>0</v>
      </c>
      <c r="AJ166" s="21">
        <f>VLOOKUP(AJ13,struktura!$B:$W,22,FALSE)</f>
        <v>0</v>
      </c>
      <c r="AK166" s="25">
        <f>IF(AJ166=0,0,AL13*VLOOKUP(AJ13,struktura!$B:$X,23,FALSE))</f>
        <v>0</v>
      </c>
      <c r="AN166" s="21">
        <f>VLOOKUP(AN13,struktura!$B:$W,22,FALSE)</f>
        <v>0</v>
      </c>
      <c r="AO166" s="25">
        <f>IF(AN166=0,0,AP13*VLOOKUP(AN13,struktura!$B:$X,23,FALSE))</f>
        <v>0</v>
      </c>
      <c r="AR166" s="21">
        <f>VLOOKUP(AR13,struktura!$B:$W,22,FALSE)</f>
        <v>0</v>
      </c>
      <c r="AS166" s="25">
        <f>IF(AR166=0,0,AT13*VLOOKUP(AR13,struktura!$B:$X,23,FALSE))</f>
        <v>0</v>
      </c>
      <c r="AV166" s="21">
        <f>VLOOKUP(AV13,struktura!$B:$W,22,FALSE)</f>
        <v>0</v>
      </c>
      <c r="AW166" s="25">
        <f>IF(AV166=0,0,AX13*VLOOKUP(AV13,struktura!$B:$X,23,FALSE))</f>
        <v>0</v>
      </c>
      <c r="AZ166" s="21">
        <f>VLOOKUP(AZ13,struktura!$B:$W,22,FALSE)</f>
        <v>0</v>
      </c>
      <c r="BA166" s="25">
        <f>IF(AZ166=0,0,BB13*VLOOKUP(AZ13,struktura!$B:$X,23,FALSE))</f>
        <v>0</v>
      </c>
      <c r="BD166" s="21">
        <f>VLOOKUP(BD13,struktura!$B:$W,22,FALSE)</f>
        <v>0</v>
      </c>
      <c r="BE166" s="25">
        <f>IF(BD166=0,0,BF13*VLOOKUP(BD13,struktura!$B:$X,23,FALSE))</f>
        <v>0</v>
      </c>
      <c r="BH166" s="21">
        <f>VLOOKUP(BH13,struktura!$B:$W,22,FALSE)</f>
        <v>0</v>
      </c>
      <c r="BI166" s="25">
        <f>IF(BH166=0,0,BJ13*VLOOKUP(BH13,struktura!$B:$X,23,FALSE))</f>
        <v>0</v>
      </c>
      <c r="BL166" s="21">
        <f>VLOOKUP(BL13,struktura!$B:$W,22,FALSE)</f>
        <v>0</v>
      </c>
      <c r="BM166" s="25">
        <f>IF(BL166=0,0,BN13*VLOOKUP(BL13,struktura!$B:$X,23,FALSE))</f>
        <v>0</v>
      </c>
      <c r="BP166" s="21">
        <f>VLOOKUP(BP13,struktura!$B:$W,22,FALSE)</f>
        <v>0</v>
      </c>
      <c r="BQ166" s="25">
        <f>IF(BP166=0,0,BR13*VLOOKUP(BP13,struktura!$B:$X,23,FALSE))</f>
        <v>0</v>
      </c>
      <c r="BT166" s="21">
        <f>VLOOKUP(BT13,struktura!$B:$W,22,FALSE)</f>
        <v>0</v>
      </c>
      <c r="BU166" s="25">
        <f>IF(BT166=0,0,BV13*VLOOKUP(BT13,struktura!$B:$X,23,FALSE))</f>
        <v>0</v>
      </c>
      <c r="BX166" s="21">
        <f>VLOOKUP(BX13,struktura!$B:$W,22,FALSE)</f>
        <v>0</v>
      </c>
      <c r="BY166" s="25">
        <f>IF(BX166=0,0,BZ13*VLOOKUP(BX13,struktura!$B:$X,23,FALSE))</f>
        <v>0</v>
      </c>
      <c r="CB166" s="21">
        <f>VLOOKUP(CB13,struktura!$B:$W,22,FALSE)</f>
        <v>0</v>
      </c>
      <c r="CC166" s="25">
        <f>IF(CB166=0,0,CD13*VLOOKUP(CB13,struktura!$B:$X,23,FALSE))</f>
        <v>0</v>
      </c>
      <c r="CF166" s="21">
        <f>VLOOKUP(CF13,struktura!$B:$W,22,FALSE)</f>
        <v>0</v>
      </c>
      <c r="CG166" s="25">
        <f>IF(CF166=0,0,CH13*VLOOKUP(CF13,struktura!$B:$X,23,FALSE))</f>
        <v>0</v>
      </c>
      <c r="CJ166" s="21">
        <f>VLOOKUP(CJ13,struktura!$B:$W,22,FALSE)</f>
        <v>0</v>
      </c>
      <c r="CK166" s="25">
        <f>IF(CJ166=0,0,CL13*VLOOKUP(CJ13,struktura!$B:$X,23,FALSE))</f>
        <v>0</v>
      </c>
      <c r="CN166" s="21">
        <f>VLOOKUP(CN13,struktura!$B:$W,22,FALSE)</f>
        <v>0</v>
      </c>
      <c r="CO166" s="25">
        <f>IF(CN166=0,0,CP13*VLOOKUP(CN13,struktura!$B:$X,23,FALSE))</f>
        <v>0</v>
      </c>
      <c r="CR166" s="21">
        <f>VLOOKUP(CR13,struktura!$B:$W,22,FALSE)</f>
        <v>0</v>
      </c>
      <c r="CS166" s="25">
        <f>IF(CR166=0,0,CT13*VLOOKUP(CR13,struktura!$B:$X,23,FALSE))</f>
        <v>0</v>
      </c>
      <c r="CV166" s="21">
        <f>VLOOKUP(CV13,struktura!$B:$W,22,FALSE)</f>
        <v>0</v>
      </c>
      <c r="CW166" s="25">
        <f>IF(CV166=0,0,CX13*VLOOKUP(CV13,struktura!$B:$X,23,FALSE))</f>
        <v>0</v>
      </c>
      <c r="CZ166" s="21">
        <f>VLOOKUP(CZ13,struktura!$B:$W,22,FALSE)</f>
        <v>0</v>
      </c>
      <c r="DA166" s="25">
        <f>IF(CZ166=0,0,DB13*VLOOKUP(CZ13,struktura!$B:$X,23,FALSE))</f>
        <v>0</v>
      </c>
      <c r="DD166" s="21">
        <f>VLOOKUP(DD13,struktura!$B:$W,22,FALSE)</f>
        <v>0</v>
      </c>
      <c r="DE166" s="25">
        <f>IF(DD166=0,0,DF13*VLOOKUP(DD13,struktura!$B:$X,23,FALSE))</f>
        <v>0</v>
      </c>
      <c r="DH166" s="21">
        <f>VLOOKUP(DH13,struktura!$B:$W,22,FALSE)</f>
        <v>0</v>
      </c>
      <c r="DI166" s="25">
        <f>IF(DH166=0,0,DJ13*VLOOKUP(DH13,struktura!$B:$X,23,FALSE))</f>
        <v>0</v>
      </c>
      <c r="DL166" s="21">
        <f>VLOOKUP(DL13,struktura!$B:$W,22,FALSE)</f>
        <v>0</v>
      </c>
      <c r="DM166" s="25">
        <f>IF(DL166=0,0,DN13*VLOOKUP(DL13,struktura!$B:$X,23,FALSE))</f>
        <v>0</v>
      </c>
      <c r="DP166" s="21">
        <f>VLOOKUP(DP13,struktura!$B:$W,22,FALSE)</f>
        <v>0</v>
      </c>
      <c r="DQ166" s="25">
        <f>IF(DP166=0,0,DR13*VLOOKUP(DP13,struktura!$B:$X,23,FALSE))</f>
        <v>0</v>
      </c>
    </row>
    <row r="167" spans="1:123" ht="15" hidden="1" outlineLevel="1" thickBot="1">
      <c r="A167" s="184"/>
      <c r="B167" s="184"/>
      <c r="D167" s="21"/>
      <c r="E167" s="25"/>
      <c r="H167" s="21"/>
      <c r="I167" s="25"/>
      <c r="L167" s="21"/>
      <c r="M167" s="25"/>
      <c r="P167" s="21"/>
      <c r="Q167" s="25"/>
      <c r="T167" s="21"/>
      <c r="U167" s="25"/>
      <c r="X167" s="21"/>
      <c r="Y167" s="25"/>
      <c r="AB167" s="21"/>
      <c r="AC167" s="25"/>
      <c r="AF167" s="21"/>
      <c r="AG167" s="25"/>
      <c r="AJ167" s="21"/>
      <c r="AK167" s="25"/>
      <c r="AN167" s="21"/>
      <c r="AO167" s="25"/>
      <c r="AR167" s="21"/>
      <c r="AS167" s="25"/>
      <c r="AV167" s="21"/>
      <c r="AW167" s="25"/>
      <c r="AZ167" s="21"/>
      <c r="BA167" s="25"/>
      <c r="BD167" s="21"/>
      <c r="BE167" s="25"/>
      <c r="BH167" s="21"/>
      <c r="BI167" s="25"/>
      <c r="BL167" s="21"/>
      <c r="BM167" s="25"/>
      <c r="BP167" s="21"/>
      <c r="BQ167" s="25"/>
      <c r="BT167" s="21"/>
      <c r="BU167" s="25"/>
      <c r="BX167" s="21"/>
      <c r="BY167" s="25"/>
      <c r="CB167" s="21"/>
      <c r="CC167" s="25"/>
      <c r="CF167" s="21"/>
      <c r="CG167" s="25"/>
      <c r="CJ167" s="21"/>
      <c r="CK167" s="25"/>
      <c r="CN167" s="21"/>
      <c r="CO167" s="25"/>
      <c r="CR167" s="21"/>
      <c r="CS167" s="25"/>
      <c r="CV167" s="21"/>
      <c r="CW167" s="25"/>
      <c r="CZ167" s="21"/>
      <c r="DA167" s="25"/>
      <c r="DD167" s="21"/>
      <c r="DE167" s="25"/>
      <c r="DH167" s="21"/>
      <c r="DI167" s="25"/>
      <c r="DL167" s="21"/>
      <c r="DM167" s="25"/>
      <c r="DP167" s="21"/>
      <c r="DQ167" s="25"/>
    </row>
    <row r="168" spans="1:123" hidden="1" outlineLevel="1">
      <c r="A168" s="183">
        <v>3</v>
      </c>
      <c r="B168" s="183" t="s">
        <v>14180</v>
      </c>
      <c r="C168" s="1">
        <v>1</v>
      </c>
      <c r="D168" s="21">
        <f>VLOOKUP(D15,struktura!$B:$W,22,FALSE)</f>
        <v>0</v>
      </c>
      <c r="E168" s="25">
        <f>IF(D168=0,0,F15*VLOOKUP(D15,struktura!$B:$X,23,FALSE))</f>
        <v>0</v>
      </c>
      <c r="H168" s="21">
        <f>VLOOKUP(H15,struktura!$B:$W,22,FALSE)</f>
        <v>0</v>
      </c>
      <c r="I168" s="25">
        <f>IF(H168=0,0,J15*VLOOKUP(H15,struktura!$B:$X,23,FALSE))</f>
        <v>0</v>
      </c>
      <c r="L168" s="21">
        <f>VLOOKUP(L15,struktura!$B:$W,22,FALSE)</f>
        <v>0</v>
      </c>
      <c r="M168" s="25">
        <f>IF(L168=0,0,N15*VLOOKUP(L15,struktura!$B:$X,23,FALSE))</f>
        <v>0</v>
      </c>
      <c r="P168" s="21">
        <f>VLOOKUP(P15,struktura!$B:$W,22,FALSE)</f>
        <v>0</v>
      </c>
      <c r="Q168" s="25">
        <f>IF(P168=0,0,R15*VLOOKUP(P15,struktura!$B:$X,23,FALSE))</f>
        <v>0</v>
      </c>
      <c r="T168" s="21">
        <f>VLOOKUP(T15,struktura!$B:$W,22,FALSE)</f>
        <v>0</v>
      </c>
      <c r="U168" s="25">
        <f>IF(T168=0,0,V15*VLOOKUP(T15,struktura!$B:$X,23,FALSE))</f>
        <v>0</v>
      </c>
      <c r="X168" s="21">
        <f>VLOOKUP(X15,struktura!$B:$W,22,FALSE)</f>
        <v>0</v>
      </c>
      <c r="Y168" s="25">
        <f>IF(X168=0,0,Z15*VLOOKUP(X15,struktura!$B:$X,23,FALSE))</f>
        <v>0</v>
      </c>
      <c r="AB168" s="21">
        <f>VLOOKUP(AB15,struktura!$B:$W,22,FALSE)</f>
        <v>0</v>
      </c>
      <c r="AC168" s="25">
        <f>IF(AB168=0,0,AD15*VLOOKUP(AB15,struktura!$B:$X,23,FALSE))</f>
        <v>0</v>
      </c>
      <c r="AF168" s="21">
        <f>VLOOKUP(AF15,struktura!$B:$W,22,FALSE)</f>
        <v>0</v>
      </c>
      <c r="AG168" s="25">
        <f>IF(AF168=0,0,AH15*VLOOKUP(AF15,struktura!$B:$X,23,FALSE))</f>
        <v>0</v>
      </c>
      <c r="AJ168" s="21">
        <f>VLOOKUP(AJ15,struktura!$B:$W,22,FALSE)</f>
        <v>0</v>
      </c>
      <c r="AK168" s="25">
        <f>IF(AJ168=0,0,AL15*VLOOKUP(AJ15,struktura!$B:$X,23,FALSE))</f>
        <v>0</v>
      </c>
      <c r="AN168" s="21">
        <f>VLOOKUP(AN15,struktura!$B:$W,22,FALSE)</f>
        <v>0</v>
      </c>
      <c r="AO168" s="25">
        <f>IF(AN168=0,0,AP15*VLOOKUP(AN15,struktura!$B:$X,23,FALSE))</f>
        <v>0</v>
      </c>
      <c r="AR168" s="21">
        <f>VLOOKUP(AR15,struktura!$B:$W,22,FALSE)</f>
        <v>0</v>
      </c>
      <c r="AS168" s="25">
        <f>IF(AR168=0,0,AT15*VLOOKUP(AR15,struktura!$B:$X,23,FALSE))</f>
        <v>0</v>
      </c>
      <c r="AV168" s="21">
        <f>VLOOKUP(AV15,struktura!$B:$W,22,FALSE)</f>
        <v>0</v>
      </c>
      <c r="AW168" s="25">
        <f>IF(AV168=0,0,AX15*VLOOKUP(AV15,struktura!$B:$X,23,FALSE))</f>
        <v>0</v>
      </c>
      <c r="AZ168" s="21">
        <f>VLOOKUP(AZ15,struktura!$B:$W,22,FALSE)</f>
        <v>0</v>
      </c>
      <c r="BA168" s="25">
        <f>IF(AZ168=0,0,BB15*VLOOKUP(AZ15,struktura!$B:$X,23,FALSE))</f>
        <v>0</v>
      </c>
      <c r="BD168" s="21">
        <f>VLOOKUP(BD15,struktura!$B:$W,22,FALSE)</f>
        <v>0</v>
      </c>
      <c r="BE168" s="25">
        <f>IF(BD168=0,0,BF15*VLOOKUP(BD15,struktura!$B:$X,23,FALSE))</f>
        <v>0</v>
      </c>
      <c r="BH168" s="21">
        <f>VLOOKUP(BH15,struktura!$B:$W,22,FALSE)</f>
        <v>0</v>
      </c>
      <c r="BI168" s="25">
        <f>IF(BH168=0,0,BJ15*VLOOKUP(BH15,struktura!$B:$X,23,FALSE))</f>
        <v>0</v>
      </c>
      <c r="BL168" s="21">
        <f>VLOOKUP(BL15,struktura!$B:$W,22,FALSE)</f>
        <v>0</v>
      </c>
      <c r="BM168" s="25">
        <f>IF(BL168=0,0,BN15*VLOOKUP(BL15,struktura!$B:$X,23,FALSE))</f>
        <v>0</v>
      </c>
      <c r="BP168" s="21">
        <f>VLOOKUP(BP15,struktura!$B:$W,22,FALSE)</f>
        <v>0</v>
      </c>
      <c r="BQ168" s="25">
        <f>IF(BP168=0,0,BR15*VLOOKUP(BP15,struktura!$B:$X,23,FALSE))</f>
        <v>0</v>
      </c>
      <c r="BT168" s="21">
        <f>VLOOKUP(BT15,struktura!$B:$W,22,FALSE)</f>
        <v>0</v>
      </c>
      <c r="BU168" s="25">
        <f>IF(BT168=0,0,BV15*VLOOKUP(BT15,struktura!$B:$X,23,FALSE))</f>
        <v>0</v>
      </c>
      <c r="BX168" s="21">
        <f>VLOOKUP(BX15,struktura!$B:$W,22,FALSE)</f>
        <v>0</v>
      </c>
      <c r="BY168" s="25">
        <f>IF(BX168=0,0,BZ15*VLOOKUP(BX15,struktura!$B:$X,23,FALSE))</f>
        <v>0</v>
      </c>
      <c r="CB168" s="21">
        <f>VLOOKUP(CB15,struktura!$B:$W,22,FALSE)</f>
        <v>0</v>
      </c>
      <c r="CC168" s="25">
        <f>IF(CB168=0,0,CD15*VLOOKUP(CB15,struktura!$B:$X,23,FALSE))</f>
        <v>0</v>
      </c>
      <c r="CF168" s="21">
        <f>VLOOKUP(CF15,struktura!$B:$W,22,FALSE)</f>
        <v>0</v>
      </c>
      <c r="CG168" s="25">
        <f>IF(CF168=0,0,CH15*VLOOKUP(CF15,struktura!$B:$X,23,FALSE))</f>
        <v>0</v>
      </c>
      <c r="CJ168" s="21">
        <f>VLOOKUP(CJ15,struktura!$B:$W,22,FALSE)</f>
        <v>0</v>
      </c>
      <c r="CK168" s="25">
        <f>IF(CJ168=0,0,CL15*VLOOKUP(CJ15,struktura!$B:$X,23,FALSE))</f>
        <v>0</v>
      </c>
      <c r="CN168" s="21">
        <f>VLOOKUP(CN15,struktura!$B:$W,22,FALSE)</f>
        <v>0</v>
      </c>
      <c r="CO168" s="25">
        <f>IF(CN168=0,0,CP15*VLOOKUP(CN15,struktura!$B:$X,23,FALSE))</f>
        <v>0</v>
      </c>
      <c r="CR168" s="21">
        <f>VLOOKUP(CR15,struktura!$B:$W,22,FALSE)</f>
        <v>0</v>
      </c>
      <c r="CS168" s="25">
        <f>IF(CR168=0,0,CT15*VLOOKUP(CR15,struktura!$B:$X,23,FALSE))</f>
        <v>0</v>
      </c>
      <c r="CV168" s="21">
        <f>VLOOKUP(CV15,struktura!$B:$W,22,FALSE)</f>
        <v>0</v>
      </c>
      <c r="CW168" s="25">
        <f>IF(CV168=0,0,CX15*VLOOKUP(CV15,struktura!$B:$X,23,FALSE))</f>
        <v>0</v>
      </c>
      <c r="CZ168" s="21">
        <f>VLOOKUP(CZ15,struktura!$B:$W,22,FALSE)</f>
        <v>0</v>
      </c>
      <c r="DA168" s="25">
        <f>IF(CZ168=0,0,DB15*VLOOKUP(CZ15,struktura!$B:$X,23,FALSE))</f>
        <v>0</v>
      </c>
      <c r="DD168" s="21">
        <f>VLOOKUP(DD15,struktura!$B:$W,22,FALSE)</f>
        <v>0</v>
      </c>
      <c r="DE168" s="25">
        <f>IF(DD168=0,0,DF15*VLOOKUP(DD15,struktura!$B:$X,23,FALSE))</f>
        <v>0</v>
      </c>
      <c r="DH168" s="21">
        <f>VLOOKUP(DH15,struktura!$B:$W,22,FALSE)</f>
        <v>0</v>
      </c>
      <c r="DI168" s="25">
        <f>IF(DH168=0,0,DJ15*VLOOKUP(DH15,struktura!$B:$X,23,FALSE))</f>
        <v>0</v>
      </c>
      <c r="DL168" s="21">
        <f>VLOOKUP(DL15,struktura!$B:$W,22,FALSE)</f>
        <v>0</v>
      </c>
      <c r="DM168" s="25">
        <f>IF(DL168=0,0,DN15*VLOOKUP(DL15,struktura!$B:$X,23,FALSE))</f>
        <v>0</v>
      </c>
      <c r="DP168" s="21">
        <f>VLOOKUP(DP15,struktura!$B:$W,22,FALSE)</f>
        <v>0</v>
      </c>
      <c r="DQ168" s="25">
        <f>IF(DP168=0,0,DR15*VLOOKUP(DP15,struktura!$B:$X,23,FALSE))</f>
        <v>0</v>
      </c>
    </row>
    <row r="169" spans="1:123" ht="15" hidden="1" outlineLevel="1" thickBot="1">
      <c r="A169" s="184"/>
      <c r="B169" s="184"/>
      <c r="D169" s="21"/>
      <c r="E169" s="25"/>
      <c r="H169" s="21"/>
      <c r="I169" s="25"/>
      <c r="L169" s="21"/>
      <c r="M169" s="25"/>
      <c r="P169" s="21"/>
      <c r="Q169" s="25"/>
      <c r="T169" s="21"/>
      <c r="U169" s="25"/>
      <c r="X169" s="21"/>
      <c r="Y169" s="25"/>
      <c r="AB169" s="21"/>
      <c r="AC169" s="25"/>
      <c r="AF169" s="21"/>
      <c r="AG169" s="25"/>
      <c r="AJ169" s="21"/>
      <c r="AK169" s="25"/>
      <c r="AN169" s="21"/>
      <c r="AO169" s="25"/>
      <c r="AR169" s="21"/>
      <c r="AS169" s="25"/>
      <c r="AV169" s="21"/>
      <c r="AW169" s="25"/>
      <c r="AZ169" s="21"/>
      <c r="BA169" s="25"/>
      <c r="BD169" s="21"/>
      <c r="BE169" s="25"/>
      <c r="BH169" s="21"/>
      <c r="BI169" s="25"/>
      <c r="BL169" s="21"/>
      <c r="BM169" s="25"/>
      <c r="BP169" s="21"/>
      <c r="BQ169" s="25"/>
      <c r="BT169" s="21"/>
      <c r="BU169" s="25"/>
      <c r="BX169" s="21"/>
      <c r="BY169" s="25"/>
      <c r="CB169" s="21"/>
      <c r="CC169" s="25"/>
      <c r="CF169" s="21"/>
      <c r="CG169" s="25"/>
      <c r="CJ169" s="21"/>
      <c r="CK169" s="25"/>
      <c r="CN169" s="21"/>
      <c r="CO169" s="25"/>
      <c r="CR169" s="21"/>
      <c r="CS169" s="25"/>
      <c r="CV169" s="21"/>
      <c r="CW169" s="25"/>
      <c r="CZ169" s="21"/>
      <c r="DA169" s="25"/>
      <c r="DD169" s="21"/>
      <c r="DE169" s="25"/>
      <c r="DH169" s="21"/>
      <c r="DI169" s="25"/>
      <c r="DL169" s="21"/>
      <c r="DM169" s="25"/>
      <c r="DP169" s="21"/>
      <c r="DQ169" s="25"/>
    </row>
    <row r="170" spans="1:123" hidden="1" outlineLevel="1">
      <c r="A170" s="183">
        <v>13</v>
      </c>
      <c r="B170" s="183" t="s">
        <v>14179</v>
      </c>
      <c r="C170" s="1">
        <v>1</v>
      </c>
      <c r="D170" s="21">
        <f>VLOOKUP(D17,struktura!$B:$W,22,FALSE)</f>
        <v>0</v>
      </c>
      <c r="E170" s="25">
        <f>IF(D170=0,0,F17*VLOOKUP(D17,struktura!$B:$X,23,FALSE))</f>
        <v>0</v>
      </c>
      <c r="H170" s="21">
        <f>VLOOKUP(H17,struktura!$B:$W,22,FALSE)</f>
        <v>300000306</v>
      </c>
      <c r="I170" s="25">
        <f>IF(H170=0,0,J17*VLOOKUP(H17,struktura!$B:$X,23,FALSE))</f>
        <v>1530</v>
      </c>
      <c r="L170" s="21">
        <f>VLOOKUP(L17,struktura!$B:$W,22,FALSE)</f>
        <v>300000306</v>
      </c>
      <c r="M170" s="25">
        <f>IF(L170=0,0,N17*VLOOKUP(L17,struktura!$B:$X,23,FALSE))</f>
        <v>1530</v>
      </c>
      <c r="P170" s="21">
        <f>VLOOKUP(P17,struktura!$B:$W,22,FALSE)</f>
        <v>300000306</v>
      </c>
      <c r="Q170" s="25">
        <f>IF(P170=0,0,R17*VLOOKUP(P17,struktura!$B:$X,23,FALSE))</f>
        <v>1530</v>
      </c>
      <c r="T170" s="21">
        <f>VLOOKUP(T17,struktura!$B:$W,22,FALSE)</f>
        <v>300000319</v>
      </c>
      <c r="U170" s="25">
        <f>IF(T170=0,0,V17*VLOOKUP(T17,struktura!$B:$X,23,FALSE))</f>
        <v>2691.5887850467288</v>
      </c>
      <c r="X170" s="21">
        <f>VLOOKUP(X17,struktura!$B:$W,22,FALSE)</f>
        <v>300000319</v>
      </c>
      <c r="Y170" s="25">
        <f>IF(X170=0,0,Z17*VLOOKUP(X17,struktura!$B:$X,23,FALSE))</f>
        <v>3000</v>
      </c>
      <c r="AB170" s="21">
        <f>VLOOKUP(AB17,struktura!$B:$W,22,FALSE)</f>
        <v>300000319</v>
      </c>
      <c r="AC170" s="25">
        <f>IF(AB170=0,0,AD17*VLOOKUP(AB17,struktura!$B:$X,23,FALSE))</f>
        <v>3000</v>
      </c>
      <c r="AF170" s="21">
        <f>VLOOKUP(AF17,struktura!$B:$W,22,FALSE)</f>
        <v>300000319</v>
      </c>
      <c r="AG170" s="25">
        <f>IF(AF170=0,0,AH17*VLOOKUP(AF17,struktura!$B:$X,23,FALSE))</f>
        <v>3000</v>
      </c>
      <c r="AJ170" s="21">
        <f>VLOOKUP(AJ17,struktura!$B:$W,22,FALSE)</f>
        <v>300000319</v>
      </c>
      <c r="AK170" s="25">
        <f>IF(AJ170=0,0,AL17*VLOOKUP(AJ17,struktura!$B:$X,23,FALSE))</f>
        <v>3000</v>
      </c>
      <c r="AN170" s="21">
        <f>VLOOKUP(AN17,struktura!$B:$W,22,FALSE)</f>
        <v>300000319</v>
      </c>
      <c r="AO170" s="25">
        <f>IF(AN170=0,0,AP17*VLOOKUP(AN17,struktura!$B:$X,23,FALSE))</f>
        <v>2691.5887850467288</v>
      </c>
      <c r="AR170" s="21">
        <f>VLOOKUP(AR17,struktura!$B:$W,22,FALSE)</f>
        <v>300000319</v>
      </c>
      <c r="AS170" s="25">
        <f>IF(AR170=0,0,AT17*VLOOKUP(AR17,struktura!$B:$X,23,FALSE))</f>
        <v>2691.5887850467288</v>
      </c>
      <c r="AV170" s="21">
        <f>VLOOKUP(AV17,struktura!$B:$W,22,FALSE)</f>
        <v>0</v>
      </c>
      <c r="AW170" s="25">
        <f>IF(AV170=0,0,AX17*VLOOKUP(AV17,struktura!$B:$X,23,FALSE))</f>
        <v>0</v>
      </c>
      <c r="AZ170" s="21">
        <f>VLOOKUP(AZ17,struktura!$B:$W,22,FALSE)</f>
        <v>0</v>
      </c>
      <c r="BA170" s="25">
        <f>IF(AZ170=0,0,BB17*VLOOKUP(AZ17,struktura!$B:$X,23,FALSE))</f>
        <v>0</v>
      </c>
      <c r="BD170" s="21">
        <f>VLOOKUP(BD17,struktura!$B:$W,22,FALSE)</f>
        <v>0</v>
      </c>
      <c r="BE170" s="25">
        <f>IF(BD170=0,0,BF17*VLOOKUP(BD17,struktura!$B:$X,23,FALSE))</f>
        <v>0</v>
      </c>
      <c r="BH170" s="21">
        <f>VLOOKUP(BH17,struktura!$B:$W,22,FALSE)</f>
        <v>0</v>
      </c>
      <c r="BI170" s="25">
        <f>IF(BH170=0,0,BJ17*VLOOKUP(BH17,struktura!$B:$X,23,FALSE))</f>
        <v>0</v>
      </c>
      <c r="BL170" s="21">
        <f>VLOOKUP(BL17,struktura!$B:$W,22,FALSE)</f>
        <v>0</v>
      </c>
      <c r="BM170" s="25">
        <f>IF(BL170=0,0,BN17*VLOOKUP(BL17,struktura!$B:$X,23,FALSE))</f>
        <v>0</v>
      </c>
      <c r="BP170" s="21">
        <f>VLOOKUP(BP17,struktura!$B:$W,22,FALSE)</f>
        <v>0</v>
      </c>
      <c r="BQ170" s="25">
        <f>IF(BP170=0,0,BR17*VLOOKUP(BP17,struktura!$B:$X,23,FALSE))</f>
        <v>0</v>
      </c>
      <c r="BT170" s="21">
        <f>VLOOKUP(BT17,struktura!$B:$W,22,FALSE)</f>
        <v>0</v>
      </c>
      <c r="BU170" s="25">
        <f>IF(BT170=0,0,BV17*VLOOKUP(BT17,struktura!$B:$X,23,FALSE))</f>
        <v>0</v>
      </c>
      <c r="BX170" s="21">
        <f>VLOOKUP(BX17,struktura!$B:$W,22,FALSE)</f>
        <v>132100499</v>
      </c>
      <c r="BY170" s="25">
        <f>IF(BX170=0,0,BZ17*VLOOKUP(BX17,struktura!$B:$X,23,FALSE))</f>
        <v>1590</v>
      </c>
      <c r="CB170" s="21">
        <f>VLOOKUP(CB17,struktura!$B:$W,22,FALSE)</f>
        <v>132100499</v>
      </c>
      <c r="CC170" s="25">
        <f>IF(CB170=0,0,CD17*VLOOKUP(CB17,struktura!$B:$X,23,FALSE))</f>
        <v>1590</v>
      </c>
      <c r="CF170" s="21">
        <f>VLOOKUP(CF17,struktura!$B:$W,22,FALSE)</f>
        <v>132100499</v>
      </c>
      <c r="CG170" s="25">
        <f>IF(CF170=0,0,CH17*VLOOKUP(CF17,struktura!$B:$X,23,FALSE))</f>
        <v>1590</v>
      </c>
      <c r="CJ170" s="21">
        <f>VLOOKUP(CJ17,struktura!$B:$W,22,FALSE)</f>
        <v>132100499</v>
      </c>
      <c r="CK170" s="25">
        <f>IF(CJ170=0,0,CL17*VLOOKUP(CJ17,struktura!$B:$X,23,FALSE))</f>
        <v>1590</v>
      </c>
      <c r="CN170" s="21">
        <f>VLOOKUP(CN17,struktura!$B:$W,22,FALSE)</f>
        <v>132100499</v>
      </c>
      <c r="CO170" s="25">
        <f>IF(CN170=0,0,CP17*VLOOKUP(CN17,struktura!$B:$X,23,FALSE))</f>
        <v>1590</v>
      </c>
      <c r="CR170" s="21">
        <f>VLOOKUP(CR17,struktura!$B:$W,22,FALSE)</f>
        <v>132100499</v>
      </c>
      <c r="CS170" s="25">
        <f>IF(CR170=0,0,CT17*VLOOKUP(CR17,struktura!$B:$X,23,FALSE))</f>
        <v>1590</v>
      </c>
      <c r="CV170" s="21">
        <f>VLOOKUP(CV17,struktura!$B:$W,22,FALSE)</f>
        <v>0</v>
      </c>
      <c r="CW170" s="25">
        <f>IF(CV170=0,0,CX17*VLOOKUP(CV17,struktura!$B:$X,23,FALSE))</f>
        <v>0</v>
      </c>
      <c r="CZ170" s="21">
        <f>VLOOKUP(CZ17,struktura!$B:$W,22,FALSE)</f>
        <v>0</v>
      </c>
      <c r="DA170" s="25">
        <f>IF(CZ170=0,0,DB17*VLOOKUP(CZ17,struktura!$B:$X,23,FALSE))</f>
        <v>0</v>
      </c>
      <c r="DD170" s="21">
        <f>VLOOKUP(DD17,struktura!$B:$W,22,FALSE)</f>
        <v>0</v>
      </c>
      <c r="DE170" s="25">
        <f>IF(DD170=0,0,DF17*VLOOKUP(DD17,struktura!$B:$X,23,FALSE))</f>
        <v>0</v>
      </c>
      <c r="DH170" s="21">
        <f>VLOOKUP(DH17,struktura!$B:$W,22,FALSE)</f>
        <v>0</v>
      </c>
      <c r="DI170" s="25">
        <f>IF(DH170=0,0,DJ17*VLOOKUP(DH17,struktura!$B:$X,23,FALSE))</f>
        <v>0</v>
      </c>
      <c r="DL170" s="21">
        <f>VLOOKUP(DL17,struktura!$B:$W,22,FALSE)</f>
        <v>0</v>
      </c>
      <c r="DM170" s="25">
        <f>IF(DL170=0,0,DN17*VLOOKUP(DL17,struktura!$B:$X,23,FALSE))</f>
        <v>0</v>
      </c>
      <c r="DP170" s="21">
        <f>VLOOKUP(DP17,struktura!$B:$W,22,FALSE)</f>
        <v>0</v>
      </c>
      <c r="DQ170" s="25">
        <f>IF(DP170=0,0,DR17*VLOOKUP(DP17,struktura!$B:$X,23,FALSE))</f>
        <v>0</v>
      </c>
    </row>
    <row r="171" spans="1:123" ht="15" hidden="1" outlineLevel="1" thickBot="1">
      <c r="A171" s="184"/>
      <c r="B171" s="184"/>
      <c r="D171" s="21"/>
      <c r="E171" s="25"/>
      <c r="H171" s="21"/>
      <c r="I171" s="25"/>
      <c r="L171" s="21"/>
      <c r="M171" s="25"/>
      <c r="P171" s="21"/>
      <c r="Q171" s="25"/>
      <c r="T171" s="21"/>
      <c r="U171" s="25"/>
      <c r="X171" s="21"/>
      <c r="Y171" s="25"/>
      <c r="AB171" s="21"/>
      <c r="AC171" s="25"/>
      <c r="AF171" s="21"/>
      <c r="AG171" s="25"/>
      <c r="AJ171" s="21"/>
      <c r="AK171" s="25"/>
      <c r="AN171" s="21"/>
      <c r="AO171" s="25"/>
      <c r="AR171" s="21"/>
      <c r="AS171" s="25"/>
      <c r="AV171" s="21"/>
      <c r="AW171" s="25"/>
      <c r="AZ171" s="21"/>
      <c r="BA171" s="25"/>
      <c r="BD171" s="21"/>
      <c r="BE171" s="25"/>
      <c r="BH171" s="21"/>
      <c r="BI171" s="25"/>
      <c r="BL171" s="21"/>
      <c r="BM171" s="25"/>
      <c r="BP171" s="21"/>
      <c r="BQ171" s="25"/>
      <c r="BT171" s="21"/>
      <c r="BU171" s="25"/>
      <c r="BX171" s="21"/>
      <c r="BY171" s="25"/>
      <c r="CB171" s="21"/>
      <c r="CC171" s="25"/>
      <c r="CF171" s="21"/>
      <c r="CG171" s="25"/>
      <c r="CJ171" s="21"/>
      <c r="CK171" s="25"/>
      <c r="CN171" s="21"/>
      <c r="CO171" s="25"/>
      <c r="CR171" s="21"/>
      <c r="CS171" s="25"/>
      <c r="CV171" s="21"/>
      <c r="CW171" s="25"/>
      <c r="CZ171" s="21"/>
      <c r="DA171" s="25"/>
      <c r="DD171" s="21"/>
      <c r="DE171" s="25"/>
      <c r="DH171" s="21"/>
      <c r="DI171" s="25"/>
      <c r="DL171" s="21"/>
      <c r="DM171" s="25"/>
      <c r="DP171" s="21"/>
      <c r="DQ171" s="25"/>
    </row>
    <row r="172" spans="1:123" hidden="1" outlineLevel="1">
      <c r="A172" s="183">
        <v>4</v>
      </c>
      <c r="B172" s="183" t="s">
        <v>14178</v>
      </c>
      <c r="C172" s="1">
        <v>1</v>
      </c>
      <c r="D172" s="21">
        <f>VLOOKUP(D19,struktura!$B:$W,22,FALSE)</f>
        <v>0</v>
      </c>
      <c r="E172" s="25">
        <f>IF(D172=0,0,F19*VLOOKUP(D19,struktura!$B:$X,23,FALSE))</f>
        <v>0</v>
      </c>
      <c r="H172" s="21">
        <f>VLOOKUP(H19,struktura!$B:$W,22,FALSE)</f>
        <v>0</v>
      </c>
      <c r="I172" s="25">
        <f>IF(H172=0,0,J19*VLOOKUP(H19,struktura!$B:$X,23,FALSE))</f>
        <v>0</v>
      </c>
      <c r="L172" s="21">
        <f>VLOOKUP(L19,struktura!$B:$W,22,FALSE)</f>
        <v>0</v>
      </c>
      <c r="M172" s="25">
        <f>IF(L172=0,0,N19*VLOOKUP(L19,struktura!$B:$X,23,FALSE))</f>
        <v>0</v>
      </c>
      <c r="P172" s="21">
        <f>VLOOKUP(P19,struktura!$B:$W,22,FALSE)</f>
        <v>0</v>
      </c>
      <c r="Q172" s="25">
        <f>IF(P172=0,0,R19*VLOOKUP(P19,struktura!$B:$X,23,FALSE))</f>
        <v>0</v>
      </c>
      <c r="T172" s="21">
        <f>VLOOKUP(T19,struktura!$B:$W,22,FALSE)</f>
        <v>0</v>
      </c>
      <c r="U172" s="25">
        <f>IF(T172=0,0,V19*VLOOKUP(T19,struktura!$B:$X,23,FALSE))</f>
        <v>0</v>
      </c>
      <c r="X172" s="21">
        <f>VLOOKUP(X19,struktura!$B:$W,22,FALSE)</f>
        <v>0</v>
      </c>
      <c r="Y172" s="25">
        <f>IF(X172=0,0,Z19*VLOOKUP(X19,struktura!$B:$X,23,FALSE))</f>
        <v>0</v>
      </c>
      <c r="AB172" s="21">
        <f>VLOOKUP(AB19,struktura!$B:$W,22,FALSE)</f>
        <v>0</v>
      </c>
      <c r="AC172" s="25">
        <f>IF(AB172=0,0,AD19*VLOOKUP(AB19,struktura!$B:$X,23,FALSE))</f>
        <v>0</v>
      </c>
      <c r="AF172" s="21">
        <f>VLOOKUP(AF19,struktura!$B:$W,22,FALSE)</f>
        <v>0</v>
      </c>
      <c r="AG172" s="25">
        <f>IF(AF172=0,0,AH19*VLOOKUP(AF19,struktura!$B:$X,23,FALSE))</f>
        <v>0</v>
      </c>
      <c r="AJ172" s="21">
        <f>VLOOKUP(AJ19,struktura!$B:$W,22,FALSE)</f>
        <v>0</v>
      </c>
      <c r="AK172" s="25">
        <f>IF(AJ172=0,0,AL19*VLOOKUP(AJ19,struktura!$B:$X,23,FALSE))</f>
        <v>0</v>
      </c>
      <c r="AN172" s="21">
        <f>VLOOKUP(AN19,struktura!$B:$W,22,FALSE)</f>
        <v>0</v>
      </c>
      <c r="AO172" s="25">
        <f>IF(AN172=0,0,AP19*VLOOKUP(AN19,struktura!$B:$X,23,FALSE))</f>
        <v>0</v>
      </c>
      <c r="AR172" s="21">
        <f>VLOOKUP(AR19,struktura!$B:$W,22,FALSE)</f>
        <v>0</v>
      </c>
      <c r="AS172" s="25">
        <f>IF(AR172=0,0,AT19*VLOOKUP(AR19,struktura!$B:$X,23,FALSE))</f>
        <v>0</v>
      </c>
      <c r="AV172" s="21">
        <f>VLOOKUP(AV19,struktura!$B:$W,22,FALSE)</f>
        <v>0</v>
      </c>
      <c r="AW172" s="25">
        <f>IF(AV172=0,0,AX19*VLOOKUP(AV19,struktura!$B:$X,23,FALSE))</f>
        <v>0</v>
      </c>
      <c r="AZ172" s="21">
        <f>VLOOKUP(AZ19,struktura!$B:$W,22,FALSE)</f>
        <v>0</v>
      </c>
      <c r="BA172" s="25">
        <f>IF(AZ172=0,0,BB19*VLOOKUP(AZ19,struktura!$B:$X,23,FALSE))</f>
        <v>0</v>
      </c>
      <c r="BD172" s="21">
        <f>VLOOKUP(BD19,struktura!$B:$W,22,FALSE)</f>
        <v>0</v>
      </c>
      <c r="BE172" s="25">
        <f>IF(BD172=0,0,BF19*VLOOKUP(BD19,struktura!$B:$X,23,FALSE))</f>
        <v>0</v>
      </c>
      <c r="BH172" s="21">
        <f>VLOOKUP(BH19,struktura!$B:$W,22,FALSE)</f>
        <v>0</v>
      </c>
      <c r="BI172" s="25">
        <f>IF(BH172=0,0,BJ19*VLOOKUP(BH19,struktura!$B:$X,23,FALSE))</f>
        <v>0</v>
      </c>
      <c r="BL172" s="21">
        <f>VLOOKUP(BL19,struktura!$B:$W,22,FALSE)</f>
        <v>0</v>
      </c>
      <c r="BM172" s="25">
        <f>IF(BL172=0,0,BN19*VLOOKUP(BL19,struktura!$B:$X,23,FALSE))</f>
        <v>0</v>
      </c>
      <c r="BP172" s="21">
        <f>VLOOKUP(BP19,struktura!$B:$W,22,FALSE)</f>
        <v>0</v>
      </c>
      <c r="BQ172" s="25">
        <f>IF(BP172=0,0,BR19*VLOOKUP(BP19,struktura!$B:$X,23,FALSE))</f>
        <v>0</v>
      </c>
      <c r="BT172" s="21">
        <f>VLOOKUP(BT19,struktura!$B:$W,22,FALSE)</f>
        <v>0</v>
      </c>
      <c r="BU172" s="25">
        <f>IF(BT172=0,0,BV19*VLOOKUP(BT19,struktura!$B:$X,23,FALSE))</f>
        <v>0</v>
      </c>
      <c r="BX172" s="21">
        <f>VLOOKUP(BX19,struktura!$B:$W,22,FALSE)</f>
        <v>0</v>
      </c>
      <c r="BY172" s="25">
        <f>IF(BX172=0,0,BZ19*VLOOKUP(BX19,struktura!$B:$X,23,FALSE))</f>
        <v>0</v>
      </c>
      <c r="CB172" s="21">
        <f>VLOOKUP(CB19,struktura!$B:$W,22,FALSE)</f>
        <v>0</v>
      </c>
      <c r="CC172" s="25">
        <f>IF(CB172=0,0,CD19*VLOOKUP(CB19,struktura!$B:$X,23,FALSE))</f>
        <v>0</v>
      </c>
      <c r="CF172" s="21">
        <f>VLOOKUP(CF19,struktura!$B:$W,22,FALSE)</f>
        <v>0</v>
      </c>
      <c r="CG172" s="25">
        <f>IF(CF172=0,0,CH19*VLOOKUP(CF19,struktura!$B:$X,23,FALSE))</f>
        <v>0</v>
      </c>
      <c r="CJ172" s="21">
        <f>VLOOKUP(CJ19,struktura!$B:$W,22,FALSE)</f>
        <v>0</v>
      </c>
      <c r="CK172" s="25">
        <f>IF(CJ172=0,0,CL19*VLOOKUP(CJ19,struktura!$B:$X,23,FALSE))</f>
        <v>0</v>
      </c>
      <c r="CN172" s="21">
        <f>VLOOKUP(CN19,struktura!$B:$W,22,FALSE)</f>
        <v>0</v>
      </c>
      <c r="CO172" s="25">
        <f>IF(CN172=0,0,CP19*VLOOKUP(CN19,struktura!$B:$X,23,FALSE))</f>
        <v>0</v>
      </c>
      <c r="CR172" s="21">
        <f>VLOOKUP(CR19,struktura!$B:$W,22,FALSE)</f>
        <v>0</v>
      </c>
      <c r="CS172" s="25">
        <f>IF(CR172=0,0,CT19*VLOOKUP(CR19,struktura!$B:$X,23,FALSE))</f>
        <v>0</v>
      </c>
      <c r="CV172" s="21">
        <f>VLOOKUP(CV19,struktura!$B:$W,22,FALSE)</f>
        <v>0</v>
      </c>
      <c r="CW172" s="25">
        <f>IF(CV172=0,0,CX19*VLOOKUP(CV19,struktura!$B:$X,23,FALSE))</f>
        <v>0</v>
      </c>
      <c r="CZ172" s="21">
        <f>VLOOKUP(CZ19,struktura!$B:$W,22,FALSE)</f>
        <v>0</v>
      </c>
      <c r="DA172" s="25">
        <f>IF(CZ172=0,0,DB19*VLOOKUP(CZ19,struktura!$B:$X,23,FALSE))</f>
        <v>0</v>
      </c>
      <c r="DD172" s="21">
        <f>VLOOKUP(DD19,struktura!$B:$W,22,FALSE)</f>
        <v>0</v>
      </c>
      <c r="DE172" s="25">
        <f>IF(DD172=0,0,DF19*VLOOKUP(DD19,struktura!$B:$X,23,FALSE))</f>
        <v>0</v>
      </c>
      <c r="DH172" s="21">
        <f>VLOOKUP(DH19,struktura!$B:$W,22,FALSE)</f>
        <v>0</v>
      </c>
      <c r="DI172" s="25">
        <f>IF(DH172=0,0,DJ19*VLOOKUP(DH19,struktura!$B:$X,23,FALSE))</f>
        <v>0</v>
      </c>
      <c r="DL172" s="21">
        <f>VLOOKUP(DL19,struktura!$B:$W,22,FALSE)</f>
        <v>0</v>
      </c>
      <c r="DM172" s="25">
        <f>IF(DL172=0,0,DN19*VLOOKUP(DL19,struktura!$B:$X,23,FALSE))</f>
        <v>0</v>
      </c>
      <c r="DP172" s="21">
        <f>VLOOKUP(DP19,struktura!$B:$W,22,FALSE)</f>
        <v>0</v>
      </c>
      <c r="DQ172" s="25">
        <f>IF(DP172=0,0,DR19*VLOOKUP(DP19,struktura!$B:$X,23,FALSE))</f>
        <v>0</v>
      </c>
    </row>
    <row r="173" spans="1:123" ht="15" hidden="1" outlineLevel="1" thickBot="1">
      <c r="A173" s="184"/>
      <c r="B173" s="184"/>
      <c r="D173" s="21"/>
      <c r="E173" s="25"/>
      <c r="H173" s="21"/>
      <c r="I173" s="25"/>
      <c r="L173" s="21"/>
      <c r="M173" s="25"/>
      <c r="P173" s="21"/>
      <c r="Q173" s="25"/>
      <c r="T173" s="21"/>
      <c r="U173" s="25"/>
      <c r="X173" s="21"/>
      <c r="Y173" s="25"/>
      <c r="AB173" s="21"/>
      <c r="AC173" s="25"/>
      <c r="AF173" s="21"/>
      <c r="AG173" s="25"/>
      <c r="AJ173" s="21"/>
      <c r="AK173" s="25"/>
      <c r="AN173" s="21"/>
      <c r="AO173" s="25"/>
      <c r="AR173" s="21"/>
      <c r="AS173" s="25"/>
      <c r="AV173" s="21"/>
      <c r="AW173" s="25"/>
      <c r="AZ173" s="21"/>
      <c r="BA173" s="25"/>
      <c r="BD173" s="21"/>
      <c r="BE173" s="25"/>
      <c r="BH173" s="21"/>
      <c r="BI173" s="25"/>
      <c r="BL173" s="21"/>
      <c r="BM173" s="25"/>
      <c r="BP173" s="21"/>
      <c r="BQ173" s="25"/>
      <c r="BT173" s="21"/>
      <c r="BU173" s="25"/>
      <c r="BX173" s="21"/>
      <c r="BY173" s="25"/>
      <c r="CB173" s="21"/>
      <c r="CC173" s="25"/>
      <c r="CF173" s="21"/>
      <c r="CG173" s="25"/>
      <c r="CJ173" s="21"/>
      <c r="CK173" s="25"/>
      <c r="CN173" s="21"/>
      <c r="CO173" s="25"/>
      <c r="CR173" s="21"/>
      <c r="CS173" s="25"/>
      <c r="CV173" s="21"/>
      <c r="CW173" s="25"/>
      <c r="CZ173" s="21"/>
      <c r="DA173" s="25"/>
      <c r="DD173" s="21"/>
      <c r="DE173" s="25"/>
      <c r="DH173" s="21"/>
      <c r="DI173" s="25"/>
      <c r="DL173" s="21"/>
      <c r="DM173" s="25"/>
      <c r="DP173" s="21"/>
      <c r="DQ173" s="25"/>
    </row>
    <row r="174" spans="1:123" hidden="1" outlineLevel="1">
      <c r="A174" s="183">
        <v>5</v>
      </c>
      <c r="B174" s="183" t="s">
        <v>14177</v>
      </c>
      <c r="C174" s="1">
        <v>1</v>
      </c>
      <c r="D174" s="21">
        <f>VLOOKUP(D21,struktura!$B:$W,22,FALSE)</f>
        <v>0</v>
      </c>
      <c r="E174" s="25">
        <f>IF(D174=0,0,F21*VLOOKUP(D21,struktura!$B:$X,23,FALSE))</f>
        <v>0</v>
      </c>
      <c r="H174" s="21">
        <f>VLOOKUP(H21,struktura!$B:$W,22,FALSE)</f>
        <v>0</v>
      </c>
      <c r="I174" s="25">
        <f>IF(H174=0,0,J21*VLOOKUP(H21,struktura!$B:$X,23,FALSE))</f>
        <v>0</v>
      </c>
      <c r="L174" s="21">
        <f>VLOOKUP(L21,struktura!$B:$W,22,FALSE)</f>
        <v>0</v>
      </c>
      <c r="M174" s="25">
        <f>IF(L174=0,0,N21*VLOOKUP(L21,struktura!$B:$X,23,FALSE))</f>
        <v>0</v>
      </c>
      <c r="P174" s="21">
        <f>VLOOKUP(P21,struktura!$B:$W,22,FALSE)</f>
        <v>0</v>
      </c>
      <c r="Q174" s="25">
        <f>IF(P174=0,0,R21*VLOOKUP(P21,struktura!$B:$X,23,FALSE))</f>
        <v>0</v>
      </c>
      <c r="T174" s="21">
        <f>VLOOKUP(T21,struktura!$B:$W,22,FALSE)</f>
        <v>0</v>
      </c>
      <c r="U174" s="25">
        <f>IF(T174=0,0,V21*VLOOKUP(T21,struktura!$B:$X,23,FALSE))</f>
        <v>0</v>
      </c>
      <c r="X174" s="21">
        <f>VLOOKUP(X21,struktura!$B:$W,22,FALSE)</f>
        <v>0</v>
      </c>
      <c r="Y174" s="25">
        <f>IF(X174=0,0,Z21*VLOOKUP(X21,struktura!$B:$X,23,FALSE))</f>
        <v>0</v>
      </c>
      <c r="AB174" s="21">
        <f>VLOOKUP(AB21,struktura!$B:$W,22,FALSE)</f>
        <v>0</v>
      </c>
      <c r="AC174" s="25">
        <f>IF(AB174=0,0,AD21*VLOOKUP(AB21,struktura!$B:$X,23,FALSE))</f>
        <v>0</v>
      </c>
      <c r="AF174" s="21">
        <f>VLOOKUP(AF21,struktura!$B:$W,22,FALSE)</f>
        <v>0</v>
      </c>
      <c r="AG174" s="25">
        <f>IF(AF174=0,0,AH21*VLOOKUP(AF21,struktura!$B:$X,23,FALSE))</f>
        <v>0</v>
      </c>
      <c r="AJ174" s="21">
        <f>VLOOKUP(AJ21,struktura!$B:$W,22,FALSE)</f>
        <v>0</v>
      </c>
      <c r="AK174" s="25">
        <f>IF(AJ174=0,0,AL21*VLOOKUP(AJ21,struktura!$B:$X,23,FALSE))</f>
        <v>0</v>
      </c>
      <c r="AN174" s="21">
        <f>VLOOKUP(AN21,struktura!$B:$W,22,FALSE)</f>
        <v>0</v>
      </c>
      <c r="AO174" s="25">
        <f>IF(AN174=0,0,AP21*VLOOKUP(AN21,struktura!$B:$X,23,FALSE))</f>
        <v>0</v>
      </c>
      <c r="AR174" s="21">
        <f>VLOOKUP(AR21,struktura!$B:$W,22,FALSE)</f>
        <v>0</v>
      </c>
      <c r="AS174" s="25">
        <f>IF(AR174=0,0,AT21*VLOOKUP(AR21,struktura!$B:$X,23,FALSE))</f>
        <v>0</v>
      </c>
      <c r="AV174" s="21">
        <f>VLOOKUP(AV21,struktura!$B:$W,22,FALSE)</f>
        <v>0</v>
      </c>
      <c r="AW174" s="25">
        <f>IF(AV174=0,0,AX21*VLOOKUP(AV21,struktura!$B:$X,23,FALSE))</f>
        <v>0</v>
      </c>
      <c r="AZ174" s="21">
        <f>VLOOKUP(AZ21,struktura!$B:$W,22,FALSE)</f>
        <v>0</v>
      </c>
      <c r="BA174" s="25">
        <f>IF(AZ174=0,0,BB21*VLOOKUP(AZ21,struktura!$B:$X,23,FALSE))</f>
        <v>0</v>
      </c>
      <c r="BD174" s="21">
        <f>VLOOKUP(BD21,struktura!$B:$W,22,FALSE)</f>
        <v>0</v>
      </c>
      <c r="BE174" s="25">
        <f>IF(BD174=0,0,BF21*VLOOKUP(BD21,struktura!$B:$X,23,FALSE))</f>
        <v>0</v>
      </c>
      <c r="BH174" s="21">
        <f>VLOOKUP(BH21,struktura!$B:$W,22,FALSE)</f>
        <v>0</v>
      </c>
      <c r="BI174" s="25">
        <f>IF(BH174=0,0,BJ21*VLOOKUP(BH21,struktura!$B:$X,23,FALSE))</f>
        <v>0</v>
      </c>
      <c r="BL174" s="21">
        <f>VLOOKUP(BL21,struktura!$B:$W,22,FALSE)</f>
        <v>0</v>
      </c>
      <c r="BM174" s="25">
        <f>IF(BL174=0,0,BN21*VLOOKUP(BL21,struktura!$B:$X,23,FALSE))</f>
        <v>0</v>
      </c>
      <c r="BP174" s="21">
        <f>VLOOKUP(BP21,struktura!$B:$W,22,FALSE)</f>
        <v>0</v>
      </c>
      <c r="BQ174" s="25">
        <f>IF(BP174=0,0,BR21*VLOOKUP(BP21,struktura!$B:$X,23,FALSE))</f>
        <v>0</v>
      </c>
      <c r="BT174" s="21">
        <f>VLOOKUP(BT21,struktura!$B:$W,22,FALSE)</f>
        <v>0</v>
      </c>
      <c r="BU174" s="25">
        <f>IF(BT174=0,0,BV21*VLOOKUP(BT21,struktura!$B:$X,23,FALSE))</f>
        <v>0</v>
      </c>
      <c r="BX174" s="21">
        <f>VLOOKUP(BX21,struktura!$B:$W,22,FALSE)</f>
        <v>0</v>
      </c>
      <c r="BY174" s="25">
        <f>IF(BX174=0,0,BZ21*VLOOKUP(BX21,struktura!$B:$X,23,FALSE))</f>
        <v>0</v>
      </c>
      <c r="CB174" s="21">
        <f>VLOOKUP(CB21,struktura!$B:$W,22,FALSE)</f>
        <v>0</v>
      </c>
      <c r="CC174" s="25">
        <f>IF(CB174=0,0,CD21*VLOOKUP(CB21,struktura!$B:$X,23,FALSE))</f>
        <v>0</v>
      </c>
      <c r="CF174" s="21">
        <f>VLOOKUP(CF21,struktura!$B:$W,22,FALSE)</f>
        <v>0</v>
      </c>
      <c r="CG174" s="25">
        <f>IF(CF174=0,0,CH21*VLOOKUP(CF21,struktura!$B:$X,23,FALSE))</f>
        <v>0</v>
      </c>
      <c r="CJ174" s="21">
        <f>VLOOKUP(CJ21,struktura!$B:$W,22,FALSE)</f>
        <v>0</v>
      </c>
      <c r="CK174" s="25">
        <f>IF(CJ174=0,0,CL21*VLOOKUP(CJ21,struktura!$B:$X,23,FALSE))</f>
        <v>0</v>
      </c>
      <c r="CN174" s="21">
        <f>VLOOKUP(CN21,struktura!$B:$W,22,FALSE)</f>
        <v>0</v>
      </c>
      <c r="CO174" s="25">
        <f>IF(CN174=0,0,CP21*VLOOKUP(CN21,struktura!$B:$X,23,FALSE))</f>
        <v>0</v>
      </c>
      <c r="CR174" s="21">
        <f>VLOOKUP(CR21,struktura!$B:$W,22,FALSE)</f>
        <v>0</v>
      </c>
      <c r="CS174" s="25">
        <f>IF(CR174=0,0,CT21*VLOOKUP(CR21,struktura!$B:$X,23,FALSE))</f>
        <v>0</v>
      </c>
      <c r="CV174" s="21">
        <f>VLOOKUP(CV21,struktura!$B:$W,22,FALSE)</f>
        <v>0</v>
      </c>
      <c r="CW174" s="25">
        <f>IF(CV174=0,0,CX21*VLOOKUP(CV21,struktura!$B:$X,23,FALSE))</f>
        <v>0</v>
      </c>
      <c r="CZ174" s="21">
        <f>VLOOKUP(CZ21,struktura!$B:$W,22,FALSE)</f>
        <v>0</v>
      </c>
      <c r="DA174" s="25">
        <f>IF(CZ174=0,0,DB21*VLOOKUP(CZ21,struktura!$B:$X,23,FALSE))</f>
        <v>0</v>
      </c>
      <c r="DD174" s="21">
        <f>VLOOKUP(DD21,struktura!$B:$W,22,FALSE)</f>
        <v>0</v>
      </c>
      <c r="DE174" s="25">
        <f>IF(DD174=0,0,DF21*VLOOKUP(DD21,struktura!$B:$X,23,FALSE))</f>
        <v>0</v>
      </c>
      <c r="DH174" s="21">
        <f>VLOOKUP(DH21,struktura!$B:$W,22,FALSE)</f>
        <v>0</v>
      </c>
      <c r="DI174" s="25">
        <f>IF(DH174=0,0,DJ21*VLOOKUP(DH21,struktura!$B:$X,23,FALSE))</f>
        <v>0</v>
      </c>
      <c r="DL174" s="21">
        <f>VLOOKUP(DL21,struktura!$B:$W,22,FALSE)</f>
        <v>0</v>
      </c>
      <c r="DM174" s="25">
        <f>IF(DL174=0,0,DN21*VLOOKUP(DL21,struktura!$B:$X,23,FALSE))</f>
        <v>0</v>
      </c>
      <c r="DP174" s="21">
        <f>VLOOKUP(DP21,struktura!$B:$W,22,FALSE)</f>
        <v>0</v>
      </c>
      <c r="DQ174" s="25">
        <f>IF(DP174=0,0,DR21*VLOOKUP(DP21,struktura!$B:$X,23,FALSE))</f>
        <v>0</v>
      </c>
    </row>
    <row r="175" spans="1:123" ht="15" hidden="1" outlineLevel="1" thickBot="1">
      <c r="A175" s="185"/>
      <c r="B175" s="185"/>
      <c r="D175" s="21"/>
      <c r="E175" s="25"/>
      <c r="H175" s="21"/>
      <c r="I175" s="25"/>
      <c r="L175" s="21"/>
      <c r="M175" s="25"/>
      <c r="P175" s="21"/>
      <c r="Q175" s="25"/>
      <c r="T175" s="21"/>
      <c r="U175" s="25"/>
      <c r="X175" s="21"/>
      <c r="Y175" s="25"/>
      <c r="AB175" s="21"/>
      <c r="AC175" s="25"/>
      <c r="AF175" s="21"/>
      <c r="AG175" s="25"/>
      <c r="AJ175" s="21"/>
      <c r="AK175" s="25"/>
      <c r="AN175" s="21"/>
      <c r="AO175" s="25"/>
      <c r="AR175" s="21"/>
      <c r="AS175" s="25"/>
      <c r="AV175" s="21"/>
      <c r="AW175" s="25"/>
      <c r="AZ175" s="21"/>
      <c r="BA175" s="25"/>
      <c r="BD175" s="21"/>
      <c r="BE175" s="25"/>
      <c r="BH175" s="21"/>
      <c r="BI175" s="25"/>
      <c r="BL175" s="21"/>
      <c r="BM175" s="25"/>
      <c r="BP175" s="21"/>
      <c r="BQ175" s="25"/>
      <c r="BT175" s="21"/>
      <c r="BU175" s="25"/>
      <c r="BX175" s="21"/>
      <c r="BY175" s="25"/>
      <c r="CB175" s="21"/>
      <c r="CC175" s="25"/>
      <c r="CF175" s="21"/>
      <c r="CG175" s="25"/>
      <c r="CJ175" s="21"/>
      <c r="CK175" s="25"/>
      <c r="CN175" s="21"/>
      <c r="CO175" s="25"/>
      <c r="CR175" s="21"/>
      <c r="CS175" s="25"/>
      <c r="CV175" s="21"/>
      <c r="CW175" s="25"/>
      <c r="CZ175" s="21"/>
      <c r="DA175" s="25"/>
      <c r="DD175" s="21"/>
      <c r="DE175" s="25"/>
      <c r="DH175" s="21"/>
      <c r="DI175" s="25"/>
      <c r="DL175" s="21"/>
      <c r="DM175" s="25"/>
      <c r="DP175" s="21"/>
      <c r="DQ175" s="25"/>
    </row>
    <row r="176" spans="1:123" ht="15" hidden="1" outlineLevel="1" thickTop="1">
      <c r="A176" s="186">
        <v>6</v>
      </c>
      <c r="B176" s="186" t="s">
        <v>14176</v>
      </c>
      <c r="C176" s="1">
        <v>1</v>
      </c>
      <c r="D176" s="21">
        <f>VLOOKUP(D23,struktura!$B:$W,22,FALSE)</f>
        <v>0</v>
      </c>
      <c r="E176" s="25">
        <f>IF(D176=0,0,F23*VLOOKUP(D23,struktura!$B:$X,23,FALSE))</f>
        <v>0</v>
      </c>
      <c r="H176" s="21">
        <f>VLOOKUP(H23,struktura!$B:$W,22,FALSE)</f>
        <v>0</v>
      </c>
      <c r="I176" s="25">
        <f>IF(H176=0,0,J23*VLOOKUP(H23,struktura!$B:$X,23,FALSE))</f>
        <v>0</v>
      </c>
      <c r="L176" s="21">
        <f>VLOOKUP(L23,struktura!$B:$W,22,FALSE)</f>
        <v>0</v>
      </c>
      <c r="M176" s="25">
        <f>IF(L176=0,0,N23*VLOOKUP(L23,struktura!$B:$X,23,FALSE))</f>
        <v>0</v>
      </c>
      <c r="P176" s="21">
        <f>VLOOKUP(P23,struktura!$B:$W,22,FALSE)</f>
        <v>0</v>
      </c>
      <c r="Q176" s="25">
        <f>IF(P176=0,0,R23*VLOOKUP(P23,struktura!$B:$X,23,FALSE))</f>
        <v>0</v>
      </c>
      <c r="T176" s="21">
        <f>VLOOKUP(T23,struktura!$B:$W,22,FALSE)</f>
        <v>0</v>
      </c>
      <c r="U176" s="25">
        <f>IF(T176=0,0,V23*VLOOKUP(T23,struktura!$B:$X,23,FALSE))</f>
        <v>0</v>
      </c>
      <c r="X176" s="21">
        <f>VLOOKUP(X23,struktura!$B:$W,22,FALSE)</f>
        <v>0</v>
      </c>
      <c r="Y176" s="25">
        <f>IF(X176=0,0,Z23*VLOOKUP(X23,struktura!$B:$X,23,FALSE))</f>
        <v>0</v>
      </c>
      <c r="AB176" s="21">
        <f>VLOOKUP(AB23,struktura!$B:$W,22,FALSE)</f>
        <v>0</v>
      </c>
      <c r="AC176" s="25">
        <f>IF(AB176=0,0,AD23*VLOOKUP(AB23,struktura!$B:$X,23,FALSE))</f>
        <v>0</v>
      </c>
      <c r="AF176" s="21">
        <f>VLOOKUP(AF23,struktura!$B:$W,22,FALSE)</f>
        <v>0</v>
      </c>
      <c r="AG176" s="25">
        <f>IF(AF176=0,0,AH23*VLOOKUP(AF23,struktura!$B:$X,23,FALSE))</f>
        <v>0</v>
      </c>
      <c r="AJ176" s="21">
        <f>VLOOKUP(AJ23,struktura!$B:$W,22,FALSE)</f>
        <v>0</v>
      </c>
      <c r="AK176" s="25">
        <f>IF(AJ176=0,0,AL23*VLOOKUP(AJ23,struktura!$B:$X,23,FALSE))</f>
        <v>0</v>
      </c>
      <c r="AN176" s="21">
        <f>VLOOKUP(AN23,struktura!$B:$W,22,FALSE)</f>
        <v>0</v>
      </c>
      <c r="AO176" s="25">
        <f>IF(AN176=0,0,AP23*VLOOKUP(AN23,struktura!$B:$X,23,FALSE))</f>
        <v>0</v>
      </c>
      <c r="AR176" s="21">
        <f>VLOOKUP(AR23,struktura!$B:$W,22,FALSE)</f>
        <v>0</v>
      </c>
      <c r="AS176" s="25">
        <f>IF(AR176=0,0,AT23*VLOOKUP(AR23,struktura!$B:$X,23,FALSE))</f>
        <v>0</v>
      </c>
      <c r="AV176" s="21">
        <f>VLOOKUP(AV23,struktura!$B:$W,22,FALSE)</f>
        <v>0</v>
      </c>
      <c r="AW176" s="25">
        <f>IF(AV176=0,0,AX23*VLOOKUP(AV23,struktura!$B:$X,23,FALSE))</f>
        <v>0</v>
      </c>
      <c r="AZ176" s="21">
        <f>VLOOKUP(AZ23,struktura!$B:$W,22,FALSE)</f>
        <v>0</v>
      </c>
      <c r="BA176" s="25">
        <f>IF(AZ176=0,0,BB23*VLOOKUP(AZ23,struktura!$B:$X,23,FALSE))</f>
        <v>0</v>
      </c>
      <c r="BD176" s="21">
        <f>VLOOKUP(BD23,struktura!$B:$W,22,FALSE)</f>
        <v>0</v>
      </c>
      <c r="BE176" s="25">
        <f>IF(BD176=0,0,BF23*VLOOKUP(BD23,struktura!$B:$X,23,FALSE))</f>
        <v>0</v>
      </c>
      <c r="BH176" s="21">
        <f>VLOOKUP(BH23,struktura!$B:$W,22,FALSE)</f>
        <v>0</v>
      </c>
      <c r="BI176" s="25">
        <f>IF(BH176=0,0,BJ23*VLOOKUP(BH23,struktura!$B:$X,23,FALSE))</f>
        <v>0</v>
      </c>
      <c r="BL176" s="21">
        <f>VLOOKUP(BL23,struktura!$B:$W,22,FALSE)</f>
        <v>0</v>
      </c>
      <c r="BM176" s="25">
        <f>IF(BL176=0,0,BN23*VLOOKUP(BL23,struktura!$B:$X,23,FALSE))</f>
        <v>0</v>
      </c>
      <c r="BP176" s="21">
        <f>VLOOKUP(BP23,struktura!$B:$W,22,FALSE)</f>
        <v>0</v>
      </c>
      <c r="BQ176" s="25">
        <f>IF(BP176=0,0,BR23*VLOOKUP(BP23,struktura!$B:$X,23,FALSE))</f>
        <v>0</v>
      </c>
      <c r="BT176" s="21">
        <f>VLOOKUP(BT23,struktura!$B:$W,22,FALSE)</f>
        <v>0</v>
      </c>
      <c r="BU176" s="25">
        <f>IF(BT176=0,0,BV23*VLOOKUP(BT23,struktura!$B:$X,23,FALSE))</f>
        <v>0</v>
      </c>
      <c r="BX176" s="21">
        <f>VLOOKUP(BX23,struktura!$B:$W,22,FALSE)</f>
        <v>0</v>
      </c>
      <c r="BY176" s="25">
        <f>IF(BX176=0,0,BZ23*VLOOKUP(BX23,struktura!$B:$X,23,FALSE))</f>
        <v>0</v>
      </c>
      <c r="CB176" s="21">
        <f>VLOOKUP(CB23,struktura!$B:$W,22,FALSE)</f>
        <v>0</v>
      </c>
      <c r="CC176" s="25">
        <f>IF(CB176=0,0,CD23*VLOOKUP(CB23,struktura!$B:$X,23,FALSE))</f>
        <v>0</v>
      </c>
      <c r="CF176" s="21">
        <f>VLOOKUP(CF23,struktura!$B:$W,22,FALSE)</f>
        <v>0</v>
      </c>
      <c r="CG176" s="25">
        <f>IF(CF176=0,0,CH23*VLOOKUP(CF23,struktura!$B:$X,23,FALSE))</f>
        <v>0</v>
      </c>
      <c r="CJ176" s="21">
        <f>VLOOKUP(CJ23,struktura!$B:$W,22,FALSE)</f>
        <v>0</v>
      </c>
      <c r="CK176" s="25">
        <f>IF(CJ176=0,0,CL23*VLOOKUP(CJ23,struktura!$B:$X,23,FALSE))</f>
        <v>0</v>
      </c>
      <c r="CN176" s="21">
        <f>VLOOKUP(CN23,struktura!$B:$W,22,FALSE)</f>
        <v>0</v>
      </c>
      <c r="CO176" s="25">
        <f>IF(CN176=0,0,CP23*VLOOKUP(CN23,struktura!$B:$X,23,FALSE))</f>
        <v>0</v>
      </c>
      <c r="CR176" s="21">
        <f>VLOOKUP(CR23,struktura!$B:$W,22,FALSE)</f>
        <v>0</v>
      </c>
      <c r="CS176" s="25">
        <f>IF(CR176=0,0,CT23*VLOOKUP(CR23,struktura!$B:$X,23,FALSE))</f>
        <v>0</v>
      </c>
      <c r="CV176" s="21">
        <f>VLOOKUP(CV23,struktura!$B:$W,22,FALSE)</f>
        <v>0</v>
      </c>
      <c r="CW176" s="25">
        <f>IF(CV176=0,0,CX23*VLOOKUP(CV23,struktura!$B:$X,23,FALSE))</f>
        <v>0</v>
      </c>
      <c r="CZ176" s="21">
        <f>VLOOKUP(CZ23,struktura!$B:$W,22,FALSE)</f>
        <v>0</v>
      </c>
      <c r="DA176" s="25">
        <f>IF(CZ176=0,0,DB23*VLOOKUP(CZ23,struktura!$B:$X,23,FALSE))</f>
        <v>0</v>
      </c>
      <c r="DD176" s="21">
        <f>VLOOKUP(DD23,struktura!$B:$W,22,FALSE)</f>
        <v>0</v>
      </c>
      <c r="DE176" s="25">
        <f>IF(DD176=0,0,DF23*VLOOKUP(DD23,struktura!$B:$X,23,FALSE))</f>
        <v>0</v>
      </c>
      <c r="DH176" s="21">
        <f>VLOOKUP(DH23,struktura!$B:$W,22,FALSE)</f>
        <v>0</v>
      </c>
      <c r="DI176" s="25">
        <f>IF(DH176=0,0,DJ23*VLOOKUP(DH23,struktura!$B:$X,23,FALSE))</f>
        <v>0</v>
      </c>
      <c r="DL176" s="21">
        <f>VLOOKUP(DL23,struktura!$B:$W,22,FALSE)</f>
        <v>0</v>
      </c>
      <c r="DM176" s="25">
        <f>IF(DL176=0,0,DN23*VLOOKUP(DL23,struktura!$B:$X,23,FALSE))</f>
        <v>0</v>
      </c>
      <c r="DP176" s="21">
        <f>VLOOKUP(DP23,struktura!$B:$W,22,FALSE)</f>
        <v>0</v>
      </c>
      <c r="DQ176" s="25">
        <f>IF(DP176=0,0,DR23*VLOOKUP(DP23,struktura!$B:$X,23,FALSE))</f>
        <v>0</v>
      </c>
    </row>
    <row r="177" spans="1:121" ht="15" hidden="1" outlineLevel="1" thickBot="1">
      <c r="A177" s="182"/>
      <c r="B177" s="182"/>
      <c r="D177" s="21"/>
      <c r="E177" s="25"/>
      <c r="H177" s="21"/>
      <c r="I177" s="25"/>
      <c r="L177" s="21"/>
      <c r="M177" s="25"/>
      <c r="P177" s="21"/>
      <c r="Q177" s="25"/>
      <c r="T177" s="21"/>
      <c r="U177" s="25"/>
      <c r="X177" s="21"/>
      <c r="Y177" s="25"/>
      <c r="AB177" s="21"/>
      <c r="AC177" s="25"/>
      <c r="AF177" s="21"/>
      <c r="AG177" s="25"/>
      <c r="AJ177" s="21"/>
      <c r="AK177" s="25"/>
      <c r="AN177" s="21"/>
      <c r="AO177" s="25"/>
      <c r="AR177" s="21"/>
      <c r="AS177" s="25"/>
      <c r="AV177" s="21"/>
      <c r="AW177" s="25"/>
      <c r="AZ177" s="21"/>
      <c r="BA177" s="25"/>
      <c r="BD177" s="21"/>
      <c r="BE177" s="25"/>
      <c r="BH177" s="21"/>
      <c r="BI177" s="25"/>
      <c r="BL177" s="21"/>
      <c r="BM177" s="25"/>
      <c r="BP177" s="21"/>
      <c r="BQ177" s="25"/>
      <c r="BT177" s="21"/>
      <c r="BU177" s="25"/>
      <c r="BX177" s="21"/>
      <c r="BY177" s="25"/>
      <c r="CB177" s="21"/>
      <c r="CC177" s="25"/>
      <c r="CF177" s="21"/>
      <c r="CG177" s="25"/>
      <c r="CJ177" s="21"/>
      <c r="CK177" s="25"/>
      <c r="CN177" s="21"/>
      <c r="CO177" s="25"/>
      <c r="CR177" s="21"/>
      <c r="CS177" s="25"/>
      <c r="CV177" s="21"/>
      <c r="CW177" s="25"/>
      <c r="CZ177" s="21"/>
      <c r="DA177" s="25"/>
      <c r="DD177" s="21"/>
      <c r="DE177" s="25"/>
      <c r="DH177" s="21"/>
      <c r="DI177" s="25"/>
      <c r="DL177" s="21"/>
      <c r="DM177" s="25"/>
      <c r="DP177" s="21"/>
      <c r="DQ177" s="25"/>
    </row>
    <row r="178" spans="1:121" hidden="1" outlineLevel="1">
      <c r="A178" s="181">
        <v>7</v>
      </c>
      <c r="B178" s="181" t="s">
        <v>14176</v>
      </c>
      <c r="C178" s="1">
        <v>1</v>
      </c>
      <c r="D178" s="21">
        <f>VLOOKUP(D25,struktura!$B:$W,22,FALSE)</f>
        <v>0</v>
      </c>
      <c r="E178" s="25">
        <f>IF(D178=0,0,F25*VLOOKUP(D25,struktura!$B:$X,23,FALSE))</f>
        <v>0</v>
      </c>
      <c r="H178" s="21">
        <f>VLOOKUP(H25,struktura!$B:$W,22,FALSE)</f>
        <v>0</v>
      </c>
      <c r="I178" s="25">
        <f>IF(H178=0,0,J25*VLOOKUP(H25,struktura!$B:$X,23,FALSE))</f>
        <v>0</v>
      </c>
      <c r="L178" s="21">
        <f>VLOOKUP(L25,struktura!$B:$W,22,FALSE)</f>
        <v>0</v>
      </c>
      <c r="M178" s="25">
        <f>IF(L178=0,0,N25*VLOOKUP(L25,struktura!$B:$X,23,FALSE))</f>
        <v>0</v>
      </c>
      <c r="P178" s="21">
        <f>VLOOKUP(P25,struktura!$B:$W,22,FALSE)</f>
        <v>0</v>
      </c>
      <c r="Q178" s="25">
        <f>IF(P178=0,0,R25*VLOOKUP(P25,struktura!$B:$X,23,FALSE))</f>
        <v>0</v>
      </c>
      <c r="T178" s="21">
        <f>VLOOKUP(T25,struktura!$B:$W,22,FALSE)</f>
        <v>0</v>
      </c>
      <c r="U178" s="25">
        <f>IF(T178=0,0,V25*VLOOKUP(T25,struktura!$B:$X,23,FALSE))</f>
        <v>0</v>
      </c>
      <c r="X178" s="21">
        <f>VLOOKUP(X25,struktura!$B:$W,22,FALSE)</f>
        <v>0</v>
      </c>
      <c r="Y178" s="25">
        <f>IF(X178=0,0,Z25*VLOOKUP(X25,struktura!$B:$X,23,FALSE))</f>
        <v>0</v>
      </c>
      <c r="AB178" s="21">
        <f>VLOOKUP(AB25,struktura!$B:$W,22,FALSE)</f>
        <v>0</v>
      </c>
      <c r="AC178" s="25">
        <f>IF(AB178=0,0,AD25*VLOOKUP(AB25,struktura!$B:$X,23,FALSE))</f>
        <v>0</v>
      </c>
      <c r="AF178" s="21">
        <f>VLOOKUP(AF25,struktura!$B:$W,22,FALSE)</f>
        <v>0</v>
      </c>
      <c r="AG178" s="25">
        <f>IF(AF178=0,0,AH25*VLOOKUP(AF25,struktura!$B:$X,23,FALSE))</f>
        <v>0</v>
      </c>
      <c r="AJ178" s="21">
        <f>VLOOKUP(AJ25,struktura!$B:$W,22,FALSE)</f>
        <v>0</v>
      </c>
      <c r="AK178" s="25">
        <f>IF(AJ178=0,0,AL25*VLOOKUP(AJ25,struktura!$B:$X,23,FALSE))</f>
        <v>0</v>
      </c>
      <c r="AN178" s="21">
        <f>VLOOKUP(AN25,struktura!$B:$W,22,FALSE)</f>
        <v>0</v>
      </c>
      <c r="AO178" s="25">
        <f>IF(AN178=0,0,AP25*VLOOKUP(AN25,struktura!$B:$X,23,FALSE))</f>
        <v>0</v>
      </c>
      <c r="AR178" s="21">
        <f>VLOOKUP(AR25,struktura!$B:$W,22,FALSE)</f>
        <v>0</v>
      </c>
      <c r="AS178" s="25">
        <f>IF(AR178=0,0,AT25*VLOOKUP(AR25,struktura!$B:$X,23,FALSE))</f>
        <v>0</v>
      </c>
      <c r="AV178" s="21">
        <f>VLOOKUP(AV25,struktura!$B:$W,22,FALSE)</f>
        <v>0</v>
      </c>
      <c r="AW178" s="25">
        <f>IF(AV178=0,0,AX25*VLOOKUP(AV25,struktura!$B:$X,23,FALSE))</f>
        <v>0</v>
      </c>
      <c r="AZ178" s="21">
        <f>VLOOKUP(AZ25,struktura!$B:$W,22,FALSE)</f>
        <v>0</v>
      </c>
      <c r="BA178" s="25">
        <f>IF(AZ178=0,0,BB25*VLOOKUP(AZ25,struktura!$B:$X,23,FALSE))</f>
        <v>0</v>
      </c>
      <c r="BD178" s="21">
        <f>VLOOKUP(BD25,struktura!$B:$W,22,FALSE)</f>
        <v>0</v>
      </c>
      <c r="BE178" s="25">
        <f>IF(BD178=0,0,BF25*VLOOKUP(BD25,struktura!$B:$X,23,FALSE))</f>
        <v>0</v>
      </c>
      <c r="BH178" s="21">
        <f>VLOOKUP(BH25,struktura!$B:$W,22,FALSE)</f>
        <v>0</v>
      </c>
      <c r="BI178" s="25">
        <f>IF(BH178=0,0,BJ25*VLOOKUP(BH25,struktura!$B:$X,23,FALSE))</f>
        <v>0</v>
      </c>
      <c r="BL178" s="21">
        <f>VLOOKUP(BL25,struktura!$B:$W,22,FALSE)</f>
        <v>0</v>
      </c>
      <c r="BM178" s="25">
        <f>IF(BL178=0,0,BN25*VLOOKUP(BL25,struktura!$B:$X,23,FALSE))</f>
        <v>0</v>
      </c>
      <c r="BP178" s="21">
        <f>VLOOKUP(BP25,struktura!$B:$W,22,FALSE)</f>
        <v>0</v>
      </c>
      <c r="BQ178" s="25">
        <f>IF(BP178=0,0,BR25*VLOOKUP(BP25,struktura!$B:$X,23,FALSE))</f>
        <v>0</v>
      </c>
      <c r="BT178" s="21">
        <f>VLOOKUP(BT25,struktura!$B:$W,22,FALSE)</f>
        <v>0</v>
      </c>
      <c r="BU178" s="25">
        <f>IF(BT178=0,0,BV25*VLOOKUP(BT25,struktura!$B:$X,23,FALSE))</f>
        <v>0</v>
      </c>
      <c r="BX178" s="21">
        <f>VLOOKUP(BX25,struktura!$B:$W,22,FALSE)</f>
        <v>0</v>
      </c>
      <c r="BY178" s="25">
        <f>IF(BX178=0,0,BZ25*VLOOKUP(BX25,struktura!$B:$X,23,FALSE))</f>
        <v>0</v>
      </c>
      <c r="CB178" s="21">
        <f>VLOOKUP(CB25,struktura!$B:$W,22,FALSE)</f>
        <v>0</v>
      </c>
      <c r="CC178" s="25">
        <f>IF(CB178=0,0,CD25*VLOOKUP(CB25,struktura!$B:$X,23,FALSE))</f>
        <v>0</v>
      </c>
      <c r="CF178" s="21">
        <f>VLOOKUP(CF25,struktura!$B:$W,22,FALSE)</f>
        <v>0</v>
      </c>
      <c r="CG178" s="25">
        <f>IF(CF178=0,0,CH25*VLOOKUP(CF25,struktura!$B:$X,23,FALSE))</f>
        <v>0</v>
      </c>
      <c r="CJ178" s="21">
        <f>VLOOKUP(CJ25,struktura!$B:$W,22,FALSE)</f>
        <v>0</v>
      </c>
      <c r="CK178" s="25">
        <f>IF(CJ178=0,0,CL25*VLOOKUP(CJ25,struktura!$B:$X,23,FALSE))</f>
        <v>0</v>
      </c>
      <c r="CN178" s="21">
        <f>VLOOKUP(CN25,struktura!$B:$W,22,FALSE)</f>
        <v>0</v>
      </c>
      <c r="CO178" s="25">
        <f>IF(CN178=0,0,CP25*VLOOKUP(CN25,struktura!$B:$X,23,FALSE))</f>
        <v>0</v>
      </c>
      <c r="CR178" s="21">
        <f>VLOOKUP(CR25,struktura!$B:$W,22,FALSE)</f>
        <v>0</v>
      </c>
      <c r="CS178" s="25">
        <f>IF(CR178=0,0,CT25*VLOOKUP(CR25,struktura!$B:$X,23,FALSE))</f>
        <v>0</v>
      </c>
      <c r="CV178" s="21">
        <f>VLOOKUP(CV25,struktura!$B:$W,22,FALSE)</f>
        <v>0</v>
      </c>
      <c r="CW178" s="25">
        <f>IF(CV178=0,0,CX25*VLOOKUP(CV25,struktura!$B:$X,23,FALSE))</f>
        <v>0</v>
      </c>
      <c r="CZ178" s="21">
        <f>VLOOKUP(CZ25,struktura!$B:$W,22,FALSE)</f>
        <v>0</v>
      </c>
      <c r="DA178" s="25">
        <f>IF(CZ178=0,0,DB25*VLOOKUP(CZ25,struktura!$B:$X,23,FALSE))</f>
        <v>0</v>
      </c>
      <c r="DD178" s="21">
        <f>VLOOKUP(DD25,struktura!$B:$W,22,FALSE)</f>
        <v>0</v>
      </c>
      <c r="DE178" s="25">
        <f>IF(DD178=0,0,DF25*VLOOKUP(DD25,struktura!$B:$X,23,FALSE))</f>
        <v>0</v>
      </c>
      <c r="DH178" s="21">
        <f>VLOOKUP(DH25,struktura!$B:$W,22,FALSE)</f>
        <v>0</v>
      </c>
      <c r="DI178" s="25">
        <f>IF(DH178=0,0,DJ25*VLOOKUP(DH25,struktura!$B:$X,23,FALSE))</f>
        <v>0</v>
      </c>
      <c r="DL178" s="21">
        <f>VLOOKUP(DL25,struktura!$B:$W,22,FALSE)</f>
        <v>0</v>
      </c>
      <c r="DM178" s="25">
        <f>IF(DL178=0,0,DN25*VLOOKUP(DL25,struktura!$B:$X,23,FALSE))</f>
        <v>0</v>
      </c>
      <c r="DP178" s="21">
        <f>VLOOKUP(DP25,struktura!$B:$W,22,FALSE)</f>
        <v>0</v>
      </c>
      <c r="DQ178" s="25">
        <f>IF(DP178=0,0,DR25*VLOOKUP(DP25,struktura!$B:$X,23,FALSE))</f>
        <v>0</v>
      </c>
    </row>
    <row r="179" spans="1:121" ht="15" hidden="1" outlineLevel="1" thickBot="1">
      <c r="A179" s="182"/>
      <c r="B179" s="182"/>
      <c r="D179" s="21"/>
      <c r="E179" s="25"/>
      <c r="H179" s="21"/>
      <c r="I179" s="25"/>
      <c r="L179" s="21"/>
      <c r="M179" s="25"/>
      <c r="P179" s="21"/>
      <c r="Q179" s="25"/>
      <c r="T179" s="21"/>
      <c r="U179" s="25"/>
      <c r="X179" s="21"/>
      <c r="Y179" s="25"/>
      <c r="AB179" s="21"/>
      <c r="AC179" s="25"/>
      <c r="AF179" s="21"/>
      <c r="AG179" s="25"/>
      <c r="AJ179" s="21"/>
      <c r="AK179" s="25"/>
      <c r="AN179" s="21"/>
      <c r="AO179" s="25"/>
      <c r="AR179" s="21"/>
      <c r="AS179" s="25"/>
      <c r="AV179" s="21"/>
      <c r="AW179" s="25"/>
      <c r="AZ179" s="21"/>
      <c r="BA179" s="25"/>
      <c r="BD179" s="21"/>
      <c r="BE179" s="25"/>
      <c r="BH179" s="21"/>
      <c r="BI179" s="25"/>
      <c r="BL179" s="21"/>
      <c r="BM179" s="25"/>
      <c r="BP179" s="21"/>
      <c r="BQ179" s="25"/>
      <c r="BT179" s="21"/>
      <c r="BU179" s="25"/>
      <c r="BX179" s="21"/>
      <c r="BY179" s="25"/>
      <c r="CB179" s="21"/>
      <c r="CC179" s="25"/>
      <c r="CF179" s="21"/>
      <c r="CG179" s="25"/>
      <c r="CJ179" s="21"/>
      <c r="CK179" s="25"/>
      <c r="CN179" s="21"/>
      <c r="CO179" s="25"/>
      <c r="CR179" s="21"/>
      <c r="CS179" s="25"/>
      <c r="CV179" s="21"/>
      <c r="CW179" s="25"/>
      <c r="CZ179" s="21"/>
      <c r="DA179" s="25"/>
      <c r="DD179" s="21"/>
      <c r="DE179" s="25"/>
      <c r="DH179" s="21"/>
      <c r="DI179" s="25"/>
      <c r="DL179" s="21"/>
      <c r="DM179" s="25"/>
      <c r="DP179" s="21"/>
      <c r="DQ179" s="25"/>
    </row>
    <row r="180" spans="1:121" hidden="1" outlineLevel="1">
      <c r="A180" s="181">
        <v>8</v>
      </c>
      <c r="B180" s="181" t="s">
        <v>14175</v>
      </c>
      <c r="C180" s="1">
        <v>1</v>
      </c>
      <c r="D180" s="21">
        <f>VLOOKUP(D27,struktura!$B:$W,22,FALSE)</f>
        <v>0</v>
      </c>
      <c r="E180" s="25">
        <f>IF(D180=0,0,F27*VLOOKUP(D27,struktura!$B:$X,23,FALSE))</f>
        <v>0</v>
      </c>
      <c r="H180" s="21">
        <f>VLOOKUP(H27,struktura!$B:$W,22,FALSE)</f>
        <v>0</v>
      </c>
      <c r="I180" s="25">
        <f>IF(H180=0,0,J27*VLOOKUP(H27,struktura!$B:$X,23,FALSE))</f>
        <v>0</v>
      </c>
      <c r="L180" s="21">
        <f>VLOOKUP(L27,struktura!$B:$W,22,FALSE)</f>
        <v>0</v>
      </c>
      <c r="M180" s="25">
        <f>IF(L180=0,0,N27*VLOOKUP(L27,struktura!$B:$X,23,FALSE))</f>
        <v>0</v>
      </c>
      <c r="P180" s="21">
        <f>VLOOKUP(P27,struktura!$B:$W,22,FALSE)</f>
        <v>0</v>
      </c>
      <c r="Q180" s="25">
        <f>IF(P180=0,0,R27*VLOOKUP(P27,struktura!$B:$X,23,FALSE))</f>
        <v>0</v>
      </c>
      <c r="T180" s="21">
        <f>VLOOKUP(T27,struktura!$B:$W,22,FALSE)</f>
        <v>0</v>
      </c>
      <c r="U180" s="25">
        <f>IF(T180=0,0,V27*VLOOKUP(T27,struktura!$B:$X,23,FALSE))</f>
        <v>0</v>
      </c>
      <c r="X180" s="21">
        <f>VLOOKUP(X27,struktura!$B:$W,22,FALSE)</f>
        <v>0</v>
      </c>
      <c r="Y180" s="25">
        <f>IF(X180=0,0,Z27*VLOOKUP(X27,struktura!$B:$X,23,FALSE))</f>
        <v>0</v>
      </c>
      <c r="AB180" s="21">
        <f>VLOOKUP(AB27,struktura!$B:$W,22,FALSE)</f>
        <v>0</v>
      </c>
      <c r="AC180" s="25">
        <f>IF(AB180=0,0,AD27*VLOOKUP(AB27,struktura!$B:$X,23,FALSE))</f>
        <v>0</v>
      </c>
      <c r="AF180" s="21">
        <f>VLOOKUP(AF27,struktura!$B:$W,22,FALSE)</f>
        <v>0</v>
      </c>
      <c r="AG180" s="25">
        <f>IF(AF180=0,0,AH27*VLOOKUP(AF27,struktura!$B:$X,23,FALSE))</f>
        <v>0</v>
      </c>
      <c r="AJ180" s="21">
        <f>VLOOKUP(AJ27,struktura!$B:$W,22,FALSE)</f>
        <v>0</v>
      </c>
      <c r="AK180" s="25">
        <f>IF(AJ180=0,0,AL27*VLOOKUP(AJ27,struktura!$B:$X,23,FALSE))</f>
        <v>0</v>
      </c>
      <c r="AN180" s="21">
        <f>VLOOKUP(AN27,struktura!$B:$W,22,FALSE)</f>
        <v>0</v>
      </c>
      <c r="AO180" s="25">
        <f>IF(AN180=0,0,AP27*VLOOKUP(AN27,struktura!$B:$X,23,FALSE))</f>
        <v>0</v>
      </c>
      <c r="AR180" s="21">
        <f>VLOOKUP(AR27,struktura!$B:$W,22,FALSE)</f>
        <v>0</v>
      </c>
      <c r="AS180" s="25">
        <f>IF(AR180=0,0,AT27*VLOOKUP(AR27,struktura!$B:$X,23,FALSE))</f>
        <v>0</v>
      </c>
      <c r="AV180" s="21">
        <f>VLOOKUP(AV27,struktura!$B:$W,22,FALSE)</f>
        <v>0</v>
      </c>
      <c r="AW180" s="25">
        <f>IF(AV180=0,0,AX27*VLOOKUP(AV27,struktura!$B:$X,23,FALSE))</f>
        <v>0</v>
      </c>
      <c r="AZ180" s="21">
        <f>VLOOKUP(AZ27,struktura!$B:$W,22,FALSE)</f>
        <v>0</v>
      </c>
      <c r="BA180" s="25">
        <f>IF(AZ180=0,0,BB27*VLOOKUP(AZ27,struktura!$B:$X,23,FALSE))</f>
        <v>0</v>
      </c>
      <c r="BD180" s="21">
        <f>VLOOKUP(BD27,struktura!$B:$W,22,FALSE)</f>
        <v>0</v>
      </c>
      <c r="BE180" s="25">
        <f>IF(BD180=0,0,BF27*VLOOKUP(BD27,struktura!$B:$X,23,FALSE))</f>
        <v>0</v>
      </c>
      <c r="BH180" s="21">
        <f>VLOOKUP(BH27,struktura!$B:$W,22,FALSE)</f>
        <v>0</v>
      </c>
      <c r="BI180" s="25">
        <f>IF(BH180=0,0,BJ27*VLOOKUP(BH27,struktura!$B:$X,23,FALSE))</f>
        <v>0</v>
      </c>
      <c r="BL180" s="21">
        <f>VLOOKUP(BL27,struktura!$B:$W,22,FALSE)</f>
        <v>0</v>
      </c>
      <c r="BM180" s="25">
        <f>IF(BL180=0,0,BN27*VLOOKUP(BL27,struktura!$B:$X,23,FALSE))</f>
        <v>0</v>
      </c>
      <c r="BP180" s="21">
        <f>VLOOKUP(BP27,struktura!$B:$W,22,FALSE)</f>
        <v>0</v>
      </c>
      <c r="BQ180" s="25">
        <f>IF(BP180=0,0,BR27*VLOOKUP(BP27,struktura!$B:$X,23,FALSE))</f>
        <v>0</v>
      </c>
      <c r="BT180" s="21">
        <f>VLOOKUP(BT27,struktura!$B:$W,22,FALSE)</f>
        <v>0</v>
      </c>
      <c r="BU180" s="25">
        <f>IF(BT180=0,0,BV27*VLOOKUP(BT27,struktura!$B:$X,23,FALSE))</f>
        <v>0</v>
      </c>
      <c r="BX180" s="21">
        <f>VLOOKUP(BX27,struktura!$B:$W,22,FALSE)</f>
        <v>0</v>
      </c>
      <c r="BY180" s="25">
        <f>IF(BX180=0,0,BZ27*VLOOKUP(BX27,struktura!$B:$X,23,FALSE))</f>
        <v>0</v>
      </c>
      <c r="CB180" s="21">
        <f>VLOOKUP(CB27,struktura!$B:$W,22,FALSE)</f>
        <v>0</v>
      </c>
      <c r="CC180" s="25">
        <f>IF(CB180=0,0,CD27*VLOOKUP(CB27,struktura!$B:$X,23,FALSE))</f>
        <v>0</v>
      </c>
      <c r="CF180" s="21">
        <f>VLOOKUP(CF27,struktura!$B:$W,22,FALSE)</f>
        <v>0</v>
      </c>
      <c r="CG180" s="25">
        <f>IF(CF180=0,0,CH27*VLOOKUP(CF27,struktura!$B:$X,23,FALSE))</f>
        <v>0</v>
      </c>
      <c r="CJ180" s="21">
        <f>VLOOKUP(CJ27,struktura!$B:$W,22,FALSE)</f>
        <v>0</v>
      </c>
      <c r="CK180" s="25">
        <f>IF(CJ180=0,0,CL27*VLOOKUP(CJ27,struktura!$B:$X,23,FALSE))</f>
        <v>0</v>
      </c>
      <c r="CN180" s="21">
        <f>VLOOKUP(CN27,struktura!$B:$W,22,FALSE)</f>
        <v>0</v>
      </c>
      <c r="CO180" s="25">
        <f>IF(CN180=0,0,CP27*VLOOKUP(CN27,struktura!$B:$X,23,FALSE))</f>
        <v>0</v>
      </c>
      <c r="CR180" s="21">
        <f>VLOOKUP(CR27,struktura!$B:$W,22,FALSE)</f>
        <v>0</v>
      </c>
      <c r="CS180" s="25">
        <f>IF(CR180=0,0,CT27*VLOOKUP(CR27,struktura!$B:$X,23,FALSE))</f>
        <v>0</v>
      </c>
      <c r="CV180" s="21">
        <f>VLOOKUP(CV27,struktura!$B:$W,22,FALSE)</f>
        <v>0</v>
      </c>
      <c r="CW180" s="25">
        <f>IF(CV180=0,0,CX27*VLOOKUP(CV27,struktura!$B:$X,23,FALSE))</f>
        <v>0</v>
      </c>
      <c r="CZ180" s="21">
        <f>VLOOKUP(CZ27,struktura!$B:$W,22,FALSE)</f>
        <v>0</v>
      </c>
      <c r="DA180" s="25">
        <f>IF(CZ180=0,0,DB27*VLOOKUP(CZ27,struktura!$B:$X,23,FALSE))</f>
        <v>0</v>
      </c>
      <c r="DD180" s="21">
        <f>VLOOKUP(DD27,struktura!$B:$W,22,FALSE)</f>
        <v>0</v>
      </c>
      <c r="DE180" s="25">
        <f>IF(DD180=0,0,DF27*VLOOKUP(DD27,struktura!$B:$X,23,FALSE))</f>
        <v>0</v>
      </c>
      <c r="DH180" s="21">
        <f>VLOOKUP(DH27,struktura!$B:$W,22,FALSE)</f>
        <v>0</v>
      </c>
      <c r="DI180" s="25">
        <f>IF(DH180=0,0,DJ27*VLOOKUP(DH27,struktura!$B:$X,23,FALSE))</f>
        <v>0</v>
      </c>
      <c r="DL180" s="21">
        <f>VLOOKUP(DL27,struktura!$B:$W,22,FALSE)</f>
        <v>0</v>
      </c>
      <c r="DM180" s="25">
        <f>IF(DL180=0,0,DN27*VLOOKUP(DL27,struktura!$B:$X,23,FALSE))</f>
        <v>0</v>
      </c>
      <c r="DP180" s="21">
        <f>VLOOKUP(DP27,struktura!$B:$W,22,FALSE)</f>
        <v>0</v>
      </c>
      <c r="DQ180" s="25">
        <f>IF(DP180=0,0,DR27*VLOOKUP(DP27,struktura!$B:$X,23,FALSE))</f>
        <v>0</v>
      </c>
    </row>
    <row r="181" spans="1:121" ht="15" hidden="1" outlineLevel="1" thickBot="1">
      <c r="A181" s="182"/>
      <c r="B181" s="182"/>
      <c r="D181" s="21"/>
      <c r="E181" s="25"/>
      <c r="H181" s="21"/>
      <c r="I181" s="25"/>
      <c r="L181" s="21"/>
      <c r="M181" s="25"/>
      <c r="P181" s="21"/>
      <c r="Q181" s="25"/>
      <c r="T181" s="21"/>
      <c r="U181" s="25"/>
      <c r="X181" s="21"/>
      <c r="Y181" s="25"/>
      <c r="AB181" s="21"/>
      <c r="AC181" s="25"/>
      <c r="AF181" s="21"/>
      <c r="AG181" s="25"/>
      <c r="AJ181" s="21"/>
      <c r="AK181" s="25"/>
      <c r="AN181" s="21"/>
      <c r="AO181" s="25"/>
      <c r="AR181" s="21"/>
      <c r="AS181" s="25"/>
      <c r="AV181" s="21"/>
      <c r="AW181" s="25"/>
      <c r="AZ181" s="21"/>
      <c r="BA181" s="25"/>
      <c r="BD181" s="21"/>
      <c r="BE181" s="25"/>
      <c r="BH181" s="21"/>
      <c r="BI181" s="25"/>
      <c r="BL181" s="21"/>
      <c r="BM181" s="25"/>
      <c r="BP181" s="21"/>
      <c r="BQ181" s="25"/>
      <c r="BT181" s="21"/>
      <c r="BU181" s="25"/>
      <c r="BX181" s="21"/>
      <c r="BY181" s="25"/>
      <c r="CB181" s="21"/>
      <c r="CC181" s="25"/>
      <c r="CF181" s="21"/>
      <c r="CG181" s="25"/>
      <c r="CJ181" s="21"/>
      <c r="CK181" s="25"/>
      <c r="CN181" s="21"/>
      <c r="CO181" s="25"/>
      <c r="CR181" s="21"/>
      <c r="CS181" s="25"/>
      <c r="CV181" s="21"/>
      <c r="CW181" s="25"/>
      <c r="CZ181" s="21"/>
      <c r="DA181" s="25"/>
      <c r="DD181" s="21"/>
      <c r="DE181" s="25"/>
      <c r="DH181" s="21"/>
      <c r="DI181" s="25"/>
      <c r="DL181" s="21"/>
      <c r="DM181" s="25"/>
      <c r="DP181" s="21"/>
      <c r="DQ181" s="25"/>
    </row>
    <row r="182" spans="1:121" hidden="1" outlineLevel="1">
      <c r="A182" s="181">
        <v>9</v>
      </c>
      <c r="B182" s="181" t="s">
        <v>14174</v>
      </c>
      <c r="C182" s="1">
        <v>1</v>
      </c>
      <c r="D182" s="21">
        <f>VLOOKUP(D29,struktura!$B:$W,22,FALSE)</f>
        <v>0</v>
      </c>
      <c r="E182" s="25">
        <f>IF(D182=0,0,F29*VLOOKUP(D29,struktura!$B:$X,23,FALSE))</f>
        <v>0</v>
      </c>
      <c r="H182" s="21">
        <f>VLOOKUP(H29,struktura!$B:$W,22,FALSE)</f>
        <v>0</v>
      </c>
      <c r="I182" s="25">
        <f>IF(H182=0,0,J29*VLOOKUP(H29,struktura!$B:$X,23,FALSE))</f>
        <v>0</v>
      </c>
      <c r="L182" s="21">
        <f>VLOOKUP(L29,struktura!$B:$W,22,FALSE)</f>
        <v>0</v>
      </c>
      <c r="M182" s="25">
        <f>IF(L182=0,0,N29*VLOOKUP(L29,struktura!$B:$X,23,FALSE))</f>
        <v>0</v>
      </c>
      <c r="P182" s="21">
        <f>VLOOKUP(P29,struktura!$B:$W,22,FALSE)</f>
        <v>0</v>
      </c>
      <c r="Q182" s="25">
        <f>IF(P182=0,0,R29*VLOOKUP(P29,struktura!$B:$X,23,FALSE))</f>
        <v>0</v>
      </c>
      <c r="T182" s="21">
        <f>VLOOKUP(T29,struktura!$B:$W,22,FALSE)</f>
        <v>0</v>
      </c>
      <c r="U182" s="25">
        <f>IF(T182=0,0,V29*VLOOKUP(T29,struktura!$B:$X,23,FALSE))</f>
        <v>0</v>
      </c>
      <c r="X182" s="21">
        <f>VLOOKUP(X29,struktura!$B:$W,22,FALSE)</f>
        <v>0</v>
      </c>
      <c r="Y182" s="25">
        <f>IF(X182=0,0,Z29*VLOOKUP(X29,struktura!$B:$X,23,FALSE))</f>
        <v>0</v>
      </c>
      <c r="AB182" s="21">
        <f>VLOOKUP(AB29,struktura!$B:$W,22,FALSE)</f>
        <v>0</v>
      </c>
      <c r="AC182" s="25">
        <f>IF(AB182=0,0,AD29*VLOOKUP(AB29,struktura!$B:$X,23,FALSE))</f>
        <v>0</v>
      </c>
      <c r="AF182" s="21">
        <f>VLOOKUP(AF29,struktura!$B:$W,22,FALSE)</f>
        <v>0</v>
      </c>
      <c r="AG182" s="25">
        <f>IF(AF182=0,0,AH29*VLOOKUP(AF29,struktura!$B:$X,23,FALSE))</f>
        <v>0</v>
      </c>
      <c r="AJ182" s="21">
        <f>VLOOKUP(AJ29,struktura!$B:$W,22,FALSE)</f>
        <v>0</v>
      </c>
      <c r="AK182" s="25">
        <f>IF(AJ182=0,0,AL29*VLOOKUP(AJ29,struktura!$B:$X,23,FALSE))</f>
        <v>0</v>
      </c>
      <c r="AN182" s="21">
        <f>VLOOKUP(AN29,struktura!$B:$W,22,FALSE)</f>
        <v>0</v>
      </c>
      <c r="AO182" s="25">
        <f>IF(AN182=0,0,AP29*VLOOKUP(AN29,struktura!$B:$X,23,FALSE))</f>
        <v>0</v>
      </c>
      <c r="AR182" s="21">
        <f>VLOOKUP(AR29,struktura!$B:$W,22,FALSE)</f>
        <v>0</v>
      </c>
      <c r="AS182" s="25">
        <f>IF(AR182=0,0,AT29*VLOOKUP(AR29,struktura!$B:$X,23,FALSE))</f>
        <v>0</v>
      </c>
      <c r="AV182" s="21">
        <f>VLOOKUP(AV29,struktura!$B:$W,22,FALSE)</f>
        <v>0</v>
      </c>
      <c r="AW182" s="25">
        <f>IF(AV182=0,0,AX29*VLOOKUP(AV29,struktura!$B:$X,23,FALSE))</f>
        <v>0</v>
      </c>
      <c r="AZ182" s="21">
        <f>VLOOKUP(AZ29,struktura!$B:$W,22,FALSE)</f>
        <v>0</v>
      </c>
      <c r="BA182" s="25">
        <f>IF(AZ182=0,0,BB29*VLOOKUP(AZ29,struktura!$B:$X,23,FALSE))</f>
        <v>0</v>
      </c>
      <c r="BD182" s="21">
        <f>VLOOKUP(BD29,struktura!$B:$W,22,FALSE)</f>
        <v>0</v>
      </c>
      <c r="BE182" s="25">
        <f>IF(BD182=0,0,BF29*VLOOKUP(BD29,struktura!$B:$X,23,FALSE))</f>
        <v>0</v>
      </c>
      <c r="BH182" s="21">
        <f>VLOOKUP(BH29,struktura!$B:$W,22,FALSE)</f>
        <v>0</v>
      </c>
      <c r="BI182" s="25">
        <f>IF(BH182=0,0,BJ29*VLOOKUP(BH29,struktura!$B:$X,23,FALSE))</f>
        <v>0</v>
      </c>
      <c r="BL182" s="21">
        <f>VLOOKUP(BL29,struktura!$B:$W,22,FALSE)</f>
        <v>0</v>
      </c>
      <c r="BM182" s="25">
        <f>IF(BL182=0,0,BN29*VLOOKUP(BL29,struktura!$B:$X,23,FALSE))</f>
        <v>0</v>
      </c>
      <c r="BP182" s="21">
        <f>VLOOKUP(BP29,struktura!$B:$W,22,FALSE)</f>
        <v>0</v>
      </c>
      <c r="BQ182" s="25">
        <f>IF(BP182=0,0,BR29*VLOOKUP(BP29,struktura!$B:$X,23,FALSE))</f>
        <v>0</v>
      </c>
      <c r="BT182" s="21">
        <f>VLOOKUP(BT29,struktura!$B:$W,22,FALSE)</f>
        <v>0</v>
      </c>
      <c r="BU182" s="25">
        <f>IF(BT182=0,0,BV29*VLOOKUP(BT29,struktura!$B:$X,23,FALSE))</f>
        <v>0</v>
      </c>
      <c r="BX182" s="21">
        <f>VLOOKUP(BX29,struktura!$B:$W,22,FALSE)</f>
        <v>0</v>
      </c>
      <c r="BY182" s="25">
        <f>IF(BX182=0,0,BZ29*VLOOKUP(BX29,struktura!$B:$X,23,FALSE))</f>
        <v>0</v>
      </c>
      <c r="CB182" s="21">
        <f>VLOOKUP(CB29,struktura!$B:$W,22,FALSE)</f>
        <v>0</v>
      </c>
      <c r="CC182" s="25">
        <f>IF(CB182=0,0,CD29*VLOOKUP(CB29,struktura!$B:$X,23,FALSE))</f>
        <v>0</v>
      </c>
      <c r="CF182" s="21">
        <f>VLOOKUP(CF29,struktura!$B:$W,22,FALSE)</f>
        <v>0</v>
      </c>
      <c r="CG182" s="25">
        <f>IF(CF182=0,0,CH29*VLOOKUP(CF29,struktura!$B:$X,23,FALSE))</f>
        <v>0</v>
      </c>
      <c r="CJ182" s="21">
        <f>VLOOKUP(CJ29,struktura!$B:$W,22,FALSE)</f>
        <v>0</v>
      </c>
      <c r="CK182" s="25">
        <f>IF(CJ182=0,0,CL29*VLOOKUP(CJ29,struktura!$B:$X,23,FALSE))</f>
        <v>0</v>
      </c>
      <c r="CN182" s="21">
        <f>VLOOKUP(CN29,struktura!$B:$W,22,FALSE)</f>
        <v>0</v>
      </c>
      <c r="CO182" s="25">
        <f>IF(CN182=0,0,CP29*VLOOKUP(CN29,struktura!$B:$X,23,FALSE))</f>
        <v>0</v>
      </c>
      <c r="CR182" s="21">
        <f>VLOOKUP(CR29,struktura!$B:$W,22,FALSE)</f>
        <v>0</v>
      </c>
      <c r="CS182" s="25">
        <f>IF(CR182=0,0,CT29*VLOOKUP(CR29,struktura!$B:$X,23,FALSE))</f>
        <v>0</v>
      </c>
      <c r="CV182" s="21">
        <f>VLOOKUP(CV29,struktura!$B:$W,22,FALSE)</f>
        <v>0</v>
      </c>
      <c r="CW182" s="25">
        <f>IF(CV182=0,0,CX29*VLOOKUP(CV29,struktura!$B:$X,23,FALSE))</f>
        <v>0</v>
      </c>
      <c r="CZ182" s="21">
        <f>VLOOKUP(CZ29,struktura!$B:$W,22,FALSE)</f>
        <v>0</v>
      </c>
      <c r="DA182" s="25">
        <f>IF(CZ182=0,0,DB29*VLOOKUP(CZ29,struktura!$B:$X,23,FALSE))</f>
        <v>0</v>
      </c>
      <c r="DD182" s="21">
        <f>VLOOKUP(DD29,struktura!$B:$W,22,FALSE)</f>
        <v>0</v>
      </c>
      <c r="DE182" s="25">
        <f>IF(DD182=0,0,DF29*VLOOKUP(DD29,struktura!$B:$X,23,FALSE))</f>
        <v>0</v>
      </c>
      <c r="DH182" s="21">
        <f>VLOOKUP(DH29,struktura!$B:$W,22,FALSE)</f>
        <v>0</v>
      </c>
      <c r="DI182" s="25">
        <f>IF(DH182=0,0,DJ29*VLOOKUP(DH29,struktura!$B:$X,23,FALSE))</f>
        <v>0</v>
      </c>
      <c r="DL182" s="21">
        <f>VLOOKUP(DL29,struktura!$B:$W,22,FALSE)</f>
        <v>0</v>
      </c>
      <c r="DM182" s="25">
        <f>IF(DL182=0,0,DN29*VLOOKUP(DL29,struktura!$B:$X,23,FALSE))</f>
        <v>0</v>
      </c>
      <c r="DP182" s="21">
        <f>VLOOKUP(DP29,struktura!$B:$W,22,FALSE)</f>
        <v>0</v>
      </c>
      <c r="DQ182" s="25">
        <f>IF(DP182=0,0,DR29*VLOOKUP(DP29,struktura!$B:$X,23,FALSE))</f>
        <v>0</v>
      </c>
    </row>
    <row r="183" spans="1:121" ht="15" hidden="1" outlineLevel="1" thickBot="1">
      <c r="A183" s="182"/>
      <c r="B183" s="182"/>
      <c r="D183" s="21"/>
      <c r="E183" s="25"/>
      <c r="H183" s="21"/>
      <c r="I183" s="25"/>
      <c r="L183" s="21"/>
      <c r="M183" s="25"/>
      <c r="P183" s="21"/>
      <c r="Q183" s="25"/>
      <c r="T183" s="21"/>
      <c r="U183" s="25"/>
      <c r="X183" s="21"/>
      <c r="Y183" s="25"/>
      <c r="AB183" s="21"/>
      <c r="AC183" s="25"/>
      <c r="AF183" s="21"/>
      <c r="AG183" s="25"/>
      <c r="AJ183" s="21"/>
      <c r="AK183" s="25"/>
      <c r="AN183" s="21"/>
      <c r="AO183" s="25"/>
      <c r="AR183" s="21"/>
      <c r="AS183" s="25"/>
      <c r="AV183" s="21"/>
      <c r="AW183" s="25"/>
      <c r="AZ183" s="21"/>
      <c r="BA183" s="25"/>
      <c r="BD183" s="21"/>
      <c r="BE183" s="25"/>
      <c r="BH183" s="21"/>
      <c r="BI183" s="25"/>
      <c r="BL183" s="21"/>
      <c r="BM183" s="25"/>
      <c r="BP183" s="21"/>
      <c r="BQ183" s="25"/>
      <c r="BT183" s="21"/>
      <c r="BU183" s="25"/>
      <c r="BX183" s="21"/>
      <c r="BY183" s="25"/>
      <c r="CB183" s="21"/>
      <c r="CC183" s="25"/>
      <c r="CF183" s="21"/>
      <c r="CG183" s="25"/>
      <c r="CJ183" s="21"/>
      <c r="CK183" s="25"/>
      <c r="CN183" s="21"/>
      <c r="CO183" s="25"/>
      <c r="CR183" s="21"/>
      <c r="CS183" s="25"/>
      <c r="CV183" s="21"/>
      <c r="CW183" s="25"/>
      <c r="CZ183" s="21"/>
      <c r="DA183" s="25"/>
      <c r="DD183" s="21"/>
      <c r="DE183" s="25"/>
      <c r="DH183" s="21"/>
      <c r="DI183" s="25"/>
      <c r="DL183" s="21"/>
      <c r="DM183" s="25"/>
      <c r="DP183" s="21"/>
      <c r="DQ183" s="25"/>
    </row>
    <row r="184" spans="1:121" hidden="1" outlineLevel="1">
      <c r="A184" s="181">
        <v>10</v>
      </c>
      <c r="B184" s="181" t="s">
        <v>7</v>
      </c>
      <c r="C184" s="1">
        <v>1</v>
      </c>
      <c r="D184" s="21">
        <f>VLOOKUP(D31,struktura!$B:$W,22,FALSE)</f>
        <v>0</v>
      </c>
      <c r="E184" s="25">
        <f>IF(D184=0,0,F31*VLOOKUP(D31,struktura!$B:$X,23,FALSE))</f>
        <v>0</v>
      </c>
      <c r="H184" s="21">
        <f>VLOOKUP(H31,struktura!$B:$W,22,FALSE)</f>
        <v>0</v>
      </c>
      <c r="I184" s="25">
        <f>IF(H184=0,0,J31*VLOOKUP(H31,struktura!$B:$X,23,FALSE))</f>
        <v>0</v>
      </c>
      <c r="L184" s="21">
        <f>VLOOKUP(L31,struktura!$B:$W,22,FALSE)</f>
        <v>0</v>
      </c>
      <c r="M184" s="25">
        <f>IF(L184=0,0,N31*VLOOKUP(L31,struktura!$B:$X,23,FALSE))</f>
        <v>0</v>
      </c>
      <c r="P184" s="21" t="str">
        <f>VLOOKUP(P31,struktura!$B:$W,22,FALSE)</f>
        <v>1R01247</v>
      </c>
      <c r="Q184" s="25">
        <f>IF(P184=0,0,R31*VLOOKUP(P31,struktura!$B:$X,23,FALSE))</f>
        <v>0.54</v>
      </c>
      <c r="T184" s="21" t="str">
        <f>VLOOKUP(T31,struktura!$B:$W,22,FALSE)</f>
        <v>1R01247</v>
      </c>
      <c r="U184" s="25">
        <f>IF(T184=0,0,V31*VLOOKUP(T31,struktura!$B:$X,23,FALSE))</f>
        <v>0.54</v>
      </c>
      <c r="X184" s="21" t="str">
        <f>VLOOKUP(X31,struktura!$B:$W,22,FALSE)</f>
        <v>1R01247</v>
      </c>
      <c r="Y184" s="25">
        <f>IF(X184=0,0,Z31*VLOOKUP(X31,struktura!$B:$X,23,FALSE))</f>
        <v>0.54</v>
      </c>
      <c r="AB184" s="21">
        <f>VLOOKUP(AB31,struktura!$B:$W,22,FALSE)</f>
        <v>0</v>
      </c>
      <c r="AC184" s="25">
        <f>IF(AB184=0,0,AD31*VLOOKUP(AB31,struktura!$B:$X,23,FALSE))</f>
        <v>0</v>
      </c>
      <c r="AF184" s="21">
        <f>VLOOKUP(AF31,struktura!$B:$W,22,FALSE)</f>
        <v>0</v>
      </c>
      <c r="AG184" s="25">
        <f>IF(AF184=0,0,AH31*VLOOKUP(AF31,struktura!$B:$X,23,FALSE))</f>
        <v>0</v>
      </c>
      <c r="AJ184" s="21">
        <f>VLOOKUP(AJ31,struktura!$B:$W,22,FALSE)</f>
        <v>0</v>
      </c>
      <c r="AK184" s="25">
        <f>IF(AJ184=0,0,AL31*VLOOKUP(AJ31,struktura!$B:$X,23,FALSE))</f>
        <v>0</v>
      </c>
      <c r="AN184" s="21">
        <f>VLOOKUP(AN31,struktura!$B:$W,22,FALSE)</f>
        <v>0</v>
      </c>
      <c r="AO184" s="25">
        <f>IF(AN184=0,0,AP31*VLOOKUP(AN31,struktura!$B:$X,23,FALSE))</f>
        <v>0</v>
      </c>
      <c r="AR184" s="21">
        <f>VLOOKUP(AR31,struktura!$B:$W,22,FALSE)</f>
        <v>0</v>
      </c>
      <c r="AS184" s="25">
        <f>IF(AR184=0,0,AT31*VLOOKUP(AR31,struktura!$B:$X,23,FALSE))</f>
        <v>0</v>
      </c>
      <c r="AV184" s="21">
        <f>VLOOKUP(AV31,struktura!$B:$W,22,FALSE)</f>
        <v>0</v>
      </c>
      <c r="AW184" s="25">
        <f>IF(AV184=0,0,AX31*VLOOKUP(AV31,struktura!$B:$X,23,FALSE))</f>
        <v>0</v>
      </c>
      <c r="AZ184" s="21">
        <f>VLOOKUP(AZ31,struktura!$B:$W,22,FALSE)</f>
        <v>0</v>
      </c>
      <c r="BA184" s="25">
        <f>IF(AZ184=0,0,BB31*VLOOKUP(AZ31,struktura!$B:$X,23,FALSE))</f>
        <v>0</v>
      </c>
      <c r="BD184" s="21">
        <f>VLOOKUP(BD31,struktura!$B:$W,22,FALSE)</f>
        <v>0</v>
      </c>
      <c r="BE184" s="25">
        <f>IF(BD184=0,0,BF31*VLOOKUP(BD31,struktura!$B:$X,23,FALSE))</f>
        <v>0</v>
      </c>
      <c r="BH184" s="21">
        <f>VLOOKUP(BH31,struktura!$B:$W,22,FALSE)</f>
        <v>0</v>
      </c>
      <c r="BI184" s="25">
        <f>IF(BH184=0,0,BJ31*VLOOKUP(BH31,struktura!$B:$X,23,FALSE))</f>
        <v>0</v>
      </c>
      <c r="BL184" s="21">
        <f>VLOOKUP(BL31,struktura!$B:$W,22,FALSE)</f>
        <v>0</v>
      </c>
      <c r="BM184" s="25">
        <f>IF(BL184=0,0,BN31*VLOOKUP(BL31,struktura!$B:$X,23,FALSE))</f>
        <v>0</v>
      </c>
      <c r="BP184" s="21">
        <f>VLOOKUP(BP31,struktura!$B:$W,22,FALSE)</f>
        <v>0</v>
      </c>
      <c r="BQ184" s="25">
        <f>IF(BP184=0,0,BR31*VLOOKUP(BP31,struktura!$B:$X,23,FALSE))</f>
        <v>0</v>
      </c>
      <c r="BT184" s="21">
        <f>VLOOKUP(BT31,struktura!$B:$W,22,FALSE)</f>
        <v>0</v>
      </c>
      <c r="BU184" s="25">
        <f>IF(BT184=0,0,BV31*VLOOKUP(BT31,struktura!$B:$X,23,FALSE))</f>
        <v>0</v>
      </c>
      <c r="BX184" s="21">
        <f>VLOOKUP(BX31,struktura!$B:$W,22,FALSE)</f>
        <v>0</v>
      </c>
      <c r="BY184" s="25">
        <f>IF(BX184=0,0,BZ31*VLOOKUP(BX31,struktura!$B:$X,23,FALSE))</f>
        <v>0</v>
      </c>
      <c r="CB184" s="21">
        <f>VLOOKUP(CB31,struktura!$B:$W,22,FALSE)</f>
        <v>0</v>
      </c>
      <c r="CC184" s="25">
        <f>IF(CB184=0,0,CD31*VLOOKUP(CB31,struktura!$B:$X,23,FALSE))</f>
        <v>0</v>
      </c>
      <c r="CF184" s="21">
        <f>VLOOKUP(CF31,struktura!$B:$W,22,FALSE)</f>
        <v>0</v>
      </c>
      <c r="CG184" s="25">
        <f>IF(CF184=0,0,CH31*VLOOKUP(CF31,struktura!$B:$X,23,FALSE))</f>
        <v>0</v>
      </c>
      <c r="CJ184" s="21">
        <f>VLOOKUP(CJ31,struktura!$B:$W,22,FALSE)</f>
        <v>0</v>
      </c>
      <c r="CK184" s="25">
        <f>IF(CJ184=0,0,CL31*VLOOKUP(CJ31,struktura!$B:$X,23,FALSE))</f>
        <v>0</v>
      </c>
      <c r="CN184" s="21">
        <f>VLOOKUP(CN31,struktura!$B:$W,22,FALSE)</f>
        <v>0</v>
      </c>
      <c r="CO184" s="25">
        <f>IF(CN184=0,0,CP31*VLOOKUP(CN31,struktura!$B:$X,23,FALSE))</f>
        <v>0</v>
      </c>
      <c r="CR184" s="21">
        <f>VLOOKUP(CR31,struktura!$B:$W,22,FALSE)</f>
        <v>0</v>
      </c>
      <c r="CS184" s="25">
        <f>IF(CR184=0,0,CT31*VLOOKUP(CR31,struktura!$B:$X,23,FALSE))</f>
        <v>0</v>
      </c>
      <c r="CV184" s="21">
        <f>VLOOKUP(CV31,struktura!$B:$W,22,FALSE)</f>
        <v>0</v>
      </c>
      <c r="CW184" s="25">
        <f>IF(CV184=0,0,CX31*VLOOKUP(CV31,struktura!$B:$X,23,FALSE))</f>
        <v>0</v>
      </c>
      <c r="CZ184" s="21">
        <f>VLOOKUP(CZ31,struktura!$B:$W,22,FALSE)</f>
        <v>0</v>
      </c>
      <c r="DA184" s="25">
        <f>IF(CZ184=0,0,DB31*VLOOKUP(CZ31,struktura!$B:$X,23,FALSE))</f>
        <v>0</v>
      </c>
      <c r="DD184" s="21">
        <f>VLOOKUP(DD31,struktura!$B:$W,22,FALSE)</f>
        <v>0</v>
      </c>
      <c r="DE184" s="25">
        <f>IF(DD184=0,0,DF31*VLOOKUP(DD31,struktura!$B:$X,23,FALSE))</f>
        <v>0</v>
      </c>
      <c r="DH184" s="21">
        <f>VLOOKUP(DH31,struktura!$B:$W,22,FALSE)</f>
        <v>0</v>
      </c>
      <c r="DI184" s="25">
        <f>IF(DH184=0,0,DJ31*VLOOKUP(DH31,struktura!$B:$X,23,FALSE))</f>
        <v>0</v>
      </c>
      <c r="DL184" s="21">
        <f>VLOOKUP(DL31,struktura!$B:$W,22,FALSE)</f>
        <v>0</v>
      </c>
      <c r="DM184" s="25">
        <f>IF(DL184=0,0,DN31*VLOOKUP(DL31,struktura!$B:$X,23,FALSE))</f>
        <v>0</v>
      </c>
      <c r="DP184" s="21">
        <f>VLOOKUP(DP31,struktura!$B:$W,22,FALSE)</f>
        <v>0</v>
      </c>
      <c r="DQ184" s="25">
        <f>IF(DP184=0,0,DR31*VLOOKUP(DP31,struktura!$B:$X,23,FALSE))</f>
        <v>0</v>
      </c>
    </row>
    <row r="185" spans="1:121" ht="15" hidden="1" outlineLevel="1" thickBot="1">
      <c r="A185" s="182"/>
      <c r="B185" s="182"/>
      <c r="D185" s="21"/>
      <c r="E185" s="25"/>
      <c r="H185" s="21"/>
      <c r="I185" s="25"/>
      <c r="L185" s="21"/>
      <c r="M185" s="25"/>
      <c r="P185" s="21"/>
      <c r="Q185" s="25"/>
      <c r="T185" s="21"/>
      <c r="U185" s="25"/>
      <c r="X185" s="21"/>
      <c r="Y185" s="25"/>
      <c r="AB185" s="21"/>
      <c r="AC185" s="25"/>
      <c r="AF185" s="21"/>
      <c r="AG185" s="25"/>
      <c r="AJ185" s="21"/>
      <c r="AK185" s="25"/>
      <c r="AN185" s="21"/>
      <c r="AO185" s="25"/>
      <c r="AR185" s="21"/>
      <c r="AS185" s="25"/>
      <c r="AV185" s="21"/>
      <c r="AW185" s="25"/>
      <c r="AZ185" s="21"/>
      <c r="BA185" s="25"/>
      <c r="BD185" s="21"/>
      <c r="BE185" s="25"/>
      <c r="BH185" s="21"/>
      <c r="BI185" s="25"/>
      <c r="BL185" s="21"/>
      <c r="BM185" s="25"/>
      <c r="BP185" s="21"/>
      <c r="BQ185" s="25"/>
      <c r="BT185" s="21"/>
      <c r="BU185" s="25"/>
      <c r="BX185" s="21"/>
      <c r="BY185" s="25"/>
      <c r="CB185" s="21"/>
      <c r="CC185" s="25"/>
      <c r="CF185" s="21"/>
      <c r="CG185" s="25"/>
      <c r="CJ185" s="21"/>
      <c r="CK185" s="25"/>
      <c r="CN185" s="21"/>
      <c r="CO185" s="25"/>
      <c r="CR185" s="21"/>
      <c r="CS185" s="25"/>
      <c r="CV185" s="21"/>
      <c r="CW185" s="25"/>
      <c r="CZ185" s="21"/>
      <c r="DA185" s="25"/>
      <c r="DD185" s="21"/>
      <c r="DE185" s="25"/>
      <c r="DH185" s="21"/>
      <c r="DI185" s="25"/>
      <c r="DL185" s="21"/>
      <c r="DM185" s="25"/>
      <c r="DP185" s="21"/>
      <c r="DQ185" s="25"/>
    </row>
    <row r="186" spans="1:121" hidden="1" outlineLevel="1">
      <c r="A186" s="181">
        <v>14</v>
      </c>
      <c r="B186" s="181" t="s">
        <v>8</v>
      </c>
      <c r="C186" s="1">
        <v>1</v>
      </c>
      <c r="D186" s="21">
        <f>VLOOKUP(D33,struktura!$B:$W,22,FALSE)</f>
        <v>0</v>
      </c>
      <c r="E186" s="25">
        <f>IF(D186=0,0,F33*VLOOKUP(D33,struktura!$B:$X,23,FALSE))</f>
        <v>0</v>
      </c>
      <c r="H186" s="21">
        <f>VLOOKUP(H33,struktura!$B:$W,22,FALSE)</f>
        <v>0</v>
      </c>
      <c r="I186" s="25">
        <f>IF(H186=0,0,J33*VLOOKUP(H33,struktura!$B:$X,23,FALSE))</f>
        <v>0</v>
      </c>
      <c r="L186" s="21">
        <f>VLOOKUP(L33,struktura!$B:$W,22,FALSE)</f>
        <v>0</v>
      </c>
      <c r="M186" s="25">
        <f>IF(L186=0,0,N33*VLOOKUP(L33,struktura!$B:$X,23,FALSE))</f>
        <v>0</v>
      </c>
      <c r="P186" s="21">
        <f>VLOOKUP(P33,struktura!$B:$W,22,FALSE)</f>
        <v>0</v>
      </c>
      <c r="Q186" s="25">
        <f>IF(P186=0,0,R33*VLOOKUP(P33,struktura!$B:$X,23,FALSE))</f>
        <v>0</v>
      </c>
      <c r="T186" s="21">
        <f>VLOOKUP(T33,struktura!$B:$W,22,FALSE)</f>
        <v>0</v>
      </c>
      <c r="U186" s="25">
        <f>IF(T186=0,0,V33*VLOOKUP(T33,struktura!$B:$X,23,FALSE))</f>
        <v>0</v>
      </c>
      <c r="X186" s="21">
        <f>VLOOKUP(X33,struktura!$B:$W,22,FALSE)</f>
        <v>0</v>
      </c>
      <c r="Y186" s="25">
        <f>IF(X186=0,0,Z33*VLOOKUP(X33,struktura!$B:$X,23,FALSE))</f>
        <v>0</v>
      </c>
      <c r="AB186" s="21">
        <f>VLOOKUP(AB33,struktura!$B:$W,22,FALSE)</f>
        <v>0</v>
      </c>
      <c r="AC186" s="25">
        <f>IF(AB186=0,0,AD33*VLOOKUP(AB33,struktura!$B:$X,23,FALSE))</f>
        <v>0</v>
      </c>
      <c r="AF186" s="21">
        <f>VLOOKUP(AF33,struktura!$B:$W,22,FALSE)</f>
        <v>0</v>
      </c>
      <c r="AG186" s="25">
        <f>IF(AF186=0,0,AH33*VLOOKUP(AF33,struktura!$B:$X,23,FALSE))</f>
        <v>0</v>
      </c>
      <c r="AJ186" s="21">
        <f>VLOOKUP(AJ33,struktura!$B:$W,22,FALSE)</f>
        <v>0</v>
      </c>
      <c r="AK186" s="25">
        <f>IF(AJ186=0,0,AL33*VLOOKUP(AJ33,struktura!$B:$X,23,FALSE))</f>
        <v>0</v>
      </c>
      <c r="AN186" s="21">
        <f>VLOOKUP(AN33,struktura!$B:$W,22,FALSE)</f>
        <v>0</v>
      </c>
      <c r="AO186" s="25">
        <f>IF(AN186=0,0,AP33*VLOOKUP(AN33,struktura!$B:$X,23,FALSE))</f>
        <v>0</v>
      </c>
      <c r="AR186" s="21">
        <f>VLOOKUP(AR33,struktura!$B:$W,22,FALSE)</f>
        <v>0</v>
      </c>
      <c r="AS186" s="25">
        <f>IF(AR186=0,0,AT33*VLOOKUP(AR33,struktura!$B:$X,23,FALSE))</f>
        <v>0</v>
      </c>
      <c r="AV186" s="21">
        <f>VLOOKUP(AV33,struktura!$B:$W,22,FALSE)</f>
        <v>0</v>
      </c>
      <c r="AW186" s="25">
        <f>IF(AV186=0,0,AX33*VLOOKUP(AV33,struktura!$B:$X,23,FALSE))</f>
        <v>0</v>
      </c>
      <c r="AZ186" s="21">
        <f>VLOOKUP(AZ33,struktura!$B:$W,22,FALSE)</f>
        <v>0</v>
      </c>
      <c r="BA186" s="25">
        <f>IF(AZ186=0,0,BB33*VLOOKUP(AZ33,struktura!$B:$X,23,FALSE))</f>
        <v>0</v>
      </c>
      <c r="BD186" s="21">
        <f>VLOOKUP(BD33,struktura!$B:$W,22,FALSE)</f>
        <v>0</v>
      </c>
      <c r="BE186" s="25">
        <f>IF(BD186=0,0,BF33*VLOOKUP(BD33,struktura!$B:$X,23,FALSE))</f>
        <v>0</v>
      </c>
      <c r="BH186" s="21">
        <f>VLOOKUP(BH33,struktura!$B:$W,22,FALSE)</f>
        <v>0</v>
      </c>
      <c r="BI186" s="25">
        <f>IF(BH186=0,0,BJ33*VLOOKUP(BH33,struktura!$B:$X,23,FALSE))</f>
        <v>0</v>
      </c>
      <c r="BL186" s="21">
        <f>VLOOKUP(BL33,struktura!$B:$W,22,FALSE)</f>
        <v>0</v>
      </c>
      <c r="BM186" s="25">
        <f>IF(BL186=0,0,BN33*VLOOKUP(BL33,struktura!$B:$X,23,FALSE))</f>
        <v>0</v>
      </c>
      <c r="BP186" s="21">
        <f>VLOOKUP(BP33,struktura!$B:$W,22,FALSE)</f>
        <v>0</v>
      </c>
      <c r="BQ186" s="25">
        <f>IF(BP186=0,0,BR33*VLOOKUP(BP33,struktura!$B:$X,23,FALSE))</f>
        <v>0</v>
      </c>
      <c r="BT186" s="21">
        <f>VLOOKUP(BT33,struktura!$B:$W,22,FALSE)</f>
        <v>0</v>
      </c>
      <c r="BU186" s="25">
        <f>IF(BT186=0,0,BV33*VLOOKUP(BT33,struktura!$B:$X,23,FALSE))</f>
        <v>0</v>
      </c>
      <c r="BX186" s="21">
        <f>VLOOKUP(BX33,struktura!$B:$W,22,FALSE)</f>
        <v>0</v>
      </c>
      <c r="BY186" s="25">
        <f>IF(BX186=0,0,BZ33*VLOOKUP(BX33,struktura!$B:$X,23,FALSE))</f>
        <v>0</v>
      </c>
      <c r="CB186" s="21">
        <f>VLOOKUP(CB33,struktura!$B:$W,22,FALSE)</f>
        <v>0</v>
      </c>
      <c r="CC186" s="25">
        <f>IF(CB186=0,0,CD33*VLOOKUP(CB33,struktura!$B:$X,23,FALSE))</f>
        <v>0</v>
      </c>
      <c r="CF186" s="21">
        <f>VLOOKUP(CF33,struktura!$B:$W,22,FALSE)</f>
        <v>0</v>
      </c>
      <c r="CG186" s="25">
        <f>IF(CF186=0,0,CH33*VLOOKUP(CF33,struktura!$B:$X,23,FALSE))</f>
        <v>0</v>
      </c>
      <c r="CJ186" s="21">
        <f>VLOOKUP(CJ33,struktura!$B:$W,22,FALSE)</f>
        <v>0</v>
      </c>
      <c r="CK186" s="25">
        <f>IF(CJ186=0,0,CL33*VLOOKUP(CJ33,struktura!$B:$X,23,FALSE))</f>
        <v>0</v>
      </c>
      <c r="CN186" s="21">
        <f>VLOOKUP(CN33,struktura!$B:$W,22,FALSE)</f>
        <v>0</v>
      </c>
      <c r="CO186" s="25">
        <f>IF(CN186=0,0,CP33*VLOOKUP(CN33,struktura!$B:$X,23,FALSE))</f>
        <v>0</v>
      </c>
      <c r="CR186" s="21">
        <f>VLOOKUP(CR33,struktura!$B:$W,22,FALSE)</f>
        <v>0</v>
      </c>
      <c r="CS186" s="25">
        <f>IF(CR186=0,0,CT33*VLOOKUP(CR33,struktura!$B:$X,23,FALSE))</f>
        <v>0</v>
      </c>
      <c r="CV186" s="21">
        <f>VLOOKUP(CV33,struktura!$B:$W,22,FALSE)</f>
        <v>0</v>
      </c>
      <c r="CW186" s="25">
        <f>IF(CV186=0,0,CX33*VLOOKUP(CV33,struktura!$B:$X,23,FALSE))</f>
        <v>0</v>
      </c>
      <c r="CZ186" s="21">
        <f>VLOOKUP(CZ33,struktura!$B:$W,22,FALSE)</f>
        <v>0</v>
      </c>
      <c r="DA186" s="25">
        <f>IF(CZ186=0,0,DB33*VLOOKUP(CZ33,struktura!$B:$X,23,FALSE))</f>
        <v>0</v>
      </c>
      <c r="DD186" s="21">
        <f>VLOOKUP(DD33,struktura!$B:$W,22,FALSE)</f>
        <v>0</v>
      </c>
      <c r="DE186" s="25">
        <f>IF(DD186=0,0,DF33*VLOOKUP(DD33,struktura!$B:$X,23,FALSE))</f>
        <v>0</v>
      </c>
      <c r="DH186" s="21">
        <f>VLOOKUP(DH33,struktura!$B:$W,22,FALSE)</f>
        <v>0</v>
      </c>
      <c r="DI186" s="25">
        <f>IF(DH186=0,0,DJ33*VLOOKUP(DH33,struktura!$B:$X,23,FALSE))</f>
        <v>0</v>
      </c>
      <c r="DL186" s="21">
        <f>VLOOKUP(DL33,struktura!$B:$W,22,FALSE)</f>
        <v>0</v>
      </c>
      <c r="DM186" s="25">
        <f>IF(DL186=0,0,DN33*VLOOKUP(DL33,struktura!$B:$X,23,FALSE))</f>
        <v>0</v>
      </c>
      <c r="DP186" s="21">
        <f>VLOOKUP(DP33,struktura!$B:$W,22,FALSE)</f>
        <v>0</v>
      </c>
      <c r="DQ186" s="25">
        <f>IF(DP186=0,0,DR33*VLOOKUP(DP33,struktura!$B:$X,23,FALSE))</f>
        <v>0</v>
      </c>
    </row>
    <row r="187" spans="1:121" ht="15" hidden="1" outlineLevel="1" thickBot="1">
      <c r="A187" s="182"/>
      <c r="B187" s="182"/>
      <c r="D187" s="21"/>
      <c r="E187" s="25"/>
      <c r="H187" s="21"/>
      <c r="I187" s="25"/>
      <c r="L187" s="21"/>
      <c r="M187" s="25"/>
      <c r="P187" s="21"/>
      <c r="Q187" s="25"/>
      <c r="T187" s="21"/>
      <c r="U187" s="25"/>
      <c r="X187" s="21"/>
      <c r="Y187" s="25"/>
      <c r="AB187" s="21"/>
      <c r="AC187" s="25"/>
      <c r="AF187" s="21"/>
      <c r="AG187" s="25"/>
      <c r="AJ187" s="21"/>
      <c r="AK187" s="25"/>
      <c r="AN187" s="21"/>
      <c r="AO187" s="25"/>
      <c r="AR187" s="21"/>
      <c r="AS187" s="25"/>
      <c r="AV187" s="21"/>
      <c r="AW187" s="25"/>
      <c r="AZ187" s="21"/>
      <c r="BA187" s="25"/>
      <c r="BD187" s="21"/>
      <c r="BE187" s="25"/>
      <c r="BH187" s="21"/>
      <c r="BI187" s="25"/>
      <c r="BL187" s="21"/>
      <c r="BM187" s="25"/>
      <c r="BP187" s="21"/>
      <c r="BQ187" s="25"/>
      <c r="BT187" s="21"/>
      <c r="BU187" s="25"/>
      <c r="BX187" s="21"/>
      <c r="BY187" s="25"/>
      <c r="CB187" s="21"/>
      <c r="CC187" s="25"/>
      <c r="CF187" s="21"/>
      <c r="CG187" s="25"/>
      <c r="CJ187" s="21"/>
      <c r="CK187" s="25"/>
      <c r="CN187" s="21"/>
      <c r="CO187" s="25"/>
      <c r="CR187" s="21"/>
      <c r="CS187" s="25"/>
      <c r="CV187" s="21"/>
      <c r="CW187" s="25"/>
      <c r="CZ187" s="21"/>
      <c r="DA187" s="25"/>
      <c r="DD187" s="21"/>
      <c r="DE187" s="25"/>
      <c r="DH187" s="21"/>
      <c r="DI187" s="25"/>
      <c r="DL187" s="21"/>
      <c r="DM187" s="25"/>
      <c r="DP187" s="21"/>
      <c r="DQ187" s="25"/>
    </row>
    <row r="188" spans="1:121" hidden="1" outlineLevel="1">
      <c r="A188" s="181">
        <v>15</v>
      </c>
      <c r="B188" s="181" t="s">
        <v>14172</v>
      </c>
      <c r="C188" s="1">
        <v>1</v>
      </c>
      <c r="D188" s="21">
        <f>VLOOKUP(D35,struktura!$B:$W,22,FALSE)</f>
        <v>0</v>
      </c>
      <c r="E188" s="25">
        <f>IF(D188=0,0,F35*VLOOKUP(D35,struktura!$B:$X,23,FALSE))</f>
        <v>0</v>
      </c>
      <c r="H188" s="21">
        <f>VLOOKUP(H35,struktura!$B:$W,22,FALSE)</f>
        <v>0</v>
      </c>
      <c r="I188" s="25">
        <f>IF(H188=0,0,J35*VLOOKUP(H35,struktura!$B:$X,23,FALSE))</f>
        <v>0</v>
      </c>
      <c r="L188" s="21">
        <f>VLOOKUP(L35,struktura!$B:$W,22,FALSE)</f>
        <v>0</v>
      </c>
      <c r="M188" s="25">
        <f>IF(L188=0,0,N35*VLOOKUP(L35,struktura!$B:$X,23,FALSE))</f>
        <v>0</v>
      </c>
      <c r="P188" s="21">
        <f>VLOOKUP(P35,struktura!$B:$W,22,FALSE)</f>
        <v>0</v>
      </c>
      <c r="Q188" s="25">
        <f>IF(P188=0,0,R35*VLOOKUP(P35,struktura!$B:$X,23,FALSE))</f>
        <v>0</v>
      </c>
      <c r="T188" s="21">
        <f>VLOOKUP(T35,struktura!$B:$W,22,FALSE)</f>
        <v>0</v>
      </c>
      <c r="U188" s="25">
        <f>IF(T188=0,0,V35*VLOOKUP(T35,struktura!$B:$X,23,FALSE))</f>
        <v>0</v>
      </c>
      <c r="X188" s="21">
        <f>VLOOKUP(X35,struktura!$B:$W,22,FALSE)</f>
        <v>0</v>
      </c>
      <c r="Y188" s="25">
        <f>IF(X188=0,0,Z35*VLOOKUP(X35,struktura!$B:$X,23,FALSE))</f>
        <v>0</v>
      </c>
      <c r="AB188" s="21">
        <f>VLOOKUP(AB35,struktura!$B:$W,22,FALSE)</f>
        <v>0</v>
      </c>
      <c r="AC188" s="25">
        <f>IF(AB188=0,0,AD35*VLOOKUP(AB35,struktura!$B:$X,23,FALSE))</f>
        <v>0</v>
      </c>
      <c r="AF188" s="21">
        <f>VLOOKUP(AF35,struktura!$B:$W,22,FALSE)</f>
        <v>0</v>
      </c>
      <c r="AG188" s="25">
        <f>IF(AF188=0,0,AH35*VLOOKUP(AF35,struktura!$B:$X,23,FALSE))</f>
        <v>0</v>
      </c>
      <c r="AJ188" s="21">
        <f>VLOOKUP(AJ35,struktura!$B:$W,22,FALSE)</f>
        <v>0</v>
      </c>
      <c r="AK188" s="25">
        <f>IF(AJ188=0,0,AL35*VLOOKUP(AJ35,struktura!$B:$X,23,FALSE))</f>
        <v>0</v>
      </c>
      <c r="AN188" s="21">
        <f>VLOOKUP(AN35,struktura!$B:$W,22,FALSE)</f>
        <v>0</v>
      </c>
      <c r="AO188" s="25">
        <f>IF(AN188=0,0,AP35*VLOOKUP(AN35,struktura!$B:$X,23,FALSE))</f>
        <v>0</v>
      </c>
      <c r="AR188" s="21">
        <f>VLOOKUP(AR35,struktura!$B:$W,22,FALSE)</f>
        <v>0</v>
      </c>
      <c r="AS188" s="25">
        <f>IF(AR188=0,0,AT35*VLOOKUP(AR35,struktura!$B:$X,23,FALSE))</f>
        <v>0</v>
      </c>
      <c r="AV188" s="21">
        <f>VLOOKUP(AV35,struktura!$B:$W,22,FALSE)</f>
        <v>0</v>
      </c>
      <c r="AW188" s="25">
        <f>IF(AV188=0,0,AX35*VLOOKUP(AV35,struktura!$B:$X,23,FALSE))</f>
        <v>0</v>
      </c>
      <c r="AZ188" s="21">
        <f>VLOOKUP(AZ35,struktura!$B:$W,22,FALSE)</f>
        <v>0</v>
      </c>
      <c r="BA188" s="25">
        <f>IF(AZ188=0,0,BB35*VLOOKUP(AZ35,struktura!$B:$X,23,FALSE))</f>
        <v>0</v>
      </c>
      <c r="BD188" s="21">
        <f>VLOOKUP(BD35,struktura!$B:$W,22,FALSE)</f>
        <v>0</v>
      </c>
      <c r="BE188" s="25">
        <f>IF(BD188=0,0,BF35*VLOOKUP(BD35,struktura!$B:$X,23,FALSE))</f>
        <v>0</v>
      </c>
      <c r="BH188" s="21">
        <f>VLOOKUP(BH35,struktura!$B:$W,22,FALSE)</f>
        <v>0</v>
      </c>
      <c r="BI188" s="25">
        <f>IF(BH188=0,0,BJ35*VLOOKUP(BH35,struktura!$B:$X,23,FALSE))</f>
        <v>0</v>
      </c>
      <c r="BL188" s="21">
        <f>VLOOKUP(BL35,struktura!$B:$W,22,FALSE)</f>
        <v>0</v>
      </c>
      <c r="BM188" s="25">
        <f>IF(BL188=0,0,BN35*VLOOKUP(BL35,struktura!$B:$X,23,FALSE))</f>
        <v>0</v>
      </c>
      <c r="BP188" s="21">
        <f>VLOOKUP(BP35,struktura!$B:$W,22,FALSE)</f>
        <v>0</v>
      </c>
      <c r="BQ188" s="25">
        <f>IF(BP188=0,0,BR35*VLOOKUP(BP35,struktura!$B:$X,23,FALSE))</f>
        <v>0</v>
      </c>
      <c r="BT188" s="21">
        <f>VLOOKUP(BT35,struktura!$B:$W,22,FALSE)</f>
        <v>0</v>
      </c>
      <c r="BU188" s="25">
        <f>IF(BT188=0,0,BV35*VLOOKUP(BT35,struktura!$B:$X,23,FALSE))</f>
        <v>0</v>
      </c>
      <c r="BX188" s="21">
        <f>VLOOKUP(BX35,struktura!$B:$W,22,FALSE)</f>
        <v>0</v>
      </c>
      <c r="BY188" s="25">
        <f>IF(BX188=0,0,BZ35*VLOOKUP(BX35,struktura!$B:$X,23,FALSE))</f>
        <v>0</v>
      </c>
      <c r="CB188" s="21">
        <f>VLOOKUP(CB35,struktura!$B:$W,22,FALSE)</f>
        <v>0</v>
      </c>
      <c r="CC188" s="25">
        <f>IF(CB188=0,0,CD35*VLOOKUP(CB35,struktura!$B:$X,23,FALSE))</f>
        <v>0</v>
      </c>
      <c r="CF188" s="21">
        <f>VLOOKUP(CF35,struktura!$B:$W,22,FALSE)</f>
        <v>0</v>
      </c>
      <c r="CG188" s="25">
        <f>IF(CF188=0,0,CH35*VLOOKUP(CF35,struktura!$B:$X,23,FALSE))</f>
        <v>0</v>
      </c>
      <c r="CJ188" s="21">
        <f>VLOOKUP(CJ35,struktura!$B:$W,22,FALSE)</f>
        <v>0</v>
      </c>
      <c r="CK188" s="25">
        <f>IF(CJ188=0,0,CL35*VLOOKUP(CJ35,struktura!$B:$X,23,FALSE))</f>
        <v>0</v>
      </c>
      <c r="CN188" s="21">
        <f>VLOOKUP(CN35,struktura!$B:$W,22,FALSE)</f>
        <v>0</v>
      </c>
      <c r="CO188" s="25">
        <f>IF(CN188=0,0,CP35*VLOOKUP(CN35,struktura!$B:$X,23,FALSE))</f>
        <v>0</v>
      </c>
      <c r="CR188" s="21">
        <f>VLOOKUP(CR35,struktura!$B:$W,22,FALSE)</f>
        <v>0</v>
      </c>
      <c r="CS188" s="25">
        <f>IF(CR188=0,0,CT35*VLOOKUP(CR35,struktura!$B:$X,23,FALSE))</f>
        <v>0</v>
      </c>
      <c r="CV188" s="21">
        <f>VLOOKUP(CV35,struktura!$B:$W,22,FALSE)</f>
        <v>0</v>
      </c>
      <c r="CW188" s="25">
        <f>IF(CV188=0,0,CX35*VLOOKUP(CV35,struktura!$B:$X,23,FALSE))</f>
        <v>0</v>
      </c>
      <c r="CZ188" s="21">
        <f>VLOOKUP(CZ35,struktura!$B:$W,22,FALSE)</f>
        <v>0</v>
      </c>
      <c r="DA188" s="25">
        <f>IF(CZ188=0,0,DB35*VLOOKUP(CZ35,struktura!$B:$X,23,FALSE))</f>
        <v>0</v>
      </c>
      <c r="DD188" s="21">
        <f>VLOOKUP(DD35,struktura!$B:$W,22,FALSE)</f>
        <v>0</v>
      </c>
      <c r="DE188" s="25">
        <f>IF(DD188=0,0,DF35*VLOOKUP(DD35,struktura!$B:$X,23,FALSE))</f>
        <v>0</v>
      </c>
      <c r="DH188" s="21">
        <f>VLOOKUP(DH35,struktura!$B:$W,22,FALSE)</f>
        <v>0</v>
      </c>
      <c r="DI188" s="25">
        <f>IF(DH188=0,0,DJ35*VLOOKUP(DH35,struktura!$B:$X,23,FALSE))</f>
        <v>0</v>
      </c>
      <c r="DL188" s="21">
        <f>VLOOKUP(DL35,struktura!$B:$W,22,FALSE)</f>
        <v>0</v>
      </c>
      <c r="DM188" s="25">
        <f>IF(DL188=0,0,DN35*VLOOKUP(DL35,struktura!$B:$X,23,FALSE))</f>
        <v>0</v>
      </c>
      <c r="DP188" s="21">
        <f>VLOOKUP(DP35,struktura!$B:$W,22,FALSE)</f>
        <v>0</v>
      </c>
      <c r="DQ188" s="25">
        <f>IF(DP188=0,0,DR35*VLOOKUP(DP35,struktura!$B:$X,23,FALSE))</f>
        <v>0</v>
      </c>
    </row>
    <row r="189" spans="1:121" ht="15" hidden="1" outlineLevel="1" thickBot="1">
      <c r="A189" s="182"/>
      <c r="B189" s="182"/>
      <c r="D189" s="21"/>
      <c r="E189" s="25"/>
      <c r="H189" s="21"/>
      <c r="I189" s="25"/>
      <c r="L189" s="21"/>
      <c r="M189" s="25"/>
      <c r="P189" s="21"/>
      <c r="Q189" s="25"/>
      <c r="T189" s="21"/>
      <c r="U189" s="25"/>
      <c r="X189" s="21"/>
      <c r="Y189" s="25"/>
      <c r="AB189" s="21"/>
      <c r="AC189" s="25"/>
      <c r="AF189" s="21"/>
      <c r="AG189" s="25"/>
      <c r="AJ189" s="21"/>
      <c r="AK189" s="25"/>
      <c r="AN189" s="21"/>
      <c r="AO189" s="25"/>
      <c r="AR189" s="21"/>
      <c r="AS189" s="25"/>
      <c r="AV189" s="21"/>
      <c r="AW189" s="25"/>
      <c r="AZ189" s="21"/>
      <c r="BA189" s="25"/>
      <c r="BD189" s="21"/>
      <c r="BE189" s="25"/>
      <c r="BH189" s="21"/>
      <c r="BI189" s="25"/>
      <c r="BL189" s="21"/>
      <c r="BM189" s="25"/>
      <c r="BP189" s="21"/>
      <c r="BQ189" s="25"/>
      <c r="BT189" s="21"/>
      <c r="BU189" s="25"/>
      <c r="BX189" s="21"/>
      <c r="BY189" s="25"/>
      <c r="CB189" s="21"/>
      <c r="CC189" s="25"/>
      <c r="CF189" s="21"/>
      <c r="CG189" s="25"/>
      <c r="CJ189" s="21"/>
      <c r="CK189" s="25"/>
      <c r="CN189" s="21"/>
      <c r="CO189" s="25"/>
      <c r="CR189" s="21"/>
      <c r="CS189" s="25"/>
      <c r="CV189" s="21"/>
      <c r="CW189" s="25"/>
      <c r="CZ189" s="21"/>
      <c r="DA189" s="25"/>
      <c r="DD189" s="21"/>
      <c r="DE189" s="25"/>
      <c r="DH189" s="21"/>
      <c r="DI189" s="25"/>
      <c r="DL189" s="21"/>
      <c r="DM189" s="25"/>
      <c r="DP189" s="21"/>
      <c r="DQ189" s="25"/>
    </row>
    <row r="190" spans="1:121" hidden="1" outlineLevel="1">
      <c r="A190" s="181">
        <v>16</v>
      </c>
      <c r="B190" s="181" t="s">
        <v>8</v>
      </c>
      <c r="C190" s="1">
        <v>1</v>
      </c>
      <c r="D190" s="21">
        <f>VLOOKUP(D37,struktura!$B:$W,22,FALSE)</f>
        <v>0</v>
      </c>
      <c r="E190" s="25">
        <f>IF(D190=0,0,F37*VLOOKUP(D37,struktura!$B:$X,23,FALSE))</f>
        <v>0</v>
      </c>
      <c r="H190" s="21">
        <f>VLOOKUP(H37,struktura!$B:$W,22,FALSE)</f>
        <v>0</v>
      </c>
      <c r="I190" s="25">
        <f>IF(H190=0,0,J37*VLOOKUP(H37,struktura!$B:$X,23,FALSE))</f>
        <v>0</v>
      </c>
      <c r="L190" s="21">
        <f>VLOOKUP(L37,struktura!$B:$W,22,FALSE)</f>
        <v>0</v>
      </c>
      <c r="M190" s="25">
        <f>IF(L190=0,0,N37*VLOOKUP(L37,struktura!$B:$X,23,FALSE))</f>
        <v>0</v>
      </c>
      <c r="P190" s="21">
        <f>VLOOKUP(P37,struktura!$B:$W,22,FALSE)</f>
        <v>0</v>
      </c>
      <c r="Q190" s="25">
        <f>IF(P190=0,0,R37*VLOOKUP(P37,struktura!$B:$X,23,FALSE))</f>
        <v>0</v>
      </c>
      <c r="T190" s="21">
        <f>VLOOKUP(T37,struktura!$B:$W,22,FALSE)</f>
        <v>0</v>
      </c>
      <c r="U190" s="25">
        <f>IF(T190=0,0,V37*VLOOKUP(T37,struktura!$B:$X,23,FALSE))</f>
        <v>0</v>
      </c>
      <c r="X190" s="21">
        <f>VLOOKUP(X37,struktura!$B:$W,22,FALSE)</f>
        <v>0</v>
      </c>
      <c r="Y190" s="25">
        <f>IF(X190=0,0,Z37*VLOOKUP(X37,struktura!$B:$X,23,FALSE))</f>
        <v>0</v>
      </c>
      <c r="AB190" s="21">
        <f>VLOOKUP(AB37,struktura!$B:$W,22,FALSE)</f>
        <v>0</v>
      </c>
      <c r="AC190" s="25">
        <f>IF(AB190=0,0,AD37*VLOOKUP(AB37,struktura!$B:$X,23,FALSE))</f>
        <v>0</v>
      </c>
      <c r="AF190" s="21">
        <f>VLOOKUP(AF37,struktura!$B:$W,22,FALSE)</f>
        <v>0</v>
      </c>
      <c r="AG190" s="25">
        <f>IF(AF190=0,0,AH37*VLOOKUP(AF37,struktura!$B:$X,23,FALSE))</f>
        <v>0</v>
      </c>
      <c r="AJ190" s="21">
        <f>VLOOKUP(AJ37,struktura!$B:$W,22,FALSE)</f>
        <v>0</v>
      </c>
      <c r="AK190" s="25">
        <f>IF(AJ190=0,0,AL37*VLOOKUP(AJ37,struktura!$B:$X,23,FALSE))</f>
        <v>0</v>
      </c>
      <c r="AN190" s="21">
        <f>VLOOKUP(AN37,struktura!$B:$W,22,FALSE)</f>
        <v>0</v>
      </c>
      <c r="AO190" s="25">
        <f>IF(AN190=0,0,AP37*VLOOKUP(AN37,struktura!$B:$X,23,FALSE))</f>
        <v>0</v>
      </c>
      <c r="AR190" s="21">
        <f>VLOOKUP(AR37,struktura!$B:$W,22,FALSE)</f>
        <v>0</v>
      </c>
      <c r="AS190" s="25">
        <f>IF(AR190=0,0,AT37*VLOOKUP(AR37,struktura!$B:$X,23,FALSE))</f>
        <v>0</v>
      </c>
      <c r="AV190" s="21">
        <f>VLOOKUP(AV37,struktura!$B:$W,22,FALSE)</f>
        <v>0</v>
      </c>
      <c r="AW190" s="25">
        <f>IF(AV190=0,0,AX37*VLOOKUP(AV37,struktura!$B:$X,23,FALSE))</f>
        <v>0</v>
      </c>
      <c r="AZ190" s="21">
        <f>VLOOKUP(AZ37,struktura!$B:$W,22,FALSE)</f>
        <v>0</v>
      </c>
      <c r="BA190" s="25">
        <f>IF(AZ190=0,0,BB37*VLOOKUP(AZ37,struktura!$B:$X,23,FALSE))</f>
        <v>0</v>
      </c>
      <c r="BD190" s="21">
        <f>VLOOKUP(BD37,struktura!$B:$W,22,FALSE)</f>
        <v>0</v>
      </c>
      <c r="BE190" s="25">
        <f>IF(BD190=0,0,BF37*VLOOKUP(BD37,struktura!$B:$X,23,FALSE))</f>
        <v>0</v>
      </c>
      <c r="BH190" s="21">
        <f>VLOOKUP(BH37,struktura!$B:$W,22,FALSE)</f>
        <v>0</v>
      </c>
      <c r="BI190" s="25">
        <f>IF(BH190=0,0,BJ37*VLOOKUP(BH37,struktura!$B:$X,23,FALSE))</f>
        <v>0</v>
      </c>
      <c r="BL190" s="21">
        <f>VLOOKUP(BL37,struktura!$B:$W,22,FALSE)</f>
        <v>0</v>
      </c>
      <c r="BM190" s="25">
        <f>IF(BL190=0,0,BN37*VLOOKUP(BL37,struktura!$B:$X,23,FALSE))</f>
        <v>0</v>
      </c>
      <c r="BP190" s="21">
        <f>VLOOKUP(BP37,struktura!$B:$W,22,FALSE)</f>
        <v>0</v>
      </c>
      <c r="BQ190" s="25">
        <f>IF(BP190=0,0,BR37*VLOOKUP(BP37,struktura!$B:$X,23,FALSE))</f>
        <v>0</v>
      </c>
      <c r="BT190" s="21">
        <f>VLOOKUP(BT37,struktura!$B:$W,22,FALSE)</f>
        <v>0</v>
      </c>
      <c r="BU190" s="25">
        <f>IF(BT190=0,0,BV37*VLOOKUP(BT37,struktura!$B:$X,23,FALSE))</f>
        <v>0</v>
      </c>
      <c r="BX190" s="21">
        <f>VLOOKUP(BX37,struktura!$B:$W,22,FALSE)</f>
        <v>0</v>
      </c>
      <c r="BY190" s="25">
        <f>IF(BX190=0,0,BZ37*VLOOKUP(BX37,struktura!$B:$X,23,FALSE))</f>
        <v>0</v>
      </c>
      <c r="CB190" s="21">
        <f>VLOOKUP(CB37,struktura!$B:$W,22,FALSE)</f>
        <v>0</v>
      </c>
      <c r="CC190" s="25">
        <f>IF(CB190=0,0,CD37*VLOOKUP(CB37,struktura!$B:$X,23,FALSE))</f>
        <v>0</v>
      </c>
      <c r="CF190" s="21">
        <f>VLOOKUP(CF37,struktura!$B:$W,22,FALSE)</f>
        <v>0</v>
      </c>
      <c r="CG190" s="25">
        <f>IF(CF190=0,0,CH37*VLOOKUP(CF37,struktura!$B:$X,23,FALSE))</f>
        <v>0</v>
      </c>
      <c r="CJ190" s="21">
        <f>VLOOKUP(CJ37,struktura!$B:$W,22,FALSE)</f>
        <v>0</v>
      </c>
      <c r="CK190" s="25">
        <f>IF(CJ190=0,0,CL37*VLOOKUP(CJ37,struktura!$B:$X,23,FALSE))</f>
        <v>0</v>
      </c>
      <c r="CN190" s="21">
        <f>VLOOKUP(CN37,struktura!$B:$W,22,FALSE)</f>
        <v>0</v>
      </c>
      <c r="CO190" s="25">
        <f>IF(CN190=0,0,CP37*VLOOKUP(CN37,struktura!$B:$X,23,FALSE))</f>
        <v>0</v>
      </c>
      <c r="CR190" s="21">
        <f>VLOOKUP(CR37,struktura!$B:$W,22,FALSE)</f>
        <v>0</v>
      </c>
      <c r="CS190" s="25">
        <f>IF(CR190=0,0,CT37*VLOOKUP(CR37,struktura!$B:$X,23,FALSE))</f>
        <v>0</v>
      </c>
      <c r="CV190" s="21">
        <f>VLOOKUP(CV37,struktura!$B:$W,22,FALSE)</f>
        <v>0</v>
      </c>
      <c r="CW190" s="25">
        <f>IF(CV190=0,0,CX37*VLOOKUP(CV37,struktura!$B:$X,23,FALSE))</f>
        <v>0</v>
      </c>
      <c r="CZ190" s="21">
        <f>VLOOKUP(CZ37,struktura!$B:$W,22,FALSE)</f>
        <v>0</v>
      </c>
      <c r="DA190" s="25">
        <f>IF(CZ190=0,0,DB37*VLOOKUP(CZ37,struktura!$B:$X,23,FALSE))</f>
        <v>0</v>
      </c>
      <c r="DD190" s="21">
        <f>VLOOKUP(DD37,struktura!$B:$W,22,FALSE)</f>
        <v>0</v>
      </c>
      <c r="DE190" s="25">
        <f>IF(DD190=0,0,DF37*VLOOKUP(DD37,struktura!$B:$X,23,FALSE))</f>
        <v>0</v>
      </c>
      <c r="DH190" s="21">
        <f>VLOOKUP(DH37,struktura!$B:$W,22,FALSE)</f>
        <v>0</v>
      </c>
      <c r="DI190" s="25">
        <f>IF(DH190=0,0,DJ37*VLOOKUP(DH37,struktura!$B:$X,23,FALSE))</f>
        <v>0</v>
      </c>
      <c r="DL190" s="21">
        <f>VLOOKUP(DL37,struktura!$B:$W,22,FALSE)</f>
        <v>0</v>
      </c>
      <c r="DM190" s="25">
        <f>IF(DL190=0,0,DN37*VLOOKUP(DL37,struktura!$B:$X,23,FALSE))</f>
        <v>0</v>
      </c>
      <c r="DP190" s="21">
        <f>VLOOKUP(DP37,struktura!$B:$W,22,FALSE)</f>
        <v>0</v>
      </c>
      <c r="DQ190" s="25">
        <f>IF(DP190=0,0,DR37*VLOOKUP(DP37,struktura!$B:$X,23,FALSE))</f>
        <v>0</v>
      </c>
    </row>
    <row r="191" spans="1:121" ht="15" hidden="1" outlineLevel="1" thickBot="1">
      <c r="A191" s="182"/>
      <c r="B191" s="182"/>
      <c r="D191" s="21"/>
      <c r="E191" s="25"/>
      <c r="H191" s="21"/>
      <c r="I191" s="25"/>
      <c r="L191" s="21"/>
      <c r="M191" s="25"/>
      <c r="P191" s="21"/>
      <c r="Q191" s="25"/>
      <c r="T191" s="21"/>
      <c r="U191" s="25"/>
      <c r="X191" s="21"/>
      <c r="Y191" s="25"/>
      <c r="AB191" s="21"/>
      <c r="AC191" s="25"/>
      <c r="AF191" s="21"/>
      <c r="AG191" s="25"/>
      <c r="AJ191" s="21"/>
      <c r="AK191" s="25"/>
      <c r="AN191" s="21"/>
      <c r="AO191" s="25"/>
      <c r="AR191" s="21"/>
      <c r="AS191" s="25"/>
      <c r="AV191" s="21"/>
      <c r="AW191" s="25"/>
      <c r="AZ191" s="21"/>
      <c r="BA191" s="25"/>
      <c r="BD191" s="21"/>
      <c r="BE191" s="25"/>
      <c r="BH191" s="21"/>
      <c r="BI191" s="25"/>
      <c r="BL191" s="21"/>
      <c r="BM191" s="25"/>
      <c r="BP191" s="21"/>
      <c r="BQ191" s="25"/>
      <c r="BT191" s="21"/>
      <c r="BU191" s="25"/>
      <c r="BX191" s="21"/>
      <c r="BY191" s="25"/>
      <c r="CB191" s="21"/>
      <c r="CC191" s="25"/>
      <c r="CF191" s="21"/>
      <c r="CG191" s="25"/>
      <c r="CJ191" s="21"/>
      <c r="CK191" s="25"/>
      <c r="CN191" s="21"/>
      <c r="CO191" s="25"/>
      <c r="CR191" s="21"/>
      <c r="CS191" s="25"/>
      <c r="CV191" s="21"/>
      <c r="CW191" s="25"/>
      <c r="CZ191" s="21"/>
      <c r="DA191" s="25"/>
      <c r="DD191" s="21"/>
      <c r="DE191" s="25"/>
      <c r="DH191" s="21"/>
      <c r="DI191" s="25"/>
      <c r="DL191" s="21"/>
      <c r="DM191" s="25"/>
      <c r="DP191" s="21"/>
      <c r="DQ191" s="25"/>
    </row>
    <row r="192" spans="1:121" hidden="1" outlineLevel="1">
      <c r="A192" s="181">
        <v>12</v>
      </c>
      <c r="B192" s="181" t="s">
        <v>14172</v>
      </c>
      <c r="C192" s="1">
        <v>1</v>
      </c>
      <c r="D192" s="21">
        <f>VLOOKUP(D39,struktura!$B:$W,22,FALSE)</f>
        <v>0</v>
      </c>
      <c r="E192" s="25">
        <f>IF(D192=0,0,F39*VLOOKUP(D39,struktura!$B:$X,23,FALSE))</f>
        <v>0</v>
      </c>
      <c r="H192" s="21">
        <f>VLOOKUP(H39,struktura!$B:$W,22,FALSE)</f>
        <v>0</v>
      </c>
      <c r="I192" s="25">
        <f>IF(H192=0,0,J39*VLOOKUP(H39,struktura!$B:$X,23,FALSE))</f>
        <v>0</v>
      </c>
      <c r="L192" s="21">
        <f>VLOOKUP(L39,struktura!$B:$W,22,FALSE)</f>
        <v>0</v>
      </c>
      <c r="M192" s="25">
        <f>IF(L192=0,0,N39*VLOOKUP(L39,struktura!$B:$X,23,FALSE))</f>
        <v>0</v>
      </c>
      <c r="P192" s="21">
        <f>VLOOKUP(P39,struktura!$B:$W,22,FALSE)</f>
        <v>0</v>
      </c>
      <c r="Q192" s="25">
        <f>IF(P192=0,0,R39*VLOOKUP(P39,struktura!$B:$X,23,FALSE))</f>
        <v>0</v>
      </c>
      <c r="T192" s="21">
        <f>VLOOKUP(T39,struktura!$B:$W,22,FALSE)</f>
        <v>0</v>
      </c>
      <c r="U192" s="25">
        <f>IF(T192=0,0,V39*VLOOKUP(T39,struktura!$B:$X,23,FALSE))</f>
        <v>0</v>
      </c>
      <c r="X192" s="21">
        <f>VLOOKUP(X39,struktura!$B:$W,22,FALSE)</f>
        <v>0</v>
      </c>
      <c r="Y192" s="25">
        <f>IF(X192=0,0,Z39*VLOOKUP(X39,struktura!$B:$X,23,FALSE))</f>
        <v>0</v>
      </c>
      <c r="AB192" s="21">
        <f>VLOOKUP(AB39,struktura!$B:$W,22,FALSE)</f>
        <v>0</v>
      </c>
      <c r="AC192" s="25">
        <f>IF(AB192=0,0,AD39*VLOOKUP(AB39,struktura!$B:$X,23,FALSE))</f>
        <v>0</v>
      </c>
      <c r="AF192" s="21">
        <f>VLOOKUP(AF39,struktura!$B:$W,22,FALSE)</f>
        <v>0</v>
      </c>
      <c r="AG192" s="25">
        <f>IF(AF192=0,0,AH39*VLOOKUP(AF39,struktura!$B:$X,23,FALSE))</f>
        <v>0</v>
      </c>
      <c r="AJ192" s="21">
        <f>VLOOKUP(AJ39,struktura!$B:$W,22,FALSE)</f>
        <v>0</v>
      </c>
      <c r="AK192" s="25">
        <f>IF(AJ192=0,0,AL39*VLOOKUP(AJ39,struktura!$B:$X,23,FALSE))</f>
        <v>0</v>
      </c>
      <c r="AN192" s="21">
        <f>VLOOKUP(AN39,struktura!$B:$W,22,FALSE)</f>
        <v>0</v>
      </c>
      <c r="AO192" s="25">
        <f>IF(AN192=0,0,AP39*VLOOKUP(AN39,struktura!$B:$X,23,FALSE))</f>
        <v>0</v>
      </c>
      <c r="AR192" s="21">
        <f>VLOOKUP(AR39,struktura!$B:$W,22,FALSE)</f>
        <v>0</v>
      </c>
      <c r="AS192" s="25">
        <f>IF(AR192=0,0,AT39*VLOOKUP(AR39,struktura!$B:$X,23,FALSE))</f>
        <v>0</v>
      </c>
      <c r="AV192" s="21">
        <f>VLOOKUP(AV39,struktura!$B:$W,22,FALSE)</f>
        <v>0</v>
      </c>
      <c r="AW192" s="25">
        <f>IF(AV192=0,0,AX39*VLOOKUP(AV39,struktura!$B:$X,23,FALSE))</f>
        <v>0</v>
      </c>
      <c r="AZ192" s="21">
        <f>VLOOKUP(AZ39,struktura!$B:$W,22,FALSE)</f>
        <v>0</v>
      </c>
      <c r="BA192" s="25">
        <f>IF(AZ192=0,0,BB39*VLOOKUP(AZ39,struktura!$B:$X,23,FALSE))</f>
        <v>0</v>
      </c>
      <c r="BD192" s="21">
        <f>VLOOKUP(BD39,struktura!$B:$W,22,FALSE)</f>
        <v>0</v>
      </c>
      <c r="BE192" s="25">
        <f>IF(BD192=0,0,BF39*VLOOKUP(BD39,struktura!$B:$X,23,FALSE))</f>
        <v>0</v>
      </c>
      <c r="BH192" s="21">
        <f>VLOOKUP(BH39,struktura!$B:$W,22,FALSE)</f>
        <v>0</v>
      </c>
      <c r="BI192" s="25">
        <f>IF(BH192=0,0,BJ39*VLOOKUP(BH39,struktura!$B:$X,23,FALSE))</f>
        <v>0</v>
      </c>
      <c r="BL192" s="21">
        <f>VLOOKUP(BL39,struktura!$B:$W,22,FALSE)</f>
        <v>0</v>
      </c>
      <c r="BM192" s="25">
        <f>IF(BL192=0,0,BN39*VLOOKUP(BL39,struktura!$B:$X,23,FALSE))</f>
        <v>0</v>
      </c>
      <c r="BP192" s="21">
        <f>VLOOKUP(BP39,struktura!$B:$W,22,FALSE)</f>
        <v>0</v>
      </c>
      <c r="BQ192" s="25">
        <f>IF(BP192=0,0,BR39*VLOOKUP(BP39,struktura!$B:$X,23,FALSE))</f>
        <v>0</v>
      </c>
      <c r="BT192" s="21">
        <f>VLOOKUP(BT39,struktura!$B:$W,22,FALSE)</f>
        <v>0</v>
      </c>
      <c r="BU192" s="25">
        <f>IF(BT192=0,0,BV39*VLOOKUP(BT39,struktura!$B:$X,23,FALSE))</f>
        <v>0</v>
      </c>
      <c r="BX192" s="21">
        <f>VLOOKUP(BX39,struktura!$B:$W,22,FALSE)</f>
        <v>0</v>
      </c>
      <c r="BY192" s="25">
        <f>IF(BX192=0,0,BZ39*VLOOKUP(BX39,struktura!$B:$X,23,FALSE))</f>
        <v>0</v>
      </c>
      <c r="CB192" s="21">
        <f>VLOOKUP(CB39,struktura!$B:$W,22,FALSE)</f>
        <v>0</v>
      </c>
      <c r="CC192" s="25">
        <f>IF(CB192=0,0,CD39*VLOOKUP(CB39,struktura!$B:$X,23,FALSE))</f>
        <v>0</v>
      </c>
      <c r="CF192" s="21">
        <f>VLOOKUP(CF39,struktura!$B:$W,22,FALSE)</f>
        <v>0</v>
      </c>
      <c r="CG192" s="25">
        <f>IF(CF192=0,0,CH39*VLOOKUP(CF39,struktura!$B:$X,23,FALSE))</f>
        <v>0</v>
      </c>
      <c r="CJ192" s="21">
        <f>VLOOKUP(CJ39,struktura!$B:$W,22,FALSE)</f>
        <v>0</v>
      </c>
      <c r="CK192" s="25">
        <f>IF(CJ192=0,0,CL39*VLOOKUP(CJ39,struktura!$B:$X,23,FALSE))</f>
        <v>0</v>
      </c>
      <c r="CN192" s="21">
        <f>VLOOKUP(CN39,struktura!$B:$W,22,FALSE)</f>
        <v>0</v>
      </c>
      <c r="CO192" s="25">
        <f>IF(CN192=0,0,CP39*VLOOKUP(CN39,struktura!$B:$X,23,FALSE))</f>
        <v>0</v>
      </c>
      <c r="CR192" s="21">
        <f>VLOOKUP(CR39,struktura!$B:$W,22,FALSE)</f>
        <v>0</v>
      </c>
      <c r="CS192" s="25">
        <f>IF(CR192=0,0,CT39*VLOOKUP(CR39,struktura!$B:$X,23,FALSE))</f>
        <v>0</v>
      </c>
      <c r="CV192" s="21">
        <f>VLOOKUP(CV39,struktura!$B:$W,22,FALSE)</f>
        <v>0</v>
      </c>
      <c r="CW192" s="25">
        <f>IF(CV192=0,0,CX39*VLOOKUP(CV39,struktura!$B:$X,23,FALSE))</f>
        <v>0</v>
      </c>
      <c r="CZ192" s="21">
        <f>VLOOKUP(CZ39,struktura!$B:$W,22,FALSE)</f>
        <v>0</v>
      </c>
      <c r="DA192" s="25">
        <f>IF(CZ192=0,0,DB39*VLOOKUP(CZ39,struktura!$B:$X,23,FALSE))</f>
        <v>0</v>
      </c>
      <c r="DD192" s="21">
        <f>VLOOKUP(DD39,struktura!$B:$W,22,FALSE)</f>
        <v>0</v>
      </c>
      <c r="DE192" s="25">
        <f>IF(DD192=0,0,DF39*VLOOKUP(DD39,struktura!$B:$X,23,FALSE))</f>
        <v>0</v>
      </c>
      <c r="DH192" s="21">
        <f>VLOOKUP(DH39,struktura!$B:$W,22,FALSE)</f>
        <v>0</v>
      </c>
      <c r="DI192" s="25">
        <f>IF(DH192=0,0,DJ39*VLOOKUP(DH39,struktura!$B:$X,23,FALSE))</f>
        <v>0</v>
      </c>
      <c r="DL192" s="21">
        <f>VLOOKUP(DL39,struktura!$B:$W,22,FALSE)</f>
        <v>0</v>
      </c>
      <c r="DM192" s="25">
        <f>IF(DL192=0,0,DN39*VLOOKUP(DL39,struktura!$B:$X,23,FALSE))</f>
        <v>0</v>
      </c>
      <c r="DP192" s="21">
        <f>VLOOKUP(DP39,struktura!$B:$W,22,FALSE)</f>
        <v>0</v>
      </c>
      <c r="DQ192" s="25">
        <f>IF(DP192=0,0,DR39*VLOOKUP(DP39,struktura!$B:$X,23,FALSE))</f>
        <v>0</v>
      </c>
    </row>
    <row r="193" spans="1:123" ht="15" hidden="1" outlineLevel="1" thickBot="1">
      <c r="A193" s="182"/>
      <c r="B193" s="182"/>
      <c r="D193" s="21"/>
      <c r="E193" s="25"/>
      <c r="H193" s="21"/>
      <c r="I193" s="25"/>
      <c r="L193" s="21"/>
      <c r="M193" s="25"/>
      <c r="P193" s="21"/>
      <c r="Q193" s="25"/>
      <c r="T193" s="21"/>
      <c r="U193" s="25"/>
      <c r="X193" s="21"/>
      <c r="Y193" s="25"/>
      <c r="AB193" s="21"/>
      <c r="AC193" s="25"/>
      <c r="AF193" s="21"/>
      <c r="AG193" s="25"/>
      <c r="AJ193" s="21"/>
      <c r="AK193" s="25"/>
      <c r="AN193" s="21"/>
      <c r="AO193" s="25"/>
      <c r="AR193" s="21"/>
      <c r="AS193" s="25"/>
      <c r="AV193" s="21"/>
      <c r="AW193" s="25"/>
      <c r="AZ193" s="21"/>
      <c r="BA193" s="25"/>
      <c r="BD193" s="21"/>
      <c r="BE193" s="25"/>
      <c r="BH193" s="21"/>
      <c r="BI193" s="25"/>
      <c r="BL193" s="21"/>
      <c r="BM193" s="25"/>
      <c r="BP193" s="21"/>
      <c r="BQ193" s="25"/>
      <c r="BT193" s="21"/>
      <c r="BU193" s="25"/>
      <c r="BX193" s="21"/>
      <c r="BY193" s="25"/>
      <c r="CB193" s="21"/>
      <c r="CC193" s="25"/>
      <c r="CF193" s="21"/>
      <c r="CG193" s="25"/>
      <c r="CJ193" s="21"/>
      <c r="CK193" s="25"/>
      <c r="CN193" s="21"/>
      <c r="CO193" s="25"/>
      <c r="CR193" s="21"/>
      <c r="CS193" s="25"/>
      <c r="CV193" s="21"/>
      <c r="CW193" s="25"/>
      <c r="CZ193" s="21"/>
      <c r="DA193" s="25"/>
      <c r="DD193" s="21"/>
      <c r="DE193" s="25"/>
      <c r="DH193" s="21"/>
      <c r="DI193" s="25"/>
      <c r="DL193" s="21"/>
      <c r="DM193" s="25"/>
      <c r="DP193" s="21"/>
      <c r="DQ193" s="25"/>
    </row>
    <row r="194" spans="1:123" hidden="1" outlineLevel="1">
      <c r="A194" s="181">
        <v>23</v>
      </c>
      <c r="B194" s="181" t="s">
        <v>10</v>
      </c>
      <c r="C194" s="1">
        <v>1</v>
      </c>
      <c r="D194" s="21">
        <f>VLOOKUP(D41,struktura!$B:$W,22,FALSE)</f>
        <v>0</v>
      </c>
      <c r="E194" s="25">
        <f>IF(D194=0,0,F41*VLOOKUP(D41,struktura!$B:$X,23,FALSE))</f>
        <v>0</v>
      </c>
      <c r="H194" s="21">
        <f>VLOOKUP(H41,struktura!$B:$W,22,FALSE)</f>
        <v>0</v>
      </c>
      <c r="I194" s="25">
        <f>IF(H194=0,0,J41*VLOOKUP(H41,struktura!$B:$X,23,FALSE))</f>
        <v>0</v>
      </c>
      <c r="L194" s="21">
        <f>VLOOKUP(L41,struktura!$B:$W,22,FALSE)</f>
        <v>0</v>
      </c>
      <c r="M194" s="25">
        <f>IF(L194=0,0,N41*VLOOKUP(L41,struktura!$B:$X,23,FALSE))</f>
        <v>0</v>
      </c>
      <c r="P194" s="21">
        <f>VLOOKUP(P41,struktura!$B:$W,22,FALSE)</f>
        <v>0</v>
      </c>
      <c r="Q194" s="25">
        <f>IF(P194=0,0,R41*VLOOKUP(P41,struktura!$B:$X,23,FALSE))</f>
        <v>0</v>
      </c>
      <c r="T194" s="21">
        <f>VLOOKUP(T41,struktura!$B:$W,22,FALSE)</f>
        <v>0</v>
      </c>
      <c r="U194" s="25">
        <f>IF(T194=0,0,V41*VLOOKUP(T41,struktura!$B:$X,23,FALSE))</f>
        <v>0</v>
      </c>
      <c r="X194" s="21">
        <f>VLOOKUP(X41,struktura!$B:$W,22,FALSE)</f>
        <v>0</v>
      </c>
      <c r="Y194" s="25">
        <f>IF(X194=0,0,Z41*VLOOKUP(X41,struktura!$B:$X,23,FALSE))</f>
        <v>0</v>
      </c>
      <c r="AB194" s="21">
        <f>VLOOKUP(AB41,struktura!$B:$W,22,FALSE)</f>
        <v>0</v>
      </c>
      <c r="AC194" s="25">
        <f>IF(AB194=0,0,AD41*VLOOKUP(AB41,struktura!$B:$X,23,FALSE))</f>
        <v>0</v>
      </c>
      <c r="AF194" s="21">
        <f>VLOOKUP(AF41,struktura!$B:$W,22,FALSE)</f>
        <v>0</v>
      </c>
      <c r="AG194" s="25">
        <f>IF(AF194=0,0,AH41*VLOOKUP(AF41,struktura!$B:$X,23,FALSE))</f>
        <v>0</v>
      </c>
      <c r="AJ194" s="21">
        <f>VLOOKUP(AJ41,struktura!$B:$W,22,FALSE)</f>
        <v>0</v>
      </c>
      <c r="AK194" s="25">
        <f>IF(AJ194=0,0,AL41*VLOOKUP(AJ41,struktura!$B:$X,23,FALSE))</f>
        <v>0</v>
      </c>
      <c r="AN194" s="21">
        <f>VLOOKUP(AN41,struktura!$B:$W,22,FALSE)</f>
        <v>0</v>
      </c>
      <c r="AO194" s="25">
        <f>IF(AN194=0,0,AP41*VLOOKUP(AN41,struktura!$B:$X,23,FALSE))</f>
        <v>0</v>
      </c>
      <c r="AR194" s="21">
        <f>VLOOKUP(AR41,struktura!$B:$W,22,FALSE)</f>
        <v>0</v>
      </c>
      <c r="AS194" s="25">
        <f>IF(AR194=0,0,AT41*VLOOKUP(AR41,struktura!$B:$X,23,FALSE))</f>
        <v>0</v>
      </c>
      <c r="AV194" s="21">
        <f>VLOOKUP(AV41,struktura!$B:$W,22,FALSE)</f>
        <v>0</v>
      </c>
      <c r="AW194" s="25">
        <f>IF(AV194=0,0,AX41*VLOOKUP(AV41,struktura!$B:$X,23,FALSE))</f>
        <v>0</v>
      </c>
      <c r="AZ194" s="21">
        <f>VLOOKUP(AZ41,struktura!$B:$W,22,FALSE)</f>
        <v>0</v>
      </c>
      <c r="BA194" s="25">
        <f>IF(AZ194=0,0,BB41*VLOOKUP(AZ41,struktura!$B:$X,23,FALSE))</f>
        <v>0</v>
      </c>
      <c r="BD194" s="21">
        <f>VLOOKUP(BD41,struktura!$B:$W,22,FALSE)</f>
        <v>0</v>
      </c>
      <c r="BE194" s="25">
        <f>IF(BD194=0,0,BF41*VLOOKUP(BD41,struktura!$B:$X,23,FALSE))</f>
        <v>0</v>
      </c>
      <c r="BH194" s="21">
        <f>VLOOKUP(BH41,struktura!$B:$W,22,FALSE)</f>
        <v>0</v>
      </c>
      <c r="BI194" s="25">
        <f>IF(BH194=0,0,BJ41*VLOOKUP(BH41,struktura!$B:$X,23,FALSE))</f>
        <v>0</v>
      </c>
      <c r="BL194" s="21">
        <f>VLOOKUP(BL41,struktura!$B:$W,22,FALSE)</f>
        <v>0</v>
      </c>
      <c r="BM194" s="25">
        <f>IF(BL194=0,0,BN41*VLOOKUP(BL41,struktura!$B:$X,23,FALSE))</f>
        <v>0</v>
      </c>
      <c r="BP194" s="21">
        <f>VLOOKUP(BP41,struktura!$B:$W,22,FALSE)</f>
        <v>0</v>
      </c>
      <c r="BQ194" s="25">
        <f>IF(BP194=0,0,BR41*VLOOKUP(BP41,struktura!$B:$X,23,FALSE))</f>
        <v>0</v>
      </c>
      <c r="BT194" s="21">
        <f>VLOOKUP(BT41,struktura!$B:$W,22,FALSE)</f>
        <v>0</v>
      </c>
      <c r="BU194" s="25">
        <f>IF(BT194=0,0,BV41*VLOOKUP(BT41,struktura!$B:$X,23,FALSE))</f>
        <v>0</v>
      </c>
      <c r="BX194" s="21">
        <f>VLOOKUP(BX41,struktura!$B:$W,22,FALSE)</f>
        <v>0</v>
      </c>
      <c r="BY194" s="25">
        <f>IF(BX194=0,0,BZ41*VLOOKUP(BX41,struktura!$B:$X,23,FALSE))</f>
        <v>0</v>
      </c>
      <c r="CB194" s="21">
        <f>VLOOKUP(CB41,struktura!$B:$W,22,FALSE)</f>
        <v>0</v>
      </c>
      <c r="CC194" s="25">
        <f>IF(CB194=0,0,CD41*VLOOKUP(CB41,struktura!$B:$X,23,FALSE))</f>
        <v>0</v>
      </c>
      <c r="CF194" s="21">
        <f>VLOOKUP(CF41,struktura!$B:$W,22,FALSE)</f>
        <v>0</v>
      </c>
      <c r="CG194" s="25">
        <f>IF(CF194=0,0,CH41*VLOOKUP(CF41,struktura!$B:$X,23,FALSE))</f>
        <v>0</v>
      </c>
      <c r="CJ194" s="21">
        <f>VLOOKUP(CJ41,struktura!$B:$W,22,FALSE)</f>
        <v>0</v>
      </c>
      <c r="CK194" s="25">
        <f>IF(CJ194=0,0,CL41*VLOOKUP(CJ41,struktura!$B:$X,23,FALSE))</f>
        <v>0</v>
      </c>
      <c r="CN194" s="21">
        <f>VLOOKUP(CN41,struktura!$B:$W,22,FALSE)</f>
        <v>0</v>
      </c>
      <c r="CO194" s="25">
        <f>IF(CN194=0,0,CP41*VLOOKUP(CN41,struktura!$B:$X,23,FALSE))</f>
        <v>0</v>
      </c>
      <c r="CR194" s="21">
        <f>VLOOKUP(CR41,struktura!$B:$W,22,FALSE)</f>
        <v>0</v>
      </c>
      <c r="CS194" s="25">
        <f>IF(CR194=0,0,CT41*VLOOKUP(CR41,struktura!$B:$X,23,FALSE))</f>
        <v>0</v>
      </c>
      <c r="CV194" s="21">
        <f>VLOOKUP(CV41,struktura!$B:$W,22,FALSE)</f>
        <v>0</v>
      </c>
      <c r="CW194" s="25">
        <f>IF(CV194=0,0,CX41*VLOOKUP(CV41,struktura!$B:$X,23,FALSE))</f>
        <v>0</v>
      </c>
      <c r="CZ194" s="21">
        <f>VLOOKUP(CZ41,struktura!$B:$W,22,FALSE)</f>
        <v>0</v>
      </c>
      <c r="DA194" s="25">
        <f>IF(CZ194=0,0,DB41*VLOOKUP(CZ41,struktura!$B:$X,23,FALSE))</f>
        <v>0</v>
      </c>
      <c r="DD194" s="21">
        <f>VLOOKUP(DD41,struktura!$B:$W,22,FALSE)</f>
        <v>0</v>
      </c>
      <c r="DE194" s="25">
        <f>IF(DD194=0,0,DF41*VLOOKUP(DD41,struktura!$B:$X,23,FALSE))</f>
        <v>0</v>
      </c>
      <c r="DH194" s="21">
        <f>VLOOKUP(DH41,struktura!$B:$W,22,FALSE)</f>
        <v>0</v>
      </c>
      <c r="DI194" s="25">
        <f>IF(DH194=0,0,DJ41*VLOOKUP(DH41,struktura!$B:$X,23,FALSE))</f>
        <v>0</v>
      </c>
      <c r="DL194" s="21">
        <f>VLOOKUP(DL41,struktura!$B:$W,22,FALSE)</f>
        <v>0</v>
      </c>
      <c r="DM194" s="25">
        <f>IF(DL194=0,0,DN41*VLOOKUP(DL41,struktura!$B:$X,23,FALSE))</f>
        <v>0</v>
      </c>
      <c r="DP194" s="21">
        <f>VLOOKUP(DP41,struktura!$B:$W,22,FALSE)</f>
        <v>0</v>
      </c>
      <c r="DQ194" s="25">
        <f>IF(DP194=0,0,DR41*VLOOKUP(DP41,struktura!$B:$X,23,FALSE))</f>
        <v>0</v>
      </c>
    </row>
    <row r="195" spans="1:123" ht="15" hidden="1" outlineLevel="1" thickBot="1">
      <c r="A195" s="182"/>
      <c r="B195" s="182"/>
      <c r="D195" s="21"/>
      <c r="E195" s="25"/>
      <c r="H195" s="21"/>
      <c r="I195" s="25"/>
      <c r="L195" s="21"/>
      <c r="M195" s="25"/>
      <c r="P195" s="21"/>
      <c r="Q195" s="25"/>
      <c r="T195" s="21"/>
      <c r="U195" s="25"/>
      <c r="X195" s="21"/>
      <c r="Y195" s="25"/>
      <c r="AB195" s="21"/>
      <c r="AC195" s="25"/>
      <c r="AF195" s="21"/>
      <c r="AG195" s="25"/>
      <c r="AJ195" s="21"/>
      <c r="AK195" s="25"/>
      <c r="AN195" s="21"/>
      <c r="AO195" s="25"/>
      <c r="AR195" s="21"/>
      <c r="AS195" s="25"/>
      <c r="AV195" s="21"/>
      <c r="AW195" s="25"/>
      <c r="AZ195" s="21"/>
      <c r="BA195" s="25"/>
      <c r="BD195" s="21"/>
      <c r="BE195" s="25"/>
      <c r="BH195" s="21"/>
      <c r="BI195" s="25"/>
      <c r="BL195" s="21"/>
      <c r="BM195" s="25"/>
      <c r="BP195" s="21"/>
      <c r="BQ195" s="25"/>
      <c r="BT195" s="21"/>
      <c r="BU195" s="25"/>
      <c r="BX195" s="21"/>
      <c r="BY195" s="25"/>
      <c r="CB195" s="21"/>
      <c r="CC195" s="25"/>
      <c r="CF195" s="21"/>
      <c r="CG195" s="25"/>
      <c r="CJ195" s="21"/>
      <c r="CK195" s="25"/>
      <c r="CN195" s="21"/>
      <c r="CO195" s="25"/>
      <c r="CR195" s="21"/>
      <c r="CS195" s="25"/>
      <c r="CV195" s="21"/>
      <c r="CW195" s="25"/>
      <c r="CZ195" s="21"/>
      <c r="DA195" s="25"/>
      <c r="DD195" s="21"/>
      <c r="DE195" s="25"/>
      <c r="DH195" s="21"/>
      <c r="DI195" s="25"/>
      <c r="DL195" s="21"/>
      <c r="DM195" s="25"/>
      <c r="DP195" s="21"/>
      <c r="DQ195" s="25"/>
    </row>
    <row r="196" spans="1:123" hidden="1" outlineLevel="1">
      <c r="A196" s="181">
        <v>24</v>
      </c>
      <c r="B196" s="181" t="s">
        <v>14173</v>
      </c>
      <c r="C196" s="1">
        <v>1</v>
      </c>
      <c r="D196" s="21">
        <f>VLOOKUP(D43,struktura!$B:$W,22,FALSE)</f>
        <v>0</v>
      </c>
      <c r="E196" s="25">
        <f>IF(D196=0,0,F43*VLOOKUP(D43,struktura!$B:$X,23,FALSE))</f>
        <v>0</v>
      </c>
      <c r="H196" s="21">
        <f>VLOOKUP(H43,struktura!$B:$W,22,FALSE)</f>
        <v>0</v>
      </c>
      <c r="I196" s="25">
        <f>IF(H196=0,0,J43*VLOOKUP(H43,struktura!$B:$X,23,FALSE))</f>
        <v>0</v>
      </c>
      <c r="L196" s="21">
        <f>VLOOKUP(L43,struktura!$B:$W,22,FALSE)</f>
        <v>0</v>
      </c>
      <c r="M196" s="25">
        <f>IF(L196=0,0,N43*VLOOKUP(L43,struktura!$B:$X,23,FALSE))</f>
        <v>0</v>
      </c>
      <c r="P196" s="21">
        <f>VLOOKUP(P43,struktura!$B:$W,22,FALSE)</f>
        <v>0</v>
      </c>
      <c r="Q196" s="25">
        <f>IF(P196=0,0,R43*VLOOKUP(P43,struktura!$B:$X,23,FALSE))</f>
        <v>0</v>
      </c>
      <c r="T196" s="21">
        <f>VLOOKUP(T43,struktura!$B:$W,22,FALSE)</f>
        <v>0</v>
      </c>
      <c r="U196" s="25">
        <f>IF(T196=0,0,V43*VLOOKUP(T43,struktura!$B:$X,23,FALSE))</f>
        <v>0</v>
      </c>
      <c r="X196" s="21">
        <f>VLOOKUP(X43,struktura!$B:$W,22,FALSE)</f>
        <v>0</v>
      </c>
      <c r="Y196" s="25">
        <f>IF(X196=0,0,Z43*VLOOKUP(X43,struktura!$B:$X,23,FALSE))</f>
        <v>0</v>
      </c>
      <c r="AB196" s="21">
        <f>VLOOKUP(AB43,struktura!$B:$W,22,FALSE)</f>
        <v>0</v>
      </c>
      <c r="AC196" s="25">
        <f>IF(AB196=0,0,AD43*VLOOKUP(AB43,struktura!$B:$X,23,FALSE))</f>
        <v>0</v>
      </c>
      <c r="AF196" s="21">
        <f>VLOOKUP(AF43,struktura!$B:$W,22,FALSE)</f>
        <v>0</v>
      </c>
      <c r="AG196" s="25">
        <f>IF(AF196=0,0,AH43*VLOOKUP(AF43,struktura!$B:$X,23,FALSE))</f>
        <v>0</v>
      </c>
      <c r="AJ196" s="21">
        <f>VLOOKUP(AJ43,struktura!$B:$W,22,FALSE)</f>
        <v>0</v>
      </c>
      <c r="AK196" s="25">
        <f>IF(AJ196=0,0,AL43*VLOOKUP(AJ43,struktura!$B:$X,23,FALSE))</f>
        <v>0</v>
      </c>
      <c r="AN196" s="21">
        <f>VLOOKUP(AN43,struktura!$B:$W,22,FALSE)</f>
        <v>0</v>
      </c>
      <c r="AO196" s="25">
        <f>IF(AN196=0,0,AP43*VLOOKUP(AN43,struktura!$B:$X,23,FALSE))</f>
        <v>0</v>
      </c>
      <c r="AR196" s="21">
        <f>VLOOKUP(AR43,struktura!$B:$W,22,FALSE)</f>
        <v>0</v>
      </c>
      <c r="AS196" s="25">
        <f>IF(AR196=0,0,AT43*VLOOKUP(AR43,struktura!$B:$X,23,FALSE))</f>
        <v>0</v>
      </c>
      <c r="AV196" s="21">
        <f>VLOOKUP(AV43,struktura!$B:$W,22,FALSE)</f>
        <v>0</v>
      </c>
      <c r="AW196" s="25">
        <f>IF(AV196=0,0,AX43*VLOOKUP(AV43,struktura!$B:$X,23,FALSE))</f>
        <v>0</v>
      </c>
      <c r="AZ196" s="21">
        <f>VLOOKUP(AZ43,struktura!$B:$W,22,FALSE)</f>
        <v>0</v>
      </c>
      <c r="BA196" s="25">
        <f>IF(AZ196=0,0,BB43*VLOOKUP(AZ43,struktura!$B:$X,23,FALSE))</f>
        <v>0</v>
      </c>
      <c r="BD196" s="21">
        <f>VLOOKUP(BD43,struktura!$B:$W,22,FALSE)</f>
        <v>0</v>
      </c>
      <c r="BE196" s="25">
        <f>IF(BD196=0,0,BF43*VLOOKUP(BD43,struktura!$B:$X,23,FALSE))</f>
        <v>0</v>
      </c>
      <c r="BH196" s="21">
        <f>VLOOKUP(BH43,struktura!$B:$W,22,FALSE)</f>
        <v>0</v>
      </c>
      <c r="BI196" s="25">
        <f>IF(BH196=0,0,BJ43*VLOOKUP(BH43,struktura!$B:$X,23,FALSE))</f>
        <v>0</v>
      </c>
      <c r="BL196" s="21">
        <f>VLOOKUP(BL43,struktura!$B:$W,22,FALSE)</f>
        <v>0</v>
      </c>
      <c r="BM196" s="25">
        <f>IF(BL196=0,0,BN43*VLOOKUP(BL43,struktura!$B:$X,23,FALSE))</f>
        <v>0</v>
      </c>
      <c r="BP196" s="21">
        <f>VLOOKUP(BP43,struktura!$B:$W,22,FALSE)</f>
        <v>0</v>
      </c>
      <c r="BQ196" s="25">
        <f>IF(BP196=0,0,BR43*VLOOKUP(BP43,struktura!$B:$X,23,FALSE))</f>
        <v>0</v>
      </c>
      <c r="BT196" s="21">
        <f>VLOOKUP(BT43,struktura!$B:$W,22,FALSE)</f>
        <v>0</v>
      </c>
      <c r="BU196" s="25">
        <f>IF(BT196=0,0,BV43*VLOOKUP(BT43,struktura!$B:$X,23,FALSE))</f>
        <v>0</v>
      </c>
      <c r="BX196" s="21">
        <f>VLOOKUP(BX43,struktura!$B:$W,22,FALSE)</f>
        <v>0</v>
      </c>
      <c r="BY196" s="25">
        <f>IF(BX196=0,0,BZ43*VLOOKUP(BX43,struktura!$B:$X,23,FALSE))</f>
        <v>0</v>
      </c>
      <c r="CB196" s="21">
        <f>VLOOKUP(CB43,struktura!$B:$W,22,FALSE)</f>
        <v>0</v>
      </c>
      <c r="CC196" s="25">
        <f>IF(CB196=0,0,CD43*VLOOKUP(CB43,struktura!$B:$X,23,FALSE))</f>
        <v>0</v>
      </c>
      <c r="CF196" s="21">
        <f>VLOOKUP(CF43,struktura!$B:$W,22,FALSE)</f>
        <v>0</v>
      </c>
      <c r="CG196" s="25">
        <f>IF(CF196=0,0,CH43*VLOOKUP(CF43,struktura!$B:$X,23,FALSE))</f>
        <v>0</v>
      </c>
      <c r="CJ196" s="21">
        <f>VLOOKUP(CJ43,struktura!$B:$W,22,FALSE)</f>
        <v>0</v>
      </c>
      <c r="CK196" s="25">
        <f>IF(CJ196=0,0,CL43*VLOOKUP(CJ43,struktura!$B:$X,23,FALSE))</f>
        <v>0</v>
      </c>
      <c r="CN196" s="21">
        <f>VLOOKUP(CN43,struktura!$B:$W,22,FALSE)</f>
        <v>0</v>
      </c>
      <c r="CO196" s="25">
        <f>IF(CN196=0,0,CP43*VLOOKUP(CN43,struktura!$B:$X,23,FALSE))</f>
        <v>0</v>
      </c>
      <c r="CR196" s="21">
        <f>VLOOKUP(CR43,struktura!$B:$W,22,FALSE)</f>
        <v>0</v>
      </c>
      <c r="CS196" s="25">
        <f>IF(CR196=0,0,CT43*VLOOKUP(CR43,struktura!$B:$X,23,FALSE))</f>
        <v>0</v>
      </c>
      <c r="CV196" s="21">
        <f>VLOOKUP(CV43,struktura!$B:$W,22,FALSE)</f>
        <v>0</v>
      </c>
      <c r="CW196" s="25">
        <f>IF(CV196=0,0,CX43*VLOOKUP(CV43,struktura!$B:$X,23,FALSE))</f>
        <v>0</v>
      </c>
      <c r="CZ196" s="21">
        <f>VLOOKUP(CZ43,struktura!$B:$W,22,FALSE)</f>
        <v>0</v>
      </c>
      <c r="DA196" s="25">
        <f>IF(CZ196=0,0,DB43*VLOOKUP(CZ43,struktura!$B:$X,23,FALSE))</f>
        <v>0</v>
      </c>
      <c r="DD196" s="21">
        <f>VLOOKUP(DD43,struktura!$B:$W,22,FALSE)</f>
        <v>0</v>
      </c>
      <c r="DE196" s="25">
        <f>IF(DD196=0,0,DF43*VLOOKUP(DD43,struktura!$B:$X,23,FALSE))</f>
        <v>0</v>
      </c>
      <c r="DH196" s="21">
        <f>VLOOKUP(DH43,struktura!$B:$W,22,FALSE)</f>
        <v>0</v>
      </c>
      <c r="DI196" s="25">
        <f>IF(DH196=0,0,DJ43*VLOOKUP(DH43,struktura!$B:$X,23,FALSE))</f>
        <v>0</v>
      </c>
      <c r="DL196" s="21">
        <f>VLOOKUP(DL43,struktura!$B:$W,22,FALSE)</f>
        <v>0</v>
      </c>
      <c r="DM196" s="25">
        <f>IF(DL196=0,0,DN43*VLOOKUP(DL43,struktura!$B:$X,23,FALSE))</f>
        <v>0</v>
      </c>
      <c r="DP196" s="21">
        <f>VLOOKUP(DP43,struktura!$B:$W,22,FALSE)</f>
        <v>0</v>
      </c>
      <c r="DQ196" s="25">
        <f>IF(DP196=0,0,DR43*VLOOKUP(DP43,struktura!$B:$X,23,FALSE))</f>
        <v>0</v>
      </c>
    </row>
    <row r="197" spans="1:123" ht="15" hidden="1" outlineLevel="1" thickBot="1">
      <c r="A197" s="182"/>
      <c r="B197" s="182"/>
      <c r="D197" s="21"/>
      <c r="E197" s="25"/>
      <c r="H197" s="21"/>
      <c r="I197" s="25"/>
      <c r="L197" s="21"/>
      <c r="M197" s="25"/>
      <c r="P197" s="21"/>
      <c r="Q197" s="25"/>
      <c r="T197" s="21"/>
      <c r="U197" s="25"/>
      <c r="X197" s="21"/>
      <c r="Y197" s="25"/>
      <c r="AB197" s="21"/>
      <c r="AC197" s="25"/>
      <c r="AF197" s="21"/>
      <c r="AG197" s="25"/>
      <c r="AJ197" s="21"/>
      <c r="AK197" s="25"/>
      <c r="AN197" s="21"/>
      <c r="AO197" s="25"/>
      <c r="AR197" s="21"/>
      <c r="AS197" s="25"/>
      <c r="AV197" s="21"/>
      <c r="AW197" s="25"/>
      <c r="AZ197" s="21"/>
      <c r="BA197" s="25"/>
      <c r="BD197" s="21"/>
      <c r="BE197" s="25"/>
      <c r="BH197" s="21"/>
      <c r="BI197" s="25"/>
      <c r="BL197" s="21"/>
      <c r="BM197" s="25"/>
      <c r="BP197" s="21"/>
      <c r="BQ197" s="25"/>
      <c r="BT197" s="21"/>
      <c r="BU197" s="25"/>
      <c r="BX197" s="21"/>
      <c r="BY197" s="25"/>
      <c r="CB197" s="21"/>
      <c r="CC197" s="25"/>
      <c r="CF197" s="21"/>
      <c r="CG197" s="25"/>
      <c r="CJ197" s="21"/>
      <c r="CK197" s="25"/>
      <c r="CN197" s="21"/>
      <c r="CO197" s="25"/>
      <c r="CR197" s="21"/>
      <c r="CS197" s="25"/>
      <c r="CV197" s="21"/>
      <c r="CW197" s="25"/>
      <c r="CZ197" s="21"/>
      <c r="DA197" s="25"/>
      <c r="DD197" s="21"/>
      <c r="DE197" s="25"/>
      <c r="DH197" s="21"/>
      <c r="DI197" s="25"/>
      <c r="DL197" s="21"/>
      <c r="DM197" s="25"/>
      <c r="DP197" s="21"/>
      <c r="DQ197" s="25"/>
    </row>
    <row r="198" spans="1:123" hidden="1" outlineLevel="1">
      <c r="C198" s="1">
        <v>1</v>
      </c>
      <c r="D198" s="21">
        <f>VLOOKUP(D45,struktura!$B:$W,22,FALSE)</f>
        <v>0</v>
      </c>
      <c r="E198" s="25">
        <f>IF(D198=0,0,F45*VLOOKUP(D45,struktura!$B:$X,23,FALSE))</f>
        <v>0</v>
      </c>
      <c r="H198" s="21">
        <f>VLOOKUP(H45,struktura!$B:$W,22,FALSE)</f>
        <v>0</v>
      </c>
      <c r="I198" s="25">
        <f>IF(H198=0,0,J45*VLOOKUP(H45,struktura!$B:$X,23,FALSE))</f>
        <v>0</v>
      </c>
      <c r="L198" s="21">
        <f>VLOOKUP(L45,struktura!$B:$W,22,FALSE)</f>
        <v>0</v>
      </c>
      <c r="M198" s="25">
        <f>IF(L198=0,0,N45*VLOOKUP(L45,struktura!$B:$X,23,FALSE))</f>
        <v>0</v>
      </c>
      <c r="P198" s="21">
        <f>VLOOKUP(P45,struktura!$B:$W,22,FALSE)</f>
        <v>0</v>
      </c>
      <c r="Q198" s="25">
        <f>IF(P198=0,0,R45*VLOOKUP(P45,struktura!$B:$X,23,FALSE))</f>
        <v>0</v>
      </c>
      <c r="T198" s="21">
        <f>VLOOKUP(T45,struktura!$B:$W,22,FALSE)</f>
        <v>0</v>
      </c>
      <c r="U198" s="25">
        <f>IF(T198=0,0,V45*VLOOKUP(T45,struktura!$B:$X,23,FALSE))</f>
        <v>0</v>
      </c>
      <c r="X198" s="21">
        <f>VLOOKUP(X45,struktura!$B:$W,22,FALSE)</f>
        <v>0</v>
      </c>
      <c r="Y198" s="25">
        <f>IF(X198=0,0,Z45*VLOOKUP(X45,struktura!$B:$X,23,FALSE))</f>
        <v>0</v>
      </c>
      <c r="AB198" s="21">
        <f>VLOOKUP(AB45,struktura!$B:$W,22,FALSE)</f>
        <v>0</v>
      </c>
      <c r="AC198" s="25">
        <f>IF(AB198=0,0,AD45*VLOOKUP(AB45,struktura!$B:$X,23,FALSE))</f>
        <v>0</v>
      </c>
      <c r="AF198" s="21">
        <f>VLOOKUP(AF45,struktura!$B:$W,22,FALSE)</f>
        <v>0</v>
      </c>
      <c r="AG198" s="25">
        <f>IF(AF198=0,0,AH45*VLOOKUP(AF45,struktura!$B:$X,23,FALSE))</f>
        <v>0</v>
      </c>
      <c r="AJ198" s="21">
        <f>VLOOKUP(AJ45,struktura!$B:$W,22,FALSE)</f>
        <v>0</v>
      </c>
      <c r="AK198" s="25">
        <f>IF(AJ198=0,0,AL45*VLOOKUP(AJ45,struktura!$B:$X,23,FALSE))</f>
        <v>0</v>
      </c>
      <c r="AN198" s="21">
        <f>VLOOKUP(AN45,struktura!$B:$W,22,FALSE)</f>
        <v>0</v>
      </c>
      <c r="AO198" s="25">
        <f>IF(AN198=0,0,AP45*VLOOKUP(AN45,struktura!$B:$X,23,FALSE))</f>
        <v>0</v>
      </c>
      <c r="AR198" s="21">
        <f>VLOOKUP(AR45,struktura!$B:$W,22,FALSE)</f>
        <v>0</v>
      </c>
      <c r="AS198" s="25">
        <f>IF(AR198=0,0,AT45*VLOOKUP(AR45,struktura!$B:$X,23,FALSE))</f>
        <v>0</v>
      </c>
      <c r="AV198" s="21">
        <f>VLOOKUP(AV45,struktura!$B:$W,22,FALSE)</f>
        <v>0</v>
      </c>
      <c r="AW198" s="25">
        <f>IF(AV198=0,0,AX45*VLOOKUP(AV45,struktura!$B:$X,23,FALSE))</f>
        <v>0</v>
      </c>
      <c r="AZ198" s="21">
        <f>VLOOKUP(AZ45,struktura!$B:$W,22,FALSE)</f>
        <v>0</v>
      </c>
      <c r="BA198" s="25">
        <f>IF(AZ198=0,0,BB45*VLOOKUP(AZ45,struktura!$B:$X,23,FALSE))</f>
        <v>0</v>
      </c>
      <c r="BD198" s="21">
        <f>VLOOKUP(BD45,struktura!$B:$W,22,FALSE)</f>
        <v>0</v>
      </c>
      <c r="BE198" s="25">
        <f>IF(BD198=0,0,BF45*VLOOKUP(BD45,struktura!$B:$X,23,FALSE))</f>
        <v>0</v>
      </c>
      <c r="BH198" s="21">
        <f>VLOOKUP(BH45,struktura!$B:$W,22,FALSE)</f>
        <v>0</v>
      </c>
      <c r="BI198" s="25">
        <f>IF(BH198=0,0,BJ45*VLOOKUP(BH45,struktura!$B:$X,23,FALSE))</f>
        <v>0</v>
      </c>
      <c r="BL198" s="21">
        <f>VLOOKUP(BL45,struktura!$B:$W,22,FALSE)</f>
        <v>0</v>
      </c>
      <c r="BM198" s="25">
        <f>IF(BL198=0,0,BN45*VLOOKUP(BL45,struktura!$B:$X,23,FALSE))</f>
        <v>0</v>
      </c>
      <c r="BP198" s="21">
        <f>VLOOKUP(BP45,struktura!$B:$W,22,FALSE)</f>
        <v>0</v>
      </c>
      <c r="BQ198" s="25">
        <f>IF(BP198=0,0,BR45*VLOOKUP(BP45,struktura!$B:$X,23,FALSE))</f>
        <v>0</v>
      </c>
      <c r="BT198" s="21">
        <f>VLOOKUP(BT45,struktura!$B:$W,22,FALSE)</f>
        <v>0</v>
      </c>
      <c r="BU198" s="25">
        <f>IF(BT198=0,0,BV45*VLOOKUP(BT45,struktura!$B:$X,23,FALSE))</f>
        <v>0</v>
      </c>
      <c r="BX198" s="21">
        <f>VLOOKUP(BX45,struktura!$B:$W,22,FALSE)</f>
        <v>0</v>
      </c>
      <c r="BY198" s="25">
        <f>IF(BX198=0,0,BZ45*VLOOKUP(BX45,struktura!$B:$X,23,FALSE))</f>
        <v>0</v>
      </c>
      <c r="CB198" s="21">
        <f>VLOOKUP(CB45,struktura!$B:$W,22,FALSE)</f>
        <v>0</v>
      </c>
      <c r="CC198" s="25">
        <f>IF(CB198=0,0,CD45*VLOOKUP(CB45,struktura!$B:$X,23,FALSE))</f>
        <v>0</v>
      </c>
      <c r="CF198" s="21">
        <f>VLOOKUP(CF45,struktura!$B:$W,22,FALSE)</f>
        <v>0</v>
      </c>
      <c r="CG198" s="25">
        <f>IF(CF198=0,0,CH45*VLOOKUP(CF45,struktura!$B:$X,23,FALSE))</f>
        <v>0</v>
      </c>
      <c r="CJ198" s="21">
        <f>VLOOKUP(CJ45,struktura!$B:$W,22,FALSE)</f>
        <v>0</v>
      </c>
      <c r="CK198" s="25">
        <f>IF(CJ198=0,0,CL45*VLOOKUP(CJ45,struktura!$B:$X,23,FALSE))</f>
        <v>0</v>
      </c>
      <c r="CN198" s="21">
        <f>VLOOKUP(CN45,struktura!$B:$W,22,FALSE)</f>
        <v>0</v>
      </c>
      <c r="CO198" s="25">
        <f>IF(CN198=0,0,CP45*VLOOKUP(CN45,struktura!$B:$X,23,FALSE))</f>
        <v>0</v>
      </c>
      <c r="CR198" s="21">
        <f>VLOOKUP(CR45,struktura!$B:$W,22,FALSE)</f>
        <v>0</v>
      </c>
      <c r="CS198" s="25">
        <f>IF(CR198=0,0,CT45*VLOOKUP(CR45,struktura!$B:$X,23,FALSE))</f>
        <v>0</v>
      </c>
      <c r="CV198" s="21">
        <f>VLOOKUP(CV45,struktura!$B:$W,22,FALSE)</f>
        <v>0</v>
      </c>
      <c r="CW198" s="25">
        <f>IF(CV198=0,0,CX45*VLOOKUP(CV45,struktura!$B:$X,23,FALSE))</f>
        <v>0</v>
      </c>
      <c r="CZ198" s="21">
        <f>VLOOKUP(CZ45,struktura!$B:$W,22,FALSE)</f>
        <v>0</v>
      </c>
      <c r="DA198" s="25">
        <f>IF(CZ198=0,0,DB45*VLOOKUP(CZ45,struktura!$B:$X,23,FALSE))</f>
        <v>0</v>
      </c>
      <c r="DD198" s="21">
        <f>VLOOKUP(DD45,struktura!$B:$W,22,FALSE)</f>
        <v>0</v>
      </c>
      <c r="DE198" s="25">
        <f>IF(DD198=0,0,DF45*VLOOKUP(DD45,struktura!$B:$X,23,FALSE))</f>
        <v>0</v>
      </c>
      <c r="DH198" s="21">
        <f>VLOOKUP(DH45,struktura!$B:$W,22,FALSE)</f>
        <v>0</v>
      </c>
      <c r="DI198" s="25">
        <f>IF(DH198=0,0,DJ45*VLOOKUP(DH45,struktura!$B:$X,23,FALSE))</f>
        <v>0</v>
      </c>
      <c r="DL198" s="21">
        <f>VLOOKUP(DL45,struktura!$B:$W,22,FALSE)</f>
        <v>0</v>
      </c>
      <c r="DM198" s="25">
        <f>IF(DL198=0,0,DN45*VLOOKUP(DL45,struktura!$B:$X,23,FALSE))</f>
        <v>0</v>
      </c>
      <c r="DP198" s="21">
        <f>VLOOKUP(DP45,struktura!$B:$W,22,FALSE)</f>
        <v>0</v>
      </c>
      <c r="DQ198" s="25">
        <f>IF(DP198=0,0,DR45*VLOOKUP(DP45,struktura!$B:$X,23,FALSE))</f>
        <v>0</v>
      </c>
    </row>
    <row r="199" spans="1:123" hidden="1" outlineLevel="1">
      <c r="D199" s="21"/>
      <c r="E199" s="25"/>
      <c r="H199" s="21"/>
      <c r="I199" s="25"/>
      <c r="L199" s="21"/>
      <c r="M199" s="25"/>
      <c r="P199" s="21"/>
      <c r="Q199" s="25"/>
      <c r="T199" s="21"/>
      <c r="U199" s="25"/>
      <c r="X199" s="21"/>
      <c r="Y199" s="25"/>
      <c r="AB199" s="21"/>
      <c r="AC199" s="25"/>
      <c r="AF199" s="21"/>
      <c r="AG199" s="25"/>
      <c r="AJ199" s="21"/>
      <c r="AK199" s="25"/>
      <c r="AN199" s="21"/>
      <c r="AO199" s="25"/>
      <c r="AR199" s="21"/>
      <c r="AS199" s="25"/>
      <c r="AV199" s="21"/>
      <c r="AW199" s="25"/>
      <c r="AZ199" s="21"/>
      <c r="BA199" s="25"/>
      <c r="BD199" s="21"/>
      <c r="BE199" s="25"/>
      <c r="BH199" s="21"/>
      <c r="BI199" s="25"/>
      <c r="BL199" s="21"/>
      <c r="BM199" s="25"/>
      <c r="BP199" s="21"/>
      <c r="BQ199" s="25"/>
      <c r="BT199" s="21"/>
      <c r="BU199" s="25"/>
      <c r="BX199" s="21"/>
      <c r="BY199" s="25"/>
      <c r="CB199" s="21"/>
      <c r="CC199" s="25"/>
      <c r="CF199" s="21"/>
      <c r="CG199" s="25"/>
      <c r="CJ199" s="21"/>
      <c r="CK199" s="25"/>
      <c r="CN199" s="21"/>
      <c r="CO199" s="25"/>
      <c r="CR199" s="21"/>
      <c r="CS199" s="25"/>
      <c r="CV199" s="21"/>
      <c r="CW199" s="25"/>
      <c r="CZ199" s="21"/>
      <c r="DA199" s="25"/>
      <c r="DD199" s="21"/>
      <c r="DE199" s="25"/>
      <c r="DH199" s="21"/>
      <c r="DI199" s="25"/>
      <c r="DL199" s="21"/>
      <c r="DM199" s="25"/>
      <c r="DP199" s="21"/>
      <c r="DQ199" s="25"/>
    </row>
    <row r="200" spans="1:123" hidden="1" outlineLevel="1">
      <c r="C200" s="1">
        <v>1</v>
      </c>
      <c r="D200" s="21">
        <f>VLOOKUP(D47,struktura!$B:$W,22,FALSE)</f>
        <v>0</v>
      </c>
      <c r="E200" s="25">
        <f>IF(D200=0,0,F47*VLOOKUP(D47,struktura!$B:$X,23,FALSE))</f>
        <v>0</v>
      </c>
      <c r="H200" s="21">
        <f>VLOOKUP(H47,struktura!$B:$W,22,FALSE)</f>
        <v>0</v>
      </c>
      <c r="I200" s="25">
        <f>IF(H200=0,0,J47*VLOOKUP(H47,struktura!$B:$X,23,FALSE))</f>
        <v>0</v>
      </c>
      <c r="L200" s="21">
        <f>VLOOKUP(L47,struktura!$B:$W,22,FALSE)</f>
        <v>0</v>
      </c>
      <c r="M200" s="25">
        <f>IF(L200=0,0,N47*VLOOKUP(L47,struktura!$B:$X,23,FALSE))</f>
        <v>0</v>
      </c>
      <c r="P200" s="21">
        <f>VLOOKUP(P47,struktura!$B:$W,22,FALSE)</f>
        <v>0</v>
      </c>
      <c r="Q200" s="25">
        <f>IF(P200=0,0,R47*VLOOKUP(P47,struktura!$B:$X,23,FALSE))</f>
        <v>0</v>
      </c>
      <c r="T200" s="21">
        <f>VLOOKUP(T47,struktura!$B:$W,22,FALSE)</f>
        <v>0</v>
      </c>
      <c r="U200" s="25">
        <f>IF(T200=0,0,V47*VLOOKUP(T47,struktura!$B:$X,23,FALSE))</f>
        <v>0</v>
      </c>
      <c r="X200" s="21">
        <f>VLOOKUP(X47,struktura!$B:$W,22,FALSE)</f>
        <v>0</v>
      </c>
      <c r="Y200" s="25">
        <f>IF(X200=0,0,Z47*VLOOKUP(X47,struktura!$B:$X,23,FALSE))</f>
        <v>0</v>
      </c>
      <c r="AB200" s="21">
        <f>VLOOKUP(AB47,struktura!$B:$W,22,FALSE)</f>
        <v>0</v>
      </c>
      <c r="AC200" s="25">
        <f>IF(AB200=0,0,AD47*VLOOKUP(AB47,struktura!$B:$X,23,FALSE))</f>
        <v>0</v>
      </c>
      <c r="AF200" s="21">
        <f>VLOOKUP(AF47,struktura!$B:$W,22,FALSE)</f>
        <v>0</v>
      </c>
      <c r="AG200" s="25">
        <f>IF(AF200=0,0,AH47*VLOOKUP(AF47,struktura!$B:$X,23,FALSE))</f>
        <v>0</v>
      </c>
      <c r="AJ200" s="21">
        <f>VLOOKUP(AJ47,struktura!$B:$W,22,FALSE)</f>
        <v>0</v>
      </c>
      <c r="AK200" s="25">
        <f>IF(AJ200=0,0,AL47*VLOOKUP(AJ47,struktura!$B:$X,23,FALSE))</f>
        <v>0</v>
      </c>
      <c r="AN200" s="21">
        <f>VLOOKUP(AN47,struktura!$B:$W,22,FALSE)</f>
        <v>0</v>
      </c>
      <c r="AO200" s="25">
        <f>IF(AN200=0,0,AP47*VLOOKUP(AN47,struktura!$B:$X,23,FALSE))</f>
        <v>0</v>
      </c>
      <c r="AR200" s="21">
        <f>VLOOKUP(AR47,struktura!$B:$W,22,FALSE)</f>
        <v>0</v>
      </c>
      <c r="AS200" s="25">
        <f>IF(AR200=0,0,AT47*VLOOKUP(AR47,struktura!$B:$X,23,FALSE))</f>
        <v>0</v>
      </c>
      <c r="AV200" s="21">
        <f>VLOOKUP(AV47,struktura!$B:$W,22,FALSE)</f>
        <v>0</v>
      </c>
      <c r="AW200" s="25">
        <f>IF(AV200=0,0,AX47*VLOOKUP(AV47,struktura!$B:$X,23,FALSE))</f>
        <v>0</v>
      </c>
      <c r="AZ200" s="21">
        <f>VLOOKUP(AZ47,struktura!$B:$W,22,FALSE)</f>
        <v>0</v>
      </c>
      <c r="BA200" s="25">
        <f>IF(AZ200=0,0,BB47*VLOOKUP(AZ47,struktura!$B:$X,23,FALSE))</f>
        <v>0</v>
      </c>
      <c r="BD200" s="21">
        <f>VLOOKUP(BD47,struktura!$B:$W,22,FALSE)</f>
        <v>0</v>
      </c>
      <c r="BE200" s="25">
        <f>IF(BD200=0,0,BF47*VLOOKUP(BD47,struktura!$B:$X,23,FALSE))</f>
        <v>0</v>
      </c>
      <c r="BH200" s="21">
        <f>VLOOKUP(BH47,struktura!$B:$W,22,FALSE)</f>
        <v>0</v>
      </c>
      <c r="BI200" s="25">
        <f>IF(BH200=0,0,BJ47*VLOOKUP(BH47,struktura!$B:$X,23,FALSE))</f>
        <v>0</v>
      </c>
      <c r="BL200" s="21">
        <f>VLOOKUP(BL47,struktura!$B:$W,22,FALSE)</f>
        <v>0</v>
      </c>
      <c r="BM200" s="25">
        <f>IF(BL200=0,0,BN47*VLOOKUP(BL47,struktura!$B:$X,23,FALSE))</f>
        <v>0</v>
      </c>
      <c r="BP200" s="21">
        <f>VLOOKUP(BP47,struktura!$B:$W,22,FALSE)</f>
        <v>0</v>
      </c>
      <c r="BQ200" s="25">
        <f>IF(BP200=0,0,BR47*VLOOKUP(BP47,struktura!$B:$X,23,FALSE))</f>
        <v>0</v>
      </c>
      <c r="BT200" s="21">
        <f>VLOOKUP(BT47,struktura!$B:$W,22,FALSE)</f>
        <v>0</v>
      </c>
      <c r="BU200" s="25">
        <f>IF(BT200=0,0,BV47*VLOOKUP(BT47,struktura!$B:$X,23,FALSE))</f>
        <v>0</v>
      </c>
      <c r="BX200" s="21">
        <f>VLOOKUP(BX47,struktura!$B:$W,22,FALSE)</f>
        <v>0</v>
      </c>
      <c r="BY200" s="25">
        <f>IF(BX200=0,0,BZ47*VLOOKUP(BX47,struktura!$B:$X,23,FALSE))</f>
        <v>0</v>
      </c>
      <c r="CB200" s="21">
        <f>VLOOKUP(CB47,struktura!$B:$W,22,FALSE)</f>
        <v>0</v>
      </c>
      <c r="CC200" s="25">
        <f>IF(CB200=0,0,CD47*VLOOKUP(CB47,struktura!$B:$X,23,FALSE))</f>
        <v>0</v>
      </c>
      <c r="CF200" s="21">
        <f>VLOOKUP(CF47,struktura!$B:$W,22,FALSE)</f>
        <v>0</v>
      </c>
      <c r="CG200" s="25">
        <f>IF(CF200=0,0,CH47*VLOOKUP(CF47,struktura!$B:$X,23,FALSE))</f>
        <v>0</v>
      </c>
      <c r="CJ200" s="21">
        <f>VLOOKUP(CJ47,struktura!$B:$W,22,FALSE)</f>
        <v>0</v>
      </c>
      <c r="CK200" s="25">
        <f>IF(CJ200=0,0,CL47*VLOOKUP(CJ47,struktura!$B:$X,23,FALSE))</f>
        <v>0</v>
      </c>
      <c r="CN200" s="21">
        <f>VLOOKUP(CN47,struktura!$B:$W,22,FALSE)</f>
        <v>0</v>
      </c>
      <c r="CO200" s="25">
        <f>IF(CN200=0,0,CP47*VLOOKUP(CN47,struktura!$B:$X,23,FALSE))</f>
        <v>0</v>
      </c>
      <c r="CR200" s="21">
        <f>VLOOKUP(CR47,struktura!$B:$W,22,FALSE)</f>
        <v>0</v>
      </c>
      <c r="CS200" s="25">
        <f>IF(CR200=0,0,CT47*VLOOKUP(CR47,struktura!$B:$X,23,FALSE))</f>
        <v>0</v>
      </c>
      <c r="CV200" s="21">
        <f>VLOOKUP(CV47,struktura!$B:$W,22,FALSE)</f>
        <v>0</v>
      </c>
      <c r="CW200" s="25">
        <f>IF(CV200=0,0,CX47*VLOOKUP(CV47,struktura!$B:$X,23,FALSE))</f>
        <v>0</v>
      </c>
      <c r="CZ200" s="21">
        <f>VLOOKUP(CZ47,struktura!$B:$W,22,FALSE)</f>
        <v>0</v>
      </c>
      <c r="DA200" s="25">
        <f>IF(CZ200=0,0,DB47*VLOOKUP(CZ47,struktura!$B:$X,23,FALSE))</f>
        <v>0</v>
      </c>
      <c r="DD200" s="21">
        <f>VLOOKUP(DD47,struktura!$B:$W,22,FALSE)</f>
        <v>0</v>
      </c>
      <c r="DE200" s="25">
        <f>IF(DD200=0,0,DF47*VLOOKUP(DD47,struktura!$B:$X,23,FALSE))</f>
        <v>0</v>
      </c>
      <c r="DH200" s="21">
        <f>VLOOKUP(DH47,struktura!$B:$W,22,FALSE)</f>
        <v>0</v>
      </c>
      <c r="DI200" s="25">
        <f>IF(DH200=0,0,DJ47*VLOOKUP(DH47,struktura!$B:$X,23,FALSE))</f>
        <v>0</v>
      </c>
      <c r="DL200" s="21">
        <f>VLOOKUP(DL47,struktura!$B:$W,22,FALSE)</f>
        <v>0</v>
      </c>
      <c r="DM200" s="25">
        <f>IF(DL200=0,0,DN47*VLOOKUP(DL47,struktura!$B:$X,23,FALSE))</f>
        <v>0</v>
      </c>
      <c r="DP200" s="21">
        <f>VLOOKUP(DP47,struktura!$B:$W,22,FALSE)</f>
        <v>0</v>
      </c>
      <c r="DQ200" s="25">
        <f>IF(DP200=0,0,DR47*VLOOKUP(DP47,struktura!$B:$X,23,FALSE))</f>
        <v>0</v>
      </c>
    </row>
    <row r="201" spans="1:123" hidden="1" outlineLevel="1">
      <c r="D201" s="21"/>
      <c r="E201" s="25"/>
      <c r="H201" s="21"/>
      <c r="I201" s="25"/>
      <c r="L201" s="21"/>
      <c r="M201" s="25"/>
      <c r="P201" s="21"/>
      <c r="Q201" s="25"/>
      <c r="T201" s="21"/>
      <c r="U201" s="25"/>
      <c r="X201" s="21"/>
      <c r="Y201" s="25"/>
      <c r="AB201" s="21"/>
      <c r="AC201" s="25"/>
      <c r="AF201" s="21"/>
      <c r="AG201" s="25"/>
      <c r="AJ201" s="21"/>
      <c r="AK201" s="25"/>
      <c r="AN201" s="21"/>
      <c r="AO201" s="25"/>
      <c r="AR201" s="21"/>
      <c r="AS201" s="25"/>
      <c r="AV201" s="21"/>
      <c r="AW201" s="25"/>
      <c r="AZ201" s="21"/>
      <c r="BA201" s="25"/>
      <c r="BD201" s="21"/>
      <c r="BE201" s="25"/>
      <c r="BH201" s="21"/>
      <c r="BI201" s="25"/>
      <c r="BL201" s="21"/>
      <c r="BM201" s="25"/>
      <c r="BP201" s="21"/>
      <c r="BQ201" s="25"/>
      <c r="BT201" s="21"/>
      <c r="BU201" s="25"/>
      <c r="BX201" s="21"/>
      <c r="BY201" s="25"/>
      <c r="CB201" s="21"/>
      <c r="CC201" s="25"/>
      <c r="CF201" s="21"/>
      <c r="CG201" s="25"/>
      <c r="CJ201" s="21"/>
      <c r="CK201" s="25"/>
      <c r="CN201" s="21"/>
      <c r="CO201" s="25"/>
      <c r="CR201" s="21"/>
      <c r="CS201" s="25"/>
      <c r="CV201" s="21"/>
      <c r="CW201" s="25"/>
      <c r="CZ201" s="21"/>
      <c r="DA201" s="25"/>
      <c r="DD201" s="21"/>
      <c r="DE201" s="25"/>
      <c r="DH201" s="21"/>
      <c r="DI201" s="25"/>
      <c r="DL201" s="21"/>
      <c r="DM201" s="25"/>
      <c r="DP201" s="21"/>
      <c r="DQ201" s="25"/>
    </row>
    <row r="202" spans="1:123" hidden="1" outlineLevel="1">
      <c r="C202" s="1">
        <v>1</v>
      </c>
      <c r="D202" s="21">
        <f>VLOOKUP(D49,struktura!$B:$W,22,FALSE)</f>
        <v>0</v>
      </c>
      <c r="E202" s="25">
        <f>IF(D202=0,0,F49*VLOOKUP(D49,struktura!$B:$X,23,FALSE))</f>
        <v>0</v>
      </c>
      <c r="H202" s="21">
        <f>VLOOKUP(H49,struktura!$B:$W,22,FALSE)</f>
        <v>0</v>
      </c>
      <c r="I202" s="25">
        <f>IF(H202=0,0,J49*VLOOKUP(H49,struktura!$B:$X,23,FALSE))</f>
        <v>0</v>
      </c>
      <c r="L202" s="21">
        <f>VLOOKUP(L49,struktura!$B:$W,22,FALSE)</f>
        <v>0</v>
      </c>
      <c r="M202" s="25">
        <f>IF(L202=0,0,N49*VLOOKUP(L49,struktura!$B:$X,23,FALSE))</f>
        <v>0</v>
      </c>
      <c r="P202" s="21">
        <f>VLOOKUP(P49,struktura!$B:$W,22,FALSE)</f>
        <v>0</v>
      </c>
      <c r="Q202" s="25">
        <f>IF(P202=0,0,R49*VLOOKUP(P49,struktura!$B:$X,23,FALSE))</f>
        <v>0</v>
      </c>
      <c r="T202" s="21">
        <f>VLOOKUP(T49,struktura!$B:$W,22,FALSE)</f>
        <v>0</v>
      </c>
      <c r="U202" s="25">
        <f>IF(T202=0,0,V49*VLOOKUP(T49,struktura!$B:$X,23,FALSE))</f>
        <v>0</v>
      </c>
      <c r="X202" s="21">
        <f>VLOOKUP(X49,struktura!$B:$W,22,FALSE)</f>
        <v>0</v>
      </c>
      <c r="Y202" s="25">
        <f>IF(X202=0,0,Z49*VLOOKUP(X49,struktura!$B:$X,23,FALSE))</f>
        <v>0</v>
      </c>
      <c r="AB202" s="21">
        <f>VLOOKUP(AB49,struktura!$B:$W,22,FALSE)</f>
        <v>0</v>
      </c>
      <c r="AC202" s="25">
        <f>IF(AB202=0,0,AD49*VLOOKUP(AB49,struktura!$B:$X,23,FALSE))</f>
        <v>0</v>
      </c>
      <c r="AF202" s="21">
        <f>VLOOKUP(AF49,struktura!$B:$W,22,FALSE)</f>
        <v>0</v>
      </c>
      <c r="AG202" s="25">
        <f>IF(AF202=0,0,AH49*VLOOKUP(AF49,struktura!$B:$X,23,FALSE))</f>
        <v>0</v>
      </c>
      <c r="AJ202" s="21">
        <f>VLOOKUP(AJ49,struktura!$B:$W,22,FALSE)</f>
        <v>0</v>
      </c>
      <c r="AK202" s="25">
        <f>IF(AJ202=0,0,AL49*VLOOKUP(AJ49,struktura!$B:$X,23,FALSE))</f>
        <v>0</v>
      </c>
      <c r="AN202" s="21">
        <f>VLOOKUP(AN49,struktura!$B:$W,22,FALSE)</f>
        <v>0</v>
      </c>
      <c r="AO202" s="25">
        <f>IF(AN202=0,0,AP49*VLOOKUP(AN49,struktura!$B:$X,23,FALSE))</f>
        <v>0</v>
      </c>
      <c r="AR202" s="21">
        <f>VLOOKUP(AR49,struktura!$B:$W,22,FALSE)</f>
        <v>0</v>
      </c>
      <c r="AS202" s="25">
        <f>IF(AR202=0,0,AT49*VLOOKUP(AR49,struktura!$B:$X,23,FALSE))</f>
        <v>0</v>
      </c>
      <c r="AV202" s="21">
        <f>VLOOKUP(AV49,struktura!$B:$W,22,FALSE)</f>
        <v>0</v>
      </c>
      <c r="AW202" s="25">
        <f>IF(AV202=0,0,AX49*VLOOKUP(AV49,struktura!$B:$X,23,FALSE))</f>
        <v>0</v>
      </c>
      <c r="AZ202" s="21">
        <f>VLOOKUP(AZ49,struktura!$B:$W,22,FALSE)</f>
        <v>0</v>
      </c>
      <c r="BA202" s="25">
        <f>IF(AZ202=0,0,BB49*VLOOKUP(AZ49,struktura!$B:$X,23,FALSE))</f>
        <v>0</v>
      </c>
      <c r="BD202" s="21">
        <f>VLOOKUP(BD49,struktura!$B:$W,22,FALSE)</f>
        <v>0</v>
      </c>
      <c r="BE202" s="25">
        <f>IF(BD202=0,0,BF49*VLOOKUP(BD49,struktura!$B:$X,23,FALSE))</f>
        <v>0</v>
      </c>
      <c r="BH202" s="21">
        <f>VLOOKUP(BH49,struktura!$B:$W,22,FALSE)</f>
        <v>0</v>
      </c>
      <c r="BI202" s="25">
        <f>IF(BH202=0,0,BJ49*VLOOKUP(BH49,struktura!$B:$X,23,FALSE))</f>
        <v>0</v>
      </c>
      <c r="BL202" s="21">
        <f>VLOOKUP(BL49,struktura!$B:$W,22,FALSE)</f>
        <v>0</v>
      </c>
      <c r="BM202" s="25">
        <f>IF(BL202=0,0,BN49*VLOOKUP(BL49,struktura!$B:$X,23,FALSE))</f>
        <v>0</v>
      </c>
      <c r="BP202" s="21">
        <f>VLOOKUP(BP49,struktura!$B:$W,22,FALSE)</f>
        <v>0</v>
      </c>
      <c r="BQ202" s="25">
        <f>IF(BP202=0,0,BR49*VLOOKUP(BP49,struktura!$B:$X,23,FALSE))</f>
        <v>0</v>
      </c>
      <c r="BT202" s="21">
        <f>VLOOKUP(BT49,struktura!$B:$W,22,FALSE)</f>
        <v>0</v>
      </c>
      <c r="BU202" s="25">
        <f>IF(BT202=0,0,BV49*VLOOKUP(BT49,struktura!$B:$X,23,FALSE))</f>
        <v>0</v>
      </c>
      <c r="BX202" s="21">
        <f>VLOOKUP(BX49,struktura!$B:$W,22,FALSE)</f>
        <v>0</v>
      </c>
      <c r="BY202" s="25">
        <f>IF(BX202=0,0,BZ49*VLOOKUP(BX49,struktura!$B:$X,23,FALSE))</f>
        <v>0</v>
      </c>
      <c r="CB202" s="21">
        <f>VLOOKUP(CB49,struktura!$B:$W,22,FALSE)</f>
        <v>0</v>
      </c>
      <c r="CC202" s="25">
        <f>IF(CB202=0,0,CD49*VLOOKUP(CB49,struktura!$B:$X,23,FALSE))</f>
        <v>0</v>
      </c>
      <c r="CF202" s="21">
        <f>VLOOKUP(CF49,struktura!$B:$W,22,FALSE)</f>
        <v>0</v>
      </c>
      <c r="CG202" s="25">
        <f>IF(CF202=0,0,CH49*VLOOKUP(CF49,struktura!$B:$X,23,FALSE))</f>
        <v>0</v>
      </c>
      <c r="CJ202" s="21">
        <f>VLOOKUP(CJ49,struktura!$B:$W,22,FALSE)</f>
        <v>0</v>
      </c>
      <c r="CK202" s="25">
        <f>IF(CJ202=0,0,CL49*VLOOKUP(CJ49,struktura!$B:$X,23,FALSE))</f>
        <v>0</v>
      </c>
      <c r="CN202" s="21">
        <f>VLOOKUP(CN49,struktura!$B:$W,22,FALSE)</f>
        <v>0</v>
      </c>
      <c r="CO202" s="25">
        <f>IF(CN202=0,0,CP49*VLOOKUP(CN49,struktura!$B:$X,23,FALSE))</f>
        <v>0</v>
      </c>
      <c r="CR202" s="21">
        <f>VLOOKUP(CR49,struktura!$B:$W,22,FALSE)</f>
        <v>0</v>
      </c>
      <c r="CS202" s="25">
        <f>IF(CR202=0,0,CT49*VLOOKUP(CR49,struktura!$B:$X,23,FALSE))</f>
        <v>0</v>
      </c>
      <c r="CV202" s="21">
        <f>VLOOKUP(CV49,struktura!$B:$W,22,FALSE)</f>
        <v>0</v>
      </c>
      <c r="CW202" s="25">
        <f>IF(CV202=0,0,CX49*VLOOKUP(CV49,struktura!$B:$X,23,FALSE))</f>
        <v>0</v>
      </c>
      <c r="CZ202" s="21">
        <f>VLOOKUP(CZ49,struktura!$B:$W,22,FALSE)</f>
        <v>0</v>
      </c>
      <c r="DA202" s="25">
        <f>IF(CZ202=0,0,DB49*VLOOKUP(CZ49,struktura!$B:$X,23,FALSE))</f>
        <v>0</v>
      </c>
      <c r="DD202" s="21">
        <f>VLOOKUP(DD49,struktura!$B:$W,22,FALSE)</f>
        <v>0</v>
      </c>
      <c r="DE202" s="25">
        <f>IF(DD202=0,0,DF49*VLOOKUP(DD49,struktura!$B:$X,23,FALSE))</f>
        <v>0</v>
      </c>
      <c r="DH202" s="21">
        <f>VLOOKUP(DH49,struktura!$B:$W,22,FALSE)</f>
        <v>0</v>
      </c>
      <c r="DI202" s="25">
        <f>IF(DH202=0,0,DJ49*VLOOKUP(DH49,struktura!$B:$X,23,FALSE))</f>
        <v>0</v>
      </c>
      <c r="DL202" s="21">
        <f>VLOOKUP(DL49,struktura!$B:$W,22,FALSE)</f>
        <v>0</v>
      </c>
      <c r="DM202" s="25">
        <f>IF(DL202=0,0,DN49*VLOOKUP(DL49,struktura!$B:$X,23,FALSE))</f>
        <v>0</v>
      </c>
      <c r="DP202" s="21">
        <f>VLOOKUP(DP49,struktura!$B:$W,22,FALSE)</f>
        <v>0</v>
      </c>
      <c r="DQ202" s="25">
        <f>IF(DP202=0,0,DR49*VLOOKUP(DP49,struktura!$B:$X,23,FALSE))</f>
        <v>0</v>
      </c>
    </row>
    <row r="203" spans="1:123" hidden="1" outlineLevel="1">
      <c r="D203" s="21"/>
      <c r="E203" s="25"/>
      <c r="H203" s="21"/>
      <c r="I203" s="25"/>
      <c r="L203" s="21"/>
      <c r="M203" s="25"/>
      <c r="P203" s="21"/>
      <c r="Q203" s="25"/>
      <c r="T203" s="21"/>
      <c r="U203" s="25"/>
      <c r="X203" s="21"/>
      <c r="Y203" s="25"/>
      <c r="AB203" s="21"/>
      <c r="AC203" s="25"/>
      <c r="AF203" s="21"/>
      <c r="AG203" s="25"/>
      <c r="AJ203" s="21"/>
      <c r="AK203" s="25"/>
      <c r="AN203" s="21"/>
      <c r="AO203" s="25"/>
      <c r="AR203" s="21"/>
      <c r="AS203" s="25"/>
      <c r="AV203" s="21"/>
      <c r="AW203" s="25"/>
      <c r="AZ203" s="21"/>
      <c r="BA203" s="25"/>
      <c r="BD203" s="21"/>
      <c r="BE203" s="25"/>
      <c r="BH203" s="21"/>
      <c r="BI203" s="25"/>
      <c r="BL203" s="21"/>
      <c r="BM203" s="25"/>
      <c r="BP203" s="21"/>
      <c r="BQ203" s="25"/>
      <c r="BT203" s="21"/>
      <c r="BU203" s="25"/>
      <c r="BX203" s="21"/>
      <c r="BY203" s="25"/>
      <c r="CB203" s="21"/>
      <c r="CC203" s="25"/>
      <c r="CF203" s="21"/>
      <c r="CG203" s="25"/>
      <c r="CJ203" s="21"/>
      <c r="CK203" s="25"/>
      <c r="CN203" s="21"/>
      <c r="CO203" s="25"/>
      <c r="CR203" s="21"/>
      <c r="CS203" s="25"/>
      <c r="CV203" s="21"/>
      <c r="CW203" s="25"/>
      <c r="CZ203" s="21"/>
      <c r="DA203" s="25"/>
      <c r="DD203" s="21"/>
      <c r="DE203" s="25"/>
      <c r="DH203" s="21"/>
      <c r="DI203" s="25"/>
      <c r="DL203" s="21"/>
      <c r="DM203" s="25"/>
      <c r="DP203" s="21"/>
      <c r="DQ203" s="25"/>
    </row>
    <row r="204" spans="1:123" hidden="1" outlineLevel="1">
      <c r="C204" s="1">
        <v>1</v>
      </c>
      <c r="D204" s="21">
        <f>VLOOKUP(D51,struktura!$B:$W,22,FALSE)</f>
        <v>0</v>
      </c>
      <c r="E204" s="25">
        <f>IF(D204=0,0,F51*VLOOKUP(D51,struktura!$B:$X,23,FALSE))</f>
        <v>0</v>
      </c>
      <c r="H204" s="21">
        <f>VLOOKUP(H51,struktura!$B:$W,22,FALSE)</f>
        <v>0</v>
      </c>
      <c r="I204" s="25">
        <f>IF(H204=0,0,J51*VLOOKUP(H51,struktura!$B:$X,23,FALSE))</f>
        <v>0</v>
      </c>
      <c r="L204" s="21">
        <f>VLOOKUP(L51,struktura!$B:$W,22,FALSE)</f>
        <v>0</v>
      </c>
      <c r="M204" s="25">
        <f>IF(L204=0,0,N51*VLOOKUP(L51,struktura!$B:$X,23,FALSE))</f>
        <v>0</v>
      </c>
      <c r="P204" s="21">
        <f>VLOOKUP(P51,struktura!$B:$W,22,FALSE)</f>
        <v>0</v>
      </c>
      <c r="Q204" s="25">
        <f>IF(P204=0,0,R51*VLOOKUP(P51,struktura!$B:$X,23,FALSE))</f>
        <v>0</v>
      </c>
      <c r="T204" s="21">
        <f>VLOOKUP(T51,struktura!$B:$W,22,FALSE)</f>
        <v>0</v>
      </c>
      <c r="U204" s="25">
        <f>IF(T204=0,0,V51*VLOOKUP(T51,struktura!$B:$X,23,FALSE))</f>
        <v>0</v>
      </c>
      <c r="X204" s="21">
        <f>VLOOKUP(X51,struktura!$B:$W,22,FALSE)</f>
        <v>0</v>
      </c>
      <c r="Y204" s="25">
        <f>IF(X204=0,0,Z51*VLOOKUP(X51,struktura!$B:$X,23,FALSE))</f>
        <v>0</v>
      </c>
      <c r="AB204" s="21">
        <f>VLOOKUP(AB51,struktura!$B:$W,22,FALSE)</f>
        <v>0</v>
      </c>
      <c r="AC204" s="25">
        <f>IF(AB204=0,0,AD51*VLOOKUP(AB51,struktura!$B:$X,23,FALSE))</f>
        <v>0</v>
      </c>
      <c r="AF204" s="21">
        <f>VLOOKUP(AF51,struktura!$B:$W,22,FALSE)</f>
        <v>0</v>
      </c>
      <c r="AG204" s="25">
        <f>IF(AF204=0,0,AH51*VLOOKUP(AF51,struktura!$B:$X,23,FALSE))</f>
        <v>0</v>
      </c>
      <c r="AJ204" s="21">
        <f>VLOOKUP(AJ51,struktura!$B:$W,22,FALSE)</f>
        <v>0</v>
      </c>
      <c r="AK204" s="25">
        <f>IF(AJ204=0,0,AL51*VLOOKUP(AJ51,struktura!$B:$X,23,FALSE))</f>
        <v>0</v>
      </c>
      <c r="AN204" s="21">
        <f>VLOOKUP(AN51,struktura!$B:$W,22,FALSE)</f>
        <v>0</v>
      </c>
      <c r="AO204" s="25">
        <f>IF(AN204=0,0,AP51*VLOOKUP(AN51,struktura!$B:$X,23,FALSE))</f>
        <v>0</v>
      </c>
      <c r="AR204" s="21">
        <f>VLOOKUP(AR51,struktura!$B:$W,22,FALSE)</f>
        <v>0</v>
      </c>
      <c r="AS204" s="25">
        <f>IF(AR204=0,0,AT51*VLOOKUP(AR51,struktura!$B:$X,23,FALSE))</f>
        <v>0</v>
      </c>
      <c r="AV204" s="21">
        <f>VLOOKUP(AV51,struktura!$B:$W,22,FALSE)</f>
        <v>0</v>
      </c>
      <c r="AW204" s="25">
        <f>IF(AV204=0,0,AX51*VLOOKUP(AV51,struktura!$B:$X,23,FALSE))</f>
        <v>0</v>
      </c>
      <c r="AZ204" s="21">
        <f>VLOOKUP(AZ51,struktura!$B:$W,22,FALSE)</f>
        <v>0</v>
      </c>
      <c r="BA204" s="25">
        <f>IF(AZ204=0,0,BB51*VLOOKUP(AZ51,struktura!$B:$X,23,FALSE))</f>
        <v>0</v>
      </c>
      <c r="BD204" s="21">
        <f>VLOOKUP(BD51,struktura!$B:$W,22,FALSE)</f>
        <v>0</v>
      </c>
      <c r="BE204" s="25">
        <f>IF(BD204=0,0,BF51*VLOOKUP(BD51,struktura!$B:$X,23,FALSE))</f>
        <v>0</v>
      </c>
      <c r="BH204" s="21">
        <f>VLOOKUP(BH51,struktura!$B:$W,22,FALSE)</f>
        <v>0</v>
      </c>
      <c r="BI204" s="25">
        <f>IF(BH204=0,0,BJ51*VLOOKUP(BH51,struktura!$B:$X,23,FALSE))</f>
        <v>0</v>
      </c>
      <c r="BL204" s="21">
        <f>VLOOKUP(BL51,struktura!$B:$W,22,FALSE)</f>
        <v>0</v>
      </c>
      <c r="BM204" s="25">
        <f>IF(BL204=0,0,BN51*VLOOKUP(BL51,struktura!$B:$X,23,FALSE))</f>
        <v>0</v>
      </c>
      <c r="BP204" s="21">
        <f>VLOOKUP(BP51,struktura!$B:$W,22,FALSE)</f>
        <v>0</v>
      </c>
      <c r="BQ204" s="25">
        <f>IF(BP204=0,0,BR51*VLOOKUP(BP51,struktura!$B:$X,23,FALSE))</f>
        <v>0</v>
      </c>
      <c r="BT204" s="21">
        <f>VLOOKUP(BT51,struktura!$B:$W,22,FALSE)</f>
        <v>0</v>
      </c>
      <c r="BU204" s="25">
        <f>IF(BT204=0,0,BV51*VLOOKUP(BT51,struktura!$B:$X,23,FALSE))</f>
        <v>0</v>
      </c>
      <c r="BX204" s="21">
        <f>VLOOKUP(BX51,struktura!$B:$W,22,FALSE)</f>
        <v>0</v>
      </c>
      <c r="BY204" s="25">
        <f>IF(BX204=0,0,BZ51*VLOOKUP(BX51,struktura!$B:$X,23,FALSE))</f>
        <v>0</v>
      </c>
      <c r="CB204" s="21">
        <f>VLOOKUP(CB51,struktura!$B:$W,22,FALSE)</f>
        <v>0</v>
      </c>
      <c r="CC204" s="25">
        <f>IF(CB204=0,0,CD51*VLOOKUP(CB51,struktura!$B:$X,23,FALSE))</f>
        <v>0</v>
      </c>
      <c r="CF204" s="21">
        <f>VLOOKUP(CF51,struktura!$B:$W,22,FALSE)</f>
        <v>0</v>
      </c>
      <c r="CG204" s="25">
        <f>IF(CF204=0,0,CH51*VLOOKUP(CF51,struktura!$B:$X,23,FALSE))</f>
        <v>0</v>
      </c>
      <c r="CJ204" s="21">
        <f>VLOOKUP(CJ51,struktura!$B:$W,22,FALSE)</f>
        <v>0</v>
      </c>
      <c r="CK204" s="25">
        <f>IF(CJ204=0,0,CL51*VLOOKUP(CJ51,struktura!$B:$X,23,FALSE))</f>
        <v>0</v>
      </c>
      <c r="CN204" s="21">
        <f>VLOOKUP(CN51,struktura!$B:$W,22,FALSE)</f>
        <v>0</v>
      </c>
      <c r="CO204" s="25">
        <f>IF(CN204=0,0,CP51*VLOOKUP(CN51,struktura!$B:$X,23,FALSE))</f>
        <v>0</v>
      </c>
      <c r="CR204" s="21">
        <f>VLOOKUP(CR51,struktura!$B:$W,22,FALSE)</f>
        <v>0</v>
      </c>
      <c r="CS204" s="25">
        <f>IF(CR204=0,0,CT51*VLOOKUP(CR51,struktura!$B:$X,23,FALSE))</f>
        <v>0</v>
      </c>
      <c r="CV204" s="21">
        <f>VLOOKUP(CV51,struktura!$B:$W,22,FALSE)</f>
        <v>0</v>
      </c>
      <c r="CW204" s="25">
        <f>IF(CV204=0,0,CX51*VLOOKUP(CV51,struktura!$B:$X,23,FALSE))</f>
        <v>0</v>
      </c>
      <c r="CZ204" s="21">
        <f>VLOOKUP(CZ51,struktura!$B:$W,22,FALSE)</f>
        <v>0</v>
      </c>
      <c r="DA204" s="25">
        <f>IF(CZ204=0,0,DB51*VLOOKUP(CZ51,struktura!$B:$X,23,FALSE))</f>
        <v>0</v>
      </c>
      <c r="DD204" s="21">
        <f>VLOOKUP(DD51,struktura!$B:$W,22,FALSE)</f>
        <v>0</v>
      </c>
      <c r="DE204" s="25">
        <f>IF(DD204=0,0,DF51*VLOOKUP(DD51,struktura!$B:$X,23,FALSE))</f>
        <v>0</v>
      </c>
      <c r="DH204" s="21">
        <f>VLOOKUP(DH51,struktura!$B:$W,22,FALSE)</f>
        <v>0</v>
      </c>
      <c r="DI204" s="25">
        <f>IF(DH204=0,0,DJ51*VLOOKUP(DH51,struktura!$B:$X,23,FALSE))</f>
        <v>0</v>
      </c>
      <c r="DL204" s="21">
        <f>VLOOKUP(DL51,struktura!$B:$W,22,FALSE)</f>
        <v>0</v>
      </c>
      <c r="DM204" s="25">
        <f>IF(DL204=0,0,DN51*VLOOKUP(DL51,struktura!$B:$X,23,FALSE))</f>
        <v>0</v>
      </c>
      <c r="DP204" s="21">
        <f>VLOOKUP(DP51,struktura!$B:$W,22,FALSE)</f>
        <v>0</v>
      </c>
      <c r="DQ204" s="25">
        <f>IF(DP204=0,0,DR51*VLOOKUP(DP51,struktura!$B:$X,23,FALSE))</f>
        <v>0</v>
      </c>
    </row>
    <row r="205" spans="1:123" hidden="1" outlineLevel="1">
      <c r="D205" s="21"/>
      <c r="E205" s="25"/>
      <c r="H205" s="21"/>
      <c r="I205" s="25"/>
      <c r="L205" s="21"/>
      <c r="M205" s="25"/>
      <c r="P205" s="21"/>
      <c r="Q205" s="25"/>
      <c r="T205" s="21"/>
      <c r="U205" s="25"/>
      <c r="X205" s="21"/>
      <c r="Y205" s="25"/>
      <c r="AB205" s="21"/>
      <c r="AC205" s="25"/>
      <c r="AF205" s="21"/>
      <c r="AG205" s="25"/>
      <c r="AJ205" s="21"/>
      <c r="AK205" s="25"/>
      <c r="AN205" s="21"/>
      <c r="AO205" s="25"/>
      <c r="AR205" s="21"/>
      <c r="AS205" s="25"/>
      <c r="AV205" s="21"/>
      <c r="AW205" s="25"/>
      <c r="AZ205" s="21"/>
      <c r="BA205" s="25"/>
      <c r="BD205" s="21"/>
      <c r="BE205" s="25"/>
      <c r="BH205" s="21"/>
      <c r="BI205" s="25"/>
      <c r="BL205" s="21"/>
      <c r="BM205" s="25"/>
      <c r="BP205" s="21"/>
      <c r="BQ205" s="25"/>
      <c r="BT205" s="21"/>
      <c r="BU205" s="25"/>
      <c r="BX205" s="21"/>
      <c r="BY205" s="25"/>
      <c r="CB205" s="21"/>
      <c r="CC205" s="25"/>
      <c r="CF205" s="21"/>
      <c r="CG205" s="25"/>
      <c r="CJ205" s="21"/>
      <c r="CK205" s="25"/>
      <c r="CN205" s="21"/>
      <c r="CO205" s="25"/>
      <c r="CR205" s="21"/>
      <c r="CS205" s="25"/>
      <c r="CV205" s="21"/>
      <c r="CW205" s="25"/>
      <c r="CZ205" s="21"/>
      <c r="DA205" s="25"/>
      <c r="DD205" s="21"/>
      <c r="DE205" s="25"/>
      <c r="DH205" s="21"/>
      <c r="DI205" s="25"/>
      <c r="DL205" s="21"/>
      <c r="DM205" s="25"/>
      <c r="DP205" s="21"/>
      <c r="DQ205" s="25"/>
    </row>
    <row r="206" spans="1:123" s="73" customFormat="1" ht="15" hidden="1" outlineLevel="1" thickBot="1">
      <c r="D206" s="75"/>
      <c r="E206" s="75"/>
      <c r="H206" s="75"/>
      <c r="I206" s="75"/>
      <c r="L206" s="75"/>
      <c r="M206" s="75"/>
      <c r="P206" s="75"/>
      <c r="Q206" s="75"/>
      <c r="T206" s="75"/>
      <c r="U206" s="75"/>
      <c r="W206" s="112"/>
      <c r="X206" s="75"/>
      <c r="Y206" s="75"/>
      <c r="AA206" s="112"/>
      <c r="AB206" s="75"/>
      <c r="AC206" s="75"/>
      <c r="AE206" s="112"/>
      <c r="AF206" s="75"/>
      <c r="AG206" s="75"/>
      <c r="AI206" s="112"/>
      <c r="AJ206" s="75"/>
      <c r="AK206" s="75"/>
      <c r="AM206" s="112"/>
      <c r="AN206" s="75"/>
      <c r="AO206" s="75"/>
      <c r="AQ206" s="112"/>
      <c r="AR206" s="75"/>
      <c r="AS206" s="75"/>
      <c r="AU206" s="112"/>
      <c r="AV206" s="75"/>
      <c r="AW206" s="75"/>
      <c r="AY206" s="112"/>
      <c r="AZ206" s="75"/>
      <c r="BA206" s="75"/>
      <c r="BC206" s="112"/>
      <c r="BD206" s="75"/>
      <c r="BE206" s="75"/>
      <c r="BG206" s="112"/>
      <c r="BH206" s="75"/>
      <c r="BI206" s="75"/>
      <c r="BK206" s="112"/>
      <c r="BL206" s="75"/>
      <c r="BM206" s="75"/>
      <c r="BO206" s="112"/>
      <c r="BP206" s="75"/>
      <c r="BQ206" s="75"/>
      <c r="BS206" s="112"/>
      <c r="BT206" s="75"/>
      <c r="BU206" s="75"/>
      <c r="BW206" s="112"/>
      <c r="BX206" s="75"/>
      <c r="BY206" s="75"/>
      <c r="CA206" s="112"/>
      <c r="CB206" s="75"/>
      <c r="CC206" s="75"/>
      <c r="CE206" s="112"/>
      <c r="CF206" s="75"/>
      <c r="CG206" s="75"/>
      <c r="CI206" s="112"/>
      <c r="CJ206" s="75"/>
      <c r="CK206" s="75"/>
      <c r="CM206" s="112"/>
      <c r="CN206" s="75"/>
      <c r="CO206" s="75"/>
      <c r="CQ206" s="112"/>
      <c r="CR206" s="75"/>
      <c r="CS206" s="75"/>
      <c r="CU206" s="112"/>
      <c r="CV206" s="75"/>
      <c r="CW206" s="75"/>
      <c r="CY206" s="112"/>
      <c r="CZ206" s="75"/>
      <c r="DA206" s="75"/>
      <c r="DC206" s="112"/>
      <c r="DD206" s="75"/>
      <c r="DE206" s="75"/>
      <c r="DG206" s="112"/>
      <c r="DH206" s="75"/>
      <c r="DI206" s="75"/>
      <c r="DK206" s="112"/>
      <c r="DL206" s="75"/>
      <c r="DM206" s="75"/>
      <c r="DO206" s="112"/>
      <c r="DP206" s="75"/>
      <c r="DQ206" s="75"/>
      <c r="DS206" s="112"/>
    </row>
    <row r="207" spans="1:123" hidden="1" outlineLevel="1">
      <c r="A207" s="183">
        <v>1</v>
      </c>
      <c r="B207" s="183" t="s">
        <v>14182</v>
      </c>
      <c r="C207" s="1">
        <v>1</v>
      </c>
      <c r="D207" s="21">
        <f>VLOOKUP(D9,struktura!$B:$AT,44,FALSE)</f>
        <v>0</v>
      </c>
      <c r="E207" s="25">
        <f>IF(D207=0,0,F9*VLOOKUP(D9,struktura!$B:$AT,45,FALSE))</f>
        <v>0</v>
      </c>
      <c r="H207" s="21">
        <f>VLOOKUP(H9,struktura!$B:$AT,44,FALSE)</f>
        <v>30024</v>
      </c>
      <c r="I207" s="25">
        <f>IF(H207=0,0,J9*VLOOKUP(H9,struktura!$B:$AT,45,FALSE))</f>
        <v>86.538461538461547</v>
      </c>
      <c r="L207" s="21">
        <f>VLOOKUP(L9,struktura!$B:$AT,44,FALSE)</f>
        <v>30024</v>
      </c>
      <c r="M207" s="25">
        <f>IF(L207=0,0,N9*VLOOKUP(L9,struktura!$B:$AT,45,FALSE))</f>
        <v>86.538461538461547</v>
      </c>
      <c r="P207" s="21">
        <f>VLOOKUP(P9,struktura!$B:$AT,44,FALSE)</f>
        <v>30024</v>
      </c>
      <c r="Q207" s="25">
        <f>IF(P207=0,0,R9*VLOOKUP(P9,struktura!$B:$AT,45,FALSE))</f>
        <v>86.538461538461547</v>
      </c>
      <c r="T207" s="21">
        <f>VLOOKUP(T9,struktura!$B:$AT,44,FALSE)</f>
        <v>30024</v>
      </c>
      <c r="U207" s="25">
        <f>IF(T207=0,0,V9*VLOOKUP(T9,struktura!$B:$AT,45,FALSE))</f>
        <v>86.538461538461547</v>
      </c>
      <c r="X207" s="21">
        <f>VLOOKUP(X9,struktura!$B:$AT,44,FALSE)</f>
        <v>30024</v>
      </c>
      <c r="Y207" s="25">
        <f>IF(X207=0,0,Z9*VLOOKUP(X9,struktura!$B:$AT,45,FALSE))</f>
        <v>86.538461538461547</v>
      </c>
      <c r="AB207" s="21">
        <f>VLOOKUP(AB9,struktura!$B:$AT,44,FALSE)</f>
        <v>0</v>
      </c>
      <c r="AC207" s="25">
        <f>IF(AB207=0,0,AD9*VLOOKUP(AB9,struktura!$B:$AT,45,FALSE))</f>
        <v>0</v>
      </c>
      <c r="AF207" s="21">
        <f>VLOOKUP(AF9,struktura!$B:$AT,44,FALSE)</f>
        <v>0</v>
      </c>
      <c r="AG207" s="25">
        <f>IF(AF207=0,0,AH9*VLOOKUP(AF9,struktura!$B:$AT,45,FALSE))</f>
        <v>0</v>
      </c>
      <c r="AJ207" s="21">
        <f>VLOOKUP(AJ9,struktura!$B:$AT,44,FALSE)</f>
        <v>0</v>
      </c>
      <c r="AK207" s="25">
        <f>IF(AJ207=0,0,AL9*VLOOKUP(AJ9,struktura!$B:$AT,45,FALSE))</f>
        <v>0</v>
      </c>
      <c r="AN207" s="21">
        <f>VLOOKUP(AN9,struktura!$B:$AT,44,FALSE)</f>
        <v>0</v>
      </c>
      <c r="AO207" s="25">
        <f>IF(AN207=0,0,AP9*VLOOKUP(AN9,struktura!$B:$AT,45,FALSE))</f>
        <v>0</v>
      </c>
      <c r="AR207" s="21">
        <f>VLOOKUP(AR9,struktura!$B:$AT,44,FALSE)</f>
        <v>30024</v>
      </c>
      <c r="AS207" s="25">
        <f>IF(AR207=0,0,AT9*VLOOKUP(AR9,struktura!$B:$AT,45,FALSE))</f>
        <v>86.538461538461547</v>
      </c>
      <c r="AV207" s="21">
        <f>VLOOKUP(AV9,struktura!$B:$AT,44,FALSE)</f>
        <v>30024</v>
      </c>
      <c r="AW207" s="25">
        <f>IF(AV207=0,0,AX9*VLOOKUP(AV9,struktura!$B:$AT,45,FALSE))</f>
        <v>86.538461538461547</v>
      </c>
      <c r="AZ207" s="21">
        <f>VLOOKUP(AZ9,struktura!$B:$AT,44,FALSE)</f>
        <v>30024</v>
      </c>
      <c r="BA207" s="25">
        <f>IF(AZ207=0,0,BB9*VLOOKUP(AZ9,struktura!$B:$AT,45,FALSE))</f>
        <v>86.538461538461547</v>
      </c>
      <c r="BD207" s="21">
        <f>VLOOKUP(BD9,struktura!$B:$AT,44,FALSE)</f>
        <v>30024</v>
      </c>
      <c r="BE207" s="25">
        <f>IF(BD207=0,0,BF9*VLOOKUP(BD9,struktura!$B:$AT,45,FALSE))</f>
        <v>86.538461538461547</v>
      </c>
      <c r="BH207" s="21">
        <f>VLOOKUP(BH9,struktura!$B:$AT,44,FALSE)</f>
        <v>30024</v>
      </c>
      <c r="BI207" s="25">
        <f>IF(BH207=0,0,BJ9*VLOOKUP(BH9,struktura!$B:$AT,45,FALSE))</f>
        <v>86.538461538461547</v>
      </c>
      <c r="BL207" s="21">
        <f>VLOOKUP(BL9,struktura!$B:$AT,44,FALSE)</f>
        <v>0</v>
      </c>
      <c r="BM207" s="25">
        <f>IF(BL207=0,0,BN9*VLOOKUP(BL9,struktura!$B:$AT,45,FALSE))</f>
        <v>0</v>
      </c>
      <c r="BP207" s="21">
        <f>VLOOKUP(BP9,struktura!$B:$AT,44,FALSE)</f>
        <v>0</v>
      </c>
      <c r="BQ207" s="25">
        <f>IF(BP207=0,0,BR9*VLOOKUP(BP9,struktura!$B:$AT,45,FALSE))</f>
        <v>0</v>
      </c>
      <c r="BT207" s="21">
        <f>VLOOKUP(BT9,struktura!$B:$AT,44,FALSE)</f>
        <v>0</v>
      </c>
      <c r="BU207" s="25">
        <f>IF(BT207=0,0,BV9*VLOOKUP(BT9,struktura!$B:$AT,45,FALSE))</f>
        <v>0</v>
      </c>
      <c r="BX207" s="21">
        <f>VLOOKUP(BX9,struktura!$B:$AT,44,FALSE)</f>
        <v>0</v>
      </c>
      <c r="BY207" s="25">
        <f>IF(BX207=0,0,BZ9*VLOOKUP(BX9,struktura!$B:$AT,45,FALSE))</f>
        <v>0</v>
      </c>
      <c r="CB207" s="21">
        <f>VLOOKUP(CB9,struktura!$B:$AT,44,FALSE)</f>
        <v>0</v>
      </c>
      <c r="CC207" s="25">
        <f>IF(CB207=0,0,CD9*VLOOKUP(CB9,struktura!$B:$AT,45,FALSE))</f>
        <v>0</v>
      </c>
      <c r="CF207" s="21">
        <f>VLOOKUP(CF9,struktura!$B:$AT,44,FALSE)</f>
        <v>0</v>
      </c>
      <c r="CG207" s="25">
        <f>IF(CF207=0,0,CH9*VLOOKUP(CF9,struktura!$B:$AT,45,FALSE))</f>
        <v>0</v>
      </c>
      <c r="CJ207" s="21">
        <f>VLOOKUP(CJ9,struktura!$B:$AT,44,FALSE)</f>
        <v>0</v>
      </c>
      <c r="CK207" s="25">
        <f>IF(CJ207=0,0,CL9*VLOOKUP(CJ9,struktura!$B:$AT,45,FALSE))</f>
        <v>0</v>
      </c>
      <c r="CN207" s="21">
        <f>VLOOKUP(CN9,struktura!$B:$AT,44,FALSE)</f>
        <v>0</v>
      </c>
      <c r="CO207" s="25">
        <f>IF(CN207=0,0,CP9*VLOOKUP(CN9,struktura!$B:$AT,45,FALSE))</f>
        <v>0</v>
      </c>
      <c r="CR207" s="21">
        <f>VLOOKUP(CR9,struktura!$B:$AT,44,FALSE)</f>
        <v>0</v>
      </c>
      <c r="CS207" s="25">
        <f>IF(CR207=0,0,CT9*VLOOKUP(CR9,struktura!$B:$AT,45,FALSE))</f>
        <v>0</v>
      </c>
      <c r="CV207" s="21">
        <f>VLOOKUP(CV9,struktura!$B:$AT,44,FALSE)</f>
        <v>0</v>
      </c>
      <c r="CW207" s="25">
        <f>IF(CV207=0,0,CX9*VLOOKUP(CV9,struktura!$B:$AT,45,FALSE))</f>
        <v>0</v>
      </c>
      <c r="CZ207" s="21">
        <f>VLOOKUP(CZ9,struktura!$B:$AT,44,FALSE)</f>
        <v>0</v>
      </c>
      <c r="DA207" s="25">
        <f>IF(CZ207=0,0,DB9*VLOOKUP(CZ9,struktura!$B:$AT,45,FALSE))</f>
        <v>0</v>
      </c>
      <c r="DD207" s="21">
        <f>VLOOKUP(DD9,struktura!$B:$AT,44,FALSE)</f>
        <v>0</v>
      </c>
      <c r="DE207" s="25">
        <f>IF(DD207=0,0,DF9*VLOOKUP(DD9,struktura!$B:$AT,45,FALSE))</f>
        <v>0</v>
      </c>
      <c r="DH207" s="21">
        <f>VLOOKUP(DH9,struktura!$B:$AT,44,FALSE)</f>
        <v>0</v>
      </c>
      <c r="DI207" s="25">
        <f>IF(DH207=0,0,DJ9*VLOOKUP(DH9,struktura!$B:$AT,45,FALSE))</f>
        <v>0</v>
      </c>
      <c r="DL207" s="21">
        <f>VLOOKUP(DL9,struktura!$B:$AT,44,FALSE)</f>
        <v>0</v>
      </c>
      <c r="DM207" s="25">
        <f>IF(DL207=0,0,DN9*VLOOKUP(DL9,struktura!$B:$AT,45,FALSE))</f>
        <v>0</v>
      </c>
      <c r="DP207" s="21">
        <f>VLOOKUP(DP9,struktura!$B:$AT,44,FALSE)</f>
        <v>0</v>
      </c>
      <c r="DQ207" s="25">
        <f>IF(DP207=0,0,DR9*VLOOKUP(DP9,struktura!$B:$AT,45,FALSE))</f>
        <v>0</v>
      </c>
    </row>
    <row r="208" spans="1:123" ht="15" hidden="1" outlineLevel="1" thickBot="1">
      <c r="A208" s="184"/>
      <c r="B208" s="184"/>
      <c r="D208" s="21"/>
      <c r="E208" s="25"/>
      <c r="H208" s="21"/>
      <c r="I208" s="25"/>
      <c r="L208" s="21"/>
      <c r="M208" s="25"/>
      <c r="P208" s="21"/>
      <c r="Q208" s="25"/>
      <c r="T208" s="21"/>
      <c r="U208" s="25"/>
      <c r="X208" s="21"/>
      <c r="Y208" s="25"/>
      <c r="AB208" s="21"/>
      <c r="AC208" s="25"/>
      <c r="AF208" s="21"/>
      <c r="AG208" s="25"/>
      <c r="AJ208" s="21"/>
      <c r="AK208" s="25"/>
      <c r="AN208" s="21"/>
      <c r="AO208" s="25"/>
      <c r="AR208" s="21"/>
      <c r="AS208" s="25"/>
      <c r="AV208" s="21"/>
      <c r="AW208" s="25"/>
      <c r="AZ208" s="21"/>
      <c r="BA208" s="25"/>
      <c r="BD208" s="21"/>
      <c r="BE208" s="25"/>
      <c r="BH208" s="21"/>
      <c r="BI208" s="25"/>
      <c r="BL208" s="21"/>
      <c r="BM208" s="25"/>
      <c r="BP208" s="21"/>
      <c r="BQ208" s="25"/>
      <c r="BT208" s="21"/>
      <c r="BU208" s="25"/>
      <c r="BX208" s="21"/>
      <c r="BY208" s="25"/>
      <c r="CB208" s="21"/>
      <c r="CC208" s="25"/>
      <c r="CF208" s="21"/>
      <c r="CG208" s="25"/>
      <c r="CJ208" s="21"/>
      <c r="CK208" s="25"/>
      <c r="CN208" s="21"/>
      <c r="CO208" s="25"/>
      <c r="CR208" s="21"/>
      <c r="CS208" s="25"/>
      <c r="CV208" s="21"/>
      <c r="CW208" s="25"/>
      <c r="CZ208" s="21"/>
      <c r="DA208" s="25"/>
      <c r="DD208" s="21"/>
      <c r="DE208" s="25"/>
      <c r="DH208" s="21"/>
      <c r="DI208" s="25"/>
      <c r="DL208" s="21"/>
      <c r="DM208" s="25"/>
      <c r="DP208" s="21"/>
      <c r="DQ208" s="25"/>
    </row>
    <row r="209" spans="1:121" hidden="1" outlineLevel="1">
      <c r="A209" s="183">
        <v>2</v>
      </c>
      <c r="B209" s="183" t="s">
        <v>14182</v>
      </c>
      <c r="C209" s="1">
        <v>1</v>
      </c>
      <c r="D209" s="21">
        <f>VLOOKUP(D11,struktura!$B:$AT,44,FALSE)</f>
        <v>0</v>
      </c>
      <c r="E209" s="25">
        <f>IF(D209=0,0,F11*VLOOKUP(D11,struktura!$B:$AT,45,FALSE))</f>
        <v>0</v>
      </c>
      <c r="H209" s="21">
        <f>VLOOKUP(H11,struktura!$B:$AT,44,FALSE)</f>
        <v>0</v>
      </c>
      <c r="I209" s="25">
        <f>IF(H209=0,0,J11*VLOOKUP(H11,struktura!$B:$AT,45,FALSE))</f>
        <v>0</v>
      </c>
      <c r="L209" s="21">
        <f>VLOOKUP(L11,struktura!$B:$AT,44,FALSE)</f>
        <v>0</v>
      </c>
      <c r="M209" s="25">
        <f>IF(L209=0,0,N11*VLOOKUP(L11,struktura!$B:$AT,45,FALSE))</f>
        <v>0</v>
      </c>
      <c r="P209" s="21">
        <f>VLOOKUP(P11,struktura!$B:$AT,44,FALSE)</f>
        <v>0</v>
      </c>
      <c r="Q209" s="25">
        <f>IF(P209=0,0,R11*VLOOKUP(P11,struktura!$B:$AT,45,FALSE))</f>
        <v>0</v>
      </c>
      <c r="T209" s="21">
        <f>VLOOKUP(T11,struktura!$B:$AT,44,FALSE)</f>
        <v>0</v>
      </c>
      <c r="U209" s="25">
        <f>IF(T209=0,0,V11*VLOOKUP(T11,struktura!$B:$AT,45,FALSE))</f>
        <v>0</v>
      </c>
      <c r="X209" s="21">
        <f>VLOOKUP(X11,struktura!$B:$AT,44,FALSE)</f>
        <v>0</v>
      </c>
      <c r="Y209" s="25">
        <f>IF(X209=0,0,Z11*VLOOKUP(X11,struktura!$B:$AT,45,FALSE))</f>
        <v>0</v>
      </c>
      <c r="AB209" s="21">
        <f>VLOOKUP(AB11,struktura!$B:$AT,44,FALSE)</f>
        <v>0</v>
      </c>
      <c r="AC209" s="25">
        <f>IF(AB209=0,0,AD11*VLOOKUP(AB11,struktura!$B:$AT,45,FALSE))</f>
        <v>0</v>
      </c>
      <c r="AF209" s="21">
        <f>VLOOKUP(AF11,struktura!$B:$AT,44,FALSE)</f>
        <v>0</v>
      </c>
      <c r="AG209" s="25">
        <f>IF(AF209=0,0,AH11*VLOOKUP(AF11,struktura!$B:$AT,45,FALSE))</f>
        <v>0</v>
      </c>
      <c r="AJ209" s="21">
        <f>VLOOKUP(AJ11,struktura!$B:$AT,44,FALSE)</f>
        <v>0</v>
      </c>
      <c r="AK209" s="25">
        <f>IF(AJ209=0,0,AL11*VLOOKUP(AJ11,struktura!$B:$AT,45,FALSE))</f>
        <v>0</v>
      </c>
      <c r="AN209" s="21">
        <f>VLOOKUP(AN11,struktura!$B:$AT,44,FALSE)</f>
        <v>0</v>
      </c>
      <c r="AO209" s="25">
        <f>IF(AN209=0,0,AP11*VLOOKUP(AN11,struktura!$B:$AT,45,FALSE))</f>
        <v>0</v>
      </c>
      <c r="AR209" s="21">
        <f>VLOOKUP(AR11,struktura!$B:$AT,44,FALSE)</f>
        <v>0</v>
      </c>
      <c r="AS209" s="25">
        <f>IF(AR209=0,0,AT11*VLOOKUP(AR11,struktura!$B:$AT,45,FALSE))</f>
        <v>0</v>
      </c>
      <c r="AV209" s="21">
        <f>VLOOKUP(AV11,struktura!$B:$AT,44,FALSE)</f>
        <v>0</v>
      </c>
      <c r="AW209" s="25">
        <f>IF(AV209=0,0,AX11*VLOOKUP(AV11,struktura!$B:$AT,45,FALSE))</f>
        <v>0</v>
      </c>
      <c r="AZ209" s="21">
        <f>VLOOKUP(AZ11,struktura!$B:$AT,44,FALSE)</f>
        <v>0</v>
      </c>
      <c r="BA209" s="25">
        <f>IF(AZ209=0,0,BB11*VLOOKUP(AZ11,struktura!$B:$AT,45,FALSE))</f>
        <v>0</v>
      </c>
      <c r="BD209" s="21">
        <f>VLOOKUP(BD11,struktura!$B:$AT,44,FALSE)</f>
        <v>0</v>
      </c>
      <c r="BE209" s="25">
        <f>IF(BD209=0,0,BF11*VLOOKUP(BD11,struktura!$B:$AT,45,FALSE))</f>
        <v>0</v>
      </c>
      <c r="BH209" s="21">
        <f>VLOOKUP(BH11,struktura!$B:$AT,44,FALSE)</f>
        <v>0</v>
      </c>
      <c r="BI209" s="25">
        <f>IF(BH209=0,0,BJ11*VLOOKUP(BH11,struktura!$B:$AT,45,FALSE))</f>
        <v>0</v>
      </c>
      <c r="BL209" s="21">
        <f>VLOOKUP(BL11,struktura!$B:$AT,44,FALSE)</f>
        <v>0</v>
      </c>
      <c r="BM209" s="25">
        <f>IF(BL209=0,0,BN11*VLOOKUP(BL11,struktura!$B:$AT,45,FALSE))</f>
        <v>0</v>
      </c>
      <c r="BP209" s="21">
        <f>VLOOKUP(BP11,struktura!$B:$AT,44,FALSE)</f>
        <v>0</v>
      </c>
      <c r="BQ209" s="25">
        <f>IF(BP209=0,0,BR11*VLOOKUP(BP11,struktura!$B:$AT,45,FALSE))</f>
        <v>0</v>
      </c>
      <c r="BT209" s="21">
        <f>VLOOKUP(BT11,struktura!$B:$AT,44,FALSE)</f>
        <v>0</v>
      </c>
      <c r="BU209" s="25">
        <f>IF(BT209=0,0,BV11*VLOOKUP(BT11,struktura!$B:$AT,45,FALSE))</f>
        <v>0</v>
      </c>
      <c r="BX209" s="21">
        <f>VLOOKUP(BX11,struktura!$B:$AT,44,FALSE)</f>
        <v>0</v>
      </c>
      <c r="BY209" s="25">
        <f>IF(BX209=0,0,BZ11*VLOOKUP(BX11,struktura!$B:$AT,45,FALSE))</f>
        <v>0</v>
      </c>
      <c r="CB209" s="21">
        <f>VLOOKUP(CB11,struktura!$B:$AT,44,FALSE)</f>
        <v>0</v>
      </c>
      <c r="CC209" s="25">
        <f>IF(CB209=0,0,CD11*VLOOKUP(CB11,struktura!$B:$AT,45,FALSE))</f>
        <v>0</v>
      </c>
      <c r="CF209" s="21">
        <f>VLOOKUP(CF11,struktura!$B:$AT,44,FALSE)</f>
        <v>0</v>
      </c>
      <c r="CG209" s="25">
        <f>IF(CF209=0,0,CH11*VLOOKUP(CF11,struktura!$B:$AT,45,FALSE))</f>
        <v>0</v>
      </c>
      <c r="CJ209" s="21">
        <f>VLOOKUP(CJ11,struktura!$B:$AT,44,FALSE)</f>
        <v>0</v>
      </c>
      <c r="CK209" s="25">
        <f>IF(CJ209=0,0,CL11*VLOOKUP(CJ11,struktura!$B:$AT,45,FALSE))</f>
        <v>0</v>
      </c>
      <c r="CN209" s="21">
        <f>VLOOKUP(CN11,struktura!$B:$AT,44,FALSE)</f>
        <v>0</v>
      </c>
      <c r="CO209" s="25">
        <f>IF(CN209=0,0,CP11*VLOOKUP(CN11,struktura!$B:$AT,45,FALSE))</f>
        <v>0</v>
      </c>
      <c r="CR209" s="21">
        <f>VLOOKUP(CR11,struktura!$B:$AT,44,FALSE)</f>
        <v>0</v>
      </c>
      <c r="CS209" s="25">
        <f>IF(CR209=0,0,CT11*VLOOKUP(CR11,struktura!$B:$AT,45,FALSE))</f>
        <v>0</v>
      </c>
      <c r="CV209" s="21">
        <f>VLOOKUP(CV11,struktura!$B:$AT,44,FALSE)</f>
        <v>0</v>
      </c>
      <c r="CW209" s="25">
        <f>IF(CV209=0,0,CX11*VLOOKUP(CV11,struktura!$B:$AT,45,FALSE))</f>
        <v>0</v>
      </c>
      <c r="CZ209" s="21">
        <f>VLOOKUP(CZ11,struktura!$B:$AT,44,FALSE)</f>
        <v>0</v>
      </c>
      <c r="DA209" s="25">
        <f>IF(CZ209=0,0,DB11*VLOOKUP(CZ11,struktura!$B:$AT,45,FALSE))</f>
        <v>0</v>
      </c>
      <c r="DD209" s="21">
        <f>VLOOKUP(DD11,struktura!$B:$AT,44,FALSE)</f>
        <v>0</v>
      </c>
      <c r="DE209" s="25">
        <f>IF(DD209=0,0,DF11*VLOOKUP(DD11,struktura!$B:$AT,45,FALSE))</f>
        <v>0</v>
      </c>
      <c r="DH209" s="21">
        <f>VLOOKUP(DH11,struktura!$B:$AT,44,FALSE)</f>
        <v>0</v>
      </c>
      <c r="DI209" s="25">
        <f>IF(DH209=0,0,DJ11*VLOOKUP(DH11,struktura!$B:$AT,45,FALSE))</f>
        <v>0</v>
      </c>
      <c r="DL209" s="21">
        <f>VLOOKUP(DL11,struktura!$B:$AT,44,FALSE)</f>
        <v>0</v>
      </c>
      <c r="DM209" s="25">
        <f>IF(DL209=0,0,DN11*VLOOKUP(DL11,struktura!$B:$AT,45,FALSE))</f>
        <v>0</v>
      </c>
      <c r="DP209" s="21">
        <f>VLOOKUP(DP11,struktura!$B:$AT,44,FALSE)</f>
        <v>0</v>
      </c>
      <c r="DQ209" s="25">
        <f>IF(DP209=0,0,DR11*VLOOKUP(DP11,struktura!$B:$AT,45,FALSE))</f>
        <v>0</v>
      </c>
    </row>
    <row r="210" spans="1:121" ht="15" hidden="1" outlineLevel="1" thickBot="1">
      <c r="A210" s="184"/>
      <c r="B210" s="184"/>
      <c r="D210" s="21"/>
      <c r="E210" s="25"/>
      <c r="H210" s="21"/>
      <c r="I210" s="25"/>
      <c r="L210" s="21"/>
      <c r="M210" s="25"/>
      <c r="P210" s="21"/>
      <c r="Q210" s="25"/>
      <c r="T210" s="21"/>
      <c r="U210" s="25"/>
      <c r="X210" s="21"/>
      <c r="Y210" s="25"/>
      <c r="AB210" s="21"/>
      <c r="AC210" s="25"/>
      <c r="AF210" s="21"/>
      <c r="AG210" s="25"/>
      <c r="AJ210" s="21"/>
      <c r="AK210" s="25"/>
      <c r="AN210" s="21"/>
      <c r="AO210" s="25"/>
      <c r="AR210" s="21"/>
      <c r="AS210" s="25"/>
      <c r="AV210" s="21"/>
      <c r="AW210" s="25"/>
      <c r="AZ210" s="21"/>
      <c r="BA210" s="25"/>
      <c r="BD210" s="21"/>
      <c r="BE210" s="25"/>
      <c r="BH210" s="21"/>
      <c r="BI210" s="25"/>
      <c r="BL210" s="21"/>
      <c r="BM210" s="25"/>
      <c r="BP210" s="21"/>
      <c r="BQ210" s="25"/>
      <c r="BT210" s="21"/>
      <c r="BU210" s="25"/>
      <c r="BX210" s="21"/>
      <c r="BY210" s="25"/>
      <c r="CB210" s="21"/>
      <c r="CC210" s="25"/>
      <c r="CF210" s="21"/>
      <c r="CG210" s="25"/>
      <c r="CJ210" s="21"/>
      <c r="CK210" s="25"/>
      <c r="CN210" s="21"/>
      <c r="CO210" s="25"/>
      <c r="CR210" s="21"/>
      <c r="CS210" s="25"/>
      <c r="CV210" s="21"/>
      <c r="CW210" s="25"/>
      <c r="CZ210" s="21"/>
      <c r="DA210" s="25"/>
      <c r="DD210" s="21"/>
      <c r="DE210" s="25"/>
      <c r="DH210" s="21"/>
      <c r="DI210" s="25"/>
      <c r="DL210" s="21"/>
      <c r="DM210" s="25"/>
      <c r="DP210" s="21"/>
      <c r="DQ210" s="25"/>
    </row>
    <row r="211" spans="1:121" hidden="1" outlineLevel="1">
      <c r="A211" s="183">
        <v>17</v>
      </c>
      <c r="B211" s="183" t="s">
        <v>14181</v>
      </c>
      <c r="C211" s="1">
        <v>1</v>
      </c>
      <c r="D211" s="21">
        <f>VLOOKUP(D13,struktura!$B:$AT,44,FALSE)</f>
        <v>0</v>
      </c>
      <c r="E211" s="25">
        <f>IF(D211=0,0,F13*VLOOKUP(D13,struktura!$B:$AT,45,FALSE))</f>
        <v>0</v>
      </c>
      <c r="H211" s="21">
        <f>VLOOKUP(H13,struktura!$B:$AT,44,FALSE)</f>
        <v>0</v>
      </c>
      <c r="I211" s="25">
        <f>IF(H211=0,0,J13*VLOOKUP(H13,struktura!$B:$AT,45,FALSE))</f>
        <v>0</v>
      </c>
      <c r="L211" s="21">
        <f>VLOOKUP(L13,struktura!$B:$AT,44,FALSE)</f>
        <v>0</v>
      </c>
      <c r="M211" s="25">
        <f>IF(L211=0,0,N13*VLOOKUP(L13,struktura!$B:$AT,45,FALSE))</f>
        <v>0</v>
      </c>
      <c r="P211" s="21">
        <f>VLOOKUP(P13,struktura!$B:$AT,44,FALSE)</f>
        <v>0</v>
      </c>
      <c r="Q211" s="25">
        <f>IF(P211=0,0,R13*VLOOKUP(P13,struktura!$B:$AT,45,FALSE))</f>
        <v>0</v>
      </c>
      <c r="T211" s="21">
        <f>VLOOKUP(T13,struktura!$B:$AT,44,FALSE)</f>
        <v>0</v>
      </c>
      <c r="U211" s="25">
        <f>IF(T211=0,0,V13*VLOOKUP(T13,struktura!$B:$AT,45,FALSE))</f>
        <v>0</v>
      </c>
      <c r="X211" s="21">
        <f>VLOOKUP(X13,struktura!$B:$AT,44,FALSE)</f>
        <v>0</v>
      </c>
      <c r="Y211" s="25">
        <f>IF(X211=0,0,Z13*VLOOKUP(X13,struktura!$B:$AT,45,FALSE))</f>
        <v>0</v>
      </c>
      <c r="AB211" s="21">
        <f>VLOOKUP(AB13,struktura!$B:$AT,44,FALSE)</f>
        <v>0</v>
      </c>
      <c r="AC211" s="25">
        <f>IF(AB211=0,0,AD13*VLOOKUP(AB13,struktura!$B:$AT,45,FALSE))</f>
        <v>0</v>
      </c>
      <c r="AF211" s="21">
        <f>VLOOKUP(AF13,struktura!$B:$AT,44,FALSE)</f>
        <v>0</v>
      </c>
      <c r="AG211" s="25">
        <f>IF(AF211=0,0,AH13*VLOOKUP(AF13,struktura!$B:$AT,45,FALSE))</f>
        <v>0</v>
      </c>
      <c r="AJ211" s="21">
        <f>VLOOKUP(AJ13,struktura!$B:$AT,44,FALSE)</f>
        <v>0</v>
      </c>
      <c r="AK211" s="25">
        <f>IF(AJ211=0,0,AL13*VLOOKUP(AJ13,struktura!$B:$AT,45,FALSE))</f>
        <v>0</v>
      </c>
      <c r="AN211" s="21">
        <f>VLOOKUP(AN13,struktura!$B:$AT,44,FALSE)</f>
        <v>0</v>
      </c>
      <c r="AO211" s="25">
        <f>IF(AN211=0,0,AP13*VLOOKUP(AN13,struktura!$B:$AT,45,FALSE))</f>
        <v>0</v>
      </c>
      <c r="AR211" s="21">
        <f>VLOOKUP(AR13,struktura!$B:$AT,44,FALSE)</f>
        <v>0</v>
      </c>
      <c r="AS211" s="25">
        <f>IF(AR211=0,0,AT13*VLOOKUP(AR13,struktura!$B:$AT,45,FALSE))</f>
        <v>0</v>
      </c>
      <c r="AV211" s="21">
        <f>VLOOKUP(AV13,struktura!$B:$AT,44,FALSE)</f>
        <v>0</v>
      </c>
      <c r="AW211" s="25">
        <f>IF(AV211=0,0,AX13*VLOOKUP(AV13,struktura!$B:$AT,45,FALSE))</f>
        <v>0</v>
      </c>
      <c r="AZ211" s="21">
        <f>VLOOKUP(AZ13,struktura!$B:$AT,44,FALSE)</f>
        <v>0</v>
      </c>
      <c r="BA211" s="25">
        <f>IF(AZ211=0,0,BB13*VLOOKUP(AZ13,struktura!$B:$AT,45,FALSE))</f>
        <v>0</v>
      </c>
      <c r="BD211" s="21">
        <f>VLOOKUP(BD13,struktura!$B:$AT,44,FALSE)</f>
        <v>0</v>
      </c>
      <c r="BE211" s="25">
        <f>IF(BD211=0,0,BF13*VLOOKUP(BD13,struktura!$B:$AT,45,FALSE))</f>
        <v>0</v>
      </c>
      <c r="BH211" s="21">
        <f>VLOOKUP(BH13,struktura!$B:$AT,44,FALSE)</f>
        <v>0</v>
      </c>
      <c r="BI211" s="25">
        <f>IF(BH211=0,0,BJ13*VLOOKUP(BH13,struktura!$B:$AT,45,FALSE))</f>
        <v>0</v>
      </c>
      <c r="BL211" s="21">
        <f>VLOOKUP(BL13,struktura!$B:$AT,44,FALSE)</f>
        <v>0</v>
      </c>
      <c r="BM211" s="25">
        <f>IF(BL211=0,0,BN13*VLOOKUP(BL13,struktura!$B:$AT,45,FALSE))</f>
        <v>0</v>
      </c>
      <c r="BP211" s="21">
        <f>VLOOKUP(BP13,struktura!$B:$AT,44,FALSE)</f>
        <v>0</v>
      </c>
      <c r="BQ211" s="25">
        <f>IF(BP211=0,0,BR13*VLOOKUP(BP13,struktura!$B:$AT,45,FALSE))</f>
        <v>0</v>
      </c>
      <c r="BT211" s="21">
        <f>VLOOKUP(BT13,struktura!$B:$AT,44,FALSE)</f>
        <v>0</v>
      </c>
      <c r="BU211" s="25">
        <f>IF(BT211=0,0,BV13*VLOOKUP(BT13,struktura!$B:$AT,45,FALSE))</f>
        <v>0</v>
      </c>
      <c r="BX211" s="21">
        <f>VLOOKUP(BX13,struktura!$B:$AT,44,FALSE)</f>
        <v>0</v>
      </c>
      <c r="BY211" s="25">
        <f>IF(BX211=0,0,BZ13*VLOOKUP(BX13,struktura!$B:$AT,45,FALSE))</f>
        <v>0</v>
      </c>
      <c r="CB211" s="21">
        <f>VLOOKUP(CB13,struktura!$B:$AT,44,FALSE)</f>
        <v>0</v>
      </c>
      <c r="CC211" s="25">
        <f>IF(CB211=0,0,CD13*VLOOKUP(CB13,struktura!$B:$AT,45,FALSE))</f>
        <v>0</v>
      </c>
      <c r="CF211" s="21">
        <f>VLOOKUP(CF13,struktura!$B:$AT,44,FALSE)</f>
        <v>0</v>
      </c>
      <c r="CG211" s="25">
        <f>IF(CF211=0,0,CH13*VLOOKUP(CF13,struktura!$B:$AT,45,FALSE))</f>
        <v>0</v>
      </c>
      <c r="CJ211" s="21">
        <f>VLOOKUP(CJ13,struktura!$B:$AT,44,FALSE)</f>
        <v>0</v>
      </c>
      <c r="CK211" s="25">
        <f>IF(CJ211=0,0,CL13*VLOOKUP(CJ13,struktura!$B:$AT,45,FALSE))</f>
        <v>0</v>
      </c>
      <c r="CN211" s="21">
        <f>VLOOKUP(CN13,struktura!$B:$AT,44,FALSE)</f>
        <v>0</v>
      </c>
      <c r="CO211" s="25">
        <f>IF(CN211=0,0,CP13*VLOOKUP(CN13,struktura!$B:$AT,45,FALSE))</f>
        <v>0</v>
      </c>
      <c r="CR211" s="21">
        <f>VLOOKUP(CR13,struktura!$B:$AT,44,FALSE)</f>
        <v>0</v>
      </c>
      <c r="CS211" s="25">
        <f>IF(CR211=0,0,CT13*VLOOKUP(CR13,struktura!$B:$AT,45,FALSE))</f>
        <v>0</v>
      </c>
      <c r="CV211" s="21">
        <f>VLOOKUP(CV13,struktura!$B:$AT,44,FALSE)</f>
        <v>0</v>
      </c>
      <c r="CW211" s="25">
        <f>IF(CV211=0,0,CX13*VLOOKUP(CV13,struktura!$B:$AT,45,FALSE))</f>
        <v>0</v>
      </c>
      <c r="CZ211" s="21">
        <f>VLOOKUP(CZ13,struktura!$B:$AT,44,FALSE)</f>
        <v>0</v>
      </c>
      <c r="DA211" s="25">
        <f>IF(CZ211=0,0,DB13*VLOOKUP(CZ13,struktura!$B:$AT,45,FALSE))</f>
        <v>0</v>
      </c>
      <c r="DD211" s="21">
        <f>VLOOKUP(DD13,struktura!$B:$AT,44,FALSE)</f>
        <v>0</v>
      </c>
      <c r="DE211" s="25">
        <f>IF(DD211=0,0,DF13*VLOOKUP(DD13,struktura!$B:$AT,45,FALSE))</f>
        <v>0</v>
      </c>
      <c r="DH211" s="21">
        <f>VLOOKUP(DH13,struktura!$B:$AT,44,FALSE)</f>
        <v>0</v>
      </c>
      <c r="DI211" s="25">
        <f>IF(DH211=0,0,DJ13*VLOOKUP(DH13,struktura!$B:$AT,45,FALSE))</f>
        <v>0</v>
      </c>
      <c r="DL211" s="21">
        <f>VLOOKUP(DL13,struktura!$B:$AT,44,FALSE)</f>
        <v>0</v>
      </c>
      <c r="DM211" s="25">
        <f>IF(DL211=0,0,DN13*VLOOKUP(DL13,struktura!$B:$AT,45,FALSE))</f>
        <v>0</v>
      </c>
      <c r="DP211" s="21">
        <f>VLOOKUP(DP13,struktura!$B:$AT,44,FALSE)</f>
        <v>0</v>
      </c>
      <c r="DQ211" s="25">
        <f>IF(DP211=0,0,DR13*VLOOKUP(DP13,struktura!$B:$AT,45,FALSE))</f>
        <v>0</v>
      </c>
    </row>
    <row r="212" spans="1:121" ht="15" hidden="1" outlineLevel="1" thickBot="1">
      <c r="A212" s="184"/>
      <c r="B212" s="184"/>
      <c r="D212" s="21"/>
      <c r="E212" s="25"/>
      <c r="H212" s="21"/>
      <c r="I212" s="25"/>
      <c r="L212" s="21"/>
      <c r="M212" s="25"/>
      <c r="P212" s="21"/>
      <c r="Q212" s="25"/>
      <c r="T212" s="21"/>
      <c r="U212" s="25"/>
      <c r="X212" s="21"/>
      <c r="Y212" s="25"/>
      <c r="AB212" s="21"/>
      <c r="AC212" s="25"/>
      <c r="AF212" s="21"/>
      <c r="AG212" s="25"/>
      <c r="AJ212" s="21"/>
      <c r="AK212" s="25"/>
      <c r="AN212" s="21"/>
      <c r="AO212" s="25"/>
      <c r="AR212" s="21"/>
      <c r="AS212" s="25"/>
      <c r="AV212" s="21"/>
      <c r="AW212" s="25"/>
      <c r="AZ212" s="21"/>
      <c r="BA212" s="25"/>
      <c r="BD212" s="21"/>
      <c r="BE212" s="25"/>
      <c r="BH212" s="21"/>
      <c r="BI212" s="25"/>
      <c r="BL212" s="21"/>
      <c r="BM212" s="25"/>
      <c r="BP212" s="21"/>
      <c r="BQ212" s="25"/>
      <c r="BT212" s="21"/>
      <c r="BU212" s="25"/>
      <c r="BX212" s="21"/>
      <c r="BY212" s="25"/>
      <c r="CB212" s="21"/>
      <c r="CC212" s="25"/>
      <c r="CF212" s="21"/>
      <c r="CG212" s="25"/>
      <c r="CJ212" s="21"/>
      <c r="CK212" s="25"/>
      <c r="CN212" s="21"/>
      <c r="CO212" s="25"/>
      <c r="CR212" s="21"/>
      <c r="CS212" s="25"/>
      <c r="CV212" s="21"/>
      <c r="CW212" s="25"/>
      <c r="CZ212" s="21"/>
      <c r="DA212" s="25"/>
      <c r="DD212" s="21"/>
      <c r="DE212" s="25"/>
      <c r="DH212" s="21"/>
      <c r="DI212" s="25"/>
      <c r="DL212" s="21"/>
      <c r="DM212" s="25"/>
      <c r="DP212" s="21"/>
      <c r="DQ212" s="25"/>
    </row>
    <row r="213" spans="1:121" hidden="1" outlineLevel="1">
      <c r="A213" s="183">
        <v>3</v>
      </c>
      <c r="B213" s="183" t="s">
        <v>14180</v>
      </c>
      <c r="C213" s="1">
        <v>1</v>
      </c>
      <c r="D213" s="21">
        <f>VLOOKUP(D15,struktura!$B:$AT,44,FALSE)</f>
        <v>0</v>
      </c>
      <c r="E213" s="25">
        <f>IF(D213=0,0,F15*VLOOKUP(D15,struktura!$B:$AT,45,FALSE))</f>
        <v>0</v>
      </c>
      <c r="H213" s="21">
        <f>VLOOKUP(H15,struktura!$B:$AT,44,FALSE)</f>
        <v>30025</v>
      </c>
      <c r="I213" s="25">
        <f>IF(H213=0,0,J15*VLOOKUP(H15,struktura!$B:$AT,45,FALSE))</f>
        <v>180</v>
      </c>
      <c r="L213" s="21">
        <f>VLOOKUP(L15,struktura!$B:$AT,44,FALSE)</f>
        <v>30025</v>
      </c>
      <c r="M213" s="25">
        <f>IF(L213=0,0,N15*VLOOKUP(L15,struktura!$B:$AT,45,FALSE))</f>
        <v>180</v>
      </c>
      <c r="P213" s="21">
        <f>VLOOKUP(P15,struktura!$B:$AT,44,FALSE)</f>
        <v>30025</v>
      </c>
      <c r="Q213" s="25">
        <f>IF(P213=0,0,R15*VLOOKUP(P15,struktura!$B:$AT,45,FALSE))</f>
        <v>180</v>
      </c>
      <c r="T213" s="21">
        <f>VLOOKUP(T15,struktura!$B:$AT,44,FALSE)</f>
        <v>0</v>
      </c>
      <c r="U213" s="25">
        <f>IF(T213=0,0,V15*VLOOKUP(T15,struktura!$B:$AT,45,FALSE))</f>
        <v>0</v>
      </c>
      <c r="X213" s="21">
        <f>VLOOKUP(X15,struktura!$B:$AT,44,FALSE)</f>
        <v>0</v>
      </c>
      <c r="Y213" s="25">
        <f>IF(X213=0,0,Z15*VLOOKUP(X15,struktura!$B:$AT,45,FALSE))</f>
        <v>0</v>
      </c>
      <c r="AB213" s="21">
        <f>VLOOKUP(AB15,struktura!$B:$AT,44,FALSE)</f>
        <v>30025</v>
      </c>
      <c r="AC213" s="25">
        <f>IF(AB213=0,0,AD15*VLOOKUP(AB15,struktura!$B:$AT,45,FALSE))</f>
        <v>82.285632000000007</v>
      </c>
      <c r="AF213" s="21">
        <f>VLOOKUP(AF15,struktura!$B:$AT,44,FALSE)</f>
        <v>30025</v>
      </c>
      <c r="AG213" s="25">
        <f>IF(AF213=0,0,AH15*VLOOKUP(AF15,struktura!$B:$AT,45,FALSE))</f>
        <v>82.285632000000007</v>
      </c>
      <c r="AJ213" s="21">
        <f>VLOOKUP(AJ15,struktura!$B:$AT,44,FALSE)</f>
        <v>30025</v>
      </c>
      <c r="AK213" s="25">
        <f>IF(AJ213=0,0,AL15*VLOOKUP(AJ15,struktura!$B:$AT,45,FALSE))</f>
        <v>82.285632000000007</v>
      </c>
      <c r="AN213" s="21">
        <f>VLOOKUP(AN15,struktura!$B:$AT,44,FALSE)</f>
        <v>30025</v>
      </c>
      <c r="AO213" s="25">
        <f>IF(AN213=0,0,AP15*VLOOKUP(AN15,struktura!$B:$AT,45,FALSE))</f>
        <v>82.285632000000007</v>
      </c>
      <c r="AR213" s="21">
        <f>VLOOKUP(AR15,struktura!$B:$AT,44,FALSE)</f>
        <v>30025</v>
      </c>
      <c r="AS213" s="25">
        <f>IF(AR213=0,0,AT15*VLOOKUP(AR15,struktura!$B:$AT,45,FALSE))</f>
        <v>71.4285</v>
      </c>
      <c r="AV213" s="21">
        <f>VLOOKUP(AV15,struktura!$B:$AT,44,FALSE)</f>
        <v>0</v>
      </c>
      <c r="AW213" s="25">
        <f>IF(AV213=0,0,AX15*VLOOKUP(AV15,struktura!$B:$AT,45,FALSE))</f>
        <v>0</v>
      </c>
      <c r="AZ213" s="21">
        <f>VLOOKUP(AZ15,struktura!$B:$AT,44,FALSE)</f>
        <v>0</v>
      </c>
      <c r="BA213" s="25">
        <f>IF(AZ213=0,0,BB15*VLOOKUP(AZ15,struktura!$B:$AT,45,FALSE))</f>
        <v>0</v>
      </c>
      <c r="BD213" s="21">
        <f>VLOOKUP(BD15,struktura!$B:$AT,44,FALSE)</f>
        <v>0</v>
      </c>
      <c r="BE213" s="25">
        <f>IF(BD213=0,0,BF15*VLOOKUP(BD15,struktura!$B:$AT,45,FALSE))</f>
        <v>0</v>
      </c>
      <c r="BH213" s="21">
        <f>VLOOKUP(BH15,struktura!$B:$AT,44,FALSE)</f>
        <v>0</v>
      </c>
      <c r="BI213" s="25">
        <f>IF(BH213=0,0,BJ15*VLOOKUP(BH15,struktura!$B:$AT,45,FALSE))</f>
        <v>0</v>
      </c>
      <c r="BL213" s="21">
        <f>VLOOKUP(BL15,struktura!$B:$AT,44,FALSE)</f>
        <v>30025</v>
      </c>
      <c r="BM213" s="25">
        <f>IF(BL213=0,0,BN15*VLOOKUP(BL15,struktura!$B:$AT,45,FALSE))</f>
        <v>216</v>
      </c>
      <c r="BP213" s="21">
        <f>VLOOKUP(BP15,struktura!$B:$AT,44,FALSE)</f>
        <v>30025</v>
      </c>
      <c r="BQ213" s="25">
        <f>IF(BP213=0,0,BR15*VLOOKUP(BP15,struktura!$B:$AT,45,FALSE))</f>
        <v>216</v>
      </c>
      <c r="BT213" s="21">
        <f>VLOOKUP(BT15,struktura!$B:$AT,44,FALSE)</f>
        <v>30025</v>
      </c>
      <c r="BU213" s="25">
        <f>IF(BT213=0,0,BV15*VLOOKUP(BT15,struktura!$B:$AT,45,FALSE))</f>
        <v>216</v>
      </c>
      <c r="BX213" s="21">
        <f>VLOOKUP(BX15,struktura!$B:$AT,44,FALSE)</f>
        <v>30025</v>
      </c>
      <c r="BY213" s="25">
        <f>IF(BX213=0,0,BZ15*VLOOKUP(BX15,struktura!$B:$AT,45,FALSE))</f>
        <v>216</v>
      </c>
      <c r="CB213" s="21">
        <f>VLOOKUP(CB15,struktura!$B:$AT,44,FALSE)</f>
        <v>30025</v>
      </c>
      <c r="CC213" s="25">
        <f>IF(CB213=0,0,CD15*VLOOKUP(CB15,struktura!$B:$AT,45,FALSE))</f>
        <v>180</v>
      </c>
      <c r="CF213" s="21">
        <f>VLOOKUP(CF15,struktura!$B:$AT,44,FALSE)</f>
        <v>30025</v>
      </c>
      <c r="CG213" s="25">
        <f>IF(CF213=0,0,CH15*VLOOKUP(CF15,struktura!$B:$AT,45,FALSE))</f>
        <v>180</v>
      </c>
      <c r="CJ213" s="21">
        <f>VLOOKUP(CJ15,struktura!$B:$AT,44,FALSE)</f>
        <v>30025</v>
      </c>
      <c r="CK213" s="25">
        <f>IF(CJ213=0,0,CL15*VLOOKUP(CJ15,struktura!$B:$AT,45,FALSE))</f>
        <v>180</v>
      </c>
      <c r="CN213" s="21">
        <f>VLOOKUP(CN15,struktura!$B:$AT,44,FALSE)</f>
        <v>30025</v>
      </c>
      <c r="CO213" s="25">
        <f>IF(CN213=0,0,CP15*VLOOKUP(CN15,struktura!$B:$AT,45,FALSE))</f>
        <v>180</v>
      </c>
      <c r="CR213" s="21">
        <f>VLOOKUP(CR15,struktura!$B:$AT,44,FALSE)</f>
        <v>0</v>
      </c>
      <c r="CS213" s="25">
        <f>IF(CR213=0,0,CT15*VLOOKUP(CR15,struktura!$B:$AT,45,FALSE))</f>
        <v>0</v>
      </c>
      <c r="CV213" s="21">
        <f>VLOOKUP(CV15,struktura!$B:$AT,44,FALSE)</f>
        <v>0</v>
      </c>
      <c r="CW213" s="25">
        <f>IF(CV213=0,0,CX15*VLOOKUP(CV15,struktura!$B:$AT,45,FALSE))</f>
        <v>0</v>
      </c>
      <c r="CZ213" s="21">
        <f>VLOOKUP(CZ15,struktura!$B:$AT,44,FALSE)</f>
        <v>0</v>
      </c>
      <c r="DA213" s="25">
        <f>IF(CZ213=0,0,DB15*VLOOKUP(CZ15,struktura!$B:$AT,45,FALSE))</f>
        <v>0</v>
      </c>
      <c r="DD213" s="21">
        <f>VLOOKUP(DD15,struktura!$B:$AT,44,FALSE)</f>
        <v>0</v>
      </c>
      <c r="DE213" s="25">
        <f>IF(DD213=0,0,DF15*VLOOKUP(DD15,struktura!$B:$AT,45,FALSE))</f>
        <v>0</v>
      </c>
      <c r="DH213" s="21">
        <f>VLOOKUP(DH15,struktura!$B:$AT,44,FALSE)</f>
        <v>0</v>
      </c>
      <c r="DI213" s="25">
        <f>IF(DH213=0,0,DJ15*VLOOKUP(DH15,struktura!$B:$AT,45,FALSE))</f>
        <v>0</v>
      </c>
      <c r="DL213" s="21">
        <f>VLOOKUP(DL15,struktura!$B:$AT,44,FALSE)</f>
        <v>0</v>
      </c>
      <c r="DM213" s="25">
        <f>IF(DL213=0,0,DN15*VLOOKUP(DL15,struktura!$B:$AT,45,FALSE))</f>
        <v>0</v>
      </c>
      <c r="DP213" s="21">
        <f>VLOOKUP(DP15,struktura!$B:$AT,44,FALSE)</f>
        <v>0</v>
      </c>
      <c r="DQ213" s="25">
        <f>IF(DP213=0,0,DR15*VLOOKUP(DP15,struktura!$B:$AT,45,FALSE))</f>
        <v>0</v>
      </c>
    </row>
    <row r="214" spans="1:121" ht="15" hidden="1" outlineLevel="1" thickBot="1">
      <c r="A214" s="184"/>
      <c r="B214" s="184"/>
      <c r="D214" s="21"/>
      <c r="E214" s="25"/>
      <c r="H214" s="21"/>
      <c r="I214" s="25"/>
      <c r="L214" s="21"/>
      <c r="M214" s="25"/>
      <c r="P214" s="21"/>
      <c r="Q214" s="25"/>
      <c r="T214" s="21"/>
      <c r="U214" s="25"/>
      <c r="X214" s="21"/>
      <c r="Y214" s="25"/>
      <c r="AB214" s="21"/>
      <c r="AC214" s="25"/>
      <c r="AF214" s="21"/>
      <c r="AG214" s="25"/>
      <c r="AJ214" s="21"/>
      <c r="AK214" s="25"/>
      <c r="AN214" s="21"/>
      <c r="AO214" s="25"/>
      <c r="AR214" s="21"/>
      <c r="AS214" s="25"/>
      <c r="AV214" s="21"/>
      <c r="AW214" s="25"/>
      <c r="AZ214" s="21"/>
      <c r="BA214" s="25"/>
      <c r="BD214" s="21"/>
      <c r="BE214" s="25"/>
      <c r="BH214" s="21"/>
      <c r="BI214" s="25"/>
      <c r="BL214" s="21"/>
      <c r="BM214" s="25"/>
      <c r="BP214" s="21"/>
      <c r="BQ214" s="25"/>
      <c r="BT214" s="21"/>
      <c r="BU214" s="25"/>
      <c r="BX214" s="21"/>
      <c r="BY214" s="25"/>
      <c r="CB214" s="21"/>
      <c r="CC214" s="25"/>
      <c r="CF214" s="21"/>
      <c r="CG214" s="25"/>
      <c r="CJ214" s="21"/>
      <c r="CK214" s="25"/>
      <c r="CN214" s="21"/>
      <c r="CO214" s="25"/>
      <c r="CR214" s="21"/>
      <c r="CS214" s="25"/>
      <c r="CV214" s="21"/>
      <c r="CW214" s="25"/>
      <c r="CZ214" s="21"/>
      <c r="DA214" s="25"/>
      <c r="DD214" s="21"/>
      <c r="DE214" s="25"/>
      <c r="DH214" s="21"/>
      <c r="DI214" s="25"/>
      <c r="DL214" s="21"/>
      <c r="DM214" s="25"/>
      <c r="DP214" s="21"/>
      <c r="DQ214" s="25"/>
    </row>
    <row r="215" spans="1:121" hidden="1" outlineLevel="1">
      <c r="A215" s="183">
        <v>13</v>
      </c>
      <c r="B215" s="183" t="s">
        <v>14179</v>
      </c>
      <c r="C215" s="1">
        <v>1</v>
      </c>
      <c r="D215" s="21">
        <f>VLOOKUP(D17,struktura!$B:$AT,44,FALSE)</f>
        <v>0</v>
      </c>
      <c r="E215" s="25">
        <f>IF(D215=0,0,F17*VLOOKUP(D17,struktura!$B:$AT,45,FALSE))</f>
        <v>0</v>
      </c>
      <c r="H215" s="21">
        <f>VLOOKUP(H17,struktura!$B:$AT,44,FALSE)</f>
        <v>30027</v>
      </c>
      <c r="I215" s="25">
        <f>IF(H215=0,0,J17*VLOOKUP(H17,struktura!$B:$AT,45,FALSE))</f>
        <v>127.4949</v>
      </c>
      <c r="L215" s="21">
        <f>VLOOKUP(L17,struktura!$B:$AT,44,FALSE)</f>
        <v>30027</v>
      </c>
      <c r="M215" s="25">
        <f>IF(L215=0,0,N17*VLOOKUP(L17,struktura!$B:$AT,45,FALSE))</f>
        <v>127.4949</v>
      </c>
      <c r="P215" s="21">
        <f>VLOOKUP(P17,struktura!$B:$AT,44,FALSE)</f>
        <v>30027</v>
      </c>
      <c r="Q215" s="25">
        <f>IF(P215=0,0,R17*VLOOKUP(P17,struktura!$B:$AT,45,FALSE))</f>
        <v>127.4949</v>
      </c>
      <c r="T215" s="21">
        <f>VLOOKUP(T17,struktura!$B:$AT,44,FALSE)</f>
        <v>30027</v>
      </c>
      <c r="U215" s="25">
        <f>IF(T215=0,0,V17*VLOOKUP(T17,struktura!$B:$AT,45,FALSE))</f>
        <v>149.53121495327102</v>
      </c>
      <c r="X215" s="21">
        <f>VLOOKUP(X17,struktura!$B:$AT,44,FALSE)</f>
        <v>30027</v>
      </c>
      <c r="Y215" s="25">
        <f>IF(X215=0,0,Z17*VLOOKUP(X17,struktura!$B:$AT,45,FALSE))</f>
        <v>150</v>
      </c>
      <c r="AB215" s="21">
        <f>VLOOKUP(AB17,struktura!$B:$AT,44,FALSE)</f>
        <v>30027</v>
      </c>
      <c r="AC215" s="25">
        <f>IF(AB215=0,0,AD17*VLOOKUP(AB17,struktura!$B:$AT,45,FALSE))</f>
        <v>150</v>
      </c>
      <c r="AF215" s="21">
        <f>VLOOKUP(AF17,struktura!$B:$AT,44,FALSE)</f>
        <v>30027</v>
      </c>
      <c r="AG215" s="25">
        <f>IF(AF215=0,0,AH17*VLOOKUP(AF17,struktura!$B:$AT,45,FALSE))</f>
        <v>150</v>
      </c>
      <c r="AJ215" s="21">
        <f>VLOOKUP(AJ17,struktura!$B:$AT,44,FALSE)</f>
        <v>30027</v>
      </c>
      <c r="AK215" s="25">
        <f>IF(AJ215=0,0,AL17*VLOOKUP(AJ17,struktura!$B:$AT,45,FALSE))</f>
        <v>150</v>
      </c>
      <c r="AN215" s="21">
        <f>VLOOKUP(AN17,struktura!$B:$AT,44,FALSE)</f>
        <v>0</v>
      </c>
      <c r="AO215" s="25">
        <f>IF(AN215=0,0,AP17*VLOOKUP(AN17,struktura!$B:$AT,45,FALSE))</f>
        <v>0</v>
      </c>
      <c r="AR215" s="21">
        <f>VLOOKUP(AR17,struktura!$B:$AT,44,FALSE)</f>
        <v>0</v>
      </c>
      <c r="AS215" s="25">
        <f>IF(AR215=0,0,AT17*VLOOKUP(AR17,struktura!$B:$AT,45,FALSE))</f>
        <v>0</v>
      </c>
      <c r="AV215" s="21">
        <f>VLOOKUP(AV17,struktura!$B:$AT,44,FALSE)</f>
        <v>0</v>
      </c>
      <c r="AW215" s="25">
        <f>IF(AV215=0,0,AX17*VLOOKUP(AV17,struktura!$B:$AT,45,FALSE))</f>
        <v>0</v>
      </c>
      <c r="AZ215" s="21">
        <f>VLOOKUP(AZ17,struktura!$B:$AT,44,FALSE)</f>
        <v>0</v>
      </c>
      <c r="BA215" s="25">
        <f>IF(AZ215=0,0,BB17*VLOOKUP(AZ17,struktura!$B:$AT,45,FALSE))</f>
        <v>0</v>
      </c>
      <c r="BD215" s="21">
        <f>VLOOKUP(BD17,struktura!$B:$AT,44,FALSE)</f>
        <v>30027</v>
      </c>
      <c r="BE215" s="25">
        <f>IF(BD215=0,0,BF17*VLOOKUP(BD17,struktura!$B:$AT,45,FALSE))</f>
        <v>90.386440677966092</v>
      </c>
      <c r="BH215" s="21">
        <f>VLOOKUP(BH17,struktura!$B:$AT,44,FALSE)</f>
        <v>30027</v>
      </c>
      <c r="BI215" s="25">
        <f>IF(BH215=0,0,BJ17*VLOOKUP(BH17,struktura!$B:$AT,45,FALSE))</f>
        <v>90.386440677966092</v>
      </c>
      <c r="BL215" s="21">
        <f>VLOOKUP(BL17,struktura!$B:$AT,44,FALSE)</f>
        <v>30027</v>
      </c>
      <c r="BM215" s="25">
        <f>IF(BL215=0,0,BN17*VLOOKUP(BL17,struktura!$B:$AT,45,FALSE))</f>
        <v>90.386440677966092</v>
      </c>
      <c r="BP215" s="21">
        <f>VLOOKUP(BP17,struktura!$B:$AT,44,FALSE)</f>
        <v>30027</v>
      </c>
      <c r="BQ215" s="25">
        <f>IF(BP215=0,0,BR17*VLOOKUP(BP17,struktura!$B:$AT,45,FALSE))</f>
        <v>90.386440677966092</v>
      </c>
      <c r="BT215" s="21">
        <f>VLOOKUP(BT17,struktura!$B:$AT,44,FALSE)</f>
        <v>30027</v>
      </c>
      <c r="BU215" s="25">
        <f>IF(BT215=0,0,BV17*VLOOKUP(BT17,struktura!$B:$AT,45,FALSE))</f>
        <v>90.386440677966092</v>
      </c>
      <c r="BX215" s="21">
        <f>VLOOKUP(BX17,struktura!$B:$AT,44,FALSE)</f>
        <v>30027</v>
      </c>
      <c r="BY215" s="25">
        <f>IF(BX215=0,0,BZ17*VLOOKUP(BX17,struktura!$B:$AT,45,FALSE))</f>
        <v>198.75</v>
      </c>
      <c r="CB215" s="21">
        <f>VLOOKUP(CB17,struktura!$B:$AT,44,FALSE)</f>
        <v>30027</v>
      </c>
      <c r="CC215" s="25">
        <f>IF(CB215=0,0,CD17*VLOOKUP(CB17,struktura!$B:$AT,45,FALSE))</f>
        <v>198.75</v>
      </c>
      <c r="CF215" s="21">
        <f>VLOOKUP(CF17,struktura!$B:$AT,44,FALSE)</f>
        <v>30027</v>
      </c>
      <c r="CG215" s="25">
        <f>IF(CF215=0,0,CH17*VLOOKUP(CF17,struktura!$B:$AT,45,FALSE))</f>
        <v>198.75</v>
      </c>
      <c r="CJ215" s="21">
        <f>VLOOKUP(CJ17,struktura!$B:$AT,44,FALSE)</f>
        <v>30027</v>
      </c>
      <c r="CK215" s="25">
        <f>IF(CJ215=0,0,CL17*VLOOKUP(CJ17,struktura!$B:$AT,45,FALSE))</f>
        <v>198.75</v>
      </c>
      <c r="CN215" s="21">
        <f>VLOOKUP(CN17,struktura!$B:$AT,44,FALSE)</f>
        <v>30027</v>
      </c>
      <c r="CO215" s="25">
        <f>IF(CN215=0,0,CP17*VLOOKUP(CN17,struktura!$B:$AT,45,FALSE))</f>
        <v>198.75</v>
      </c>
      <c r="CR215" s="21">
        <f>VLOOKUP(CR17,struktura!$B:$AT,44,FALSE)</f>
        <v>30027</v>
      </c>
      <c r="CS215" s="25">
        <f>IF(CR215=0,0,CT17*VLOOKUP(CR17,struktura!$B:$AT,45,FALSE))</f>
        <v>198.75</v>
      </c>
      <c r="CV215" s="21">
        <f>VLOOKUP(CV17,struktura!$B:$AT,44,FALSE)</f>
        <v>0</v>
      </c>
      <c r="CW215" s="25">
        <f>IF(CV215=0,0,CX17*VLOOKUP(CV17,struktura!$B:$AT,45,FALSE))</f>
        <v>0</v>
      </c>
      <c r="CZ215" s="21">
        <f>VLOOKUP(CZ17,struktura!$B:$AT,44,FALSE)</f>
        <v>0</v>
      </c>
      <c r="DA215" s="25">
        <f>IF(CZ215=0,0,DB17*VLOOKUP(CZ17,struktura!$B:$AT,45,FALSE))</f>
        <v>0</v>
      </c>
      <c r="DD215" s="21">
        <f>VLOOKUP(DD17,struktura!$B:$AT,44,FALSE)</f>
        <v>0</v>
      </c>
      <c r="DE215" s="25">
        <f>IF(DD215=0,0,DF17*VLOOKUP(DD17,struktura!$B:$AT,45,FALSE))</f>
        <v>0</v>
      </c>
      <c r="DH215" s="21">
        <f>VLOOKUP(DH17,struktura!$B:$AT,44,FALSE)</f>
        <v>0</v>
      </c>
      <c r="DI215" s="25">
        <f>IF(DH215=0,0,DJ17*VLOOKUP(DH17,struktura!$B:$AT,45,FALSE))</f>
        <v>0</v>
      </c>
      <c r="DL215" s="21">
        <f>VLOOKUP(DL17,struktura!$B:$AT,44,FALSE)</f>
        <v>0</v>
      </c>
      <c r="DM215" s="25">
        <f>IF(DL215=0,0,DN17*VLOOKUP(DL17,struktura!$B:$AT,45,FALSE))</f>
        <v>0</v>
      </c>
      <c r="DP215" s="21">
        <f>VLOOKUP(DP17,struktura!$B:$AT,44,FALSE)</f>
        <v>0</v>
      </c>
      <c r="DQ215" s="25">
        <f>IF(DP215=0,0,DR17*VLOOKUP(DP17,struktura!$B:$AT,45,FALSE))</f>
        <v>0</v>
      </c>
    </row>
    <row r="216" spans="1:121" ht="15" hidden="1" outlineLevel="1" thickBot="1">
      <c r="A216" s="184"/>
      <c r="B216" s="184"/>
      <c r="D216" s="21"/>
      <c r="E216" s="25"/>
      <c r="H216" s="21"/>
      <c r="I216" s="25"/>
      <c r="L216" s="21"/>
      <c r="M216" s="25"/>
      <c r="P216" s="21"/>
      <c r="Q216" s="25"/>
      <c r="T216" s="21"/>
      <c r="U216" s="25"/>
      <c r="X216" s="21"/>
      <c r="Y216" s="25"/>
      <c r="AB216" s="21"/>
      <c r="AC216" s="25"/>
      <c r="AF216" s="21"/>
      <c r="AG216" s="25"/>
      <c r="AJ216" s="21"/>
      <c r="AK216" s="25"/>
      <c r="AN216" s="21"/>
      <c r="AO216" s="25"/>
      <c r="AR216" s="21"/>
      <c r="AS216" s="25"/>
      <c r="AV216" s="21"/>
      <c r="AW216" s="25"/>
      <c r="AZ216" s="21"/>
      <c r="BA216" s="25"/>
      <c r="BD216" s="21"/>
      <c r="BE216" s="25"/>
      <c r="BH216" s="21"/>
      <c r="BI216" s="25"/>
      <c r="BL216" s="21"/>
      <c r="BM216" s="25"/>
      <c r="BP216" s="21"/>
      <c r="BQ216" s="25"/>
      <c r="BT216" s="21"/>
      <c r="BU216" s="25"/>
      <c r="BX216" s="21"/>
      <c r="BY216" s="25"/>
      <c r="CB216" s="21"/>
      <c r="CC216" s="25"/>
      <c r="CF216" s="21"/>
      <c r="CG216" s="25"/>
      <c r="CJ216" s="21"/>
      <c r="CK216" s="25"/>
      <c r="CN216" s="21"/>
      <c r="CO216" s="25"/>
      <c r="CR216" s="21"/>
      <c r="CS216" s="25"/>
      <c r="CV216" s="21"/>
      <c r="CW216" s="25"/>
      <c r="CZ216" s="21"/>
      <c r="DA216" s="25"/>
      <c r="DD216" s="21"/>
      <c r="DE216" s="25"/>
      <c r="DH216" s="21"/>
      <c r="DI216" s="25"/>
      <c r="DL216" s="21"/>
      <c r="DM216" s="25"/>
      <c r="DP216" s="21"/>
      <c r="DQ216" s="25"/>
    </row>
    <row r="217" spans="1:121" hidden="1" outlineLevel="1">
      <c r="A217" s="183">
        <v>4</v>
      </c>
      <c r="B217" s="183" t="s">
        <v>14178</v>
      </c>
      <c r="C217" s="1">
        <v>1</v>
      </c>
      <c r="D217" s="21">
        <f>VLOOKUP(D19,struktura!$B:$AT,44,FALSE)</f>
        <v>0</v>
      </c>
      <c r="E217" s="25">
        <f>IF(D217=0,0,F19*VLOOKUP(D19,struktura!$B:$AT,45,FALSE))</f>
        <v>0</v>
      </c>
      <c r="H217" s="21">
        <f>VLOOKUP(H19,struktura!$B:$AT,44,FALSE)</f>
        <v>0</v>
      </c>
      <c r="I217" s="25">
        <f>IF(H217=0,0,J19*VLOOKUP(H19,struktura!$B:$AT,45,FALSE))</f>
        <v>0</v>
      </c>
      <c r="L217" s="21">
        <f>VLOOKUP(L19,struktura!$B:$AT,44,FALSE)</f>
        <v>0</v>
      </c>
      <c r="M217" s="25">
        <f>IF(L217=0,0,N19*VLOOKUP(L19,struktura!$B:$AT,45,FALSE))</f>
        <v>0</v>
      </c>
      <c r="P217" s="21">
        <f>VLOOKUP(P19,struktura!$B:$AT,44,FALSE)</f>
        <v>0</v>
      </c>
      <c r="Q217" s="25">
        <f>IF(P217=0,0,R19*VLOOKUP(P19,struktura!$B:$AT,45,FALSE))</f>
        <v>0</v>
      </c>
      <c r="T217" s="21">
        <f>VLOOKUP(T19,struktura!$B:$AT,44,FALSE)</f>
        <v>0</v>
      </c>
      <c r="U217" s="25">
        <f>IF(T217=0,0,V19*VLOOKUP(T19,struktura!$B:$AT,45,FALSE))</f>
        <v>0</v>
      </c>
      <c r="X217" s="21">
        <f>VLOOKUP(X19,struktura!$B:$AT,44,FALSE)</f>
        <v>0</v>
      </c>
      <c r="Y217" s="25">
        <f>IF(X217=0,0,Z19*VLOOKUP(X19,struktura!$B:$AT,45,FALSE))</f>
        <v>0</v>
      </c>
      <c r="AB217" s="21">
        <f>VLOOKUP(AB19,struktura!$B:$AT,44,FALSE)</f>
        <v>0</v>
      </c>
      <c r="AC217" s="25">
        <f>IF(AB217=0,0,AD19*VLOOKUP(AB19,struktura!$B:$AT,45,FALSE))</f>
        <v>0</v>
      </c>
      <c r="AF217" s="21">
        <f>VLOOKUP(AF19,struktura!$B:$AT,44,FALSE)</f>
        <v>0</v>
      </c>
      <c r="AG217" s="25">
        <f>IF(AF217=0,0,AH19*VLOOKUP(AF19,struktura!$B:$AT,45,FALSE))</f>
        <v>0</v>
      </c>
      <c r="AJ217" s="21">
        <f>VLOOKUP(AJ19,struktura!$B:$AT,44,FALSE)</f>
        <v>0</v>
      </c>
      <c r="AK217" s="25">
        <f>IF(AJ217=0,0,AL19*VLOOKUP(AJ19,struktura!$B:$AT,45,FALSE))</f>
        <v>0</v>
      </c>
      <c r="AN217" s="21">
        <f>VLOOKUP(AN19,struktura!$B:$AT,44,FALSE)</f>
        <v>0</v>
      </c>
      <c r="AO217" s="25">
        <f>IF(AN217=0,0,AP19*VLOOKUP(AN19,struktura!$B:$AT,45,FALSE))</f>
        <v>0</v>
      </c>
      <c r="AR217" s="21">
        <f>VLOOKUP(AR19,struktura!$B:$AT,44,FALSE)</f>
        <v>0</v>
      </c>
      <c r="AS217" s="25">
        <f>IF(AR217=0,0,AT19*VLOOKUP(AR19,struktura!$B:$AT,45,FALSE))</f>
        <v>0</v>
      </c>
      <c r="AV217" s="21">
        <f>VLOOKUP(AV19,struktura!$B:$AT,44,FALSE)</f>
        <v>0</v>
      </c>
      <c r="AW217" s="25">
        <f>IF(AV217=0,0,AX19*VLOOKUP(AV19,struktura!$B:$AT,45,FALSE))</f>
        <v>0</v>
      </c>
      <c r="AZ217" s="21">
        <f>VLOOKUP(AZ19,struktura!$B:$AT,44,FALSE)</f>
        <v>0</v>
      </c>
      <c r="BA217" s="25">
        <f>IF(AZ217=0,0,BB19*VLOOKUP(AZ19,struktura!$B:$AT,45,FALSE))</f>
        <v>0</v>
      </c>
      <c r="BD217" s="21">
        <f>VLOOKUP(BD19,struktura!$B:$AT,44,FALSE)</f>
        <v>0</v>
      </c>
      <c r="BE217" s="25">
        <f>IF(BD217=0,0,BF19*VLOOKUP(BD19,struktura!$B:$AT,45,FALSE))</f>
        <v>0</v>
      </c>
      <c r="BH217" s="21">
        <f>VLOOKUP(BH19,struktura!$B:$AT,44,FALSE)</f>
        <v>0</v>
      </c>
      <c r="BI217" s="25">
        <f>IF(BH217=0,0,BJ19*VLOOKUP(BH19,struktura!$B:$AT,45,FALSE))</f>
        <v>0</v>
      </c>
      <c r="BL217" s="21">
        <f>VLOOKUP(BL19,struktura!$B:$AT,44,FALSE)</f>
        <v>0</v>
      </c>
      <c r="BM217" s="25">
        <f>IF(BL217=0,0,BN19*VLOOKUP(BL19,struktura!$B:$AT,45,FALSE))</f>
        <v>0</v>
      </c>
      <c r="BP217" s="21">
        <f>VLOOKUP(BP19,struktura!$B:$AT,44,FALSE)</f>
        <v>0</v>
      </c>
      <c r="BQ217" s="25">
        <f>IF(BP217=0,0,BR19*VLOOKUP(BP19,struktura!$B:$AT,45,FALSE))</f>
        <v>0</v>
      </c>
      <c r="BT217" s="21">
        <f>VLOOKUP(BT19,struktura!$B:$AT,44,FALSE)</f>
        <v>0</v>
      </c>
      <c r="BU217" s="25">
        <f>IF(BT217=0,0,BV19*VLOOKUP(BT19,struktura!$B:$AT,45,FALSE))</f>
        <v>0</v>
      </c>
      <c r="BX217" s="21">
        <f>VLOOKUP(BX19,struktura!$B:$AT,44,FALSE)</f>
        <v>0</v>
      </c>
      <c r="BY217" s="25">
        <f>IF(BX217=0,0,BZ19*VLOOKUP(BX19,struktura!$B:$AT,45,FALSE))</f>
        <v>0</v>
      </c>
      <c r="CB217" s="21">
        <f>VLOOKUP(CB19,struktura!$B:$AT,44,FALSE)</f>
        <v>0</v>
      </c>
      <c r="CC217" s="25">
        <f>IF(CB217=0,0,CD19*VLOOKUP(CB19,struktura!$B:$AT,45,FALSE))</f>
        <v>0</v>
      </c>
      <c r="CF217" s="21">
        <f>VLOOKUP(CF19,struktura!$B:$AT,44,FALSE)</f>
        <v>0</v>
      </c>
      <c r="CG217" s="25">
        <f>IF(CF217=0,0,CH19*VLOOKUP(CF19,struktura!$B:$AT,45,FALSE))</f>
        <v>0</v>
      </c>
      <c r="CJ217" s="21">
        <f>VLOOKUP(CJ19,struktura!$B:$AT,44,FALSE)</f>
        <v>0</v>
      </c>
      <c r="CK217" s="25">
        <f>IF(CJ217=0,0,CL19*VLOOKUP(CJ19,struktura!$B:$AT,45,FALSE))</f>
        <v>0</v>
      </c>
      <c r="CN217" s="21">
        <f>VLOOKUP(CN19,struktura!$B:$AT,44,FALSE)</f>
        <v>0</v>
      </c>
      <c r="CO217" s="25">
        <f>IF(CN217=0,0,CP19*VLOOKUP(CN19,struktura!$B:$AT,45,FALSE))</f>
        <v>0</v>
      </c>
      <c r="CR217" s="21">
        <f>VLOOKUP(CR19,struktura!$B:$AT,44,FALSE)</f>
        <v>0</v>
      </c>
      <c r="CS217" s="25">
        <f>IF(CR217=0,0,CT19*VLOOKUP(CR19,struktura!$B:$AT,45,FALSE))</f>
        <v>0</v>
      </c>
      <c r="CV217" s="21">
        <f>VLOOKUP(CV19,struktura!$B:$AT,44,FALSE)</f>
        <v>0</v>
      </c>
      <c r="CW217" s="25">
        <f>IF(CV217=0,0,CX19*VLOOKUP(CV19,struktura!$B:$AT,45,FALSE))</f>
        <v>0</v>
      </c>
      <c r="CZ217" s="21">
        <f>VLOOKUP(CZ19,struktura!$B:$AT,44,FALSE)</f>
        <v>0</v>
      </c>
      <c r="DA217" s="25">
        <f>IF(CZ217=0,0,DB19*VLOOKUP(CZ19,struktura!$B:$AT,45,FALSE))</f>
        <v>0</v>
      </c>
      <c r="DD217" s="21">
        <f>VLOOKUP(DD19,struktura!$B:$AT,44,FALSE)</f>
        <v>0</v>
      </c>
      <c r="DE217" s="25">
        <f>IF(DD217=0,0,DF19*VLOOKUP(DD19,struktura!$B:$AT,45,FALSE))</f>
        <v>0</v>
      </c>
      <c r="DH217" s="21">
        <f>VLOOKUP(DH19,struktura!$B:$AT,44,FALSE)</f>
        <v>0</v>
      </c>
      <c r="DI217" s="25">
        <f>IF(DH217=0,0,DJ19*VLOOKUP(DH19,struktura!$B:$AT,45,FALSE))</f>
        <v>0</v>
      </c>
      <c r="DL217" s="21">
        <f>VLOOKUP(DL19,struktura!$B:$AT,44,FALSE)</f>
        <v>0</v>
      </c>
      <c r="DM217" s="25">
        <f>IF(DL217=0,0,DN19*VLOOKUP(DL19,struktura!$B:$AT,45,FALSE))</f>
        <v>0</v>
      </c>
      <c r="DP217" s="21">
        <f>VLOOKUP(DP19,struktura!$B:$AT,44,FALSE)</f>
        <v>0</v>
      </c>
      <c r="DQ217" s="25">
        <f>IF(DP217=0,0,DR19*VLOOKUP(DP19,struktura!$B:$AT,45,FALSE))</f>
        <v>0</v>
      </c>
    </row>
    <row r="218" spans="1:121" ht="15" hidden="1" outlineLevel="1" thickBot="1">
      <c r="A218" s="184"/>
      <c r="B218" s="184"/>
      <c r="D218" s="21"/>
      <c r="E218" s="25"/>
      <c r="H218" s="21"/>
      <c r="I218" s="25"/>
      <c r="L218" s="21"/>
      <c r="M218" s="25"/>
      <c r="P218" s="21"/>
      <c r="Q218" s="25"/>
      <c r="T218" s="21"/>
      <c r="U218" s="25"/>
      <c r="X218" s="21"/>
      <c r="Y218" s="25"/>
      <c r="AB218" s="21"/>
      <c r="AC218" s="25"/>
      <c r="AF218" s="21"/>
      <c r="AG218" s="25"/>
      <c r="AJ218" s="21"/>
      <c r="AK218" s="25"/>
      <c r="AN218" s="21"/>
      <c r="AO218" s="25"/>
      <c r="AR218" s="21"/>
      <c r="AS218" s="25"/>
      <c r="AV218" s="21"/>
      <c r="AW218" s="25"/>
      <c r="AZ218" s="21"/>
      <c r="BA218" s="25"/>
      <c r="BD218" s="21"/>
      <c r="BE218" s="25"/>
      <c r="BH218" s="21"/>
      <c r="BI218" s="25"/>
      <c r="BL218" s="21"/>
      <c r="BM218" s="25"/>
      <c r="BP218" s="21"/>
      <c r="BQ218" s="25"/>
      <c r="BT218" s="21"/>
      <c r="BU218" s="25"/>
      <c r="BX218" s="21"/>
      <c r="BY218" s="25"/>
      <c r="CB218" s="21"/>
      <c r="CC218" s="25"/>
      <c r="CF218" s="21"/>
      <c r="CG218" s="25"/>
      <c r="CJ218" s="21"/>
      <c r="CK218" s="25"/>
      <c r="CN218" s="21"/>
      <c r="CO218" s="25"/>
      <c r="CR218" s="21"/>
      <c r="CS218" s="25"/>
      <c r="CV218" s="21"/>
      <c r="CW218" s="25"/>
      <c r="CZ218" s="21"/>
      <c r="DA218" s="25"/>
      <c r="DD218" s="21"/>
      <c r="DE218" s="25"/>
      <c r="DH218" s="21"/>
      <c r="DI218" s="25"/>
      <c r="DL218" s="21"/>
      <c r="DM218" s="25"/>
      <c r="DP218" s="21"/>
      <c r="DQ218" s="25"/>
    </row>
    <row r="219" spans="1:121" hidden="1" outlineLevel="1">
      <c r="A219" s="183">
        <v>5</v>
      </c>
      <c r="B219" s="183" t="s">
        <v>14177</v>
      </c>
      <c r="C219" s="1">
        <v>1</v>
      </c>
      <c r="D219" s="21">
        <f>VLOOKUP(D21,struktura!$B:$AT,44,FALSE)</f>
        <v>0</v>
      </c>
      <c r="E219" s="25">
        <f>IF(D219=0,0,F21*VLOOKUP(D21,struktura!$B:$AT,45,FALSE))</f>
        <v>0</v>
      </c>
      <c r="H219" s="21">
        <f>VLOOKUP(H21,struktura!$B:$AT,44,FALSE)</f>
        <v>0</v>
      </c>
      <c r="I219" s="25">
        <f>IF(H219=0,0,J21*VLOOKUP(H21,struktura!$B:$AT,45,FALSE))</f>
        <v>0</v>
      </c>
      <c r="L219" s="21">
        <f>VLOOKUP(L21,struktura!$B:$AT,44,FALSE)</f>
        <v>0</v>
      </c>
      <c r="M219" s="25">
        <f>IF(L219=0,0,N21*VLOOKUP(L21,struktura!$B:$AT,45,FALSE))</f>
        <v>0</v>
      </c>
      <c r="P219" s="21">
        <f>VLOOKUP(P21,struktura!$B:$AT,44,FALSE)</f>
        <v>0</v>
      </c>
      <c r="Q219" s="25">
        <f>IF(P219=0,0,R21*VLOOKUP(P21,struktura!$B:$AT,45,FALSE))</f>
        <v>0</v>
      </c>
      <c r="T219" s="21">
        <f>VLOOKUP(T21,struktura!$B:$AT,44,FALSE)</f>
        <v>0</v>
      </c>
      <c r="U219" s="25">
        <f>IF(T219=0,0,V21*VLOOKUP(T21,struktura!$B:$AT,45,FALSE))</f>
        <v>0</v>
      </c>
      <c r="X219" s="21">
        <f>VLOOKUP(X21,struktura!$B:$AT,44,FALSE)</f>
        <v>0</v>
      </c>
      <c r="Y219" s="25">
        <f>IF(X219=0,0,Z21*VLOOKUP(X21,struktura!$B:$AT,45,FALSE))</f>
        <v>0</v>
      </c>
      <c r="AB219" s="21">
        <f>VLOOKUP(AB21,struktura!$B:$AT,44,FALSE)</f>
        <v>0</v>
      </c>
      <c r="AC219" s="25">
        <f>IF(AB219=0,0,AD21*VLOOKUP(AB21,struktura!$B:$AT,45,FALSE))</f>
        <v>0</v>
      </c>
      <c r="AF219" s="21">
        <f>VLOOKUP(AF21,struktura!$B:$AT,44,FALSE)</f>
        <v>0</v>
      </c>
      <c r="AG219" s="25">
        <f>IF(AF219=0,0,AH21*VLOOKUP(AF21,struktura!$B:$AT,45,FALSE))</f>
        <v>0</v>
      </c>
      <c r="AJ219" s="21">
        <f>VLOOKUP(AJ21,struktura!$B:$AT,44,FALSE)</f>
        <v>0</v>
      </c>
      <c r="AK219" s="25">
        <f>IF(AJ219=0,0,AL21*VLOOKUP(AJ21,struktura!$B:$AT,45,FALSE))</f>
        <v>0</v>
      </c>
      <c r="AN219" s="21">
        <f>VLOOKUP(AN21,struktura!$B:$AT,44,FALSE)</f>
        <v>0</v>
      </c>
      <c r="AO219" s="25">
        <f>IF(AN219=0,0,AP21*VLOOKUP(AN21,struktura!$B:$AT,45,FALSE))</f>
        <v>0</v>
      </c>
      <c r="AR219" s="21">
        <f>VLOOKUP(AR21,struktura!$B:$AT,44,FALSE)</f>
        <v>0</v>
      </c>
      <c r="AS219" s="25">
        <f>IF(AR219=0,0,AT21*VLOOKUP(AR21,struktura!$B:$AT,45,FALSE))</f>
        <v>0</v>
      </c>
      <c r="AV219" s="21">
        <f>VLOOKUP(AV21,struktura!$B:$AT,44,FALSE)</f>
        <v>0</v>
      </c>
      <c r="AW219" s="25">
        <f>IF(AV219=0,0,AX21*VLOOKUP(AV21,struktura!$B:$AT,45,FALSE))</f>
        <v>0</v>
      </c>
      <c r="AZ219" s="21">
        <f>VLOOKUP(AZ21,struktura!$B:$AT,44,FALSE)</f>
        <v>0</v>
      </c>
      <c r="BA219" s="25">
        <f>IF(AZ219=0,0,BB21*VLOOKUP(AZ21,struktura!$B:$AT,45,FALSE))</f>
        <v>0</v>
      </c>
      <c r="BD219" s="21">
        <f>VLOOKUP(BD21,struktura!$B:$AT,44,FALSE)</f>
        <v>0</v>
      </c>
      <c r="BE219" s="25">
        <f>IF(BD219=0,0,BF21*VLOOKUP(BD21,struktura!$B:$AT,45,FALSE))</f>
        <v>0</v>
      </c>
      <c r="BH219" s="21">
        <f>VLOOKUP(BH21,struktura!$B:$AT,44,FALSE)</f>
        <v>0</v>
      </c>
      <c r="BI219" s="25">
        <f>IF(BH219=0,0,BJ21*VLOOKUP(BH21,struktura!$B:$AT,45,FALSE))</f>
        <v>0</v>
      </c>
      <c r="BL219" s="21">
        <f>VLOOKUP(BL21,struktura!$B:$AT,44,FALSE)</f>
        <v>0</v>
      </c>
      <c r="BM219" s="25">
        <f>IF(BL219=0,0,BN21*VLOOKUP(BL21,struktura!$B:$AT,45,FALSE))</f>
        <v>0</v>
      </c>
      <c r="BP219" s="21">
        <f>VLOOKUP(BP21,struktura!$B:$AT,44,FALSE)</f>
        <v>0</v>
      </c>
      <c r="BQ219" s="25">
        <f>IF(BP219=0,0,BR21*VLOOKUP(BP21,struktura!$B:$AT,45,FALSE))</f>
        <v>0</v>
      </c>
      <c r="BT219" s="21">
        <f>VLOOKUP(BT21,struktura!$B:$AT,44,FALSE)</f>
        <v>0</v>
      </c>
      <c r="BU219" s="25">
        <f>IF(BT219=0,0,BV21*VLOOKUP(BT21,struktura!$B:$AT,45,FALSE))</f>
        <v>0</v>
      </c>
      <c r="BX219" s="21">
        <f>VLOOKUP(BX21,struktura!$B:$AT,44,FALSE)</f>
        <v>0</v>
      </c>
      <c r="BY219" s="25">
        <f>IF(BX219=0,0,BZ21*VLOOKUP(BX21,struktura!$B:$AT,45,FALSE))</f>
        <v>0</v>
      </c>
      <c r="CB219" s="21">
        <f>VLOOKUP(CB21,struktura!$B:$AT,44,FALSE)</f>
        <v>0</v>
      </c>
      <c r="CC219" s="25">
        <f>IF(CB219=0,0,CD21*VLOOKUP(CB21,struktura!$B:$AT,45,FALSE))</f>
        <v>0</v>
      </c>
      <c r="CF219" s="21">
        <f>VLOOKUP(CF21,struktura!$B:$AT,44,FALSE)</f>
        <v>0</v>
      </c>
      <c r="CG219" s="25">
        <f>IF(CF219=0,0,CH21*VLOOKUP(CF21,struktura!$B:$AT,45,FALSE))</f>
        <v>0</v>
      </c>
      <c r="CJ219" s="21">
        <f>VLOOKUP(CJ21,struktura!$B:$AT,44,FALSE)</f>
        <v>0</v>
      </c>
      <c r="CK219" s="25">
        <f>IF(CJ219=0,0,CL21*VLOOKUP(CJ21,struktura!$B:$AT,45,FALSE))</f>
        <v>0</v>
      </c>
      <c r="CN219" s="21">
        <f>VLOOKUP(CN21,struktura!$B:$AT,44,FALSE)</f>
        <v>0</v>
      </c>
      <c r="CO219" s="25">
        <f>IF(CN219=0,0,CP21*VLOOKUP(CN21,struktura!$B:$AT,45,FALSE))</f>
        <v>0</v>
      </c>
      <c r="CR219" s="21">
        <f>VLOOKUP(CR21,struktura!$B:$AT,44,FALSE)</f>
        <v>0</v>
      </c>
      <c r="CS219" s="25">
        <f>IF(CR219=0,0,CT21*VLOOKUP(CR21,struktura!$B:$AT,45,FALSE))</f>
        <v>0</v>
      </c>
      <c r="CV219" s="21">
        <f>VLOOKUP(CV21,struktura!$B:$AT,44,FALSE)</f>
        <v>0</v>
      </c>
      <c r="CW219" s="25">
        <f>IF(CV219=0,0,CX21*VLOOKUP(CV21,struktura!$B:$AT,45,FALSE))</f>
        <v>0</v>
      </c>
      <c r="CZ219" s="21">
        <f>VLOOKUP(CZ21,struktura!$B:$AT,44,FALSE)</f>
        <v>0</v>
      </c>
      <c r="DA219" s="25">
        <f>IF(CZ219=0,0,DB21*VLOOKUP(CZ21,struktura!$B:$AT,45,FALSE))</f>
        <v>0</v>
      </c>
      <c r="DD219" s="21">
        <f>VLOOKUP(DD21,struktura!$B:$AT,44,FALSE)</f>
        <v>0</v>
      </c>
      <c r="DE219" s="25">
        <f>IF(DD219=0,0,DF21*VLOOKUP(DD21,struktura!$B:$AT,45,FALSE))</f>
        <v>0</v>
      </c>
      <c r="DH219" s="21">
        <f>VLOOKUP(DH21,struktura!$B:$AT,44,FALSE)</f>
        <v>0</v>
      </c>
      <c r="DI219" s="25">
        <f>IF(DH219=0,0,DJ21*VLOOKUP(DH21,struktura!$B:$AT,45,FALSE))</f>
        <v>0</v>
      </c>
      <c r="DL219" s="21">
        <f>VLOOKUP(DL21,struktura!$B:$AT,44,FALSE)</f>
        <v>0</v>
      </c>
      <c r="DM219" s="25">
        <f>IF(DL219=0,0,DN21*VLOOKUP(DL21,struktura!$B:$AT,45,FALSE))</f>
        <v>0</v>
      </c>
      <c r="DP219" s="21">
        <f>VLOOKUP(DP21,struktura!$B:$AT,44,FALSE)</f>
        <v>0</v>
      </c>
      <c r="DQ219" s="25">
        <f>IF(DP219=0,0,DR21*VLOOKUP(DP21,struktura!$B:$AT,45,FALSE))</f>
        <v>0</v>
      </c>
    </row>
    <row r="220" spans="1:121" ht="15" hidden="1" outlineLevel="1" thickBot="1">
      <c r="A220" s="185"/>
      <c r="B220" s="185"/>
      <c r="D220" s="21"/>
      <c r="E220" s="25"/>
      <c r="H220" s="21"/>
      <c r="I220" s="25"/>
      <c r="L220" s="21"/>
      <c r="M220" s="25"/>
      <c r="P220" s="21"/>
      <c r="Q220" s="25"/>
      <c r="T220" s="21"/>
      <c r="U220" s="25"/>
      <c r="X220" s="21"/>
      <c r="Y220" s="25"/>
      <c r="AB220" s="21"/>
      <c r="AC220" s="25"/>
      <c r="AF220" s="21"/>
      <c r="AG220" s="25"/>
      <c r="AJ220" s="21"/>
      <c r="AK220" s="25"/>
      <c r="AN220" s="21"/>
      <c r="AO220" s="25"/>
      <c r="AR220" s="21"/>
      <c r="AS220" s="25"/>
      <c r="AV220" s="21"/>
      <c r="AW220" s="25"/>
      <c r="AZ220" s="21"/>
      <c r="BA220" s="25"/>
      <c r="BD220" s="21"/>
      <c r="BE220" s="25"/>
      <c r="BH220" s="21"/>
      <c r="BI220" s="25"/>
      <c r="BL220" s="21"/>
      <c r="BM220" s="25"/>
      <c r="BP220" s="21"/>
      <c r="BQ220" s="25"/>
      <c r="BT220" s="21"/>
      <c r="BU220" s="25"/>
      <c r="BX220" s="21"/>
      <c r="BY220" s="25"/>
      <c r="CB220" s="21"/>
      <c r="CC220" s="25"/>
      <c r="CF220" s="21"/>
      <c r="CG220" s="25"/>
      <c r="CJ220" s="21"/>
      <c r="CK220" s="25"/>
      <c r="CN220" s="21"/>
      <c r="CO220" s="25"/>
      <c r="CR220" s="21"/>
      <c r="CS220" s="25"/>
      <c r="CV220" s="21"/>
      <c r="CW220" s="25"/>
      <c r="CZ220" s="21"/>
      <c r="DA220" s="25"/>
      <c r="DD220" s="21"/>
      <c r="DE220" s="25"/>
      <c r="DH220" s="21"/>
      <c r="DI220" s="25"/>
      <c r="DL220" s="21"/>
      <c r="DM220" s="25"/>
      <c r="DP220" s="21"/>
      <c r="DQ220" s="25"/>
    </row>
    <row r="221" spans="1:121" ht="15" hidden="1" outlineLevel="1" thickTop="1">
      <c r="A221" s="186">
        <v>6</v>
      </c>
      <c r="B221" s="186" t="s">
        <v>14176</v>
      </c>
      <c r="C221" s="1">
        <v>1</v>
      </c>
      <c r="D221" s="21">
        <f>VLOOKUP(D23,struktura!$B:$AT,44,FALSE)</f>
        <v>0</v>
      </c>
      <c r="E221" s="25">
        <f>IF(D221=0,0,F23*VLOOKUP(D23,struktura!$B:$AT,45,FALSE))</f>
        <v>0</v>
      </c>
      <c r="H221" s="21">
        <f>VLOOKUP(H23,struktura!$B:$AT,44,FALSE)</f>
        <v>30024</v>
      </c>
      <c r="I221" s="25">
        <f>IF(H221=0,0,J23*VLOOKUP(H23,struktura!$B:$AT,45,FALSE))</f>
        <v>105</v>
      </c>
      <c r="L221" s="21">
        <f>VLOOKUP(L23,struktura!$B:$AT,44,FALSE)</f>
        <v>30024</v>
      </c>
      <c r="M221" s="25">
        <f>IF(L221=0,0,N23*VLOOKUP(L23,struktura!$B:$AT,45,FALSE))</f>
        <v>48.913043478260875</v>
      </c>
      <c r="P221" s="21">
        <f>VLOOKUP(P23,struktura!$B:$AT,44,FALSE)</f>
        <v>30024</v>
      </c>
      <c r="Q221" s="25">
        <f>IF(P221=0,0,R23*VLOOKUP(P23,struktura!$B:$AT,45,FALSE))</f>
        <v>48.913043478260875</v>
      </c>
      <c r="T221" s="21">
        <f>VLOOKUP(T23,struktura!$B:$AT,44,FALSE)</f>
        <v>30024</v>
      </c>
      <c r="U221" s="25">
        <f>IF(T221=0,0,V23*VLOOKUP(T23,struktura!$B:$AT,45,FALSE))</f>
        <v>48.913043478260875</v>
      </c>
      <c r="X221" s="21">
        <f>VLOOKUP(X23,struktura!$B:$AT,44,FALSE)</f>
        <v>30024</v>
      </c>
      <c r="Y221" s="25">
        <f>IF(X221=0,0,Z23*VLOOKUP(X23,struktura!$B:$AT,45,FALSE))</f>
        <v>48.913043478260875</v>
      </c>
      <c r="AB221" s="21">
        <f>VLOOKUP(AB23,struktura!$B:$AT,44,FALSE)</f>
        <v>30024</v>
      </c>
      <c r="AC221" s="25">
        <f>IF(AB221=0,0,AD23*VLOOKUP(AB23,struktura!$B:$AT,45,FALSE))</f>
        <v>48.913043478260875</v>
      </c>
      <c r="AF221" s="21">
        <f>VLOOKUP(AF23,struktura!$B:$AT,44,FALSE)</f>
        <v>30024</v>
      </c>
      <c r="AG221" s="25">
        <f>IF(AF221=0,0,AH23*VLOOKUP(AF23,struktura!$B:$AT,45,FALSE))</f>
        <v>48.913043478260875</v>
      </c>
      <c r="AJ221" s="21">
        <f>VLOOKUP(AJ23,struktura!$B:$AT,44,FALSE)</f>
        <v>30024</v>
      </c>
      <c r="AK221" s="25">
        <f>IF(AJ221=0,0,AL23*VLOOKUP(AJ23,struktura!$B:$AT,45,FALSE))</f>
        <v>48.913043478260875</v>
      </c>
      <c r="AN221" s="21">
        <f>VLOOKUP(AN23,struktura!$B:$AT,44,FALSE)</f>
        <v>30024</v>
      </c>
      <c r="AO221" s="25">
        <f>IF(AN221=0,0,AP23*VLOOKUP(AN23,struktura!$B:$AT,45,FALSE))</f>
        <v>48.913043478260875</v>
      </c>
      <c r="AR221" s="21">
        <f>VLOOKUP(AR23,struktura!$B:$AT,44,FALSE)</f>
        <v>0</v>
      </c>
      <c r="AS221" s="25">
        <f>IF(AR221=0,0,AT23*VLOOKUP(AR23,struktura!$B:$AT,45,FALSE))</f>
        <v>0</v>
      </c>
      <c r="AV221" s="21">
        <f>VLOOKUP(AV23,struktura!$B:$AT,44,FALSE)</f>
        <v>30024</v>
      </c>
      <c r="AW221" s="25">
        <f>IF(AV221=0,0,AX23*VLOOKUP(AV23,struktura!$B:$AT,45,FALSE))</f>
        <v>48.913043478260875</v>
      </c>
      <c r="AZ221" s="21">
        <f>VLOOKUP(AZ23,struktura!$B:$AT,44,FALSE)</f>
        <v>30024</v>
      </c>
      <c r="BA221" s="25">
        <f>IF(AZ221=0,0,BB23*VLOOKUP(AZ23,struktura!$B:$AT,45,FALSE))</f>
        <v>48.913043478260875</v>
      </c>
      <c r="BD221" s="21">
        <f>VLOOKUP(BD23,struktura!$B:$AT,44,FALSE)</f>
        <v>30024</v>
      </c>
      <c r="BE221" s="25">
        <f>IF(BD221=0,0,BF23*VLOOKUP(BD23,struktura!$B:$AT,45,FALSE))</f>
        <v>48.913043478260875</v>
      </c>
      <c r="BH221" s="21">
        <f>VLOOKUP(BH23,struktura!$B:$AT,44,FALSE)</f>
        <v>30024</v>
      </c>
      <c r="BI221" s="25">
        <f>IF(BH221=0,0,BJ23*VLOOKUP(BH23,struktura!$B:$AT,45,FALSE))</f>
        <v>48.913043478260875</v>
      </c>
      <c r="BL221" s="21">
        <f>VLOOKUP(BL23,struktura!$B:$AT,44,FALSE)</f>
        <v>0</v>
      </c>
      <c r="BM221" s="25">
        <f>IF(BL221=0,0,BN23*VLOOKUP(BL23,struktura!$B:$AT,45,FALSE))</f>
        <v>0</v>
      </c>
      <c r="BP221" s="21">
        <f>VLOOKUP(BP23,struktura!$B:$AT,44,FALSE)</f>
        <v>0</v>
      </c>
      <c r="BQ221" s="25">
        <f>IF(BP221=0,0,BR23*VLOOKUP(BP23,struktura!$B:$AT,45,FALSE))</f>
        <v>0</v>
      </c>
      <c r="BT221" s="21">
        <f>VLOOKUP(BT23,struktura!$B:$AT,44,FALSE)</f>
        <v>0</v>
      </c>
      <c r="BU221" s="25">
        <f>IF(BT221=0,0,BV23*VLOOKUP(BT23,struktura!$B:$AT,45,FALSE))</f>
        <v>0</v>
      </c>
      <c r="BX221" s="21">
        <f>VLOOKUP(BX23,struktura!$B:$AT,44,FALSE)</f>
        <v>0</v>
      </c>
      <c r="BY221" s="25">
        <f>IF(BX221=0,0,BZ23*VLOOKUP(BX23,struktura!$B:$AT,45,FALSE))</f>
        <v>0</v>
      </c>
      <c r="CB221" s="21">
        <f>VLOOKUP(CB23,struktura!$B:$AT,44,FALSE)</f>
        <v>0</v>
      </c>
      <c r="CC221" s="25">
        <f>IF(CB221=0,0,CD23*VLOOKUP(CB23,struktura!$B:$AT,45,FALSE))</f>
        <v>0</v>
      </c>
      <c r="CF221" s="21">
        <f>VLOOKUP(CF23,struktura!$B:$AT,44,FALSE)</f>
        <v>30024</v>
      </c>
      <c r="CG221" s="25">
        <f>IF(CF221=0,0,CH23*VLOOKUP(CF23,struktura!$B:$AT,45,FALSE))</f>
        <v>48.913043478260875</v>
      </c>
      <c r="CJ221" s="21">
        <f>VLOOKUP(CJ23,struktura!$B:$AT,44,FALSE)</f>
        <v>30024</v>
      </c>
      <c r="CK221" s="25">
        <f>IF(CJ221=0,0,CL23*VLOOKUP(CJ23,struktura!$B:$AT,45,FALSE))</f>
        <v>48.913043478260875</v>
      </c>
      <c r="CN221" s="21">
        <f>VLOOKUP(CN23,struktura!$B:$AT,44,FALSE)</f>
        <v>30024</v>
      </c>
      <c r="CO221" s="25">
        <f>IF(CN221=0,0,CP23*VLOOKUP(CN23,struktura!$B:$AT,45,FALSE))</f>
        <v>48.913043478260875</v>
      </c>
      <c r="CR221" s="21">
        <f>VLOOKUP(CR23,struktura!$B:$AT,44,FALSE)</f>
        <v>30024</v>
      </c>
      <c r="CS221" s="25">
        <f>IF(CR221=0,0,CT23*VLOOKUP(CR23,struktura!$B:$AT,45,FALSE))</f>
        <v>48.913043478260875</v>
      </c>
      <c r="CV221" s="21">
        <f>VLOOKUP(CV23,struktura!$B:$AT,44,FALSE)</f>
        <v>30024</v>
      </c>
      <c r="CW221" s="25">
        <f>IF(CV221=0,0,CX23*VLOOKUP(CV23,struktura!$B:$AT,45,FALSE))</f>
        <v>48.913043478260875</v>
      </c>
      <c r="CZ221" s="21">
        <f>VLOOKUP(CZ23,struktura!$B:$AT,44,FALSE)</f>
        <v>0</v>
      </c>
      <c r="DA221" s="25">
        <f>IF(CZ221=0,0,DB23*VLOOKUP(CZ23,struktura!$B:$AT,45,FALSE))</f>
        <v>0</v>
      </c>
      <c r="DD221" s="21">
        <f>VLOOKUP(DD23,struktura!$B:$AT,44,FALSE)</f>
        <v>0</v>
      </c>
      <c r="DE221" s="25">
        <f>IF(DD221=0,0,DF23*VLOOKUP(DD23,struktura!$B:$AT,45,FALSE))</f>
        <v>0</v>
      </c>
      <c r="DH221" s="21">
        <f>VLOOKUP(DH23,struktura!$B:$AT,44,FALSE)</f>
        <v>0</v>
      </c>
      <c r="DI221" s="25">
        <f>IF(DH221=0,0,DJ23*VLOOKUP(DH23,struktura!$B:$AT,45,FALSE))</f>
        <v>0</v>
      </c>
      <c r="DL221" s="21">
        <f>VLOOKUP(DL23,struktura!$B:$AT,44,FALSE)</f>
        <v>0</v>
      </c>
      <c r="DM221" s="25">
        <f>IF(DL221=0,0,DN23*VLOOKUP(DL23,struktura!$B:$AT,45,FALSE))</f>
        <v>0</v>
      </c>
      <c r="DP221" s="21">
        <f>VLOOKUP(DP23,struktura!$B:$AT,44,FALSE)</f>
        <v>0</v>
      </c>
      <c r="DQ221" s="25">
        <f>IF(DP221=0,0,DR23*VLOOKUP(DP23,struktura!$B:$AT,45,FALSE))</f>
        <v>0</v>
      </c>
    </row>
    <row r="222" spans="1:121" ht="15" hidden="1" outlineLevel="1" thickBot="1">
      <c r="A222" s="182"/>
      <c r="B222" s="182"/>
      <c r="D222" s="21"/>
      <c r="E222" s="25"/>
      <c r="H222" s="21"/>
      <c r="I222" s="25"/>
      <c r="L222" s="21"/>
      <c r="M222" s="25"/>
      <c r="P222" s="21"/>
      <c r="Q222" s="25"/>
      <c r="T222" s="21"/>
      <c r="U222" s="25"/>
      <c r="X222" s="21"/>
      <c r="Y222" s="25"/>
      <c r="AB222" s="21"/>
      <c r="AC222" s="25"/>
      <c r="AF222" s="21"/>
      <c r="AG222" s="25"/>
      <c r="AJ222" s="21"/>
      <c r="AK222" s="25"/>
      <c r="AN222" s="21"/>
      <c r="AO222" s="25"/>
      <c r="AR222" s="21"/>
      <c r="AS222" s="25"/>
      <c r="AV222" s="21"/>
      <c r="AW222" s="25"/>
      <c r="AZ222" s="21"/>
      <c r="BA222" s="25"/>
      <c r="BD222" s="21"/>
      <c r="BE222" s="25"/>
      <c r="BH222" s="21"/>
      <c r="BI222" s="25"/>
      <c r="BL222" s="21"/>
      <c r="BM222" s="25"/>
      <c r="BP222" s="21"/>
      <c r="BQ222" s="25"/>
      <c r="BT222" s="21"/>
      <c r="BU222" s="25"/>
      <c r="BX222" s="21"/>
      <c r="BY222" s="25"/>
      <c r="CB222" s="21"/>
      <c r="CC222" s="25"/>
      <c r="CF222" s="21"/>
      <c r="CG222" s="25"/>
      <c r="CJ222" s="21"/>
      <c r="CK222" s="25"/>
      <c r="CN222" s="21"/>
      <c r="CO222" s="25"/>
      <c r="CR222" s="21"/>
      <c r="CS222" s="25"/>
      <c r="CV222" s="21"/>
      <c r="CW222" s="25"/>
      <c r="CZ222" s="21"/>
      <c r="DA222" s="25"/>
      <c r="DD222" s="21"/>
      <c r="DE222" s="25"/>
      <c r="DH222" s="21"/>
      <c r="DI222" s="25"/>
      <c r="DL222" s="21"/>
      <c r="DM222" s="25"/>
      <c r="DP222" s="21"/>
      <c r="DQ222" s="25"/>
    </row>
    <row r="223" spans="1:121" hidden="1" outlineLevel="1">
      <c r="A223" s="181">
        <v>7</v>
      </c>
      <c r="B223" s="181" t="s">
        <v>14176</v>
      </c>
      <c r="C223" s="1">
        <v>1</v>
      </c>
      <c r="D223" s="21">
        <f>VLOOKUP(D25,struktura!$B:$AT,44,FALSE)</f>
        <v>0</v>
      </c>
      <c r="E223" s="25">
        <f>IF(D223=0,0,F25*VLOOKUP(D25,struktura!$B:$AT,45,FALSE))</f>
        <v>0</v>
      </c>
      <c r="H223" s="21">
        <f>VLOOKUP(H25,struktura!$B:$AT,44,FALSE)</f>
        <v>0</v>
      </c>
      <c r="I223" s="25">
        <f>IF(H223=0,0,J25*VLOOKUP(H25,struktura!$B:$AT,45,FALSE))</f>
        <v>0</v>
      </c>
      <c r="L223" s="21">
        <f>VLOOKUP(L25,struktura!$B:$AT,44,FALSE)</f>
        <v>0</v>
      </c>
      <c r="M223" s="25">
        <f>IF(L223=0,0,N25*VLOOKUP(L25,struktura!$B:$AT,45,FALSE))</f>
        <v>0</v>
      </c>
      <c r="P223" s="21">
        <f>VLOOKUP(P25,struktura!$B:$AT,44,FALSE)</f>
        <v>0</v>
      </c>
      <c r="Q223" s="25">
        <f>IF(P223=0,0,R25*VLOOKUP(P25,struktura!$B:$AT,45,FALSE))</f>
        <v>0</v>
      </c>
      <c r="T223" s="21">
        <f>VLOOKUP(T25,struktura!$B:$AT,44,FALSE)</f>
        <v>0</v>
      </c>
      <c r="U223" s="25">
        <f>IF(T223=0,0,V25*VLOOKUP(T25,struktura!$B:$AT,45,FALSE))</f>
        <v>0</v>
      </c>
      <c r="X223" s="21">
        <f>VLOOKUP(X25,struktura!$B:$AT,44,FALSE)</f>
        <v>0</v>
      </c>
      <c r="Y223" s="25">
        <f>IF(X223=0,0,Z25*VLOOKUP(X25,struktura!$B:$AT,45,FALSE))</f>
        <v>0</v>
      </c>
      <c r="AB223" s="21">
        <f>VLOOKUP(AB25,struktura!$B:$AT,44,FALSE)</f>
        <v>0</v>
      </c>
      <c r="AC223" s="25">
        <f>IF(AB223=0,0,AD25*VLOOKUP(AB25,struktura!$B:$AT,45,FALSE))</f>
        <v>0</v>
      </c>
      <c r="AF223" s="21">
        <f>VLOOKUP(AF25,struktura!$B:$AT,44,FALSE)</f>
        <v>30024</v>
      </c>
      <c r="AG223" s="25">
        <f>IF(AF223=0,0,AH25*VLOOKUP(AF25,struktura!$B:$AT,45,FALSE))</f>
        <v>51.948467532467525</v>
      </c>
      <c r="AJ223" s="21">
        <f>VLOOKUP(AJ25,struktura!$B:$AT,44,FALSE)</f>
        <v>30024</v>
      </c>
      <c r="AK223" s="25">
        <f>IF(AJ223=0,0,AL25*VLOOKUP(AJ25,struktura!$B:$AT,45,FALSE))</f>
        <v>51.948467532467525</v>
      </c>
      <c r="AN223" s="21">
        <f>VLOOKUP(AN25,struktura!$B:$AT,44,FALSE)</f>
        <v>30024</v>
      </c>
      <c r="AO223" s="25">
        <f>IF(AN223=0,0,AP25*VLOOKUP(AN25,struktura!$B:$AT,45,FALSE))</f>
        <v>51.948467532467525</v>
      </c>
      <c r="AR223" s="21">
        <f>VLOOKUP(AR25,struktura!$B:$AT,44,FALSE)</f>
        <v>30024</v>
      </c>
      <c r="AS223" s="25">
        <f>IF(AR223=0,0,AT25*VLOOKUP(AR25,struktura!$B:$AT,45,FALSE))</f>
        <v>51.948467532467525</v>
      </c>
      <c r="AV223" s="21">
        <f>VLOOKUP(AV25,struktura!$B:$AT,44,FALSE)</f>
        <v>30024</v>
      </c>
      <c r="AW223" s="25">
        <f>IF(AV223=0,0,AX25*VLOOKUP(AV25,struktura!$B:$AT,45,FALSE))</f>
        <v>51.948467532467525</v>
      </c>
      <c r="AZ223" s="21">
        <f>VLOOKUP(AZ25,struktura!$B:$AT,44,FALSE)</f>
        <v>0</v>
      </c>
      <c r="BA223" s="25">
        <f>IF(AZ223=0,0,BB25*VLOOKUP(AZ25,struktura!$B:$AT,45,FALSE))</f>
        <v>0</v>
      </c>
      <c r="BD223" s="21">
        <f>VLOOKUP(BD25,struktura!$B:$AT,44,FALSE)</f>
        <v>0</v>
      </c>
      <c r="BE223" s="25">
        <f>IF(BD223=0,0,BF25*VLOOKUP(BD25,struktura!$B:$AT,45,FALSE))</f>
        <v>0</v>
      </c>
      <c r="BH223" s="21">
        <f>VLOOKUP(BH25,struktura!$B:$AT,44,FALSE)</f>
        <v>0</v>
      </c>
      <c r="BI223" s="25">
        <f>IF(BH223=0,0,BJ25*VLOOKUP(BH25,struktura!$B:$AT,45,FALSE))</f>
        <v>0</v>
      </c>
      <c r="BL223" s="21">
        <f>VLOOKUP(BL25,struktura!$B:$AT,44,FALSE)</f>
        <v>0</v>
      </c>
      <c r="BM223" s="25">
        <f>IF(BL223=0,0,BN25*VLOOKUP(BL25,struktura!$B:$AT,45,FALSE))</f>
        <v>0</v>
      </c>
      <c r="BP223" s="21">
        <f>VLOOKUP(BP25,struktura!$B:$AT,44,FALSE)</f>
        <v>0</v>
      </c>
      <c r="BQ223" s="25">
        <f>IF(BP223=0,0,BR25*VLOOKUP(BP25,struktura!$B:$AT,45,FALSE))</f>
        <v>0</v>
      </c>
      <c r="BT223" s="21">
        <f>VLOOKUP(BT25,struktura!$B:$AT,44,FALSE)</f>
        <v>0</v>
      </c>
      <c r="BU223" s="25">
        <f>IF(BT223=0,0,BV25*VLOOKUP(BT25,struktura!$B:$AT,45,FALSE))</f>
        <v>0</v>
      </c>
      <c r="BX223" s="21">
        <f>VLOOKUP(BX25,struktura!$B:$AT,44,FALSE)</f>
        <v>0</v>
      </c>
      <c r="BY223" s="25">
        <f>IF(BX223=0,0,BZ25*VLOOKUP(BX25,struktura!$B:$AT,45,FALSE))</f>
        <v>0</v>
      </c>
      <c r="CB223" s="21">
        <f>VLOOKUP(CB25,struktura!$B:$AT,44,FALSE)</f>
        <v>0</v>
      </c>
      <c r="CC223" s="25">
        <f>IF(CB223=0,0,CD25*VLOOKUP(CB25,struktura!$B:$AT,45,FALSE))</f>
        <v>0</v>
      </c>
      <c r="CF223" s="21">
        <f>VLOOKUP(CF25,struktura!$B:$AT,44,FALSE)</f>
        <v>0</v>
      </c>
      <c r="CG223" s="25">
        <f>IF(CF223=0,0,CH25*VLOOKUP(CF25,struktura!$B:$AT,45,FALSE))</f>
        <v>0</v>
      </c>
      <c r="CJ223" s="21">
        <f>VLOOKUP(CJ25,struktura!$B:$AT,44,FALSE)</f>
        <v>0</v>
      </c>
      <c r="CK223" s="25">
        <f>IF(CJ223=0,0,CL25*VLOOKUP(CJ25,struktura!$B:$AT,45,FALSE))</f>
        <v>0</v>
      </c>
      <c r="CN223" s="21">
        <f>VLOOKUP(CN25,struktura!$B:$AT,44,FALSE)</f>
        <v>0</v>
      </c>
      <c r="CO223" s="25">
        <f>IF(CN223=0,0,CP25*VLOOKUP(CN25,struktura!$B:$AT,45,FALSE))</f>
        <v>0</v>
      </c>
      <c r="CR223" s="21">
        <f>VLOOKUP(CR25,struktura!$B:$AT,44,FALSE)</f>
        <v>0</v>
      </c>
      <c r="CS223" s="25">
        <f>IF(CR223=0,0,CT25*VLOOKUP(CR25,struktura!$B:$AT,45,FALSE))</f>
        <v>0</v>
      </c>
      <c r="CV223" s="21">
        <f>VLOOKUP(CV25,struktura!$B:$AT,44,FALSE)</f>
        <v>0</v>
      </c>
      <c r="CW223" s="25">
        <f>IF(CV223=0,0,CX25*VLOOKUP(CV25,struktura!$B:$AT,45,FALSE))</f>
        <v>0</v>
      </c>
      <c r="CZ223" s="21">
        <f>VLOOKUP(CZ25,struktura!$B:$AT,44,FALSE)</f>
        <v>0</v>
      </c>
      <c r="DA223" s="25">
        <f>IF(CZ223=0,0,DB25*VLOOKUP(CZ25,struktura!$B:$AT,45,FALSE))</f>
        <v>0</v>
      </c>
      <c r="DD223" s="21">
        <f>VLOOKUP(DD25,struktura!$B:$AT,44,FALSE)</f>
        <v>0</v>
      </c>
      <c r="DE223" s="25">
        <f>IF(DD223=0,0,DF25*VLOOKUP(DD25,struktura!$B:$AT,45,FALSE))</f>
        <v>0</v>
      </c>
      <c r="DH223" s="21">
        <f>VLOOKUP(DH25,struktura!$B:$AT,44,FALSE)</f>
        <v>0</v>
      </c>
      <c r="DI223" s="25">
        <f>IF(DH223=0,0,DJ25*VLOOKUP(DH25,struktura!$B:$AT,45,FALSE))</f>
        <v>0</v>
      </c>
      <c r="DL223" s="21">
        <f>VLOOKUP(DL25,struktura!$B:$AT,44,FALSE)</f>
        <v>0</v>
      </c>
      <c r="DM223" s="25">
        <f>IF(DL223=0,0,DN25*VLOOKUP(DL25,struktura!$B:$AT,45,FALSE))</f>
        <v>0</v>
      </c>
      <c r="DP223" s="21">
        <f>VLOOKUP(DP25,struktura!$B:$AT,44,FALSE)</f>
        <v>0</v>
      </c>
      <c r="DQ223" s="25">
        <f>IF(DP223=0,0,DR25*VLOOKUP(DP25,struktura!$B:$AT,45,FALSE))</f>
        <v>0</v>
      </c>
    </row>
    <row r="224" spans="1:121" ht="15" hidden="1" outlineLevel="1" thickBot="1">
      <c r="A224" s="182"/>
      <c r="B224" s="182"/>
      <c r="D224" s="21"/>
      <c r="E224" s="25"/>
      <c r="H224" s="21"/>
      <c r="I224" s="25"/>
      <c r="L224" s="21"/>
      <c r="M224" s="25"/>
      <c r="P224" s="21"/>
      <c r="Q224" s="25"/>
      <c r="T224" s="21"/>
      <c r="U224" s="25"/>
      <c r="X224" s="21"/>
      <c r="Y224" s="25"/>
      <c r="AB224" s="21"/>
      <c r="AC224" s="25"/>
      <c r="AF224" s="21"/>
      <c r="AG224" s="25"/>
      <c r="AJ224" s="21"/>
      <c r="AK224" s="25"/>
      <c r="AN224" s="21"/>
      <c r="AO224" s="25"/>
      <c r="AR224" s="21"/>
      <c r="AS224" s="25"/>
      <c r="AV224" s="21"/>
      <c r="AW224" s="25"/>
      <c r="AZ224" s="21"/>
      <c r="BA224" s="25"/>
      <c r="BD224" s="21"/>
      <c r="BE224" s="25"/>
      <c r="BH224" s="21"/>
      <c r="BI224" s="25"/>
      <c r="BL224" s="21"/>
      <c r="BM224" s="25"/>
      <c r="BP224" s="21"/>
      <c r="BQ224" s="25"/>
      <c r="BT224" s="21"/>
      <c r="BU224" s="25"/>
      <c r="BX224" s="21"/>
      <c r="BY224" s="25"/>
      <c r="CB224" s="21"/>
      <c r="CC224" s="25"/>
      <c r="CF224" s="21"/>
      <c r="CG224" s="25"/>
      <c r="CJ224" s="21"/>
      <c r="CK224" s="25"/>
      <c r="CN224" s="21"/>
      <c r="CO224" s="25"/>
      <c r="CR224" s="21"/>
      <c r="CS224" s="25"/>
      <c r="CV224" s="21"/>
      <c r="CW224" s="25"/>
      <c r="CZ224" s="21"/>
      <c r="DA224" s="25"/>
      <c r="DD224" s="21"/>
      <c r="DE224" s="25"/>
      <c r="DH224" s="21"/>
      <c r="DI224" s="25"/>
      <c r="DL224" s="21"/>
      <c r="DM224" s="25"/>
      <c r="DP224" s="21"/>
      <c r="DQ224" s="25"/>
    </row>
    <row r="225" spans="1:121" hidden="1" outlineLevel="1">
      <c r="A225" s="181">
        <v>8</v>
      </c>
      <c r="B225" s="181" t="s">
        <v>14175</v>
      </c>
      <c r="C225" s="1">
        <v>1</v>
      </c>
      <c r="D225" s="21">
        <f>VLOOKUP(D27,struktura!$B:$AT,44,FALSE)</f>
        <v>0</v>
      </c>
      <c r="E225" s="25">
        <f>IF(D225=0,0,F27*VLOOKUP(D27,struktura!$B:$AT,45,FALSE))</f>
        <v>0</v>
      </c>
      <c r="H225" s="21">
        <f>VLOOKUP(H27,struktura!$B:$AT,44,FALSE)</f>
        <v>0</v>
      </c>
      <c r="I225" s="25">
        <f>IF(H225=0,0,J27*VLOOKUP(H27,struktura!$B:$AT,45,FALSE))</f>
        <v>0</v>
      </c>
      <c r="L225" s="21">
        <f>VLOOKUP(L27,struktura!$B:$AT,44,FALSE)</f>
        <v>0</v>
      </c>
      <c r="M225" s="25">
        <f>IF(L225=0,0,N27*VLOOKUP(L27,struktura!$B:$AT,45,FALSE))</f>
        <v>0</v>
      </c>
      <c r="P225" s="21">
        <f>VLOOKUP(P27,struktura!$B:$AT,44,FALSE)</f>
        <v>0</v>
      </c>
      <c r="Q225" s="25">
        <f>IF(P225=0,0,R27*VLOOKUP(P27,struktura!$B:$AT,45,FALSE))</f>
        <v>0</v>
      </c>
      <c r="T225" s="21">
        <f>VLOOKUP(T27,struktura!$B:$AT,44,FALSE)</f>
        <v>0</v>
      </c>
      <c r="U225" s="25">
        <f>IF(T225=0,0,V27*VLOOKUP(T27,struktura!$B:$AT,45,FALSE))</f>
        <v>0</v>
      </c>
      <c r="X225" s="21">
        <f>VLOOKUP(X27,struktura!$B:$AT,44,FALSE)</f>
        <v>0</v>
      </c>
      <c r="Y225" s="25">
        <f>IF(X225=0,0,Z27*VLOOKUP(X27,struktura!$B:$AT,45,FALSE))</f>
        <v>0</v>
      </c>
      <c r="AB225" s="21">
        <f>VLOOKUP(AB27,struktura!$B:$AT,44,FALSE)</f>
        <v>0</v>
      </c>
      <c r="AC225" s="25">
        <f>IF(AB225=0,0,AD27*VLOOKUP(AB27,struktura!$B:$AT,45,FALSE))</f>
        <v>0</v>
      </c>
      <c r="AF225" s="21">
        <f>VLOOKUP(AF27,struktura!$B:$AT,44,FALSE)</f>
        <v>0</v>
      </c>
      <c r="AG225" s="25">
        <f>IF(AF225=0,0,AH27*VLOOKUP(AF27,struktura!$B:$AT,45,FALSE))</f>
        <v>0</v>
      </c>
      <c r="AJ225" s="21">
        <f>VLOOKUP(AJ27,struktura!$B:$AT,44,FALSE)</f>
        <v>0</v>
      </c>
      <c r="AK225" s="25">
        <f>IF(AJ225=0,0,AL27*VLOOKUP(AJ27,struktura!$B:$AT,45,FALSE))</f>
        <v>0</v>
      </c>
      <c r="AN225" s="21">
        <f>VLOOKUP(AN27,struktura!$B:$AT,44,FALSE)</f>
        <v>0</v>
      </c>
      <c r="AO225" s="25">
        <f>IF(AN225=0,0,AP27*VLOOKUP(AN27,struktura!$B:$AT,45,FALSE))</f>
        <v>0</v>
      </c>
      <c r="AR225" s="21">
        <f>VLOOKUP(AR27,struktura!$B:$AT,44,FALSE)</f>
        <v>0</v>
      </c>
      <c r="AS225" s="25">
        <f>IF(AR225=0,0,AT27*VLOOKUP(AR27,struktura!$B:$AT,45,FALSE))</f>
        <v>0</v>
      </c>
      <c r="AV225" s="21">
        <f>VLOOKUP(AV27,struktura!$B:$AT,44,FALSE)</f>
        <v>0</v>
      </c>
      <c r="AW225" s="25">
        <f>IF(AV225=0,0,AX27*VLOOKUP(AV27,struktura!$B:$AT,45,FALSE))</f>
        <v>0</v>
      </c>
      <c r="AZ225" s="21">
        <f>VLOOKUP(AZ27,struktura!$B:$AT,44,FALSE)</f>
        <v>30024</v>
      </c>
      <c r="BA225" s="25">
        <f>IF(AZ225=0,0,BB27*VLOOKUP(AZ27,struktura!$B:$AT,45,FALSE))</f>
        <v>95.24</v>
      </c>
      <c r="BD225" s="21">
        <f>VLOOKUP(BD27,struktura!$B:$AT,44,FALSE)</f>
        <v>30024</v>
      </c>
      <c r="BE225" s="25">
        <f>IF(BD225=0,0,BF27*VLOOKUP(BD27,struktura!$B:$AT,45,FALSE))</f>
        <v>95.24</v>
      </c>
      <c r="BH225" s="21">
        <f>VLOOKUP(BH27,struktura!$B:$AT,44,FALSE)</f>
        <v>30024</v>
      </c>
      <c r="BI225" s="25">
        <f>IF(BH225=0,0,BJ27*VLOOKUP(BH27,struktura!$B:$AT,45,FALSE))</f>
        <v>95.24</v>
      </c>
      <c r="BL225" s="21">
        <f>VLOOKUP(BL27,struktura!$B:$AT,44,FALSE)</f>
        <v>0</v>
      </c>
      <c r="BM225" s="25">
        <f>IF(BL225=0,0,BN27*VLOOKUP(BL27,struktura!$B:$AT,45,FALSE))</f>
        <v>0</v>
      </c>
      <c r="BP225" s="21">
        <f>VLOOKUP(BP27,struktura!$B:$AT,44,FALSE)</f>
        <v>0</v>
      </c>
      <c r="BQ225" s="25">
        <f>IF(BP225=0,0,BR27*VLOOKUP(BP27,struktura!$B:$AT,45,FALSE))</f>
        <v>0</v>
      </c>
      <c r="BT225" s="21">
        <f>VLOOKUP(BT27,struktura!$B:$AT,44,FALSE)</f>
        <v>0</v>
      </c>
      <c r="BU225" s="25">
        <f>IF(BT225=0,0,BV27*VLOOKUP(BT27,struktura!$B:$AT,45,FALSE))</f>
        <v>0</v>
      </c>
      <c r="BX225" s="21">
        <f>VLOOKUP(BX27,struktura!$B:$AT,44,FALSE)</f>
        <v>0</v>
      </c>
      <c r="BY225" s="25">
        <f>IF(BX225=0,0,BZ27*VLOOKUP(BX27,struktura!$B:$AT,45,FALSE))</f>
        <v>0</v>
      </c>
      <c r="CB225" s="21">
        <f>VLOOKUP(CB27,struktura!$B:$AT,44,FALSE)</f>
        <v>0</v>
      </c>
      <c r="CC225" s="25">
        <f>IF(CB225=0,0,CD27*VLOOKUP(CB27,struktura!$B:$AT,45,FALSE))</f>
        <v>0</v>
      </c>
      <c r="CF225" s="21">
        <f>VLOOKUP(CF27,struktura!$B:$AT,44,FALSE)</f>
        <v>0</v>
      </c>
      <c r="CG225" s="25">
        <f>IF(CF225=0,0,CH27*VLOOKUP(CF27,struktura!$B:$AT,45,FALSE))</f>
        <v>0</v>
      </c>
      <c r="CJ225" s="21">
        <f>VLOOKUP(CJ27,struktura!$B:$AT,44,FALSE)</f>
        <v>30024</v>
      </c>
      <c r="CK225" s="25">
        <f>IF(CJ225=0,0,CL27*VLOOKUP(CJ27,struktura!$B:$AT,45,FALSE))</f>
        <v>56.760406779661011</v>
      </c>
      <c r="CN225" s="21">
        <f>VLOOKUP(CN27,struktura!$B:$AT,44,FALSE)</f>
        <v>30024</v>
      </c>
      <c r="CO225" s="25">
        <f>IF(CN225=0,0,CP27*VLOOKUP(CN27,struktura!$B:$AT,45,FALSE))</f>
        <v>56.760406779661011</v>
      </c>
      <c r="CR225" s="21">
        <f>VLOOKUP(CR27,struktura!$B:$AT,44,FALSE)</f>
        <v>0</v>
      </c>
      <c r="CS225" s="25">
        <f>IF(CR225=0,0,CT27*VLOOKUP(CR27,struktura!$B:$AT,45,FALSE))</f>
        <v>0</v>
      </c>
      <c r="CV225" s="21">
        <f>VLOOKUP(CV27,struktura!$B:$AT,44,FALSE)</f>
        <v>0</v>
      </c>
      <c r="CW225" s="25">
        <f>IF(CV225=0,0,CX27*VLOOKUP(CV27,struktura!$B:$AT,45,FALSE))</f>
        <v>0</v>
      </c>
      <c r="CZ225" s="21">
        <f>VLOOKUP(CZ27,struktura!$B:$AT,44,FALSE)</f>
        <v>0</v>
      </c>
      <c r="DA225" s="25">
        <f>IF(CZ225=0,0,DB27*VLOOKUP(CZ27,struktura!$B:$AT,45,FALSE))</f>
        <v>0</v>
      </c>
      <c r="DD225" s="21">
        <f>VLOOKUP(DD27,struktura!$B:$AT,44,FALSE)</f>
        <v>0</v>
      </c>
      <c r="DE225" s="25">
        <f>IF(DD225=0,0,DF27*VLOOKUP(DD27,struktura!$B:$AT,45,FALSE))</f>
        <v>0</v>
      </c>
      <c r="DH225" s="21">
        <f>VLOOKUP(DH27,struktura!$B:$AT,44,FALSE)</f>
        <v>0</v>
      </c>
      <c r="DI225" s="25">
        <f>IF(DH225=0,0,DJ27*VLOOKUP(DH27,struktura!$B:$AT,45,FALSE))</f>
        <v>0</v>
      </c>
      <c r="DL225" s="21">
        <f>VLOOKUP(DL27,struktura!$B:$AT,44,FALSE)</f>
        <v>0</v>
      </c>
      <c r="DM225" s="25">
        <f>IF(DL225=0,0,DN27*VLOOKUP(DL27,struktura!$B:$AT,45,FALSE))</f>
        <v>0</v>
      </c>
      <c r="DP225" s="21">
        <f>VLOOKUP(DP27,struktura!$B:$AT,44,FALSE)</f>
        <v>0</v>
      </c>
      <c r="DQ225" s="25">
        <f>IF(DP225=0,0,DR27*VLOOKUP(DP27,struktura!$B:$AT,45,FALSE))</f>
        <v>0</v>
      </c>
    </row>
    <row r="226" spans="1:121" ht="15" hidden="1" outlineLevel="1" thickBot="1">
      <c r="A226" s="182"/>
      <c r="B226" s="182"/>
      <c r="D226" s="21"/>
      <c r="E226" s="25"/>
      <c r="H226" s="21"/>
      <c r="I226" s="25"/>
      <c r="L226" s="21"/>
      <c r="M226" s="25"/>
      <c r="P226" s="21"/>
      <c r="Q226" s="25"/>
      <c r="T226" s="21"/>
      <c r="U226" s="25"/>
      <c r="X226" s="21"/>
      <c r="Y226" s="25"/>
      <c r="AB226" s="21"/>
      <c r="AC226" s="25"/>
      <c r="AF226" s="21"/>
      <c r="AG226" s="25"/>
      <c r="AJ226" s="21"/>
      <c r="AK226" s="25"/>
      <c r="AN226" s="21"/>
      <c r="AO226" s="25"/>
      <c r="AR226" s="21"/>
      <c r="AS226" s="25"/>
      <c r="AV226" s="21"/>
      <c r="AW226" s="25"/>
      <c r="AZ226" s="21"/>
      <c r="BA226" s="25"/>
      <c r="BD226" s="21"/>
      <c r="BE226" s="25"/>
      <c r="BH226" s="21"/>
      <c r="BI226" s="25"/>
      <c r="BL226" s="21"/>
      <c r="BM226" s="25"/>
      <c r="BP226" s="21"/>
      <c r="BQ226" s="25"/>
      <c r="BT226" s="21"/>
      <c r="BU226" s="25"/>
      <c r="BX226" s="21"/>
      <c r="BY226" s="25"/>
      <c r="CB226" s="21"/>
      <c r="CC226" s="25"/>
      <c r="CF226" s="21"/>
      <c r="CG226" s="25"/>
      <c r="CJ226" s="21"/>
      <c r="CK226" s="25"/>
      <c r="CN226" s="21"/>
      <c r="CO226" s="25"/>
      <c r="CR226" s="21"/>
      <c r="CS226" s="25"/>
      <c r="CV226" s="21"/>
      <c r="CW226" s="25"/>
      <c r="CZ226" s="21"/>
      <c r="DA226" s="25"/>
      <c r="DD226" s="21"/>
      <c r="DE226" s="25"/>
      <c r="DH226" s="21"/>
      <c r="DI226" s="25"/>
      <c r="DL226" s="21"/>
      <c r="DM226" s="25"/>
      <c r="DP226" s="21"/>
      <c r="DQ226" s="25"/>
    </row>
    <row r="227" spans="1:121" hidden="1" outlineLevel="1">
      <c r="A227" s="181">
        <v>9</v>
      </c>
      <c r="B227" s="181" t="s">
        <v>14174</v>
      </c>
      <c r="C227" s="1">
        <v>1</v>
      </c>
      <c r="D227" s="21">
        <f>VLOOKUP(D29,struktura!$B:$AT,44,FALSE)</f>
        <v>0</v>
      </c>
      <c r="E227" s="25">
        <f>IF(D227=0,0,F29*VLOOKUP(D29,struktura!$B:$AT,45,FALSE))</f>
        <v>0</v>
      </c>
      <c r="H227" s="21">
        <f>VLOOKUP(H29,struktura!$B:$AT,44,FALSE)</f>
        <v>0</v>
      </c>
      <c r="I227" s="25">
        <f>IF(H227=0,0,J29*VLOOKUP(H29,struktura!$B:$AT,45,FALSE))</f>
        <v>0</v>
      </c>
      <c r="L227" s="21">
        <f>VLOOKUP(L29,struktura!$B:$AT,44,FALSE)</f>
        <v>0</v>
      </c>
      <c r="M227" s="25">
        <f>IF(L227=0,0,N29*VLOOKUP(L29,struktura!$B:$AT,45,FALSE))</f>
        <v>0</v>
      </c>
      <c r="P227" s="21">
        <f>VLOOKUP(P29,struktura!$B:$AT,44,FALSE)</f>
        <v>0</v>
      </c>
      <c r="Q227" s="25">
        <f>IF(P227=0,0,R29*VLOOKUP(P29,struktura!$B:$AT,45,FALSE))</f>
        <v>0</v>
      </c>
      <c r="T227" s="21">
        <f>VLOOKUP(T29,struktura!$B:$AT,44,FALSE)</f>
        <v>0</v>
      </c>
      <c r="U227" s="25">
        <f>IF(T227=0,0,V29*VLOOKUP(T29,struktura!$B:$AT,45,FALSE))</f>
        <v>0</v>
      </c>
      <c r="X227" s="21">
        <f>VLOOKUP(X29,struktura!$B:$AT,44,FALSE)</f>
        <v>0</v>
      </c>
      <c r="Y227" s="25">
        <f>IF(X227=0,0,Z29*VLOOKUP(X29,struktura!$B:$AT,45,FALSE))</f>
        <v>0</v>
      </c>
      <c r="AB227" s="21">
        <f>VLOOKUP(AB29,struktura!$B:$AT,44,FALSE)</f>
        <v>0</v>
      </c>
      <c r="AC227" s="25">
        <f>IF(AB227=0,0,AD29*VLOOKUP(AB29,struktura!$B:$AT,45,FALSE))</f>
        <v>0</v>
      </c>
      <c r="AF227" s="21">
        <f>VLOOKUP(AF29,struktura!$B:$AT,44,FALSE)</f>
        <v>0</v>
      </c>
      <c r="AG227" s="25">
        <f>IF(AF227=0,0,AH29*VLOOKUP(AF29,struktura!$B:$AT,45,FALSE))</f>
        <v>0</v>
      </c>
      <c r="AJ227" s="21">
        <f>VLOOKUP(AJ29,struktura!$B:$AT,44,FALSE)</f>
        <v>0</v>
      </c>
      <c r="AK227" s="25">
        <f>IF(AJ227=0,0,AL29*VLOOKUP(AJ29,struktura!$B:$AT,45,FALSE))</f>
        <v>0</v>
      </c>
      <c r="AN227" s="21">
        <f>VLOOKUP(AN29,struktura!$B:$AT,44,FALSE)</f>
        <v>0</v>
      </c>
      <c r="AO227" s="25">
        <f>IF(AN227=0,0,AP29*VLOOKUP(AN29,struktura!$B:$AT,45,FALSE))</f>
        <v>0</v>
      </c>
      <c r="AR227" s="21">
        <f>VLOOKUP(AR29,struktura!$B:$AT,44,FALSE)</f>
        <v>0</v>
      </c>
      <c r="AS227" s="25">
        <f>IF(AR227=0,0,AT29*VLOOKUP(AR29,struktura!$B:$AT,45,FALSE))</f>
        <v>0</v>
      </c>
      <c r="AV227" s="21">
        <f>VLOOKUP(AV29,struktura!$B:$AT,44,FALSE)</f>
        <v>0</v>
      </c>
      <c r="AW227" s="25">
        <f>IF(AV227=0,0,AX29*VLOOKUP(AV29,struktura!$B:$AT,45,FALSE))</f>
        <v>0</v>
      </c>
      <c r="AZ227" s="21">
        <f>VLOOKUP(AZ29,struktura!$B:$AT,44,FALSE)</f>
        <v>0</v>
      </c>
      <c r="BA227" s="25">
        <f>IF(AZ227=0,0,BB29*VLOOKUP(AZ29,struktura!$B:$AT,45,FALSE))</f>
        <v>0</v>
      </c>
      <c r="BD227" s="21">
        <f>VLOOKUP(BD29,struktura!$B:$AT,44,FALSE)</f>
        <v>0</v>
      </c>
      <c r="BE227" s="25">
        <f>IF(BD227=0,0,BF29*VLOOKUP(BD29,struktura!$B:$AT,45,FALSE))</f>
        <v>0</v>
      </c>
      <c r="BH227" s="21">
        <f>VLOOKUP(BH29,struktura!$B:$AT,44,FALSE)</f>
        <v>0</v>
      </c>
      <c r="BI227" s="25">
        <f>IF(BH227=0,0,BJ29*VLOOKUP(BH29,struktura!$B:$AT,45,FALSE))</f>
        <v>0</v>
      </c>
      <c r="BL227" s="21">
        <f>VLOOKUP(BL29,struktura!$B:$AT,44,FALSE)</f>
        <v>300000213</v>
      </c>
      <c r="BM227" s="25">
        <f>IF(BL227=0,0,BN29*VLOOKUP(BL29,struktura!$B:$AT,45,FALSE))</f>
        <v>16.290600000000001</v>
      </c>
      <c r="BP227" s="21">
        <f>VLOOKUP(BP29,struktura!$B:$AT,44,FALSE)</f>
        <v>300000213</v>
      </c>
      <c r="BQ227" s="25">
        <f>IF(BP227=0,0,BR29*VLOOKUP(BP29,struktura!$B:$AT,45,FALSE))</f>
        <v>16.290600000000001</v>
      </c>
      <c r="BT227" s="21">
        <f>VLOOKUP(BT29,struktura!$B:$AT,44,FALSE)</f>
        <v>300000213</v>
      </c>
      <c r="BU227" s="25">
        <f>IF(BT227=0,0,BV29*VLOOKUP(BT29,struktura!$B:$AT,45,FALSE))</f>
        <v>16.290600000000001</v>
      </c>
      <c r="BX227" s="21">
        <f>VLOOKUP(BX29,struktura!$B:$AT,44,FALSE)</f>
        <v>300000213</v>
      </c>
      <c r="BY227" s="25">
        <f>IF(BX227=0,0,BZ29*VLOOKUP(BX29,struktura!$B:$AT,45,FALSE))</f>
        <v>16.290600000000001</v>
      </c>
      <c r="CB227" s="21">
        <f>VLOOKUP(CB29,struktura!$B:$AT,44,FALSE)</f>
        <v>300000213</v>
      </c>
      <c r="CC227" s="25">
        <f>IF(CB227=0,0,CD29*VLOOKUP(CB29,struktura!$B:$AT,45,FALSE))</f>
        <v>16.290600000000001</v>
      </c>
      <c r="CF227" s="21">
        <f>VLOOKUP(CF29,struktura!$B:$AT,44,FALSE)</f>
        <v>300000213</v>
      </c>
      <c r="CG227" s="25">
        <f>IF(CF227=0,0,CH29*VLOOKUP(CF29,struktura!$B:$AT,45,FALSE))</f>
        <v>154.27800000000002</v>
      </c>
      <c r="CJ227" s="21">
        <f>VLOOKUP(CJ29,struktura!$B:$AT,44,FALSE)</f>
        <v>0</v>
      </c>
      <c r="CK227" s="25">
        <f>IF(CJ227=0,0,CL29*VLOOKUP(CJ29,struktura!$B:$AT,45,FALSE))</f>
        <v>0</v>
      </c>
      <c r="CN227" s="21">
        <f>VLOOKUP(CN29,struktura!$B:$AT,44,FALSE)</f>
        <v>0</v>
      </c>
      <c r="CO227" s="25">
        <f>IF(CN227=0,0,CP29*VLOOKUP(CN29,struktura!$B:$AT,45,FALSE))</f>
        <v>0</v>
      </c>
      <c r="CR227" s="21">
        <f>VLOOKUP(CR29,struktura!$B:$AT,44,FALSE)</f>
        <v>0</v>
      </c>
      <c r="CS227" s="25">
        <f>IF(CR227=0,0,CT29*VLOOKUP(CR29,struktura!$B:$AT,45,FALSE))</f>
        <v>0</v>
      </c>
      <c r="CV227" s="21">
        <f>VLOOKUP(CV29,struktura!$B:$AT,44,FALSE)</f>
        <v>0</v>
      </c>
      <c r="CW227" s="25">
        <f>IF(CV227=0,0,CX29*VLOOKUP(CV29,struktura!$B:$AT,45,FALSE))</f>
        <v>0</v>
      </c>
      <c r="CZ227" s="21">
        <f>VLOOKUP(CZ29,struktura!$B:$AT,44,FALSE)</f>
        <v>0</v>
      </c>
      <c r="DA227" s="25">
        <f>IF(CZ227=0,0,DB29*VLOOKUP(CZ29,struktura!$B:$AT,45,FALSE))</f>
        <v>0</v>
      </c>
      <c r="DD227" s="21">
        <f>VLOOKUP(DD29,struktura!$B:$AT,44,FALSE)</f>
        <v>0</v>
      </c>
      <c r="DE227" s="25">
        <f>IF(DD227=0,0,DF29*VLOOKUP(DD29,struktura!$B:$AT,45,FALSE))</f>
        <v>0</v>
      </c>
      <c r="DH227" s="21">
        <f>VLOOKUP(DH29,struktura!$B:$AT,44,FALSE)</f>
        <v>0</v>
      </c>
      <c r="DI227" s="25">
        <f>IF(DH227=0,0,DJ29*VLOOKUP(DH29,struktura!$B:$AT,45,FALSE))</f>
        <v>0</v>
      </c>
      <c r="DL227" s="21">
        <f>VLOOKUP(DL29,struktura!$B:$AT,44,FALSE)</f>
        <v>0</v>
      </c>
      <c r="DM227" s="25">
        <f>IF(DL227=0,0,DN29*VLOOKUP(DL29,struktura!$B:$AT,45,FALSE))</f>
        <v>0</v>
      </c>
      <c r="DP227" s="21">
        <f>VLOOKUP(DP29,struktura!$B:$AT,44,FALSE)</f>
        <v>0</v>
      </c>
      <c r="DQ227" s="25">
        <f>IF(DP227=0,0,DR29*VLOOKUP(DP29,struktura!$B:$AT,45,FALSE))</f>
        <v>0</v>
      </c>
    </row>
    <row r="228" spans="1:121" ht="15" hidden="1" outlineLevel="1" thickBot="1">
      <c r="A228" s="182"/>
      <c r="B228" s="182"/>
      <c r="D228" s="21"/>
      <c r="E228" s="25"/>
      <c r="H228" s="21"/>
      <c r="I228" s="25"/>
      <c r="L228" s="21"/>
      <c r="M228" s="25"/>
      <c r="P228" s="21"/>
      <c r="Q228" s="25"/>
      <c r="T228" s="21"/>
      <c r="U228" s="25"/>
      <c r="X228" s="21"/>
      <c r="Y228" s="25"/>
      <c r="AB228" s="21"/>
      <c r="AC228" s="25"/>
      <c r="AF228" s="21"/>
      <c r="AG228" s="25"/>
      <c r="AJ228" s="21"/>
      <c r="AK228" s="25"/>
      <c r="AN228" s="21"/>
      <c r="AO228" s="25"/>
      <c r="AR228" s="21"/>
      <c r="AS228" s="25"/>
      <c r="AV228" s="21"/>
      <c r="AW228" s="25"/>
      <c r="AZ228" s="21"/>
      <c r="BA228" s="25"/>
      <c r="BD228" s="21"/>
      <c r="BE228" s="25"/>
      <c r="BH228" s="21"/>
      <c r="BI228" s="25"/>
      <c r="BL228" s="21"/>
      <c r="BM228" s="25"/>
      <c r="BP228" s="21"/>
      <c r="BQ228" s="25"/>
      <c r="BT228" s="21"/>
      <c r="BU228" s="25"/>
      <c r="BX228" s="21"/>
      <c r="BY228" s="25"/>
      <c r="CB228" s="21"/>
      <c r="CC228" s="25"/>
      <c r="CF228" s="21"/>
      <c r="CG228" s="25"/>
      <c r="CJ228" s="21"/>
      <c r="CK228" s="25"/>
      <c r="CN228" s="21"/>
      <c r="CO228" s="25"/>
      <c r="CR228" s="21"/>
      <c r="CS228" s="25"/>
      <c r="CV228" s="21"/>
      <c r="CW228" s="25"/>
      <c r="CZ228" s="21"/>
      <c r="DA228" s="25"/>
      <c r="DD228" s="21"/>
      <c r="DE228" s="25"/>
      <c r="DH228" s="21"/>
      <c r="DI228" s="25"/>
      <c r="DL228" s="21"/>
      <c r="DM228" s="25"/>
      <c r="DP228" s="21"/>
      <c r="DQ228" s="25"/>
    </row>
    <row r="229" spans="1:121" hidden="1" outlineLevel="1">
      <c r="A229" s="181">
        <v>10</v>
      </c>
      <c r="B229" s="181" t="s">
        <v>7</v>
      </c>
      <c r="C229" s="1">
        <v>1</v>
      </c>
      <c r="D229" s="21">
        <f>VLOOKUP(D31,struktura!$B:$AT,44,FALSE)</f>
        <v>0</v>
      </c>
      <c r="E229" s="25">
        <f>IF(D229=0,0,F31*VLOOKUP(D31,struktura!$B:$AT,45,FALSE))</f>
        <v>0</v>
      </c>
      <c r="H229" s="21">
        <f>VLOOKUP(H31,struktura!$B:$AT,44,FALSE)</f>
        <v>0</v>
      </c>
      <c r="I229" s="25">
        <f>IF(H229=0,0,J31*VLOOKUP(H31,struktura!$B:$AT,45,FALSE))</f>
        <v>0</v>
      </c>
      <c r="L229" s="21">
        <f>VLOOKUP(L31,struktura!$B:$AT,44,FALSE)</f>
        <v>0</v>
      </c>
      <c r="M229" s="25">
        <f>IF(L229=0,0,N31*VLOOKUP(L31,struktura!$B:$AT,45,FALSE))</f>
        <v>0</v>
      </c>
      <c r="P229" s="21">
        <f>VLOOKUP(P31,struktura!$B:$AT,44,FALSE)</f>
        <v>30025</v>
      </c>
      <c r="Q229" s="25">
        <f>IF(P229=0,0,R31*VLOOKUP(P31,struktura!$B:$AT,45,FALSE))</f>
        <v>37.5</v>
      </c>
      <c r="T229" s="21">
        <f>VLOOKUP(T31,struktura!$B:$AT,44,FALSE)</f>
        <v>30025</v>
      </c>
      <c r="U229" s="25">
        <f>IF(T229=0,0,V31*VLOOKUP(T31,struktura!$B:$AT,45,FALSE))</f>
        <v>37.5</v>
      </c>
      <c r="X229" s="21">
        <f>VLOOKUP(X31,struktura!$B:$AT,44,FALSE)</f>
        <v>30025</v>
      </c>
      <c r="Y229" s="25">
        <f>IF(X229=0,0,Z31*VLOOKUP(X31,struktura!$B:$AT,45,FALSE))</f>
        <v>37.5</v>
      </c>
      <c r="AB229" s="21">
        <f>VLOOKUP(AB31,struktura!$B:$AT,44,FALSE)</f>
        <v>0</v>
      </c>
      <c r="AC229" s="25">
        <f>IF(AB229=0,0,AD31*VLOOKUP(AB31,struktura!$B:$AT,45,FALSE))</f>
        <v>0</v>
      </c>
      <c r="AF229" s="21">
        <f>VLOOKUP(AF31,struktura!$B:$AT,44,FALSE)</f>
        <v>0</v>
      </c>
      <c r="AG229" s="25">
        <f>IF(AF229=0,0,AH31*VLOOKUP(AF31,struktura!$B:$AT,45,FALSE))</f>
        <v>0</v>
      </c>
      <c r="AJ229" s="21">
        <f>VLOOKUP(AJ31,struktura!$B:$AT,44,FALSE)</f>
        <v>0</v>
      </c>
      <c r="AK229" s="25">
        <f>IF(AJ229=0,0,AL31*VLOOKUP(AJ31,struktura!$B:$AT,45,FALSE))</f>
        <v>0</v>
      </c>
      <c r="AN229" s="21">
        <f>VLOOKUP(AN31,struktura!$B:$AT,44,FALSE)</f>
        <v>0</v>
      </c>
      <c r="AO229" s="25">
        <f>IF(AN229=0,0,AP31*VLOOKUP(AN31,struktura!$B:$AT,45,FALSE))</f>
        <v>0</v>
      </c>
      <c r="AR229" s="21">
        <f>VLOOKUP(AR31,struktura!$B:$AT,44,FALSE)</f>
        <v>0</v>
      </c>
      <c r="AS229" s="25">
        <f>IF(AR229=0,0,AT31*VLOOKUP(AR31,struktura!$B:$AT,45,FALSE))</f>
        <v>0</v>
      </c>
      <c r="AV229" s="21">
        <f>VLOOKUP(AV31,struktura!$B:$AT,44,FALSE)</f>
        <v>0</v>
      </c>
      <c r="AW229" s="25">
        <f>IF(AV229=0,0,AX31*VLOOKUP(AV31,struktura!$B:$AT,45,FALSE))</f>
        <v>0</v>
      </c>
      <c r="AZ229" s="21">
        <f>VLOOKUP(AZ31,struktura!$B:$AT,44,FALSE)</f>
        <v>0</v>
      </c>
      <c r="BA229" s="25">
        <f>IF(AZ229=0,0,BB31*VLOOKUP(AZ31,struktura!$B:$AT,45,FALSE))</f>
        <v>0</v>
      </c>
      <c r="BD229" s="21">
        <f>VLOOKUP(BD31,struktura!$B:$AT,44,FALSE)</f>
        <v>0</v>
      </c>
      <c r="BE229" s="25">
        <f>IF(BD229=0,0,BF31*VLOOKUP(BD31,struktura!$B:$AT,45,FALSE))</f>
        <v>0</v>
      </c>
      <c r="BH229" s="21">
        <f>VLOOKUP(BH31,struktura!$B:$AT,44,FALSE)</f>
        <v>0</v>
      </c>
      <c r="BI229" s="25">
        <f>IF(BH229=0,0,BJ31*VLOOKUP(BH31,struktura!$B:$AT,45,FALSE))</f>
        <v>0</v>
      </c>
      <c r="BL229" s="21">
        <f>VLOOKUP(BL31,struktura!$B:$AT,44,FALSE)</f>
        <v>0</v>
      </c>
      <c r="BM229" s="25">
        <f>IF(BL229=0,0,BN31*VLOOKUP(BL31,struktura!$B:$AT,45,FALSE))</f>
        <v>0</v>
      </c>
      <c r="BP229" s="21">
        <f>VLOOKUP(BP31,struktura!$B:$AT,44,FALSE)</f>
        <v>0</v>
      </c>
      <c r="BQ229" s="25">
        <f>IF(BP229=0,0,BR31*VLOOKUP(BP31,struktura!$B:$AT,45,FALSE))</f>
        <v>0</v>
      </c>
      <c r="BT229" s="21">
        <f>VLOOKUP(BT31,struktura!$B:$AT,44,FALSE)</f>
        <v>0</v>
      </c>
      <c r="BU229" s="25">
        <f>IF(BT229=0,0,BV31*VLOOKUP(BT31,struktura!$B:$AT,45,FALSE))</f>
        <v>0</v>
      </c>
      <c r="BX229" s="21">
        <f>VLOOKUP(BX31,struktura!$B:$AT,44,FALSE)</f>
        <v>0</v>
      </c>
      <c r="BY229" s="25">
        <f>IF(BX229=0,0,BZ31*VLOOKUP(BX31,struktura!$B:$AT,45,FALSE))</f>
        <v>0</v>
      </c>
      <c r="CB229" s="21">
        <f>VLOOKUP(CB31,struktura!$B:$AT,44,FALSE)</f>
        <v>0</v>
      </c>
      <c r="CC229" s="25">
        <f>IF(CB229=0,0,CD31*VLOOKUP(CB31,struktura!$B:$AT,45,FALSE))</f>
        <v>0</v>
      </c>
      <c r="CF229" s="21">
        <f>VLOOKUP(CF31,struktura!$B:$AT,44,FALSE)</f>
        <v>0</v>
      </c>
      <c r="CG229" s="25">
        <f>IF(CF229=0,0,CH31*VLOOKUP(CF31,struktura!$B:$AT,45,FALSE))</f>
        <v>0</v>
      </c>
      <c r="CJ229" s="21">
        <f>VLOOKUP(CJ31,struktura!$B:$AT,44,FALSE)</f>
        <v>0</v>
      </c>
      <c r="CK229" s="25">
        <f>IF(CJ229=0,0,CL31*VLOOKUP(CJ31,struktura!$B:$AT,45,FALSE))</f>
        <v>0</v>
      </c>
      <c r="CN229" s="21">
        <f>VLOOKUP(CN31,struktura!$B:$AT,44,FALSE)</f>
        <v>0</v>
      </c>
      <c r="CO229" s="25">
        <f>IF(CN229=0,0,CP31*VLOOKUP(CN31,struktura!$B:$AT,45,FALSE))</f>
        <v>0</v>
      </c>
      <c r="CR229" s="21">
        <f>VLOOKUP(CR31,struktura!$B:$AT,44,FALSE)</f>
        <v>0</v>
      </c>
      <c r="CS229" s="25">
        <f>IF(CR229=0,0,CT31*VLOOKUP(CR31,struktura!$B:$AT,45,FALSE))</f>
        <v>0</v>
      </c>
      <c r="CV229" s="21">
        <f>VLOOKUP(CV31,struktura!$B:$AT,44,FALSE)</f>
        <v>0</v>
      </c>
      <c r="CW229" s="25">
        <f>IF(CV229=0,0,CX31*VLOOKUP(CV31,struktura!$B:$AT,45,FALSE))</f>
        <v>0</v>
      </c>
      <c r="CZ229" s="21">
        <f>VLOOKUP(CZ31,struktura!$B:$AT,44,FALSE)</f>
        <v>0</v>
      </c>
      <c r="DA229" s="25">
        <f>IF(CZ229=0,0,DB31*VLOOKUP(CZ31,struktura!$B:$AT,45,FALSE))</f>
        <v>0</v>
      </c>
      <c r="DD229" s="21">
        <f>VLOOKUP(DD31,struktura!$B:$AT,44,FALSE)</f>
        <v>0</v>
      </c>
      <c r="DE229" s="25">
        <f>IF(DD229=0,0,DF31*VLOOKUP(DD31,struktura!$B:$AT,45,FALSE))</f>
        <v>0</v>
      </c>
      <c r="DH229" s="21">
        <f>VLOOKUP(DH31,struktura!$B:$AT,44,FALSE)</f>
        <v>0</v>
      </c>
      <c r="DI229" s="25">
        <f>IF(DH229=0,0,DJ31*VLOOKUP(DH31,struktura!$B:$AT,45,FALSE))</f>
        <v>0</v>
      </c>
      <c r="DL229" s="21">
        <f>VLOOKUP(DL31,struktura!$B:$AT,44,FALSE)</f>
        <v>0</v>
      </c>
      <c r="DM229" s="25">
        <f>IF(DL229=0,0,DN31*VLOOKUP(DL31,struktura!$B:$AT,45,FALSE))</f>
        <v>0</v>
      </c>
      <c r="DP229" s="21">
        <f>VLOOKUP(DP31,struktura!$B:$AT,44,FALSE)</f>
        <v>0</v>
      </c>
      <c r="DQ229" s="25">
        <f>IF(DP229=0,0,DR31*VLOOKUP(DP31,struktura!$B:$AT,45,FALSE))</f>
        <v>0</v>
      </c>
    </row>
    <row r="230" spans="1:121" ht="15" hidden="1" outlineLevel="1" thickBot="1">
      <c r="A230" s="182"/>
      <c r="B230" s="182"/>
      <c r="D230" s="21"/>
      <c r="E230" s="25"/>
      <c r="H230" s="21"/>
      <c r="I230" s="25"/>
      <c r="L230" s="21"/>
      <c r="M230" s="25"/>
      <c r="P230" s="21"/>
      <c r="Q230" s="25"/>
      <c r="T230" s="21"/>
      <c r="U230" s="25"/>
      <c r="X230" s="21"/>
      <c r="Y230" s="25"/>
      <c r="AB230" s="21"/>
      <c r="AC230" s="25"/>
      <c r="AF230" s="21"/>
      <c r="AG230" s="25"/>
      <c r="AJ230" s="21"/>
      <c r="AK230" s="25"/>
      <c r="AN230" s="21"/>
      <c r="AO230" s="25"/>
      <c r="AR230" s="21"/>
      <c r="AS230" s="25"/>
      <c r="AV230" s="21"/>
      <c r="AW230" s="25"/>
      <c r="AZ230" s="21"/>
      <c r="BA230" s="25"/>
      <c r="BD230" s="21"/>
      <c r="BE230" s="25"/>
      <c r="BH230" s="21"/>
      <c r="BI230" s="25"/>
      <c r="BL230" s="21"/>
      <c r="BM230" s="25"/>
      <c r="BP230" s="21"/>
      <c r="BQ230" s="25"/>
      <c r="BT230" s="21"/>
      <c r="BU230" s="25"/>
      <c r="BX230" s="21"/>
      <c r="BY230" s="25"/>
      <c r="CB230" s="21"/>
      <c r="CC230" s="25"/>
      <c r="CF230" s="21"/>
      <c r="CG230" s="25"/>
      <c r="CJ230" s="21"/>
      <c r="CK230" s="25"/>
      <c r="CN230" s="21"/>
      <c r="CO230" s="25"/>
      <c r="CR230" s="21"/>
      <c r="CS230" s="25"/>
      <c r="CV230" s="21"/>
      <c r="CW230" s="25"/>
      <c r="CZ230" s="21"/>
      <c r="DA230" s="25"/>
      <c r="DD230" s="21"/>
      <c r="DE230" s="25"/>
      <c r="DH230" s="21"/>
      <c r="DI230" s="25"/>
      <c r="DL230" s="21"/>
      <c r="DM230" s="25"/>
      <c r="DP230" s="21"/>
      <c r="DQ230" s="25"/>
    </row>
    <row r="231" spans="1:121" hidden="1" outlineLevel="1">
      <c r="A231" s="181">
        <v>14</v>
      </c>
      <c r="B231" s="181" t="s">
        <v>8</v>
      </c>
      <c r="C231" s="1">
        <v>1</v>
      </c>
      <c r="D231" s="21">
        <f>VLOOKUP(D33,struktura!$B:$AT,44,FALSE)</f>
        <v>0</v>
      </c>
      <c r="E231" s="25">
        <f>IF(D231=0,0,F33*VLOOKUP(D33,struktura!$B:$AT,45,FALSE))</f>
        <v>0</v>
      </c>
      <c r="H231" s="21">
        <f>VLOOKUP(H33,struktura!$B:$AT,44,FALSE)</f>
        <v>0</v>
      </c>
      <c r="I231" s="25">
        <f>IF(H231=0,0,J33*VLOOKUP(H33,struktura!$B:$AT,45,FALSE))</f>
        <v>0</v>
      </c>
      <c r="L231" s="21">
        <f>VLOOKUP(L33,struktura!$B:$AT,44,FALSE)</f>
        <v>0</v>
      </c>
      <c r="M231" s="25">
        <f>IF(L231=0,0,N33*VLOOKUP(L33,struktura!$B:$AT,45,FALSE))</f>
        <v>0</v>
      </c>
      <c r="P231" s="21">
        <f>VLOOKUP(P33,struktura!$B:$AT,44,FALSE)</f>
        <v>0</v>
      </c>
      <c r="Q231" s="25">
        <f>IF(P231=0,0,R33*VLOOKUP(P33,struktura!$B:$AT,45,FALSE))</f>
        <v>0</v>
      </c>
      <c r="T231" s="21">
        <f>VLOOKUP(T33,struktura!$B:$AT,44,FALSE)</f>
        <v>0</v>
      </c>
      <c r="U231" s="25">
        <f>IF(T231=0,0,V33*VLOOKUP(T33,struktura!$B:$AT,45,FALSE))</f>
        <v>0</v>
      </c>
      <c r="X231" s="21">
        <f>VLOOKUP(X33,struktura!$B:$AT,44,FALSE)</f>
        <v>0</v>
      </c>
      <c r="Y231" s="25">
        <f>IF(X231=0,0,Z33*VLOOKUP(X33,struktura!$B:$AT,45,FALSE))</f>
        <v>0</v>
      </c>
      <c r="AB231" s="21">
        <f>VLOOKUP(AB33,struktura!$B:$AT,44,FALSE)</f>
        <v>0</v>
      </c>
      <c r="AC231" s="25">
        <f>IF(AB231=0,0,AD33*VLOOKUP(AB33,struktura!$B:$AT,45,FALSE))</f>
        <v>0</v>
      </c>
      <c r="AF231" s="21">
        <f>VLOOKUP(AF33,struktura!$B:$AT,44,FALSE)</f>
        <v>0</v>
      </c>
      <c r="AG231" s="25">
        <f>IF(AF231=0,0,AH33*VLOOKUP(AF33,struktura!$B:$AT,45,FALSE))</f>
        <v>0</v>
      </c>
      <c r="AJ231" s="21">
        <f>VLOOKUP(AJ33,struktura!$B:$AT,44,FALSE)</f>
        <v>0</v>
      </c>
      <c r="AK231" s="25">
        <f>IF(AJ231=0,0,AL33*VLOOKUP(AJ33,struktura!$B:$AT,45,FALSE))</f>
        <v>0</v>
      </c>
      <c r="AN231" s="21">
        <f>VLOOKUP(AN33,struktura!$B:$AT,44,FALSE)</f>
        <v>0</v>
      </c>
      <c r="AO231" s="25">
        <f>IF(AN231=0,0,AP33*VLOOKUP(AN33,struktura!$B:$AT,45,FALSE))</f>
        <v>0</v>
      </c>
      <c r="AR231" s="21">
        <f>VLOOKUP(AR33,struktura!$B:$AT,44,FALSE)</f>
        <v>0</v>
      </c>
      <c r="AS231" s="25">
        <f>IF(AR231=0,0,AT33*VLOOKUP(AR33,struktura!$B:$AT,45,FALSE))</f>
        <v>0</v>
      </c>
      <c r="AV231" s="21">
        <f>VLOOKUP(AV33,struktura!$B:$AT,44,FALSE)</f>
        <v>0</v>
      </c>
      <c r="AW231" s="25">
        <f>IF(AV231=0,0,AX33*VLOOKUP(AV33,struktura!$B:$AT,45,FALSE))</f>
        <v>0</v>
      </c>
      <c r="AZ231" s="21">
        <f>VLOOKUP(AZ33,struktura!$B:$AT,44,FALSE)</f>
        <v>0</v>
      </c>
      <c r="BA231" s="25">
        <f>IF(AZ231=0,0,BB33*VLOOKUP(AZ33,struktura!$B:$AT,45,FALSE))</f>
        <v>0</v>
      </c>
      <c r="BD231" s="21">
        <f>VLOOKUP(BD33,struktura!$B:$AT,44,FALSE)</f>
        <v>0</v>
      </c>
      <c r="BE231" s="25">
        <f>IF(BD231=0,0,BF33*VLOOKUP(BD33,struktura!$B:$AT,45,FALSE))</f>
        <v>0</v>
      </c>
      <c r="BH231" s="21">
        <f>VLOOKUP(BH33,struktura!$B:$AT,44,FALSE)</f>
        <v>0</v>
      </c>
      <c r="BI231" s="25">
        <f>IF(BH231=0,0,BJ33*VLOOKUP(BH33,struktura!$B:$AT,45,FALSE))</f>
        <v>0</v>
      </c>
      <c r="BL231" s="21">
        <f>VLOOKUP(BL33,struktura!$B:$AT,44,FALSE)</f>
        <v>0</v>
      </c>
      <c r="BM231" s="25">
        <f>IF(BL231=0,0,BN33*VLOOKUP(BL33,struktura!$B:$AT,45,FALSE))</f>
        <v>0</v>
      </c>
      <c r="BP231" s="21">
        <f>VLOOKUP(BP33,struktura!$B:$AT,44,FALSE)</f>
        <v>0</v>
      </c>
      <c r="BQ231" s="25">
        <f>IF(BP231=0,0,BR33*VLOOKUP(BP33,struktura!$B:$AT,45,FALSE))</f>
        <v>0</v>
      </c>
      <c r="BT231" s="21">
        <f>VLOOKUP(BT33,struktura!$B:$AT,44,FALSE)</f>
        <v>0</v>
      </c>
      <c r="BU231" s="25">
        <f>IF(BT231=0,0,BV33*VLOOKUP(BT33,struktura!$B:$AT,45,FALSE))</f>
        <v>0</v>
      </c>
      <c r="BX231" s="21">
        <f>VLOOKUP(BX33,struktura!$B:$AT,44,FALSE)</f>
        <v>0</v>
      </c>
      <c r="BY231" s="25">
        <f>IF(BX231=0,0,BZ33*VLOOKUP(BX33,struktura!$B:$AT,45,FALSE))</f>
        <v>0</v>
      </c>
      <c r="CB231" s="21">
        <f>VLOOKUP(CB33,struktura!$B:$AT,44,FALSE)</f>
        <v>0</v>
      </c>
      <c r="CC231" s="25">
        <f>IF(CB231=0,0,CD33*VLOOKUP(CB33,struktura!$B:$AT,45,FALSE))</f>
        <v>0</v>
      </c>
      <c r="CF231" s="21">
        <f>VLOOKUP(CF33,struktura!$B:$AT,44,FALSE)</f>
        <v>0</v>
      </c>
      <c r="CG231" s="25">
        <f>IF(CF231=0,0,CH33*VLOOKUP(CF33,struktura!$B:$AT,45,FALSE))</f>
        <v>0</v>
      </c>
      <c r="CJ231" s="21">
        <f>VLOOKUP(CJ33,struktura!$B:$AT,44,FALSE)</f>
        <v>0</v>
      </c>
      <c r="CK231" s="25">
        <f>IF(CJ231=0,0,CL33*VLOOKUP(CJ33,struktura!$B:$AT,45,FALSE))</f>
        <v>0</v>
      </c>
      <c r="CN231" s="21">
        <f>VLOOKUP(CN33,struktura!$B:$AT,44,FALSE)</f>
        <v>0</v>
      </c>
      <c r="CO231" s="25">
        <f>IF(CN231=0,0,CP33*VLOOKUP(CN33,struktura!$B:$AT,45,FALSE))</f>
        <v>0</v>
      </c>
      <c r="CR231" s="21">
        <f>VLOOKUP(CR33,struktura!$B:$AT,44,FALSE)</f>
        <v>0</v>
      </c>
      <c r="CS231" s="25">
        <f>IF(CR231=0,0,CT33*VLOOKUP(CR33,struktura!$B:$AT,45,FALSE))</f>
        <v>0</v>
      </c>
      <c r="CV231" s="21">
        <f>VLOOKUP(CV33,struktura!$B:$AT,44,FALSE)</f>
        <v>0</v>
      </c>
      <c r="CW231" s="25">
        <f>IF(CV231=0,0,CX33*VLOOKUP(CV33,struktura!$B:$AT,45,FALSE))</f>
        <v>0</v>
      </c>
      <c r="CZ231" s="21">
        <f>VLOOKUP(CZ33,struktura!$B:$AT,44,FALSE)</f>
        <v>0</v>
      </c>
      <c r="DA231" s="25">
        <f>IF(CZ231=0,0,DB33*VLOOKUP(CZ33,struktura!$B:$AT,45,FALSE))</f>
        <v>0</v>
      </c>
      <c r="DD231" s="21">
        <f>VLOOKUP(DD33,struktura!$B:$AT,44,FALSE)</f>
        <v>0</v>
      </c>
      <c r="DE231" s="25">
        <f>IF(DD231=0,0,DF33*VLOOKUP(DD33,struktura!$B:$AT,45,FALSE))</f>
        <v>0</v>
      </c>
      <c r="DH231" s="21">
        <f>VLOOKUP(DH33,struktura!$B:$AT,44,FALSE)</f>
        <v>0</v>
      </c>
      <c r="DI231" s="25">
        <f>IF(DH231=0,0,DJ33*VLOOKUP(DH33,struktura!$B:$AT,45,FALSE))</f>
        <v>0</v>
      </c>
      <c r="DL231" s="21">
        <f>VLOOKUP(DL33,struktura!$B:$AT,44,FALSE)</f>
        <v>0</v>
      </c>
      <c r="DM231" s="25">
        <f>IF(DL231=0,0,DN33*VLOOKUP(DL33,struktura!$B:$AT,45,FALSE))</f>
        <v>0</v>
      </c>
      <c r="DP231" s="21">
        <f>VLOOKUP(DP33,struktura!$B:$AT,44,FALSE)</f>
        <v>0</v>
      </c>
      <c r="DQ231" s="25">
        <f>IF(DP231=0,0,DR33*VLOOKUP(DP33,struktura!$B:$AT,45,FALSE))</f>
        <v>0</v>
      </c>
    </row>
    <row r="232" spans="1:121" ht="15" hidden="1" outlineLevel="1" thickBot="1">
      <c r="A232" s="182"/>
      <c r="B232" s="182"/>
      <c r="D232" s="21"/>
      <c r="E232" s="25"/>
      <c r="H232" s="21"/>
      <c r="I232" s="25"/>
      <c r="L232" s="21"/>
      <c r="M232" s="25"/>
      <c r="P232" s="21"/>
      <c r="Q232" s="25"/>
      <c r="T232" s="21"/>
      <c r="U232" s="25"/>
      <c r="X232" s="21"/>
      <c r="Y232" s="25"/>
      <c r="AB232" s="21"/>
      <c r="AC232" s="25"/>
      <c r="AF232" s="21"/>
      <c r="AG232" s="25"/>
      <c r="AJ232" s="21"/>
      <c r="AK232" s="25"/>
      <c r="AN232" s="21"/>
      <c r="AO232" s="25"/>
      <c r="AR232" s="21"/>
      <c r="AS232" s="25"/>
      <c r="AV232" s="21"/>
      <c r="AW232" s="25"/>
      <c r="AZ232" s="21"/>
      <c r="BA232" s="25"/>
      <c r="BD232" s="21"/>
      <c r="BE232" s="25"/>
      <c r="BH232" s="21"/>
      <c r="BI232" s="25"/>
      <c r="BL232" s="21"/>
      <c r="BM232" s="25"/>
      <c r="BP232" s="21"/>
      <c r="BQ232" s="25"/>
      <c r="BT232" s="21"/>
      <c r="BU232" s="25"/>
      <c r="BX232" s="21"/>
      <c r="BY232" s="25"/>
      <c r="CB232" s="21"/>
      <c r="CC232" s="25"/>
      <c r="CF232" s="21"/>
      <c r="CG232" s="25"/>
      <c r="CJ232" s="21"/>
      <c r="CK232" s="25"/>
      <c r="CN232" s="21"/>
      <c r="CO232" s="25"/>
      <c r="CR232" s="21"/>
      <c r="CS232" s="25"/>
      <c r="CV232" s="21"/>
      <c r="CW232" s="25"/>
      <c r="CZ232" s="21"/>
      <c r="DA232" s="25"/>
      <c r="DD232" s="21"/>
      <c r="DE232" s="25"/>
      <c r="DH232" s="21"/>
      <c r="DI232" s="25"/>
      <c r="DL232" s="21"/>
      <c r="DM232" s="25"/>
      <c r="DP232" s="21"/>
      <c r="DQ232" s="25"/>
    </row>
    <row r="233" spans="1:121" hidden="1" outlineLevel="1">
      <c r="A233" s="181">
        <v>15</v>
      </c>
      <c r="B233" s="181" t="s">
        <v>14172</v>
      </c>
      <c r="C233" s="1">
        <v>1</v>
      </c>
      <c r="D233" s="21">
        <f>VLOOKUP(D35,struktura!$B:$AT,44,FALSE)</f>
        <v>0</v>
      </c>
      <c r="E233" s="25">
        <f>IF(D233=0,0,F35*VLOOKUP(D35,struktura!$B:$AT,45,FALSE))</f>
        <v>0</v>
      </c>
      <c r="H233" s="21">
        <f>VLOOKUP(H35,struktura!$B:$AT,44,FALSE)</f>
        <v>0</v>
      </c>
      <c r="I233" s="25">
        <f>IF(H233=0,0,J35*VLOOKUP(H35,struktura!$B:$AT,45,FALSE))</f>
        <v>0</v>
      </c>
      <c r="L233" s="21">
        <f>VLOOKUP(L35,struktura!$B:$AT,44,FALSE)</f>
        <v>0</v>
      </c>
      <c r="M233" s="25">
        <f>IF(L233=0,0,N35*VLOOKUP(L35,struktura!$B:$AT,45,FALSE))</f>
        <v>0</v>
      </c>
      <c r="P233" s="21">
        <f>VLOOKUP(P35,struktura!$B:$AT,44,FALSE)</f>
        <v>0</v>
      </c>
      <c r="Q233" s="25">
        <f>IF(P233=0,0,R35*VLOOKUP(P35,struktura!$B:$AT,45,FALSE))</f>
        <v>0</v>
      </c>
      <c r="T233" s="21">
        <f>VLOOKUP(T35,struktura!$B:$AT,44,FALSE)</f>
        <v>0</v>
      </c>
      <c r="U233" s="25">
        <f>IF(T233=0,0,V35*VLOOKUP(T35,struktura!$B:$AT,45,FALSE))</f>
        <v>0</v>
      </c>
      <c r="X233" s="21">
        <f>VLOOKUP(X35,struktura!$B:$AT,44,FALSE)</f>
        <v>0</v>
      </c>
      <c r="Y233" s="25">
        <f>IF(X233=0,0,Z35*VLOOKUP(X35,struktura!$B:$AT,45,FALSE))</f>
        <v>0</v>
      </c>
      <c r="AB233" s="21">
        <f>VLOOKUP(AB35,struktura!$B:$AT,44,FALSE)</f>
        <v>0</v>
      </c>
      <c r="AC233" s="25">
        <f>IF(AB233=0,0,AD35*VLOOKUP(AB35,struktura!$B:$AT,45,FALSE))</f>
        <v>0</v>
      </c>
      <c r="AF233" s="21">
        <f>VLOOKUP(AF35,struktura!$B:$AT,44,FALSE)</f>
        <v>0</v>
      </c>
      <c r="AG233" s="25">
        <f>IF(AF233=0,0,AH35*VLOOKUP(AF35,struktura!$B:$AT,45,FALSE))</f>
        <v>0</v>
      </c>
      <c r="AJ233" s="21">
        <f>VLOOKUP(AJ35,struktura!$B:$AT,44,FALSE)</f>
        <v>0</v>
      </c>
      <c r="AK233" s="25">
        <f>IF(AJ233=0,0,AL35*VLOOKUP(AJ35,struktura!$B:$AT,45,FALSE))</f>
        <v>0</v>
      </c>
      <c r="AN233" s="21">
        <f>VLOOKUP(AN35,struktura!$B:$AT,44,FALSE)</f>
        <v>0</v>
      </c>
      <c r="AO233" s="25">
        <f>IF(AN233=0,0,AP35*VLOOKUP(AN35,struktura!$B:$AT,45,FALSE))</f>
        <v>0</v>
      </c>
      <c r="AR233" s="21">
        <f>VLOOKUP(AR35,struktura!$B:$AT,44,FALSE)</f>
        <v>0</v>
      </c>
      <c r="AS233" s="25">
        <f>IF(AR233=0,0,AT35*VLOOKUP(AR35,struktura!$B:$AT,45,FALSE))</f>
        <v>0</v>
      </c>
      <c r="AV233" s="21">
        <f>VLOOKUP(AV35,struktura!$B:$AT,44,FALSE)</f>
        <v>0</v>
      </c>
      <c r="AW233" s="25">
        <f>IF(AV233=0,0,AX35*VLOOKUP(AV35,struktura!$B:$AT,45,FALSE))</f>
        <v>0</v>
      </c>
      <c r="AZ233" s="21">
        <f>VLOOKUP(AZ35,struktura!$B:$AT,44,FALSE)</f>
        <v>0</v>
      </c>
      <c r="BA233" s="25">
        <f>IF(AZ233=0,0,BB35*VLOOKUP(AZ35,struktura!$B:$AT,45,FALSE))</f>
        <v>0</v>
      </c>
      <c r="BD233" s="21">
        <f>VLOOKUP(BD35,struktura!$B:$AT,44,FALSE)</f>
        <v>0</v>
      </c>
      <c r="BE233" s="25">
        <f>IF(BD233=0,0,BF35*VLOOKUP(BD35,struktura!$B:$AT,45,FALSE))</f>
        <v>0</v>
      </c>
      <c r="BH233" s="21">
        <f>VLOOKUP(BH35,struktura!$B:$AT,44,FALSE)</f>
        <v>0</v>
      </c>
      <c r="BI233" s="25">
        <f>IF(BH233=0,0,BJ35*VLOOKUP(BH35,struktura!$B:$AT,45,FALSE))</f>
        <v>0</v>
      </c>
      <c r="BL233" s="21">
        <f>VLOOKUP(BL35,struktura!$B:$AT,44,FALSE)</f>
        <v>0</v>
      </c>
      <c r="BM233" s="25">
        <f>IF(BL233=0,0,BN35*VLOOKUP(BL35,struktura!$B:$AT,45,FALSE))</f>
        <v>0</v>
      </c>
      <c r="BP233" s="21">
        <f>VLOOKUP(BP35,struktura!$B:$AT,44,FALSE)</f>
        <v>0</v>
      </c>
      <c r="BQ233" s="25">
        <f>IF(BP233=0,0,BR35*VLOOKUP(BP35,struktura!$B:$AT,45,FALSE))</f>
        <v>0</v>
      </c>
      <c r="BT233" s="21">
        <f>VLOOKUP(BT35,struktura!$B:$AT,44,FALSE)</f>
        <v>30024</v>
      </c>
      <c r="BU233" s="25">
        <f>IF(BT233=0,0,BV35*VLOOKUP(BT35,struktura!$B:$AT,45,FALSE))</f>
        <v>0</v>
      </c>
      <c r="BX233" s="21">
        <f>VLOOKUP(BX35,struktura!$B:$AT,44,FALSE)</f>
        <v>30024</v>
      </c>
      <c r="BY233" s="25">
        <f>IF(BX233=0,0,BZ35*VLOOKUP(BX35,struktura!$B:$AT,45,FALSE))</f>
        <v>0</v>
      </c>
      <c r="CB233" s="21">
        <f>VLOOKUP(CB35,struktura!$B:$AT,44,FALSE)</f>
        <v>30024</v>
      </c>
      <c r="CC233" s="25">
        <f>IF(CB233=0,0,CD35*VLOOKUP(CB35,struktura!$B:$AT,45,FALSE))</f>
        <v>0</v>
      </c>
      <c r="CF233" s="21">
        <f>VLOOKUP(CF35,struktura!$B:$AT,44,FALSE)</f>
        <v>30024</v>
      </c>
      <c r="CG233" s="25">
        <f>IF(CF233=0,0,CH35*VLOOKUP(CF35,struktura!$B:$AT,45,FALSE))</f>
        <v>29.630399999999998</v>
      </c>
      <c r="CJ233" s="21">
        <f>VLOOKUP(CJ35,struktura!$B:$AT,44,FALSE)</f>
        <v>0</v>
      </c>
      <c r="CK233" s="25">
        <f>IF(CJ233=0,0,CL35*VLOOKUP(CJ35,struktura!$B:$AT,45,FALSE))</f>
        <v>0</v>
      </c>
      <c r="CN233" s="21">
        <f>VLOOKUP(CN35,struktura!$B:$AT,44,FALSE)</f>
        <v>0</v>
      </c>
      <c r="CO233" s="25">
        <f>IF(CN233=0,0,CP35*VLOOKUP(CN35,struktura!$B:$AT,45,FALSE))</f>
        <v>0</v>
      </c>
      <c r="CR233" s="21">
        <f>VLOOKUP(CR35,struktura!$B:$AT,44,FALSE)</f>
        <v>0</v>
      </c>
      <c r="CS233" s="25">
        <f>IF(CR233=0,0,CT35*VLOOKUP(CR35,struktura!$B:$AT,45,FALSE))</f>
        <v>0</v>
      </c>
      <c r="CV233" s="21">
        <f>VLOOKUP(CV35,struktura!$B:$AT,44,FALSE)</f>
        <v>0</v>
      </c>
      <c r="CW233" s="25">
        <f>IF(CV233=0,0,CX35*VLOOKUP(CV35,struktura!$B:$AT,45,FALSE))</f>
        <v>0</v>
      </c>
      <c r="CZ233" s="21">
        <f>VLOOKUP(CZ35,struktura!$B:$AT,44,FALSE)</f>
        <v>0</v>
      </c>
      <c r="DA233" s="25">
        <f>IF(CZ233=0,0,DB35*VLOOKUP(CZ35,struktura!$B:$AT,45,FALSE))</f>
        <v>0</v>
      </c>
      <c r="DD233" s="21">
        <f>VLOOKUP(DD35,struktura!$B:$AT,44,FALSE)</f>
        <v>0</v>
      </c>
      <c r="DE233" s="25">
        <f>IF(DD233=0,0,DF35*VLOOKUP(DD35,struktura!$B:$AT,45,FALSE))</f>
        <v>0</v>
      </c>
      <c r="DH233" s="21">
        <f>VLOOKUP(DH35,struktura!$B:$AT,44,FALSE)</f>
        <v>0</v>
      </c>
      <c r="DI233" s="25">
        <f>IF(DH233=0,0,DJ35*VLOOKUP(DH35,struktura!$B:$AT,45,FALSE))</f>
        <v>0</v>
      </c>
      <c r="DL233" s="21">
        <f>VLOOKUP(DL35,struktura!$B:$AT,44,FALSE)</f>
        <v>0</v>
      </c>
      <c r="DM233" s="25">
        <f>IF(DL233=0,0,DN35*VLOOKUP(DL35,struktura!$B:$AT,45,FALSE))</f>
        <v>0</v>
      </c>
      <c r="DP233" s="21">
        <f>VLOOKUP(DP35,struktura!$B:$AT,44,FALSE)</f>
        <v>0</v>
      </c>
      <c r="DQ233" s="25">
        <f>IF(DP233=0,0,DR35*VLOOKUP(DP35,struktura!$B:$AT,45,FALSE))</f>
        <v>0</v>
      </c>
    </row>
    <row r="234" spans="1:121" ht="15" hidden="1" outlineLevel="1" thickBot="1">
      <c r="A234" s="182"/>
      <c r="B234" s="182"/>
      <c r="D234" s="21"/>
      <c r="E234" s="25"/>
      <c r="H234" s="21"/>
      <c r="I234" s="25"/>
      <c r="L234" s="21"/>
      <c r="M234" s="25"/>
      <c r="P234" s="21"/>
      <c r="Q234" s="25"/>
      <c r="T234" s="21"/>
      <c r="U234" s="25"/>
      <c r="X234" s="21"/>
      <c r="Y234" s="25"/>
      <c r="AB234" s="21"/>
      <c r="AC234" s="25"/>
      <c r="AF234" s="21"/>
      <c r="AG234" s="25"/>
      <c r="AJ234" s="21"/>
      <c r="AK234" s="25"/>
      <c r="AN234" s="21"/>
      <c r="AO234" s="25"/>
      <c r="AR234" s="21"/>
      <c r="AS234" s="25"/>
      <c r="AV234" s="21"/>
      <c r="AW234" s="25"/>
      <c r="AZ234" s="21"/>
      <c r="BA234" s="25"/>
      <c r="BD234" s="21"/>
      <c r="BE234" s="25"/>
      <c r="BH234" s="21"/>
      <c r="BI234" s="25"/>
      <c r="BL234" s="21"/>
      <c r="BM234" s="25"/>
      <c r="BP234" s="21"/>
      <c r="BQ234" s="25"/>
      <c r="BT234" s="21"/>
      <c r="BU234" s="25"/>
      <c r="BX234" s="21"/>
      <c r="BY234" s="25"/>
      <c r="CB234" s="21"/>
      <c r="CC234" s="25"/>
      <c r="CF234" s="21"/>
      <c r="CG234" s="25"/>
      <c r="CJ234" s="21"/>
      <c r="CK234" s="25"/>
      <c r="CN234" s="21"/>
      <c r="CO234" s="25"/>
      <c r="CR234" s="21"/>
      <c r="CS234" s="25"/>
      <c r="CV234" s="21"/>
      <c r="CW234" s="25"/>
      <c r="CZ234" s="21"/>
      <c r="DA234" s="25"/>
      <c r="DD234" s="21"/>
      <c r="DE234" s="25"/>
      <c r="DH234" s="21"/>
      <c r="DI234" s="25"/>
      <c r="DL234" s="21"/>
      <c r="DM234" s="25"/>
      <c r="DP234" s="21"/>
      <c r="DQ234" s="25"/>
    </row>
    <row r="235" spans="1:121" hidden="1" outlineLevel="1">
      <c r="A235" s="181">
        <v>16</v>
      </c>
      <c r="B235" s="181" t="s">
        <v>8</v>
      </c>
      <c r="C235" s="1">
        <v>1</v>
      </c>
      <c r="D235" s="21">
        <f>VLOOKUP(D37,struktura!$B:$AT,44,FALSE)</f>
        <v>0</v>
      </c>
      <c r="E235" s="25">
        <f>IF(D235=0,0,F37*VLOOKUP(D37,struktura!$B:$AT,45,FALSE))</f>
        <v>0</v>
      </c>
      <c r="H235" s="21">
        <f>VLOOKUP(H37,struktura!$B:$AT,44,FALSE)</f>
        <v>300000213</v>
      </c>
      <c r="I235" s="25">
        <f>IF(H235=0,0,J37*VLOOKUP(H37,struktura!$B:$AT,45,FALSE))</f>
        <v>19.740000000000002</v>
      </c>
      <c r="L235" s="21">
        <f>VLOOKUP(L37,struktura!$B:$AT,44,FALSE)</f>
        <v>300000213</v>
      </c>
      <c r="M235" s="25">
        <f>IF(L235=0,0,N37*VLOOKUP(L37,struktura!$B:$AT,45,FALSE))</f>
        <v>19.740000000000002</v>
      </c>
      <c r="P235" s="21">
        <f>VLOOKUP(P37,struktura!$B:$AT,44,FALSE)</f>
        <v>300000213</v>
      </c>
      <c r="Q235" s="25">
        <f>IF(P235=0,0,R37*VLOOKUP(P37,struktura!$B:$AT,45,FALSE))</f>
        <v>19.740000000000002</v>
      </c>
      <c r="T235" s="21">
        <f>VLOOKUP(T37,struktura!$B:$AT,44,FALSE)</f>
        <v>300000213</v>
      </c>
      <c r="U235" s="25">
        <f>IF(T235=0,0,V37*VLOOKUP(T37,struktura!$B:$AT,45,FALSE))</f>
        <v>19.740000000000002</v>
      </c>
      <c r="X235" s="21">
        <f>VLOOKUP(X37,struktura!$B:$AT,44,FALSE)</f>
        <v>300000213</v>
      </c>
      <c r="Y235" s="25">
        <f>IF(X235=0,0,Z37*VLOOKUP(X37,struktura!$B:$AT,45,FALSE))</f>
        <v>19.740000000000002</v>
      </c>
      <c r="AB235" s="21">
        <f>VLOOKUP(AB37,struktura!$B:$AT,44,FALSE)</f>
        <v>300000213</v>
      </c>
      <c r="AC235" s="25">
        <f>IF(AB235=0,0,AD37*VLOOKUP(AB37,struktura!$B:$AT,45,FALSE))</f>
        <v>19.740000000000002</v>
      </c>
      <c r="AF235" s="21">
        <f>VLOOKUP(AF37,struktura!$B:$AT,44,FALSE)</f>
        <v>300000213</v>
      </c>
      <c r="AG235" s="25">
        <f>IF(AF235=0,0,AH37*VLOOKUP(AF37,struktura!$B:$AT,45,FALSE))</f>
        <v>19.740000000000002</v>
      </c>
      <c r="AJ235" s="21">
        <f>VLOOKUP(AJ37,struktura!$B:$AT,44,FALSE)</f>
        <v>300000213</v>
      </c>
      <c r="AK235" s="25">
        <f>IF(AJ235=0,0,AL37*VLOOKUP(AJ37,struktura!$B:$AT,45,FALSE))</f>
        <v>19.740000000000002</v>
      </c>
      <c r="AN235" s="21">
        <f>VLOOKUP(AN37,struktura!$B:$AT,44,FALSE)</f>
        <v>300000213</v>
      </c>
      <c r="AO235" s="25">
        <f>IF(AN235=0,0,AP37*VLOOKUP(AN37,struktura!$B:$AT,45,FALSE))</f>
        <v>19.740000000000002</v>
      </c>
      <c r="AR235" s="21">
        <f>VLOOKUP(AR37,struktura!$B:$AT,44,FALSE)</f>
        <v>0</v>
      </c>
      <c r="AS235" s="25">
        <f>IF(AR235=0,0,AT37*VLOOKUP(AR37,struktura!$B:$AT,45,FALSE))</f>
        <v>0</v>
      </c>
      <c r="AV235" s="21">
        <f>VLOOKUP(AV37,struktura!$B:$AT,44,FALSE)</f>
        <v>0</v>
      </c>
      <c r="AW235" s="25">
        <f>IF(AV235=0,0,AX37*VLOOKUP(AV37,struktura!$B:$AT,45,FALSE))</f>
        <v>0</v>
      </c>
      <c r="AZ235" s="21">
        <f>VLOOKUP(AZ37,struktura!$B:$AT,44,FALSE)</f>
        <v>0</v>
      </c>
      <c r="BA235" s="25">
        <f>IF(AZ235=0,0,BB37*VLOOKUP(AZ37,struktura!$B:$AT,45,FALSE))</f>
        <v>0</v>
      </c>
      <c r="BD235" s="21">
        <f>VLOOKUP(BD37,struktura!$B:$AT,44,FALSE)</f>
        <v>0</v>
      </c>
      <c r="BE235" s="25">
        <f>IF(BD235=0,0,BF37*VLOOKUP(BD37,struktura!$B:$AT,45,FALSE))</f>
        <v>0</v>
      </c>
      <c r="BH235" s="21">
        <f>VLOOKUP(BH37,struktura!$B:$AT,44,FALSE)</f>
        <v>0</v>
      </c>
      <c r="BI235" s="25">
        <f>IF(BH235=0,0,BJ37*VLOOKUP(BH37,struktura!$B:$AT,45,FALSE))</f>
        <v>0</v>
      </c>
      <c r="BL235" s="21">
        <f>VLOOKUP(BL37,struktura!$B:$AT,44,FALSE)</f>
        <v>0</v>
      </c>
      <c r="BM235" s="25">
        <f>IF(BL235=0,0,BN37*VLOOKUP(BL37,struktura!$B:$AT,45,FALSE))</f>
        <v>0</v>
      </c>
      <c r="BP235" s="21">
        <f>VLOOKUP(BP37,struktura!$B:$AT,44,FALSE)</f>
        <v>0</v>
      </c>
      <c r="BQ235" s="25">
        <f>IF(BP235=0,0,BR37*VLOOKUP(BP37,struktura!$B:$AT,45,FALSE))</f>
        <v>0</v>
      </c>
      <c r="BT235" s="21">
        <f>VLOOKUP(BT37,struktura!$B:$AT,44,FALSE)</f>
        <v>0</v>
      </c>
      <c r="BU235" s="25">
        <f>IF(BT235=0,0,BV37*VLOOKUP(BT37,struktura!$B:$AT,45,FALSE))</f>
        <v>0</v>
      </c>
      <c r="BX235" s="21">
        <f>VLOOKUP(BX37,struktura!$B:$AT,44,FALSE)</f>
        <v>0</v>
      </c>
      <c r="BY235" s="25">
        <f>IF(BX235=0,0,BZ37*VLOOKUP(BX37,struktura!$B:$AT,45,FALSE))</f>
        <v>0</v>
      </c>
      <c r="CB235" s="21">
        <f>VLOOKUP(CB37,struktura!$B:$AT,44,FALSE)</f>
        <v>0</v>
      </c>
      <c r="CC235" s="25">
        <f>IF(CB235=0,0,CD37*VLOOKUP(CB37,struktura!$B:$AT,45,FALSE))</f>
        <v>0</v>
      </c>
      <c r="CF235" s="21">
        <f>VLOOKUP(CF37,struktura!$B:$AT,44,FALSE)</f>
        <v>0</v>
      </c>
      <c r="CG235" s="25">
        <f>IF(CF235=0,0,CH37*VLOOKUP(CF37,struktura!$B:$AT,45,FALSE))</f>
        <v>0</v>
      </c>
      <c r="CJ235" s="21">
        <f>VLOOKUP(CJ37,struktura!$B:$AT,44,FALSE)</f>
        <v>0</v>
      </c>
      <c r="CK235" s="25">
        <f>IF(CJ235=0,0,CL37*VLOOKUP(CJ37,struktura!$B:$AT,45,FALSE))</f>
        <v>0</v>
      </c>
      <c r="CN235" s="21">
        <f>VLOOKUP(CN37,struktura!$B:$AT,44,FALSE)</f>
        <v>0</v>
      </c>
      <c r="CO235" s="25">
        <f>IF(CN235=0,0,CP37*VLOOKUP(CN37,struktura!$B:$AT,45,FALSE))</f>
        <v>0</v>
      </c>
      <c r="CR235" s="21">
        <f>VLOOKUP(CR37,struktura!$B:$AT,44,FALSE)</f>
        <v>0</v>
      </c>
      <c r="CS235" s="25">
        <f>IF(CR235=0,0,CT37*VLOOKUP(CR37,struktura!$B:$AT,45,FALSE))</f>
        <v>0</v>
      </c>
      <c r="CV235" s="21">
        <f>VLOOKUP(CV37,struktura!$B:$AT,44,FALSE)</f>
        <v>0</v>
      </c>
      <c r="CW235" s="25">
        <f>IF(CV235=0,0,CX37*VLOOKUP(CV37,struktura!$B:$AT,45,FALSE))</f>
        <v>0</v>
      </c>
      <c r="CZ235" s="21">
        <f>VLOOKUP(CZ37,struktura!$B:$AT,44,FALSE)</f>
        <v>0</v>
      </c>
      <c r="DA235" s="25">
        <f>IF(CZ235=0,0,DB37*VLOOKUP(CZ37,struktura!$B:$AT,45,FALSE))</f>
        <v>0</v>
      </c>
      <c r="DD235" s="21">
        <f>VLOOKUP(DD37,struktura!$B:$AT,44,FALSE)</f>
        <v>0</v>
      </c>
      <c r="DE235" s="25">
        <f>IF(DD235=0,0,DF37*VLOOKUP(DD37,struktura!$B:$AT,45,FALSE))</f>
        <v>0</v>
      </c>
      <c r="DH235" s="21">
        <f>VLOOKUP(DH37,struktura!$B:$AT,44,FALSE)</f>
        <v>0</v>
      </c>
      <c r="DI235" s="25">
        <f>IF(DH235=0,0,DJ37*VLOOKUP(DH37,struktura!$B:$AT,45,FALSE))</f>
        <v>0</v>
      </c>
      <c r="DL235" s="21">
        <f>VLOOKUP(DL37,struktura!$B:$AT,44,FALSE)</f>
        <v>0</v>
      </c>
      <c r="DM235" s="25">
        <f>IF(DL235=0,0,DN37*VLOOKUP(DL37,struktura!$B:$AT,45,FALSE))</f>
        <v>0</v>
      </c>
      <c r="DP235" s="21">
        <f>VLOOKUP(DP37,struktura!$B:$AT,44,FALSE)</f>
        <v>0</v>
      </c>
      <c r="DQ235" s="25">
        <f>IF(DP235=0,0,DR37*VLOOKUP(DP37,struktura!$B:$AT,45,FALSE))</f>
        <v>0</v>
      </c>
    </row>
    <row r="236" spans="1:121" ht="15" hidden="1" outlineLevel="1" thickBot="1">
      <c r="A236" s="182"/>
      <c r="B236" s="182"/>
      <c r="D236" s="21"/>
      <c r="E236" s="25"/>
      <c r="H236" s="21"/>
      <c r="I236" s="25"/>
      <c r="L236" s="21"/>
      <c r="M236" s="25"/>
      <c r="P236" s="21"/>
      <c r="Q236" s="25"/>
      <c r="T236" s="21"/>
      <c r="U236" s="25"/>
      <c r="X236" s="21"/>
      <c r="Y236" s="25"/>
      <c r="AB236" s="21"/>
      <c r="AC236" s="25"/>
      <c r="AF236" s="21"/>
      <c r="AG236" s="25"/>
      <c r="AJ236" s="21"/>
      <c r="AK236" s="25"/>
      <c r="AN236" s="21"/>
      <c r="AO236" s="25"/>
      <c r="AR236" s="21"/>
      <c r="AS236" s="25"/>
      <c r="AV236" s="21"/>
      <c r="AW236" s="25"/>
      <c r="AZ236" s="21"/>
      <c r="BA236" s="25"/>
      <c r="BD236" s="21"/>
      <c r="BE236" s="25"/>
      <c r="BH236" s="21"/>
      <c r="BI236" s="25"/>
      <c r="BL236" s="21"/>
      <c r="BM236" s="25"/>
      <c r="BP236" s="21"/>
      <c r="BQ236" s="25"/>
      <c r="BT236" s="21"/>
      <c r="BU236" s="25"/>
      <c r="BX236" s="21"/>
      <c r="BY236" s="25"/>
      <c r="CB236" s="21"/>
      <c r="CC236" s="25"/>
      <c r="CF236" s="21"/>
      <c r="CG236" s="25"/>
      <c r="CJ236" s="21"/>
      <c r="CK236" s="25"/>
      <c r="CN236" s="21"/>
      <c r="CO236" s="25"/>
      <c r="CR236" s="21"/>
      <c r="CS236" s="25"/>
      <c r="CV236" s="21"/>
      <c r="CW236" s="25"/>
      <c r="CZ236" s="21"/>
      <c r="DA236" s="25"/>
      <c r="DD236" s="21"/>
      <c r="DE236" s="25"/>
      <c r="DH236" s="21"/>
      <c r="DI236" s="25"/>
      <c r="DL236" s="21"/>
      <c r="DM236" s="25"/>
      <c r="DP236" s="21"/>
      <c r="DQ236" s="25"/>
    </row>
    <row r="237" spans="1:121" hidden="1" outlineLevel="1">
      <c r="A237" s="181">
        <v>12</v>
      </c>
      <c r="B237" s="181" t="s">
        <v>14172</v>
      </c>
      <c r="C237" s="1">
        <v>1</v>
      </c>
      <c r="D237" s="21">
        <f>VLOOKUP(D39,struktura!$B:$AT,44,FALSE)</f>
        <v>0</v>
      </c>
      <c r="E237" s="25">
        <f>IF(D237=0,0,F39*VLOOKUP(D39,struktura!$B:$AT,45,FALSE))</f>
        <v>0</v>
      </c>
      <c r="H237" s="21">
        <f>VLOOKUP(H39,struktura!$B:$AT,44,FALSE)</f>
        <v>0</v>
      </c>
      <c r="I237" s="25">
        <f>IF(H237=0,0,J39*VLOOKUP(H39,struktura!$B:$AT,45,FALSE))</f>
        <v>0</v>
      </c>
      <c r="L237" s="21">
        <f>VLOOKUP(L39,struktura!$B:$AT,44,FALSE)</f>
        <v>0</v>
      </c>
      <c r="M237" s="25">
        <f>IF(L237=0,0,N39*VLOOKUP(L39,struktura!$B:$AT,45,FALSE))</f>
        <v>0</v>
      </c>
      <c r="P237" s="21">
        <f>VLOOKUP(P39,struktura!$B:$AT,44,FALSE)</f>
        <v>0</v>
      </c>
      <c r="Q237" s="25">
        <f>IF(P237=0,0,R39*VLOOKUP(P39,struktura!$B:$AT,45,FALSE))</f>
        <v>0</v>
      </c>
      <c r="T237" s="21">
        <f>VLOOKUP(T39,struktura!$B:$AT,44,FALSE)</f>
        <v>0</v>
      </c>
      <c r="U237" s="25">
        <f>IF(T237=0,0,V39*VLOOKUP(T39,struktura!$B:$AT,45,FALSE))</f>
        <v>0</v>
      </c>
      <c r="X237" s="21">
        <f>VLOOKUP(X39,struktura!$B:$AT,44,FALSE)</f>
        <v>0</v>
      </c>
      <c r="Y237" s="25">
        <f>IF(X237=0,0,Z39*VLOOKUP(X39,struktura!$B:$AT,45,FALSE))</f>
        <v>0</v>
      </c>
      <c r="AB237" s="21">
        <f>VLOOKUP(AB39,struktura!$B:$AT,44,FALSE)</f>
        <v>0</v>
      </c>
      <c r="AC237" s="25">
        <f>IF(AB237=0,0,AD39*VLOOKUP(AB39,struktura!$B:$AT,45,FALSE))</f>
        <v>0</v>
      </c>
      <c r="AF237" s="21">
        <f>VLOOKUP(AF39,struktura!$B:$AT,44,FALSE)</f>
        <v>0</v>
      </c>
      <c r="AG237" s="25">
        <f>IF(AF237=0,0,AH39*VLOOKUP(AF39,struktura!$B:$AT,45,FALSE))</f>
        <v>0</v>
      </c>
      <c r="AJ237" s="21">
        <f>VLOOKUP(AJ39,struktura!$B:$AT,44,FALSE)</f>
        <v>0</v>
      </c>
      <c r="AK237" s="25">
        <f>IF(AJ237=0,0,AL39*VLOOKUP(AJ39,struktura!$B:$AT,45,FALSE))</f>
        <v>0</v>
      </c>
      <c r="AN237" s="21">
        <f>VLOOKUP(AN39,struktura!$B:$AT,44,FALSE)</f>
        <v>0</v>
      </c>
      <c r="AO237" s="25">
        <f>IF(AN237=0,0,AP39*VLOOKUP(AN39,struktura!$B:$AT,45,FALSE))</f>
        <v>0</v>
      </c>
      <c r="AR237" s="21">
        <f>VLOOKUP(AR39,struktura!$B:$AT,44,FALSE)</f>
        <v>30024</v>
      </c>
      <c r="AS237" s="25">
        <f>IF(AR237=0,0,AT39*VLOOKUP(AR39,struktura!$B:$AT,45,FALSE))</f>
        <v>11.423999999999999</v>
      </c>
      <c r="AV237" s="21">
        <f>VLOOKUP(AV39,struktura!$B:$AT,44,FALSE)</f>
        <v>30024</v>
      </c>
      <c r="AW237" s="25">
        <f>IF(AV237=0,0,AX39*VLOOKUP(AV39,struktura!$B:$AT,45,FALSE))</f>
        <v>11.423999999999999</v>
      </c>
      <c r="AZ237" s="21">
        <f>VLOOKUP(AZ39,struktura!$B:$AT,44,FALSE)</f>
        <v>30024</v>
      </c>
      <c r="BA237" s="25">
        <f>IF(AZ237=0,0,BB39*VLOOKUP(AZ39,struktura!$B:$AT,45,FALSE))</f>
        <v>11.423999999999999</v>
      </c>
      <c r="BD237" s="21">
        <f>VLOOKUP(BD39,struktura!$B:$AT,44,FALSE)</f>
        <v>30024</v>
      </c>
      <c r="BE237" s="25">
        <f>IF(BD237=0,0,BF39*VLOOKUP(BD39,struktura!$B:$AT,45,FALSE))</f>
        <v>11.423999999999999</v>
      </c>
      <c r="BH237" s="21">
        <f>VLOOKUP(BH39,struktura!$B:$AT,44,FALSE)</f>
        <v>30024</v>
      </c>
      <c r="BI237" s="25">
        <f>IF(BH237=0,0,BJ39*VLOOKUP(BH39,struktura!$B:$AT,45,FALSE))</f>
        <v>11.423999999999999</v>
      </c>
      <c r="BL237" s="21">
        <f>VLOOKUP(BL39,struktura!$B:$AT,44,FALSE)</f>
        <v>30024</v>
      </c>
      <c r="BM237" s="25">
        <f>IF(BL237=0,0,BN39*VLOOKUP(BL39,struktura!$B:$AT,45,FALSE))</f>
        <v>11.423999999999999</v>
      </c>
      <c r="BP237" s="21">
        <f>VLOOKUP(BP39,struktura!$B:$AT,44,FALSE)</f>
        <v>0</v>
      </c>
      <c r="BQ237" s="25">
        <f>IF(BP237=0,0,BR39*VLOOKUP(BP39,struktura!$B:$AT,45,FALSE))</f>
        <v>0</v>
      </c>
      <c r="BT237" s="21">
        <f>VLOOKUP(BT39,struktura!$B:$AT,44,FALSE)</f>
        <v>0</v>
      </c>
      <c r="BU237" s="25">
        <f>IF(BT237=0,0,BV39*VLOOKUP(BT39,struktura!$B:$AT,45,FALSE))</f>
        <v>0</v>
      </c>
      <c r="BX237" s="21">
        <f>VLOOKUP(BX39,struktura!$B:$AT,44,FALSE)</f>
        <v>0</v>
      </c>
      <c r="BY237" s="25">
        <f>IF(BX237=0,0,BZ39*VLOOKUP(BX39,struktura!$B:$AT,45,FALSE))</f>
        <v>0</v>
      </c>
      <c r="CB237" s="21">
        <f>VLOOKUP(CB39,struktura!$B:$AT,44,FALSE)</f>
        <v>0</v>
      </c>
      <c r="CC237" s="25">
        <f>IF(CB237=0,0,CD39*VLOOKUP(CB39,struktura!$B:$AT,45,FALSE))</f>
        <v>0</v>
      </c>
      <c r="CF237" s="21">
        <f>VLOOKUP(CF39,struktura!$B:$AT,44,FALSE)</f>
        <v>0</v>
      </c>
      <c r="CG237" s="25">
        <f>IF(CF237=0,0,CH39*VLOOKUP(CF39,struktura!$B:$AT,45,FALSE))</f>
        <v>0</v>
      </c>
      <c r="CJ237" s="21">
        <f>VLOOKUP(CJ39,struktura!$B:$AT,44,FALSE)</f>
        <v>0</v>
      </c>
      <c r="CK237" s="25">
        <f>IF(CJ237=0,0,CL39*VLOOKUP(CJ39,struktura!$B:$AT,45,FALSE))</f>
        <v>0</v>
      </c>
      <c r="CN237" s="21">
        <f>VLOOKUP(CN39,struktura!$B:$AT,44,FALSE)</f>
        <v>0</v>
      </c>
      <c r="CO237" s="25">
        <f>IF(CN237=0,0,CP39*VLOOKUP(CN39,struktura!$B:$AT,45,FALSE))</f>
        <v>0</v>
      </c>
      <c r="CR237" s="21">
        <f>VLOOKUP(CR39,struktura!$B:$AT,44,FALSE)</f>
        <v>0</v>
      </c>
      <c r="CS237" s="25">
        <f>IF(CR237=0,0,CT39*VLOOKUP(CR39,struktura!$B:$AT,45,FALSE))</f>
        <v>0</v>
      </c>
      <c r="CV237" s="21">
        <f>VLOOKUP(CV39,struktura!$B:$AT,44,FALSE)</f>
        <v>0</v>
      </c>
      <c r="CW237" s="25">
        <f>IF(CV237=0,0,CX39*VLOOKUP(CV39,struktura!$B:$AT,45,FALSE))</f>
        <v>0</v>
      </c>
      <c r="CZ237" s="21">
        <f>VLOOKUP(CZ39,struktura!$B:$AT,44,FALSE)</f>
        <v>0</v>
      </c>
      <c r="DA237" s="25">
        <f>IF(CZ237=0,0,DB39*VLOOKUP(CZ39,struktura!$B:$AT,45,FALSE))</f>
        <v>0</v>
      </c>
      <c r="DD237" s="21">
        <f>VLOOKUP(DD39,struktura!$B:$AT,44,FALSE)</f>
        <v>0</v>
      </c>
      <c r="DE237" s="25">
        <f>IF(DD237=0,0,DF39*VLOOKUP(DD39,struktura!$B:$AT,45,FALSE))</f>
        <v>0</v>
      </c>
      <c r="DH237" s="21">
        <f>VLOOKUP(DH39,struktura!$B:$AT,44,FALSE)</f>
        <v>0</v>
      </c>
      <c r="DI237" s="25">
        <f>IF(DH237=0,0,DJ39*VLOOKUP(DH39,struktura!$B:$AT,45,FALSE))</f>
        <v>0</v>
      </c>
      <c r="DL237" s="21">
        <f>VLOOKUP(DL39,struktura!$B:$AT,44,FALSE)</f>
        <v>0</v>
      </c>
      <c r="DM237" s="25">
        <f>IF(DL237=0,0,DN39*VLOOKUP(DL39,struktura!$B:$AT,45,FALSE))</f>
        <v>0</v>
      </c>
      <c r="DP237" s="21">
        <f>VLOOKUP(DP39,struktura!$B:$AT,44,FALSE)</f>
        <v>0</v>
      </c>
      <c r="DQ237" s="25">
        <f>IF(DP237=0,0,DR39*VLOOKUP(DP39,struktura!$B:$AT,45,FALSE))</f>
        <v>0</v>
      </c>
    </row>
    <row r="238" spans="1:121" ht="15" hidden="1" outlineLevel="1" thickBot="1">
      <c r="A238" s="182"/>
      <c r="B238" s="182"/>
      <c r="D238" s="21"/>
      <c r="E238" s="25"/>
      <c r="H238" s="21"/>
      <c r="I238" s="25"/>
      <c r="L238" s="21"/>
      <c r="M238" s="25"/>
      <c r="P238" s="21"/>
      <c r="Q238" s="25"/>
      <c r="T238" s="21"/>
      <c r="U238" s="25"/>
      <c r="X238" s="21"/>
      <c r="Y238" s="25"/>
      <c r="AB238" s="21"/>
      <c r="AC238" s="25"/>
      <c r="AF238" s="21"/>
      <c r="AG238" s="25"/>
      <c r="AJ238" s="21"/>
      <c r="AK238" s="25"/>
      <c r="AN238" s="21"/>
      <c r="AO238" s="25"/>
      <c r="AR238" s="21"/>
      <c r="AS238" s="25"/>
      <c r="AV238" s="21"/>
      <c r="AW238" s="25"/>
      <c r="AZ238" s="21"/>
      <c r="BA238" s="25"/>
      <c r="BD238" s="21"/>
      <c r="BE238" s="25"/>
      <c r="BH238" s="21"/>
      <c r="BI238" s="25"/>
      <c r="BL238" s="21"/>
      <c r="BM238" s="25"/>
      <c r="BP238" s="21"/>
      <c r="BQ238" s="25"/>
      <c r="BT238" s="21"/>
      <c r="BU238" s="25"/>
      <c r="BX238" s="21"/>
      <c r="BY238" s="25"/>
      <c r="CB238" s="21"/>
      <c r="CC238" s="25"/>
      <c r="CF238" s="21"/>
      <c r="CG238" s="25"/>
      <c r="CJ238" s="21"/>
      <c r="CK238" s="25"/>
      <c r="CN238" s="21"/>
      <c r="CO238" s="25"/>
      <c r="CR238" s="21"/>
      <c r="CS238" s="25"/>
      <c r="CV238" s="21"/>
      <c r="CW238" s="25"/>
      <c r="CZ238" s="21"/>
      <c r="DA238" s="25"/>
      <c r="DD238" s="21"/>
      <c r="DE238" s="25"/>
      <c r="DH238" s="21"/>
      <c r="DI238" s="25"/>
      <c r="DL238" s="21"/>
      <c r="DM238" s="25"/>
      <c r="DP238" s="21"/>
      <c r="DQ238" s="25"/>
    </row>
    <row r="239" spans="1:121" hidden="1" outlineLevel="1">
      <c r="A239" s="181">
        <v>23</v>
      </c>
      <c r="B239" s="181" t="s">
        <v>10</v>
      </c>
      <c r="C239" s="1">
        <v>1</v>
      </c>
      <c r="D239" s="21">
        <f>VLOOKUP(D41,struktura!$B:$AT,44,FALSE)</f>
        <v>0</v>
      </c>
      <c r="E239" s="25">
        <f>IF(D239=0,0,F41*VLOOKUP(D41,struktura!$B:$AT,45,FALSE))</f>
        <v>0</v>
      </c>
      <c r="H239" s="21">
        <f>VLOOKUP(H41,struktura!$B:$AT,44,FALSE)</f>
        <v>0</v>
      </c>
      <c r="I239" s="25">
        <f>IF(H239=0,0,J41*VLOOKUP(H41,struktura!$B:$AT,45,FALSE))</f>
        <v>0</v>
      </c>
      <c r="L239" s="21">
        <f>VLOOKUP(L41,struktura!$B:$AT,44,FALSE)</f>
        <v>0</v>
      </c>
      <c r="M239" s="25">
        <f>IF(L239=0,0,N41*VLOOKUP(L41,struktura!$B:$AT,45,FALSE))</f>
        <v>0</v>
      </c>
      <c r="P239" s="21">
        <f>VLOOKUP(P41,struktura!$B:$AT,44,FALSE)</f>
        <v>0</v>
      </c>
      <c r="Q239" s="25">
        <f>IF(P239=0,0,R41*VLOOKUP(P41,struktura!$B:$AT,45,FALSE))</f>
        <v>0</v>
      </c>
      <c r="T239" s="21">
        <f>VLOOKUP(T41,struktura!$B:$AT,44,FALSE)</f>
        <v>0</v>
      </c>
      <c r="U239" s="25">
        <f>IF(T239=0,0,V41*VLOOKUP(T41,struktura!$B:$AT,45,FALSE))</f>
        <v>0</v>
      </c>
      <c r="X239" s="21">
        <f>VLOOKUP(X41,struktura!$B:$AT,44,FALSE)</f>
        <v>0</v>
      </c>
      <c r="Y239" s="25">
        <f>IF(X239=0,0,Z41*VLOOKUP(X41,struktura!$B:$AT,45,FALSE))</f>
        <v>0</v>
      </c>
      <c r="AB239" s="21">
        <f>VLOOKUP(AB41,struktura!$B:$AT,44,FALSE)</f>
        <v>0</v>
      </c>
      <c r="AC239" s="25">
        <f>IF(AB239=0,0,AD41*VLOOKUP(AB41,struktura!$B:$AT,45,FALSE))</f>
        <v>0</v>
      </c>
      <c r="AF239" s="21">
        <f>VLOOKUP(AF41,struktura!$B:$AT,44,FALSE)</f>
        <v>0</v>
      </c>
      <c r="AG239" s="25">
        <f>IF(AF239=0,0,AH41*VLOOKUP(AF41,struktura!$B:$AT,45,FALSE))</f>
        <v>0</v>
      </c>
      <c r="AJ239" s="21">
        <f>VLOOKUP(AJ41,struktura!$B:$AT,44,FALSE)</f>
        <v>0</v>
      </c>
      <c r="AK239" s="25">
        <f>IF(AJ239=0,0,AL41*VLOOKUP(AJ41,struktura!$B:$AT,45,FALSE))</f>
        <v>0</v>
      </c>
      <c r="AN239" s="21">
        <f>VLOOKUP(AN41,struktura!$B:$AT,44,FALSE)</f>
        <v>0</v>
      </c>
      <c r="AO239" s="25">
        <f>IF(AN239=0,0,AP41*VLOOKUP(AN41,struktura!$B:$AT,45,FALSE))</f>
        <v>0</v>
      </c>
      <c r="AR239" s="21">
        <f>VLOOKUP(AR41,struktura!$B:$AT,44,FALSE)</f>
        <v>0</v>
      </c>
      <c r="AS239" s="25">
        <f>IF(AR239=0,0,AT41*VLOOKUP(AR41,struktura!$B:$AT,45,FALSE))</f>
        <v>0</v>
      </c>
      <c r="AV239" s="21">
        <f>VLOOKUP(AV41,struktura!$B:$AT,44,FALSE)</f>
        <v>0</v>
      </c>
      <c r="AW239" s="25">
        <f>IF(AV239=0,0,AX41*VLOOKUP(AV41,struktura!$B:$AT,45,FALSE))</f>
        <v>0</v>
      </c>
      <c r="AZ239" s="21">
        <f>VLOOKUP(AZ41,struktura!$B:$AT,44,FALSE)</f>
        <v>0</v>
      </c>
      <c r="BA239" s="25">
        <f>IF(AZ239=0,0,BB41*VLOOKUP(AZ41,struktura!$B:$AT,45,FALSE))</f>
        <v>0</v>
      </c>
      <c r="BD239" s="21">
        <f>VLOOKUP(BD41,struktura!$B:$AT,44,FALSE)</f>
        <v>0</v>
      </c>
      <c r="BE239" s="25">
        <f>IF(BD239=0,0,BF41*VLOOKUP(BD41,struktura!$B:$AT,45,FALSE))</f>
        <v>0</v>
      </c>
      <c r="BH239" s="21">
        <f>VLOOKUP(BH41,struktura!$B:$AT,44,FALSE)</f>
        <v>0</v>
      </c>
      <c r="BI239" s="25">
        <f>IF(BH239=0,0,BJ41*VLOOKUP(BH41,struktura!$B:$AT,45,FALSE))</f>
        <v>0</v>
      </c>
      <c r="BL239" s="21">
        <f>VLOOKUP(BL41,struktura!$B:$AT,44,FALSE)</f>
        <v>0</v>
      </c>
      <c r="BM239" s="25">
        <f>IF(BL239=0,0,BN41*VLOOKUP(BL41,struktura!$B:$AT,45,FALSE))</f>
        <v>0</v>
      </c>
      <c r="BP239" s="21">
        <f>VLOOKUP(BP41,struktura!$B:$AT,44,FALSE)</f>
        <v>0</v>
      </c>
      <c r="BQ239" s="25">
        <f>IF(BP239=0,0,BR41*VLOOKUP(BP41,struktura!$B:$AT,45,FALSE))</f>
        <v>0</v>
      </c>
      <c r="BT239" s="21">
        <f>VLOOKUP(BT41,struktura!$B:$AT,44,FALSE)</f>
        <v>0</v>
      </c>
      <c r="BU239" s="25">
        <f>IF(BT239=0,0,BV41*VLOOKUP(BT41,struktura!$B:$AT,45,FALSE))</f>
        <v>0</v>
      </c>
      <c r="BX239" s="21">
        <f>VLOOKUP(BX41,struktura!$B:$AT,44,FALSE)</f>
        <v>0</v>
      </c>
      <c r="BY239" s="25">
        <f>IF(BX239=0,0,BZ41*VLOOKUP(BX41,struktura!$B:$AT,45,FALSE))</f>
        <v>0</v>
      </c>
      <c r="CB239" s="21">
        <f>VLOOKUP(CB41,struktura!$B:$AT,44,FALSE)</f>
        <v>0</v>
      </c>
      <c r="CC239" s="25">
        <f>IF(CB239=0,0,CD41*VLOOKUP(CB41,struktura!$B:$AT,45,FALSE))</f>
        <v>0</v>
      </c>
      <c r="CF239" s="21">
        <f>VLOOKUP(CF41,struktura!$B:$AT,44,FALSE)</f>
        <v>0</v>
      </c>
      <c r="CG239" s="25">
        <f>IF(CF239=0,0,CH41*VLOOKUP(CF41,struktura!$B:$AT,45,FALSE))</f>
        <v>0</v>
      </c>
      <c r="CJ239" s="21">
        <f>VLOOKUP(CJ41,struktura!$B:$AT,44,FALSE)</f>
        <v>0</v>
      </c>
      <c r="CK239" s="25">
        <f>IF(CJ239=0,0,CL41*VLOOKUP(CJ41,struktura!$B:$AT,45,FALSE))</f>
        <v>0</v>
      </c>
      <c r="CN239" s="21">
        <f>VLOOKUP(CN41,struktura!$B:$AT,44,FALSE)</f>
        <v>0</v>
      </c>
      <c r="CO239" s="25">
        <f>IF(CN239=0,0,CP41*VLOOKUP(CN41,struktura!$B:$AT,45,FALSE))</f>
        <v>0</v>
      </c>
      <c r="CR239" s="21">
        <f>VLOOKUP(CR41,struktura!$B:$AT,44,FALSE)</f>
        <v>0</v>
      </c>
      <c r="CS239" s="25">
        <f>IF(CR239=0,0,CT41*VLOOKUP(CR41,struktura!$B:$AT,45,FALSE))</f>
        <v>0</v>
      </c>
      <c r="CV239" s="21">
        <f>VLOOKUP(CV41,struktura!$B:$AT,44,FALSE)</f>
        <v>0</v>
      </c>
      <c r="CW239" s="25">
        <f>IF(CV239=0,0,CX41*VLOOKUP(CV41,struktura!$B:$AT,45,FALSE))</f>
        <v>0</v>
      </c>
      <c r="CZ239" s="21">
        <f>VLOOKUP(CZ41,struktura!$B:$AT,44,FALSE)</f>
        <v>0</v>
      </c>
      <c r="DA239" s="25">
        <f>IF(CZ239=0,0,DB41*VLOOKUP(CZ41,struktura!$B:$AT,45,FALSE))</f>
        <v>0</v>
      </c>
      <c r="DD239" s="21">
        <f>VLOOKUP(DD41,struktura!$B:$AT,44,FALSE)</f>
        <v>0</v>
      </c>
      <c r="DE239" s="25">
        <f>IF(DD239=0,0,DF41*VLOOKUP(DD41,struktura!$B:$AT,45,FALSE))</f>
        <v>0</v>
      </c>
      <c r="DH239" s="21">
        <f>VLOOKUP(DH41,struktura!$B:$AT,44,FALSE)</f>
        <v>0</v>
      </c>
      <c r="DI239" s="25">
        <f>IF(DH239=0,0,DJ41*VLOOKUP(DH41,struktura!$B:$AT,45,FALSE))</f>
        <v>0</v>
      </c>
      <c r="DL239" s="21">
        <f>VLOOKUP(DL41,struktura!$B:$AT,44,FALSE)</f>
        <v>0</v>
      </c>
      <c r="DM239" s="25">
        <f>IF(DL239=0,0,DN41*VLOOKUP(DL41,struktura!$B:$AT,45,FALSE))</f>
        <v>0</v>
      </c>
      <c r="DP239" s="21">
        <f>VLOOKUP(DP41,struktura!$B:$AT,44,FALSE)</f>
        <v>0</v>
      </c>
      <c r="DQ239" s="25">
        <f>IF(DP239=0,0,DR41*VLOOKUP(DP41,struktura!$B:$AT,45,FALSE))</f>
        <v>0</v>
      </c>
    </row>
    <row r="240" spans="1:121" ht="15" hidden="1" outlineLevel="1" thickBot="1">
      <c r="A240" s="182"/>
      <c r="B240" s="182"/>
      <c r="D240" s="21"/>
      <c r="E240" s="25"/>
      <c r="H240" s="21"/>
      <c r="I240" s="25"/>
      <c r="L240" s="21"/>
      <c r="M240" s="25"/>
      <c r="P240" s="21"/>
      <c r="Q240" s="25"/>
      <c r="T240" s="21"/>
      <c r="U240" s="25"/>
      <c r="X240" s="21"/>
      <c r="Y240" s="25"/>
      <c r="AB240" s="21"/>
      <c r="AC240" s="25"/>
      <c r="AF240" s="21"/>
      <c r="AG240" s="25"/>
      <c r="AJ240" s="21"/>
      <c r="AK240" s="25"/>
      <c r="AN240" s="21"/>
      <c r="AO240" s="25"/>
      <c r="AR240" s="21"/>
      <c r="AS240" s="25"/>
      <c r="AV240" s="21"/>
      <c r="AW240" s="25"/>
      <c r="AZ240" s="21"/>
      <c r="BA240" s="25"/>
      <c r="BD240" s="21"/>
      <c r="BE240" s="25"/>
      <c r="BH240" s="21"/>
      <c r="BI240" s="25"/>
      <c r="BL240" s="21"/>
      <c r="BM240" s="25"/>
      <c r="BP240" s="21"/>
      <c r="BQ240" s="25"/>
      <c r="BT240" s="21"/>
      <c r="BU240" s="25"/>
      <c r="BX240" s="21"/>
      <c r="BY240" s="25"/>
      <c r="CB240" s="21"/>
      <c r="CC240" s="25"/>
      <c r="CF240" s="21"/>
      <c r="CG240" s="25"/>
      <c r="CJ240" s="21"/>
      <c r="CK240" s="25"/>
      <c r="CN240" s="21"/>
      <c r="CO240" s="25"/>
      <c r="CR240" s="21"/>
      <c r="CS240" s="25"/>
      <c r="CV240" s="21"/>
      <c r="CW240" s="25"/>
      <c r="CZ240" s="21"/>
      <c r="DA240" s="25"/>
      <c r="DD240" s="21"/>
      <c r="DE240" s="25"/>
      <c r="DH240" s="21"/>
      <c r="DI240" s="25"/>
      <c r="DL240" s="21"/>
      <c r="DM240" s="25"/>
      <c r="DP240" s="21"/>
      <c r="DQ240" s="25"/>
    </row>
    <row r="241" spans="1:121" hidden="1" outlineLevel="1">
      <c r="A241" s="181">
        <v>24</v>
      </c>
      <c r="B241" s="181" t="s">
        <v>14173</v>
      </c>
      <c r="C241" s="1">
        <v>1</v>
      </c>
      <c r="D241" s="21">
        <f>VLOOKUP(D43,struktura!$B:$AT,44,FALSE)</f>
        <v>0</v>
      </c>
      <c r="E241" s="25">
        <f>IF(D241=0,0,F43*VLOOKUP(D43,struktura!$B:$AT,45,FALSE))</f>
        <v>0</v>
      </c>
      <c r="H241" s="21">
        <f>VLOOKUP(H43,struktura!$B:$AT,44,FALSE)</f>
        <v>0</v>
      </c>
      <c r="I241" s="25">
        <f>IF(H241=0,0,J43*VLOOKUP(H43,struktura!$B:$AT,45,FALSE))</f>
        <v>0</v>
      </c>
      <c r="L241" s="21">
        <f>VLOOKUP(L43,struktura!$B:$AT,44,FALSE)</f>
        <v>0</v>
      </c>
      <c r="M241" s="25">
        <f>IF(L241=0,0,N43*VLOOKUP(L43,struktura!$B:$AT,45,FALSE))</f>
        <v>0</v>
      </c>
      <c r="P241" s="21">
        <f>VLOOKUP(P43,struktura!$B:$AT,44,FALSE)</f>
        <v>0</v>
      </c>
      <c r="Q241" s="25">
        <f>IF(P241=0,0,R43*VLOOKUP(P43,struktura!$B:$AT,45,FALSE))</f>
        <v>0</v>
      </c>
      <c r="T241" s="21">
        <f>VLOOKUP(T43,struktura!$B:$AT,44,FALSE)</f>
        <v>0</v>
      </c>
      <c r="U241" s="25">
        <f>IF(T241=0,0,V43*VLOOKUP(T43,struktura!$B:$AT,45,FALSE))</f>
        <v>0</v>
      </c>
      <c r="X241" s="21">
        <f>VLOOKUP(X43,struktura!$B:$AT,44,FALSE)</f>
        <v>0</v>
      </c>
      <c r="Y241" s="25">
        <f>IF(X241=0,0,Z43*VLOOKUP(X43,struktura!$B:$AT,45,FALSE))</f>
        <v>0</v>
      </c>
      <c r="AB241" s="21">
        <f>VLOOKUP(AB43,struktura!$B:$AT,44,FALSE)</f>
        <v>0</v>
      </c>
      <c r="AC241" s="25">
        <f>IF(AB241=0,0,AD43*VLOOKUP(AB43,struktura!$B:$AT,45,FALSE))</f>
        <v>0</v>
      </c>
      <c r="AF241" s="21">
        <f>VLOOKUP(AF43,struktura!$B:$AT,44,FALSE)</f>
        <v>0</v>
      </c>
      <c r="AG241" s="25">
        <f>IF(AF241=0,0,AH43*VLOOKUP(AF43,struktura!$B:$AT,45,FALSE))</f>
        <v>0</v>
      </c>
      <c r="AJ241" s="21">
        <f>VLOOKUP(AJ43,struktura!$B:$AT,44,FALSE)</f>
        <v>0</v>
      </c>
      <c r="AK241" s="25">
        <f>IF(AJ241=0,0,AL43*VLOOKUP(AJ43,struktura!$B:$AT,45,FALSE))</f>
        <v>0</v>
      </c>
      <c r="AN241" s="21">
        <f>VLOOKUP(AN43,struktura!$B:$AT,44,FALSE)</f>
        <v>0</v>
      </c>
      <c r="AO241" s="25">
        <f>IF(AN241=0,0,AP43*VLOOKUP(AN43,struktura!$B:$AT,45,FALSE))</f>
        <v>0</v>
      </c>
      <c r="AR241" s="21">
        <f>VLOOKUP(AR43,struktura!$B:$AT,44,FALSE)</f>
        <v>0</v>
      </c>
      <c r="AS241" s="25">
        <f>IF(AR241=0,0,AT43*VLOOKUP(AR43,struktura!$B:$AT,45,FALSE))</f>
        <v>0</v>
      </c>
      <c r="AV241" s="21">
        <f>VLOOKUP(AV43,struktura!$B:$AT,44,FALSE)</f>
        <v>0</v>
      </c>
      <c r="AW241" s="25">
        <f>IF(AV241=0,0,AX43*VLOOKUP(AV43,struktura!$B:$AT,45,FALSE))</f>
        <v>0</v>
      </c>
      <c r="AZ241" s="21">
        <f>VLOOKUP(AZ43,struktura!$B:$AT,44,FALSE)</f>
        <v>0</v>
      </c>
      <c r="BA241" s="25">
        <f>IF(AZ241=0,0,BB43*VLOOKUP(AZ43,struktura!$B:$AT,45,FALSE))</f>
        <v>0</v>
      </c>
      <c r="BD241" s="21">
        <f>VLOOKUP(BD43,struktura!$B:$AT,44,FALSE)</f>
        <v>0</v>
      </c>
      <c r="BE241" s="25">
        <f>IF(BD241=0,0,BF43*VLOOKUP(BD43,struktura!$B:$AT,45,FALSE))</f>
        <v>0</v>
      </c>
      <c r="BH241" s="21">
        <f>VLOOKUP(BH43,struktura!$B:$AT,44,FALSE)</f>
        <v>0</v>
      </c>
      <c r="BI241" s="25">
        <f>IF(BH241=0,0,BJ43*VLOOKUP(BH43,struktura!$B:$AT,45,FALSE))</f>
        <v>0</v>
      </c>
      <c r="BL241" s="21">
        <f>VLOOKUP(BL43,struktura!$B:$AT,44,FALSE)</f>
        <v>0</v>
      </c>
      <c r="BM241" s="25">
        <f>IF(BL241=0,0,BN43*VLOOKUP(BL43,struktura!$B:$AT,45,FALSE))</f>
        <v>0</v>
      </c>
      <c r="BP241" s="21">
        <f>VLOOKUP(BP43,struktura!$B:$AT,44,FALSE)</f>
        <v>0</v>
      </c>
      <c r="BQ241" s="25">
        <f>IF(BP241=0,0,BR43*VLOOKUP(BP43,struktura!$B:$AT,45,FALSE))</f>
        <v>0</v>
      </c>
      <c r="BT241" s="21">
        <f>VLOOKUP(BT43,struktura!$B:$AT,44,FALSE)</f>
        <v>0</v>
      </c>
      <c r="BU241" s="25">
        <f>IF(BT241=0,0,BV43*VLOOKUP(BT43,struktura!$B:$AT,45,FALSE))</f>
        <v>0</v>
      </c>
      <c r="BX241" s="21">
        <f>VLOOKUP(BX43,struktura!$B:$AT,44,FALSE)</f>
        <v>0</v>
      </c>
      <c r="BY241" s="25">
        <f>IF(BX241=0,0,BZ43*VLOOKUP(BX43,struktura!$B:$AT,45,FALSE))</f>
        <v>0</v>
      </c>
      <c r="CB241" s="21">
        <f>VLOOKUP(CB43,struktura!$B:$AT,44,FALSE)</f>
        <v>0</v>
      </c>
      <c r="CC241" s="25">
        <f>IF(CB241=0,0,CD43*VLOOKUP(CB43,struktura!$B:$AT,45,FALSE))</f>
        <v>0</v>
      </c>
      <c r="CF241" s="21">
        <f>VLOOKUP(CF43,struktura!$B:$AT,44,FALSE)</f>
        <v>0</v>
      </c>
      <c r="CG241" s="25">
        <f>IF(CF241=0,0,CH43*VLOOKUP(CF43,struktura!$B:$AT,45,FALSE))</f>
        <v>0</v>
      </c>
      <c r="CJ241" s="21">
        <f>VLOOKUP(CJ43,struktura!$B:$AT,44,FALSE)</f>
        <v>300000213</v>
      </c>
      <c r="CK241" s="25">
        <f>IF(CJ241=0,0,CL43*VLOOKUP(CJ43,struktura!$B:$AT,45,FALSE))</f>
        <v>24.579989999999999</v>
      </c>
      <c r="CN241" s="21">
        <f>VLOOKUP(CN43,struktura!$B:$AT,44,FALSE)</f>
        <v>0</v>
      </c>
      <c r="CO241" s="25">
        <f>IF(CN241=0,0,CP43*VLOOKUP(CN43,struktura!$B:$AT,45,FALSE))</f>
        <v>0</v>
      </c>
      <c r="CR241" s="21">
        <f>VLOOKUP(CR43,struktura!$B:$AT,44,FALSE)</f>
        <v>0</v>
      </c>
      <c r="CS241" s="25">
        <f>IF(CR241=0,0,CT43*VLOOKUP(CR43,struktura!$B:$AT,45,FALSE))</f>
        <v>0</v>
      </c>
      <c r="CV241" s="21">
        <f>VLOOKUP(CV43,struktura!$B:$AT,44,FALSE)</f>
        <v>0</v>
      </c>
      <c r="CW241" s="25">
        <f>IF(CV241=0,0,CX43*VLOOKUP(CV43,struktura!$B:$AT,45,FALSE))</f>
        <v>0</v>
      </c>
      <c r="CZ241" s="21">
        <f>VLOOKUP(CZ43,struktura!$B:$AT,44,FALSE)</f>
        <v>0</v>
      </c>
      <c r="DA241" s="25">
        <f>IF(CZ241=0,0,DB43*VLOOKUP(CZ43,struktura!$B:$AT,45,FALSE))</f>
        <v>0</v>
      </c>
      <c r="DD241" s="21">
        <f>VLOOKUP(DD43,struktura!$B:$AT,44,FALSE)</f>
        <v>0</v>
      </c>
      <c r="DE241" s="25">
        <f>IF(DD241=0,0,DF43*VLOOKUP(DD43,struktura!$B:$AT,45,FALSE))</f>
        <v>0</v>
      </c>
      <c r="DH241" s="21">
        <f>VLOOKUP(DH43,struktura!$B:$AT,44,FALSE)</f>
        <v>0</v>
      </c>
      <c r="DI241" s="25">
        <f>IF(DH241=0,0,DJ43*VLOOKUP(DH43,struktura!$B:$AT,45,FALSE))</f>
        <v>0</v>
      </c>
      <c r="DL241" s="21">
        <f>VLOOKUP(DL43,struktura!$B:$AT,44,FALSE)</f>
        <v>0</v>
      </c>
      <c r="DM241" s="25">
        <f>IF(DL241=0,0,DN43*VLOOKUP(DL43,struktura!$B:$AT,45,FALSE))</f>
        <v>0</v>
      </c>
      <c r="DP241" s="21">
        <f>VLOOKUP(DP43,struktura!$B:$AT,44,FALSE)</f>
        <v>0</v>
      </c>
      <c r="DQ241" s="25">
        <f>IF(DP241=0,0,DR43*VLOOKUP(DP43,struktura!$B:$AT,45,FALSE))</f>
        <v>0</v>
      </c>
    </row>
    <row r="242" spans="1:121" ht="15" hidden="1" outlineLevel="1" thickBot="1">
      <c r="A242" s="182"/>
      <c r="B242" s="182"/>
      <c r="D242" s="21"/>
      <c r="E242" s="25"/>
      <c r="H242" s="21"/>
      <c r="I242" s="25"/>
      <c r="L242" s="21"/>
      <c r="M242" s="25"/>
      <c r="P242" s="21"/>
      <c r="Q242" s="25"/>
      <c r="T242" s="21"/>
      <c r="U242" s="25"/>
      <c r="X242" s="21"/>
      <c r="Y242" s="25"/>
      <c r="AB242" s="21"/>
      <c r="AC242" s="25"/>
      <c r="AF242" s="21"/>
      <c r="AG242" s="25"/>
      <c r="AJ242" s="21"/>
      <c r="AK242" s="25"/>
      <c r="AN242" s="21"/>
      <c r="AO242" s="25"/>
      <c r="AR242" s="21"/>
      <c r="AS242" s="25"/>
      <c r="AV242" s="21"/>
      <c r="AW242" s="25"/>
      <c r="AZ242" s="21"/>
      <c r="BA242" s="25"/>
      <c r="BD242" s="21"/>
      <c r="BE242" s="25"/>
      <c r="BH242" s="21"/>
      <c r="BI242" s="25"/>
      <c r="BL242" s="21"/>
      <c r="BM242" s="25"/>
      <c r="BP242" s="21"/>
      <c r="BQ242" s="25"/>
      <c r="BT242" s="21"/>
      <c r="BU242" s="25"/>
      <c r="BX242" s="21"/>
      <c r="BY242" s="25"/>
      <c r="CB242" s="21"/>
      <c r="CC242" s="25"/>
      <c r="CF242" s="21"/>
      <c r="CG242" s="25"/>
      <c r="CJ242" s="21"/>
      <c r="CK242" s="25"/>
      <c r="CN242" s="21"/>
      <c r="CO242" s="25"/>
      <c r="CR242" s="21"/>
      <c r="CS242" s="25"/>
      <c r="CV242" s="21"/>
      <c r="CW242" s="25"/>
      <c r="CZ242" s="21"/>
      <c r="DA242" s="25"/>
      <c r="DD242" s="21"/>
      <c r="DE242" s="25"/>
      <c r="DH242" s="21"/>
      <c r="DI242" s="25"/>
      <c r="DL242" s="21"/>
      <c r="DM242" s="25"/>
      <c r="DP242" s="21"/>
      <c r="DQ242" s="25"/>
    </row>
    <row r="243" spans="1:121" hidden="1" outlineLevel="1">
      <c r="C243" s="1">
        <v>1</v>
      </c>
      <c r="D243" s="21">
        <f>VLOOKUP(D45,struktura!$B:$AT,44,FALSE)</f>
        <v>0</v>
      </c>
      <c r="E243" s="25">
        <f>IF(D243=0,0,F45*VLOOKUP(D45,struktura!$B:$AT,45,FALSE))</f>
        <v>0</v>
      </c>
      <c r="H243" s="21">
        <f>VLOOKUP(H45,struktura!$B:$AT,44,FALSE)</f>
        <v>0</v>
      </c>
      <c r="I243" s="25">
        <f>IF(H243=0,0,J45*VLOOKUP(H45,struktura!$B:$AT,45,FALSE))</f>
        <v>0</v>
      </c>
      <c r="L243" s="21">
        <f>VLOOKUP(L45,struktura!$B:$AT,44,FALSE)</f>
        <v>0</v>
      </c>
      <c r="M243" s="25">
        <f>IF(L243=0,0,N45*VLOOKUP(L45,struktura!$B:$AT,45,FALSE))</f>
        <v>0</v>
      </c>
      <c r="P243" s="21">
        <f>VLOOKUP(P45,struktura!$B:$AT,44,FALSE)</f>
        <v>0</v>
      </c>
      <c r="Q243" s="25">
        <f>IF(P243=0,0,R45*VLOOKUP(P45,struktura!$B:$AT,45,FALSE))</f>
        <v>0</v>
      </c>
      <c r="T243" s="21">
        <f>VLOOKUP(T45,struktura!$B:$AT,44,FALSE)</f>
        <v>0</v>
      </c>
      <c r="U243" s="25">
        <f>IF(T243=0,0,V45*VLOOKUP(T45,struktura!$B:$AT,45,FALSE))</f>
        <v>0</v>
      </c>
      <c r="X243" s="21">
        <f>VLOOKUP(X45,struktura!$B:$AT,44,FALSE)</f>
        <v>0</v>
      </c>
      <c r="Y243" s="25">
        <f>IF(X243=0,0,Z45*VLOOKUP(X45,struktura!$B:$AT,45,FALSE))</f>
        <v>0</v>
      </c>
      <c r="AB243" s="21">
        <f>VLOOKUP(AB45,struktura!$B:$AT,44,FALSE)</f>
        <v>0</v>
      </c>
      <c r="AC243" s="25">
        <f>IF(AB243=0,0,AD45*VLOOKUP(AB45,struktura!$B:$AT,45,FALSE))</f>
        <v>0</v>
      </c>
      <c r="AF243" s="21">
        <f>VLOOKUP(AF45,struktura!$B:$AT,44,FALSE)</f>
        <v>0</v>
      </c>
      <c r="AG243" s="25">
        <f>IF(AF243=0,0,AH45*VLOOKUP(AF45,struktura!$B:$AT,45,FALSE))</f>
        <v>0</v>
      </c>
      <c r="AJ243" s="21">
        <f>VLOOKUP(AJ45,struktura!$B:$AT,44,FALSE)</f>
        <v>0</v>
      </c>
      <c r="AK243" s="25">
        <f>IF(AJ243=0,0,AL45*VLOOKUP(AJ45,struktura!$B:$AT,45,FALSE))</f>
        <v>0</v>
      </c>
      <c r="AN243" s="21">
        <f>VLOOKUP(AN45,struktura!$B:$AT,44,FALSE)</f>
        <v>0</v>
      </c>
      <c r="AO243" s="25">
        <f>IF(AN243=0,0,AP45*VLOOKUP(AN45,struktura!$B:$AT,45,FALSE))</f>
        <v>0</v>
      </c>
      <c r="AR243" s="21">
        <f>VLOOKUP(AR45,struktura!$B:$AT,44,FALSE)</f>
        <v>0</v>
      </c>
      <c r="AS243" s="25">
        <f>IF(AR243=0,0,AT45*VLOOKUP(AR45,struktura!$B:$AT,45,FALSE))</f>
        <v>0</v>
      </c>
      <c r="AV243" s="21">
        <f>VLOOKUP(AV45,struktura!$B:$AT,44,FALSE)</f>
        <v>0</v>
      </c>
      <c r="AW243" s="25">
        <f>IF(AV243=0,0,AX45*VLOOKUP(AV45,struktura!$B:$AT,45,FALSE))</f>
        <v>0</v>
      </c>
      <c r="AZ243" s="21">
        <f>VLOOKUP(AZ45,struktura!$B:$AT,44,FALSE)</f>
        <v>0</v>
      </c>
      <c r="BA243" s="25">
        <f>IF(AZ243=0,0,BB45*VLOOKUP(AZ45,struktura!$B:$AT,45,FALSE))</f>
        <v>0</v>
      </c>
      <c r="BD243" s="21">
        <f>VLOOKUP(BD45,struktura!$B:$AT,44,FALSE)</f>
        <v>0</v>
      </c>
      <c r="BE243" s="25">
        <f>IF(BD243=0,0,BF45*VLOOKUP(BD45,struktura!$B:$AT,45,FALSE))</f>
        <v>0</v>
      </c>
      <c r="BH243" s="21">
        <f>VLOOKUP(BH45,struktura!$B:$AT,44,FALSE)</f>
        <v>0</v>
      </c>
      <c r="BI243" s="25">
        <f>IF(BH243=0,0,BJ45*VLOOKUP(BH45,struktura!$B:$AT,45,FALSE))</f>
        <v>0</v>
      </c>
      <c r="BL243" s="21">
        <f>VLOOKUP(BL45,struktura!$B:$AT,44,FALSE)</f>
        <v>0</v>
      </c>
      <c r="BM243" s="25">
        <f>IF(BL243=0,0,BN45*VLOOKUP(BL45,struktura!$B:$AT,45,FALSE))</f>
        <v>0</v>
      </c>
      <c r="BP243" s="21">
        <f>VLOOKUP(BP45,struktura!$B:$AT,44,FALSE)</f>
        <v>0</v>
      </c>
      <c r="BQ243" s="25">
        <f>IF(BP243=0,0,BR45*VLOOKUP(BP45,struktura!$B:$AT,45,FALSE))</f>
        <v>0</v>
      </c>
      <c r="BT243" s="21">
        <f>VLOOKUP(BT45,struktura!$B:$AT,44,FALSE)</f>
        <v>0</v>
      </c>
      <c r="BU243" s="25">
        <f>IF(BT243=0,0,BV45*VLOOKUP(BT45,struktura!$B:$AT,45,FALSE))</f>
        <v>0</v>
      </c>
      <c r="BX243" s="21">
        <f>VLOOKUP(BX45,struktura!$B:$AT,44,FALSE)</f>
        <v>0</v>
      </c>
      <c r="BY243" s="25">
        <f>IF(BX243=0,0,BZ45*VLOOKUP(BX45,struktura!$B:$AT,45,FALSE))</f>
        <v>0</v>
      </c>
      <c r="CB243" s="21">
        <f>VLOOKUP(CB45,struktura!$B:$AT,44,FALSE)</f>
        <v>0</v>
      </c>
      <c r="CC243" s="25">
        <f>IF(CB243=0,0,CD45*VLOOKUP(CB45,struktura!$B:$AT,45,FALSE))</f>
        <v>0</v>
      </c>
      <c r="CF243" s="21">
        <f>VLOOKUP(CF45,struktura!$B:$AT,44,FALSE)</f>
        <v>0</v>
      </c>
      <c r="CG243" s="25">
        <f>IF(CF243=0,0,CH45*VLOOKUP(CF45,struktura!$B:$AT,45,FALSE))</f>
        <v>0</v>
      </c>
      <c r="CJ243" s="21">
        <f>VLOOKUP(CJ45,struktura!$B:$AT,44,FALSE)</f>
        <v>0</v>
      </c>
      <c r="CK243" s="25">
        <f>IF(CJ243=0,0,CL45*VLOOKUP(CJ45,struktura!$B:$AT,45,FALSE))</f>
        <v>0</v>
      </c>
      <c r="CN243" s="21">
        <f>VLOOKUP(CN45,struktura!$B:$AT,44,FALSE)</f>
        <v>0</v>
      </c>
      <c r="CO243" s="25">
        <f>IF(CN243=0,0,CP45*VLOOKUP(CN45,struktura!$B:$AT,45,FALSE))</f>
        <v>0</v>
      </c>
      <c r="CR243" s="21">
        <f>VLOOKUP(CR45,struktura!$B:$AT,44,FALSE)</f>
        <v>0</v>
      </c>
      <c r="CS243" s="25">
        <f>IF(CR243=0,0,CT45*VLOOKUP(CR45,struktura!$B:$AT,45,FALSE))</f>
        <v>0</v>
      </c>
      <c r="CV243" s="21">
        <f>VLOOKUP(CV45,struktura!$B:$AT,44,FALSE)</f>
        <v>0</v>
      </c>
      <c r="CW243" s="25">
        <f>IF(CV243=0,0,CX45*VLOOKUP(CV45,struktura!$B:$AT,45,FALSE))</f>
        <v>0</v>
      </c>
      <c r="CZ243" s="21">
        <f>VLOOKUP(CZ45,struktura!$B:$AT,44,FALSE)</f>
        <v>0</v>
      </c>
      <c r="DA243" s="25">
        <f>IF(CZ243=0,0,DB45*VLOOKUP(CZ45,struktura!$B:$AT,45,FALSE))</f>
        <v>0</v>
      </c>
      <c r="DD243" s="21">
        <f>VLOOKUP(DD45,struktura!$B:$AT,44,FALSE)</f>
        <v>0</v>
      </c>
      <c r="DE243" s="25">
        <f>IF(DD243=0,0,DF45*VLOOKUP(DD45,struktura!$B:$AT,45,FALSE))</f>
        <v>0</v>
      </c>
      <c r="DH243" s="21">
        <f>VLOOKUP(DH45,struktura!$B:$AT,44,FALSE)</f>
        <v>0</v>
      </c>
      <c r="DI243" s="25">
        <f>IF(DH243=0,0,DJ45*VLOOKUP(DH45,struktura!$B:$AT,45,FALSE))</f>
        <v>0</v>
      </c>
      <c r="DL243" s="21">
        <f>VLOOKUP(DL45,struktura!$B:$AT,44,FALSE)</f>
        <v>0</v>
      </c>
      <c r="DM243" s="25">
        <f>IF(DL243=0,0,DN45*VLOOKUP(DL45,struktura!$B:$AT,45,FALSE))</f>
        <v>0</v>
      </c>
      <c r="DP243" s="21">
        <f>VLOOKUP(DP45,struktura!$B:$AT,44,FALSE)</f>
        <v>0</v>
      </c>
      <c r="DQ243" s="25">
        <f>IF(DP243=0,0,DR45*VLOOKUP(DP45,struktura!$B:$AT,45,FALSE))</f>
        <v>0</v>
      </c>
    </row>
    <row r="244" spans="1:121" hidden="1" outlineLevel="1">
      <c r="D244" s="21"/>
      <c r="E244" s="25"/>
      <c r="H244" s="21"/>
      <c r="I244" s="25"/>
      <c r="L244" s="21"/>
      <c r="M244" s="25"/>
      <c r="P244" s="21"/>
      <c r="Q244" s="25"/>
      <c r="T244" s="21"/>
      <c r="U244" s="25"/>
      <c r="X244" s="21"/>
      <c r="Y244" s="25"/>
      <c r="AB244" s="21"/>
      <c r="AC244" s="25"/>
      <c r="AF244" s="21"/>
      <c r="AG244" s="25"/>
      <c r="AJ244" s="21"/>
      <c r="AK244" s="25"/>
      <c r="AN244" s="21"/>
      <c r="AO244" s="25"/>
      <c r="AR244" s="21"/>
      <c r="AS244" s="25"/>
      <c r="AV244" s="21"/>
      <c r="AW244" s="25"/>
      <c r="AZ244" s="21"/>
      <c r="BA244" s="25"/>
      <c r="BD244" s="21"/>
      <c r="BE244" s="25"/>
      <c r="BH244" s="21"/>
      <c r="BI244" s="25"/>
      <c r="BL244" s="21"/>
      <c r="BM244" s="25"/>
      <c r="BP244" s="21"/>
      <c r="BQ244" s="25"/>
      <c r="BT244" s="21"/>
      <c r="BU244" s="25"/>
      <c r="BX244" s="21"/>
      <c r="BY244" s="25"/>
      <c r="CB244" s="21"/>
      <c r="CC244" s="25"/>
      <c r="CF244" s="21"/>
      <c r="CG244" s="25"/>
      <c r="CJ244" s="21"/>
      <c r="CK244" s="25"/>
      <c r="CN244" s="21"/>
      <c r="CO244" s="25"/>
      <c r="CR244" s="21"/>
      <c r="CS244" s="25"/>
      <c r="CV244" s="21"/>
      <c r="CW244" s="25"/>
      <c r="CZ244" s="21"/>
      <c r="DA244" s="25"/>
      <c r="DD244" s="21"/>
      <c r="DE244" s="25"/>
      <c r="DH244" s="21"/>
      <c r="DI244" s="25"/>
      <c r="DL244" s="21"/>
      <c r="DM244" s="25"/>
      <c r="DP244" s="21"/>
      <c r="DQ244" s="25"/>
    </row>
    <row r="245" spans="1:121" hidden="1" outlineLevel="1">
      <c r="C245" s="1">
        <v>1</v>
      </c>
      <c r="D245" s="21">
        <f>VLOOKUP(D47,struktura!$B:$AT,44,FALSE)</f>
        <v>0</v>
      </c>
      <c r="E245" s="25">
        <f>IF(D245=0,0,F47*VLOOKUP(D47,struktura!$B:$AT,45,FALSE))</f>
        <v>0</v>
      </c>
      <c r="H245" s="21">
        <f>VLOOKUP(H47,struktura!$B:$AT,44,FALSE)</f>
        <v>0</v>
      </c>
      <c r="I245" s="25">
        <f>IF(H245=0,0,J47*VLOOKUP(H47,struktura!$B:$AT,45,FALSE))</f>
        <v>0</v>
      </c>
      <c r="L245" s="21">
        <f>VLOOKUP(L47,struktura!$B:$AT,44,FALSE)</f>
        <v>0</v>
      </c>
      <c r="M245" s="25">
        <f>IF(L245=0,0,N47*VLOOKUP(L47,struktura!$B:$AT,45,FALSE))</f>
        <v>0</v>
      </c>
      <c r="P245" s="21">
        <f>VLOOKUP(P47,struktura!$B:$AT,44,FALSE)</f>
        <v>0</v>
      </c>
      <c r="Q245" s="25">
        <f>IF(P245=0,0,R47*VLOOKUP(P47,struktura!$B:$AT,45,FALSE))</f>
        <v>0</v>
      </c>
      <c r="T245" s="21">
        <f>VLOOKUP(T47,struktura!$B:$AT,44,FALSE)</f>
        <v>0</v>
      </c>
      <c r="U245" s="25">
        <f>IF(T245=0,0,V47*VLOOKUP(T47,struktura!$B:$AT,45,FALSE))</f>
        <v>0</v>
      </c>
      <c r="X245" s="21">
        <f>VLOOKUP(X47,struktura!$B:$AT,44,FALSE)</f>
        <v>0</v>
      </c>
      <c r="Y245" s="25">
        <f>IF(X245=0,0,Z47*VLOOKUP(X47,struktura!$B:$AT,45,FALSE))</f>
        <v>0</v>
      </c>
      <c r="AB245" s="21">
        <f>VLOOKUP(AB47,struktura!$B:$AT,44,FALSE)</f>
        <v>0</v>
      </c>
      <c r="AC245" s="25">
        <f>IF(AB245=0,0,AD47*VLOOKUP(AB47,struktura!$B:$AT,45,FALSE))</f>
        <v>0</v>
      </c>
      <c r="AF245" s="21">
        <f>VLOOKUP(AF47,struktura!$B:$AT,44,FALSE)</f>
        <v>0</v>
      </c>
      <c r="AG245" s="25">
        <f>IF(AF245=0,0,AH47*VLOOKUP(AF47,struktura!$B:$AT,45,FALSE))</f>
        <v>0</v>
      </c>
      <c r="AJ245" s="21">
        <f>VLOOKUP(AJ47,struktura!$B:$AT,44,FALSE)</f>
        <v>0</v>
      </c>
      <c r="AK245" s="25">
        <f>IF(AJ245=0,0,AL47*VLOOKUP(AJ47,struktura!$B:$AT,45,FALSE))</f>
        <v>0</v>
      </c>
      <c r="AN245" s="21">
        <f>VLOOKUP(AN47,struktura!$B:$AT,44,FALSE)</f>
        <v>0</v>
      </c>
      <c r="AO245" s="25">
        <f>IF(AN245=0,0,AP47*VLOOKUP(AN47,struktura!$B:$AT,45,FALSE))</f>
        <v>0</v>
      </c>
      <c r="AR245" s="21">
        <f>VLOOKUP(AR47,struktura!$B:$AT,44,FALSE)</f>
        <v>0</v>
      </c>
      <c r="AS245" s="25">
        <f>IF(AR245=0,0,AT47*VLOOKUP(AR47,struktura!$B:$AT,45,FALSE))</f>
        <v>0</v>
      </c>
      <c r="AV245" s="21">
        <f>VLOOKUP(AV47,struktura!$B:$AT,44,FALSE)</f>
        <v>0</v>
      </c>
      <c r="AW245" s="25">
        <f>IF(AV245=0,0,AX47*VLOOKUP(AV47,struktura!$B:$AT,45,FALSE))</f>
        <v>0</v>
      </c>
      <c r="AZ245" s="21">
        <f>VLOOKUP(AZ47,struktura!$B:$AT,44,FALSE)</f>
        <v>0</v>
      </c>
      <c r="BA245" s="25">
        <f>IF(AZ245=0,0,BB47*VLOOKUP(AZ47,struktura!$B:$AT,45,FALSE))</f>
        <v>0</v>
      </c>
      <c r="BD245" s="21">
        <f>VLOOKUP(BD47,struktura!$B:$AT,44,FALSE)</f>
        <v>0</v>
      </c>
      <c r="BE245" s="25">
        <f>IF(BD245=0,0,BF47*VLOOKUP(BD47,struktura!$B:$AT,45,FALSE))</f>
        <v>0</v>
      </c>
      <c r="BH245" s="21">
        <f>VLOOKUP(BH47,struktura!$B:$AT,44,FALSE)</f>
        <v>0</v>
      </c>
      <c r="BI245" s="25">
        <f>IF(BH245=0,0,BJ47*VLOOKUP(BH47,struktura!$B:$AT,45,FALSE))</f>
        <v>0</v>
      </c>
      <c r="BL245" s="21">
        <f>VLOOKUP(BL47,struktura!$B:$AT,44,FALSE)</f>
        <v>0</v>
      </c>
      <c r="BM245" s="25">
        <f>IF(BL245=0,0,BN47*VLOOKUP(BL47,struktura!$B:$AT,45,FALSE))</f>
        <v>0</v>
      </c>
      <c r="BP245" s="21">
        <f>VLOOKUP(BP47,struktura!$B:$AT,44,FALSE)</f>
        <v>0</v>
      </c>
      <c r="BQ245" s="25">
        <f>IF(BP245=0,0,BR47*VLOOKUP(BP47,struktura!$B:$AT,45,FALSE))</f>
        <v>0</v>
      </c>
      <c r="BT245" s="21">
        <f>VLOOKUP(BT47,struktura!$B:$AT,44,FALSE)</f>
        <v>0</v>
      </c>
      <c r="BU245" s="25">
        <f>IF(BT245=0,0,BV47*VLOOKUP(BT47,struktura!$B:$AT,45,FALSE))</f>
        <v>0</v>
      </c>
      <c r="BX245" s="21">
        <f>VLOOKUP(BX47,struktura!$B:$AT,44,FALSE)</f>
        <v>0</v>
      </c>
      <c r="BY245" s="25">
        <f>IF(BX245=0,0,BZ47*VLOOKUP(BX47,struktura!$B:$AT,45,FALSE))</f>
        <v>0</v>
      </c>
      <c r="CB245" s="21">
        <f>VLOOKUP(CB47,struktura!$B:$AT,44,FALSE)</f>
        <v>0</v>
      </c>
      <c r="CC245" s="25">
        <f>IF(CB245=0,0,CD47*VLOOKUP(CB47,struktura!$B:$AT,45,FALSE))</f>
        <v>0</v>
      </c>
      <c r="CF245" s="21">
        <f>VLOOKUP(CF47,struktura!$B:$AT,44,FALSE)</f>
        <v>0</v>
      </c>
      <c r="CG245" s="25">
        <f>IF(CF245=0,0,CH47*VLOOKUP(CF47,struktura!$B:$AT,45,FALSE))</f>
        <v>0</v>
      </c>
      <c r="CJ245" s="21">
        <f>VLOOKUP(CJ47,struktura!$B:$AT,44,FALSE)</f>
        <v>0</v>
      </c>
      <c r="CK245" s="25">
        <f>IF(CJ245=0,0,CL47*VLOOKUP(CJ47,struktura!$B:$AT,45,FALSE))</f>
        <v>0</v>
      </c>
      <c r="CN245" s="21">
        <f>VLOOKUP(CN47,struktura!$B:$AT,44,FALSE)</f>
        <v>0</v>
      </c>
      <c r="CO245" s="25">
        <f>IF(CN245=0,0,CP47*VLOOKUP(CN47,struktura!$B:$AT,45,FALSE))</f>
        <v>0</v>
      </c>
      <c r="CR245" s="21">
        <f>VLOOKUP(CR47,struktura!$B:$AT,44,FALSE)</f>
        <v>0</v>
      </c>
      <c r="CS245" s="25">
        <f>IF(CR245=0,0,CT47*VLOOKUP(CR47,struktura!$B:$AT,45,FALSE))</f>
        <v>0</v>
      </c>
      <c r="CV245" s="21">
        <f>VLOOKUP(CV47,struktura!$B:$AT,44,FALSE)</f>
        <v>0</v>
      </c>
      <c r="CW245" s="25">
        <f>IF(CV245=0,0,CX47*VLOOKUP(CV47,struktura!$B:$AT,45,FALSE))</f>
        <v>0</v>
      </c>
      <c r="CZ245" s="21">
        <f>VLOOKUP(CZ47,struktura!$B:$AT,44,FALSE)</f>
        <v>0</v>
      </c>
      <c r="DA245" s="25">
        <f>IF(CZ245=0,0,DB47*VLOOKUP(CZ47,struktura!$B:$AT,45,FALSE))</f>
        <v>0</v>
      </c>
      <c r="DD245" s="21">
        <f>VLOOKUP(DD47,struktura!$B:$AT,44,FALSE)</f>
        <v>0</v>
      </c>
      <c r="DE245" s="25">
        <f>IF(DD245=0,0,DF47*VLOOKUP(DD47,struktura!$B:$AT,45,FALSE))</f>
        <v>0</v>
      </c>
      <c r="DH245" s="21">
        <f>VLOOKUP(DH47,struktura!$B:$AT,44,FALSE)</f>
        <v>0</v>
      </c>
      <c r="DI245" s="25">
        <f>IF(DH245=0,0,DJ47*VLOOKUP(DH47,struktura!$B:$AT,45,FALSE))</f>
        <v>0</v>
      </c>
      <c r="DL245" s="21">
        <f>VLOOKUP(DL47,struktura!$B:$AT,44,FALSE)</f>
        <v>0</v>
      </c>
      <c r="DM245" s="25">
        <f>IF(DL245=0,0,DN47*VLOOKUP(DL47,struktura!$B:$AT,45,FALSE))</f>
        <v>0</v>
      </c>
      <c r="DP245" s="21">
        <f>VLOOKUP(DP47,struktura!$B:$AT,44,FALSE)</f>
        <v>0</v>
      </c>
      <c r="DQ245" s="25">
        <f>IF(DP245=0,0,DR47*VLOOKUP(DP47,struktura!$B:$AT,45,FALSE))</f>
        <v>0</v>
      </c>
    </row>
    <row r="246" spans="1:121" hidden="1" outlineLevel="1">
      <c r="D246" s="21"/>
      <c r="E246" s="25"/>
      <c r="H246" s="21"/>
      <c r="I246" s="25"/>
      <c r="L246" s="21"/>
      <c r="M246" s="25"/>
      <c r="P246" s="21"/>
      <c r="Q246" s="25"/>
      <c r="T246" s="21"/>
      <c r="U246" s="25"/>
      <c r="X246" s="21"/>
      <c r="Y246" s="25"/>
      <c r="AB246" s="21"/>
      <c r="AC246" s="25"/>
      <c r="AF246" s="21"/>
      <c r="AG246" s="25"/>
      <c r="AJ246" s="21"/>
      <c r="AK246" s="25"/>
      <c r="AN246" s="21"/>
      <c r="AO246" s="25"/>
      <c r="AR246" s="21"/>
      <c r="AS246" s="25"/>
      <c r="AV246" s="21"/>
      <c r="AW246" s="25"/>
      <c r="AZ246" s="21"/>
      <c r="BA246" s="25"/>
      <c r="BD246" s="21"/>
      <c r="BE246" s="25"/>
      <c r="BH246" s="21"/>
      <c r="BI246" s="25"/>
      <c r="BL246" s="21"/>
      <c r="BM246" s="25"/>
      <c r="BP246" s="21"/>
      <c r="BQ246" s="25"/>
      <c r="BT246" s="21"/>
      <c r="BU246" s="25"/>
      <c r="BX246" s="21"/>
      <c r="BY246" s="25"/>
      <c r="CB246" s="21"/>
      <c r="CC246" s="25"/>
      <c r="CF246" s="21"/>
      <c r="CG246" s="25"/>
      <c r="CJ246" s="21"/>
      <c r="CK246" s="25"/>
      <c r="CN246" s="21"/>
      <c r="CO246" s="25"/>
      <c r="CR246" s="21"/>
      <c r="CS246" s="25"/>
      <c r="CV246" s="21"/>
      <c r="CW246" s="25"/>
      <c r="CZ246" s="21"/>
      <c r="DA246" s="25"/>
      <c r="DD246" s="21"/>
      <c r="DE246" s="25"/>
      <c r="DH246" s="21"/>
      <c r="DI246" s="25"/>
      <c r="DL246" s="21"/>
      <c r="DM246" s="25"/>
      <c r="DP246" s="21"/>
      <c r="DQ246" s="25"/>
    </row>
    <row r="247" spans="1:121" hidden="1" outlineLevel="1">
      <c r="C247" s="1">
        <v>1</v>
      </c>
      <c r="D247" s="21">
        <f>VLOOKUP(D49,struktura!$B:$AT,44,FALSE)</f>
        <v>0</v>
      </c>
      <c r="E247" s="25">
        <f>IF(D247=0,0,F49*VLOOKUP(D49,struktura!$B:$AT,45,FALSE))</f>
        <v>0</v>
      </c>
      <c r="H247" s="21">
        <f>VLOOKUP(H49,struktura!$B:$AT,44,FALSE)</f>
        <v>0</v>
      </c>
      <c r="I247" s="25">
        <f>IF(H247=0,0,J49*VLOOKUP(H49,struktura!$B:$AT,45,FALSE))</f>
        <v>0</v>
      </c>
      <c r="L247" s="21">
        <f>VLOOKUP(L49,struktura!$B:$AT,44,FALSE)</f>
        <v>0</v>
      </c>
      <c r="M247" s="25">
        <f>IF(L247=0,0,N49*VLOOKUP(L49,struktura!$B:$AT,45,FALSE))</f>
        <v>0</v>
      </c>
      <c r="P247" s="21">
        <f>VLOOKUP(P49,struktura!$B:$AT,44,FALSE)</f>
        <v>0</v>
      </c>
      <c r="Q247" s="25">
        <f>IF(P247=0,0,R49*VLOOKUP(P49,struktura!$B:$AT,45,FALSE))</f>
        <v>0</v>
      </c>
      <c r="T247" s="21">
        <f>VLOOKUP(T49,struktura!$B:$AT,44,FALSE)</f>
        <v>0</v>
      </c>
      <c r="U247" s="25">
        <f>IF(T247=0,0,V49*VLOOKUP(T49,struktura!$B:$AT,45,FALSE))</f>
        <v>0</v>
      </c>
      <c r="X247" s="21">
        <f>VLOOKUP(X49,struktura!$B:$AT,44,FALSE)</f>
        <v>0</v>
      </c>
      <c r="Y247" s="25">
        <f>IF(X247=0,0,Z49*VLOOKUP(X49,struktura!$B:$AT,45,FALSE))</f>
        <v>0</v>
      </c>
      <c r="AB247" s="21">
        <f>VLOOKUP(AB49,struktura!$B:$AT,44,FALSE)</f>
        <v>0</v>
      </c>
      <c r="AC247" s="25">
        <f>IF(AB247=0,0,AD49*VLOOKUP(AB49,struktura!$B:$AT,45,FALSE))</f>
        <v>0</v>
      </c>
      <c r="AF247" s="21">
        <f>VLOOKUP(AF49,struktura!$B:$AT,44,FALSE)</f>
        <v>0</v>
      </c>
      <c r="AG247" s="25">
        <f>IF(AF247=0,0,AH49*VLOOKUP(AF49,struktura!$B:$AT,45,FALSE))</f>
        <v>0</v>
      </c>
      <c r="AJ247" s="21">
        <f>VLOOKUP(AJ49,struktura!$B:$AT,44,FALSE)</f>
        <v>0</v>
      </c>
      <c r="AK247" s="25">
        <f>IF(AJ247=0,0,AL49*VLOOKUP(AJ49,struktura!$B:$AT,45,FALSE))</f>
        <v>0</v>
      </c>
      <c r="AN247" s="21">
        <f>VLOOKUP(AN49,struktura!$B:$AT,44,FALSE)</f>
        <v>0</v>
      </c>
      <c r="AO247" s="25">
        <f>IF(AN247=0,0,AP49*VLOOKUP(AN49,struktura!$B:$AT,45,FALSE))</f>
        <v>0</v>
      </c>
      <c r="AR247" s="21">
        <f>VLOOKUP(AR49,struktura!$B:$AT,44,FALSE)</f>
        <v>0</v>
      </c>
      <c r="AS247" s="25">
        <f>IF(AR247=0,0,AT49*VLOOKUP(AR49,struktura!$B:$AT,45,FALSE))</f>
        <v>0</v>
      </c>
      <c r="AV247" s="21">
        <f>VLOOKUP(AV49,struktura!$B:$AT,44,FALSE)</f>
        <v>0</v>
      </c>
      <c r="AW247" s="25">
        <f>IF(AV247=0,0,AX49*VLOOKUP(AV49,struktura!$B:$AT,45,FALSE))</f>
        <v>0</v>
      </c>
      <c r="AZ247" s="21">
        <f>VLOOKUP(AZ49,struktura!$B:$AT,44,FALSE)</f>
        <v>0</v>
      </c>
      <c r="BA247" s="25">
        <f>IF(AZ247=0,0,BB49*VLOOKUP(AZ49,struktura!$B:$AT,45,FALSE))</f>
        <v>0</v>
      </c>
      <c r="BD247" s="21">
        <f>VLOOKUP(BD49,struktura!$B:$AT,44,FALSE)</f>
        <v>0</v>
      </c>
      <c r="BE247" s="25">
        <f>IF(BD247=0,0,BF49*VLOOKUP(BD49,struktura!$B:$AT,45,FALSE))</f>
        <v>0</v>
      </c>
      <c r="BH247" s="21">
        <f>VLOOKUP(BH49,struktura!$B:$AT,44,FALSE)</f>
        <v>0</v>
      </c>
      <c r="BI247" s="25">
        <f>IF(BH247=0,0,BJ49*VLOOKUP(BH49,struktura!$B:$AT,45,FALSE))</f>
        <v>0</v>
      </c>
      <c r="BL247" s="21">
        <f>VLOOKUP(BL49,struktura!$B:$AT,44,FALSE)</f>
        <v>0</v>
      </c>
      <c r="BM247" s="25">
        <f>IF(BL247=0,0,BN49*VLOOKUP(BL49,struktura!$B:$AT,45,FALSE))</f>
        <v>0</v>
      </c>
      <c r="BP247" s="21">
        <f>VLOOKUP(BP49,struktura!$B:$AT,44,FALSE)</f>
        <v>0</v>
      </c>
      <c r="BQ247" s="25">
        <f>IF(BP247=0,0,BR49*VLOOKUP(BP49,struktura!$B:$AT,45,FALSE))</f>
        <v>0</v>
      </c>
      <c r="BT247" s="21">
        <f>VLOOKUP(BT49,struktura!$B:$AT,44,FALSE)</f>
        <v>0</v>
      </c>
      <c r="BU247" s="25">
        <f>IF(BT247=0,0,BV49*VLOOKUP(BT49,struktura!$B:$AT,45,FALSE))</f>
        <v>0</v>
      </c>
      <c r="BX247" s="21">
        <f>VLOOKUP(BX49,struktura!$B:$AT,44,FALSE)</f>
        <v>0</v>
      </c>
      <c r="BY247" s="25">
        <f>IF(BX247=0,0,BZ49*VLOOKUP(BX49,struktura!$B:$AT,45,FALSE))</f>
        <v>0</v>
      </c>
      <c r="CB247" s="21">
        <f>VLOOKUP(CB49,struktura!$B:$AT,44,FALSE)</f>
        <v>0</v>
      </c>
      <c r="CC247" s="25">
        <f>IF(CB247=0,0,CD49*VLOOKUP(CB49,struktura!$B:$AT,45,FALSE))</f>
        <v>0</v>
      </c>
      <c r="CF247" s="21">
        <f>VLOOKUP(CF49,struktura!$B:$AT,44,FALSE)</f>
        <v>0</v>
      </c>
      <c r="CG247" s="25">
        <f>IF(CF247=0,0,CH49*VLOOKUP(CF49,struktura!$B:$AT,45,FALSE))</f>
        <v>0</v>
      </c>
      <c r="CJ247" s="21">
        <f>VLOOKUP(CJ49,struktura!$B:$AT,44,FALSE)</f>
        <v>0</v>
      </c>
      <c r="CK247" s="25">
        <f>IF(CJ247=0,0,CL49*VLOOKUP(CJ49,struktura!$B:$AT,45,FALSE))</f>
        <v>0</v>
      </c>
      <c r="CN247" s="21">
        <f>VLOOKUP(CN49,struktura!$B:$AT,44,FALSE)</f>
        <v>0</v>
      </c>
      <c r="CO247" s="25">
        <f>IF(CN247=0,0,CP49*VLOOKUP(CN49,struktura!$B:$AT,45,FALSE))</f>
        <v>0</v>
      </c>
      <c r="CR247" s="21">
        <f>VLOOKUP(CR49,struktura!$B:$AT,44,FALSE)</f>
        <v>0</v>
      </c>
      <c r="CS247" s="25">
        <f>IF(CR247=0,0,CT49*VLOOKUP(CR49,struktura!$B:$AT,45,FALSE))</f>
        <v>0</v>
      </c>
      <c r="CV247" s="21">
        <f>VLOOKUP(CV49,struktura!$B:$AT,44,FALSE)</f>
        <v>0</v>
      </c>
      <c r="CW247" s="25">
        <f>IF(CV247=0,0,CX49*VLOOKUP(CV49,struktura!$B:$AT,45,FALSE))</f>
        <v>0</v>
      </c>
      <c r="CZ247" s="21">
        <f>VLOOKUP(CZ49,struktura!$B:$AT,44,FALSE)</f>
        <v>0</v>
      </c>
      <c r="DA247" s="25">
        <f>IF(CZ247=0,0,DB49*VLOOKUP(CZ49,struktura!$B:$AT,45,FALSE))</f>
        <v>0</v>
      </c>
      <c r="DD247" s="21">
        <f>VLOOKUP(DD49,struktura!$B:$AT,44,FALSE)</f>
        <v>0</v>
      </c>
      <c r="DE247" s="25">
        <f>IF(DD247=0,0,DF49*VLOOKUP(DD49,struktura!$B:$AT,45,FALSE))</f>
        <v>0</v>
      </c>
      <c r="DH247" s="21">
        <f>VLOOKUP(DH49,struktura!$B:$AT,44,FALSE)</f>
        <v>0</v>
      </c>
      <c r="DI247" s="25">
        <f>IF(DH247=0,0,DJ49*VLOOKUP(DH49,struktura!$B:$AT,45,FALSE))</f>
        <v>0</v>
      </c>
      <c r="DL247" s="21">
        <f>VLOOKUP(DL49,struktura!$B:$AT,44,FALSE)</f>
        <v>0</v>
      </c>
      <c r="DM247" s="25">
        <f>IF(DL247=0,0,DN49*VLOOKUP(DL49,struktura!$B:$AT,45,FALSE))</f>
        <v>0</v>
      </c>
      <c r="DP247" s="21">
        <f>VLOOKUP(DP49,struktura!$B:$AT,44,FALSE)</f>
        <v>0</v>
      </c>
      <c r="DQ247" s="25">
        <f>IF(DP247=0,0,DR49*VLOOKUP(DP49,struktura!$B:$AT,45,FALSE))</f>
        <v>0</v>
      </c>
    </row>
    <row r="248" spans="1:121" hidden="1" outlineLevel="1">
      <c r="D248" s="21"/>
      <c r="E248" s="25"/>
      <c r="H248" s="21"/>
      <c r="I248" s="25"/>
      <c r="L248" s="21"/>
      <c r="M248" s="25"/>
      <c r="P248" s="21"/>
      <c r="Q248" s="25"/>
      <c r="T248" s="21"/>
      <c r="U248" s="25"/>
      <c r="X248" s="21"/>
      <c r="Y248" s="25"/>
      <c r="AB248" s="21"/>
      <c r="AC248" s="25"/>
      <c r="AF248" s="21"/>
      <c r="AG248" s="25"/>
      <c r="AJ248" s="21"/>
      <c r="AK248" s="25"/>
      <c r="AN248" s="21"/>
      <c r="AO248" s="25"/>
      <c r="AR248" s="21"/>
      <c r="AS248" s="25"/>
      <c r="AV248" s="21"/>
      <c r="AW248" s="25"/>
      <c r="AZ248" s="21"/>
      <c r="BA248" s="25"/>
      <c r="BD248" s="21"/>
      <c r="BE248" s="25"/>
      <c r="BH248" s="21"/>
      <c r="BI248" s="25"/>
      <c r="BL248" s="21"/>
      <c r="BM248" s="25"/>
      <c r="BP248" s="21"/>
      <c r="BQ248" s="25"/>
      <c r="BT248" s="21"/>
      <c r="BU248" s="25"/>
      <c r="BX248" s="21"/>
      <c r="BY248" s="25"/>
      <c r="CB248" s="21"/>
      <c r="CC248" s="25"/>
      <c r="CF248" s="21"/>
      <c r="CG248" s="25"/>
      <c r="CJ248" s="21"/>
      <c r="CK248" s="25"/>
      <c r="CN248" s="21"/>
      <c r="CO248" s="25"/>
      <c r="CR248" s="21"/>
      <c r="CS248" s="25"/>
      <c r="CV248" s="21"/>
      <c r="CW248" s="25"/>
      <c r="CZ248" s="21"/>
      <c r="DA248" s="25"/>
      <c r="DD248" s="21"/>
      <c r="DE248" s="25"/>
      <c r="DH248" s="21"/>
      <c r="DI248" s="25"/>
      <c r="DL248" s="21"/>
      <c r="DM248" s="25"/>
      <c r="DP248" s="21"/>
      <c r="DQ248" s="25"/>
    </row>
    <row r="249" spans="1:121" hidden="1" outlineLevel="1">
      <c r="C249" s="1">
        <v>1</v>
      </c>
      <c r="D249" s="21">
        <f>VLOOKUP(D51,struktura!$B:$AT,44,FALSE)</f>
        <v>0</v>
      </c>
      <c r="E249" s="25">
        <f>IF(D249=0,0,F51*VLOOKUP(D51,struktura!$B:$AT,45,FALSE))</f>
        <v>0</v>
      </c>
      <c r="H249" s="21">
        <f>VLOOKUP(H51,struktura!$B:$AT,44,FALSE)</f>
        <v>0</v>
      </c>
      <c r="I249" s="25">
        <f>IF(H249=0,0,J51*VLOOKUP(H51,struktura!$B:$AT,45,FALSE))</f>
        <v>0</v>
      </c>
      <c r="L249" s="21">
        <f>VLOOKUP(L51,struktura!$B:$AT,44,FALSE)</f>
        <v>0</v>
      </c>
      <c r="M249" s="25">
        <f>IF(L249=0,0,N51*VLOOKUP(L51,struktura!$B:$AT,45,FALSE))</f>
        <v>0</v>
      </c>
      <c r="P249" s="21">
        <f>VLOOKUP(P51,struktura!$B:$AT,44,FALSE)</f>
        <v>0</v>
      </c>
      <c r="Q249" s="25">
        <f>IF(P249=0,0,R51*VLOOKUP(P51,struktura!$B:$AT,45,FALSE))</f>
        <v>0</v>
      </c>
      <c r="T249" s="21">
        <f>VLOOKUP(T51,struktura!$B:$AT,44,FALSE)</f>
        <v>0</v>
      </c>
      <c r="U249" s="25">
        <f>IF(T249=0,0,V51*VLOOKUP(T51,struktura!$B:$AT,45,FALSE))</f>
        <v>0</v>
      </c>
      <c r="X249" s="21">
        <f>VLOOKUP(X51,struktura!$B:$AT,44,FALSE)</f>
        <v>0</v>
      </c>
      <c r="Y249" s="25">
        <f>IF(X249=0,0,Z51*VLOOKUP(X51,struktura!$B:$AT,45,FALSE))</f>
        <v>0</v>
      </c>
      <c r="AB249" s="21">
        <f>VLOOKUP(AB51,struktura!$B:$AT,44,FALSE)</f>
        <v>0</v>
      </c>
      <c r="AC249" s="25">
        <f>IF(AB249=0,0,AD51*VLOOKUP(AB51,struktura!$B:$AT,45,FALSE))</f>
        <v>0</v>
      </c>
      <c r="AF249" s="21">
        <f>VLOOKUP(AF51,struktura!$B:$AT,44,FALSE)</f>
        <v>0</v>
      </c>
      <c r="AG249" s="25">
        <f>IF(AF249=0,0,AH51*VLOOKUP(AF51,struktura!$B:$AT,45,FALSE))</f>
        <v>0</v>
      </c>
      <c r="AJ249" s="21">
        <f>VLOOKUP(AJ51,struktura!$B:$AT,44,FALSE)</f>
        <v>0</v>
      </c>
      <c r="AK249" s="25">
        <f>IF(AJ249=0,0,AL51*VLOOKUP(AJ51,struktura!$B:$AT,45,FALSE))</f>
        <v>0</v>
      </c>
      <c r="AN249" s="21">
        <f>VLOOKUP(AN51,struktura!$B:$AT,44,FALSE)</f>
        <v>0</v>
      </c>
      <c r="AO249" s="25">
        <f>IF(AN249=0,0,AP51*VLOOKUP(AN51,struktura!$B:$AT,45,FALSE))</f>
        <v>0</v>
      </c>
      <c r="AR249" s="21">
        <f>VLOOKUP(AR51,struktura!$B:$AT,44,FALSE)</f>
        <v>0</v>
      </c>
      <c r="AS249" s="25">
        <f>IF(AR249=0,0,AT51*VLOOKUP(AR51,struktura!$B:$AT,45,FALSE))</f>
        <v>0</v>
      </c>
      <c r="AV249" s="21">
        <f>VLOOKUP(AV51,struktura!$B:$AT,44,FALSE)</f>
        <v>0</v>
      </c>
      <c r="AW249" s="25">
        <f>IF(AV249=0,0,AX51*VLOOKUP(AV51,struktura!$B:$AT,45,FALSE))</f>
        <v>0</v>
      </c>
      <c r="AZ249" s="21">
        <f>VLOOKUP(AZ51,struktura!$B:$AT,44,FALSE)</f>
        <v>0</v>
      </c>
      <c r="BA249" s="25">
        <f>IF(AZ249=0,0,BB51*VLOOKUP(AZ51,struktura!$B:$AT,45,FALSE))</f>
        <v>0</v>
      </c>
      <c r="BD249" s="21">
        <f>VLOOKUP(BD51,struktura!$B:$AT,44,FALSE)</f>
        <v>0</v>
      </c>
      <c r="BE249" s="25">
        <f>IF(BD249=0,0,BF51*VLOOKUP(BD51,struktura!$B:$AT,45,FALSE))</f>
        <v>0</v>
      </c>
      <c r="BH249" s="21">
        <f>VLOOKUP(BH51,struktura!$B:$AT,44,FALSE)</f>
        <v>0</v>
      </c>
      <c r="BI249" s="25">
        <f>IF(BH249=0,0,BJ51*VLOOKUP(BH51,struktura!$B:$AT,45,FALSE))</f>
        <v>0</v>
      </c>
      <c r="BL249" s="21">
        <f>VLOOKUP(BL51,struktura!$B:$AT,44,FALSE)</f>
        <v>0</v>
      </c>
      <c r="BM249" s="25">
        <f>IF(BL249=0,0,BN51*VLOOKUP(BL51,struktura!$B:$AT,45,FALSE))</f>
        <v>0</v>
      </c>
      <c r="BP249" s="21">
        <f>VLOOKUP(BP51,struktura!$B:$AT,44,FALSE)</f>
        <v>0</v>
      </c>
      <c r="BQ249" s="25">
        <f>IF(BP249=0,0,BR51*VLOOKUP(BP51,struktura!$B:$AT,45,FALSE))</f>
        <v>0</v>
      </c>
      <c r="BT249" s="21">
        <f>VLOOKUP(BT51,struktura!$B:$AT,44,FALSE)</f>
        <v>0</v>
      </c>
      <c r="BU249" s="25">
        <f>IF(BT249=0,0,BV51*VLOOKUP(BT51,struktura!$B:$AT,45,FALSE))</f>
        <v>0</v>
      </c>
      <c r="BX249" s="21">
        <f>VLOOKUP(BX51,struktura!$B:$AT,44,FALSE)</f>
        <v>0</v>
      </c>
      <c r="BY249" s="25">
        <f>IF(BX249=0,0,BZ51*VLOOKUP(BX51,struktura!$B:$AT,45,FALSE))</f>
        <v>0</v>
      </c>
      <c r="CB249" s="21">
        <f>VLOOKUP(CB51,struktura!$B:$AT,44,FALSE)</f>
        <v>0</v>
      </c>
      <c r="CC249" s="25">
        <f>IF(CB249=0,0,CD51*VLOOKUP(CB51,struktura!$B:$AT,45,FALSE))</f>
        <v>0</v>
      </c>
      <c r="CF249" s="21">
        <f>VLOOKUP(CF51,struktura!$B:$AT,44,FALSE)</f>
        <v>0</v>
      </c>
      <c r="CG249" s="25">
        <f>IF(CF249=0,0,CH51*VLOOKUP(CF51,struktura!$B:$AT,45,FALSE))</f>
        <v>0</v>
      </c>
      <c r="CJ249" s="21">
        <f>VLOOKUP(CJ51,struktura!$B:$AT,44,FALSE)</f>
        <v>0</v>
      </c>
      <c r="CK249" s="25">
        <f>IF(CJ249=0,0,CL51*VLOOKUP(CJ51,struktura!$B:$AT,45,FALSE))</f>
        <v>0</v>
      </c>
      <c r="CN249" s="21">
        <f>VLOOKUP(CN51,struktura!$B:$AT,44,FALSE)</f>
        <v>0</v>
      </c>
      <c r="CO249" s="25">
        <f>IF(CN249=0,0,CP51*VLOOKUP(CN51,struktura!$B:$AT,45,FALSE))</f>
        <v>0</v>
      </c>
      <c r="CR249" s="21">
        <f>VLOOKUP(CR51,struktura!$B:$AT,44,FALSE)</f>
        <v>0</v>
      </c>
      <c r="CS249" s="25">
        <f>IF(CR249=0,0,CT51*VLOOKUP(CR51,struktura!$B:$AT,45,FALSE))</f>
        <v>0</v>
      </c>
      <c r="CV249" s="21">
        <f>VLOOKUP(CV51,struktura!$B:$AT,44,FALSE)</f>
        <v>0</v>
      </c>
      <c r="CW249" s="25">
        <f>IF(CV249=0,0,CX51*VLOOKUP(CV51,struktura!$B:$AT,45,FALSE))</f>
        <v>0</v>
      </c>
      <c r="CZ249" s="21">
        <f>VLOOKUP(CZ51,struktura!$B:$AT,44,FALSE)</f>
        <v>0</v>
      </c>
      <c r="DA249" s="25">
        <f>IF(CZ249=0,0,DB51*VLOOKUP(CZ51,struktura!$B:$AT,45,FALSE))</f>
        <v>0</v>
      </c>
      <c r="DD249" s="21">
        <f>VLOOKUP(DD51,struktura!$B:$AT,44,FALSE)</f>
        <v>0</v>
      </c>
      <c r="DE249" s="25">
        <f>IF(DD249=0,0,DF51*VLOOKUP(DD51,struktura!$B:$AT,45,FALSE))</f>
        <v>0</v>
      </c>
      <c r="DH249" s="21">
        <f>VLOOKUP(DH51,struktura!$B:$AT,44,FALSE)</f>
        <v>0</v>
      </c>
      <c r="DI249" s="25">
        <f>IF(DH249=0,0,DJ51*VLOOKUP(DH51,struktura!$B:$AT,45,FALSE))</f>
        <v>0</v>
      </c>
      <c r="DL249" s="21">
        <f>VLOOKUP(DL51,struktura!$B:$AT,44,FALSE)</f>
        <v>0</v>
      </c>
      <c r="DM249" s="25">
        <f>IF(DL249=0,0,DN51*VLOOKUP(DL51,struktura!$B:$AT,45,FALSE))</f>
        <v>0</v>
      </c>
      <c r="DP249" s="21">
        <f>VLOOKUP(DP51,struktura!$B:$AT,44,FALSE)</f>
        <v>0</v>
      </c>
      <c r="DQ249" s="25">
        <f>IF(DP249=0,0,DR51*VLOOKUP(DP51,struktura!$B:$AT,45,FALSE))</f>
        <v>0</v>
      </c>
    </row>
    <row r="250" spans="1:121" hidden="1" outlineLevel="1">
      <c r="D250" s="21"/>
      <c r="E250" s="25"/>
      <c r="H250" s="21"/>
      <c r="I250" s="25"/>
      <c r="L250" s="21"/>
      <c r="M250" s="25"/>
      <c r="P250" s="21"/>
      <c r="Q250" s="25"/>
      <c r="T250" s="21"/>
      <c r="U250" s="25"/>
      <c r="X250" s="21"/>
      <c r="Y250" s="25"/>
      <c r="AB250" s="21"/>
      <c r="AC250" s="25"/>
      <c r="AF250" s="21"/>
      <c r="AG250" s="25"/>
      <c r="AJ250" s="21"/>
      <c r="AK250" s="25"/>
      <c r="AN250" s="21"/>
      <c r="AO250" s="25"/>
      <c r="AR250" s="21"/>
      <c r="AS250" s="25"/>
      <c r="AV250" s="21"/>
      <c r="AW250" s="25"/>
      <c r="AZ250" s="21"/>
      <c r="BA250" s="25"/>
      <c r="BD250" s="21"/>
      <c r="BE250" s="25"/>
      <c r="BH250" s="21"/>
      <c r="BI250" s="25"/>
      <c r="BL250" s="21"/>
      <c r="BM250" s="25"/>
      <c r="BP250" s="21"/>
      <c r="BQ250" s="25"/>
      <c r="BT250" s="21"/>
      <c r="BU250" s="25"/>
      <c r="BX250" s="21"/>
      <c r="BY250" s="25"/>
      <c r="CB250" s="21"/>
      <c r="CC250" s="25"/>
      <c r="CF250" s="21"/>
      <c r="CG250" s="25"/>
      <c r="CJ250" s="21"/>
      <c r="CK250" s="25"/>
      <c r="CN250" s="21"/>
      <c r="CO250" s="25"/>
      <c r="CR250" s="21"/>
      <c r="CS250" s="25"/>
      <c r="CV250" s="21"/>
      <c r="CW250" s="25"/>
      <c r="CZ250" s="21"/>
      <c r="DA250" s="25"/>
      <c r="DD250" s="21"/>
      <c r="DE250" s="25"/>
      <c r="DH250" s="21"/>
      <c r="DI250" s="25"/>
      <c r="DL250" s="21"/>
      <c r="DM250" s="25"/>
      <c r="DP250" s="21"/>
      <c r="DQ250" s="25"/>
    </row>
    <row r="251" spans="1:121" hidden="1" outlineLevel="1"/>
    <row r="252" spans="1:121" hidden="1" outlineLevel="1"/>
    <row r="253" spans="1:121" hidden="1" outlineLevel="1"/>
    <row r="254" spans="1:121" hidden="1" outlineLevel="1">
      <c r="D254" s="79" t="s">
        <v>14170</v>
      </c>
      <c r="E254" s="1" t="s">
        <v>14195</v>
      </c>
      <c r="H254" s="79" t="s">
        <v>14170</v>
      </c>
      <c r="I254" s="1" t="s">
        <v>14195</v>
      </c>
      <c r="L254" s="79" t="s">
        <v>14170</v>
      </c>
      <c r="M254" s="1" t="s">
        <v>14195</v>
      </c>
      <c r="P254" s="79" t="s">
        <v>14170</v>
      </c>
      <c r="Q254" s="1" t="s">
        <v>14195</v>
      </c>
      <c r="T254" s="79" t="s">
        <v>14170</v>
      </c>
      <c r="U254" s="1" t="s">
        <v>14195</v>
      </c>
      <c r="X254" s="79" t="s">
        <v>14170</v>
      </c>
      <c r="Y254" s="1" t="s">
        <v>14195</v>
      </c>
      <c r="AB254" s="79" t="s">
        <v>14170</v>
      </c>
      <c r="AC254" s="1" t="s">
        <v>14195</v>
      </c>
      <c r="AF254" s="79" t="s">
        <v>14170</v>
      </c>
      <c r="AG254" s="1" t="s">
        <v>14195</v>
      </c>
      <c r="AJ254" s="79" t="s">
        <v>14170</v>
      </c>
      <c r="AK254" s="1" t="s">
        <v>14195</v>
      </c>
      <c r="AN254" s="79" t="s">
        <v>14170</v>
      </c>
      <c r="AO254" s="1" t="s">
        <v>14195</v>
      </c>
      <c r="AR254" s="79" t="s">
        <v>14170</v>
      </c>
      <c r="AS254" s="1" t="s">
        <v>14195</v>
      </c>
      <c r="AV254" s="79" t="s">
        <v>14170</v>
      </c>
      <c r="AW254" s="1" t="s">
        <v>14195</v>
      </c>
      <c r="AZ254" s="79" t="s">
        <v>14170</v>
      </c>
      <c r="BA254" s="1" t="s">
        <v>14195</v>
      </c>
      <c r="BD254" s="79" t="s">
        <v>14170</v>
      </c>
      <c r="BE254" s="1" t="s">
        <v>14195</v>
      </c>
      <c r="BH254" s="79" t="s">
        <v>14170</v>
      </c>
      <c r="BI254" s="1" t="s">
        <v>14195</v>
      </c>
      <c r="BL254" s="79" t="s">
        <v>14170</v>
      </c>
      <c r="BM254" s="1" t="s">
        <v>14195</v>
      </c>
      <c r="BP254" s="79" t="s">
        <v>14170</v>
      </c>
      <c r="BQ254" s="1" t="s">
        <v>14195</v>
      </c>
      <c r="BT254" s="79" t="s">
        <v>14170</v>
      </c>
      <c r="BU254" s="1" t="s">
        <v>14195</v>
      </c>
      <c r="BX254" s="79" t="s">
        <v>14170</v>
      </c>
      <c r="BY254" s="1" t="s">
        <v>14195</v>
      </c>
      <c r="CB254" s="79" t="s">
        <v>14170</v>
      </c>
      <c r="CC254" s="1" t="s">
        <v>14195</v>
      </c>
      <c r="CF254" s="79" t="s">
        <v>14170</v>
      </c>
      <c r="CG254" s="1" t="s">
        <v>14195</v>
      </c>
      <c r="CJ254" s="79" t="s">
        <v>14170</v>
      </c>
      <c r="CK254" s="1" t="s">
        <v>14195</v>
      </c>
      <c r="CN254" s="79" t="s">
        <v>14170</v>
      </c>
      <c r="CO254" s="1" t="s">
        <v>14195</v>
      </c>
      <c r="CR254" s="79" t="s">
        <v>14170</v>
      </c>
      <c r="CS254" s="1" t="s">
        <v>14195</v>
      </c>
      <c r="CV254" s="79" t="s">
        <v>14170</v>
      </c>
      <c r="CW254" s="1" t="s">
        <v>14195</v>
      </c>
      <c r="CZ254" s="79" t="s">
        <v>14170</v>
      </c>
      <c r="DA254" s="1" t="s">
        <v>14195</v>
      </c>
      <c r="DD254" s="79" t="s">
        <v>14170</v>
      </c>
      <c r="DE254" s="1" t="s">
        <v>14195</v>
      </c>
      <c r="DH254" s="79" t="s">
        <v>14170</v>
      </c>
      <c r="DI254" s="1" t="s">
        <v>14195</v>
      </c>
      <c r="DL254" s="79" t="s">
        <v>14170</v>
      </c>
      <c r="DM254" s="1" t="s">
        <v>14195</v>
      </c>
      <c r="DP254" s="79" t="s">
        <v>14170</v>
      </c>
      <c r="DQ254" s="1" t="s">
        <v>14195</v>
      </c>
    </row>
    <row r="255" spans="1:121" hidden="1" outlineLevel="1">
      <c r="D255" s="79" t="e">
        <f>IF(AND(D9&lt;&gt;#REF!,D9&lt;&gt;""),1,0)</f>
        <v>#REF!</v>
      </c>
      <c r="E255" s="139">
        <f>IF(D9=0,0,1)</f>
        <v>0</v>
      </c>
      <c r="H255" s="79">
        <f>IF(AND(H9&lt;&gt;D9,H9&lt;&gt;""),1,0)</f>
        <v>1</v>
      </c>
      <c r="I255" s="139">
        <f>IF(H9=0,0,1)</f>
        <v>1</v>
      </c>
      <c r="L255" s="79">
        <f>IF(AND(L9&lt;&gt;H9,L9&lt;&gt;""),1,0)</f>
        <v>0</v>
      </c>
      <c r="M255" s="139">
        <f>IF(L9=0,0,1)</f>
        <v>1</v>
      </c>
      <c r="P255" s="79">
        <f>IF(AND(P9&lt;&gt;L9,P9&lt;&gt;""),1,0)</f>
        <v>0</v>
      </c>
      <c r="Q255" s="139">
        <f>IF(P9=0,0,1)</f>
        <v>1</v>
      </c>
      <c r="T255" s="79">
        <f>IF(AND(T9&lt;&gt;P9,T9&lt;&gt;""),1,0)</f>
        <v>0</v>
      </c>
      <c r="U255" s="139">
        <f>IF(T9=0,0,1)</f>
        <v>1</v>
      </c>
      <c r="X255" s="79">
        <f>IF(AND(X9&lt;&gt;T9,X9&lt;&gt;""),1,0)</f>
        <v>0</v>
      </c>
      <c r="Y255" s="139">
        <f>IF(X9=0,0,1)</f>
        <v>1</v>
      </c>
      <c r="AB255" s="79">
        <f>IF(AND(AB9&lt;&gt;X9,AB9&lt;&gt;""),1,0)</f>
        <v>0</v>
      </c>
      <c r="AC255" s="139">
        <f>IF(AB9=0,0,1)</f>
        <v>0</v>
      </c>
      <c r="AF255" s="79">
        <f>IF(AND(AF9&lt;&gt;AB9,AF9&lt;&gt;""),1,0)</f>
        <v>0</v>
      </c>
      <c r="AG255" s="139">
        <f>IF(AF9=0,0,1)</f>
        <v>0</v>
      </c>
      <c r="AJ255" s="79">
        <f>IF(AND(AJ9&lt;&gt;AF9,AJ9&lt;&gt;""),1,0)</f>
        <v>0</v>
      </c>
      <c r="AK255" s="139">
        <f>IF(AJ9=0,0,1)</f>
        <v>0</v>
      </c>
      <c r="AN255" s="79">
        <f>IF(AND(AN9&lt;&gt;AJ9,AN9&lt;&gt;""),1,0)</f>
        <v>0</v>
      </c>
      <c r="AO255" s="139">
        <f>IF(AN9=0,0,1)</f>
        <v>0</v>
      </c>
      <c r="AR255" s="79">
        <f>IF(AND(AR9&lt;&gt;AN9,AR9&lt;&gt;""),1,0)</f>
        <v>1</v>
      </c>
      <c r="AS255" s="139">
        <f>IF(AR9=0,0,1)</f>
        <v>1</v>
      </c>
      <c r="AV255" s="79">
        <f>IF(AND(AV9&lt;&gt;AR9,AV9&lt;&gt;""),1,0)</f>
        <v>0</v>
      </c>
      <c r="AW255" s="139">
        <f>IF(AV9=0,0,1)</f>
        <v>1</v>
      </c>
      <c r="AZ255" s="79">
        <f>IF(AND(AZ9&lt;&gt;AV9,AZ9&lt;&gt;""),1,0)</f>
        <v>0</v>
      </c>
      <c r="BA255" s="139">
        <f>IF(AZ9=0,0,1)</f>
        <v>1</v>
      </c>
      <c r="BD255" s="79">
        <f>IF(AND(BD9&lt;&gt;AZ9,BD9&lt;&gt;""),1,0)</f>
        <v>0</v>
      </c>
      <c r="BE255" s="139">
        <f>IF(BD9=0,0,1)</f>
        <v>1</v>
      </c>
      <c r="BH255" s="79">
        <f>IF(AND(BH9&lt;&gt;BD9,BH9&lt;&gt;""),1,0)</f>
        <v>0</v>
      </c>
      <c r="BI255" s="139">
        <f>IF(BH9=0,0,1)</f>
        <v>1</v>
      </c>
      <c r="BL255" s="79">
        <f>IF(AND(BL9&lt;&gt;BH9,BL9&lt;&gt;""),1,0)</f>
        <v>0</v>
      </c>
      <c r="BM255" s="139">
        <f>IF(BL9=0,0,1)</f>
        <v>0</v>
      </c>
      <c r="BP255" s="79">
        <f>IF(AND(BP9&lt;&gt;BL9,BP9&lt;&gt;""),1,0)</f>
        <v>0</v>
      </c>
      <c r="BQ255" s="139">
        <f>IF(BP9=0,0,1)</f>
        <v>0</v>
      </c>
      <c r="BT255" s="79">
        <f>IF(AND(BT9&lt;&gt;BP9,BT9&lt;&gt;""),1,0)</f>
        <v>0</v>
      </c>
      <c r="BU255" s="139">
        <f>IF(BT9=0,0,1)</f>
        <v>0</v>
      </c>
      <c r="BX255" s="79">
        <f>IF(AND(BX9&lt;&gt;BT9,BX9&lt;&gt;""),1,0)</f>
        <v>0</v>
      </c>
      <c r="BY255" s="139">
        <f>IF(BX9=0,0,1)</f>
        <v>0</v>
      </c>
      <c r="CB255" s="79">
        <f>IF(AND(CB9&lt;&gt;BX9,CB9&lt;&gt;""),1,0)</f>
        <v>0</v>
      </c>
      <c r="CC255" s="139">
        <f>IF(CB9=0,0,1)</f>
        <v>0</v>
      </c>
      <c r="CF255" s="79">
        <f>IF(AND(CF9&lt;&gt;CB9,CF9&lt;&gt;""),1,0)</f>
        <v>0</v>
      </c>
      <c r="CG255" s="139">
        <f>IF(CF9=0,0,1)</f>
        <v>0</v>
      </c>
      <c r="CJ255" s="79">
        <f>IF(AND(CJ9&lt;&gt;CF9,CJ9&lt;&gt;""),1,0)</f>
        <v>0</v>
      </c>
      <c r="CK255" s="139">
        <f>IF(CJ9=0,0,1)</f>
        <v>0</v>
      </c>
      <c r="CN255" s="79">
        <f>IF(AND(CN9&lt;&gt;CJ9,CN9&lt;&gt;""),1,0)</f>
        <v>0</v>
      </c>
      <c r="CO255" s="139">
        <f>IF(CN9=0,0,1)</f>
        <v>0</v>
      </c>
      <c r="CR255" s="79">
        <f>IF(AND(CR9&lt;&gt;CN9,CR9&lt;&gt;""),1,0)</f>
        <v>0</v>
      </c>
      <c r="CS255" s="139">
        <f>IF(CR9=0,0,1)</f>
        <v>0</v>
      </c>
      <c r="CV255" s="79">
        <f>IF(AND(CV9&lt;&gt;CR9,CV9&lt;&gt;""),1,0)</f>
        <v>0</v>
      </c>
      <c r="CW255" s="139">
        <f>IF(CV9=0,0,1)</f>
        <v>0</v>
      </c>
      <c r="CZ255" s="79">
        <f>IF(AND(CZ9&lt;&gt;CV9,CZ9&lt;&gt;""),1,0)</f>
        <v>0</v>
      </c>
      <c r="DA255" s="139">
        <f>IF(CZ9=0,0,1)</f>
        <v>0</v>
      </c>
      <c r="DD255" s="79">
        <f>IF(AND(DD9&lt;&gt;CZ9,DD9&lt;&gt;""),1,0)</f>
        <v>0</v>
      </c>
      <c r="DE255" s="139">
        <f>IF(DD9=0,0,1)</f>
        <v>0</v>
      </c>
      <c r="DH255" s="79">
        <f>IF(AND(DH9&lt;&gt;DD9,DH9&lt;&gt;""),1,0)</f>
        <v>0</v>
      </c>
      <c r="DI255" s="139">
        <f>IF(DH9=0,0,1)</f>
        <v>0</v>
      </c>
      <c r="DL255" s="79">
        <f>IF(AND(DL9&lt;&gt;DH9,DL9&lt;&gt;""),1,0)</f>
        <v>0</v>
      </c>
      <c r="DM255" s="139">
        <f>IF(DL9=0,0,1)</f>
        <v>0</v>
      </c>
      <c r="DP255" s="79">
        <f>IF(AND(DP9&lt;&gt;DL9,DP9&lt;&gt;""),1,0)</f>
        <v>0</v>
      </c>
      <c r="DQ255" s="139">
        <f>IF(DP9=0,0,1)</f>
        <v>0</v>
      </c>
    </row>
    <row r="256" spans="1:121" hidden="1" outlineLevel="1">
      <c r="D256" s="79"/>
      <c r="E256" s="140"/>
      <c r="H256" s="79"/>
      <c r="I256" s="140"/>
      <c r="L256" s="79"/>
      <c r="M256" s="140"/>
      <c r="P256" s="79"/>
      <c r="Q256" s="140"/>
      <c r="T256" s="79"/>
      <c r="U256" s="140"/>
      <c r="X256" s="79"/>
      <c r="Y256" s="140"/>
      <c r="AB256" s="79"/>
      <c r="AC256" s="140"/>
      <c r="AF256" s="79"/>
      <c r="AG256" s="140"/>
      <c r="AJ256" s="79"/>
      <c r="AK256" s="140"/>
      <c r="AN256" s="79"/>
      <c r="AO256" s="140"/>
      <c r="AR256" s="79"/>
      <c r="AS256" s="140"/>
      <c r="AV256" s="79"/>
      <c r="AW256" s="140"/>
      <c r="AZ256" s="79"/>
      <c r="BA256" s="140"/>
      <c r="BD256" s="79"/>
      <c r="BE256" s="140"/>
      <c r="BH256" s="79"/>
      <c r="BI256" s="140"/>
      <c r="BL256" s="79"/>
      <c r="BM256" s="140"/>
      <c r="BP256" s="79"/>
      <c r="BQ256" s="140"/>
      <c r="BT256" s="79"/>
      <c r="BU256" s="140"/>
      <c r="BX256" s="79"/>
      <c r="BY256" s="140"/>
      <c r="CB256" s="79"/>
      <c r="CC256" s="140"/>
      <c r="CF256" s="79"/>
      <c r="CG256" s="140"/>
      <c r="CJ256" s="79"/>
      <c r="CK256" s="140"/>
      <c r="CN256" s="79"/>
      <c r="CO256" s="140"/>
      <c r="CR256" s="79"/>
      <c r="CS256" s="140"/>
      <c r="CV256" s="79"/>
      <c r="CW256" s="140"/>
      <c r="CZ256" s="79"/>
      <c r="DA256" s="140"/>
      <c r="DD256" s="79"/>
      <c r="DE256" s="140"/>
      <c r="DH256" s="79"/>
      <c r="DI256" s="140"/>
      <c r="DL256" s="79"/>
      <c r="DM256" s="140"/>
      <c r="DP256" s="79"/>
      <c r="DQ256" s="140"/>
    </row>
    <row r="257" spans="4:121" hidden="1" outlineLevel="1">
      <c r="D257" s="79" t="e">
        <f>IF(AND(D11&lt;&gt;#REF!,D11&lt;&gt;""),1,0)</f>
        <v>#REF!</v>
      </c>
      <c r="E257" s="139">
        <f t="shared" ref="E257" si="88">IF(D11=0,0,1)</f>
        <v>0</v>
      </c>
      <c r="H257" s="79">
        <f>IF(AND(H11&lt;&gt;D11,H11&lt;&gt;""),1,0)</f>
        <v>0</v>
      </c>
      <c r="I257" s="139">
        <f t="shared" ref="I257" si="89">IF(H11=0,0,1)</f>
        <v>0</v>
      </c>
      <c r="L257" s="79">
        <f>IF(AND(L11&lt;&gt;H11,L11&lt;&gt;""),1,0)</f>
        <v>0</v>
      </c>
      <c r="M257" s="139">
        <f t="shared" ref="M257" si="90">IF(L11=0,0,1)</f>
        <v>0</v>
      </c>
      <c r="P257" s="79">
        <f>IF(AND(P11&lt;&gt;L11,P11&lt;&gt;""),1,0)</f>
        <v>0</v>
      </c>
      <c r="Q257" s="139">
        <f t="shared" ref="Q257" si="91">IF(P11=0,0,1)</f>
        <v>0</v>
      </c>
      <c r="T257" s="79">
        <f>IF(AND(T11&lt;&gt;P11,T11&lt;&gt;""),1,0)</f>
        <v>0</v>
      </c>
      <c r="U257" s="139">
        <f t="shared" ref="U257" si="92">IF(T11=0,0,1)</f>
        <v>0</v>
      </c>
      <c r="X257" s="79">
        <f>IF(AND(X11&lt;&gt;T11,X11&lt;&gt;""),1,0)</f>
        <v>0</v>
      </c>
      <c r="Y257" s="139">
        <f t="shared" ref="Y257" si="93">IF(X11=0,0,1)</f>
        <v>0</v>
      </c>
      <c r="AB257" s="79">
        <f>IF(AND(AB11&lt;&gt;X11,AB11&lt;&gt;""),1,0)</f>
        <v>0</v>
      </c>
      <c r="AC257" s="139">
        <f t="shared" ref="AC257" si="94">IF(AB11=0,0,1)</f>
        <v>0</v>
      </c>
      <c r="AF257" s="79">
        <f>IF(AND(AF11&lt;&gt;AB11,AF11&lt;&gt;""),1,0)</f>
        <v>0</v>
      </c>
      <c r="AG257" s="139">
        <f t="shared" ref="AG257" si="95">IF(AF11=0,0,1)</f>
        <v>0</v>
      </c>
      <c r="AJ257" s="79">
        <f>IF(AND(AJ11&lt;&gt;AF11,AJ11&lt;&gt;""),1,0)</f>
        <v>0</v>
      </c>
      <c r="AK257" s="139">
        <f t="shared" ref="AK257" si="96">IF(AJ11=0,0,1)</f>
        <v>0</v>
      </c>
      <c r="AN257" s="79">
        <f>IF(AND(AN11&lt;&gt;AJ11,AN11&lt;&gt;""),1,0)</f>
        <v>0</v>
      </c>
      <c r="AO257" s="139">
        <f t="shared" ref="AO257" si="97">IF(AN11=0,0,1)</f>
        <v>0</v>
      </c>
      <c r="AR257" s="79">
        <f>IF(AND(AR11&lt;&gt;AN11,AR11&lt;&gt;""),1,0)</f>
        <v>0</v>
      </c>
      <c r="AS257" s="139">
        <f t="shared" ref="AS257" si="98">IF(AR11=0,0,1)</f>
        <v>0</v>
      </c>
      <c r="AV257" s="79">
        <f>IF(AND(AV11&lt;&gt;AR11,AV11&lt;&gt;""),1,0)</f>
        <v>0</v>
      </c>
      <c r="AW257" s="139">
        <f t="shared" ref="AW257" si="99">IF(AV11=0,0,1)</f>
        <v>0</v>
      </c>
      <c r="AZ257" s="79">
        <f>IF(AND(AZ11&lt;&gt;AV11,AZ11&lt;&gt;""),1,0)</f>
        <v>0</v>
      </c>
      <c r="BA257" s="139">
        <f t="shared" ref="BA257" si="100">IF(AZ11=0,0,1)</f>
        <v>0</v>
      </c>
      <c r="BD257" s="79">
        <f>IF(AND(BD11&lt;&gt;AZ11,BD11&lt;&gt;""),1,0)</f>
        <v>0</v>
      </c>
      <c r="BE257" s="139">
        <f t="shared" ref="BE257" si="101">IF(BD11=0,0,1)</f>
        <v>0</v>
      </c>
      <c r="BH257" s="79">
        <f>IF(AND(BH11&lt;&gt;BD11,BH11&lt;&gt;""),1,0)</f>
        <v>0</v>
      </c>
      <c r="BI257" s="139">
        <f t="shared" ref="BI257" si="102">IF(BH11=0,0,1)</f>
        <v>0</v>
      </c>
      <c r="BL257" s="79">
        <f>IF(AND(BL11&lt;&gt;BH11,BL11&lt;&gt;""),1,0)</f>
        <v>0</v>
      </c>
      <c r="BM257" s="139">
        <f t="shared" ref="BM257" si="103">IF(BL11=0,0,1)</f>
        <v>0</v>
      </c>
      <c r="BP257" s="79">
        <f>IF(AND(BP11&lt;&gt;BL11,BP11&lt;&gt;""),1,0)</f>
        <v>0</v>
      </c>
      <c r="BQ257" s="139">
        <f t="shared" ref="BQ257" si="104">IF(BP11=0,0,1)</f>
        <v>0</v>
      </c>
      <c r="BT257" s="79">
        <f>IF(AND(BT11&lt;&gt;BP11,BT11&lt;&gt;""),1,0)</f>
        <v>0</v>
      </c>
      <c r="BU257" s="139">
        <f t="shared" ref="BU257" si="105">IF(BT11=0,0,1)</f>
        <v>0</v>
      </c>
      <c r="BX257" s="79">
        <f>IF(AND(BX11&lt;&gt;BT11,BX11&lt;&gt;""),1,0)</f>
        <v>0</v>
      </c>
      <c r="BY257" s="139">
        <f t="shared" ref="BY257" si="106">IF(BX11=0,0,1)</f>
        <v>0</v>
      </c>
      <c r="CB257" s="79">
        <f>IF(AND(CB11&lt;&gt;BX11,CB11&lt;&gt;""),1,0)</f>
        <v>0</v>
      </c>
      <c r="CC257" s="139">
        <f t="shared" ref="CC257" si="107">IF(CB11=0,0,1)</f>
        <v>0</v>
      </c>
      <c r="CF257" s="79">
        <f>IF(AND(CF11&lt;&gt;CB11,CF11&lt;&gt;""),1,0)</f>
        <v>0</v>
      </c>
      <c r="CG257" s="139">
        <f t="shared" ref="CG257" si="108">IF(CF11=0,0,1)</f>
        <v>0</v>
      </c>
      <c r="CJ257" s="79">
        <f>IF(AND(CJ11&lt;&gt;CF11,CJ11&lt;&gt;""),1,0)</f>
        <v>0</v>
      </c>
      <c r="CK257" s="139">
        <f t="shared" ref="CK257" si="109">IF(CJ11=0,0,1)</f>
        <v>0</v>
      </c>
      <c r="CN257" s="79">
        <f>IF(AND(CN11&lt;&gt;CJ11,CN11&lt;&gt;""),1,0)</f>
        <v>0</v>
      </c>
      <c r="CO257" s="139">
        <f t="shared" ref="CO257" si="110">IF(CN11=0,0,1)</f>
        <v>0</v>
      </c>
      <c r="CR257" s="79">
        <f>IF(AND(CR11&lt;&gt;CN11,CR11&lt;&gt;""),1,0)</f>
        <v>0</v>
      </c>
      <c r="CS257" s="139">
        <f t="shared" ref="CS257" si="111">IF(CR11=0,0,1)</f>
        <v>0</v>
      </c>
      <c r="CV257" s="79">
        <f>IF(AND(CV11&lt;&gt;CR11,CV11&lt;&gt;""),1,0)</f>
        <v>0</v>
      </c>
      <c r="CW257" s="139">
        <f t="shared" ref="CW257" si="112">IF(CV11=0,0,1)</f>
        <v>0</v>
      </c>
      <c r="CZ257" s="79">
        <f>IF(AND(CZ11&lt;&gt;CV11,CZ11&lt;&gt;""),1,0)</f>
        <v>0</v>
      </c>
      <c r="DA257" s="139">
        <f t="shared" ref="DA257" si="113">IF(CZ11=0,0,1)</f>
        <v>0</v>
      </c>
      <c r="DD257" s="79">
        <f>IF(AND(DD11&lt;&gt;CZ11,DD11&lt;&gt;""),1,0)</f>
        <v>0</v>
      </c>
      <c r="DE257" s="139">
        <f t="shared" ref="DE257" si="114">IF(DD11=0,0,1)</f>
        <v>0</v>
      </c>
      <c r="DH257" s="79">
        <f>IF(AND(DH11&lt;&gt;DD11,DH11&lt;&gt;""),1,0)</f>
        <v>0</v>
      </c>
      <c r="DI257" s="139">
        <f t="shared" ref="DI257" si="115">IF(DH11=0,0,1)</f>
        <v>0</v>
      </c>
      <c r="DL257" s="79">
        <f>IF(AND(DL11&lt;&gt;DH11,DL11&lt;&gt;""),1,0)</f>
        <v>0</v>
      </c>
      <c r="DM257" s="139">
        <f t="shared" ref="DM257" si="116">IF(DL11=0,0,1)</f>
        <v>0</v>
      </c>
      <c r="DP257" s="79">
        <f>IF(AND(DP11&lt;&gt;DL11,DP11&lt;&gt;""),1,0)</f>
        <v>0</v>
      </c>
      <c r="DQ257" s="139">
        <f t="shared" ref="DQ257" si="117">IF(DP11=0,0,1)</f>
        <v>0</v>
      </c>
    </row>
    <row r="258" spans="4:121" hidden="1" outlineLevel="1">
      <c r="D258" s="79"/>
      <c r="E258" s="140"/>
      <c r="H258" s="79"/>
      <c r="I258" s="140"/>
      <c r="L258" s="79"/>
      <c r="M258" s="140"/>
      <c r="P258" s="79"/>
      <c r="Q258" s="140"/>
      <c r="T258" s="79"/>
      <c r="U258" s="140"/>
      <c r="X258" s="79"/>
      <c r="Y258" s="140"/>
      <c r="AB258" s="79"/>
      <c r="AC258" s="140"/>
      <c r="AF258" s="79"/>
      <c r="AG258" s="140"/>
      <c r="AJ258" s="79"/>
      <c r="AK258" s="140"/>
      <c r="AN258" s="79"/>
      <c r="AO258" s="140"/>
      <c r="AR258" s="79"/>
      <c r="AS258" s="140"/>
      <c r="AV258" s="79"/>
      <c r="AW258" s="140"/>
      <c r="AZ258" s="79"/>
      <c r="BA258" s="140"/>
      <c r="BD258" s="79"/>
      <c r="BE258" s="140"/>
      <c r="BH258" s="79"/>
      <c r="BI258" s="140"/>
      <c r="BL258" s="79"/>
      <c r="BM258" s="140"/>
      <c r="BP258" s="79"/>
      <c r="BQ258" s="140"/>
      <c r="BT258" s="79"/>
      <c r="BU258" s="140"/>
      <c r="BX258" s="79"/>
      <c r="BY258" s="140"/>
      <c r="CB258" s="79"/>
      <c r="CC258" s="140"/>
      <c r="CF258" s="79"/>
      <c r="CG258" s="140"/>
      <c r="CJ258" s="79"/>
      <c r="CK258" s="140"/>
      <c r="CN258" s="79"/>
      <c r="CO258" s="140"/>
      <c r="CR258" s="79"/>
      <c r="CS258" s="140"/>
      <c r="CV258" s="79"/>
      <c r="CW258" s="140"/>
      <c r="CZ258" s="79"/>
      <c r="DA258" s="140"/>
      <c r="DD258" s="79"/>
      <c r="DE258" s="140"/>
      <c r="DH258" s="79"/>
      <c r="DI258" s="140"/>
      <c r="DL258" s="79"/>
      <c r="DM258" s="140"/>
      <c r="DP258" s="79"/>
      <c r="DQ258" s="140"/>
    </row>
    <row r="259" spans="4:121" hidden="1" outlineLevel="1">
      <c r="D259" s="79" t="e">
        <f>IF(AND(D13&lt;&gt;#REF!,D13&lt;&gt;""),1,0)</f>
        <v>#REF!</v>
      </c>
      <c r="E259" s="139">
        <f t="shared" ref="E259" si="118">IF(D13=0,0,1)</f>
        <v>0</v>
      </c>
      <c r="H259" s="79">
        <f>IF(AND(H13&lt;&gt;D13,H13&lt;&gt;""),1,0)</f>
        <v>1</v>
      </c>
      <c r="I259" s="139">
        <f t="shared" ref="I259" si="119">IF(H13=0,0,1)</f>
        <v>1</v>
      </c>
      <c r="L259" s="79">
        <f>IF(AND(L13&lt;&gt;H13,L13&lt;&gt;""),1,0)</f>
        <v>0</v>
      </c>
      <c r="M259" s="139">
        <f t="shared" ref="M259" si="120">IF(L13=0,0,1)</f>
        <v>1</v>
      </c>
      <c r="P259" s="79">
        <f>IF(AND(P13&lt;&gt;L13,P13&lt;&gt;""),1,0)</f>
        <v>0</v>
      </c>
      <c r="Q259" s="139">
        <f t="shared" ref="Q259" si="121">IF(P13=0,0,1)</f>
        <v>1</v>
      </c>
      <c r="T259" s="79">
        <f>IF(AND(T13&lt;&gt;P13,T13&lt;&gt;""),1,0)</f>
        <v>0</v>
      </c>
      <c r="U259" s="139">
        <f t="shared" ref="U259" si="122">IF(T13=0,0,1)</f>
        <v>1</v>
      </c>
      <c r="X259" s="79">
        <f>IF(AND(X13&lt;&gt;T13,X13&lt;&gt;""),1,0)</f>
        <v>0</v>
      </c>
      <c r="Y259" s="139">
        <f t="shared" ref="Y259" si="123">IF(X13=0,0,1)</f>
        <v>1</v>
      </c>
      <c r="AB259" s="79">
        <f>IF(AND(AB13&lt;&gt;X13,AB13&lt;&gt;""),1,0)</f>
        <v>0</v>
      </c>
      <c r="AC259" s="139">
        <f t="shared" ref="AC259" si="124">IF(AB13=0,0,1)</f>
        <v>1</v>
      </c>
      <c r="AF259" s="79">
        <f>IF(AND(AF13&lt;&gt;AB13,AF13&lt;&gt;""),1,0)</f>
        <v>0</v>
      </c>
      <c r="AG259" s="139">
        <f t="shared" ref="AG259" si="125">IF(AF13=0,0,1)</f>
        <v>1</v>
      </c>
      <c r="AJ259" s="79">
        <f>IF(AND(AJ13&lt;&gt;AF13,AJ13&lt;&gt;""),1,0)</f>
        <v>0</v>
      </c>
      <c r="AK259" s="139">
        <f t="shared" ref="AK259" si="126">IF(AJ13=0,0,1)</f>
        <v>1</v>
      </c>
      <c r="AN259" s="79">
        <f>IF(AND(AN13&lt;&gt;AJ13,AN13&lt;&gt;""),1,0)</f>
        <v>0</v>
      </c>
      <c r="AO259" s="139">
        <f t="shared" ref="AO259" si="127">IF(AN13=0,0,1)</f>
        <v>1</v>
      </c>
      <c r="AR259" s="79">
        <f>IF(AND(AR13&lt;&gt;AN13,AR13&lt;&gt;""),1,0)</f>
        <v>0</v>
      </c>
      <c r="AS259" s="139">
        <f t="shared" ref="AS259" si="128">IF(AR13=0,0,1)</f>
        <v>1</v>
      </c>
      <c r="AV259" s="79">
        <f>IF(AND(AV13&lt;&gt;AR13,AV13&lt;&gt;""),1,0)</f>
        <v>0</v>
      </c>
      <c r="AW259" s="139">
        <f t="shared" ref="AW259" si="129">IF(AV13=0,0,1)</f>
        <v>1</v>
      </c>
      <c r="AZ259" s="79">
        <f>IF(AND(AZ13&lt;&gt;AV13,AZ13&lt;&gt;""),1,0)</f>
        <v>0</v>
      </c>
      <c r="BA259" s="139">
        <f t="shared" ref="BA259" si="130">IF(AZ13=0,0,1)</f>
        <v>1</v>
      </c>
      <c r="BD259" s="79">
        <f>IF(AND(BD13&lt;&gt;AZ13,BD13&lt;&gt;""),1,0)</f>
        <v>0</v>
      </c>
      <c r="BE259" s="139">
        <f t="shared" ref="BE259" si="131">IF(BD13=0,0,1)</f>
        <v>1</v>
      </c>
      <c r="BH259" s="79">
        <f>IF(AND(BH13&lt;&gt;BD13,BH13&lt;&gt;""),1,0)</f>
        <v>0</v>
      </c>
      <c r="BI259" s="139">
        <f t="shared" ref="BI259" si="132">IF(BH13=0,0,1)</f>
        <v>1</v>
      </c>
      <c r="BL259" s="79">
        <f>IF(AND(BL13&lt;&gt;BH13,BL13&lt;&gt;""),1,0)</f>
        <v>0</v>
      </c>
      <c r="BM259" s="139">
        <f t="shared" ref="BM259" si="133">IF(BL13=0,0,1)</f>
        <v>0</v>
      </c>
      <c r="BP259" s="79">
        <f>IF(AND(BP13&lt;&gt;BL13,BP13&lt;&gt;""),1,0)</f>
        <v>0</v>
      </c>
      <c r="BQ259" s="139">
        <f t="shared" ref="BQ259" si="134">IF(BP13=0,0,1)</f>
        <v>0</v>
      </c>
      <c r="BT259" s="79">
        <f>IF(AND(BT13&lt;&gt;BP13,BT13&lt;&gt;""),1,0)</f>
        <v>0</v>
      </c>
      <c r="BU259" s="139">
        <f t="shared" ref="BU259" si="135">IF(BT13=0,0,1)</f>
        <v>0</v>
      </c>
      <c r="BX259" s="79">
        <f>IF(AND(BX13&lt;&gt;BT13,BX13&lt;&gt;""),1,0)</f>
        <v>0</v>
      </c>
      <c r="BY259" s="139">
        <f t="shared" ref="BY259" si="136">IF(BX13=0,0,1)</f>
        <v>0</v>
      </c>
      <c r="CB259" s="79">
        <f>IF(AND(CB13&lt;&gt;BX13,CB13&lt;&gt;""),1,0)</f>
        <v>0</v>
      </c>
      <c r="CC259" s="139">
        <f t="shared" ref="CC259" si="137">IF(CB13=0,0,1)</f>
        <v>0</v>
      </c>
      <c r="CF259" s="79">
        <f>IF(AND(CF13&lt;&gt;CB13,CF13&lt;&gt;""),1,0)</f>
        <v>0</v>
      </c>
      <c r="CG259" s="139">
        <f t="shared" ref="CG259" si="138">IF(CF13=0,0,1)</f>
        <v>0</v>
      </c>
      <c r="CJ259" s="79">
        <f>IF(AND(CJ13&lt;&gt;CF13,CJ13&lt;&gt;""),1,0)</f>
        <v>0</v>
      </c>
      <c r="CK259" s="139">
        <f t="shared" ref="CK259" si="139">IF(CJ13=0,0,1)</f>
        <v>0</v>
      </c>
      <c r="CN259" s="79">
        <f>IF(AND(CN13&lt;&gt;CJ13,CN13&lt;&gt;""),1,0)</f>
        <v>0</v>
      </c>
      <c r="CO259" s="139">
        <f t="shared" ref="CO259" si="140">IF(CN13=0,0,1)</f>
        <v>0</v>
      </c>
      <c r="CR259" s="79">
        <f>IF(AND(CR13&lt;&gt;CN13,CR13&lt;&gt;""),1,0)</f>
        <v>0</v>
      </c>
      <c r="CS259" s="139">
        <f t="shared" ref="CS259" si="141">IF(CR13=0,0,1)</f>
        <v>0</v>
      </c>
      <c r="CV259" s="79">
        <f>IF(AND(CV13&lt;&gt;CR13,CV13&lt;&gt;""),1,0)</f>
        <v>0</v>
      </c>
      <c r="CW259" s="139">
        <f t="shared" ref="CW259" si="142">IF(CV13=0,0,1)</f>
        <v>0</v>
      </c>
      <c r="CZ259" s="79">
        <f>IF(AND(CZ13&lt;&gt;CV13,CZ13&lt;&gt;""),1,0)</f>
        <v>0</v>
      </c>
      <c r="DA259" s="139">
        <f t="shared" ref="DA259" si="143">IF(CZ13=0,0,1)</f>
        <v>0</v>
      </c>
      <c r="DD259" s="79">
        <f>IF(AND(DD13&lt;&gt;CZ13,DD13&lt;&gt;""),1,0)</f>
        <v>0</v>
      </c>
      <c r="DE259" s="139">
        <f t="shared" ref="DE259" si="144">IF(DD13=0,0,1)</f>
        <v>0</v>
      </c>
      <c r="DH259" s="79">
        <f>IF(AND(DH13&lt;&gt;DD13,DH13&lt;&gt;""),1,0)</f>
        <v>0</v>
      </c>
      <c r="DI259" s="139">
        <f t="shared" ref="DI259" si="145">IF(DH13=0,0,1)</f>
        <v>0</v>
      </c>
      <c r="DL259" s="79">
        <f>IF(AND(DL13&lt;&gt;DH13,DL13&lt;&gt;""),1,0)</f>
        <v>0</v>
      </c>
      <c r="DM259" s="139">
        <f t="shared" ref="DM259" si="146">IF(DL13=0,0,1)</f>
        <v>0</v>
      </c>
      <c r="DP259" s="79">
        <f>IF(AND(DP13&lt;&gt;DL13,DP13&lt;&gt;""),1,0)</f>
        <v>0</v>
      </c>
      <c r="DQ259" s="139">
        <f t="shared" ref="DQ259" si="147">IF(DP13=0,0,1)</f>
        <v>0</v>
      </c>
    </row>
    <row r="260" spans="4:121" hidden="1" outlineLevel="1">
      <c r="D260" s="79"/>
      <c r="E260" s="140"/>
      <c r="H260" s="79"/>
      <c r="I260" s="140"/>
      <c r="L260" s="79"/>
      <c r="M260" s="140"/>
      <c r="P260" s="79"/>
      <c r="Q260" s="140"/>
      <c r="T260" s="79"/>
      <c r="U260" s="140"/>
      <c r="X260" s="79"/>
      <c r="Y260" s="140"/>
      <c r="AB260" s="79"/>
      <c r="AC260" s="140"/>
      <c r="AF260" s="79"/>
      <c r="AG260" s="140"/>
      <c r="AJ260" s="79"/>
      <c r="AK260" s="140"/>
      <c r="AN260" s="79"/>
      <c r="AO260" s="140"/>
      <c r="AR260" s="79"/>
      <c r="AS260" s="140"/>
      <c r="AV260" s="79"/>
      <c r="AW260" s="140"/>
      <c r="AZ260" s="79"/>
      <c r="BA260" s="140"/>
      <c r="BD260" s="79"/>
      <c r="BE260" s="140"/>
      <c r="BH260" s="79"/>
      <c r="BI260" s="140"/>
      <c r="BL260" s="79"/>
      <c r="BM260" s="140"/>
      <c r="BP260" s="79"/>
      <c r="BQ260" s="140"/>
      <c r="BT260" s="79"/>
      <c r="BU260" s="140"/>
      <c r="BX260" s="79"/>
      <c r="BY260" s="140"/>
      <c r="CB260" s="79"/>
      <c r="CC260" s="140"/>
      <c r="CF260" s="79"/>
      <c r="CG260" s="140"/>
      <c r="CJ260" s="79"/>
      <c r="CK260" s="140"/>
      <c r="CN260" s="79"/>
      <c r="CO260" s="140"/>
      <c r="CR260" s="79"/>
      <c r="CS260" s="140"/>
      <c r="CV260" s="79"/>
      <c r="CW260" s="140"/>
      <c r="CZ260" s="79"/>
      <c r="DA260" s="140"/>
      <c r="DD260" s="79"/>
      <c r="DE260" s="140"/>
      <c r="DH260" s="79"/>
      <c r="DI260" s="140"/>
      <c r="DL260" s="79"/>
      <c r="DM260" s="140"/>
      <c r="DP260" s="79"/>
      <c r="DQ260" s="140"/>
    </row>
    <row r="261" spans="4:121" hidden="1" outlineLevel="1">
      <c r="D261" s="79" t="e">
        <f>IF(AND(D15&lt;&gt;#REF!,D15&lt;&gt;""),1,0)</f>
        <v>#REF!</v>
      </c>
      <c r="E261" s="139">
        <f t="shared" ref="E261" si="148">IF(D15=0,0,1)</f>
        <v>0</v>
      </c>
      <c r="H261" s="79">
        <f>IF(AND(H15&lt;&gt;D15,H15&lt;&gt;""),1,0)</f>
        <v>1</v>
      </c>
      <c r="I261" s="139">
        <f t="shared" ref="I261" si="149">IF(H15=0,0,1)</f>
        <v>1</v>
      </c>
      <c r="L261" s="79">
        <f>IF(AND(L15&lt;&gt;H15,L15&lt;&gt;""),1,0)</f>
        <v>0</v>
      </c>
      <c r="M261" s="139">
        <f t="shared" ref="M261" si="150">IF(L15=0,0,1)</f>
        <v>1</v>
      </c>
      <c r="P261" s="79">
        <f>IF(AND(P15&lt;&gt;L15,P15&lt;&gt;""),1,0)</f>
        <v>0</v>
      </c>
      <c r="Q261" s="139">
        <f t="shared" ref="Q261" si="151">IF(P15=0,0,1)</f>
        <v>1</v>
      </c>
      <c r="T261" s="79">
        <f>IF(AND(T15&lt;&gt;P15,T15&lt;&gt;""),1,0)</f>
        <v>0</v>
      </c>
      <c r="U261" s="139">
        <f t="shared" ref="U261" si="152">IF(T15=0,0,1)</f>
        <v>0</v>
      </c>
      <c r="X261" s="79">
        <f>IF(AND(X15&lt;&gt;T15,X15&lt;&gt;""),1,0)</f>
        <v>0</v>
      </c>
      <c r="Y261" s="139">
        <f t="shared" ref="Y261" si="153">IF(X15=0,0,1)</f>
        <v>0</v>
      </c>
      <c r="AB261" s="79">
        <f>IF(AND(AB15&lt;&gt;X15,AB15&lt;&gt;""),1,0)</f>
        <v>1</v>
      </c>
      <c r="AC261" s="139">
        <f t="shared" ref="AC261" si="154">IF(AB15=0,0,1)</f>
        <v>1</v>
      </c>
      <c r="AF261" s="79">
        <f>IF(AND(AF15&lt;&gt;AB15,AF15&lt;&gt;""),1,0)</f>
        <v>1</v>
      </c>
      <c r="AG261" s="139">
        <f t="shared" ref="AG261" si="155">IF(AF15=0,0,1)</f>
        <v>1</v>
      </c>
      <c r="AJ261" s="79">
        <f>IF(AND(AJ15&lt;&gt;AF15,AJ15&lt;&gt;""),1,0)</f>
        <v>0</v>
      </c>
      <c r="AK261" s="139">
        <f t="shared" ref="AK261" si="156">IF(AJ15=0,0,1)</f>
        <v>1</v>
      </c>
      <c r="AN261" s="79">
        <f>IF(AND(AN15&lt;&gt;AJ15,AN15&lt;&gt;""),1,0)</f>
        <v>1</v>
      </c>
      <c r="AO261" s="139">
        <f t="shared" ref="AO261" si="157">IF(AN15=0,0,1)</f>
        <v>1</v>
      </c>
      <c r="AR261" s="79">
        <f>IF(AND(AR15&lt;&gt;AN15,AR15&lt;&gt;""),1,0)</f>
        <v>1</v>
      </c>
      <c r="AS261" s="139">
        <f t="shared" ref="AS261" si="158">IF(AR15=0,0,1)</f>
        <v>1</v>
      </c>
      <c r="AV261" s="79">
        <f>IF(AND(AV15&lt;&gt;AR15,AV15&lt;&gt;""),1,0)</f>
        <v>1</v>
      </c>
      <c r="AW261" s="139">
        <f t="shared" ref="AW261" si="159">IF(AV15=0,0,1)</f>
        <v>1</v>
      </c>
      <c r="AZ261" s="79">
        <f>IF(AND(AZ15&lt;&gt;AV15,AZ15&lt;&gt;""),1,0)</f>
        <v>0</v>
      </c>
      <c r="BA261" s="139">
        <f t="shared" ref="BA261" si="160">IF(AZ15=0,0,1)</f>
        <v>0</v>
      </c>
      <c r="BD261" s="79">
        <f>IF(AND(BD15&lt;&gt;AZ15,BD15&lt;&gt;""),1,0)</f>
        <v>0</v>
      </c>
      <c r="BE261" s="139">
        <f t="shared" ref="BE261" si="161">IF(BD15=0,0,1)</f>
        <v>0</v>
      </c>
      <c r="BH261" s="79">
        <f>IF(AND(BH15&lt;&gt;BD15,BH15&lt;&gt;""),1,0)</f>
        <v>0</v>
      </c>
      <c r="BI261" s="139">
        <f t="shared" ref="BI261" si="162">IF(BH15=0,0,1)</f>
        <v>0</v>
      </c>
      <c r="BL261" s="79">
        <f>IF(AND(BL15&lt;&gt;BH15,BL15&lt;&gt;""),1,0)</f>
        <v>1</v>
      </c>
      <c r="BM261" s="139">
        <f t="shared" ref="BM261" si="163">IF(BL15=0,0,1)</f>
        <v>1</v>
      </c>
      <c r="BP261" s="79">
        <f>IF(AND(BP15&lt;&gt;BL15,BP15&lt;&gt;""),1,0)</f>
        <v>0</v>
      </c>
      <c r="BQ261" s="139">
        <f t="shared" ref="BQ261" si="164">IF(BP15=0,0,1)</f>
        <v>1</v>
      </c>
      <c r="BT261" s="79">
        <f>IF(AND(BT15&lt;&gt;BP15,BT15&lt;&gt;""),1,0)</f>
        <v>0</v>
      </c>
      <c r="BU261" s="139">
        <f t="shared" ref="BU261" si="165">IF(BT15=0,0,1)</f>
        <v>1</v>
      </c>
      <c r="BX261" s="79">
        <f>IF(AND(BX15&lt;&gt;BT15,BX15&lt;&gt;""),1,0)</f>
        <v>0</v>
      </c>
      <c r="BY261" s="139">
        <f t="shared" ref="BY261" si="166">IF(BX15=0,0,1)</f>
        <v>1</v>
      </c>
      <c r="CB261" s="79">
        <f>IF(AND(CB15&lt;&gt;BX15,CB15&lt;&gt;""),1,0)</f>
        <v>1</v>
      </c>
      <c r="CC261" s="139">
        <f t="shared" ref="CC261" si="167">IF(CB15=0,0,1)</f>
        <v>1</v>
      </c>
      <c r="CF261" s="79">
        <f>IF(AND(CF15&lt;&gt;CB15,CF15&lt;&gt;""),1,0)</f>
        <v>0</v>
      </c>
      <c r="CG261" s="139">
        <f t="shared" ref="CG261" si="168">IF(CF15=0,0,1)</f>
        <v>1</v>
      </c>
      <c r="CJ261" s="79">
        <f>IF(AND(CJ15&lt;&gt;CF15,CJ15&lt;&gt;""),1,0)</f>
        <v>0</v>
      </c>
      <c r="CK261" s="139">
        <f t="shared" ref="CK261" si="169">IF(CJ15=0,0,1)</f>
        <v>1</v>
      </c>
      <c r="CN261" s="79">
        <f>IF(AND(CN15&lt;&gt;CJ15,CN15&lt;&gt;""),1,0)</f>
        <v>0</v>
      </c>
      <c r="CO261" s="139">
        <f t="shared" ref="CO261" si="170">IF(CN15=0,0,1)</f>
        <v>1</v>
      </c>
      <c r="CR261" s="79">
        <f>IF(AND(CR15&lt;&gt;CN15,CR15&lt;&gt;""),1,0)</f>
        <v>0</v>
      </c>
      <c r="CS261" s="139">
        <f t="shared" ref="CS261" si="171">IF(CR15=0,0,1)</f>
        <v>0</v>
      </c>
      <c r="CV261" s="79">
        <f>IF(AND(CV15&lt;&gt;CR15,CV15&lt;&gt;""),1,0)</f>
        <v>0</v>
      </c>
      <c r="CW261" s="139">
        <f t="shared" ref="CW261" si="172">IF(CV15=0,0,1)</f>
        <v>0</v>
      </c>
      <c r="CZ261" s="79">
        <f>IF(AND(CZ15&lt;&gt;CV15,CZ15&lt;&gt;""),1,0)</f>
        <v>0</v>
      </c>
      <c r="DA261" s="139">
        <f t="shared" ref="DA261" si="173">IF(CZ15=0,0,1)</f>
        <v>0</v>
      </c>
      <c r="DD261" s="79">
        <f>IF(AND(DD15&lt;&gt;CZ15,DD15&lt;&gt;""),1,0)</f>
        <v>0</v>
      </c>
      <c r="DE261" s="139">
        <f t="shared" ref="DE261" si="174">IF(DD15=0,0,1)</f>
        <v>0</v>
      </c>
      <c r="DH261" s="79">
        <f>IF(AND(DH15&lt;&gt;DD15,DH15&lt;&gt;""),1,0)</f>
        <v>0</v>
      </c>
      <c r="DI261" s="139">
        <f t="shared" ref="DI261" si="175">IF(DH15=0,0,1)</f>
        <v>0</v>
      </c>
      <c r="DL261" s="79">
        <f>IF(AND(DL15&lt;&gt;DH15,DL15&lt;&gt;""),1,0)</f>
        <v>0</v>
      </c>
      <c r="DM261" s="139">
        <f t="shared" ref="DM261" si="176">IF(DL15=0,0,1)</f>
        <v>0</v>
      </c>
      <c r="DP261" s="79">
        <f>IF(AND(DP15&lt;&gt;DL15,DP15&lt;&gt;""),1,0)</f>
        <v>0</v>
      </c>
      <c r="DQ261" s="139">
        <f t="shared" ref="DQ261" si="177">IF(DP15=0,0,1)</f>
        <v>0</v>
      </c>
    </row>
    <row r="262" spans="4:121" hidden="1" outlineLevel="1">
      <c r="D262" s="79"/>
      <c r="E262" s="140"/>
      <c r="H262" s="79"/>
      <c r="I262" s="140"/>
      <c r="L262" s="79"/>
      <c r="M262" s="140"/>
      <c r="P262" s="79"/>
      <c r="Q262" s="140"/>
      <c r="T262" s="79"/>
      <c r="U262" s="140"/>
      <c r="X262" s="79"/>
      <c r="Y262" s="140"/>
      <c r="AB262" s="79"/>
      <c r="AC262" s="140"/>
      <c r="AF262" s="79"/>
      <c r="AG262" s="140"/>
      <c r="AJ262" s="79"/>
      <c r="AK262" s="140"/>
      <c r="AN262" s="79"/>
      <c r="AO262" s="140"/>
      <c r="AR262" s="79"/>
      <c r="AS262" s="140"/>
      <c r="AV262" s="79"/>
      <c r="AW262" s="140"/>
      <c r="AZ262" s="79"/>
      <c r="BA262" s="140"/>
      <c r="BD262" s="79"/>
      <c r="BE262" s="140"/>
      <c r="BH262" s="79"/>
      <c r="BI262" s="140"/>
      <c r="BL262" s="79"/>
      <c r="BM262" s="140"/>
      <c r="BP262" s="79"/>
      <c r="BQ262" s="140"/>
      <c r="BT262" s="79"/>
      <c r="BU262" s="140"/>
      <c r="BX262" s="79"/>
      <c r="BY262" s="140"/>
      <c r="CB262" s="79"/>
      <c r="CC262" s="140"/>
      <c r="CF262" s="79"/>
      <c r="CG262" s="140"/>
      <c r="CJ262" s="79"/>
      <c r="CK262" s="140"/>
      <c r="CN262" s="79"/>
      <c r="CO262" s="140"/>
      <c r="CR262" s="79"/>
      <c r="CS262" s="140"/>
      <c r="CV262" s="79"/>
      <c r="CW262" s="140"/>
      <c r="CZ262" s="79"/>
      <c r="DA262" s="140"/>
      <c r="DD262" s="79"/>
      <c r="DE262" s="140"/>
      <c r="DH262" s="79"/>
      <c r="DI262" s="140"/>
      <c r="DL262" s="79"/>
      <c r="DM262" s="140"/>
      <c r="DP262" s="79"/>
      <c r="DQ262" s="140"/>
    </row>
    <row r="263" spans="4:121" hidden="1" outlineLevel="1">
      <c r="D263" s="79" t="e">
        <f>IF(AND(D17&lt;&gt;#REF!,D17&lt;&gt;""),1,0)</f>
        <v>#REF!</v>
      </c>
      <c r="E263" s="139">
        <f t="shared" ref="E263" si="178">IF(D17=0,0,1)</f>
        <v>0</v>
      </c>
      <c r="H263" s="79">
        <f>IF(AND(H17&lt;&gt;D17,H17&lt;&gt;""),1,0)</f>
        <v>1</v>
      </c>
      <c r="I263" s="139">
        <f t="shared" ref="I263" si="179">IF(H17=0,0,1)</f>
        <v>1</v>
      </c>
      <c r="L263" s="79">
        <f>IF(AND(L17&lt;&gt;H17,L17&lt;&gt;""),1,0)</f>
        <v>0</v>
      </c>
      <c r="M263" s="139">
        <f t="shared" ref="M263" si="180">IF(L17=0,0,1)</f>
        <v>1</v>
      </c>
      <c r="P263" s="79">
        <f>IF(AND(P17&lt;&gt;L17,P17&lt;&gt;""),1,0)</f>
        <v>0</v>
      </c>
      <c r="Q263" s="139">
        <f t="shared" ref="Q263" si="181">IF(P17=0,0,1)</f>
        <v>1</v>
      </c>
      <c r="T263" s="79">
        <f>IF(AND(T17&lt;&gt;P17,T17&lt;&gt;""),1,0)</f>
        <v>1</v>
      </c>
      <c r="U263" s="139">
        <f t="shared" ref="U263" si="182">IF(T17=0,0,1)</f>
        <v>1</v>
      </c>
      <c r="X263" s="79">
        <f>IF(AND(X17&lt;&gt;T17,X17&lt;&gt;""),1,0)</f>
        <v>1</v>
      </c>
      <c r="Y263" s="139">
        <f t="shared" ref="Y263" si="183">IF(X17=0,0,1)</f>
        <v>1</v>
      </c>
      <c r="AB263" s="79">
        <f>IF(AND(AB17&lt;&gt;X17,AB17&lt;&gt;""),1,0)</f>
        <v>0</v>
      </c>
      <c r="AC263" s="139">
        <f t="shared" ref="AC263" si="184">IF(AB17=0,0,1)</f>
        <v>1</v>
      </c>
      <c r="AF263" s="79">
        <f>IF(AND(AF17&lt;&gt;AB17,AF17&lt;&gt;""),1,0)</f>
        <v>0</v>
      </c>
      <c r="AG263" s="139">
        <f t="shared" ref="AG263" si="185">IF(AF17=0,0,1)</f>
        <v>1</v>
      </c>
      <c r="AJ263" s="79">
        <f>IF(AND(AJ17&lt;&gt;AF17,AJ17&lt;&gt;""),1,0)</f>
        <v>0</v>
      </c>
      <c r="AK263" s="139">
        <f t="shared" ref="AK263" si="186">IF(AJ17=0,0,1)</f>
        <v>1</v>
      </c>
      <c r="AN263" s="79">
        <f>IF(AND(AN17&lt;&gt;AJ17,AN17&lt;&gt;""),1,0)</f>
        <v>1</v>
      </c>
      <c r="AO263" s="139">
        <f t="shared" ref="AO263" si="187">IF(AN17=0,0,1)</f>
        <v>1</v>
      </c>
      <c r="AR263" s="79">
        <f>IF(AND(AR17&lt;&gt;AN17,AR17&lt;&gt;""),1,0)</f>
        <v>0</v>
      </c>
      <c r="AS263" s="139">
        <f t="shared" ref="AS263" si="188">IF(AR17=0,0,1)</f>
        <v>1</v>
      </c>
      <c r="AV263" s="79">
        <f>IF(AND(AV17&lt;&gt;AR17,AV17&lt;&gt;""),1,0)</f>
        <v>0</v>
      </c>
      <c r="AW263" s="139">
        <f t="shared" ref="AW263" si="189">IF(AV17=0,0,1)</f>
        <v>0</v>
      </c>
      <c r="AZ263" s="79">
        <f>IF(AND(AZ17&lt;&gt;AV17,AZ17&lt;&gt;""),1,0)</f>
        <v>0</v>
      </c>
      <c r="BA263" s="139">
        <f t="shared" ref="BA263" si="190">IF(AZ17=0,0,1)</f>
        <v>0</v>
      </c>
      <c r="BD263" s="79">
        <f>IF(AND(BD17&lt;&gt;AZ17,BD17&lt;&gt;""),1,0)</f>
        <v>1</v>
      </c>
      <c r="BE263" s="139">
        <f t="shared" ref="BE263" si="191">IF(BD17=0,0,1)</f>
        <v>1</v>
      </c>
      <c r="BH263" s="79">
        <f>IF(AND(BH17&lt;&gt;BD17,BH17&lt;&gt;""),1,0)</f>
        <v>0</v>
      </c>
      <c r="BI263" s="139">
        <f t="shared" ref="BI263" si="192">IF(BH17=0,0,1)</f>
        <v>1</v>
      </c>
      <c r="BL263" s="79">
        <f>IF(AND(BL17&lt;&gt;BH17,BL17&lt;&gt;""),1,0)</f>
        <v>0</v>
      </c>
      <c r="BM263" s="139">
        <f t="shared" ref="BM263" si="193">IF(BL17=0,0,1)</f>
        <v>1</v>
      </c>
      <c r="BP263" s="79">
        <f>IF(AND(BP17&lt;&gt;BL17,BP17&lt;&gt;""),1,0)</f>
        <v>0</v>
      </c>
      <c r="BQ263" s="139">
        <f t="shared" ref="BQ263" si="194">IF(BP17=0,0,1)</f>
        <v>1</v>
      </c>
      <c r="BT263" s="79">
        <f>IF(AND(BT17&lt;&gt;BP17,BT17&lt;&gt;""),1,0)</f>
        <v>0</v>
      </c>
      <c r="BU263" s="139">
        <f t="shared" ref="BU263" si="195">IF(BT17=0,0,1)</f>
        <v>1</v>
      </c>
      <c r="BX263" s="79">
        <f>IF(AND(BX17&lt;&gt;BT17,BX17&lt;&gt;""),1,0)</f>
        <v>1</v>
      </c>
      <c r="BY263" s="139">
        <f t="shared" ref="BY263" si="196">IF(BX17=0,0,1)</f>
        <v>1</v>
      </c>
      <c r="CB263" s="79">
        <f>IF(AND(CB17&lt;&gt;BX17,CB17&lt;&gt;""),1,0)</f>
        <v>0</v>
      </c>
      <c r="CC263" s="139">
        <f t="shared" ref="CC263" si="197">IF(CB17=0,0,1)</f>
        <v>1</v>
      </c>
      <c r="CF263" s="79">
        <f>IF(AND(CF17&lt;&gt;CB17,CF17&lt;&gt;""),1,0)</f>
        <v>0</v>
      </c>
      <c r="CG263" s="139">
        <f t="shared" ref="CG263" si="198">IF(CF17=0,0,1)</f>
        <v>1</v>
      </c>
      <c r="CJ263" s="79">
        <f>IF(AND(CJ17&lt;&gt;CF17,CJ17&lt;&gt;""),1,0)</f>
        <v>0</v>
      </c>
      <c r="CK263" s="139">
        <f t="shared" ref="CK263" si="199">IF(CJ17=0,0,1)</f>
        <v>1</v>
      </c>
      <c r="CN263" s="79">
        <f>IF(AND(CN17&lt;&gt;CJ17,CN17&lt;&gt;""),1,0)</f>
        <v>0</v>
      </c>
      <c r="CO263" s="139">
        <f t="shared" ref="CO263" si="200">IF(CN17=0,0,1)</f>
        <v>1</v>
      </c>
      <c r="CR263" s="79">
        <f>IF(AND(CR17&lt;&gt;CN17,CR17&lt;&gt;""),1,0)</f>
        <v>0</v>
      </c>
      <c r="CS263" s="139">
        <f t="shared" ref="CS263" si="201">IF(CR17=0,0,1)</f>
        <v>1</v>
      </c>
      <c r="CV263" s="79">
        <f>IF(AND(CV17&lt;&gt;CR17,CV17&lt;&gt;""),1,0)</f>
        <v>0</v>
      </c>
      <c r="CW263" s="139">
        <f t="shared" ref="CW263" si="202">IF(CV17=0,0,1)</f>
        <v>0</v>
      </c>
      <c r="CZ263" s="79">
        <f>IF(AND(CZ17&lt;&gt;CV17,CZ17&lt;&gt;""),1,0)</f>
        <v>0</v>
      </c>
      <c r="DA263" s="139">
        <f t="shared" ref="DA263" si="203">IF(CZ17=0,0,1)</f>
        <v>0</v>
      </c>
      <c r="DD263" s="79">
        <f>IF(AND(DD17&lt;&gt;CZ17,DD17&lt;&gt;""),1,0)</f>
        <v>0</v>
      </c>
      <c r="DE263" s="139">
        <f t="shared" ref="DE263" si="204">IF(DD17=0,0,1)</f>
        <v>0</v>
      </c>
      <c r="DH263" s="79">
        <f>IF(AND(DH17&lt;&gt;DD17,DH17&lt;&gt;""),1,0)</f>
        <v>0</v>
      </c>
      <c r="DI263" s="139">
        <f t="shared" ref="DI263" si="205">IF(DH17=0,0,1)</f>
        <v>0</v>
      </c>
      <c r="DL263" s="79">
        <f>IF(AND(DL17&lt;&gt;DH17,DL17&lt;&gt;""),1,0)</f>
        <v>0</v>
      </c>
      <c r="DM263" s="139">
        <f t="shared" ref="DM263" si="206">IF(DL17=0,0,1)</f>
        <v>0</v>
      </c>
      <c r="DP263" s="79">
        <f>IF(AND(DP17&lt;&gt;DL17,DP17&lt;&gt;""),1,0)</f>
        <v>0</v>
      </c>
      <c r="DQ263" s="139">
        <f t="shared" ref="DQ263" si="207">IF(DP17=0,0,1)</f>
        <v>0</v>
      </c>
    </row>
    <row r="264" spans="4:121" hidden="1" outlineLevel="1">
      <c r="D264" s="79"/>
      <c r="E264" s="140"/>
      <c r="H264" s="79"/>
      <c r="I264" s="140"/>
      <c r="L264" s="79"/>
      <c r="M264" s="140"/>
      <c r="P264" s="79"/>
      <c r="Q264" s="140"/>
      <c r="T264" s="79"/>
      <c r="U264" s="140"/>
      <c r="X264" s="79"/>
      <c r="Y264" s="140"/>
      <c r="AB264" s="79"/>
      <c r="AC264" s="140"/>
      <c r="AF264" s="79"/>
      <c r="AG264" s="140"/>
      <c r="AJ264" s="79"/>
      <c r="AK264" s="140"/>
      <c r="AN264" s="79"/>
      <c r="AO264" s="140"/>
      <c r="AR264" s="79"/>
      <c r="AS264" s="140"/>
      <c r="AV264" s="79"/>
      <c r="AW264" s="140"/>
      <c r="AZ264" s="79"/>
      <c r="BA264" s="140"/>
      <c r="BD264" s="79"/>
      <c r="BE264" s="140"/>
      <c r="BH264" s="79"/>
      <c r="BI264" s="140"/>
      <c r="BL264" s="79"/>
      <c r="BM264" s="140"/>
      <c r="BP264" s="79"/>
      <c r="BQ264" s="140"/>
      <c r="BT264" s="79"/>
      <c r="BU264" s="140"/>
      <c r="BX264" s="79"/>
      <c r="BY264" s="140"/>
      <c r="CB264" s="79"/>
      <c r="CC264" s="140"/>
      <c r="CF264" s="79"/>
      <c r="CG264" s="140"/>
      <c r="CJ264" s="79"/>
      <c r="CK264" s="140"/>
      <c r="CN264" s="79"/>
      <c r="CO264" s="140"/>
      <c r="CR264" s="79"/>
      <c r="CS264" s="140"/>
      <c r="CV264" s="79"/>
      <c r="CW264" s="140"/>
      <c r="CZ264" s="79"/>
      <c r="DA264" s="140"/>
      <c r="DD264" s="79"/>
      <c r="DE264" s="140"/>
      <c r="DH264" s="79"/>
      <c r="DI264" s="140"/>
      <c r="DL264" s="79"/>
      <c r="DM264" s="140"/>
      <c r="DP264" s="79"/>
      <c r="DQ264" s="140"/>
    </row>
    <row r="265" spans="4:121" hidden="1" outlineLevel="1">
      <c r="D265" s="79" t="e">
        <f>IF(AND(D19&lt;&gt;#REF!,D19&lt;&gt;""),1,0)</f>
        <v>#REF!</v>
      </c>
      <c r="E265" s="139">
        <f t="shared" ref="E265" si="208">IF(D19=0,0,1)</f>
        <v>0</v>
      </c>
      <c r="H265" s="79">
        <f>IF(AND(H19&lt;&gt;D19,H19&lt;&gt;""),1,0)</f>
        <v>1</v>
      </c>
      <c r="I265" s="139">
        <f t="shared" ref="I265" si="209">IF(H19=0,0,1)</f>
        <v>1</v>
      </c>
      <c r="L265" s="79">
        <f>IF(AND(L19&lt;&gt;H19,L19&lt;&gt;""),1,0)</f>
        <v>0</v>
      </c>
      <c r="M265" s="139">
        <f t="shared" ref="M265" si="210">IF(L19=0,0,1)</f>
        <v>1</v>
      </c>
      <c r="P265" s="79">
        <f>IF(AND(P19&lt;&gt;L19,P19&lt;&gt;""),1,0)</f>
        <v>0</v>
      </c>
      <c r="Q265" s="139">
        <f t="shared" ref="Q265" si="211">IF(P19=0,0,1)</f>
        <v>0</v>
      </c>
      <c r="T265" s="79">
        <f>IF(AND(T19&lt;&gt;P19,T19&lt;&gt;""),1,0)</f>
        <v>1</v>
      </c>
      <c r="U265" s="139">
        <f t="shared" ref="U265" si="212">IF(T19=0,0,1)</f>
        <v>1</v>
      </c>
      <c r="X265" s="79">
        <f>IF(AND(X19&lt;&gt;T19,X19&lt;&gt;""),1,0)</f>
        <v>0</v>
      </c>
      <c r="Y265" s="139">
        <f t="shared" ref="Y265" si="213">IF(X19=0,0,1)</f>
        <v>1</v>
      </c>
      <c r="AB265" s="79">
        <f>IF(AND(AB19&lt;&gt;X19,AB19&lt;&gt;""),1,0)</f>
        <v>0</v>
      </c>
      <c r="AC265" s="139">
        <f t="shared" ref="AC265" si="214">IF(AB19=0,0,1)</f>
        <v>1</v>
      </c>
      <c r="AF265" s="79">
        <f>IF(AND(AF19&lt;&gt;AB19,AF19&lt;&gt;""),1,0)</f>
        <v>1</v>
      </c>
      <c r="AG265" s="139">
        <f t="shared" ref="AG265" si="215">IF(AF19=0,0,1)</f>
        <v>1</v>
      </c>
      <c r="AJ265" s="79">
        <f>IF(AND(AJ19&lt;&gt;AF19,AJ19&lt;&gt;""),1,0)</f>
        <v>0</v>
      </c>
      <c r="AK265" s="139">
        <f t="shared" ref="AK265" si="216">IF(AJ19=0,0,1)</f>
        <v>1</v>
      </c>
      <c r="AN265" s="79">
        <f>IF(AND(AN19&lt;&gt;AJ19,AN19&lt;&gt;""),1,0)</f>
        <v>0</v>
      </c>
      <c r="AO265" s="139">
        <f t="shared" ref="AO265" si="217">IF(AN19=0,0,1)</f>
        <v>1</v>
      </c>
      <c r="AR265" s="79">
        <f>IF(AND(AR19&lt;&gt;AN19,AR19&lt;&gt;""),1,0)</f>
        <v>0</v>
      </c>
      <c r="AS265" s="139">
        <f t="shared" ref="AS265" si="218">IF(AR19=0,0,1)</f>
        <v>1</v>
      </c>
      <c r="AV265" s="79">
        <f>IF(AND(AV19&lt;&gt;AR19,AV19&lt;&gt;""),1,0)</f>
        <v>0</v>
      </c>
      <c r="AW265" s="139">
        <f t="shared" ref="AW265" si="219">IF(AV19=0,0,1)</f>
        <v>1</v>
      </c>
      <c r="AZ265" s="79">
        <f>IF(AND(AZ19&lt;&gt;AV19,AZ19&lt;&gt;""),1,0)</f>
        <v>0</v>
      </c>
      <c r="BA265" s="139">
        <f t="shared" ref="BA265" si="220">IF(AZ19=0,0,1)</f>
        <v>1</v>
      </c>
      <c r="BD265" s="79">
        <f>IF(AND(BD19&lt;&gt;AZ19,BD19&lt;&gt;""),1,0)</f>
        <v>0</v>
      </c>
      <c r="BE265" s="139">
        <f t="shared" ref="BE265" si="221">IF(BD19=0,0,1)</f>
        <v>1</v>
      </c>
      <c r="BH265" s="79">
        <f>IF(AND(BH19&lt;&gt;BD19,BH19&lt;&gt;""),1,0)</f>
        <v>0</v>
      </c>
      <c r="BI265" s="139">
        <f t="shared" ref="BI265" si="222">IF(BH19=0,0,1)</f>
        <v>1</v>
      </c>
      <c r="BL265" s="79">
        <f>IF(AND(BL19&lt;&gt;BH19,BL19&lt;&gt;""),1,0)</f>
        <v>0</v>
      </c>
      <c r="BM265" s="139">
        <f t="shared" ref="BM265" si="223">IF(BL19=0,0,1)</f>
        <v>1</v>
      </c>
      <c r="BP265" s="79">
        <f>IF(AND(BP19&lt;&gt;BL19,BP19&lt;&gt;""),1,0)</f>
        <v>0</v>
      </c>
      <c r="BQ265" s="139">
        <f t="shared" ref="BQ265" si="224">IF(BP19=0,0,1)</f>
        <v>0</v>
      </c>
      <c r="BT265" s="79">
        <f>IF(AND(BT19&lt;&gt;BP19,BT19&lt;&gt;""),1,0)</f>
        <v>0</v>
      </c>
      <c r="BU265" s="139">
        <f t="shared" ref="BU265" si="225">IF(BT19=0,0,1)</f>
        <v>0</v>
      </c>
      <c r="BX265" s="79">
        <f>IF(AND(BX19&lt;&gt;BT19,BX19&lt;&gt;""),1,0)</f>
        <v>0</v>
      </c>
      <c r="BY265" s="139">
        <f t="shared" ref="BY265" si="226">IF(BX19=0,0,1)</f>
        <v>0</v>
      </c>
      <c r="CB265" s="79">
        <f>IF(AND(CB19&lt;&gt;BX19,CB19&lt;&gt;""),1,0)</f>
        <v>0</v>
      </c>
      <c r="CC265" s="139">
        <f t="shared" ref="CC265" si="227">IF(CB19=0,0,1)</f>
        <v>0</v>
      </c>
      <c r="CF265" s="79">
        <f>IF(AND(CF19&lt;&gt;CB19,CF19&lt;&gt;""),1,0)</f>
        <v>0</v>
      </c>
      <c r="CG265" s="139">
        <f t="shared" ref="CG265" si="228">IF(CF19=0,0,1)</f>
        <v>0</v>
      </c>
      <c r="CJ265" s="79">
        <f>IF(AND(CJ19&lt;&gt;CF19,CJ19&lt;&gt;""),1,0)</f>
        <v>0</v>
      </c>
      <c r="CK265" s="139">
        <f t="shared" ref="CK265" si="229">IF(CJ19=0,0,1)</f>
        <v>0</v>
      </c>
      <c r="CN265" s="79">
        <f>IF(AND(CN19&lt;&gt;CJ19,CN19&lt;&gt;""),1,0)</f>
        <v>1</v>
      </c>
      <c r="CO265" s="139">
        <f t="shared" ref="CO265" si="230">IF(CN19=0,0,1)</f>
        <v>1</v>
      </c>
      <c r="CR265" s="79">
        <f>IF(AND(CR19&lt;&gt;CN19,CR19&lt;&gt;""),1,0)</f>
        <v>0</v>
      </c>
      <c r="CS265" s="139">
        <f t="shared" ref="CS265" si="231">IF(CR19=0,0,1)</f>
        <v>1</v>
      </c>
      <c r="CV265" s="79">
        <f>IF(AND(CV19&lt;&gt;CR19,CV19&lt;&gt;""),1,0)</f>
        <v>0</v>
      </c>
      <c r="CW265" s="139">
        <f t="shared" ref="CW265" si="232">IF(CV19=0,0,1)</f>
        <v>1</v>
      </c>
      <c r="CZ265" s="79">
        <f>IF(AND(CZ19&lt;&gt;CV19,CZ19&lt;&gt;""),1,0)</f>
        <v>0</v>
      </c>
      <c r="DA265" s="139">
        <f t="shared" ref="DA265" si="233">IF(CZ19=0,0,1)</f>
        <v>0</v>
      </c>
      <c r="DD265" s="79">
        <f>IF(AND(DD19&lt;&gt;CZ19,DD19&lt;&gt;""),1,0)</f>
        <v>0</v>
      </c>
      <c r="DE265" s="139">
        <f t="shared" ref="DE265" si="234">IF(DD19=0,0,1)</f>
        <v>0</v>
      </c>
      <c r="DH265" s="79">
        <f>IF(AND(DH19&lt;&gt;DD19,DH19&lt;&gt;""),1,0)</f>
        <v>0</v>
      </c>
      <c r="DI265" s="139">
        <f t="shared" ref="DI265" si="235">IF(DH19=0,0,1)</f>
        <v>0</v>
      </c>
      <c r="DL265" s="79">
        <f>IF(AND(DL19&lt;&gt;DH19,DL19&lt;&gt;""),1,0)</f>
        <v>0</v>
      </c>
      <c r="DM265" s="139">
        <f t="shared" ref="DM265" si="236">IF(DL19=0,0,1)</f>
        <v>0</v>
      </c>
      <c r="DP265" s="79">
        <f>IF(AND(DP19&lt;&gt;DL19,DP19&lt;&gt;""),1,0)</f>
        <v>0</v>
      </c>
      <c r="DQ265" s="139">
        <f t="shared" ref="DQ265" si="237">IF(DP19=0,0,1)</f>
        <v>0</v>
      </c>
    </row>
    <row r="266" spans="4:121" hidden="1" outlineLevel="1">
      <c r="D266" s="79"/>
      <c r="E266" s="140"/>
      <c r="H266" s="79"/>
      <c r="I266" s="140"/>
      <c r="L266" s="79"/>
      <c r="M266" s="140"/>
      <c r="P266" s="79"/>
      <c r="Q266" s="140"/>
      <c r="T266" s="79"/>
      <c r="U266" s="140"/>
      <c r="X266" s="79"/>
      <c r="Y266" s="140"/>
      <c r="AB266" s="79"/>
      <c r="AC266" s="140"/>
      <c r="AF266" s="79"/>
      <c r="AG266" s="140"/>
      <c r="AJ266" s="79"/>
      <c r="AK266" s="140"/>
      <c r="AN266" s="79"/>
      <c r="AO266" s="140"/>
      <c r="AR266" s="79"/>
      <c r="AS266" s="140"/>
      <c r="AV266" s="79"/>
      <c r="AW266" s="140"/>
      <c r="AZ266" s="79"/>
      <c r="BA266" s="140"/>
      <c r="BD266" s="79"/>
      <c r="BE266" s="140"/>
      <c r="BH266" s="79"/>
      <c r="BI266" s="140"/>
      <c r="BL266" s="79"/>
      <c r="BM266" s="140"/>
      <c r="BP266" s="79"/>
      <c r="BQ266" s="140"/>
      <c r="BT266" s="79"/>
      <c r="BU266" s="140"/>
      <c r="BX266" s="79"/>
      <c r="BY266" s="140"/>
      <c r="CB266" s="79"/>
      <c r="CC266" s="140"/>
      <c r="CF266" s="79"/>
      <c r="CG266" s="140"/>
      <c r="CJ266" s="79"/>
      <c r="CK266" s="140"/>
      <c r="CN266" s="79"/>
      <c r="CO266" s="140"/>
      <c r="CR266" s="79"/>
      <c r="CS266" s="140"/>
      <c r="CV266" s="79"/>
      <c r="CW266" s="140"/>
      <c r="CZ266" s="79"/>
      <c r="DA266" s="140"/>
      <c r="DD266" s="79"/>
      <c r="DE266" s="140"/>
      <c r="DH266" s="79"/>
      <c r="DI266" s="140"/>
      <c r="DL266" s="79"/>
      <c r="DM266" s="140"/>
      <c r="DP266" s="79"/>
      <c r="DQ266" s="140"/>
    </row>
    <row r="267" spans="4:121" hidden="1" outlineLevel="1">
      <c r="D267" s="79" t="e">
        <f>IF(AND(D21&lt;&gt;#REF!,D21&lt;&gt;""),1,0)</f>
        <v>#REF!</v>
      </c>
      <c r="E267" s="139">
        <f t="shared" ref="E267" si="238">IF(D21=0,0,1)</f>
        <v>0</v>
      </c>
      <c r="H267" s="79">
        <f>IF(AND(H21&lt;&gt;D21,H21&lt;&gt;""),1,0)</f>
        <v>0</v>
      </c>
      <c r="I267" s="139">
        <f t="shared" ref="I267" si="239">IF(H21=0,0,1)</f>
        <v>0</v>
      </c>
      <c r="L267" s="79">
        <f>IF(AND(L21&lt;&gt;H21,L21&lt;&gt;""),1,0)</f>
        <v>0</v>
      </c>
      <c r="M267" s="139">
        <f t="shared" ref="M267" si="240">IF(L21=0,0,1)</f>
        <v>0</v>
      </c>
      <c r="P267" s="79">
        <f>IF(AND(P21&lt;&gt;L21,P21&lt;&gt;""),1,0)</f>
        <v>0</v>
      </c>
      <c r="Q267" s="139">
        <f t="shared" ref="Q267" si="241">IF(P21=0,0,1)</f>
        <v>0</v>
      </c>
      <c r="T267" s="79">
        <f>IF(AND(T21&lt;&gt;P21,T21&lt;&gt;""),1,0)</f>
        <v>0</v>
      </c>
      <c r="U267" s="139">
        <f t="shared" ref="U267" si="242">IF(T21=0,0,1)</f>
        <v>0</v>
      </c>
      <c r="X267" s="79">
        <f>IF(AND(X21&lt;&gt;T21,X21&lt;&gt;""),1,0)</f>
        <v>0</v>
      </c>
      <c r="Y267" s="139">
        <f t="shared" ref="Y267" si="243">IF(X21=0,0,1)</f>
        <v>0</v>
      </c>
      <c r="AB267" s="79">
        <f>IF(AND(AB21&lt;&gt;X21,AB21&lt;&gt;""),1,0)</f>
        <v>0</v>
      </c>
      <c r="AC267" s="139">
        <f t="shared" ref="AC267" si="244">IF(AB21=0,0,1)</f>
        <v>0</v>
      </c>
      <c r="AF267" s="79">
        <f>IF(AND(AF21&lt;&gt;AB21,AF21&lt;&gt;""),1,0)</f>
        <v>0</v>
      </c>
      <c r="AG267" s="139">
        <f t="shared" ref="AG267" si="245">IF(AF21=0,0,1)</f>
        <v>0</v>
      </c>
      <c r="AJ267" s="79">
        <f>IF(AND(AJ21&lt;&gt;AF21,AJ21&lt;&gt;""),1,0)</f>
        <v>0</v>
      </c>
      <c r="AK267" s="139">
        <f t="shared" ref="AK267" si="246">IF(AJ21=0,0,1)</f>
        <v>0</v>
      </c>
      <c r="AN267" s="79">
        <f>IF(AND(AN21&lt;&gt;AJ21,AN21&lt;&gt;""),1,0)</f>
        <v>0</v>
      </c>
      <c r="AO267" s="139">
        <f t="shared" ref="AO267" si="247">IF(AN21=0,0,1)</f>
        <v>0</v>
      </c>
      <c r="AR267" s="79">
        <f>IF(AND(AR21&lt;&gt;AN21,AR21&lt;&gt;""),1,0)</f>
        <v>0</v>
      </c>
      <c r="AS267" s="139">
        <f t="shared" ref="AS267" si="248">IF(AR21=0,0,1)</f>
        <v>0</v>
      </c>
      <c r="AV267" s="79">
        <f>IF(AND(AV21&lt;&gt;AR21,AV21&lt;&gt;""),1,0)</f>
        <v>0</v>
      </c>
      <c r="AW267" s="139">
        <f t="shared" ref="AW267" si="249">IF(AV21=0,0,1)</f>
        <v>0</v>
      </c>
      <c r="AZ267" s="79">
        <f>IF(AND(AZ21&lt;&gt;AV21,AZ21&lt;&gt;""),1,0)</f>
        <v>0</v>
      </c>
      <c r="BA267" s="139">
        <f t="shared" ref="BA267" si="250">IF(AZ21=0,0,1)</f>
        <v>0</v>
      </c>
      <c r="BD267" s="79">
        <f>IF(AND(BD21&lt;&gt;AZ21,BD21&lt;&gt;""),1,0)</f>
        <v>0</v>
      </c>
      <c r="BE267" s="139">
        <f t="shared" ref="BE267" si="251">IF(BD21=0,0,1)</f>
        <v>0</v>
      </c>
      <c r="BH267" s="79">
        <f>IF(AND(BH21&lt;&gt;BD21,BH21&lt;&gt;""),1,0)</f>
        <v>0</v>
      </c>
      <c r="BI267" s="139">
        <f t="shared" ref="BI267" si="252">IF(BH21=0,0,1)</f>
        <v>0</v>
      </c>
      <c r="BL267" s="79">
        <f>IF(AND(BL21&lt;&gt;BH21,BL21&lt;&gt;""),1,0)</f>
        <v>0</v>
      </c>
      <c r="BM267" s="139">
        <f t="shared" ref="BM267" si="253">IF(BL21=0,0,1)</f>
        <v>0</v>
      </c>
      <c r="BP267" s="79">
        <f>IF(AND(BP21&lt;&gt;BL21,BP21&lt;&gt;""),1,0)</f>
        <v>0</v>
      </c>
      <c r="BQ267" s="139">
        <f t="shared" ref="BQ267" si="254">IF(BP21=0,0,1)</f>
        <v>0</v>
      </c>
      <c r="BT267" s="79">
        <f>IF(AND(BT21&lt;&gt;BP21,BT21&lt;&gt;""),1,0)</f>
        <v>0</v>
      </c>
      <c r="BU267" s="139">
        <f t="shared" ref="BU267" si="255">IF(BT21=0,0,1)</f>
        <v>0</v>
      </c>
      <c r="BX267" s="79">
        <f>IF(AND(BX21&lt;&gt;BT21,BX21&lt;&gt;""),1,0)</f>
        <v>0</v>
      </c>
      <c r="BY267" s="139">
        <f t="shared" ref="BY267" si="256">IF(BX21=0,0,1)</f>
        <v>0</v>
      </c>
      <c r="CB267" s="79">
        <f>IF(AND(CB21&lt;&gt;BX21,CB21&lt;&gt;""),1,0)</f>
        <v>0</v>
      </c>
      <c r="CC267" s="139">
        <f t="shared" ref="CC267" si="257">IF(CB21=0,0,1)</f>
        <v>0</v>
      </c>
      <c r="CF267" s="79">
        <f>IF(AND(CF21&lt;&gt;CB21,CF21&lt;&gt;""),1,0)</f>
        <v>0</v>
      </c>
      <c r="CG267" s="139">
        <f t="shared" ref="CG267" si="258">IF(CF21=0,0,1)</f>
        <v>0</v>
      </c>
      <c r="CJ267" s="79">
        <f>IF(AND(CJ21&lt;&gt;CF21,CJ21&lt;&gt;""),1,0)</f>
        <v>0</v>
      </c>
      <c r="CK267" s="139">
        <f t="shared" ref="CK267" si="259">IF(CJ21=0,0,1)</f>
        <v>0</v>
      </c>
      <c r="CN267" s="79">
        <f>IF(AND(CN21&lt;&gt;CJ21,CN21&lt;&gt;""),1,0)</f>
        <v>0</v>
      </c>
      <c r="CO267" s="139">
        <f t="shared" ref="CO267" si="260">IF(CN21=0,0,1)</f>
        <v>0</v>
      </c>
      <c r="CR267" s="79">
        <f>IF(AND(CR21&lt;&gt;CN21,CR21&lt;&gt;""),1,0)</f>
        <v>0</v>
      </c>
      <c r="CS267" s="139">
        <f t="shared" ref="CS267" si="261">IF(CR21=0,0,1)</f>
        <v>0</v>
      </c>
      <c r="CV267" s="79">
        <f>IF(AND(CV21&lt;&gt;CR21,CV21&lt;&gt;""),1,0)</f>
        <v>0</v>
      </c>
      <c r="CW267" s="139">
        <f t="shared" ref="CW267" si="262">IF(CV21=0,0,1)</f>
        <v>0</v>
      </c>
      <c r="CZ267" s="79">
        <f>IF(AND(CZ21&lt;&gt;CV21,CZ21&lt;&gt;""),1,0)</f>
        <v>0</v>
      </c>
      <c r="DA267" s="139">
        <f t="shared" ref="DA267" si="263">IF(CZ21=0,0,1)</f>
        <v>0</v>
      </c>
      <c r="DD267" s="79">
        <f>IF(AND(DD21&lt;&gt;CZ21,DD21&lt;&gt;""),1,0)</f>
        <v>0</v>
      </c>
      <c r="DE267" s="139">
        <f t="shared" ref="DE267" si="264">IF(DD21=0,0,1)</f>
        <v>0</v>
      </c>
      <c r="DH267" s="79">
        <f>IF(AND(DH21&lt;&gt;DD21,DH21&lt;&gt;""),1,0)</f>
        <v>0</v>
      </c>
      <c r="DI267" s="139">
        <f t="shared" ref="DI267" si="265">IF(DH21=0,0,1)</f>
        <v>0</v>
      </c>
      <c r="DL267" s="79">
        <f>IF(AND(DL21&lt;&gt;DH21,DL21&lt;&gt;""),1,0)</f>
        <v>0</v>
      </c>
      <c r="DM267" s="139">
        <f t="shared" ref="DM267" si="266">IF(DL21=0,0,1)</f>
        <v>0</v>
      </c>
      <c r="DP267" s="79">
        <f>IF(AND(DP21&lt;&gt;DL21,DP21&lt;&gt;""),1,0)</f>
        <v>0</v>
      </c>
      <c r="DQ267" s="139">
        <f t="shared" ref="DQ267" si="267">IF(DP21=0,0,1)</f>
        <v>0</v>
      </c>
    </row>
    <row r="268" spans="4:121" hidden="1" outlineLevel="1">
      <c r="D268" s="79"/>
      <c r="E268" s="140"/>
      <c r="H268" s="79"/>
      <c r="I268" s="140"/>
      <c r="L268" s="79"/>
      <c r="M268" s="140"/>
      <c r="P268" s="79"/>
      <c r="Q268" s="140"/>
      <c r="T268" s="79"/>
      <c r="U268" s="140"/>
      <c r="X268" s="79"/>
      <c r="Y268" s="140"/>
      <c r="AB268" s="79"/>
      <c r="AC268" s="140"/>
      <c r="AF268" s="79"/>
      <c r="AG268" s="140"/>
      <c r="AJ268" s="79"/>
      <c r="AK268" s="140"/>
      <c r="AN268" s="79"/>
      <c r="AO268" s="140"/>
      <c r="AR268" s="79"/>
      <c r="AS268" s="140"/>
      <c r="AV268" s="79"/>
      <c r="AW268" s="140"/>
      <c r="AZ268" s="79"/>
      <c r="BA268" s="140"/>
      <c r="BD268" s="79"/>
      <c r="BE268" s="140"/>
      <c r="BH268" s="79"/>
      <c r="BI268" s="140"/>
      <c r="BL268" s="79"/>
      <c r="BM268" s="140"/>
      <c r="BP268" s="79"/>
      <c r="BQ268" s="140"/>
      <c r="BT268" s="79"/>
      <c r="BU268" s="140"/>
      <c r="BX268" s="79"/>
      <c r="BY268" s="140"/>
      <c r="CB268" s="79"/>
      <c r="CC268" s="140"/>
      <c r="CF268" s="79"/>
      <c r="CG268" s="140"/>
      <c r="CJ268" s="79"/>
      <c r="CK268" s="140"/>
      <c r="CN268" s="79"/>
      <c r="CO268" s="140"/>
      <c r="CR268" s="79"/>
      <c r="CS268" s="140"/>
      <c r="CV268" s="79"/>
      <c r="CW268" s="140"/>
      <c r="CZ268" s="79"/>
      <c r="DA268" s="140"/>
      <c r="DD268" s="79"/>
      <c r="DE268" s="140"/>
      <c r="DH268" s="79"/>
      <c r="DI268" s="140"/>
      <c r="DL268" s="79"/>
      <c r="DM268" s="140"/>
      <c r="DP268" s="79"/>
      <c r="DQ268" s="140"/>
    </row>
    <row r="269" spans="4:121" hidden="1" outlineLevel="1">
      <c r="D269" s="79" t="e">
        <f>IF(AND(D23&lt;&gt;#REF!,D23&lt;&gt;""),1,0)</f>
        <v>#REF!</v>
      </c>
      <c r="E269" s="139">
        <f t="shared" ref="E269" si="268">IF(D23=0,0,1)</f>
        <v>0</v>
      </c>
      <c r="H269" s="79">
        <f>IF(AND(H23&lt;&gt;D23,H23&lt;&gt;""),1,0)</f>
        <v>1</v>
      </c>
      <c r="I269" s="139">
        <f t="shared" ref="I269" si="269">IF(H23=0,0,1)</f>
        <v>1</v>
      </c>
      <c r="L269" s="79">
        <f>IF(AND(L23&lt;&gt;H23,L23&lt;&gt;""),1,0)</f>
        <v>1</v>
      </c>
      <c r="M269" s="139">
        <f t="shared" ref="M269" si="270">IF(L23=0,0,1)</f>
        <v>1</v>
      </c>
      <c r="P269" s="79">
        <f>IF(AND(P23&lt;&gt;L23,P23&lt;&gt;""),1,0)</f>
        <v>0</v>
      </c>
      <c r="Q269" s="139">
        <f t="shared" ref="Q269" si="271">IF(P23=0,0,1)</f>
        <v>1</v>
      </c>
      <c r="T269" s="79">
        <f>IF(AND(T23&lt;&gt;P23,T23&lt;&gt;""),1,0)</f>
        <v>0</v>
      </c>
      <c r="U269" s="139">
        <f t="shared" ref="U269" si="272">IF(T23=0,0,1)</f>
        <v>1</v>
      </c>
      <c r="X269" s="79">
        <f>IF(AND(X23&lt;&gt;T23,X23&lt;&gt;""),1,0)</f>
        <v>0</v>
      </c>
      <c r="Y269" s="139">
        <f t="shared" ref="Y269" si="273">IF(X23=0,0,1)</f>
        <v>1</v>
      </c>
      <c r="AB269" s="79">
        <f>IF(AND(AB23&lt;&gt;X23,AB23&lt;&gt;""),1,0)</f>
        <v>0</v>
      </c>
      <c r="AC269" s="139">
        <f t="shared" ref="AC269" si="274">IF(AB23=0,0,1)</f>
        <v>1</v>
      </c>
      <c r="AF269" s="79">
        <f>IF(AND(AF23&lt;&gt;AB23,AF23&lt;&gt;""),1,0)</f>
        <v>0</v>
      </c>
      <c r="AG269" s="139">
        <f t="shared" ref="AG269" si="275">IF(AF23=0,0,1)</f>
        <v>1</v>
      </c>
      <c r="AJ269" s="79">
        <f>IF(AND(AJ23&lt;&gt;AF23,AJ23&lt;&gt;""),1,0)</f>
        <v>0</v>
      </c>
      <c r="AK269" s="139">
        <f t="shared" ref="AK269" si="276">IF(AJ23=0,0,1)</f>
        <v>1</v>
      </c>
      <c r="AN269" s="79">
        <f>IF(AND(AN23&lt;&gt;AJ23,AN23&lt;&gt;""),1,0)</f>
        <v>0</v>
      </c>
      <c r="AO269" s="139">
        <f t="shared" ref="AO269" si="277">IF(AN23=0,0,1)</f>
        <v>1</v>
      </c>
      <c r="AR269" s="79">
        <f>IF(AND(AR23&lt;&gt;AN23,AR23&lt;&gt;""),1,0)</f>
        <v>0</v>
      </c>
      <c r="AS269" s="139">
        <f t="shared" ref="AS269" si="278">IF(AR23=0,0,1)</f>
        <v>0</v>
      </c>
      <c r="AV269" s="79">
        <f>IF(AND(AV23&lt;&gt;AR23,AV23&lt;&gt;""),1,0)</f>
        <v>1</v>
      </c>
      <c r="AW269" s="139">
        <f t="shared" ref="AW269" si="279">IF(AV23=0,0,1)</f>
        <v>1</v>
      </c>
      <c r="AZ269" s="79">
        <f>IF(AND(AZ23&lt;&gt;AV23,AZ23&lt;&gt;""),1,0)</f>
        <v>0</v>
      </c>
      <c r="BA269" s="139">
        <f t="shared" ref="BA269" si="280">IF(AZ23=0,0,1)</f>
        <v>1</v>
      </c>
      <c r="BD269" s="79">
        <f>IF(AND(BD23&lt;&gt;AZ23,BD23&lt;&gt;""),1,0)</f>
        <v>0</v>
      </c>
      <c r="BE269" s="139">
        <f t="shared" ref="BE269" si="281">IF(BD23=0,0,1)</f>
        <v>1</v>
      </c>
      <c r="BH269" s="79">
        <f>IF(AND(BH23&lt;&gt;BD23,BH23&lt;&gt;""),1,0)</f>
        <v>0</v>
      </c>
      <c r="BI269" s="139">
        <f t="shared" ref="BI269" si="282">IF(BH23=0,0,1)</f>
        <v>1</v>
      </c>
      <c r="BL269" s="79">
        <f>IF(AND(BL23&lt;&gt;BH23,BL23&lt;&gt;""),1,0)</f>
        <v>0</v>
      </c>
      <c r="BM269" s="139">
        <f t="shared" ref="BM269" si="283">IF(BL23=0,0,1)</f>
        <v>0</v>
      </c>
      <c r="BP269" s="79">
        <f>IF(AND(BP23&lt;&gt;BL23,BP23&lt;&gt;""),1,0)</f>
        <v>0</v>
      </c>
      <c r="BQ269" s="139">
        <f t="shared" ref="BQ269" si="284">IF(BP23=0,0,1)</f>
        <v>0</v>
      </c>
      <c r="BT269" s="79">
        <f>IF(AND(BT23&lt;&gt;BP23,BT23&lt;&gt;""),1,0)</f>
        <v>0</v>
      </c>
      <c r="BU269" s="139">
        <f t="shared" ref="BU269" si="285">IF(BT23=0,0,1)</f>
        <v>0</v>
      </c>
      <c r="BX269" s="79">
        <f>IF(AND(BX23&lt;&gt;BT23,BX23&lt;&gt;""),1,0)</f>
        <v>0</v>
      </c>
      <c r="BY269" s="139">
        <f t="shared" ref="BY269" si="286">IF(BX23=0,0,1)</f>
        <v>0</v>
      </c>
      <c r="CB269" s="79">
        <f>IF(AND(CB23&lt;&gt;BX23,CB23&lt;&gt;""),1,0)</f>
        <v>0</v>
      </c>
      <c r="CC269" s="139">
        <f t="shared" ref="CC269" si="287">IF(CB23=0,0,1)</f>
        <v>0</v>
      </c>
      <c r="CF269" s="79">
        <f>IF(AND(CF23&lt;&gt;CB23,CF23&lt;&gt;""),1,0)</f>
        <v>1</v>
      </c>
      <c r="CG269" s="139">
        <f t="shared" ref="CG269" si="288">IF(CF23=0,0,1)</f>
        <v>1</v>
      </c>
      <c r="CJ269" s="79">
        <f>IF(AND(CJ23&lt;&gt;CF23,CJ23&lt;&gt;""),1,0)</f>
        <v>0</v>
      </c>
      <c r="CK269" s="139">
        <f t="shared" ref="CK269" si="289">IF(CJ23=0,0,1)</f>
        <v>1</v>
      </c>
      <c r="CN269" s="79">
        <f>IF(AND(CN23&lt;&gt;CJ23,CN23&lt;&gt;""),1,0)</f>
        <v>0</v>
      </c>
      <c r="CO269" s="139">
        <f t="shared" ref="CO269" si="290">IF(CN23=0,0,1)</f>
        <v>1</v>
      </c>
      <c r="CR269" s="79">
        <f>IF(AND(CR23&lt;&gt;CN23,CR23&lt;&gt;""),1,0)</f>
        <v>0</v>
      </c>
      <c r="CS269" s="139">
        <f t="shared" ref="CS269" si="291">IF(CR23=0,0,1)</f>
        <v>1</v>
      </c>
      <c r="CV269" s="79">
        <f>IF(AND(CV23&lt;&gt;CR23,CV23&lt;&gt;""),1,0)</f>
        <v>0</v>
      </c>
      <c r="CW269" s="139">
        <f t="shared" ref="CW269" si="292">IF(CV23=0,0,1)</f>
        <v>1</v>
      </c>
      <c r="CZ269" s="79">
        <f>IF(AND(CZ23&lt;&gt;CV23,CZ23&lt;&gt;""),1,0)</f>
        <v>0</v>
      </c>
      <c r="DA269" s="139">
        <f t="shared" ref="DA269" si="293">IF(CZ23=0,0,1)</f>
        <v>0</v>
      </c>
      <c r="DD269" s="79">
        <f>IF(AND(DD23&lt;&gt;CZ23,DD23&lt;&gt;""),1,0)</f>
        <v>0</v>
      </c>
      <c r="DE269" s="139">
        <f t="shared" ref="DE269" si="294">IF(DD23=0,0,1)</f>
        <v>0</v>
      </c>
      <c r="DH269" s="79">
        <f>IF(AND(DH23&lt;&gt;DD23,DH23&lt;&gt;""),1,0)</f>
        <v>0</v>
      </c>
      <c r="DI269" s="139">
        <f t="shared" ref="DI269" si="295">IF(DH23=0,0,1)</f>
        <v>0</v>
      </c>
      <c r="DL269" s="79">
        <f>IF(AND(DL23&lt;&gt;DH23,DL23&lt;&gt;""),1,0)</f>
        <v>0</v>
      </c>
      <c r="DM269" s="139">
        <f t="shared" ref="DM269" si="296">IF(DL23=0,0,1)</f>
        <v>0</v>
      </c>
      <c r="DP269" s="79">
        <f>IF(AND(DP23&lt;&gt;DL23,DP23&lt;&gt;""),1,0)</f>
        <v>0</v>
      </c>
      <c r="DQ269" s="139">
        <f t="shared" ref="DQ269" si="297">IF(DP23=0,0,1)</f>
        <v>0</v>
      </c>
    </row>
    <row r="270" spans="4:121" hidden="1" outlineLevel="1">
      <c r="D270" s="79"/>
      <c r="E270" s="140"/>
      <c r="H270" s="79"/>
      <c r="I270" s="140"/>
      <c r="L270" s="79"/>
      <c r="M270" s="140"/>
      <c r="P270" s="79"/>
      <c r="Q270" s="140"/>
      <c r="T270" s="79"/>
      <c r="U270" s="140"/>
      <c r="X270" s="79"/>
      <c r="Y270" s="140"/>
      <c r="AB270" s="79"/>
      <c r="AC270" s="140"/>
      <c r="AF270" s="79"/>
      <c r="AG270" s="140"/>
      <c r="AJ270" s="79"/>
      <c r="AK270" s="140"/>
      <c r="AN270" s="79"/>
      <c r="AO270" s="140"/>
      <c r="AR270" s="79"/>
      <c r="AS270" s="140"/>
      <c r="AV270" s="79"/>
      <c r="AW270" s="140"/>
      <c r="AZ270" s="79"/>
      <c r="BA270" s="140"/>
      <c r="BD270" s="79"/>
      <c r="BE270" s="140"/>
      <c r="BH270" s="79"/>
      <c r="BI270" s="140"/>
      <c r="BL270" s="79"/>
      <c r="BM270" s="140"/>
      <c r="BP270" s="79"/>
      <c r="BQ270" s="140"/>
      <c r="BT270" s="79"/>
      <c r="BU270" s="140"/>
      <c r="BX270" s="79"/>
      <c r="BY270" s="140"/>
      <c r="CB270" s="79"/>
      <c r="CC270" s="140"/>
      <c r="CF270" s="79"/>
      <c r="CG270" s="140"/>
      <c r="CJ270" s="79"/>
      <c r="CK270" s="140"/>
      <c r="CN270" s="79"/>
      <c r="CO270" s="140"/>
      <c r="CR270" s="79"/>
      <c r="CS270" s="140"/>
      <c r="CV270" s="79"/>
      <c r="CW270" s="140"/>
      <c r="CZ270" s="79"/>
      <c r="DA270" s="140"/>
      <c r="DD270" s="79"/>
      <c r="DE270" s="140"/>
      <c r="DH270" s="79"/>
      <c r="DI270" s="140"/>
      <c r="DL270" s="79"/>
      <c r="DM270" s="140"/>
      <c r="DP270" s="79"/>
      <c r="DQ270" s="140"/>
    </row>
    <row r="271" spans="4:121" hidden="1" outlineLevel="1">
      <c r="D271" s="79" t="e">
        <f>IF(AND(D25&lt;&gt;#REF!,D25&lt;&gt;""),1,0)</f>
        <v>#REF!</v>
      </c>
      <c r="E271" s="139">
        <f t="shared" ref="E271" si="298">IF(D25=0,0,1)</f>
        <v>0</v>
      </c>
      <c r="H271" s="79">
        <f>IF(AND(H25&lt;&gt;D25,H25&lt;&gt;""),1,0)</f>
        <v>1</v>
      </c>
      <c r="I271" s="139">
        <f t="shared" ref="I271" si="299">IF(H25=0,0,1)</f>
        <v>1</v>
      </c>
      <c r="L271" s="79">
        <f>IF(AND(L25&lt;&gt;H25,L25&lt;&gt;""),1,0)</f>
        <v>0</v>
      </c>
      <c r="M271" s="139">
        <f t="shared" ref="M271" si="300">IF(L25=0,0,1)</f>
        <v>1</v>
      </c>
      <c r="P271" s="79">
        <f>IF(AND(P25&lt;&gt;L25,P25&lt;&gt;""),1,0)</f>
        <v>1</v>
      </c>
      <c r="Q271" s="139">
        <f t="shared" ref="Q271" si="301">IF(P25=0,0,1)</f>
        <v>1</v>
      </c>
      <c r="T271" s="79">
        <f>IF(AND(T25&lt;&gt;P25,T25&lt;&gt;""),1,0)</f>
        <v>0</v>
      </c>
      <c r="U271" s="139">
        <f t="shared" ref="U271" si="302">IF(T25=0,0,1)</f>
        <v>1</v>
      </c>
      <c r="X271" s="79">
        <f>IF(AND(X25&lt;&gt;T25,X25&lt;&gt;""),1,0)</f>
        <v>0</v>
      </c>
      <c r="Y271" s="139">
        <f t="shared" ref="Y271" si="303">IF(X25=0,0,1)</f>
        <v>0</v>
      </c>
      <c r="AB271" s="79">
        <f>IF(AND(AB25&lt;&gt;X25,AB25&lt;&gt;""),1,0)</f>
        <v>0</v>
      </c>
      <c r="AC271" s="139">
        <f t="shared" ref="AC271" si="304">IF(AB25=0,0,1)</f>
        <v>0</v>
      </c>
      <c r="AF271" s="79">
        <f>IF(AND(AF25&lt;&gt;AB25,AF25&lt;&gt;""),1,0)</f>
        <v>1</v>
      </c>
      <c r="AG271" s="139">
        <f t="shared" ref="AG271" si="305">IF(AF25=0,0,1)</f>
        <v>1</v>
      </c>
      <c r="AJ271" s="79">
        <f>IF(AND(AJ25&lt;&gt;AF25,AJ25&lt;&gt;""),1,0)</f>
        <v>0</v>
      </c>
      <c r="AK271" s="139">
        <f t="shared" ref="AK271" si="306">IF(AJ25=0,0,1)</f>
        <v>1</v>
      </c>
      <c r="AN271" s="79">
        <f>IF(AND(AN25&lt;&gt;AJ25,AN25&lt;&gt;""),1,0)</f>
        <v>0</v>
      </c>
      <c r="AO271" s="139">
        <f t="shared" ref="AO271" si="307">IF(AN25=0,0,1)</f>
        <v>1</v>
      </c>
      <c r="AR271" s="79">
        <f>IF(AND(AR25&lt;&gt;AN25,AR25&lt;&gt;""),1,0)</f>
        <v>1</v>
      </c>
      <c r="AS271" s="139">
        <f t="shared" ref="AS271" si="308">IF(AR25=0,0,1)</f>
        <v>1</v>
      </c>
      <c r="AV271" s="79">
        <f>IF(AND(AV25&lt;&gt;AR25,AV25&lt;&gt;""),1,0)</f>
        <v>0</v>
      </c>
      <c r="AW271" s="139">
        <f t="shared" ref="AW271" si="309">IF(AV25=0,0,1)</f>
        <v>1</v>
      </c>
      <c r="AZ271" s="79">
        <f>IF(AND(AZ25&lt;&gt;AV25,AZ25&lt;&gt;""),1,0)</f>
        <v>0</v>
      </c>
      <c r="BA271" s="139">
        <f t="shared" ref="BA271" si="310">IF(AZ25=0,0,1)</f>
        <v>0</v>
      </c>
      <c r="BD271" s="79">
        <f>IF(AND(BD25&lt;&gt;AZ25,BD25&lt;&gt;""),1,0)</f>
        <v>0</v>
      </c>
      <c r="BE271" s="139">
        <f t="shared" ref="BE271" si="311">IF(BD25=0,0,1)</f>
        <v>0</v>
      </c>
      <c r="BH271" s="79">
        <f>IF(AND(BH25&lt;&gt;BD25,BH25&lt;&gt;""),1,0)</f>
        <v>0</v>
      </c>
      <c r="BI271" s="139">
        <f t="shared" ref="BI271" si="312">IF(BH25=0,0,1)</f>
        <v>0</v>
      </c>
      <c r="BL271" s="79">
        <f>IF(AND(BL25&lt;&gt;BH25,BL25&lt;&gt;""),1,0)</f>
        <v>0</v>
      </c>
      <c r="BM271" s="139">
        <f t="shared" ref="BM271" si="313">IF(BL25=0,0,1)</f>
        <v>0</v>
      </c>
      <c r="BP271" s="79">
        <f>IF(AND(BP25&lt;&gt;BL25,BP25&lt;&gt;""),1,0)</f>
        <v>0</v>
      </c>
      <c r="BQ271" s="139">
        <f t="shared" ref="BQ271" si="314">IF(BP25=0,0,1)</f>
        <v>0</v>
      </c>
      <c r="BT271" s="79">
        <f>IF(AND(BT25&lt;&gt;BP25,BT25&lt;&gt;""),1,0)</f>
        <v>0</v>
      </c>
      <c r="BU271" s="139">
        <f t="shared" ref="BU271" si="315">IF(BT25=0,0,1)</f>
        <v>0</v>
      </c>
      <c r="BX271" s="79">
        <f>IF(AND(BX25&lt;&gt;BT25,BX25&lt;&gt;""),1,0)</f>
        <v>0</v>
      </c>
      <c r="BY271" s="139">
        <f t="shared" ref="BY271" si="316">IF(BX25=0,0,1)</f>
        <v>0</v>
      </c>
      <c r="CB271" s="79">
        <f>IF(AND(CB25&lt;&gt;BX25,CB25&lt;&gt;""),1,0)</f>
        <v>0</v>
      </c>
      <c r="CC271" s="139">
        <f t="shared" ref="CC271" si="317">IF(CB25=0,0,1)</f>
        <v>0</v>
      </c>
      <c r="CF271" s="79">
        <f>IF(AND(CF25&lt;&gt;CB25,CF25&lt;&gt;""),1,0)</f>
        <v>0</v>
      </c>
      <c r="CG271" s="139">
        <f t="shared" ref="CG271" si="318">IF(CF25=0,0,1)</f>
        <v>0</v>
      </c>
      <c r="CJ271" s="79">
        <f>IF(AND(CJ25&lt;&gt;CF25,CJ25&lt;&gt;""),1,0)</f>
        <v>0</v>
      </c>
      <c r="CK271" s="139">
        <f t="shared" ref="CK271" si="319">IF(CJ25=0,0,1)</f>
        <v>0</v>
      </c>
      <c r="CN271" s="79">
        <f>IF(AND(CN25&lt;&gt;CJ25,CN25&lt;&gt;""),1,0)</f>
        <v>0</v>
      </c>
      <c r="CO271" s="139">
        <f t="shared" ref="CO271" si="320">IF(CN25=0,0,1)</f>
        <v>0</v>
      </c>
      <c r="CR271" s="79">
        <f>IF(AND(CR25&lt;&gt;CN25,CR25&lt;&gt;""),1,0)</f>
        <v>0</v>
      </c>
      <c r="CS271" s="139">
        <f t="shared" ref="CS271" si="321">IF(CR25=0,0,1)</f>
        <v>0</v>
      </c>
      <c r="CV271" s="79">
        <f>IF(AND(CV25&lt;&gt;CR25,CV25&lt;&gt;""),1,0)</f>
        <v>0</v>
      </c>
      <c r="CW271" s="139">
        <f t="shared" ref="CW271" si="322">IF(CV25=0,0,1)</f>
        <v>0</v>
      </c>
      <c r="CZ271" s="79">
        <f>IF(AND(CZ25&lt;&gt;CV25,CZ25&lt;&gt;""),1,0)</f>
        <v>0</v>
      </c>
      <c r="DA271" s="139">
        <f t="shared" ref="DA271" si="323">IF(CZ25=0,0,1)</f>
        <v>0</v>
      </c>
      <c r="DD271" s="79">
        <f>IF(AND(DD25&lt;&gt;CZ25,DD25&lt;&gt;""),1,0)</f>
        <v>0</v>
      </c>
      <c r="DE271" s="139">
        <f t="shared" ref="DE271" si="324">IF(DD25=0,0,1)</f>
        <v>0</v>
      </c>
      <c r="DH271" s="79">
        <f>IF(AND(DH25&lt;&gt;DD25,DH25&lt;&gt;""),1,0)</f>
        <v>0</v>
      </c>
      <c r="DI271" s="139">
        <f t="shared" ref="DI271" si="325">IF(DH25=0,0,1)</f>
        <v>0</v>
      </c>
      <c r="DL271" s="79">
        <f>IF(AND(DL25&lt;&gt;DH25,DL25&lt;&gt;""),1,0)</f>
        <v>0</v>
      </c>
      <c r="DM271" s="139">
        <f t="shared" ref="DM271" si="326">IF(DL25=0,0,1)</f>
        <v>0</v>
      </c>
      <c r="DP271" s="79">
        <f>IF(AND(DP25&lt;&gt;DL25,DP25&lt;&gt;""),1,0)</f>
        <v>0</v>
      </c>
      <c r="DQ271" s="139">
        <f t="shared" ref="DQ271" si="327">IF(DP25=0,0,1)</f>
        <v>0</v>
      </c>
    </row>
    <row r="272" spans="4:121" hidden="1" outlineLevel="1">
      <c r="D272" s="79"/>
      <c r="E272" s="140"/>
      <c r="H272" s="79"/>
      <c r="I272" s="140"/>
      <c r="L272" s="79"/>
      <c r="M272" s="140"/>
      <c r="P272" s="79"/>
      <c r="Q272" s="140"/>
      <c r="T272" s="79"/>
      <c r="U272" s="140"/>
      <c r="X272" s="79"/>
      <c r="Y272" s="140"/>
      <c r="AB272" s="79"/>
      <c r="AC272" s="140"/>
      <c r="AF272" s="79"/>
      <c r="AG272" s="140"/>
      <c r="AJ272" s="79"/>
      <c r="AK272" s="140"/>
      <c r="AN272" s="79"/>
      <c r="AO272" s="140"/>
      <c r="AR272" s="79"/>
      <c r="AS272" s="140"/>
      <c r="AV272" s="79"/>
      <c r="AW272" s="140"/>
      <c r="AZ272" s="79"/>
      <c r="BA272" s="140"/>
      <c r="BD272" s="79"/>
      <c r="BE272" s="140"/>
      <c r="BH272" s="79"/>
      <c r="BI272" s="140"/>
      <c r="BL272" s="79"/>
      <c r="BM272" s="140"/>
      <c r="BP272" s="79"/>
      <c r="BQ272" s="140"/>
      <c r="BT272" s="79"/>
      <c r="BU272" s="140"/>
      <c r="BX272" s="79"/>
      <c r="BY272" s="140"/>
      <c r="CB272" s="79"/>
      <c r="CC272" s="140"/>
      <c r="CF272" s="79"/>
      <c r="CG272" s="140"/>
      <c r="CJ272" s="79"/>
      <c r="CK272" s="140"/>
      <c r="CN272" s="79"/>
      <c r="CO272" s="140"/>
      <c r="CR272" s="79"/>
      <c r="CS272" s="140"/>
      <c r="CV272" s="79"/>
      <c r="CW272" s="140"/>
      <c r="CZ272" s="79"/>
      <c r="DA272" s="140"/>
      <c r="DD272" s="79"/>
      <c r="DE272" s="140"/>
      <c r="DH272" s="79"/>
      <c r="DI272" s="140"/>
      <c r="DL272" s="79"/>
      <c r="DM272" s="140"/>
      <c r="DP272" s="79"/>
      <c r="DQ272" s="140"/>
    </row>
    <row r="273" spans="4:121" hidden="1" outlineLevel="1">
      <c r="D273" s="79" t="e">
        <f>IF(AND(D27&lt;&gt;#REF!,D27&lt;&gt;""),1,0)</f>
        <v>#REF!</v>
      </c>
      <c r="E273" s="139">
        <f t="shared" ref="E273" si="328">IF(D27=0,0,1)</f>
        <v>0</v>
      </c>
      <c r="H273" s="79">
        <f>IF(AND(H27&lt;&gt;D27,H27&lt;&gt;""),1,0)</f>
        <v>0</v>
      </c>
      <c r="I273" s="139">
        <f t="shared" ref="I273" si="329">IF(H27=0,0,1)</f>
        <v>0</v>
      </c>
      <c r="L273" s="79">
        <f>IF(AND(L27&lt;&gt;H27,L27&lt;&gt;""),1,0)</f>
        <v>0</v>
      </c>
      <c r="M273" s="139">
        <f t="shared" ref="M273" si="330">IF(L27=0,0,1)</f>
        <v>0</v>
      </c>
      <c r="P273" s="79">
        <f>IF(AND(P27&lt;&gt;L27,P27&lt;&gt;""),1,0)</f>
        <v>0</v>
      </c>
      <c r="Q273" s="139">
        <f t="shared" ref="Q273" si="331">IF(P27=0,0,1)</f>
        <v>0</v>
      </c>
      <c r="T273" s="79">
        <f>IF(AND(T27&lt;&gt;P27,T27&lt;&gt;""),1,0)</f>
        <v>0</v>
      </c>
      <c r="U273" s="139">
        <f t="shared" ref="U273" si="332">IF(T27=0,0,1)</f>
        <v>0</v>
      </c>
      <c r="X273" s="79">
        <f>IF(AND(X27&lt;&gt;T27,X27&lt;&gt;""),1,0)</f>
        <v>0</v>
      </c>
      <c r="Y273" s="139">
        <f t="shared" ref="Y273" si="333">IF(X27=0,0,1)</f>
        <v>0</v>
      </c>
      <c r="AB273" s="79">
        <f>IF(AND(AB27&lt;&gt;X27,AB27&lt;&gt;""),1,0)</f>
        <v>0</v>
      </c>
      <c r="AC273" s="139">
        <f t="shared" ref="AC273" si="334">IF(AB27=0,0,1)</f>
        <v>0</v>
      </c>
      <c r="AF273" s="79">
        <f>IF(AND(AF27&lt;&gt;AB27,AF27&lt;&gt;""),1,0)</f>
        <v>0</v>
      </c>
      <c r="AG273" s="139">
        <f t="shared" ref="AG273" si="335">IF(AF27=0,0,1)</f>
        <v>0</v>
      </c>
      <c r="AJ273" s="79">
        <f>IF(AND(AJ27&lt;&gt;AF27,AJ27&lt;&gt;""),1,0)</f>
        <v>0</v>
      </c>
      <c r="AK273" s="139">
        <f t="shared" ref="AK273" si="336">IF(AJ27=0,0,1)</f>
        <v>0</v>
      </c>
      <c r="AN273" s="79">
        <f>IF(AND(AN27&lt;&gt;AJ27,AN27&lt;&gt;""),1,0)</f>
        <v>0</v>
      </c>
      <c r="AO273" s="139">
        <f t="shared" ref="AO273" si="337">IF(AN27=0,0,1)</f>
        <v>0</v>
      </c>
      <c r="AR273" s="79">
        <f>IF(AND(AR27&lt;&gt;AN27,AR27&lt;&gt;""),1,0)</f>
        <v>0</v>
      </c>
      <c r="AS273" s="139">
        <f t="shared" ref="AS273" si="338">IF(AR27=0,0,1)</f>
        <v>0</v>
      </c>
      <c r="AV273" s="79">
        <f>IF(AND(AV27&lt;&gt;AR27,AV27&lt;&gt;""),1,0)</f>
        <v>0</v>
      </c>
      <c r="AW273" s="139">
        <f>IF(AV27=0,0,1)</f>
        <v>0</v>
      </c>
      <c r="AZ273" s="79">
        <f>IF(AND(AZ27&lt;&gt;AV27,AZ27&lt;&gt;""),1,0)</f>
        <v>1</v>
      </c>
      <c r="BA273" s="139">
        <f t="shared" ref="BA273" si="339">IF(AZ27=0,0,1)</f>
        <v>1</v>
      </c>
      <c r="BD273" s="79">
        <f>IF(AND(BD27&lt;&gt;AZ27,BD27&lt;&gt;""),1,0)</f>
        <v>0</v>
      </c>
      <c r="BE273" s="139">
        <f t="shared" ref="BE273" si="340">IF(BD27=0,0,1)</f>
        <v>1</v>
      </c>
      <c r="BH273" s="79">
        <f>IF(AND(BH27&lt;&gt;BD27,BH27&lt;&gt;""),1,0)</f>
        <v>0</v>
      </c>
      <c r="BI273" s="139">
        <f t="shared" ref="BI273" si="341">IF(BH27=0,0,1)</f>
        <v>1</v>
      </c>
      <c r="BL273" s="79">
        <f>IF(AND(BL27&lt;&gt;BH27,BL27&lt;&gt;""),1,0)</f>
        <v>0</v>
      </c>
      <c r="BM273" s="139">
        <f t="shared" ref="BM273" si="342">IF(BL27=0,0,1)</f>
        <v>0</v>
      </c>
      <c r="BP273" s="79">
        <f>IF(AND(BP27&lt;&gt;BL27,BP27&lt;&gt;""),1,0)</f>
        <v>1</v>
      </c>
      <c r="BQ273" s="139">
        <f t="shared" ref="BQ273" si="343">IF(BP27=0,0,1)</f>
        <v>1</v>
      </c>
      <c r="BT273" s="79">
        <f>IF(AND(BT27&lt;&gt;BP27,BT27&lt;&gt;""),1,0)</f>
        <v>0</v>
      </c>
      <c r="BU273" s="139">
        <f t="shared" ref="BU273" si="344">IF(BT27=0,0,1)</f>
        <v>1</v>
      </c>
      <c r="BX273" s="79">
        <f>IF(AND(BX27&lt;&gt;BT27,BX27&lt;&gt;""),1,0)</f>
        <v>0</v>
      </c>
      <c r="BY273" s="139">
        <f t="shared" ref="BY273" si="345">IF(BX27=0,0,1)</f>
        <v>1</v>
      </c>
      <c r="CB273" s="79">
        <f>IF(AND(CB27&lt;&gt;BX27,CB27&lt;&gt;""),1,0)</f>
        <v>0</v>
      </c>
      <c r="CC273" s="139">
        <f t="shared" ref="CC273" si="346">IF(CB27=0,0,1)</f>
        <v>0</v>
      </c>
      <c r="CF273" s="79">
        <f>IF(AND(CF27&lt;&gt;CB27,CF27&lt;&gt;""),1,0)</f>
        <v>0</v>
      </c>
      <c r="CG273" s="139">
        <f t="shared" ref="CG273" si="347">IF(CF27=0,0,1)</f>
        <v>0</v>
      </c>
      <c r="CJ273" s="79">
        <f>IF(AND(CJ27&lt;&gt;CF27,CJ27&lt;&gt;""),1,0)</f>
        <v>1</v>
      </c>
      <c r="CK273" s="139">
        <f t="shared" ref="CK273" si="348">IF(CJ27=0,0,1)</f>
        <v>1</v>
      </c>
      <c r="CN273" s="79">
        <f>IF(AND(CN27&lt;&gt;CJ27,CN27&lt;&gt;""),1,0)</f>
        <v>0</v>
      </c>
      <c r="CO273" s="139">
        <f t="shared" ref="CO273" si="349">IF(CN27=0,0,1)</f>
        <v>1</v>
      </c>
      <c r="CR273" s="79">
        <f>IF(AND(CR27&lt;&gt;CN27,CR27&lt;&gt;""),1,0)</f>
        <v>0</v>
      </c>
      <c r="CS273" s="139">
        <f t="shared" ref="CS273" si="350">IF(CR27=0,0,1)</f>
        <v>0</v>
      </c>
      <c r="CV273" s="79">
        <f>IF(AND(CV27&lt;&gt;CR27,CV27&lt;&gt;""),1,0)</f>
        <v>0</v>
      </c>
      <c r="CW273" s="139">
        <f t="shared" ref="CW273" si="351">IF(CV27=0,0,1)</f>
        <v>0</v>
      </c>
      <c r="CZ273" s="79">
        <f>IF(AND(CZ27&lt;&gt;CV27,CZ27&lt;&gt;""),1,0)</f>
        <v>0</v>
      </c>
      <c r="DA273" s="139">
        <f t="shared" ref="DA273" si="352">IF(CZ27=0,0,1)</f>
        <v>0</v>
      </c>
      <c r="DD273" s="79">
        <f>IF(AND(DD27&lt;&gt;CZ27,DD27&lt;&gt;""),1,0)</f>
        <v>0</v>
      </c>
      <c r="DE273" s="139">
        <f t="shared" ref="DE273" si="353">IF(DD27=0,0,1)</f>
        <v>0</v>
      </c>
      <c r="DH273" s="79">
        <f>IF(AND(DH27&lt;&gt;DD27,DH27&lt;&gt;""),1,0)</f>
        <v>0</v>
      </c>
      <c r="DI273" s="139">
        <f t="shared" ref="DI273" si="354">IF(DH27=0,0,1)</f>
        <v>0</v>
      </c>
      <c r="DL273" s="79">
        <f>IF(AND(DL27&lt;&gt;DH27,DL27&lt;&gt;""),1,0)</f>
        <v>0</v>
      </c>
      <c r="DM273" s="139">
        <f t="shared" ref="DM273" si="355">IF(DL27=0,0,1)</f>
        <v>0</v>
      </c>
      <c r="DP273" s="79">
        <f>IF(AND(DP27&lt;&gt;DL27,DP27&lt;&gt;""),1,0)</f>
        <v>0</v>
      </c>
      <c r="DQ273" s="139">
        <f t="shared" ref="DQ273" si="356">IF(DP27=0,0,1)</f>
        <v>0</v>
      </c>
    </row>
    <row r="274" spans="4:121" hidden="1" outlineLevel="1">
      <c r="D274" s="79"/>
      <c r="E274" s="140"/>
      <c r="H274" s="79"/>
      <c r="I274" s="140"/>
      <c r="L274" s="79"/>
      <c r="M274" s="140"/>
      <c r="P274" s="79"/>
      <c r="Q274" s="140"/>
      <c r="T274" s="79"/>
      <c r="U274" s="140"/>
      <c r="X274" s="79"/>
      <c r="Y274" s="140"/>
      <c r="AB274" s="79"/>
      <c r="AC274" s="140"/>
      <c r="AF274" s="79"/>
      <c r="AG274" s="140"/>
      <c r="AJ274" s="79"/>
      <c r="AK274" s="140"/>
      <c r="AN274" s="79"/>
      <c r="AO274" s="140"/>
      <c r="AR274" s="79"/>
      <c r="AS274" s="140"/>
      <c r="AV274" s="79"/>
      <c r="AW274" s="140"/>
      <c r="AZ274" s="79"/>
      <c r="BA274" s="140"/>
      <c r="BD274" s="79"/>
      <c r="BE274" s="140"/>
      <c r="BH274" s="79"/>
      <c r="BI274" s="140"/>
      <c r="BL274" s="79"/>
      <c r="BM274" s="140"/>
      <c r="BP274" s="79"/>
      <c r="BQ274" s="140"/>
      <c r="BT274" s="79"/>
      <c r="BU274" s="140"/>
      <c r="BX274" s="79"/>
      <c r="BY274" s="140"/>
      <c r="CB274" s="79"/>
      <c r="CC274" s="140"/>
      <c r="CF274" s="79"/>
      <c r="CG274" s="140"/>
      <c r="CJ274" s="79"/>
      <c r="CK274" s="140"/>
      <c r="CN274" s="79"/>
      <c r="CO274" s="140"/>
      <c r="CR274" s="79"/>
      <c r="CS274" s="140"/>
      <c r="CV274" s="79"/>
      <c r="CW274" s="140"/>
      <c r="CZ274" s="79"/>
      <c r="DA274" s="140"/>
      <c r="DD274" s="79"/>
      <c r="DE274" s="140"/>
      <c r="DH274" s="79"/>
      <c r="DI274" s="140"/>
      <c r="DL274" s="79"/>
      <c r="DM274" s="140"/>
      <c r="DP274" s="79"/>
      <c r="DQ274" s="140"/>
    </row>
    <row r="275" spans="4:121" hidden="1" outlineLevel="1">
      <c r="D275" s="79" t="e">
        <f>IF(AND(D29&lt;&gt;#REF!,D29&lt;&gt;""),1,0)</f>
        <v>#REF!</v>
      </c>
      <c r="E275" s="139">
        <f t="shared" ref="E275" si="357">IF(D29=0,0,1)</f>
        <v>0</v>
      </c>
      <c r="H275" s="79">
        <f>IF(AND(H29&lt;&gt;D29,H29&lt;&gt;""),1,0)</f>
        <v>0</v>
      </c>
      <c r="I275" s="139">
        <f t="shared" ref="I275" si="358">IF(H29=0,0,1)</f>
        <v>0</v>
      </c>
      <c r="L275" s="79">
        <f>IF(AND(L29&lt;&gt;H29,L29&lt;&gt;""),1,0)</f>
        <v>0</v>
      </c>
      <c r="M275" s="139">
        <f t="shared" ref="M275" si="359">IF(L29=0,0,1)</f>
        <v>0</v>
      </c>
      <c r="P275" s="79">
        <f>IF(AND(P29&lt;&gt;L29,P29&lt;&gt;""),1,0)</f>
        <v>0</v>
      </c>
      <c r="Q275" s="139">
        <f t="shared" ref="Q275" si="360">IF(P29=0,0,1)</f>
        <v>0</v>
      </c>
      <c r="T275" s="79">
        <f>IF(AND(T29&lt;&gt;P29,T29&lt;&gt;""),1,0)</f>
        <v>0</v>
      </c>
      <c r="U275" s="139">
        <f t="shared" ref="U275" si="361">IF(T29=0,0,1)</f>
        <v>0</v>
      </c>
      <c r="X275" s="79">
        <f>IF(AND(X29&lt;&gt;T29,X29&lt;&gt;""),1,0)</f>
        <v>0</v>
      </c>
      <c r="Y275" s="139">
        <f t="shared" ref="Y275" si="362">IF(X29=0,0,1)</f>
        <v>0</v>
      </c>
      <c r="AB275" s="79">
        <f>IF(AND(AB29&lt;&gt;X29,AB29&lt;&gt;""),1,0)</f>
        <v>0</v>
      </c>
      <c r="AC275" s="139">
        <f t="shared" ref="AC275" si="363">IF(AB29=0,0,1)</f>
        <v>0</v>
      </c>
      <c r="AF275" s="79">
        <f>IF(AND(AF29&lt;&gt;AB29,AF29&lt;&gt;""),1,0)</f>
        <v>0</v>
      </c>
      <c r="AG275" s="139">
        <f t="shared" ref="AG275" si="364">IF(AF29=0,0,1)</f>
        <v>0</v>
      </c>
      <c r="AJ275" s="79">
        <f>IF(AND(AJ29&lt;&gt;AF29,AJ29&lt;&gt;""),1,0)</f>
        <v>0</v>
      </c>
      <c r="AK275" s="139">
        <f t="shared" ref="AK275" si="365">IF(AJ29=0,0,1)</f>
        <v>0</v>
      </c>
      <c r="AN275" s="79">
        <f>IF(AND(AN29&lt;&gt;AJ29,AN29&lt;&gt;""),1,0)</f>
        <v>0</v>
      </c>
      <c r="AO275" s="139">
        <f t="shared" ref="AO275" si="366">IF(AN29=0,0,1)</f>
        <v>0</v>
      </c>
      <c r="AR275" s="79">
        <f>IF(AND(AR29&lt;&gt;AN29,AR29&lt;&gt;""),1,0)</f>
        <v>0</v>
      </c>
      <c r="AS275" s="139">
        <f t="shared" ref="AS275" si="367">IF(AR29=0,0,1)</f>
        <v>0</v>
      </c>
      <c r="AV275" s="79">
        <f>IF(AND(AV29&lt;&gt;AR29,AV29&lt;&gt;""),1,0)</f>
        <v>0</v>
      </c>
      <c r="AW275" s="139">
        <f t="shared" ref="AW275" si="368">IF(AV29=0,0,1)</f>
        <v>0</v>
      </c>
      <c r="AZ275" s="79">
        <f>IF(AND(AZ29&lt;&gt;AV29,AZ29&lt;&gt;""),1,0)</f>
        <v>0</v>
      </c>
      <c r="BA275" s="139">
        <f t="shared" ref="BA275" si="369">IF(AZ29=0,0,1)</f>
        <v>0</v>
      </c>
      <c r="BD275" s="79">
        <f>IF(AND(BD29&lt;&gt;AZ29,BD29&lt;&gt;""),1,0)</f>
        <v>0</v>
      </c>
      <c r="BE275" s="139">
        <f t="shared" ref="BE275" si="370">IF(BD29=0,0,1)</f>
        <v>0</v>
      </c>
      <c r="BH275" s="79">
        <f>IF(AND(BH29&lt;&gt;BD29,BH29&lt;&gt;""),1,0)</f>
        <v>0</v>
      </c>
      <c r="BI275" s="139">
        <f t="shared" ref="BI275" si="371">IF(BH29=0,0,1)</f>
        <v>0</v>
      </c>
      <c r="BL275" s="79">
        <f>IF(AND(BL29&lt;&gt;BH29,BL29&lt;&gt;""),1,0)</f>
        <v>1</v>
      </c>
      <c r="BM275" s="139">
        <f t="shared" ref="BM275" si="372">IF(BL29=0,0,1)</f>
        <v>1</v>
      </c>
      <c r="BP275" s="79">
        <f>IF(AND(BP29&lt;&gt;BL29,BP29&lt;&gt;""),1,0)</f>
        <v>0</v>
      </c>
      <c r="BQ275" s="139">
        <f t="shared" ref="BQ275" si="373">IF(BP29=0,0,1)</f>
        <v>1</v>
      </c>
      <c r="BT275" s="79">
        <f>IF(AND(BT29&lt;&gt;BP29,BT29&lt;&gt;""),1,0)</f>
        <v>0</v>
      </c>
      <c r="BU275" s="139">
        <f t="shared" ref="BU275" si="374">IF(BT29=0,0,1)</f>
        <v>1</v>
      </c>
      <c r="BX275" s="79">
        <f>IF(AND(BX29&lt;&gt;BT29,BX29&lt;&gt;""),1,0)</f>
        <v>0</v>
      </c>
      <c r="BY275" s="139">
        <f t="shared" ref="BY275" si="375">IF(BX29=0,0,1)</f>
        <v>1</v>
      </c>
      <c r="CB275" s="79">
        <f>IF(AND(CB29&lt;&gt;BX29,CB29&lt;&gt;""),1,0)</f>
        <v>0</v>
      </c>
      <c r="CC275" s="139">
        <f t="shared" ref="CC275" si="376">IF(CB29=0,0,1)</f>
        <v>1</v>
      </c>
      <c r="CF275" s="79">
        <f>IF(AND(CF29&lt;&gt;CB29,CF29&lt;&gt;""),1,0)</f>
        <v>1</v>
      </c>
      <c r="CG275" s="139">
        <f t="shared" ref="CG275" si="377">IF(CF29=0,0,1)</f>
        <v>1</v>
      </c>
      <c r="CJ275" s="79">
        <f>IF(AND(CJ29&lt;&gt;CF29,CJ29&lt;&gt;""),1,0)</f>
        <v>0</v>
      </c>
      <c r="CK275" s="139">
        <f t="shared" ref="CK275" si="378">IF(CJ29=0,0,1)</f>
        <v>0</v>
      </c>
      <c r="CN275" s="79">
        <f>IF(AND(CN29&lt;&gt;CJ29,CN29&lt;&gt;""),1,0)</f>
        <v>0</v>
      </c>
      <c r="CO275" s="139">
        <f t="shared" ref="CO275" si="379">IF(CN29=0,0,1)</f>
        <v>0</v>
      </c>
      <c r="CR275" s="79">
        <f>IF(AND(CR29&lt;&gt;CN29,CR29&lt;&gt;""),1,0)</f>
        <v>0</v>
      </c>
      <c r="CS275" s="139">
        <f t="shared" ref="CS275" si="380">IF(CR29=0,0,1)</f>
        <v>0</v>
      </c>
      <c r="CV275" s="79">
        <f>IF(AND(CV29&lt;&gt;CR29,CV29&lt;&gt;""),1,0)</f>
        <v>0</v>
      </c>
      <c r="CW275" s="139">
        <f t="shared" ref="CW275" si="381">IF(CV29=0,0,1)</f>
        <v>0</v>
      </c>
      <c r="CZ275" s="79">
        <f>IF(AND(CZ29&lt;&gt;CV29,CZ29&lt;&gt;""),1,0)</f>
        <v>0</v>
      </c>
      <c r="DA275" s="139">
        <f t="shared" ref="DA275" si="382">IF(CZ29=0,0,1)</f>
        <v>0</v>
      </c>
      <c r="DD275" s="79">
        <f>IF(AND(DD29&lt;&gt;CZ29,DD29&lt;&gt;""),1,0)</f>
        <v>0</v>
      </c>
      <c r="DE275" s="139">
        <f t="shared" ref="DE275" si="383">IF(DD29=0,0,1)</f>
        <v>0</v>
      </c>
      <c r="DH275" s="79">
        <f>IF(AND(DH29&lt;&gt;DD29,DH29&lt;&gt;""),1,0)</f>
        <v>0</v>
      </c>
      <c r="DI275" s="139">
        <f t="shared" ref="DI275" si="384">IF(DH29=0,0,1)</f>
        <v>0</v>
      </c>
      <c r="DL275" s="79">
        <f>IF(AND(DL29&lt;&gt;DH29,DL29&lt;&gt;""),1,0)</f>
        <v>0</v>
      </c>
      <c r="DM275" s="139">
        <f t="shared" ref="DM275" si="385">IF(DL29=0,0,1)</f>
        <v>0</v>
      </c>
      <c r="DP275" s="79">
        <f>IF(AND(DP29&lt;&gt;DL29,DP29&lt;&gt;""),1,0)</f>
        <v>0</v>
      </c>
      <c r="DQ275" s="139">
        <f t="shared" ref="DQ275" si="386">IF(DP29=0,0,1)</f>
        <v>0</v>
      </c>
    </row>
    <row r="276" spans="4:121" hidden="1" outlineLevel="1">
      <c r="D276" s="79"/>
      <c r="E276" s="140"/>
      <c r="H276" s="79"/>
      <c r="I276" s="140"/>
      <c r="L276" s="79"/>
      <c r="M276" s="140"/>
      <c r="P276" s="79"/>
      <c r="Q276" s="140"/>
      <c r="T276" s="79"/>
      <c r="U276" s="140"/>
      <c r="X276" s="79"/>
      <c r="Y276" s="140"/>
      <c r="AB276" s="79"/>
      <c r="AC276" s="140"/>
      <c r="AF276" s="79"/>
      <c r="AG276" s="140"/>
      <c r="AJ276" s="79"/>
      <c r="AK276" s="140"/>
      <c r="AN276" s="79"/>
      <c r="AO276" s="140"/>
      <c r="AR276" s="79"/>
      <c r="AS276" s="140"/>
      <c r="AV276" s="79"/>
      <c r="AW276" s="140"/>
      <c r="AZ276" s="79"/>
      <c r="BA276" s="140"/>
      <c r="BD276" s="79"/>
      <c r="BE276" s="140"/>
      <c r="BH276" s="79"/>
      <c r="BI276" s="140"/>
      <c r="BL276" s="79"/>
      <c r="BM276" s="140"/>
      <c r="BP276" s="79"/>
      <c r="BQ276" s="140"/>
      <c r="BT276" s="79"/>
      <c r="BU276" s="140"/>
      <c r="BX276" s="79"/>
      <c r="BY276" s="140"/>
      <c r="CB276" s="79"/>
      <c r="CC276" s="140"/>
      <c r="CF276" s="79"/>
      <c r="CG276" s="140"/>
      <c r="CJ276" s="79"/>
      <c r="CK276" s="140"/>
      <c r="CN276" s="79"/>
      <c r="CO276" s="140"/>
      <c r="CR276" s="79"/>
      <c r="CS276" s="140"/>
      <c r="CV276" s="79"/>
      <c r="CW276" s="140"/>
      <c r="CZ276" s="79"/>
      <c r="DA276" s="140"/>
      <c r="DD276" s="79"/>
      <c r="DE276" s="140"/>
      <c r="DH276" s="79"/>
      <c r="DI276" s="140"/>
      <c r="DL276" s="79"/>
      <c r="DM276" s="140"/>
      <c r="DP276" s="79"/>
      <c r="DQ276" s="140"/>
    </row>
    <row r="277" spans="4:121" hidden="1" outlineLevel="1">
      <c r="D277" s="79" t="e">
        <f>IF(AND(D31&lt;&gt;#REF!,D31&lt;&gt;""),1,0)</f>
        <v>#REF!</v>
      </c>
      <c r="E277" s="139">
        <f t="shared" ref="E277" si="387">IF(D31=0,0,1)</f>
        <v>0</v>
      </c>
      <c r="H277" s="79">
        <f>IF(AND(H31&lt;&gt;D31,H31&lt;&gt;""),1,0)</f>
        <v>0</v>
      </c>
      <c r="I277" s="139">
        <f t="shared" ref="I277" si="388">IF(H31=0,0,1)</f>
        <v>0</v>
      </c>
      <c r="L277" s="79">
        <f>IF(AND(L31&lt;&gt;H31,L31&lt;&gt;""),1,0)</f>
        <v>0</v>
      </c>
      <c r="M277" s="139">
        <f t="shared" ref="M277" si="389">IF(L31=0,0,1)</f>
        <v>0</v>
      </c>
      <c r="P277" s="79">
        <f>IF(AND(P31&lt;&gt;L31,P31&lt;&gt;""),1,0)</f>
        <v>1</v>
      </c>
      <c r="Q277" s="139">
        <f t="shared" ref="Q277" si="390">IF(P31=0,0,1)</f>
        <v>1</v>
      </c>
      <c r="T277" s="79">
        <f>IF(AND(T31&lt;&gt;P31,T31&lt;&gt;""),1,0)</f>
        <v>0</v>
      </c>
      <c r="U277" s="139">
        <f t="shared" ref="U277" si="391">IF(T31=0,0,1)</f>
        <v>1</v>
      </c>
      <c r="X277" s="79">
        <f>IF(AND(X31&lt;&gt;T31,X31&lt;&gt;""),1,0)</f>
        <v>0</v>
      </c>
      <c r="Y277" s="139">
        <f t="shared" ref="Y277" si="392">IF(X31=0,0,1)</f>
        <v>1</v>
      </c>
      <c r="AB277" s="79">
        <f>IF(AND(AB31&lt;&gt;X31,AB31&lt;&gt;""),1,0)</f>
        <v>0</v>
      </c>
      <c r="AC277" s="139">
        <f t="shared" ref="AC277" si="393">IF(AB31=0,0,1)</f>
        <v>0</v>
      </c>
      <c r="AF277" s="79">
        <f>IF(AND(AF31&lt;&gt;AB31,AF31&lt;&gt;""),1,0)</f>
        <v>0</v>
      </c>
      <c r="AG277" s="139">
        <f t="shared" ref="AG277" si="394">IF(AF31=0,0,1)</f>
        <v>0</v>
      </c>
      <c r="AJ277" s="79">
        <f>IF(AND(AJ31&lt;&gt;AF31,AJ31&lt;&gt;""),1,0)</f>
        <v>0</v>
      </c>
      <c r="AK277" s="139">
        <f t="shared" ref="AK277" si="395">IF(AJ31=0,0,1)</f>
        <v>0</v>
      </c>
      <c r="AN277" s="79">
        <f>IF(AND(AN31&lt;&gt;AJ31,AN31&lt;&gt;""),1,0)</f>
        <v>0</v>
      </c>
      <c r="AO277" s="139">
        <f t="shared" ref="AO277" si="396">IF(AN31=0,0,1)</f>
        <v>0</v>
      </c>
      <c r="AR277" s="79">
        <f>IF(AND(AR31&lt;&gt;AN31,AR31&lt;&gt;""),1,0)</f>
        <v>0</v>
      </c>
      <c r="AS277" s="139">
        <f t="shared" ref="AS277" si="397">IF(AR31=0,0,1)</f>
        <v>0</v>
      </c>
      <c r="AV277" s="79">
        <f>IF(AND(AV31&lt;&gt;AR31,AV31&lt;&gt;""),1,0)</f>
        <v>0</v>
      </c>
      <c r="AW277" s="139">
        <f t="shared" ref="AW277" si="398">IF(AV31=0,0,1)</f>
        <v>0</v>
      </c>
      <c r="AZ277" s="79">
        <f>IF(AND(AZ31&lt;&gt;AV31,AZ31&lt;&gt;""),1,0)</f>
        <v>0</v>
      </c>
      <c r="BA277" s="139">
        <f t="shared" ref="BA277" si="399">IF(AZ31=0,0,1)</f>
        <v>0</v>
      </c>
      <c r="BD277" s="79">
        <f>IF(AND(BD31&lt;&gt;AZ31,BD31&lt;&gt;""),1,0)</f>
        <v>0</v>
      </c>
      <c r="BE277" s="139">
        <f t="shared" ref="BE277" si="400">IF(BD31=0,0,1)</f>
        <v>0</v>
      </c>
      <c r="BH277" s="79">
        <f>IF(AND(BH31&lt;&gt;BD31,BH31&lt;&gt;""),1,0)</f>
        <v>0</v>
      </c>
      <c r="BI277" s="139">
        <f t="shared" ref="BI277" si="401">IF(BH31=0,0,1)</f>
        <v>0</v>
      </c>
      <c r="BL277" s="79">
        <f>IF(AND(BL31&lt;&gt;BH31,BL31&lt;&gt;""),1,0)</f>
        <v>0</v>
      </c>
      <c r="BM277" s="139">
        <f t="shared" ref="BM277" si="402">IF(BL31=0,0,1)</f>
        <v>0</v>
      </c>
      <c r="BP277" s="79">
        <f>IF(AND(BP31&lt;&gt;BL31,BP31&lt;&gt;""),1,0)</f>
        <v>0</v>
      </c>
      <c r="BQ277" s="139">
        <f t="shared" ref="BQ277" si="403">IF(BP31=0,0,1)</f>
        <v>0</v>
      </c>
      <c r="BT277" s="79">
        <f>IF(AND(BT31&lt;&gt;BP31,BT31&lt;&gt;""),1,0)</f>
        <v>0</v>
      </c>
      <c r="BU277" s="139">
        <f t="shared" ref="BU277" si="404">IF(BT31=0,0,1)</f>
        <v>0</v>
      </c>
      <c r="BX277" s="79">
        <f>IF(AND(BX31&lt;&gt;BT31,BX31&lt;&gt;""),1,0)</f>
        <v>0</v>
      </c>
      <c r="BY277" s="139">
        <f t="shared" ref="BY277" si="405">IF(BX31=0,0,1)</f>
        <v>0</v>
      </c>
      <c r="CB277" s="79">
        <f>IF(AND(CB31&lt;&gt;BX31,CB31&lt;&gt;""),1,0)</f>
        <v>0</v>
      </c>
      <c r="CC277" s="139">
        <f t="shared" ref="CC277" si="406">IF(CB31=0,0,1)</f>
        <v>0</v>
      </c>
      <c r="CF277" s="79">
        <f>IF(AND(CF31&lt;&gt;CB31,CF31&lt;&gt;""),1,0)</f>
        <v>0</v>
      </c>
      <c r="CG277" s="139">
        <f t="shared" ref="CG277" si="407">IF(CF31=0,0,1)</f>
        <v>0</v>
      </c>
      <c r="CJ277" s="79">
        <f>IF(AND(CJ31&lt;&gt;CF31,CJ31&lt;&gt;""),1,0)</f>
        <v>0</v>
      </c>
      <c r="CK277" s="139">
        <f t="shared" ref="CK277" si="408">IF(CJ31=0,0,1)</f>
        <v>0</v>
      </c>
      <c r="CN277" s="79">
        <f>IF(AND(CN31&lt;&gt;CJ31,CN31&lt;&gt;""),1,0)</f>
        <v>0</v>
      </c>
      <c r="CO277" s="139">
        <f t="shared" ref="CO277" si="409">IF(CN31=0,0,1)</f>
        <v>0</v>
      </c>
      <c r="CR277" s="79">
        <f>IF(AND(CR31&lt;&gt;CN31,CR31&lt;&gt;""),1,0)</f>
        <v>0</v>
      </c>
      <c r="CS277" s="139">
        <f t="shared" ref="CS277" si="410">IF(CR31=0,0,1)</f>
        <v>0</v>
      </c>
      <c r="CV277" s="79">
        <f>IF(AND(CV31&lt;&gt;CR31,CV31&lt;&gt;""),1,0)</f>
        <v>0</v>
      </c>
      <c r="CW277" s="139">
        <f t="shared" ref="CW277" si="411">IF(CV31=0,0,1)</f>
        <v>0</v>
      </c>
      <c r="CZ277" s="79">
        <f>IF(AND(CZ31&lt;&gt;CV31,CZ31&lt;&gt;""),1,0)</f>
        <v>0</v>
      </c>
      <c r="DA277" s="139">
        <f t="shared" ref="DA277" si="412">IF(CZ31=0,0,1)</f>
        <v>0</v>
      </c>
      <c r="DD277" s="79">
        <f>IF(AND(DD31&lt;&gt;CZ31,DD31&lt;&gt;""),1,0)</f>
        <v>0</v>
      </c>
      <c r="DE277" s="139">
        <f t="shared" ref="DE277" si="413">IF(DD31=0,0,1)</f>
        <v>0</v>
      </c>
      <c r="DH277" s="79">
        <f>IF(AND(DH31&lt;&gt;DD31,DH31&lt;&gt;""),1,0)</f>
        <v>0</v>
      </c>
      <c r="DI277" s="139">
        <f t="shared" ref="DI277" si="414">IF(DH31=0,0,1)</f>
        <v>0</v>
      </c>
      <c r="DL277" s="79">
        <f>IF(AND(DL31&lt;&gt;DH31,DL31&lt;&gt;""),1,0)</f>
        <v>0</v>
      </c>
      <c r="DM277" s="139">
        <f t="shared" ref="DM277" si="415">IF(DL31=0,0,1)</f>
        <v>0</v>
      </c>
      <c r="DP277" s="79">
        <f>IF(AND(DP31&lt;&gt;DL31,DP31&lt;&gt;""),1,0)</f>
        <v>0</v>
      </c>
      <c r="DQ277" s="139">
        <f t="shared" ref="DQ277" si="416">IF(DP31=0,0,1)</f>
        <v>0</v>
      </c>
    </row>
    <row r="278" spans="4:121" hidden="1" outlineLevel="1">
      <c r="D278" s="79"/>
      <c r="E278" s="140"/>
      <c r="H278" s="79"/>
      <c r="I278" s="140"/>
      <c r="L278" s="79"/>
      <c r="M278" s="140"/>
      <c r="P278" s="79"/>
      <c r="Q278" s="140"/>
      <c r="T278" s="79"/>
      <c r="U278" s="140"/>
      <c r="X278" s="79"/>
      <c r="Y278" s="140"/>
      <c r="AB278" s="79"/>
      <c r="AC278" s="140"/>
      <c r="AF278" s="79"/>
      <c r="AG278" s="140"/>
      <c r="AJ278" s="79"/>
      <c r="AK278" s="140"/>
      <c r="AN278" s="79"/>
      <c r="AO278" s="140"/>
      <c r="AR278" s="79"/>
      <c r="AS278" s="140"/>
      <c r="AV278" s="79"/>
      <c r="AW278" s="140"/>
      <c r="AZ278" s="79"/>
      <c r="BA278" s="140"/>
      <c r="BD278" s="79"/>
      <c r="BE278" s="140"/>
      <c r="BH278" s="79"/>
      <c r="BI278" s="140"/>
      <c r="BL278" s="79"/>
      <c r="BM278" s="140"/>
      <c r="BP278" s="79"/>
      <c r="BQ278" s="140"/>
      <c r="BT278" s="79"/>
      <c r="BU278" s="140"/>
      <c r="BX278" s="79"/>
      <c r="BY278" s="140"/>
      <c r="CB278" s="79"/>
      <c r="CC278" s="140"/>
      <c r="CF278" s="79"/>
      <c r="CG278" s="140"/>
      <c r="CJ278" s="79"/>
      <c r="CK278" s="140"/>
      <c r="CN278" s="79"/>
      <c r="CO278" s="140"/>
      <c r="CR278" s="79"/>
      <c r="CS278" s="140"/>
      <c r="CV278" s="79"/>
      <c r="CW278" s="140"/>
      <c r="CZ278" s="79"/>
      <c r="DA278" s="140"/>
      <c r="DD278" s="79"/>
      <c r="DE278" s="140"/>
      <c r="DH278" s="79"/>
      <c r="DI278" s="140"/>
      <c r="DL278" s="79"/>
      <c r="DM278" s="140"/>
      <c r="DP278" s="79"/>
      <c r="DQ278" s="140"/>
    </row>
    <row r="279" spans="4:121" hidden="1" outlineLevel="1">
      <c r="D279" s="79" t="e">
        <f>IF(AND(D33&lt;&gt;#REF!,D33&lt;&gt;""),1,0)</f>
        <v>#REF!</v>
      </c>
      <c r="E279" s="139">
        <f t="shared" ref="E279" si="417">IF(D33=0,0,1)</f>
        <v>0</v>
      </c>
      <c r="H279" s="79">
        <f>IF(AND(H33&lt;&gt;D33,H33&lt;&gt;""),1,0)</f>
        <v>0</v>
      </c>
      <c r="I279" s="139">
        <f t="shared" ref="I279" si="418">IF(H33=0,0,1)</f>
        <v>0</v>
      </c>
      <c r="L279" s="79">
        <f>IF(AND(L33&lt;&gt;H33,L33&lt;&gt;""),1,0)</f>
        <v>0</v>
      </c>
      <c r="M279" s="139">
        <f t="shared" ref="M279" si="419">IF(L33=0,0,1)</f>
        <v>0</v>
      </c>
      <c r="P279" s="79">
        <f>IF(AND(P33&lt;&gt;L33,P33&lt;&gt;""),1,0)</f>
        <v>0</v>
      </c>
      <c r="Q279" s="139">
        <f t="shared" ref="Q279" si="420">IF(P33=0,0,1)</f>
        <v>0</v>
      </c>
      <c r="T279" s="79">
        <f>IF(AND(T33&lt;&gt;P33,T33&lt;&gt;""),1,0)</f>
        <v>1</v>
      </c>
      <c r="U279" s="139">
        <f t="shared" ref="U279" si="421">IF(T33=0,0,1)</f>
        <v>1</v>
      </c>
      <c r="X279" s="79">
        <f>IF(AND(X33&lt;&gt;T33,X33&lt;&gt;""),1,0)</f>
        <v>0</v>
      </c>
      <c r="Y279" s="139">
        <f t="shared" ref="Y279" si="422">IF(X33=0,0,1)</f>
        <v>1</v>
      </c>
      <c r="AB279" s="79">
        <f>IF(AND(AB33&lt;&gt;X33,AB33&lt;&gt;""),1,0)</f>
        <v>0</v>
      </c>
      <c r="AC279" s="139">
        <f t="shared" ref="AC279" si="423">IF(AB33=0,0,1)</f>
        <v>1</v>
      </c>
      <c r="AF279" s="79">
        <f>IF(AND(AF33&lt;&gt;AB33,AF33&lt;&gt;""),1,0)</f>
        <v>0</v>
      </c>
      <c r="AG279" s="139">
        <f t="shared" ref="AG279" si="424">IF(AF33=0,0,1)</f>
        <v>1</v>
      </c>
      <c r="AJ279" s="79">
        <f>IF(AND(AJ33&lt;&gt;AF33,AJ33&lt;&gt;""),1,0)</f>
        <v>0</v>
      </c>
      <c r="AK279" s="139">
        <f t="shared" ref="AK279" si="425">IF(AJ33=0,0,1)</f>
        <v>1</v>
      </c>
      <c r="AN279" s="79">
        <f>IF(AND(AN33&lt;&gt;AJ33,AN33&lt;&gt;""),1,0)</f>
        <v>0</v>
      </c>
      <c r="AO279" s="139">
        <f t="shared" ref="AO279" si="426">IF(AN33=0,0,1)</f>
        <v>1</v>
      </c>
      <c r="AR279" s="79">
        <f>IF(AND(AR33&lt;&gt;AN33,AR33&lt;&gt;""),1,0)</f>
        <v>0</v>
      </c>
      <c r="AS279" s="139">
        <f t="shared" ref="AS279" si="427">IF(AR33=0,0,1)</f>
        <v>0</v>
      </c>
      <c r="AV279" s="79">
        <f>IF(AND(AV33&lt;&gt;AR33,AV33&lt;&gt;""),1,0)</f>
        <v>0</v>
      </c>
      <c r="AW279" s="139">
        <f t="shared" ref="AW279" si="428">IF(AV33=0,0,1)</f>
        <v>0</v>
      </c>
      <c r="AZ279" s="79">
        <f>IF(AND(AZ33&lt;&gt;AV33,AZ33&lt;&gt;""),1,0)</f>
        <v>0</v>
      </c>
      <c r="BA279" s="139">
        <f t="shared" ref="BA279" si="429">IF(AZ33=0,0,1)</f>
        <v>0</v>
      </c>
      <c r="BD279" s="79">
        <f>IF(AND(BD33&lt;&gt;AZ33,BD33&lt;&gt;""),1,0)</f>
        <v>0</v>
      </c>
      <c r="BE279" s="139">
        <f t="shared" ref="BE279" si="430">IF(BD33=0,0,1)</f>
        <v>0</v>
      </c>
      <c r="BH279" s="79">
        <f>IF(AND(BH33&lt;&gt;BD33,BH33&lt;&gt;""),1,0)</f>
        <v>0</v>
      </c>
      <c r="BI279" s="139">
        <f t="shared" ref="BI279" si="431">IF(BH33=0,0,1)</f>
        <v>0</v>
      </c>
      <c r="BL279" s="79">
        <f>IF(AND(BL33&lt;&gt;BH33,BL33&lt;&gt;""),1,0)</f>
        <v>0</v>
      </c>
      <c r="BM279" s="139">
        <f t="shared" ref="BM279" si="432">IF(BL33=0,0,1)</f>
        <v>0</v>
      </c>
      <c r="BP279" s="79">
        <f>IF(AND(BP33&lt;&gt;BL33,BP33&lt;&gt;""),1,0)</f>
        <v>0</v>
      </c>
      <c r="BQ279" s="139">
        <f t="shared" ref="BQ279" si="433">IF(BP33=0,0,1)</f>
        <v>0</v>
      </c>
      <c r="BT279" s="79">
        <f>IF(AND(BT33&lt;&gt;BP33,BT33&lt;&gt;""),1,0)</f>
        <v>0</v>
      </c>
      <c r="BU279" s="139">
        <f t="shared" ref="BU279" si="434">IF(BT33=0,0,1)</f>
        <v>0</v>
      </c>
      <c r="BX279" s="79">
        <f>IF(AND(BX33&lt;&gt;BT33,BX33&lt;&gt;""),1,0)</f>
        <v>0</v>
      </c>
      <c r="BY279" s="139">
        <f t="shared" ref="BY279" si="435">IF(BX33=0,0,1)</f>
        <v>0</v>
      </c>
      <c r="CB279" s="79">
        <f>IF(AND(CB33&lt;&gt;BX33,CB33&lt;&gt;""),1,0)</f>
        <v>0</v>
      </c>
      <c r="CC279" s="139">
        <f t="shared" ref="CC279" si="436">IF(CB33=0,0,1)</f>
        <v>0</v>
      </c>
      <c r="CF279" s="79">
        <f>IF(AND(CF33&lt;&gt;CB33,CF33&lt;&gt;""),1,0)</f>
        <v>0</v>
      </c>
      <c r="CG279" s="139">
        <f t="shared" ref="CG279" si="437">IF(CF33=0,0,1)</f>
        <v>0</v>
      </c>
      <c r="CJ279" s="79">
        <f>IF(AND(CJ33&lt;&gt;CF33,CJ33&lt;&gt;""),1,0)</f>
        <v>0</v>
      </c>
      <c r="CK279" s="139">
        <f t="shared" ref="CK279" si="438">IF(CJ33=0,0,1)</f>
        <v>0</v>
      </c>
      <c r="CN279" s="79">
        <f>IF(AND(CN33&lt;&gt;CJ33,CN33&lt;&gt;""),1,0)</f>
        <v>0</v>
      </c>
      <c r="CO279" s="139">
        <f t="shared" ref="CO279" si="439">IF(CN33=0,0,1)</f>
        <v>0</v>
      </c>
      <c r="CR279" s="79">
        <f>IF(AND(CR33&lt;&gt;CN33,CR33&lt;&gt;""),1,0)</f>
        <v>0</v>
      </c>
      <c r="CS279" s="139">
        <f t="shared" ref="CS279" si="440">IF(CR33=0,0,1)</f>
        <v>0</v>
      </c>
      <c r="CV279" s="79">
        <f>IF(AND(CV33&lt;&gt;CR33,CV33&lt;&gt;""),1,0)</f>
        <v>0</v>
      </c>
      <c r="CW279" s="139">
        <f t="shared" ref="CW279" si="441">IF(CV33=0,0,1)</f>
        <v>0</v>
      </c>
      <c r="CZ279" s="79">
        <f>IF(AND(CZ33&lt;&gt;CV33,CZ33&lt;&gt;""),1,0)</f>
        <v>0</v>
      </c>
      <c r="DA279" s="139">
        <f t="shared" ref="DA279" si="442">IF(CZ33=0,0,1)</f>
        <v>0</v>
      </c>
      <c r="DD279" s="79">
        <f>IF(AND(DD33&lt;&gt;CZ33,DD33&lt;&gt;""),1,0)</f>
        <v>0</v>
      </c>
      <c r="DE279" s="139">
        <f t="shared" ref="DE279" si="443">IF(DD33=0,0,1)</f>
        <v>0</v>
      </c>
      <c r="DH279" s="79">
        <f>IF(AND(DH33&lt;&gt;DD33,DH33&lt;&gt;""),1,0)</f>
        <v>0</v>
      </c>
      <c r="DI279" s="139">
        <f t="shared" ref="DI279" si="444">IF(DH33=0,0,1)</f>
        <v>0</v>
      </c>
      <c r="DL279" s="79">
        <f>IF(AND(DL33&lt;&gt;DH33,DL33&lt;&gt;""),1,0)</f>
        <v>0</v>
      </c>
      <c r="DM279" s="139">
        <f t="shared" ref="DM279" si="445">IF(DL33=0,0,1)</f>
        <v>0</v>
      </c>
      <c r="DP279" s="79">
        <f>IF(AND(DP33&lt;&gt;DL33,DP33&lt;&gt;""),1,0)</f>
        <v>0</v>
      </c>
      <c r="DQ279" s="139">
        <f t="shared" ref="DQ279" si="446">IF(DP33=0,0,1)</f>
        <v>0</v>
      </c>
    </row>
    <row r="280" spans="4:121" hidden="1" outlineLevel="1">
      <c r="D280" s="79"/>
      <c r="E280" s="140"/>
      <c r="H280" s="79"/>
      <c r="I280" s="140"/>
      <c r="L280" s="79"/>
      <c r="M280" s="140"/>
      <c r="P280" s="79"/>
      <c r="Q280" s="140"/>
      <c r="T280" s="79"/>
      <c r="U280" s="140"/>
      <c r="X280" s="79"/>
      <c r="Y280" s="140"/>
      <c r="AB280" s="79"/>
      <c r="AC280" s="140"/>
      <c r="AF280" s="79"/>
      <c r="AG280" s="140"/>
      <c r="AJ280" s="79"/>
      <c r="AK280" s="140"/>
      <c r="AN280" s="79"/>
      <c r="AO280" s="140"/>
      <c r="AR280" s="79"/>
      <c r="AS280" s="140"/>
      <c r="AV280" s="79"/>
      <c r="AW280" s="140"/>
      <c r="AZ280" s="79"/>
      <c r="BA280" s="140"/>
      <c r="BD280" s="79"/>
      <c r="BE280" s="140"/>
      <c r="BH280" s="79"/>
      <c r="BI280" s="140"/>
      <c r="BL280" s="79"/>
      <c r="BM280" s="140"/>
      <c r="BP280" s="79"/>
      <c r="BQ280" s="140"/>
      <c r="BT280" s="79"/>
      <c r="BU280" s="140"/>
      <c r="BX280" s="79"/>
      <c r="BY280" s="140"/>
      <c r="CB280" s="79"/>
      <c r="CC280" s="140"/>
      <c r="CF280" s="79"/>
      <c r="CG280" s="140"/>
      <c r="CJ280" s="79"/>
      <c r="CK280" s="140"/>
      <c r="CN280" s="79"/>
      <c r="CO280" s="140"/>
      <c r="CR280" s="79"/>
      <c r="CS280" s="140"/>
      <c r="CV280" s="79"/>
      <c r="CW280" s="140"/>
      <c r="CZ280" s="79"/>
      <c r="DA280" s="140"/>
      <c r="DD280" s="79"/>
      <c r="DE280" s="140"/>
      <c r="DH280" s="79"/>
      <c r="DI280" s="140"/>
      <c r="DL280" s="79"/>
      <c r="DM280" s="140"/>
      <c r="DP280" s="79"/>
      <c r="DQ280" s="140"/>
    </row>
    <row r="281" spans="4:121" hidden="1" outlineLevel="1">
      <c r="D281" s="79" t="e">
        <f>IF(AND(D35&lt;&gt;#REF!,D35&lt;&gt;""),1,0)</f>
        <v>#REF!</v>
      </c>
      <c r="E281" s="139">
        <f t="shared" ref="E281" si="447">IF(D35=0,0,1)</f>
        <v>0</v>
      </c>
      <c r="H281" s="79">
        <f>IF(AND(H35&lt;&gt;D35,H35&lt;&gt;""),1,0)</f>
        <v>0</v>
      </c>
      <c r="I281" s="139">
        <f t="shared" ref="I281" si="448">IF(H35=0,0,1)</f>
        <v>0</v>
      </c>
      <c r="L281" s="79">
        <f>IF(AND(L35&lt;&gt;H35,L35&lt;&gt;""),1,0)</f>
        <v>0</v>
      </c>
      <c r="M281" s="139">
        <f t="shared" ref="M281" si="449">IF(L35=0,0,1)</f>
        <v>0</v>
      </c>
      <c r="P281" s="79">
        <f>IF(AND(P35&lt;&gt;L35,P35&lt;&gt;""),1,0)</f>
        <v>1</v>
      </c>
      <c r="Q281" s="139">
        <f t="shared" ref="Q281" si="450">IF(P35=0,0,1)</f>
        <v>1</v>
      </c>
      <c r="T281" s="79">
        <f>IF(AND(T35&lt;&gt;P35,T35&lt;&gt;""),1,0)</f>
        <v>0</v>
      </c>
      <c r="U281" s="139">
        <f t="shared" ref="U281" si="451">IF(T35=0,0,1)</f>
        <v>0</v>
      </c>
      <c r="X281" s="79">
        <f>IF(AND(X35&lt;&gt;T35,X35&lt;&gt;""),1,0)</f>
        <v>0</v>
      </c>
      <c r="Y281" s="139">
        <f t="shared" ref="Y281" si="452">IF(X35=0,0,1)</f>
        <v>0</v>
      </c>
      <c r="AB281" s="79">
        <f>IF(AND(AB35&lt;&gt;X35,AB35&lt;&gt;""),1,0)</f>
        <v>0</v>
      </c>
      <c r="AC281" s="139">
        <f t="shared" ref="AC281" si="453">IF(AB35=0,0,1)</f>
        <v>0</v>
      </c>
      <c r="AF281" s="79">
        <f>IF(AND(AF35&lt;&gt;AB35,AF35&lt;&gt;""),1,0)</f>
        <v>0</v>
      </c>
      <c r="AG281" s="139">
        <f t="shared" ref="AG281" si="454">IF(AF35=0,0,1)</f>
        <v>0</v>
      </c>
      <c r="AJ281" s="79">
        <f>IF(AND(AJ35&lt;&gt;AF35,AJ35&lt;&gt;""),1,0)</f>
        <v>0</v>
      </c>
      <c r="AK281" s="139">
        <f t="shared" ref="AK281" si="455">IF(AJ35=0,0,1)</f>
        <v>0</v>
      </c>
      <c r="AN281" s="79">
        <f>IF(AND(AN35&lt;&gt;AJ35,AN35&lt;&gt;""),1,0)</f>
        <v>0</v>
      </c>
      <c r="AO281" s="139">
        <f t="shared" ref="AO281" si="456">IF(AN35=0,0,1)</f>
        <v>0</v>
      </c>
      <c r="AR281" s="79">
        <f>IF(AND(AR35&lt;&gt;AN35,AR35&lt;&gt;""),1,0)</f>
        <v>0</v>
      </c>
      <c r="AS281" s="139">
        <f t="shared" ref="AS281" si="457">IF(AR35=0,0,1)</f>
        <v>0</v>
      </c>
      <c r="AV281" s="79">
        <f>IF(AND(AV35&lt;&gt;AR35,AV35&lt;&gt;""),1,0)</f>
        <v>0</v>
      </c>
      <c r="AW281" s="139">
        <f t="shared" ref="AW281" si="458">IF(AV35=0,0,1)</f>
        <v>0</v>
      </c>
      <c r="AZ281" s="79">
        <f>IF(AND(AZ35&lt;&gt;AV35,AZ35&lt;&gt;""),1,0)</f>
        <v>0</v>
      </c>
      <c r="BA281" s="139">
        <f t="shared" ref="BA281" si="459">IF(AZ35=0,0,1)</f>
        <v>0</v>
      </c>
      <c r="BD281" s="79">
        <f>IF(AND(BD35&lt;&gt;AZ35,BD35&lt;&gt;""),1,0)</f>
        <v>1</v>
      </c>
      <c r="BE281" s="139">
        <f t="shared" ref="BE281" si="460">IF(BD35=0,0,1)</f>
        <v>1</v>
      </c>
      <c r="BH281" s="79">
        <f>IF(AND(BH35&lt;&gt;BD35,BH35&lt;&gt;""),1,0)</f>
        <v>0</v>
      </c>
      <c r="BI281" s="139">
        <f t="shared" ref="BI281" si="461">IF(BH35=0,0,1)</f>
        <v>1</v>
      </c>
      <c r="BL281" s="79">
        <f>IF(AND(BL35&lt;&gt;BH35,BL35&lt;&gt;""),1,0)</f>
        <v>0</v>
      </c>
      <c r="BM281" s="139">
        <f t="shared" ref="BM281" si="462">IF(BL35=0,0,1)</f>
        <v>0</v>
      </c>
      <c r="BP281" s="79">
        <f>IF(AND(BP35&lt;&gt;BL35,BP35&lt;&gt;""),1,0)</f>
        <v>0</v>
      </c>
      <c r="BQ281" s="139">
        <f t="shared" ref="BQ281" si="463">IF(BP35=0,0,1)</f>
        <v>0</v>
      </c>
      <c r="BT281" s="79">
        <f>IF(AND(BT35&lt;&gt;BP35,BT35&lt;&gt;""),1,0)</f>
        <v>1</v>
      </c>
      <c r="BU281" s="139">
        <f t="shared" ref="BU281" si="464">IF(BT35=0,0,1)</f>
        <v>1</v>
      </c>
      <c r="BX281" s="79">
        <f>IF(AND(BX35&lt;&gt;BT35,BX35&lt;&gt;""),1,0)</f>
        <v>0</v>
      </c>
      <c r="BY281" s="139">
        <f t="shared" ref="BY281" si="465">IF(BX35=0,0,1)</f>
        <v>1</v>
      </c>
      <c r="CB281" s="79">
        <f>IF(AND(CB35&lt;&gt;BX35,CB35&lt;&gt;""),1,0)</f>
        <v>0</v>
      </c>
      <c r="CC281" s="139">
        <f t="shared" ref="CC281" si="466">IF(CB35=0,0,1)</f>
        <v>1</v>
      </c>
      <c r="CF281" s="79">
        <f>IF(AND(CF35&lt;&gt;CB35,CF35&lt;&gt;""),1,0)</f>
        <v>1</v>
      </c>
      <c r="CG281" s="139">
        <f t="shared" ref="CG281" si="467">IF(CF35=0,0,1)</f>
        <v>1</v>
      </c>
      <c r="CJ281" s="79">
        <f>IF(AND(CJ35&lt;&gt;CF35,CJ35&lt;&gt;""),1,0)</f>
        <v>0</v>
      </c>
      <c r="CK281" s="139">
        <f t="shared" ref="CK281" si="468">IF(CJ35=0,0,1)</f>
        <v>0</v>
      </c>
      <c r="CN281" s="79">
        <f>IF(AND(CN35&lt;&gt;CJ35,CN35&lt;&gt;""),1,0)</f>
        <v>0</v>
      </c>
      <c r="CO281" s="139">
        <f t="shared" ref="CO281" si="469">IF(CN35=0,0,1)</f>
        <v>0</v>
      </c>
      <c r="CR281" s="79">
        <f>IF(AND(CR35&lt;&gt;CN35,CR35&lt;&gt;""),1,0)</f>
        <v>0</v>
      </c>
      <c r="CS281" s="139">
        <f t="shared" ref="CS281" si="470">IF(CR35=0,0,1)</f>
        <v>0</v>
      </c>
      <c r="CV281" s="79">
        <f>IF(AND(CV35&lt;&gt;CR35,CV35&lt;&gt;""),1,0)</f>
        <v>0</v>
      </c>
      <c r="CW281" s="139">
        <f t="shared" ref="CW281" si="471">IF(CV35=0,0,1)</f>
        <v>0</v>
      </c>
      <c r="CZ281" s="79">
        <f>IF(AND(CZ35&lt;&gt;CV35,CZ35&lt;&gt;""),1,0)</f>
        <v>0</v>
      </c>
      <c r="DA281" s="139">
        <f t="shared" ref="DA281" si="472">IF(CZ35=0,0,1)</f>
        <v>0</v>
      </c>
      <c r="DD281" s="79">
        <f>IF(AND(DD35&lt;&gt;CZ35,DD35&lt;&gt;""),1,0)</f>
        <v>0</v>
      </c>
      <c r="DE281" s="139">
        <f t="shared" ref="DE281" si="473">IF(DD35=0,0,1)</f>
        <v>0</v>
      </c>
      <c r="DH281" s="79">
        <f>IF(AND(DH35&lt;&gt;DD35,DH35&lt;&gt;""),1,0)</f>
        <v>0</v>
      </c>
      <c r="DI281" s="139">
        <f t="shared" ref="DI281" si="474">IF(DH35=0,0,1)</f>
        <v>0</v>
      </c>
      <c r="DL281" s="79">
        <f>IF(AND(DL35&lt;&gt;DH35,DL35&lt;&gt;""),1,0)</f>
        <v>0</v>
      </c>
      <c r="DM281" s="139">
        <f t="shared" ref="DM281" si="475">IF(DL35=0,0,1)</f>
        <v>0</v>
      </c>
      <c r="DP281" s="79">
        <f>IF(AND(DP35&lt;&gt;DL35,DP35&lt;&gt;""),1,0)</f>
        <v>0</v>
      </c>
      <c r="DQ281" s="139">
        <f t="shared" ref="DQ281" si="476">IF(DP35=0,0,1)</f>
        <v>0</v>
      </c>
    </row>
    <row r="282" spans="4:121" hidden="1" outlineLevel="1">
      <c r="D282" s="79"/>
      <c r="E282" s="140"/>
      <c r="H282" s="79"/>
      <c r="I282" s="140"/>
      <c r="L282" s="79"/>
      <c r="M282" s="140"/>
      <c r="P282" s="79"/>
      <c r="Q282" s="140"/>
      <c r="T282" s="79"/>
      <c r="U282" s="140"/>
      <c r="X282" s="79"/>
      <c r="Y282" s="140"/>
      <c r="AB282" s="79"/>
      <c r="AC282" s="140"/>
      <c r="AF282" s="79"/>
      <c r="AG282" s="140"/>
      <c r="AJ282" s="79"/>
      <c r="AK282" s="140"/>
      <c r="AN282" s="79"/>
      <c r="AO282" s="140"/>
      <c r="AR282" s="79"/>
      <c r="AS282" s="140"/>
      <c r="AV282" s="79"/>
      <c r="AW282" s="140"/>
      <c r="AZ282" s="79"/>
      <c r="BA282" s="140"/>
      <c r="BD282" s="79"/>
      <c r="BE282" s="140"/>
      <c r="BH282" s="79"/>
      <c r="BI282" s="140"/>
      <c r="BL282" s="79"/>
      <c r="BM282" s="140"/>
      <c r="BP282" s="79"/>
      <c r="BQ282" s="140"/>
      <c r="BT282" s="79"/>
      <c r="BU282" s="140"/>
      <c r="BX282" s="79"/>
      <c r="BY282" s="140"/>
      <c r="CB282" s="79"/>
      <c r="CC282" s="140"/>
      <c r="CF282" s="79"/>
      <c r="CG282" s="140"/>
      <c r="CJ282" s="79"/>
      <c r="CK282" s="140"/>
      <c r="CN282" s="79"/>
      <c r="CO282" s="140"/>
      <c r="CR282" s="79"/>
      <c r="CS282" s="140"/>
      <c r="CV282" s="79"/>
      <c r="CW282" s="140"/>
      <c r="CZ282" s="79"/>
      <c r="DA282" s="140"/>
      <c r="DD282" s="79"/>
      <c r="DE282" s="140"/>
      <c r="DH282" s="79"/>
      <c r="DI282" s="140"/>
      <c r="DL282" s="79"/>
      <c r="DM282" s="140"/>
      <c r="DP282" s="79"/>
      <c r="DQ282" s="140"/>
    </row>
    <row r="283" spans="4:121" hidden="1" outlineLevel="1">
      <c r="D283" s="79" t="e">
        <f>IF(AND(D37&lt;&gt;#REF!,D37&lt;&gt;""),1,0)</f>
        <v>#REF!</v>
      </c>
      <c r="E283" s="139">
        <f t="shared" ref="E283" si="477">IF(D37=0,0,1)</f>
        <v>0</v>
      </c>
      <c r="H283" s="79">
        <f>IF(AND(H37&lt;&gt;D37,H37&lt;&gt;""),1,0)</f>
        <v>1</v>
      </c>
      <c r="I283" s="139">
        <f t="shared" ref="I283" si="478">IF(H37=0,0,1)</f>
        <v>1</v>
      </c>
      <c r="L283" s="79">
        <f>IF(AND(L37&lt;&gt;H37,L37&lt;&gt;""),1,0)</f>
        <v>0</v>
      </c>
      <c r="M283" s="139">
        <f t="shared" ref="M283" si="479">IF(L37=0,0,1)</f>
        <v>1</v>
      </c>
      <c r="P283" s="79">
        <f>IF(AND(P37&lt;&gt;L37,P37&lt;&gt;""),1,0)</f>
        <v>0</v>
      </c>
      <c r="Q283" s="139">
        <f t="shared" ref="Q283" si="480">IF(P37=0,0,1)</f>
        <v>1</v>
      </c>
      <c r="T283" s="79">
        <f>IF(AND(T37&lt;&gt;P37,T37&lt;&gt;""),1,0)</f>
        <v>0</v>
      </c>
      <c r="U283" s="139">
        <f t="shared" ref="U283" si="481">IF(T37=0,0,1)</f>
        <v>1</v>
      </c>
      <c r="X283" s="79">
        <f>IF(AND(X37&lt;&gt;T37,X37&lt;&gt;""),1,0)</f>
        <v>0</v>
      </c>
      <c r="Y283" s="139">
        <f t="shared" ref="Y283" si="482">IF(X37=0,0,1)</f>
        <v>1</v>
      </c>
      <c r="AB283" s="79">
        <f>IF(AND(AB37&lt;&gt;X37,AB37&lt;&gt;""),1,0)</f>
        <v>0</v>
      </c>
      <c r="AC283" s="139">
        <f t="shared" ref="AC283" si="483">IF(AB37=0,0,1)</f>
        <v>1</v>
      </c>
      <c r="AF283" s="79">
        <f>IF(AND(AF37&lt;&gt;AB37,AF37&lt;&gt;""),1,0)</f>
        <v>0</v>
      </c>
      <c r="AG283" s="139">
        <f t="shared" ref="AG283" si="484">IF(AF37=0,0,1)</f>
        <v>1</v>
      </c>
      <c r="AJ283" s="79">
        <f>IF(AND(AJ37&lt;&gt;AF37,AJ37&lt;&gt;""),1,0)</f>
        <v>0</v>
      </c>
      <c r="AK283" s="139">
        <f t="shared" ref="AK283" si="485">IF(AJ37=0,0,1)</f>
        <v>1</v>
      </c>
      <c r="AN283" s="79">
        <f>IF(AND(AN37&lt;&gt;AJ37,AN37&lt;&gt;""),1,0)</f>
        <v>0</v>
      </c>
      <c r="AO283" s="139">
        <f t="shared" ref="AO283" si="486">IF(AN37=0,0,1)</f>
        <v>1</v>
      </c>
      <c r="AR283" s="79">
        <f>IF(AND(AR37&lt;&gt;AN37,AR37&lt;&gt;""),1,0)</f>
        <v>0</v>
      </c>
      <c r="AS283" s="139">
        <f t="shared" ref="AS283" si="487">IF(AR37=0,0,1)</f>
        <v>0</v>
      </c>
      <c r="AV283" s="79">
        <f>IF(AND(AV37&lt;&gt;AR37,AV37&lt;&gt;""),1,0)</f>
        <v>0</v>
      </c>
      <c r="AW283" s="139">
        <f t="shared" ref="AW283" si="488">IF(AV37=0,0,1)</f>
        <v>0</v>
      </c>
      <c r="AZ283" s="79">
        <f>IF(AND(AZ37&lt;&gt;AV37,AZ37&lt;&gt;""),1,0)</f>
        <v>0</v>
      </c>
      <c r="BA283" s="139">
        <f t="shared" ref="BA283" si="489">IF(AZ37=0,0,1)</f>
        <v>0</v>
      </c>
      <c r="BD283" s="79">
        <f>IF(AND(BD37&lt;&gt;AZ37,BD37&lt;&gt;""),1,0)</f>
        <v>0</v>
      </c>
      <c r="BE283" s="139">
        <f t="shared" ref="BE283" si="490">IF(BD37=0,0,1)</f>
        <v>0</v>
      </c>
      <c r="BH283" s="79">
        <f>IF(AND(BH37&lt;&gt;BD37,BH37&lt;&gt;""),1,0)</f>
        <v>0</v>
      </c>
      <c r="BI283" s="139">
        <f t="shared" ref="BI283" si="491">IF(BH37=0,0,1)</f>
        <v>0</v>
      </c>
      <c r="BL283" s="79">
        <f>IF(AND(BL37&lt;&gt;BH37,BL37&lt;&gt;""),1,0)</f>
        <v>0</v>
      </c>
      <c r="BM283" s="139">
        <f t="shared" ref="BM283" si="492">IF(BL37=0,0,1)</f>
        <v>0</v>
      </c>
      <c r="BP283" s="79">
        <f>IF(AND(BP37&lt;&gt;BL37,BP37&lt;&gt;""),1,0)</f>
        <v>0</v>
      </c>
      <c r="BQ283" s="139">
        <f t="shared" ref="BQ283" si="493">IF(BP37=0,0,1)</f>
        <v>0</v>
      </c>
      <c r="BT283" s="79">
        <f>IF(AND(BT37&lt;&gt;BP37,BT37&lt;&gt;""),1,0)</f>
        <v>0</v>
      </c>
      <c r="BU283" s="139">
        <f t="shared" ref="BU283" si="494">IF(BT37=0,0,1)</f>
        <v>0</v>
      </c>
      <c r="BX283" s="79">
        <f>IF(AND(BX37&lt;&gt;BT37,BX37&lt;&gt;""),1,0)</f>
        <v>0</v>
      </c>
      <c r="BY283" s="139">
        <f t="shared" ref="BY283" si="495">IF(BX37=0,0,1)</f>
        <v>0</v>
      </c>
      <c r="CB283" s="79">
        <f>IF(AND(CB37&lt;&gt;BX37,CB37&lt;&gt;""),1,0)</f>
        <v>0</v>
      </c>
      <c r="CC283" s="139">
        <f t="shared" ref="CC283" si="496">IF(CB37=0,0,1)</f>
        <v>0</v>
      </c>
      <c r="CF283" s="79">
        <f>IF(AND(CF37&lt;&gt;CB37,CF37&lt;&gt;""),1,0)</f>
        <v>0</v>
      </c>
      <c r="CG283" s="139">
        <f t="shared" ref="CG283" si="497">IF(CF37=0,0,1)</f>
        <v>0</v>
      </c>
      <c r="CJ283" s="79">
        <f>IF(AND(CJ37&lt;&gt;CF37,CJ37&lt;&gt;""),1,0)</f>
        <v>0</v>
      </c>
      <c r="CK283" s="139">
        <f t="shared" ref="CK283" si="498">IF(CJ37=0,0,1)</f>
        <v>0</v>
      </c>
      <c r="CN283" s="79">
        <f>IF(AND(CN37&lt;&gt;CJ37,CN37&lt;&gt;""),1,0)</f>
        <v>0</v>
      </c>
      <c r="CO283" s="139">
        <f t="shared" ref="CO283" si="499">IF(CN37=0,0,1)</f>
        <v>0</v>
      </c>
      <c r="CR283" s="79">
        <f>IF(AND(CR37&lt;&gt;CN37,CR37&lt;&gt;""),1,0)</f>
        <v>0</v>
      </c>
      <c r="CS283" s="139">
        <f t="shared" ref="CS283" si="500">IF(CR37=0,0,1)</f>
        <v>0</v>
      </c>
      <c r="CV283" s="79">
        <f>IF(AND(CV37&lt;&gt;CR37,CV37&lt;&gt;""),1,0)</f>
        <v>0</v>
      </c>
      <c r="CW283" s="139">
        <f t="shared" ref="CW283" si="501">IF(CV37=0,0,1)</f>
        <v>0</v>
      </c>
      <c r="CZ283" s="79">
        <f>IF(AND(CZ37&lt;&gt;CV37,CZ37&lt;&gt;""),1,0)</f>
        <v>0</v>
      </c>
      <c r="DA283" s="139">
        <f t="shared" ref="DA283" si="502">IF(CZ37=0,0,1)</f>
        <v>0</v>
      </c>
      <c r="DD283" s="79">
        <f>IF(AND(DD37&lt;&gt;CZ37,DD37&lt;&gt;""),1,0)</f>
        <v>0</v>
      </c>
      <c r="DE283" s="139">
        <f t="shared" ref="DE283" si="503">IF(DD37=0,0,1)</f>
        <v>0</v>
      </c>
      <c r="DH283" s="79">
        <f>IF(AND(DH37&lt;&gt;DD37,DH37&lt;&gt;""),1,0)</f>
        <v>0</v>
      </c>
      <c r="DI283" s="139">
        <f t="shared" ref="DI283" si="504">IF(DH37=0,0,1)</f>
        <v>0</v>
      </c>
      <c r="DL283" s="79">
        <f>IF(AND(DL37&lt;&gt;DH37,DL37&lt;&gt;""),1,0)</f>
        <v>0</v>
      </c>
      <c r="DM283" s="139">
        <f t="shared" ref="DM283" si="505">IF(DL37=0,0,1)</f>
        <v>0</v>
      </c>
      <c r="DP283" s="79">
        <f>IF(AND(DP37&lt;&gt;DL37,DP37&lt;&gt;""),1,0)</f>
        <v>0</v>
      </c>
      <c r="DQ283" s="139">
        <f t="shared" ref="DQ283" si="506">IF(DP37=0,0,1)</f>
        <v>0</v>
      </c>
    </row>
    <row r="284" spans="4:121" hidden="1" outlineLevel="1">
      <c r="D284" s="79"/>
      <c r="E284" s="140"/>
      <c r="H284" s="79"/>
      <c r="I284" s="140"/>
      <c r="L284" s="79"/>
      <c r="M284" s="140"/>
      <c r="P284" s="79"/>
      <c r="Q284" s="140"/>
      <c r="T284" s="79"/>
      <c r="U284" s="140"/>
      <c r="X284" s="79"/>
      <c r="Y284" s="140"/>
      <c r="AB284" s="79"/>
      <c r="AC284" s="140"/>
      <c r="AF284" s="79"/>
      <c r="AG284" s="140"/>
      <c r="AJ284" s="79"/>
      <c r="AK284" s="140"/>
      <c r="AN284" s="79"/>
      <c r="AO284" s="140"/>
      <c r="AR284" s="79"/>
      <c r="AS284" s="140"/>
      <c r="AV284" s="79"/>
      <c r="AW284" s="140"/>
      <c r="AZ284" s="79"/>
      <c r="BA284" s="140"/>
      <c r="BD284" s="79"/>
      <c r="BE284" s="140"/>
      <c r="BH284" s="79"/>
      <c r="BI284" s="140"/>
      <c r="BL284" s="79"/>
      <c r="BM284" s="140"/>
      <c r="BP284" s="79"/>
      <c r="BQ284" s="140"/>
      <c r="BT284" s="79"/>
      <c r="BU284" s="140"/>
      <c r="BX284" s="79"/>
      <c r="BY284" s="140"/>
      <c r="CB284" s="79"/>
      <c r="CC284" s="140"/>
      <c r="CF284" s="79"/>
      <c r="CG284" s="140"/>
      <c r="CJ284" s="79"/>
      <c r="CK284" s="140"/>
      <c r="CN284" s="79"/>
      <c r="CO284" s="140"/>
      <c r="CR284" s="79"/>
      <c r="CS284" s="140"/>
      <c r="CV284" s="79"/>
      <c r="CW284" s="140"/>
      <c r="CZ284" s="79"/>
      <c r="DA284" s="140"/>
      <c r="DD284" s="79"/>
      <c r="DE284" s="140"/>
      <c r="DH284" s="79"/>
      <c r="DI284" s="140"/>
      <c r="DL284" s="79"/>
      <c r="DM284" s="140"/>
      <c r="DP284" s="79"/>
      <c r="DQ284" s="140"/>
    </row>
    <row r="285" spans="4:121" hidden="1" outlineLevel="1">
      <c r="D285" s="79" t="e">
        <f>IF(AND(D39&lt;&gt;#REF!,D39&lt;&gt;""),1,0)</f>
        <v>#REF!</v>
      </c>
      <c r="E285" s="139">
        <f t="shared" ref="E285" si="507">IF(D39=0,0,1)</f>
        <v>0</v>
      </c>
      <c r="H285" s="79">
        <f>IF(AND(H39&lt;&gt;D39,H39&lt;&gt;""),1,0)</f>
        <v>0</v>
      </c>
      <c r="I285" s="139">
        <f t="shared" ref="I285" si="508">IF(H39=0,0,1)</f>
        <v>0</v>
      </c>
      <c r="L285" s="79">
        <f>IF(AND(L39&lt;&gt;H39,L39&lt;&gt;""),1,0)</f>
        <v>1</v>
      </c>
      <c r="M285" s="139">
        <f t="shared" ref="M285" si="509">IF(L39=0,0,1)</f>
        <v>1</v>
      </c>
      <c r="P285" s="79">
        <f>IF(AND(P39&lt;&gt;L39,P39&lt;&gt;""),1,0)</f>
        <v>0</v>
      </c>
      <c r="Q285" s="139">
        <f t="shared" ref="Q285" si="510">IF(P39=0,0,1)</f>
        <v>1</v>
      </c>
      <c r="T285" s="79">
        <f>IF(AND(T39&lt;&gt;P39,T39&lt;&gt;""),1,0)</f>
        <v>1</v>
      </c>
      <c r="U285" s="139">
        <f t="shared" ref="U285" si="511">IF(T39=0,0,1)</f>
        <v>1</v>
      </c>
      <c r="X285" s="79">
        <f>IF(AND(X39&lt;&gt;T39,X39&lt;&gt;""),1,0)</f>
        <v>0</v>
      </c>
      <c r="Y285" s="139">
        <f t="shared" ref="Y285" si="512">IF(X39=0,0,1)</f>
        <v>1</v>
      </c>
      <c r="AB285" s="79">
        <f>IF(AND(AB39&lt;&gt;X39,AB39&lt;&gt;""),1,0)</f>
        <v>0</v>
      </c>
      <c r="AC285" s="139">
        <f t="shared" ref="AC285" si="513">IF(AB39=0,0,1)</f>
        <v>1</v>
      </c>
      <c r="AF285" s="79">
        <f>IF(AND(AF39&lt;&gt;AB39,AF39&lt;&gt;""),1,0)</f>
        <v>0</v>
      </c>
      <c r="AG285" s="139">
        <f t="shared" ref="AG285" si="514">IF(AF39=0,0,1)</f>
        <v>1</v>
      </c>
      <c r="AJ285" s="79">
        <f>IF(AND(AJ39&lt;&gt;AF39,AJ39&lt;&gt;""),1,0)</f>
        <v>0</v>
      </c>
      <c r="AK285" s="139">
        <f t="shared" ref="AK285" si="515">IF(AJ39=0,0,1)</f>
        <v>1</v>
      </c>
      <c r="AN285" s="79">
        <f>IF(AND(AN39&lt;&gt;AJ39,AN39&lt;&gt;""),1,0)</f>
        <v>0</v>
      </c>
      <c r="AO285" s="139">
        <f t="shared" ref="AO285" si="516">IF(AN39=0,0,1)</f>
        <v>1</v>
      </c>
      <c r="AR285" s="79">
        <f>IF(AND(AR39&lt;&gt;AN39,AR39&lt;&gt;""),1,0)</f>
        <v>1</v>
      </c>
      <c r="AS285" s="139">
        <f t="shared" ref="AS285" si="517">IF(AR39=0,0,1)</f>
        <v>1</v>
      </c>
      <c r="AV285" s="79">
        <f>IF(AND(AV39&lt;&gt;AR39,AV39&lt;&gt;""),1,0)</f>
        <v>0</v>
      </c>
      <c r="AW285" s="139">
        <f t="shared" ref="AW285" si="518">IF(AV39=0,0,1)</f>
        <v>1</v>
      </c>
      <c r="AZ285" s="79">
        <f>IF(AND(AZ39&lt;&gt;AV39,AZ39&lt;&gt;""),1,0)</f>
        <v>0</v>
      </c>
      <c r="BA285" s="139">
        <f t="shared" ref="BA285" si="519">IF(AZ39=0,0,1)</f>
        <v>1</v>
      </c>
      <c r="BD285" s="79">
        <f>IF(AND(BD39&lt;&gt;AZ39,BD39&lt;&gt;""),1,0)</f>
        <v>0</v>
      </c>
      <c r="BE285" s="139">
        <f t="shared" ref="BE285" si="520">IF(BD39=0,0,1)</f>
        <v>1</v>
      </c>
      <c r="BH285" s="79">
        <f>IF(AND(BH39&lt;&gt;BD39,BH39&lt;&gt;""),1,0)</f>
        <v>0</v>
      </c>
      <c r="BI285" s="139">
        <f t="shared" ref="BI285" si="521">IF(BH39=0,0,1)</f>
        <v>1</v>
      </c>
      <c r="BL285" s="79">
        <f>IF(AND(BL39&lt;&gt;BH39,BL39&lt;&gt;""),1,0)</f>
        <v>0</v>
      </c>
      <c r="BM285" s="139">
        <f t="shared" ref="BM285" si="522">IF(BL39=0,0,1)</f>
        <v>1</v>
      </c>
      <c r="BP285" s="79">
        <f>IF(AND(BP39&lt;&gt;BL39,BP39&lt;&gt;""),1,0)</f>
        <v>0</v>
      </c>
      <c r="BQ285" s="139">
        <f t="shared" ref="BQ285" si="523">IF(BP39=0,0,1)</f>
        <v>0</v>
      </c>
      <c r="BT285" s="79">
        <f>IF(AND(BT39&lt;&gt;BP39,BT39&lt;&gt;""),1,0)</f>
        <v>0</v>
      </c>
      <c r="BU285" s="139">
        <f t="shared" ref="BU285" si="524">IF(BT39=0,0,1)</f>
        <v>0</v>
      </c>
      <c r="BX285" s="79">
        <f>IF(AND(BX39&lt;&gt;BT39,BX39&lt;&gt;""),1,0)</f>
        <v>0</v>
      </c>
      <c r="BY285" s="139">
        <f t="shared" ref="BY285" si="525">IF(BX39=0,0,1)</f>
        <v>0</v>
      </c>
      <c r="CB285" s="79">
        <f>IF(AND(CB39&lt;&gt;BX39,CB39&lt;&gt;""),1,0)</f>
        <v>0</v>
      </c>
      <c r="CC285" s="139">
        <f t="shared" ref="CC285" si="526">IF(CB39=0,0,1)</f>
        <v>0</v>
      </c>
      <c r="CF285" s="79">
        <f>IF(AND(CF39&lt;&gt;CB39,CF39&lt;&gt;""),1,0)</f>
        <v>0</v>
      </c>
      <c r="CG285" s="139">
        <f t="shared" ref="CG285" si="527">IF(CF39=0,0,1)</f>
        <v>0</v>
      </c>
      <c r="CJ285" s="79">
        <f>IF(AND(CJ39&lt;&gt;CF39,CJ39&lt;&gt;""),1,0)</f>
        <v>0</v>
      </c>
      <c r="CK285" s="139">
        <f t="shared" ref="CK285" si="528">IF(CJ39=0,0,1)</f>
        <v>0</v>
      </c>
      <c r="CN285" s="79">
        <f>IF(AND(CN39&lt;&gt;CJ39,CN39&lt;&gt;""),1,0)</f>
        <v>0</v>
      </c>
      <c r="CO285" s="139">
        <f t="shared" ref="CO285" si="529">IF(CN39=0,0,1)</f>
        <v>0</v>
      </c>
      <c r="CR285" s="79">
        <f>IF(AND(CR39&lt;&gt;CN39,CR39&lt;&gt;""),1,0)</f>
        <v>0</v>
      </c>
      <c r="CS285" s="139">
        <f t="shared" ref="CS285" si="530">IF(CR39=0,0,1)</f>
        <v>0</v>
      </c>
      <c r="CV285" s="79">
        <f>IF(AND(CV39&lt;&gt;CR39,CV39&lt;&gt;""),1,0)</f>
        <v>0</v>
      </c>
      <c r="CW285" s="139">
        <f t="shared" ref="CW285" si="531">IF(CV39=0,0,1)</f>
        <v>0</v>
      </c>
      <c r="CZ285" s="79">
        <f>IF(AND(CZ39&lt;&gt;CV39,CZ39&lt;&gt;""),1,0)</f>
        <v>0</v>
      </c>
      <c r="DA285" s="139">
        <f t="shared" ref="DA285" si="532">IF(CZ39=0,0,1)</f>
        <v>0</v>
      </c>
      <c r="DD285" s="79">
        <f>IF(AND(DD39&lt;&gt;CZ39,DD39&lt;&gt;""),1,0)</f>
        <v>0</v>
      </c>
      <c r="DE285" s="139">
        <f t="shared" ref="DE285" si="533">IF(DD39=0,0,1)</f>
        <v>0</v>
      </c>
      <c r="DH285" s="79">
        <f>IF(AND(DH39&lt;&gt;DD39,DH39&lt;&gt;""),1,0)</f>
        <v>0</v>
      </c>
      <c r="DI285" s="139">
        <f t="shared" ref="DI285" si="534">IF(DH39=0,0,1)</f>
        <v>0</v>
      </c>
      <c r="DL285" s="79">
        <f>IF(AND(DL39&lt;&gt;DH39,DL39&lt;&gt;""),1,0)</f>
        <v>0</v>
      </c>
      <c r="DM285" s="139">
        <f t="shared" ref="DM285" si="535">IF(DL39=0,0,1)</f>
        <v>0</v>
      </c>
      <c r="DP285" s="79">
        <f>IF(AND(DP39&lt;&gt;DL39,DP39&lt;&gt;""),1,0)</f>
        <v>0</v>
      </c>
      <c r="DQ285" s="139">
        <f t="shared" ref="DQ285" si="536">IF(DP39=0,0,1)</f>
        <v>0</v>
      </c>
    </row>
    <row r="286" spans="4:121" hidden="1" outlineLevel="1">
      <c r="D286" s="79"/>
      <c r="E286" s="140"/>
      <c r="H286" s="79"/>
      <c r="I286" s="140"/>
      <c r="L286" s="79"/>
      <c r="M286" s="140"/>
      <c r="P286" s="79"/>
      <c r="Q286" s="140"/>
      <c r="T286" s="79"/>
      <c r="U286" s="140"/>
      <c r="X286" s="79"/>
      <c r="Y286" s="140"/>
      <c r="AB286" s="79"/>
      <c r="AC286" s="140"/>
      <c r="AF286" s="79"/>
      <c r="AG286" s="140"/>
      <c r="AJ286" s="79"/>
      <c r="AK286" s="140"/>
      <c r="AN286" s="79"/>
      <c r="AO286" s="140"/>
      <c r="AR286" s="79"/>
      <c r="AS286" s="140"/>
      <c r="AV286" s="79"/>
      <c r="AW286" s="140"/>
      <c r="AZ286" s="79"/>
      <c r="BA286" s="140"/>
      <c r="BD286" s="79"/>
      <c r="BE286" s="140"/>
      <c r="BH286" s="79"/>
      <c r="BI286" s="140"/>
      <c r="BL286" s="79"/>
      <c r="BM286" s="140"/>
      <c r="BP286" s="79"/>
      <c r="BQ286" s="140"/>
      <c r="BT286" s="79"/>
      <c r="BU286" s="140"/>
      <c r="BX286" s="79"/>
      <c r="BY286" s="140"/>
      <c r="CB286" s="79"/>
      <c r="CC286" s="140"/>
      <c r="CF286" s="79"/>
      <c r="CG286" s="140"/>
      <c r="CJ286" s="79"/>
      <c r="CK286" s="140"/>
      <c r="CN286" s="79"/>
      <c r="CO286" s="140"/>
      <c r="CR286" s="79"/>
      <c r="CS286" s="140"/>
      <c r="CV286" s="79"/>
      <c r="CW286" s="140"/>
      <c r="CZ286" s="79"/>
      <c r="DA286" s="140"/>
      <c r="DD286" s="79"/>
      <c r="DE286" s="140"/>
      <c r="DH286" s="79"/>
      <c r="DI286" s="140"/>
      <c r="DL286" s="79"/>
      <c r="DM286" s="140"/>
      <c r="DP286" s="79"/>
      <c r="DQ286" s="140"/>
    </row>
    <row r="287" spans="4:121" hidden="1" outlineLevel="1">
      <c r="D287" s="79" t="e">
        <f t="shared" ref="D287" si="537">IF(AND(D41&lt;&gt;#REF!,D41&lt;&gt;""),1,0)</f>
        <v>#REF!</v>
      </c>
      <c r="E287" s="139">
        <f t="shared" ref="E287" si="538">IF(D41=0,0,1)</f>
        <v>0</v>
      </c>
      <c r="H287" s="79">
        <f t="shared" ref="H287" si="539">IF(AND(H41&lt;&gt;D41,H41&lt;&gt;""),1,0)</f>
        <v>0</v>
      </c>
      <c r="I287" s="139">
        <f t="shared" ref="I287" si="540">IF(H41=0,0,1)</f>
        <v>0</v>
      </c>
      <c r="L287" s="79">
        <f t="shared" ref="L287" si="541">IF(AND(L41&lt;&gt;H41,L41&lt;&gt;""),1,0)</f>
        <v>1</v>
      </c>
      <c r="M287" s="139">
        <f t="shared" ref="M287" si="542">IF(L41=0,0,1)</f>
        <v>1</v>
      </c>
      <c r="P287" s="79">
        <f t="shared" ref="P287" si="543">IF(AND(P41&lt;&gt;L41,P41&lt;&gt;""),1,0)</f>
        <v>0</v>
      </c>
      <c r="Q287" s="139">
        <f t="shared" ref="Q287" si="544">IF(P41=0,0,1)</f>
        <v>1</v>
      </c>
      <c r="T287" s="79">
        <f t="shared" ref="T287" si="545">IF(AND(T41&lt;&gt;P41,T41&lt;&gt;""),1,0)</f>
        <v>0</v>
      </c>
      <c r="U287" s="139">
        <f t="shared" ref="U287" si="546">IF(T41=0,0,1)</f>
        <v>1</v>
      </c>
      <c r="X287" s="79">
        <f t="shared" ref="X287" si="547">IF(AND(X41&lt;&gt;T41,X41&lt;&gt;""),1,0)</f>
        <v>1</v>
      </c>
      <c r="Y287" s="139">
        <f t="shared" ref="Y287" si="548">IF(X41=0,0,1)</f>
        <v>1</v>
      </c>
      <c r="AB287" s="79">
        <f t="shared" ref="AB287" si="549">IF(AND(AB41&lt;&gt;X41,AB41&lt;&gt;""),1,0)</f>
        <v>0</v>
      </c>
      <c r="AC287" s="139">
        <f t="shared" ref="AC287" si="550">IF(AB41=0,0,1)</f>
        <v>0</v>
      </c>
      <c r="AF287" s="79">
        <f t="shared" ref="AF287" si="551">IF(AND(AF41&lt;&gt;AB41,AF41&lt;&gt;""),1,0)</f>
        <v>0</v>
      </c>
      <c r="AG287" s="139">
        <f t="shared" ref="AG287" si="552">IF(AF41=0,0,1)</f>
        <v>0</v>
      </c>
      <c r="AJ287" s="79">
        <f t="shared" ref="AJ287" si="553">IF(AND(AJ41&lt;&gt;AF41,AJ41&lt;&gt;""),1,0)</f>
        <v>0</v>
      </c>
      <c r="AK287" s="139">
        <f t="shared" ref="AK287" si="554">IF(AJ41=0,0,1)</f>
        <v>0</v>
      </c>
      <c r="AN287" s="79">
        <f t="shared" ref="AN287" si="555">IF(AND(AN41&lt;&gt;AJ41,AN41&lt;&gt;""),1,0)</f>
        <v>0</v>
      </c>
      <c r="AO287" s="139">
        <f t="shared" ref="AO287" si="556">IF(AN41=0,0,1)</f>
        <v>0</v>
      </c>
      <c r="AR287" s="79">
        <f t="shared" ref="AR287" si="557">IF(AND(AR41&lt;&gt;AN41,AR41&lt;&gt;""),1,0)</f>
        <v>0</v>
      </c>
      <c r="AS287" s="139">
        <f t="shared" ref="AS287" si="558">IF(AR41=0,0,1)</f>
        <v>0</v>
      </c>
      <c r="AV287" s="79">
        <f t="shared" ref="AV287" si="559">IF(AND(AV41&lt;&gt;AR41,AV41&lt;&gt;""),1,0)</f>
        <v>0</v>
      </c>
      <c r="AW287" s="139">
        <f t="shared" ref="AW287" si="560">IF(AV41=0,0,1)</f>
        <v>0</v>
      </c>
      <c r="AZ287" s="79">
        <f t="shared" ref="AZ287" si="561">IF(AND(AZ41&lt;&gt;AV41,AZ41&lt;&gt;""),1,0)</f>
        <v>0</v>
      </c>
      <c r="BA287" s="139">
        <f t="shared" ref="BA287" si="562">IF(AZ41=0,0,1)</f>
        <v>0</v>
      </c>
      <c r="BD287" s="79">
        <f t="shared" ref="BD287" si="563">IF(AND(BD41&lt;&gt;AZ41,BD41&lt;&gt;""),1,0)</f>
        <v>0</v>
      </c>
      <c r="BE287" s="139">
        <f t="shared" ref="BE287" si="564">IF(BD41=0,0,1)</f>
        <v>0</v>
      </c>
      <c r="BH287" s="79">
        <f t="shared" ref="BH287" si="565">IF(AND(BH41&lt;&gt;BD41,BH41&lt;&gt;""),1,0)</f>
        <v>0</v>
      </c>
      <c r="BI287" s="139">
        <f t="shared" ref="BI287" si="566">IF(BH41=0,0,1)</f>
        <v>0</v>
      </c>
      <c r="BL287" s="79">
        <f t="shared" ref="BL287" si="567">IF(AND(BL41&lt;&gt;BH41,BL41&lt;&gt;""),1,0)</f>
        <v>0</v>
      </c>
      <c r="BM287" s="139">
        <f t="shared" ref="BM287" si="568">IF(BL41=0,0,1)</f>
        <v>0</v>
      </c>
      <c r="BP287" s="79">
        <f t="shared" ref="BP287" si="569">IF(AND(BP41&lt;&gt;BL41,BP41&lt;&gt;""),1,0)</f>
        <v>0</v>
      </c>
      <c r="BQ287" s="139">
        <f t="shared" ref="BQ287" si="570">IF(BP41=0,0,1)</f>
        <v>0</v>
      </c>
      <c r="BT287" s="79">
        <f t="shared" ref="BT287" si="571">IF(AND(BT41&lt;&gt;BP41,BT41&lt;&gt;""),1,0)</f>
        <v>0</v>
      </c>
      <c r="BU287" s="139">
        <f t="shared" ref="BU287" si="572">IF(BT41=0,0,1)</f>
        <v>0</v>
      </c>
      <c r="BX287" s="79">
        <f t="shared" ref="BX287" si="573">IF(AND(BX41&lt;&gt;BT41,BX41&lt;&gt;""),1,0)</f>
        <v>0</v>
      </c>
      <c r="BY287" s="139">
        <f t="shared" ref="BY287" si="574">IF(BX41=0,0,1)</f>
        <v>0</v>
      </c>
      <c r="CB287" s="79">
        <f t="shared" ref="CB287" si="575">IF(AND(CB41&lt;&gt;BX41,CB41&lt;&gt;""),1,0)</f>
        <v>0</v>
      </c>
      <c r="CC287" s="139">
        <f t="shared" ref="CC287" si="576">IF(CB41=0,0,1)</f>
        <v>0</v>
      </c>
      <c r="CF287" s="79">
        <f t="shared" ref="CF287" si="577">IF(AND(CF41&lt;&gt;CB41,CF41&lt;&gt;""),1,0)</f>
        <v>0</v>
      </c>
      <c r="CG287" s="139">
        <f t="shared" ref="CG287" si="578">IF(CF41=0,0,1)</f>
        <v>0</v>
      </c>
      <c r="CJ287" s="79">
        <f t="shared" ref="CJ287" si="579">IF(AND(CJ41&lt;&gt;CF41,CJ41&lt;&gt;""),1,0)</f>
        <v>0</v>
      </c>
      <c r="CK287" s="139">
        <f t="shared" ref="CK287" si="580">IF(CJ41=0,0,1)</f>
        <v>0</v>
      </c>
      <c r="CN287" s="79">
        <f t="shared" ref="CN287" si="581">IF(AND(CN41&lt;&gt;CJ41,CN41&lt;&gt;""),1,0)</f>
        <v>0</v>
      </c>
      <c r="CO287" s="139">
        <f t="shared" ref="CO287" si="582">IF(CN41=0,0,1)</f>
        <v>0</v>
      </c>
      <c r="CR287" s="79">
        <f t="shared" ref="CR287" si="583">IF(AND(CR41&lt;&gt;CN41,CR41&lt;&gt;""),1,0)</f>
        <v>0</v>
      </c>
      <c r="CS287" s="139">
        <f t="shared" ref="CS287" si="584">IF(CR41=0,0,1)</f>
        <v>0</v>
      </c>
      <c r="CV287" s="79">
        <f t="shared" ref="CV287" si="585">IF(AND(CV41&lt;&gt;CR41,CV41&lt;&gt;""),1,0)</f>
        <v>0</v>
      </c>
      <c r="CW287" s="139">
        <f t="shared" ref="CW287" si="586">IF(CV41=0,0,1)</f>
        <v>0</v>
      </c>
      <c r="CZ287" s="79">
        <f t="shared" ref="CZ287" si="587">IF(AND(CZ41&lt;&gt;CV41,CZ41&lt;&gt;""),1,0)</f>
        <v>0</v>
      </c>
      <c r="DA287" s="139">
        <f t="shared" ref="DA287" si="588">IF(CZ41=0,0,1)</f>
        <v>0</v>
      </c>
      <c r="DD287" s="79">
        <f t="shared" ref="DD287" si="589">IF(AND(DD41&lt;&gt;CZ41,DD41&lt;&gt;""),1,0)</f>
        <v>0</v>
      </c>
      <c r="DE287" s="139">
        <f t="shared" ref="DE287" si="590">IF(DD41=0,0,1)</f>
        <v>0</v>
      </c>
      <c r="DH287" s="79">
        <f t="shared" ref="DH287" si="591">IF(AND(DH41&lt;&gt;DD41,DH41&lt;&gt;""),1,0)</f>
        <v>0</v>
      </c>
      <c r="DI287" s="139">
        <f t="shared" ref="DI287" si="592">IF(DH41=0,0,1)</f>
        <v>0</v>
      </c>
      <c r="DL287" s="79">
        <f t="shared" ref="DL287" si="593">IF(AND(DL41&lt;&gt;DH41,DL41&lt;&gt;""),1,0)</f>
        <v>0</v>
      </c>
      <c r="DM287" s="139">
        <f t="shared" ref="DM287" si="594">IF(DL41=0,0,1)</f>
        <v>0</v>
      </c>
      <c r="DP287" s="79">
        <f t="shared" ref="DP287" si="595">IF(AND(DP41&lt;&gt;DL41,DP41&lt;&gt;""),1,0)</f>
        <v>0</v>
      </c>
      <c r="DQ287" s="139">
        <f t="shared" ref="DQ287" si="596">IF(DP41=0,0,1)</f>
        <v>0</v>
      </c>
    </row>
    <row r="288" spans="4:121" hidden="1" outlineLevel="1">
      <c r="D288" s="79"/>
      <c r="E288" s="140"/>
      <c r="H288" s="79"/>
      <c r="I288" s="140"/>
      <c r="L288" s="79"/>
      <c r="M288" s="140"/>
      <c r="P288" s="79"/>
      <c r="Q288" s="140"/>
      <c r="T288" s="79"/>
      <c r="U288" s="140"/>
      <c r="X288" s="79"/>
      <c r="Y288" s="140"/>
      <c r="AB288" s="79"/>
      <c r="AC288" s="140"/>
      <c r="AF288" s="79"/>
      <c r="AG288" s="140"/>
      <c r="AJ288" s="79"/>
      <c r="AK288" s="140"/>
      <c r="AN288" s="79"/>
      <c r="AO288" s="140"/>
      <c r="AR288" s="79"/>
      <c r="AS288" s="140"/>
      <c r="AV288" s="79"/>
      <c r="AW288" s="140"/>
      <c r="AZ288" s="79"/>
      <c r="BA288" s="140"/>
      <c r="BD288" s="79"/>
      <c r="BE288" s="140"/>
      <c r="BH288" s="79"/>
      <c r="BI288" s="140"/>
      <c r="BL288" s="79"/>
      <c r="BM288" s="140"/>
      <c r="BP288" s="79"/>
      <c r="BQ288" s="140"/>
      <c r="BT288" s="79"/>
      <c r="BU288" s="140"/>
      <c r="BX288" s="79"/>
      <c r="BY288" s="140"/>
      <c r="CB288" s="79"/>
      <c r="CC288" s="140"/>
      <c r="CF288" s="79"/>
      <c r="CG288" s="140"/>
      <c r="CJ288" s="79"/>
      <c r="CK288" s="140"/>
      <c r="CN288" s="79"/>
      <c r="CO288" s="140"/>
      <c r="CR288" s="79"/>
      <c r="CS288" s="140"/>
      <c r="CV288" s="79"/>
      <c r="CW288" s="140"/>
      <c r="CZ288" s="79"/>
      <c r="DA288" s="140"/>
      <c r="DD288" s="79"/>
      <c r="DE288" s="140"/>
      <c r="DH288" s="79"/>
      <c r="DI288" s="140"/>
      <c r="DL288" s="79"/>
      <c r="DM288" s="140"/>
      <c r="DP288" s="79"/>
      <c r="DQ288" s="140"/>
    </row>
    <row r="289" spans="4:121" hidden="1" outlineLevel="1">
      <c r="D289" s="79" t="e">
        <f t="shared" ref="D289" si="597">IF(AND(D43&lt;&gt;#REF!,D43&lt;&gt;""),1,0)</f>
        <v>#REF!</v>
      </c>
      <c r="E289" s="139">
        <f t="shared" ref="E289" si="598">IF(D43=0,0,1)</f>
        <v>0</v>
      </c>
      <c r="H289" s="79">
        <f t="shared" ref="H289" si="599">IF(AND(H43&lt;&gt;D43,H43&lt;&gt;""),1,0)</f>
        <v>0</v>
      </c>
      <c r="I289" s="139">
        <f t="shared" ref="I289" si="600">IF(H43=0,0,1)</f>
        <v>0</v>
      </c>
      <c r="L289" s="79">
        <f t="shared" ref="L289" si="601">IF(AND(L43&lt;&gt;H43,L43&lt;&gt;""),1,0)</f>
        <v>1</v>
      </c>
      <c r="M289" s="139">
        <f t="shared" ref="M289" si="602">IF(L43=0,0,1)</f>
        <v>1</v>
      </c>
      <c r="P289" s="79">
        <f t="shared" ref="P289" si="603">IF(AND(P43&lt;&gt;L43,P43&lt;&gt;""),1,0)</f>
        <v>0</v>
      </c>
      <c r="Q289" s="139">
        <f t="shared" ref="Q289" si="604">IF(P43=0,0,1)</f>
        <v>1</v>
      </c>
      <c r="T289" s="79">
        <f t="shared" ref="T289" si="605">IF(AND(T43&lt;&gt;P43,T43&lt;&gt;""),1,0)</f>
        <v>0</v>
      </c>
      <c r="U289" s="139">
        <f t="shared" ref="U289" si="606">IF(T43=0,0,1)</f>
        <v>1</v>
      </c>
      <c r="X289" s="79">
        <f t="shared" ref="X289" si="607">IF(AND(X43&lt;&gt;T43,X43&lt;&gt;""),1,0)</f>
        <v>0</v>
      </c>
      <c r="Y289" s="139">
        <f t="shared" ref="Y289" si="608">IF(X43=0,0,1)</f>
        <v>1</v>
      </c>
      <c r="AB289" s="79">
        <f t="shared" ref="AB289" si="609">IF(AND(AB43&lt;&gt;X43,AB43&lt;&gt;""),1,0)</f>
        <v>1</v>
      </c>
      <c r="AC289" s="139">
        <f t="shared" ref="AC289" si="610">IF(AB43=0,0,1)</f>
        <v>1</v>
      </c>
      <c r="AF289" s="79">
        <f>IF(AND(AF43&lt;&gt;AB43,AF43&lt;&gt;""),1,0)</f>
        <v>0</v>
      </c>
      <c r="AG289" s="139">
        <f>IF(AF43=0,0,1)</f>
        <v>1</v>
      </c>
      <c r="AJ289" s="79">
        <f>IF(AND(AJ43&lt;&gt;AF43,AJ43&lt;&gt;""),1,0)</f>
        <v>0</v>
      </c>
      <c r="AK289" s="139">
        <f t="shared" ref="AK289" si="611">IF(AJ43=0,0,1)</f>
        <v>1</v>
      </c>
      <c r="AN289" s="79">
        <f t="shared" ref="AN289" si="612">IF(AND(AN43&lt;&gt;AJ43,AN43&lt;&gt;""),1,0)</f>
        <v>0</v>
      </c>
      <c r="AO289" s="139">
        <f t="shared" ref="AO289" si="613">IF(AN43=0,0,1)</f>
        <v>1</v>
      </c>
      <c r="AR289" s="79">
        <f t="shared" ref="AR289" si="614">IF(AND(AR43&lt;&gt;AN43,AR43&lt;&gt;""),1,0)</f>
        <v>0</v>
      </c>
      <c r="AS289" s="139">
        <f t="shared" ref="AS289" si="615">IF(AR43=0,0,1)</f>
        <v>0</v>
      </c>
      <c r="AV289" s="79">
        <f t="shared" ref="AV289" si="616">IF(AND(AV43&lt;&gt;AR43,AV43&lt;&gt;""),1,0)</f>
        <v>0</v>
      </c>
      <c r="AW289" s="139">
        <f t="shared" ref="AW289" si="617">IF(AV43=0,0,1)</f>
        <v>0</v>
      </c>
      <c r="AZ289" s="79">
        <f t="shared" ref="AZ289" si="618">IF(AND(AZ43&lt;&gt;AV43,AZ43&lt;&gt;""),1,0)</f>
        <v>1</v>
      </c>
      <c r="BA289" s="139">
        <f t="shared" ref="BA289" si="619">IF(AZ43=0,0,1)</f>
        <v>1</v>
      </c>
      <c r="BD289" s="79">
        <f t="shared" ref="BD289" si="620">IF(AND(BD43&lt;&gt;AZ43,BD43&lt;&gt;""),1,0)</f>
        <v>0</v>
      </c>
      <c r="BE289" s="139">
        <f t="shared" ref="BE289" si="621">IF(BD43=0,0,1)</f>
        <v>1</v>
      </c>
      <c r="BH289" s="79">
        <f t="shared" ref="BH289" si="622">IF(AND(BH43&lt;&gt;BD43,BH43&lt;&gt;""),1,0)</f>
        <v>0</v>
      </c>
      <c r="BI289" s="139">
        <f t="shared" ref="BI289" si="623">IF(BH43=0,0,1)</f>
        <v>1</v>
      </c>
      <c r="BL289" s="79">
        <f t="shared" ref="BL289" si="624">IF(AND(BL43&lt;&gt;BH43,BL43&lt;&gt;""),1,0)</f>
        <v>0</v>
      </c>
      <c r="BM289" s="139">
        <f t="shared" ref="BM289" si="625">IF(BL43=0,0,1)</f>
        <v>1</v>
      </c>
      <c r="BP289" s="79">
        <f t="shared" ref="BP289" si="626">IF(AND(BP43&lt;&gt;BL43,BP43&lt;&gt;""),1,0)</f>
        <v>0</v>
      </c>
      <c r="BQ289" s="139">
        <f t="shared" ref="BQ289" si="627">IF(BP43=0,0,1)</f>
        <v>0</v>
      </c>
      <c r="BT289" s="79">
        <f t="shared" ref="BT289" si="628">IF(AND(BT43&lt;&gt;BP43,BT43&lt;&gt;""),1,0)</f>
        <v>0</v>
      </c>
      <c r="BU289" s="139">
        <f t="shared" ref="BU289" si="629">IF(BT43=0,0,1)</f>
        <v>0</v>
      </c>
      <c r="BX289" s="79">
        <f t="shared" ref="BX289" si="630">IF(AND(BX43&lt;&gt;BT43,BX43&lt;&gt;""),1,0)</f>
        <v>0</v>
      </c>
      <c r="BY289" s="139">
        <f t="shared" ref="BY289" si="631">IF(BX43=0,0,1)</f>
        <v>0</v>
      </c>
      <c r="CB289" s="79">
        <f t="shared" ref="CB289" si="632">IF(AND(CB43&lt;&gt;BX43,CB43&lt;&gt;""),1,0)</f>
        <v>0</v>
      </c>
      <c r="CC289" s="139">
        <f t="shared" ref="CC289" si="633">IF(CB43=0,0,1)</f>
        <v>0</v>
      </c>
      <c r="CF289" s="79">
        <f t="shared" ref="CF289" si="634">IF(AND(CF43&lt;&gt;CB43,CF43&lt;&gt;""),1,0)</f>
        <v>0</v>
      </c>
      <c r="CG289" s="139">
        <f t="shared" ref="CG289" si="635">IF(CF43=0,0,1)</f>
        <v>0</v>
      </c>
      <c r="CJ289" s="79">
        <f t="shared" ref="CJ289" si="636">IF(AND(CJ43&lt;&gt;CF43,CJ43&lt;&gt;""),1,0)</f>
        <v>1</v>
      </c>
      <c r="CK289" s="139">
        <f t="shared" ref="CK289" si="637">IF(CJ43=0,0,1)</f>
        <v>1</v>
      </c>
      <c r="CN289" s="79">
        <f t="shared" ref="CN289" si="638">IF(AND(CN43&lt;&gt;CJ43,CN43&lt;&gt;""),1,0)</f>
        <v>0</v>
      </c>
      <c r="CO289" s="139">
        <f t="shared" ref="CO289" si="639">IF(CN43=0,0,1)</f>
        <v>0</v>
      </c>
      <c r="CR289" s="79">
        <f t="shared" ref="CR289" si="640">IF(AND(CR43&lt;&gt;CN43,CR43&lt;&gt;""),1,0)</f>
        <v>0</v>
      </c>
      <c r="CS289" s="139">
        <f t="shared" ref="CS289" si="641">IF(CR43=0,0,1)</f>
        <v>0</v>
      </c>
      <c r="CV289" s="79">
        <f t="shared" ref="CV289" si="642">IF(AND(CV43&lt;&gt;CR43,CV43&lt;&gt;""),1,0)</f>
        <v>0</v>
      </c>
      <c r="CW289" s="139">
        <f t="shared" ref="CW289" si="643">IF(CV43=0,0,1)</f>
        <v>0</v>
      </c>
      <c r="CZ289" s="79">
        <f t="shared" ref="CZ289" si="644">IF(AND(CZ43&lt;&gt;CV43,CZ43&lt;&gt;""),1,0)</f>
        <v>0</v>
      </c>
      <c r="DA289" s="139">
        <f t="shared" ref="DA289" si="645">IF(CZ43=0,0,1)</f>
        <v>0</v>
      </c>
      <c r="DD289" s="79">
        <f t="shared" ref="DD289" si="646">IF(AND(DD43&lt;&gt;CZ43,DD43&lt;&gt;""),1,0)</f>
        <v>0</v>
      </c>
      <c r="DE289" s="139">
        <f t="shared" ref="DE289" si="647">IF(DD43=0,0,1)</f>
        <v>0</v>
      </c>
      <c r="DH289" s="79">
        <f t="shared" ref="DH289" si="648">IF(AND(DH43&lt;&gt;DD43,DH43&lt;&gt;""),1,0)</f>
        <v>0</v>
      </c>
      <c r="DI289" s="139">
        <f t="shared" ref="DI289" si="649">IF(DH43=0,0,1)</f>
        <v>0</v>
      </c>
      <c r="DL289" s="79">
        <f t="shared" ref="DL289" si="650">IF(AND(DL43&lt;&gt;DH43,DL43&lt;&gt;""),1,0)</f>
        <v>0</v>
      </c>
      <c r="DM289" s="139">
        <f t="shared" ref="DM289" si="651">IF(DL43=0,0,1)</f>
        <v>0</v>
      </c>
      <c r="DP289" s="79">
        <f t="shared" ref="DP289" si="652">IF(AND(DP43&lt;&gt;DL43,DP43&lt;&gt;""),1,0)</f>
        <v>0</v>
      </c>
      <c r="DQ289" s="139">
        <f t="shared" ref="DQ289" si="653">IF(DP43=0,0,1)</f>
        <v>0</v>
      </c>
    </row>
    <row r="290" spans="4:121" hidden="1" outlineLevel="1">
      <c r="D290" s="79"/>
      <c r="E290" s="140"/>
      <c r="H290" s="79"/>
      <c r="I290" s="140"/>
      <c r="L290" s="79"/>
      <c r="M290" s="140"/>
      <c r="P290" s="79"/>
      <c r="Q290" s="140"/>
      <c r="T290" s="79"/>
      <c r="U290" s="140"/>
      <c r="X290" s="79"/>
      <c r="Y290" s="140"/>
      <c r="AB290" s="79"/>
      <c r="AC290" s="140"/>
      <c r="AF290" s="79"/>
      <c r="AG290" s="140"/>
      <c r="AJ290" s="79"/>
      <c r="AK290" s="140"/>
      <c r="AN290" s="79"/>
      <c r="AO290" s="140"/>
      <c r="AR290" s="79"/>
      <c r="AS290" s="140"/>
      <c r="AV290" s="79"/>
      <c r="AW290" s="140"/>
      <c r="AZ290" s="79"/>
      <c r="BA290" s="140"/>
      <c r="BD290" s="79"/>
      <c r="BE290" s="140"/>
      <c r="BH290" s="79"/>
      <c r="BI290" s="140"/>
      <c r="BL290" s="79"/>
      <c r="BM290" s="140"/>
      <c r="BP290" s="79"/>
      <c r="BQ290" s="140"/>
      <c r="BT290" s="79"/>
      <c r="BU290" s="140"/>
      <c r="BX290" s="79"/>
      <c r="BY290" s="140"/>
      <c r="CB290" s="79"/>
      <c r="CC290" s="140"/>
      <c r="CF290" s="79"/>
      <c r="CG290" s="140"/>
      <c r="CJ290" s="79"/>
      <c r="CK290" s="140"/>
      <c r="CN290" s="79"/>
      <c r="CO290" s="140"/>
      <c r="CR290" s="79"/>
      <c r="CS290" s="140"/>
      <c r="CV290" s="79"/>
      <c r="CW290" s="140"/>
      <c r="CZ290" s="79"/>
      <c r="DA290" s="140"/>
      <c r="DD290" s="79"/>
      <c r="DE290" s="140"/>
      <c r="DH290" s="79"/>
      <c r="DI290" s="140"/>
      <c r="DL290" s="79"/>
      <c r="DM290" s="140"/>
      <c r="DP290" s="79"/>
      <c r="DQ290" s="140"/>
    </row>
    <row r="291" spans="4:121" hidden="1" outlineLevel="1">
      <c r="D291" s="79" t="e">
        <f t="shared" ref="D291" si="654">IF(AND(D45&lt;&gt;#REF!,D45&lt;&gt;""),1,0)</f>
        <v>#REF!</v>
      </c>
      <c r="E291" s="139">
        <f t="shared" ref="E291" si="655">IF(D45=0,0,1)</f>
        <v>0</v>
      </c>
      <c r="H291" s="79">
        <f t="shared" ref="H291" si="656">IF(AND(H45&lt;&gt;D45,H45&lt;&gt;""),1,0)</f>
        <v>0</v>
      </c>
      <c r="I291" s="139">
        <f t="shared" ref="I291" si="657">IF(H45=0,0,1)</f>
        <v>0</v>
      </c>
      <c r="L291" s="79">
        <f t="shared" ref="L291" si="658">IF(AND(L45&lt;&gt;H45,L45&lt;&gt;""),1,0)</f>
        <v>0</v>
      </c>
      <c r="M291" s="139">
        <f t="shared" ref="M291" si="659">IF(L45=0,0,1)</f>
        <v>0</v>
      </c>
      <c r="P291" s="79">
        <f t="shared" ref="P291" si="660">IF(AND(P45&lt;&gt;L45,P45&lt;&gt;""),1,0)</f>
        <v>0</v>
      </c>
      <c r="Q291" s="139">
        <f t="shared" ref="Q291" si="661">IF(P45=0,0,1)</f>
        <v>0</v>
      </c>
      <c r="T291" s="79">
        <f t="shared" ref="T291" si="662">IF(AND(T45&lt;&gt;P45,T45&lt;&gt;""),1,0)</f>
        <v>0</v>
      </c>
      <c r="U291" s="139">
        <f t="shared" ref="U291" si="663">IF(T45=0,0,1)</f>
        <v>0</v>
      </c>
      <c r="X291" s="79">
        <f t="shared" ref="X291" si="664">IF(AND(X45&lt;&gt;T45,X45&lt;&gt;""),1,0)</f>
        <v>0</v>
      </c>
      <c r="Y291" s="139">
        <f t="shared" ref="Y291" si="665">IF(X45=0,0,1)</f>
        <v>0</v>
      </c>
      <c r="AB291" s="79">
        <f t="shared" ref="AB291" si="666">IF(AND(AB45&lt;&gt;X45,AB45&lt;&gt;""),1,0)</f>
        <v>0</v>
      </c>
      <c r="AC291" s="139">
        <f t="shared" ref="AC291" si="667">IF(AB45=0,0,1)</f>
        <v>0</v>
      </c>
      <c r="AF291" s="79">
        <f t="shared" ref="AF291" si="668">IF(AND(AF45&lt;&gt;AB45,AF45&lt;&gt;""),1,0)</f>
        <v>0</v>
      </c>
      <c r="AG291" s="139">
        <f t="shared" ref="AG291" si="669">IF(AF45=0,0,1)</f>
        <v>0</v>
      </c>
      <c r="AJ291" s="79">
        <f t="shared" ref="AJ291" si="670">IF(AND(AJ45&lt;&gt;AF45,AJ45&lt;&gt;""),1,0)</f>
        <v>0</v>
      </c>
      <c r="AK291" s="139">
        <f t="shared" ref="AK291" si="671">IF(AJ45=0,0,1)</f>
        <v>0</v>
      </c>
      <c r="AN291" s="79">
        <f t="shared" ref="AN291" si="672">IF(AND(AN45&lt;&gt;AJ45,AN45&lt;&gt;""),1,0)</f>
        <v>0</v>
      </c>
      <c r="AO291" s="139">
        <f t="shared" ref="AO291" si="673">IF(AN45=0,0,1)</f>
        <v>0</v>
      </c>
      <c r="AR291" s="79">
        <f t="shared" ref="AR291" si="674">IF(AND(AR45&lt;&gt;AN45,AR45&lt;&gt;""),1,0)</f>
        <v>0</v>
      </c>
      <c r="AS291" s="139">
        <f t="shared" ref="AS291" si="675">IF(AR45=0,0,1)</f>
        <v>0</v>
      </c>
      <c r="AV291" s="79">
        <f t="shared" ref="AV291" si="676">IF(AND(AV45&lt;&gt;AR45,AV45&lt;&gt;""),1,0)</f>
        <v>0</v>
      </c>
      <c r="AW291" s="139">
        <f t="shared" ref="AW291" si="677">IF(AV45=0,0,1)</f>
        <v>0</v>
      </c>
      <c r="AZ291" s="79">
        <f t="shared" ref="AZ291" si="678">IF(AND(AZ45&lt;&gt;AV45,AZ45&lt;&gt;""),1,0)</f>
        <v>0</v>
      </c>
      <c r="BA291" s="139">
        <f t="shared" ref="BA291" si="679">IF(AZ45=0,0,1)</f>
        <v>0</v>
      </c>
      <c r="BD291" s="79">
        <f t="shared" ref="BD291" si="680">IF(AND(BD45&lt;&gt;AZ45,BD45&lt;&gt;""),1,0)</f>
        <v>0</v>
      </c>
      <c r="BE291" s="139">
        <f t="shared" ref="BE291" si="681">IF(BD45=0,0,1)</f>
        <v>0</v>
      </c>
      <c r="BH291" s="79">
        <f t="shared" ref="BH291" si="682">IF(AND(BH45&lt;&gt;BD45,BH45&lt;&gt;""),1,0)</f>
        <v>0</v>
      </c>
      <c r="BI291" s="139">
        <f t="shared" ref="BI291" si="683">IF(BH45=0,0,1)</f>
        <v>0</v>
      </c>
      <c r="BL291" s="79">
        <f t="shared" ref="BL291" si="684">IF(AND(BL45&lt;&gt;BH45,BL45&lt;&gt;""),1,0)</f>
        <v>0</v>
      </c>
      <c r="BM291" s="139">
        <f t="shared" ref="BM291" si="685">IF(BL45=0,0,1)</f>
        <v>0</v>
      </c>
      <c r="BP291" s="79">
        <f t="shared" ref="BP291" si="686">IF(AND(BP45&lt;&gt;BL45,BP45&lt;&gt;""),1,0)</f>
        <v>0</v>
      </c>
      <c r="BQ291" s="139">
        <f t="shared" ref="BQ291" si="687">IF(BP45=0,0,1)</f>
        <v>0</v>
      </c>
      <c r="BT291" s="79">
        <f t="shared" ref="BT291" si="688">IF(AND(BT45&lt;&gt;BP45,BT45&lt;&gt;""),1,0)</f>
        <v>0</v>
      </c>
      <c r="BU291" s="139">
        <f t="shared" ref="BU291" si="689">IF(BT45=0,0,1)</f>
        <v>0</v>
      </c>
      <c r="BX291" s="79">
        <f t="shared" ref="BX291" si="690">IF(AND(BX45&lt;&gt;BT45,BX45&lt;&gt;""),1,0)</f>
        <v>0</v>
      </c>
      <c r="BY291" s="139">
        <f t="shared" ref="BY291" si="691">IF(BX45=0,0,1)</f>
        <v>0</v>
      </c>
      <c r="CB291" s="79">
        <f t="shared" ref="CB291" si="692">IF(AND(CB45&lt;&gt;BX45,CB45&lt;&gt;""),1,0)</f>
        <v>0</v>
      </c>
      <c r="CC291" s="139">
        <f t="shared" ref="CC291" si="693">IF(CB45=0,0,1)</f>
        <v>0</v>
      </c>
      <c r="CF291" s="79">
        <f t="shared" ref="CF291" si="694">IF(AND(CF45&lt;&gt;CB45,CF45&lt;&gt;""),1,0)</f>
        <v>0</v>
      </c>
      <c r="CG291" s="139">
        <f t="shared" ref="CG291" si="695">IF(CF45=0,0,1)</f>
        <v>0</v>
      </c>
      <c r="CJ291" s="79">
        <f t="shared" ref="CJ291" si="696">IF(AND(CJ45&lt;&gt;CF45,CJ45&lt;&gt;""),1,0)</f>
        <v>0</v>
      </c>
      <c r="CK291" s="139">
        <f t="shared" ref="CK291" si="697">IF(CJ45=0,0,1)</f>
        <v>0</v>
      </c>
      <c r="CN291" s="79">
        <f t="shared" ref="CN291" si="698">IF(AND(CN45&lt;&gt;CJ45,CN45&lt;&gt;""),1,0)</f>
        <v>0</v>
      </c>
      <c r="CO291" s="139">
        <f t="shared" ref="CO291" si="699">IF(CN45=0,0,1)</f>
        <v>0</v>
      </c>
      <c r="CR291" s="79">
        <f t="shared" ref="CR291" si="700">IF(AND(CR45&lt;&gt;CN45,CR45&lt;&gt;""),1,0)</f>
        <v>0</v>
      </c>
      <c r="CS291" s="139">
        <f t="shared" ref="CS291" si="701">IF(CR45=0,0,1)</f>
        <v>0</v>
      </c>
      <c r="CV291" s="79">
        <f t="shared" ref="CV291" si="702">IF(AND(CV45&lt;&gt;CR45,CV45&lt;&gt;""),1,0)</f>
        <v>0</v>
      </c>
      <c r="CW291" s="139">
        <f t="shared" ref="CW291" si="703">IF(CV45=0,0,1)</f>
        <v>0</v>
      </c>
      <c r="CZ291" s="79">
        <f t="shared" ref="CZ291" si="704">IF(AND(CZ45&lt;&gt;CV45,CZ45&lt;&gt;""),1,0)</f>
        <v>0</v>
      </c>
      <c r="DA291" s="139">
        <f t="shared" ref="DA291" si="705">IF(CZ45=0,0,1)</f>
        <v>0</v>
      </c>
      <c r="DD291" s="79">
        <f t="shared" ref="DD291" si="706">IF(AND(DD45&lt;&gt;CZ45,DD45&lt;&gt;""),1,0)</f>
        <v>0</v>
      </c>
      <c r="DE291" s="139">
        <f t="shared" ref="DE291" si="707">IF(DD45=0,0,1)</f>
        <v>0</v>
      </c>
      <c r="DH291" s="79">
        <f t="shared" ref="DH291" si="708">IF(AND(DH45&lt;&gt;DD45,DH45&lt;&gt;""),1,0)</f>
        <v>0</v>
      </c>
      <c r="DI291" s="139">
        <f t="shared" ref="DI291" si="709">IF(DH45=0,0,1)</f>
        <v>0</v>
      </c>
      <c r="DL291" s="79">
        <f t="shared" ref="DL291" si="710">IF(AND(DL45&lt;&gt;DH45,DL45&lt;&gt;""),1,0)</f>
        <v>0</v>
      </c>
      <c r="DM291" s="139">
        <f t="shared" ref="DM291" si="711">IF(DL45=0,0,1)</f>
        <v>0</v>
      </c>
      <c r="DP291" s="79">
        <f t="shared" ref="DP291" si="712">IF(AND(DP45&lt;&gt;DL45,DP45&lt;&gt;""),1,0)</f>
        <v>0</v>
      </c>
      <c r="DQ291" s="139">
        <f t="shared" ref="DQ291" si="713">IF(DP45=0,0,1)</f>
        <v>0</v>
      </c>
    </row>
    <row r="292" spans="4:121" hidden="1" outlineLevel="1">
      <c r="D292" s="79"/>
      <c r="E292" s="140"/>
      <c r="H292" s="79"/>
      <c r="I292" s="140"/>
      <c r="L292" s="79"/>
      <c r="M292" s="140"/>
      <c r="P292" s="79"/>
      <c r="Q292" s="140"/>
      <c r="T292" s="79"/>
      <c r="U292" s="140"/>
      <c r="X292" s="79"/>
      <c r="Y292" s="140"/>
      <c r="AB292" s="79"/>
      <c r="AC292" s="140"/>
      <c r="AF292" s="79"/>
      <c r="AG292" s="140"/>
      <c r="AJ292" s="79"/>
      <c r="AK292" s="140"/>
      <c r="AN292" s="79"/>
      <c r="AO292" s="140"/>
      <c r="AR292" s="79"/>
      <c r="AS292" s="140"/>
      <c r="AV292" s="79"/>
      <c r="AW292" s="140"/>
      <c r="AZ292" s="79"/>
      <c r="BA292" s="140"/>
      <c r="BD292" s="79"/>
      <c r="BE292" s="140"/>
      <c r="BH292" s="79"/>
      <c r="BI292" s="140"/>
      <c r="BL292" s="79"/>
      <c r="BM292" s="140"/>
      <c r="BP292" s="79"/>
      <c r="BQ292" s="140"/>
      <c r="BT292" s="79"/>
      <c r="BU292" s="140"/>
      <c r="BX292" s="79"/>
      <c r="BY292" s="140"/>
      <c r="CB292" s="79"/>
      <c r="CC292" s="140"/>
      <c r="CF292" s="79"/>
      <c r="CG292" s="140"/>
      <c r="CJ292" s="79"/>
      <c r="CK292" s="140"/>
      <c r="CN292" s="79"/>
      <c r="CO292" s="140"/>
      <c r="CR292" s="79"/>
      <c r="CS292" s="140"/>
      <c r="CV292" s="79"/>
      <c r="CW292" s="140"/>
      <c r="CZ292" s="79"/>
      <c r="DA292" s="140"/>
      <c r="DD292" s="79"/>
      <c r="DE292" s="140"/>
      <c r="DH292" s="79"/>
      <c r="DI292" s="140"/>
      <c r="DL292" s="79"/>
      <c r="DM292" s="140"/>
      <c r="DP292" s="79"/>
      <c r="DQ292" s="140"/>
    </row>
    <row r="293" spans="4:121" hidden="1" outlineLevel="1">
      <c r="D293" s="79" t="e">
        <f t="shared" ref="D293" si="714">IF(AND(D47&lt;&gt;#REF!,D47&lt;&gt;""),1,0)</f>
        <v>#REF!</v>
      </c>
      <c r="E293" s="139">
        <f t="shared" ref="E293" si="715">IF(D47=0,0,1)</f>
        <v>0</v>
      </c>
      <c r="H293" s="79">
        <f t="shared" ref="H293" si="716">IF(AND(H47&lt;&gt;D47,H47&lt;&gt;""),1,0)</f>
        <v>0</v>
      </c>
      <c r="I293" s="139">
        <f t="shared" ref="I293" si="717">IF(H47=0,0,1)</f>
        <v>0</v>
      </c>
      <c r="L293" s="79">
        <f t="shared" ref="L293" si="718">IF(AND(L47&lt;&gt;H47,L47&lt;&gt;""),1,0)</f>
        <v>0</v>
      </c>
      <c r="M293" s="139">
        <f t="shared" ref="M293" si="719">IF(L47=0,0,1)</f>
        <v>0</v>
      </c>
      <c r="P293" s="79">
        <f t="shared" ref="P293" si="720">IF(AND(P47&lt;&gt;L47,P47&lt;&gt;""),1,0)</f>
        <v>0</v>
      </c>
      <c r="Q293" s="139">
        <f t="shared" ref="Q293" si="721">IF(P47=0,0,1)</f>
        <v>0</v>
      </c>
      <c r="T293" s="79">
        <f t="shared" ref="T293" si="722">IF(AND(T47&lt;&gt;P47,T47&lt;&gt;""),1,0)</f>
        <v>0</v>
      </c>
      <c r="U293" s="139">
        <f t="shared" ref="U293" si="723">IF(T47=0,0,1)</f>
        <v>0</v>
      </c>
      <c r="X293" s="79">
        <f t="shared" ref="X293" si="724">IF(AND(X47&lt;&gt;T47,X47&lt;&gt;""),1,0)</f>
        <v>0</v>
      </c>
      <c r="Y293" s="139">
        <f t="shared" ref="Y293" si="725">IF(X47=0,0,1)</f>
        <v>0</v>
      </c>
      <c r="AB293" s="79">
        <f t="shared" ref="AB293" si="726">IF(AND(AB47&lt;&gt;X47,AB47&lt;&gt;""),1,0)</f>
        <v>0</v>
      </c>
      <c r="AC293" s="139">
        <f t="shared" ref="AC293" si="727">IF(AB47=0,0,1)</f>
        <v>0</v>
      </c>
      <c r="AF293" s="79">
        <f t="shared" ref="AF293" si="728">IF(AND(AF47&lt;&gt;AB47,AF47&lt;&gt;""),1,0)</f>
        <v>0</v>
      </c>
      <c r="AG293" s="139">
        <f t="shared" ref="AG293" si="729">IF(AF47=0,0,1)</f>
        <v>0</v>
      </c>
      <c r="AJ293" s="79">
        <f t="shared" ref="AJ293" si="730">IF(AND(AJ47&lt;&gt;AF47,AJ47&lt;&gt;""),1,0)</f>
        <v>0</v>
      </c>
      <c r="AK293" s="139">
        <f t="shared" ref="AK293" si="731">IF(AJ47=0,0,1)</f>
        <v>0</v>
      </c>
      <c r="AN293" s="79">
        <f t="shared" ref="AN293" si="732">IF(AND(AN47&lt;&gt;AJ47,AN47&lt;&gt;""),1,0)</f>
        <v>0</v>
      </c>
      <c r="AO293" s="139">
        <f t="shared" ref="AO293" si="733">IF(AN47=0,0,1)</f>
        <v>0</v>
      </c>
      <c r="AR293" s="79">
        <f t="shared" ref="AR293" si="734">IF(AND(AR47&lt;&gt;AN47,AR47&lt;&gt;""),1,0)</f>
        <v>0</v>
      </c>
      <c r="AS293" s="139">
        <f t="shared" ref="AS293" si="735">IF(AR47=0,0,1)</f>
        <v>0</v>
      </c>
      <c r="AV293" s="79">
        <f t="shared" ref="AV293" si="736">IF(AND(AV47&lt;&gt;AR47,AV47&lt;&gt;""),1,0)</f>
        <v>0</v>
      </c>
      <c r="AW293" s="139">
        <f t="shared" ref="AW293" si="737">IF(AV47=0,0,1)</f>
        <v>0</v>
      </c>
      <c r="AZ293" s="79">
        <f t="shared" ref="AZ293" si="738">IF(AND(AZ47&lt;&gt;AV47,AZ47&lt;&gt;""),1,0)</f>
        <v>0</v>
      </c>
      <c r="BA293" s="139">
        <f t="shared" ref="BA293" si="739">IF(AZ47=0,0,1)</f>
        <v>0</v>
      </c>
      <c r="BD293" s="79">
        <f t="shared" ref="BD293" si="740">IF(AND(BD47&lt;&gt;AZ47,BD47&lt;&gt;""),1,0)</f>
        <v>0</v>
      </c>
      <c r="BE293" s="139">
        <f t="shared" ref="BE293" si="741">IF(BD47=0,0,1)</f>
        <v>0</v>
      </c>
      <c r="BH293" s="79">
        <f t="shared" ref="BH293" si="742">IF(AND(BH47&lt;&gt;BD47,BH47&lt;&gt;""),1,0)</f>
        <v>0</v>
      </c>
      <c r="BI293" s="139">
        <f t="shared" ref="BI293" si="743">IF(BH47=0,0,1)</f>
        <v>0</v>
      </c>
      <c r="BL293" s="79">
        <f t="shared" ref="BL293" si="744">IF(AND(BL47&lt;&gt;BH47,BL47&lt;&gt;""),1,0)</f>
        <v>0</v>
      </c>
      <c r="BM293" s="139">
        <f t="shared" ref="BM293" si="745">IF(BL47=0,0,1)</f>
        <v>0</v>
      </c>
      <c r="BP293" s="79">
        <f t="shared" ref="BP293" si="746">IF(AND(BP47&lt;&gt;BL47,BP47&lt;&gt;""),1,0)</f>
        <v>0</v>
      </c>
      <c r="BQ293" s="139">
        <f t="shared" ref="BQ293" si="747">IF(BP47=0,0,1)</f>
        <v>0</v>
      </c>
      <c r="BT293" s="79">
        <f t="shared" ref="BT293" si="748">IF(AND(BT47&lt;&gt;BP47,BT47&lt;&gt;""),1,0)</f>
        <v>0</v>
      </c>
      <c r="BU293" s="139">
        <f t="shared" ref="BU293" si="749">IF(BT47=0,0,1)</f>
        <v>0</v>
      </c>
      <c r="BX293" s="79">
        <f t="shared" ref="BX293" si="750">IF(AND(BX47&lt;&gt;BT47,BX47&lt;&gt;""),1,0)</f>
        <v>0</v>
      </c>
      <c r="BY293" s="139">
        <f t="shared" ref="BY293" si="751">IF(BX47=0,0,1)</f>
        <v>0</v>
      </c>
      <c r="CB293" s="79">
        <f t="shared" ref="CB293" si="752">IF(AND(CB47&lt;&gt;BX47,CB47&lt;&gt;""),1,0)</f>
        <v>0</v>
      </c>
      <c r="CC293" s="139">
        <f t="shared" ref="CC293" si="753">IF(CB47=0,0,1)</f>
        <v>0</v>
      </c>
      <c r="CF293" s="79">
        <f t="shared" ref="CF293" si="754">IF(AND(CF47&lt;&gt;CB47,CF47&lt;&gt;""),1,0)</f>
        <v>0</v>
      </c>
      <c r="CG293" s="139">
        <f t="shared" ref="CG293" si="755">IF(CF47=0,0,1)</f>
        <v>0</v>
      </c>
      <c r="CJ293" s="79">
        <f t="shared" ref="CJ293" si="756">IF(AND(CJ47&lt;&gt;CF47,CJ47&lt;&gt;""),1,0)</f>
        <v>0</v>
      </c>
      <c r="CK293" s="139">
        <f t="shared" ref="CK293" si="757">IF(CJ47=0,0,1)</f>
        <v>0</v>
      </c>
      <c r="CN293" s="79">
        <f t="shared" ref="CN293" si="758">IF(AND(CN47&lt;&gt;CJ47,CN47&lt;&gt;""),1,0)</f>
        <v>0</v>
      </c>
      <c r="CO293" s="139">
        <f t="shared" ref="CO293" si="759">IF(CN47=0,0,1)</f>
        <v>0</v>
      </c>
      <c r="CR293" s="79">
        <f t="shared" ref="CR293" si="760">IF(AND(CR47&lt;&gt;CN47,CR47&lt;&gt;""),1,0)</f>
        <v>0</v>
      </c>
      <c r="CS293" s="139">
        <f t="shared" ref="CS293" si="761">IF(CR47=0,0,1)</f>
        <v>0</v>
      </c>
      <c r="CV293" s="79">
        <f t="shared" ref="CV293" si="762">IF(AND(CV47&lt;&gt;CR47,CV47&lt;&gt;""),1,0)</f>
        <v>0</v>
      </c>
      <c r="CW293" s="139">
        <f t="shared" ref="CW293" si="763">IF(CV47=0,0,1)</f>
        <v>0</v>
      </c>
      <c r="CZ293" s="79">
        <f t="shared" ref="CZ293" si="764">IF(AND(CZ47&lt;&gt;CV47,CZ47&lt;&gt;""),1,0)</f>
        <v>0</v>
      </c>
      <c r="DA293" s="139">
        <f t="shared" ref="DA293" si="765">IF(CZ47=0,0,1)</f>
        <v>0</v>
      </c>
      <c r="DD293" s="79">
        <f t="shared" ref="DD293" si="766">IF(AND(DD47&lt;&gt;CZ47,DD47&lt;&gt;""),1,0)</f>
        <v>0</v>
      </c>
      <c r="DE293" s="139">
        <f t="shared" ref="DE293" si="767">IF(DD47=0,0,1)</f>
        <v>0</v>
      </c>
      <c r="DH293" s="79">
        <f t="shared" ref="DH293" si="768">IF(AND(DH47&lt;&gt;DD47,DH47&lt;&gt;""),1,0)</f>
        <v>0</v>
      </c>
      <c r="DI293" s="139">
        <f t="shared" ref="DI293" si="769">IF(DH47=0,0,1)</f>
        <v>0</v>
      </c>
      <c r="DL293" s="79">
        <f t="shared" ref="DL293" si="770">IF(AND(DL47&lt;&gt;DH47,DL47&lt;&gt;""),1,0)</f>
        <v>0</v>
      </c>
      <c r="DM293" s="139">
        <f t="shared" ref="DM293" si="771">IF(DL47=0,0,1)</f>
        <v>0</v>
      </c>
      <c r="DP293" s="79">
        <f t="shared" ref="DP293" si="772">IF(AND(DP47&lt;&gt;DL47,DP47&lt;&gt;""),1,0)</f>
        <v>0</v>
      </c>
      <c r="DQ293" s="139">
        <f t="shared" ref="DQ293" si="773">IF(DP47=0,0,1)</f>
        <v>0</v>
      </c>
    </row>
    <row r="294" spans="4:121" hidden="1" outlineLevel="1">
      <c r="D294" s="79"/>
      <c r="E294" s="140"/>
      <c r="H294" s="79"/>
      <c r="I294" s="140"/>
      <c r="L294" s="79"/>
      <c r="M294" s="140"/>
      <c r="P294" s="79"/>
      <c r="Q294" s="140"/>
      <c r="T294" s="79"/>
      <c r="U294" s="140"/>
      <c r="X294" s="79"/>
      <c r="Y294" s="140"/>
      <c r="AB294" s="79"/>
      <c r="AC294" s="140"/>
      <c r="AF294" s="79"/>
      <c r="AG294" s="140"/>
      <c r="AJ294" s="79"/>
      <c r="AK294" s="140"/>
      <c r="AN294" s="79"/>
      <c r="AO294" s="140"/>
      <c r="AR294" s="79"/>
      <c r="AS294" s="140"/>
      <c r="AV294" s="79"/>
      <c r="AW294" s="140"/>
      <c r="AZ294" s="79"/>
      <c r="BA294" s="140"/>
      <c r="BD294" s="79"/>
      <c r="BE294" s="140"/>
      <c r="BH294" s="79"/>
      <c r="BI294" s="140"/>
      <c r="BL294" s="79"/>
      <c r="BM294" s="140"/>
      <c r="BP294" s="79"/>
      <c r="BQ294" s="140"/>
      <c r="BT294" s="79"/>
      <c r="BU294" s="140"/>
      <c r="BX294" s="79"/>
      <c r="BY294" s="140"/>
      <c r="CB294" s="79"/>
      <c r="CC294" s="140"/>
      <c r="CF294" s="79"/>
      <c r="CG294" s="140"/>
      <c r="CJ294" s="79"/>
      <c r="CK294" s="140"/>
      <c r="CN294" s="79"/>
      <c r="CO294" s="140"/>
      <c r="CR294" s="79"/>
      <c r="CS294" s="140"/>
      <c r="CV294" s="79"/>
      <c r="CW294" s="140"/>
      <c r="CZ294" s="79"/>
      <c r="DA294" s="140"/>
      <c r="DD294" s="79"/>
      <c r="DE294" s="140"/>
      <c r="DH294" s="79"/>
      <c r="DI294" s="140"/>
      <c r="DL294" s="79"/>
      <c r="DM294" s="140"/>
      <c r="DP294" s="79"/>
      <c r="DQ294" s="140"/>
    </row>
    <row r="295" spans="4:121" hidden="1" outlineLevel="1">
      <c r="D295" s="79" t="e">
        <f t="shared" ref="D295" si="774">IF(AND(D49&lt;&gt;#REF!,D49&lt;&gt;""),1,0)</f>
        <v>#REF!</v>
      </c>
      <c r="E295" s="139">
        <f t="shared" ref="E295" si="775">IF(D49=0,0,1)</f>
        <v>0</v>
      </c>
      <c r="H295" s="79">
        <f t="shared" ref="H295" si="776">IF(AND(H49&lt;&gt;D49,H49&lt;&gt;""),1,0)</f>
        <v>0</v>
      </c>
      <c r="I295" s="139">
        <f t="shared" ref="I295" si="777">IF(H49=0,0,1)</f>
        <v>0</v>
      </c>
      <c r="L295" s="79">
        <f t="shared" ref="L295" si="778">IF(AND(L49&lt;&gt;H49,L49&lt;&gt;""),1,0)</f>
        <v>0</v>
      </c>
      <c r="M295" s="139">
        <f t="shared" ref="M295" si="779">IF(L49=0,0,1)</f>
        <v>0</v>
      </c>
      <c r="P295" s="79">
        <f t="shared" ref="P295" si="780">IF(AND(P49&lt;&gt;L49,P49&lt;&gt;""),1,0)</f>
        <v>0</v>
      </c>
      <c r="Q295" s="139">
        <f t="shared" ref="Q295" si="781">IF(P49=0,0,1)</f>
        <v>0</v>
      </c>
      <c r="T295" s="79">
        <f t="shared" ref="T295" si="782">IF(AND(T49&lt;&gt;P49,T49&lt;&gt;""),1,0)</f>
        <v>0</v>
      </c>
      <c r="U295" s="139">
        <f t="shared" ref="U295" si="783">IF(T49=0,0,1)</f>
        <v>0</v>
      </c>
      <c r="X295" s="79">
        <f t="shared" ref="X295" si="784">IF(AND(X49&lt;&gt;T49,X49&lt;&gt;""),1,0)</f>
        <v>0</v>
      </c>
      <c r="Y295" s="139">
        <f t="shared" ref="Y295" si="785">IF(X49=0,0,1)</f>
        <v>0</v>
      </c>
      <c r="AB295" s="79">
        <f t="shared" ref="AB295" si="786">IF(AND(AB49&lt;&gt;X49,AB49&lt;&gt;""),1,0)</f>
        <v>0</v>
      </c>
      <c r="AC295" s="139">
        <f t="shared" ref="AC295" si="787">IF(AB49=0,0,1)</f>
        <v>0</v>
      </c>
      <c r="AF295" s="79">
        <f t="shared" ref="AF295" si="788">IF(AND(AF49&lt;&gt;AB49,AF49&lt;&gt;""),1,0)</f>
        <v>0</v>
      </c>
      <c r="AG295" s="139">
        <f t="shared" ref="AG295" si="789">IF(AF49=0,0,1)</f>
        <v>0</v>
      </c>
      <c r="AJ295" s="79">
        <f t="shared" ref="AJ295" si="790">IF(AND(AJ49&lt;&gt;AF49,AJ49&lt;&gt;""),1,0)</f>
        <v>0</v>
      </c>
      <c r="AK295" s="139">
        <f t="shared" ref="AK295" si="791">IF(AJ49=0,0,1)</f>
        <v>0</v>
      </c>
      <c r="AN295" s="79">
        <f t="shared" ref="AN295" si="792">IF(AND(AN49&lt;&gt;AJ49,AN49&lt;&gt;""),1,0)</f>
        <v>0</v>
      </c>
      <c r="AO295" s="139">
        <f t="shared" ref="AO295" si="793">IF(AN49=0,0,1)</f>
        <v>0</v>
      </c>
      <c r="AR295" s="79">
        <f t="shared" ref="AR295" si="794">IF(AND(AR49&lt;&gt;AN49,AR49&lt;&gt;""),1,0)</f>
        <v>0</v>
      </c>
      <c r="AS295" s="139">
        <f t="shared" ref="AS295" si="795">IF(AR49=0,0,1)</f>
        <v>0</v>
      </c>
      <c r="AV295" s="79">
        <f t="shared" ref="AV295" si="796">IF(AND(AV49&lt;&gt;AR49,AV49&lt;&gt;""),1,0)</f>
        <v>0</v>
      </c>
      <c r="AW295" s="139">
        <f t="shared" ref="AW295" si="797">IF(AV49=0,0,1)</f>
        <v>0</v>
      </c>
      <c r="AZ295" s="79">
        <f t="shared" ref="AZ295" si="798">IF(AND(AZ49&lt;&gt;AV49,AZ49&lt;&gt;""),1,0)</f>
        <v>0</v>
      </c>
      <c r="BA295" s="139">
        <f t="shared" ref="BA295" si="799">IF(AZ49=0,0,1)</f>
        <v>0</v>
      </c>
      <c r="BD295" s="79">
        <f t="shared" ref="BD295" si="800">IF(AND(BD49&lt;&gt;AZ49,BD49&lt;&gt;""),1,0)</f>
        <v>0</v>
      </c>
      <c r="BE295" s="139">
        <f t="shared" ref="BE295" si="801">IF(BD49=0,0,1)</f>
        <v>0</v>
      </c>
      <c r="BH295" s="79">
        <f t="shared" ref="BH295" si="802">IF(AND(BH49&lt;&gt;BD49,BH49&lt;&gt;""),1,0)</f>
        <v>0</v>
      </c>
      <c r="BI295" s="139">
        <f t="shared" ref="BI295" si="803">IF(BH49=0,0,1)</f>
        <v>0</v>
      </c>
      <c r="BL295" s="79">
        <f t="shared" ref="BL295" si="804">IF(AND(BL49&lt;&gt;BH49,BL49&lt;&gt;""),1,0)</f>
        <v>0</v>
      </c>
      <c r="BM295" s="139">
        <f t="shared" ref="BM295" si="805">IF(BL49=0,0,1)</f>
        <v>0</v>
      </c>
      <c r="BP295" s="79">
        <f t="shared" ref="BP295" si="806">IF(AND(BP49&lt;&gt;BL49,BP49&lt;&gt;""),1,0)</f>
        <v>0</v>
      </c>
      <c r="BQ295" s="139">
        <f t="shared" ref="BQ295" si="807">IF(BP49=0,0,1)</f>
        <v>0</v>
      </c>
      <c r="BT295" s="79">
        <f t="shared" ref="BT295" si="808">IF(AND(BT49&lt;&gt;BP49,BT49&lt;&gt;""),1,0)</f>
        <v>0</v>
      </c>
      <c r="BU295" s="139">
        <f t="shared" ref="BU295" si="809">IF(BT49=0,0,1)</f>
        <v>0</v>
      </c>
      <c r="BX295" s="79">
        <f t="shared" ref="BX295" si="810">IF(AND(BX49&lt;&gt;BT49,BX49&lt;&gt;""),1,0)</f>
        <v>0</v>
      </c>
      <c r="BY295" s="139">
        <f t="shared" ref="BY295" si="811">IF(BX49=0,0,1)</f>
        <v>0</v>
      </c>
      <c r="CB295" s="79">
        <f t="shared" ref="CB295" si="812">IF(AND(CB49&lt;&gt;BX49,CB49&lt;&gt;""),1,0)</f>
        <v>0</v>
      </c>
      <c r="CC295" s="139">
        <f t="shared" ref="CC295" si="813">IF(CB49=0,0,1)</f>
        <v>0</v>
      </c>
      <c r="CF295" s="79">
        <f t="shared" ref="CF295" si="814">IF(AND(CF49&lt;&gt;CB49,CF49&lt;&gt;""),1,0)</f>
        <v>0</v>
      </c>
      <c r="CG295" s="139">
        <f t="shared" ref="CG295" si="815">IF(CF49=0,0,1)</f>
        <v>0</v>
      </c>
      <c r="CJ295" s="79">
        <f t="shared" ref="CJ295" si="816">IF(AND(CJ49&lt;&gt;CF49,CJ49&lt;&gt;""),1,0)</f>
        <v>0</v>
      </c>
      <c r="CK295" s="139">
        <f t="shared" ref="CK295" si="817">IF(CJ49=0,0,1)</f>
        <v>0</v>
      </c>
      <c r="CN295" s="79">
        <f t="shared" ref="CN295" si="818">IF(AND(CN49&lt;&gt;CJ49,CN49&lt;&gt;""),1,0)</f>
        <v>0</v>
      </c>
      <c r="CO295" s="139">
        <f t="shared" ref="CO295" si="819">IF(CN49=0,0,1)</f>
        <v>0</v>
      </c>
      <c r="CR295" s="79">
        <f t="shared" ref="CR295" si="820">IF(AND(CR49&lt;&gt;CN49,CR49&lt;&gt;""),1,0)</f>
        <v>0</v>
      </c>
      <c r="CS295" s="139">
        <f t="shared" ref="CS295" si="821">IF(CR49=0,0,1)</f>
        <v>0</v>
      </c>
      <c r="CV295" s="79">
        <f t="shared" ref="CV295" si="822">IF(AND(CV49&lt;&gt;CR49,CV49&lt;&gt;""),1,0)</f>
        <v>0</v>
      </c>
      <c r="CW295" s="139">
        <f t="shared" ref="CW295" si="823">IF(CV49=0,0,1)</f>
        <v>0</v>
      </c>
      <c r="CZ295" s="79">
        <f t="shared" ref="CZ295" si="824">IF(AND(CZ49&lt;&gt;CV49,CZ49&lt;&gt;""),1,0)</f>
        <v>0</v>
      </c>
      <c r="DA295" s="139">
        <f t="shared" ref="DA295" si="825">IF(CZ49=0,0,1)</f>
        <v>0</v>
      </c>
      <c r="DD295" s="79">
        <f t="shared" ref="DD295" si="826">IF(AND(DD49&lt;&gt;CZ49,DD49&lt;&gt;""),1,0)</f>
        <v>0</v>
      </c>
      <c r="DE295" s="139">
        <f t="shared" ref="DE295" si="827">IF(DD49=0,0,1)</f>
        <v>0</v>
      </c>
      <c r="DH295" s="79">
        <f t="shared" ref="DH295" si="828">IF(AND(DH49&lt;&gt;DD49,DH49&lt;&gt;""),1,0)</f>
        <v>0</v>
      </c>
      <c r="DI295" s="139">
        <f t="shared" ref="DI295" si="829">IF(DH49=0,0,1)</f>
        <v>0</v>
      </c>
      <c r="DL295" s="79">
        <f t="shared" ref="DL295" si="830">IF(AND(DL49&lt;&gt;DH49,DL49&lt;&gt;""),1,0)</f>
        <v>0</v>
      </c>
      <c r="DM295" s="139">
        <f t="shared" ref="DM295" si="831">IF(DL49=0,0,1)</f>
        <v>0</v>
      </c>
      <c r="DP295" s="79">
        <f t="shared" ref="DP295" si="832">IF(AND(DP49&lt;&gt;DL49,DP49&lt;&gt;""),1,0)</f>
        <v>0</v>
      </c>
      <c r="DQ295" s="139">
        <f t="shared" ref="DQ295" si="833">IF(DP49=0,0,1)</f>
        <v>0</v>
      </c>
    </row>
    <row r="296" spans="4:121" hidden="1" outlineLevel="1">
      <c r="D296" s="79"/>
      <c r="E296" s="140"/>
      <c r="H296" s="79"/>
      <c r="I296" s="140"/>
      <c r="L296" s="79"/>
      <c r="M296" s="140"/>
      <c r="P296" s="79"/>
      <c r="Q296" s="140"/>
      <c r="T296" s="79"/>
      <c r="U296" s="140"/>
      <c r="X296" s="79"/>
      <c r="Y296" s="140"/>
      <c r="AB296" s="79"/>
      <c r="AC296" s="140"/>
      <c r="AF296" s="79"/>
      <c r="AG296" s="140"/>
      <c r="AJ296" s="79"/>
      <c r="AK296" s="140"/>
      <c r="AN296" s="79"/>
      <c r="AO296" s="140"/>
      <c r="AR296" s="79"/>
      <c r="AS296" s="140"/>
      <c r="AV296" s="79"/>
      <c r="AW296" s="140"/>
      <c r="AZ296" s="79"/>
      <c r="BA296" s="140"/>
      <c r="BD296" s="79"/>
      <c r="BE296" s="140"/>
      <c r="BH296" s="79"/>
      <c r="BI296" s="140"/>
      <c r="BL296" s="79"/>
      <c r="BM296" s="140"/>
      <c r="BP296" s="79"/>
      <c r="BQ296" s="140"/>
      <c r="BT296" s="79"/>
      <c r="BU296" s="140"/>
      <c r="BX296" s="79"/>
      <c r="BY296" s="140"/>
      <c r="CB296" s="79"/>
      <c r="CC296" s="140"/>
      <c r="CF296" s="79"/>
      <c r="CG296" s="140"/>
      <c r="CJ296" s="79"/>
      <c r="CK296" s="140"/>
      <c r="CN296" s="79"/>
      <c r="CO296" s="140"/>
      <c r="CR296" s="79"/>
      <c r="CS296" s="140"/>
      <c r="CV296" s="79"/>
      <c r="CW296" s="140"/>
      <c r="CZ296" s="79"/>
      <c r="DA296" s="140"/>
      <c r="DD296" s="79"/>
      <c r="DE296" s="140"/>
      <c r="DH296" s="79"/>
      <c r="DI296" s="140"/>
      <c r="DL296" s="79"/>
      <c r="DM296" s="140"/>
      <c r="DP296" s="79"/>
      <c r="DQ296" s="140"/>
    </row>
    <row r="297" spans="4:121" hidden="1" outlineLevel="1">
      <c r="D297" s="79" t="e">
        <f t="shared" ref="D297" si="834">IF(AND(D51&lt;&gt;#REF!,D51&lt;&gt;""),1,0)</f>
        <v>#REF!</v>
      </c>
      <c r="E297" s="139">
        <f t="shared" ref="E297" si="835">IF(D51=0,0,1)</f>
        <v>0</v>
      </c>
      <c r="H297" s="79">
        <f t="shared" ref="H297" si="836">IF(AND(H51&lt;&gt;D51,H51&lt;&gt;""),1,0)</f>
        <v>0</v>
      </c>
      <c r="I297" s="139">
        <f t="shared" ref="I297" si="837">IF(H51=0,0,1)</f>
        <v>0</v>
      </c>
      <c r="L297" s="79">
        <f t="shared" ref="L297" si="838">IF(AND(L51&lt;&gt;H51,L51&lt;&gt;""),1,0)</f>
        <v>0</v>
      </c>
      <c r="M297" s="139">
        <f t="shared" ref="M297" si="839">IF(L51=0,0,1)</f>
        <v>0</v>
      </c>
      <c r="P297" s="79">
        <f t="shared" ref="P297" si="840">IF(AND(P51&lt;&gt;L51,P51&lt;&gt;""),1,0)</f>
        <v>0</v>
      </c>
      <c r="Q297" s="139">
        <f t="shared" ref="Q297" si="841">IF(P51=0,0,1)</f>
        <v>0</v>
      </c>
      <c r="T297" s="79">
        <f t="shared" ref="T297" si="842">IF(AND(T51&lt;&gt;P51,T51&lt;&gt;""),1,0)</f>
        <v>0</v>
      </c>
      <c r="U297" s="139">
        <f t="shared" ref="U297" si="843">IF(T51=0,0,1)</f>
        <v>0</v>
      </c>
      <c r="X297" s="79">
        <f t="shared" ref="X297" si="844">IF(AND(X51&lt;&gt;T51,X51&lt;&gt;""),1,0)</f>
        <v>0</v>
      </c>
      <c r="Y297" s="139">
        <f t="shared" ref="Y297" si="845">IF(X51=0,0,1)</f>
        <v>0</v>
      </c>
      <c r="AB297" s="79">
        <f t="shared" ref="AB297" si="846">IF(AND(AB51&lt;&gt;X51,AB51&lt;&gt;""),1,0)</f>
        <v>0</v>
      </c>
      <c r="AC297" s="139">
        <f t="shared" ref="AC297" si="847">IF(AB51=0,0,1)</f>
        <v>0</v>
      </c>
      <c r="AF297" s="79">
        <f t="shared" ref="AF297" si="848">IF(AND(AF51&lt;&gt;AB51,AF51&lt;&gt;""),1,0)</f>
        <v>0</v>
      </c>
      <c r="AG297" s="139">
        <f t="shared" ref="AG297" si="849">IF(AF51=0,0,1)</f>
        <v>0</v>
      </c>
      <c r="AJ297" s="79">
        <f t="shared" ref="AJ297" si="850">IF(AND(AJ51&lt;&gt;AF51,AJ51&lt;&gt;""),1,0)</f>
        <v>0</v>
      </c>
      <c r="AK297" s="139">
        <f t="shared" ref="AK297" si="851">IF(AJ51=0,0,1)</f>
        <v>0</v>
      </c>
      <c r="AN297" s="79">
        <f t="shared" ref="AN297" si="852">IF(AND(AN51&lt;&gt;AJ51,AN51&lt;&gt;""),1,0)</f>
        <v>0</v>
      </c>
      <c r="AO297" s="139">
        <f t="shared" ref="AO297" si="853">IF(AN51=0,0,1)</f>
        <v>0</v>
      </c>
      <c r="AR297" s="79">
        <f t="shared" ref="AR297" si="854">IF(AND(AR51&lt;&gt;AN51,AR51&lt;&gt;""),1,0)</f>
        <v>0</v>
      </c>
      <c r="AS297" s="139">
        <f t="shared" ref="AS297" si="855">IF(AR51=0,0,1)</f>
        <v>0</v>
      </c>
      <c r="AV297" s="79">
        <f t="shared" ref="AV297" si="856">IF(AND(AV51&lt;&gt;AR51,AV51&lt;&gt;""),1,0)</f>
        <v>0</v>
      </c>
      <c r="AW297" s="139">
        <f t="shared" ref="AW297" si="857">IF(AV51=0,0,1)</f>
        <v>0</v>
      </c>
      <c r="AZ297" s="79">
        <f t="shared" ref="AZ297" si="858">IF(AND(AZ51&lt;&gt;AV51,AZ51&lt;&gt;""),1,0)</f>
        <v>0</v>
      </c>
      <c r="BA297" s="139">
        <f t="shared" ref="BA297" si="859">IF(AZ51=0,0,1)</f>
        <v>0</v>
      </c>
      <c r="BD297" s="79">
        <f t="shared" ref="BD297" si="860">IF(AND(BD51&lt;&gt;AZ51,BD51&lt;&gt;""),1,0)</f>
        <v>0</v>
      </c>
      <c r="BE297" s="139">
        <f t="shared" ref="BE297" si="861">IF(BD51=0,0,1)</f>
        <v>0</v>
      </c>
      <c r="BH297" s="79">
        <f t="shared" ref="BH297" si="862">IF(AND(BH51&lt;&gt;BD51,BH51&lt;&gt;""),1,0)</f>
        <v>0</v>
      </c>
      <c r="BI297" s="139">
        <f t="shared" ref="BI297" si="863">IF(BH51=0,0,1)</f>
        <v>0</v>
      </c>
      <c r="BL297" s="79">
        <f t="shared" ref="BL297" si="864">IF(AND(BL51&lt;&gt;BH51,BL51&lt;&gt;""),1,0)</f>
        <v>0</v>
      </c>
      <c r="BM297" s="139">
        <f t="shared" ref="BM297" si="865">IF(BL51=0,0,1)</f>
        <v>0</v>
      </c>
      <c r="BP297" s="79">
        <f t="shared" ref="BP297" si="866">IF(AND(BP51&lt;&gt;BL51,BP51&lt;&gt;""),1,0)</f>
        <v>0</v>
      </c>
      <c r="BQ297" s="139">
        <f t="shared" ref="BQ297" si="867">IF(BP51=0,0,1)</f>
        <v>0</v>
      </c>
      <c r="BT297" s="79">
        <f t="shared" ref="BT297" si="868">IF(AND(BT51&lt;&gt;BP51,BT51&lt;&gt;""),1,0)</f>
        <v>0</v>
      </c>
      <c r="BU297" s="139">
        <f t="shared" ref="BU297" si="869">IF(BT51=0,0,1)</f>
        <v>0</v>
      </c>
      <c r="BX297" s="79">
        <f t="shared" ref="BX297" si="870">IF(AND(BX51&lt;&gt;BT51,BX51&lt;&gt;""),1,0)</f>
        <v>0</v>
      </c>
      <c r="BY297" s="139">
        <f t="shared" ref="BY297" si="871">IF(BX51=0,0,1)</f>
        <v>0</v>
      </c>
      <c r="CB297" s="79">
        <f t="shared" ref="CB297" si="872">IF(AND(CB51&lt;&gt;BX51,CB51&lt;&gt;""),1,0)</f>
        <v>0</v>
      </c>
      <c r="CC297" s="139">
        <f t="shared" ref="CC297" si="873">IF(CB51=0,0,1)</f>
        <v>0</v>
      </c>
      <c r="CF297" s="79">
        <f t="shared" ref="CF297" si="874">IF(AND(CF51&lt;&gt;CB51,CF51&lt;&gt;""),1,0)</f>
        <v>0</v>
      </c>
      <c r="CG297" s="139">
        <f t="shared" ref="CG297" si="875">IF(CF51=0,0,1)</f>
        <v>0</v>
      </c>
      <c r="CJ297" s="79">
        <f t="shared" ref="CJ297" si="876">IF(AND(CJ51&lt;&gt;CF51,CJ51&lt;&gt;""),1,0)</f>
        <v>0</v>
      </c>
      <c r="CK297" s="139">
        <f t="shared" ref="CK297" si="877">IF(CJ51=0,0,1)</f>
        <v>0</v>
      </c>
      <c r="CN297" s="79">
        <f t="shared" ref="CN297" si="878">IF(AND(CN51&lt;&gt;CJ51,CN51&lt;&gt;""),1,0)</f>
        <v>0</v>
      </c>
      <c r="CO297" s="139">
        <f t="shared" ref="CO297" si="879">IF(CN51=0,0,1)</f>
        <v>0</v>
      </c>
      <c r="CR297" s="79">
        <f t="shared" ref="CR297" si="880">IF(AND(CR51&lt;&gt;CN51,CR51&lt;&gt;""),1,0)</f>
        <v>0</v>
      </c>
      <c r="CS297" s="139">
        <f t="shared" ref="CS297" si="881">IF(CR51=0,0,1)</f>
        <v>0</v>
      </c>
      <c r="CV297" s="79">
        <f t="shared" ref="CV297" si="882">IF(AND(CV51&lt;&gt;CR51,CV51&lt;&gt;""),1,0)</f>
        <v>0</v>
      </c>
      <c r="CW297" s="139">
        <f t="shared" ref="CW297" si="883">IF(CV51=0,0,1)</f>
        <v>0</v>
      </c>
      <c r="CZ297" s="79">
        <f t="shared" ref="CZ297" si="884">IF(AND(CZ51&lt;&gt;CV51,CZ51&lt;&gt;""),1,0)</f>
        <v>0</v>
      </c>
      <c r="DA297" s="139">
        <f t="shared" ref="DA297" si="885">IF(CZ51=0,0,1)</f>
        <v>0</v>
      </c>
      <c r="DD297" s="79">
        <f t="shared" ref="DD297" si="886">IF(AND(DD51&lt;&gt;CZ51,DD51&lt;&gt;""),1,0)</f>
        <v>0</v>
      </c>
      <c r="DE297" s="139">
        <f t="shared" ref="DE297" si="887">IF(DD51=0,0,1)</f>
        <v>0</v>
      </c>
      <c r="DH297" s="79">
        <f t="shared" ref="DH297" si="888">IF(AND(DH51&lt;&gt;DD51,DH51&lt;&gt;""),1,0)</f>
        <v>0</v>
      </c>
      <c r="DI297" s="139">
        <f t="shared" ref="DI297" si="889">IF(DH51=0,0,1)</f>
        <v>0</v>
      </c>
      <c r="DL297" s="79">
        <f t="shared" ref="DL297" si="890">IF(AND(DL51&lt;&gt;DH51,DL51&lt;&gt;""),1,0)</f>
        <v>0</v>
      </c>
      <c r="DM297" s="139">
        <f t="shared" ref="DM297" si="891">IF(DL51=0,0,1)</f>
        <v>0</v>
      </c>
      <c r="DP297" s="79">
        <f t="shared" ref="DP297" si="892">IF(AND(DP51&lt;&gt;DL51,DP51&lt;&gt;""),1,0)</f>
        <v>0</v>
      </c>
      <c r="DQ297" s="139">
        <f t="shared" ref="DQ297" si="893">IF(DP51=0,0,1)</f>
        <v>0</v>
      </c>
    </row>
    <row r="298" spans="4:121" hidden="1" outlineLevel="1"/>
    <row r="299" spans="4:121" hidden="1" outlineLevel="1">
      <c r="D299" s="1" t="s">
        <v>5935</v>
      </c>
      <c r="E299" s="79">
        <f>SUM(E255:E298)</f>
        <v>0</v>
      </c>
      <c r="H299" s="1" t="s">
        <v>5935</v>
      </c>
      <c r="I299" s="79">
        <f>SUM(I255:I298)</f>
        <v>8</v>
      </c>
      <c r="L299" s="1" t="s">
        <v>5935</v>
      </c>
      <c r="M299" s="79">
        <f>SUM(M255:M298)</f>
        <v>11</v>
      </c>
      <c r="P299" s="1" t="s">
        <v>5935</v>
      </c>
      <c r="Q299" s="79">
        <f>SUM(Q255:Q298)</f>
        <v>12</v>
      </c>
      <c r="T299" s="1" t="s">
        <v>5935</v>
      </c>
      <c r="U299" s="79">
        <f>SUM(U255:U298)</f>
        <v>12</v>
      </c>
      <c r="X299" s="1" t="s">
        <v>5935</v>
      </c>
      <c r="Y299" s="79">
        <f>SUM(Y255:Y298)</f>
        <v>11</v>
      </c>
      <c r="AB299" s="1" t="s">
        <v>5935</v>
      </c>
      <c r="AC299" s="79">
        <f>SUM(AC255:AC298)</f>
        <v>9</v>
      </c>
      <c r="AF299" s="1" t="s">
        <v>5935</v>
      </c>
      <c r="AG299" s="79">
        <f>SUM(AG255:AG298)</f>
        <v>10</v>
      </c>
      <c r="AJ299" s="1" t="s">
        <v>5935</v>
      </c>
      <c r="AK299" s="79">
        <f>SUM(AK255:AK298)</f>
        <v>10</v>
      </c>
      <c r="AN299" s="1" t="s">
        <v>5935</v>
      </c>
      <c r="AO299" s="79">
        <f>SUM(AO255:AO298)</f>
        <v>10</v>
      </c>
      <c r="AR299" s="1" t="s">
        <v>5935</v>
      </c>
      <c r="AS299" s="79">
        <f>SUM(AS255:AS298)</f>
        <v>7</v>
      </c>
      <c r="AV299" s="1" t="s">
        <v>5935</v>
      </c>
      <c r="AW299" s="79">
        <f>SUM(AW255:AW298)</f>
        <v>7</v>
      </c>
      <c r="AZ299" s="1" t="s">
        <v>5935</v>
      </c>
      <c r="BA299" s="79">
        <f>SUM(BA255:BA298)</f>
        <v>7</v>
      </c>
      <c r="BD299" s="1" t="s">
        <v>5935</v>
      </c>
      <c r="BE299" s="79">
        <f>SUM(BE255:BE298)</f>
        <v>9</v>
      </c>
      <c r="BH299" s="1" t="s">
        <v>5935</v>
      </c>
      <c r="BI299" s="79">
        <f>SUM(BI255:BI298)</f>
        <v>9</v>
      </c>
      <c r="BL299" s="1" t="s">
        <v>5935</v>
      </c>
      <c r="BM299" s="79">
        <f>SUM(BM255:BM298)</f>
        <v>6</v>
      </c>
      <c r="BP299" s="1" t="s">
        <v>5935</v>
      </c>
      <c r="BQ299" s="79">
        <f>SUM(BQ255:BQ298)</f>
        <v>4</v>
      </c>
      <c r="BT299" s="1" t="s">
        <v>5935</v>
      </c>
      <c r="BU299" s="79">
        <f>SUM(BU255:BU298)</f>
        <v>5</v>
      </c>
      <c r="BX299" s="1" t="s">
        <v>5935</v>
      </c>
      <c r="BY299" s="79">
        <f>SUM(BY255:BY298)</f>
        <v>5</v>
      </c>
      <c r="CB299" s="1" t="s">
        <v>5935</v>
      </c>
      <c r="CC299" s="79">
        <f>SUM(CC255:CC298)</f>
        <v>4</v>
      </c>
      <c r="CF299" s="1" t="s">
        <v>5935</v>
      </c>
      <c r="CG299" s="79">
        <f>SUM(CG255:CG298)</f>
        <v>5</v>
      </c>
      <c r="CJ299" s="1" t="s">
        <v>5935</v>
      </c>
      <c r="CK299" s="79">
        <f>SUM(CK255:CK298)</f>
        <v>5</v>
      </c>
      <c r="CN299" s="1" t="s">
        <v>5935</v>
      </c>
      <c r="CO299" s="79">
        <f>SUM(CO255:CO298)</f>
        <v>5</v>
      </c>
      <c r="CR299" s="1" t="s">
        <v>5935</v>
      </c>
      <c r="CS299" s="79">
        <f>SUM(CS255:CS298)</f>
        <v>3</v>
      </c>
      <c r="CV299" s="1" t="s">
        <v>5935</v>
      </c>
      <c r="CW299" s="79">
        <f>SUM(CW255:CW298)</f>
        <v>2</v>
      </c>
      <c r="CZ299" s="1" t="s">
        <v>5935</v>
      </c>
      <c r="DA299" s="79">
        <f>SUM(DA255:DA298)</f>
        <v>0</v>
      </c>
      <c r="DD299" s="1" t="s">
        <v>5935</v>
      </c>
      <c r="DE299" s="79">
        <f>SUM(DE255:DE298)</f>
        <v>0</v>
      </c>
      <c r="DH299" s="1" t="s">
        <v>5935</v>
      </c>
      <c r="DI299" s="79">
        <f>SUM(DI255:DI298)</f>
        <v>0</v>
      </c>
      <c r="DL299" s="1" t="s">
        <v>5935</v>
      </c>
      <c r="DM299" s="79">
        <f>SUM(DM255:DM298)</f>
        <v>0</v>
      </c>
      <c r="DP299" s="1" t="s">
        <v>5935</v>
      </c>
      <c r="DQ299" s="79">
        <f>SUM(DQ255:DQ298)</f>
        <v>0</v>
      </c>
    </row>
    <row r="300" spans="4:121" hidden="1" outlineLevel="1"/>
    <row r="301" spans="4:121" collapsed="1"/>
  </sheetData>
  <autoFilter ref="B71:HA250" xr:uid="{00000000-0001-0000-1700-000000000000}"/>
  <mergeCells count="331">
    <mergeCell ref="AJ56:AM56"/>
    <mergeCell ref="BD5:BG5"/>
    <mergeCell ref="AV5:AY5"/>
    <mergeCell ref="AJ5:AM5"/>
    <mergeCell ref="AN5:AQ5"/>
    <mergeCell ref="AR5:AU5"/>
    <mergeCell ref="CZ5:DC5"/>
    <mergeCell ref="DD5:DG5"/>
    <mergeCell ref="BX5:CA5"/>
    <mergeCell ref="CB5:CE5"/>
    <mergeCell ref="CF5:CI5"/>
    <mergeCell ref="CJ5:CM5"/>
    <mergeCell ref="CN5:CQ5"/>
    <mergeCell ref="BH5:BK5"/>
    <mergeCell ref="BL5:BO5"/>
    <mergeCell ref="BP5:BS5"/>
    <mergeCell ref="BT5:BW5"/>
    <mergeCell ref="DP4:DS4"/>
    <mergeCell ref="DP5:DS5"/>
    <mergeCell ref="DP54:DS54"/>
    <mergeCell ref="DP55:DS55"/>
    <mergeCell ref="DP56:DS56"/>
    <mergeCell ref="A45:A56"/>
    <mergeCell ref="DH4:DK4"/>
    <mergeCell ref="DH5:DK5"/>
    <mergeCell ref="DH54:DK54"/>
    <mergeCell ref="DH55:DK55"/>
    <mergeCell ref="DH56:DK56"/>
    <mergeCell ref="DL4:DO4"/>
    <mergeCell ref="DL5:DO5"/>
    <mergeCell ref="DL54:DO54"/>
    <mergeCell ref="DL55:DO55"/>
    <mergeCell ref="DL56:DO56"/>
    <mergeCell ref="CZ4:DC4"/>
    <mergeCell ref="CZ54:DC54"/>
    <mergeCell ref="CZ55:DC55"/>
    <mergeCell ref="CZ56:DC56"/>
    <mergeCell ref="DD4:DG4"/>
    <mergeCell ref="DD54:DG54"/>
    <mergeCell ref="DD55:DG55"/>
    <mergeCell ref="DD56:DG56"/>
    <mergeCell ref="L3:O3"/>
    <mergeCell ref="P3:S3"/>
    <mergeCell ref="D4:G4"/>
    <mergeCell ref="H4:K4"/>
    <mergeCell ref="L4:O4"/>
    <mergeCell ref="P4:S4"/>
    <mergeCell ref="AN4:AQ4"/>
    <mergeCell ref="AR4:AU4"/>
    <mergeCell ref="AV4:AY4"/>
    <mergeCell ref="AZ4:BC4"/>
    <mergeCell ref="T4:W4"/>
    <mergeCell ref="X4:AA4"/>
    <mergeCell ref="AB4:AE4"/>
    <mergeCell ref="AF4:AI4"/>
    <mergeCell ref="AJ4:AM4"/>
    <mergeCell ref="AF55:AI55"/>
    <mergeCell ref="AV55:AY55"/>
    <mergeCell ref="AZ55:BC55"/>
    <mergeCell ref="AV54:AY54"/>
    <mergeCell ref="AZ5:BC5"/>
    <mergeCell ref="AJ54:AM54"/>
    <mergeCell ref="AJ55:AM55"/>
    <mergeCell ref="P54:S54"/>
    <mergeCell ref="C31:C32"/>
    <mergeCell ref="C9:C10"/>
    <mergeCell ref="C11:C12"/>
    <mergeCell ref="C13:C14"/>
    <mergeCell ref="D5:G5"/>
    <mergeCell ref="AB5:AE5"/>
    <mergeCell ref="AF5:AI5"/>
    <mergeCell ref="P5:S5"/>
    <mergeCell ref="T5:W5"/>
    <mergeCell ref="X5:AA5"/>
    <mergeCell ref="L5:O5"/>
    <mergeCell ref="H5:K5"/>
    <mergeCell ref="AB54:AE54"/>
    <mergeCell ref="AF54:AI54"/>
    <mergeCell ref="C43:C44"/>
    <mergeCell ref="B11:B12"/>
    <mergeCell ref="B9:B10"/>
    <mergeCell ref="D54:G54"/>
    <mergeCell ref="D55:G55"/>
    <mergeCell ref="D56:G56"/>
    <mergeCell ref="H54:K54"/>
    <mergeCell ref="L54:O54"/>
    <mergeCell ref="H55:K55"/>
    <mergeCell ref="L55:O55"/>
    <mergeCell ref="H56:K56"/>
    <mergeCell ref="L56:O56"/>
    <mergeCell ref="B31:B32"/>
    <mergeCell ref="B29:B30"/>
    <mergeCell ref="B27:B28"/>
    <mergeCell ref="B25:B26"/>
    <mergeCell ref="B23:B24"/>
    <mergeCell ref="B21:B22"/>
    <mergeCell ref="B19:B20"/>
    <mergeCell ref="B17:B18"/>
    <mergeCell ref="B15:B16"/>
    <mergeCell ref="C33:C34"/>
    <mergeCell ref="C35:C36"/>
    <mergeCell ref="C37:C38"/>
    <mergeCell ref="C39:C40"/>
    <mergeCell ref="B43:B44"/>
    <mergeCell ref="B41:B42"/>
    <mergeCell ref="B39:B40"/>
    <mergeCell ref="B37:B38"/>
    <mergeCell ref="B35:B36"/>
    <mergeCell ref="B33:B34"/>
    <mergeCell ref="C15:C16"/>
    <mergeCell ref="C17:C18"/>
    <mergeCell ref="C19:C20"/>
    <mergeCell ref="C21:C22"/>
    <mergeCell ref="C23:C24"/>
    <mergeCell ref="C25:C26"/>
    <mergeCell ref="C27:C28"/>
    <mergeCell ref="C29:C30"/>
    <mergeCell ref="A9:A22"/>
    <mergeCell ref="A23:A44"/>
    <mergeCell ref="A4:C4"/>
    <mergeCell ref="B6:C6"/>
    <mergeCell ref="BD4:BG4"/>
    <mergeCell ref="BD54:BG54"/>
    <mergeCell ref="BD55:BG55"/>
    <mergeCell ref="BD56:BG56"/>
    <mergeCell ref="P56:S56"/>
    <mergeCell ref="T56:W56"/>
    <mergeCell ref="X56:AA56"/>
    <mergeCell ref="AB56:AE56"/>
    <mergeCell ref="AF56:AI56"/>
    <mergeCell ref="AV56:AY56"/>
    <mergeCell ref="AZ54:BC54"/>
    <mergeCell ref="P55:S55"/>
    <mergeCell ref="T55:W55"/>
    <mergeCell ref="X55:AA55"/>
    <mergeCell ref="AB55:AE55"/>
    <mergeCell ref="T54:W54"/>
    <mergeCell ref="X54:AA54"/>
    <mergeCell ref="AZ56:BC56"/>
    <mergeCell ref="B13:B14"/>
    <mergeCell ref="C41:C42"/>
    <mergeCell ref="BP4:BS4"/>
    <mergeCell ref="BP54:BS54"/>
    <mergeCell ref="BP55:BS55"/>
    <mergeCell ref="BP56:BS56"/>
    <mergeCell ref="BT4:BW4"/>
    <mergeCell ref="BT54:BW54"/>
    <mergeCell ref="BT55:BW55"/>
    <mergeCell ref="BT56:BW56"/>
    <mergeCell ref="BH4:BK4"/>
    <mergeCell ref="BH54:BK54"/>
    <mergeCell ref="BH55:BK55"/>
    <mergeCell ref="BH56:BK56"/>
    <mergeCell ref="BL4:BO4"/>
    <mergeCell ref="BL54:BO54"/>
    <mergeCell ref="BL55:BO55"/>
    <mergeCell ref="BL56:BO56"/>
    <mergeCell ref="CF4:CI4"/>
    <mergeCell ref="CF54:CI54"/>
    <mergeCell ref="CF55:CI55"/>
    <mergeCell ref="CF56:CI56"/>
    <mergeCell ref="CJ4:CM4"/>
    <mergeCell ref="CJ54:CM54"/>
    <mergeCell ref="CJ55:CM55"/>
    <mergeCell ref="CJ56:CM56"/>
    <mergeCell ref="BX4:CA4"/>
    <mergeCell ref="BX54:CA54"/>
    <mergeCell ref="BX55:CA55"/>
    <mergeCell ref="BX56:CA56"/>
    <mergeCell ref="CB4:CE4"/>
    <mergeCell ref="CB54:CE54"/>
    <mergeCell ref="CB55:CE55"/>
    <mergeCell ref="CB56:CE56"/>
    <mergeCell ref="CV4:CY4"/>
    <mergeCell ref="CV54:CY54"/>
    <mergeCell ref="CV55:CY55"/>
    <mergeCell ref="CV56:CY56"/>
    <mergeCell ref="CN4:CQ4"/>
    <mergeCell ref="CN54:CQ54"/>
    <mergeCell ref="CN55:CQ55"/>
    <mergeCell ref="CN56:CQ56"/>
    <mergeCell ref="CR4:CU4"/>
    <mergeCell ref="CR54:CU54"/>
    <mergeCell ref="CR55:CU55"/>
    <mergeCell ref="CR56:CU56"/>
    <mergeCell ref="CR5:CU5"/>
    <mergeCell ref="CV5:CY5"/>
    <mergeCell ref="B98:B99"/>
    <mergeCell ref="B100:B101"/>
    <mergeCell ref="B82:B83"/>
    <mergeCell ref="B84:B85"/>
    <mergeCell ref="B86:B87"/>
    <mergeCell ref="B88:B89"/>
    <mergeCell ref="B90:B91"/>
    <mergeCell ref="B72:B73"/>
    <mergeCell ref="B74:B75"/>
    <mergeCell ref="B76:B77"/>
    <mergeCell ref="B78:B79"/>
    <mergeCell ref="B80:B81"/>
    <mergeCell ref="B102:B103"/>
    <mergeCell ref="B104:B105"/>
    <mergeCell ref="B106:B107"/>
    <mergeCell ref="A72:A73"/>
    <mergeCell ref="A74:A75"/>
    <mergeCell ref="A76:A77"/>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B92:B93"/>
    <mergeCell ref="B94:B95"/>
    <mergeCell ref="B96:B97"/>
    <mergeCell ref="A117:A118"/>
    <mergeCell ref="B117:B118"/>
    <mergeCell ref="A119:A120"/>
    <mergeCell ref="B119:B120"/>
    <mergeCell ref="A121:A122"/>
    <mergeCell ref="B121:B122"/>
    <mergeCell ref="A123:A124"/>
    <mergeCell ref="B123:B124"/>
    <mergeCell ref="A125:A126"/>
    <mergeCell ref="B125:B126"/>
    <mergeCell ref="A127:A128"/>
    <mergeCell ref="B127:B128"/>
    <mergeCell ref="A129:A130"/>
    <mergeCell ref="B129:B130"/>
    <mergeCell ref="A131:A132"/>
    <mergeCell ref="B131:B132"/>
    <mergeCell ref="A133:A134"/>
    <mergeCell ref="B133:B134"/>
    <mergeCell ref="A135:A136"/>
    <mergeCell ref="B135:B136"/>
    <mergeCell ref="A137:A138"/>
    <mergeCell ref="B137:B138"/>
    <mergeCell ref="A139:A140"/>
    <mergeCell ref="B139:B140"/>
    <mergeCell ref="A141:A142"/>
    <mergeCell ref="B141:B142"/>
    <mergeCell ref="A143:A144"/>
    <mergeCell ref="B143:B144"/>
    <mergeCell ref="A145:A146"/>
    <mergeCell ref="B145:B146"/>
    <mergeCell ref="A147:A148"/>
    <mergeCell ref="B147:B148"/>
    <mergeCell ref="A149:A150"/>
    <mergeCell ref="B149:B150"/>
    <mergeCell ref="A151:A152"/>
    <mergeCell ref="B151:B152"/>
    <mergeCell ref="A162:A163"/>
    <mergeCell ref="B162:B163"/>
    <mergeCell ref="A164:A165"/>
    <mergeCell ref="B164:B165"/>
    <mergeCell ref="A166:A167"/>
    <mergeCell ref="B166:B167"/>
    <mergeCell ref="A168:A169"/>
    <mergeCell ref="B168:B169"/>
    <mergeCell ref="A170:A171"/>
    <mergeCell ref="B170:B171"/>
    <mergeCell ref="A172:A173"/>
    <mergeCell ref="B172:B173"/>
    <mergeCell ref="A174:A175"/>
    <mergeCell ref="B174:B175"/>
    <mergeCell ref="A176:A177"/>
    <mergeCell ref="B176:B177"/>
    <mergeCell ref="A178:A179"/>
    <mergeCell ref="B178:B179"/>
    <mergeCell ref="A180:A181"/>
    <mergeCell ref="B180:B181"/>
    <mergeCell ref="A182:A183"/>
    <mergeCell ref="B182:B183"/>
    <mergeCell ref="A184:A185"/>
    <mergeCell ref="B184:B185"/>
    <mergeCell ref="A186:A187"/>
    <mergeCell ref="B186:B187"/>
    <mergeCell ref="A188:A189"/>
    <mergeCell ref="B188:B189"/>
    <mergeCell ref="A190:A191"/>
    <mergeCell ref="B190:B191"/>
    <mergeCell ref="A192:A193"/>
    <mergeCell ref="B192:B193"/>
    <mergeCell ref="A194:A195"/>
    <mergeCell ref="B194:B195"/>
    <mergeCell ref="A196:A197"/>
    <mergeCell ref="B196:B197"/>
    <mergeCell ref="A207:A208"/>
    <mergeCell ref="B207:B208"/>
    <mergeCell ref="A209:A210"/>
    <mergeCell ref="B209:B210"/>
    <mergeCell ref="A211:A212"/>
    <mergeCell ref="B211:B212"/>
    <mergeCell ref="A213:A214"/>
    <mergeCell ref="B213:B214"/>
    <mergeCell ref="A215:A216"/>
    <mergeCell ref="B215:B216"/>
    <mergeCell ref="A217:A218"/>
    <mergeCell ref="B217:B218"/>
    <mergeCell ref="A219:A220"/>
    <mergeCell ref="B219:B220"/>
    <mergeCell ref="A221:A222"/>
    <mergeCell ref="B221:B222"/>
    <mergeCell ref="A223:A224"/>
    <mergeCell ref="B223:B224"/>
    <mergeCell ref="A235:A236"/>
    <mergeCell ref="B235:B236"/>
    <mergeCell ref="A237:A238"/>
    <mergeCell ref="B237:B238"/>
    <mergeCell ref="A239:A240"/>
    <mergeCell ref="B239:B240"/>
    <mergeCell ref="A241:A242"/>
    <mergeCell ref="B241:B242"/>
    <mergeCell ref="A225:A226"/>
    <mergeCell ref="B225:B226"/>
    <mergeCell ref="A227:A228"/>
    <mergeCell ref="B227:B228"/>
    <mergeCell ref="A229:A230"/>
    <mergeCell ref="B229:B230"/>
    <mergeCell ref="A231:A232"/>
    <mergeCell ref="B231:B232"/>
    <mergeCell ref="A233:A234"/>
    <mergeCell ref="B233:B234"/>
  </mergeCells>
  <conditionalFormatting sqref="D4 H4 L4 P4 T4 X4 AB4 AF4 AJ4 AN4 AR4 AV4 AZ4 BD4 BH4 BL4 BP4 BT4 BX4 CB4 CF4 CJ4 CN4 CR4 CV4 CZ4 DD4 DH4 DL4 DP4">
    <cfRule type="expression" dxfId="14642" priority="19098">
      <formula>WEEKDAY(D4,2)=5</formula>
    </cfRule>
    <cfRule type="expression" dxfId="14641" priority="19102">
      <formula>WEEKDAY(D4,2)=1</formula>
    </cfRule>
    <cfRule type="cellIs" dxfId="14640" priority="19097" operator="lessThanOrEqual">
      <formula>$C$55</formula>
    </cfRule>
    <cfRule type="expression" dxfId="14639" priority="19101">
      <formula>WEEKDAY(D4,2)=2</formula>
    </cfRule>
    <cfRule type="expression" dxfId="14638" priority="19100">
      <formula>WEEKDAY(D4,2)=3</formula>
    </cfRule>
    <cfRule type="expression" dxfId="14637" priority="19099">
      <formula>WEEKDAY(D4,2)=4</formula>
    </cfRule>
  </conditionalFormatting>
  <conditionalFormatting sqref="D9:F9 D11:F11 D13:F13 D15:F15 D17:F17 D19:F19 D21:F21 D23:F23 D25:F25 D27:F27 D29:F29 D31:F31 D33:F33 D35:F35 D37:F37 D39:F39 D41:F41 D43:F43">
    <cfRule type="cellIs" dxfId="14635" priority="23939" operator="notEqual">
      <formula>#REF!</formula>
    </cfRule>
  </conditionalFormatting>
  <conditionalFormatting sqref="G7">
    <cfRule type="iconSet" priority="18312">
      <iconSet iconSet="5Rating">
        <cfvo type="percent" val="0"/>
        <cfvo type="percent" val="20"/>
        <cfvo type="percent" val="40"/>
        <cfvo type="percent" val="60"/>
        <cfvo type="percent" val="80"/>
      </iconSet>
    </cfRule>
    <cfRule type="cellIs" dxfId="14634" priority="18311" operator="greaterThanOrEqual">
      <formula>5</formula>
    </cfRule>
  </conditionalFormatting>
  <conditionalFormatting sqref="H11">
    <cfRule type="cellIs" dxfId="14633" priority="13303" stopIfTrue="1" operator="equal">
      <formula>0</formula>
    </cfRule>
    <cfRule type="cellIs" dxfId="14632" priority="13304" operator="notEqual">
      <formula>D11</formula>
    </cfRule>
    <cfRule type="cellIs" dxfId="14631" priority="13298" operator="notEqual">
      <formula>D11</formula>
    </cfRule>
    <cfRule type="cellIs" dxfId="14630" priority="13297" stopIfTrue="1" operator="equal">
      <formula>0</formula>
    </cfRule>
  </conditionalFormatting>
  <conditionalFormatting sqref="H12 H14 H16 H18 H20 H24 H26 H28 H30 H32 H34 H36 H38 H40 H44 H10 H22 H42">
    <cfRule type="expression" dxfId="14629" priority="13892">
      <formula>H9=0</formula>
    </cfRule>
  </conditionalFormatting>
  <conditionalFormatting sqref="H12 H16 H18 H20 H24 H26 H28 H30 H32 H34 H36 H38 H40 H44 H10 H22 H14 H42">
    <cfRule type="expression" dxfId="14628" priority="13941">
      <formula>H9=0</formula>
    </cfRule>
  </conditionalFormatting>
  <conditionalFormatting sqref="H12">
    <cfRule type="expression" dxfId="14627" priority="13302">
      <formula>H11=0</formula>
    </cfRule>
    <cfRule type="expression" dxfId="14626" priority="13296">
      <formula>H11=0</formula>
    </cfRule>
  </conditionalFormatting>
  <conditionalFormatting sqref="H15">
    <cfRule type="cellIs" dxfId="14625" priority="12715" stopIfTrue="1" operator="equal">
      <formula>0</formula>
    </cfRule>
    <cfRule type="cellIs" dxfId="14624" priority="13872" stopIfTrue="1" operator="equal">
      <formula>0</formula>
    </cfRule>
    <cfRule type="cellIs" dxfId="14623" priority="13873" operator="notEqual">
      <formula>D15</formula>
    </cfRule>
    <cfRule type="cellIs" dxfId="14622" priority="12941" stopIfTrue="1" operator="equal">
      <formula>0</formula>
    </cfRule>
    <cfRule type="cellIs" dxfId="14621" priority="13907" stopIfTrue="1" operator="equal">
      <formula>0</formula>
    </cfRule>
    <cfRule type="cellIs" dxfId="14620" priority="12701" operator="notEqual">
      <formula>D15</formula>
    </cfRule>
    <cfRule type="cellIs" dxfId="14619" priority="12700" stopIfTrue="1" operator="equal">
      <formula>0</formula>
    </cfRule>
    <cfRule type="cellIs" dxfId="14618" priority="12942" operator="notEqual">
      <formula>D15</formula>
    </cfRule>
    <cfRule type="cellIs" dxfId="14617" priority="12688" operator="notEqual">
      <formula>D15</formula>
    </cfRule>
    <cfRule type="cellIs" dxfId="14616" priority="12784" operator="notEqual">
      <formula>D15</formula>
    </cfRule>
    <cfRule type="cellIs" dxfId="14615" priority="12687" stopIfTrue="1" operator="equal">
      <formula>0</formula>
    </cfRule>
    <cfRule type="cellIs" dxfId="14614" priority="13908" operator="notEqual">
      <formula>D15</formula>
    </cfRule>
    <cfRule type="cellIs" dxfId="14613" priority="13333" operator="notEqual">
      <formula>D15</formula>
    </cfRule>
    <cfRule type="cellIs" dxfId="14612" priority="13346" operator="notEqual">
      <formula>D15</formula>
    </cfRule>
    <cfRule type="cellIs" dxfId="14611" priority="13345" stopIfTrue="1" operator="equal">
      <formula>0</formula>
    </cfRule>
    <cfRule type="cellIs" dxfId="14610" priority="12783" stopIfTrue="1" operator="equal">
      <formula>0</formula>
    </cfRule>
    <cfRule type="cellIs" dxfId="14609" priority="13332" stopIfTrue="1" operator="equal">
      <formula>0</formula>
    </cfRule>
    <cfRule type="cellIs" dxfId="14608" priority="13367" operator="notEqual">
      <formula>D15</formula>
    </cfRule>
    <cfRule type="cellIs" dxfId="14607" priority="12754" operator="notEqual">
      <formula>D15</formula>
    </cfRule>
    <cfRule type="cellIs" dxfId="14606" priority="12753" stopIfTrue="1" operator="equal">
      <formula>0</formula>
    </cfRule>
    <cfRule type="cellIs" dxfId="14605" priority="13312" stopIfTrue="1" operator="equal">
      <formula>0</formula>
    </cfRule>
    <cfRule type="cellIs" dxfId="14604" priority="12738" operator="notEqual">
      <formula>D15</formula>
    </cfRule>
    <cfRule type="cellIs" dxfId="14603" priority="12737" stopIfTrue="1" operator="equal">
      <formula>0</formula>
    </cfRule>
    <cfRule type="cellIs" dxfId="14602" priority="12800" operator="notEqual">
      <formula>D15</formula>
    </cfRule>
    <cfRule type="cellIs" dxfId="14601" priority="13313" operator="notEqual">
      <formula>D15</formula>
    </cfRule>
    <cfRule type="cellIs" dxfId="14600" priority="13366" stopIfTrue="1" operator="equal">
      <formula>0</formula>
    </cfRule>
    <cfRule type="cellIs" dxfId="14599" priority="12799" stopIfTrue="1" operator="equal">
      <formula>0</formula>
    </cfRule>
    <cfRule type="cellIs" dxfId="14598" priority="12716" operator="notEqual">
      <formula>D15</formula>
    </cfRule>
    <cfRule type="cellIs" dxfId="14597" priority="12916" stopIfTrue="1" operator="equal">
      <formula>0</formula>
    </cfRule>
    <cfRule type="cellIs" dxfId="14596" priority="12917" operator="notEqual">
      <formula>D15</formula>
    </cfRule>
  </conditionalFormatting>
  <conditionalFormatting sqref="H16">
    <cfRule type="expression" dxfId="14595" priority="13311">
      <formula>H15=0</formula>
    </cfRule>
    <cfRule type="expression" dxfId="14594" priority="12743">
      <formula>H15=0</formula>
    </cfRule>
    <cfRule type="expression" dxfId="14593" priority="12798">
      <formula>H15=0</formula>
    </cfRule>
    <cfRule type="expression" dxfId="14592" priority="12923">
      <formula>H15=0</formula>
    </cfRule>
    <cfRule type="expression" dxfId="14591" priority="13344">
      <formula>H15=0</formula>
    </cfRule>
    <cfRule type="expression" dxfId="14590" priority="12788">
      <formula>H15=0</formula>
    </cfRule>
    <cfRule type="expression" dxfId="14589" priority="12758">
      <formula>H15=0</formula>
    </cfRule>
    <cfRule type="expression" dxfId="14588" priority="12947">
      <formula>H15=0</formula>
    </cfRule>
    <cfRule type="expression" dxfId="14587" priority="13365">
      <formula>H15=0</formula>
    </cfRule>
    <cfRule type="expression" dxfId="14586" priority="12692">
      <formula>H15=0</formula>
    </cfRule>
    <cfRule type="expression" dxfId="14585" priority="13337">
      <formula>H15=0</formula>
    </cfRule>
    <cfRule type="expression" dxfId="14584" priority="12714">
      <formula>H15=0</formula>
    </cfRule>
    <cfRule type="expression" dxfId="14583" priority="12699">
      <formula>H15=0</formula>
    </cfRule>
  </conditionalFormatting>
  <conditionalFormatting sqref="H25">
    <cfRule type="cellIs" dxfId="14582" priority="13597" stopIfTrue="1" operator="equal">
      <formula>0</formula>
    </cfRule>
    <cfRule type="cellIs" dxfId="14581" priority="13598" operator="notEqual">
      <formula>D25</formula>
    </cfRule>
    <cfRule type="cellIs" dxfId="14580" priority="13606" stopIfTrue="1" operator="equal">
      <formula>0</formula>
    </cfRule>
    <cfRule type="cellIs" dxfId="14579" priority="13607" operator="notEqual">
      <formula>D25</formula>
    </cfRule>
    <cfRule type="cellIs" dxfId="14578" priority="13520" operator="notEqual">
      <formula>D25</formula>
    </cfRule>
    <cfRule type="cellIs" dxfId="14577" priority="13411" stopIfTrue="1" operator="equal">
      <formula>0</formula>
    </cfRule>
    <cfRule type="cellIs" dxfId="14576" priority="13412" operator="notEqual">
      <formula>D25</formula>
    </cfRule>
    <cfRule type="cellIs" dxfId="14575" priority="13426" stopIfTrue="1" operator="equal">
      <formula>0</formula>
    </cfRule>
    <cfRule type="cellIs" dxfId="14574" priority="13427" operator="notEqual">
      <formula>D25</formula>
    </cfRule>
    <cfRule type="cellIs" dxfId="14573" priority="13492" stopIfTrue="1" operator="equal">
      <formula>0</formula>
    </cfRule>
    <cfRule type="cellIs" dxfId="14572" priority="13493" operator="notEqual">
      <formula>D25</formula>
    </cfRule>
    <cfRule type="cellIs" dxfId="14571" priority="13519" stopIfTrue="1" operator="equal">
      <formula>0</formula>
    </cfRule>
  </conditionalFormatting>
  <conditionalFormatting sqref="H26">
    <cfRule type="expression" dxfId="14570" priority="13491">
      <formula>H25=0</formula>
    </cfRule>
    <cfRule type="expression" dxfId="14569" priority="13596">
      <formula>H25=0</formula>
    </cfRule>
    <cfRule type="expression" dxfId="14568" priority="13410">
      <formula>H25=0</formula>
    </cfRule>
    <cfRule type="expression" dxfId="14567" priority="13605">
      <formula>H25=0</formula>
    </cfRule>
    <cfRule type="expression" dxfId="14566" priority="13425">
      <formula>H25=0</formula>
    </cfRule>
    <cfRule type="expression" dxfId="14565" priority="13518">
      <formula>H25=0</formula>
    </cfRule>
  </conditionalFormatting>
  <conditionalFormatting sqref="H27">
    <cfRule type="cellIs" dxfId="14564" priority="13216" stopIfTrue="1" operator="equal">
      <formula>0</formula>
    </cfRule>
    <cfRule type="cellIs" dxfId="14563" priority="13217" operator="notEqual">
      <formula>D27</formula>
    </cfRule>
    <cfRule type="cellIs" dxfId="14562" priority="13192" stopIfTrue="1" operator="equal">
      <formula>0</formula>
    </cfRule>
    <cfRule type="cellIs" dxfId="14561" priority="13193" operator="notEqual">
      <formula>D27</formula>
    </cfRule>
  </conditionalFormatting>
  <conditionalFormatting sqref="H28">
    <cfRule type="expression" dxfId="14560" priority="13215">
      <formula>H27=0</formula>
    </cfRule>
    <cfRule type="expression" dxfId="14559" priority="13191">
      <formula>H27=0</formula>
    </cfRule>
  </conditionalFormatting>
  <conditionalFormatting sqref="H31 H9 H11 H13 H17 H19 H23 H25 H27 H29 H33 H35 H37 H43 H21 H41">
    <cfRule type="cellIs" dxfId="14558" priority="13893" stopIfTrue="1" operator="equal">
      <formula>0</formula>
    </cfRule>
    <cfRule type="cellIs" dxfId="14557" priority="13894" operator="notEqual">
      <formula>D9</formula>
    </cfRule>
    <cfRule type="cellIs" dxfId="14556" priority="13942" stopIfTrue="1" operator="equal">
      <formula>0</formula>
    </cfRule>
    <cfRule type="cellIs" dxfId="14555" priority="13943" operator="notEqual">
      <formula>D9</formula>
    </cfRule>
  </conditionalFormatting>
  <conditionalFormatting sqref="H35">
    <cfRule type="cellIs" dxfId="14554" priority="13054" stopIfTrue="1" operator="equal">
      <formula>0</formula>
    </cfRule>
    <cfRule type="cellIs" dxfId="14553" priority="13055" operator="notEqual">
      <formula>D35</formula>
    </cfRule>
    <cfRule type="cellIs" dxfId="14552" priority="13072" stopIfTrue="1" operator="equal">
      <formula>0</formula>
    </cfRule>
    <cfRule type="cellIs" dxfId="14551" priority="13073" operator="notEqual">
      <formula>D35</formula>
    </cfRule>
  </conditionalFormatting>
  <conditionalFormatting sqref="H36">
    <cfRule type="expression" dxfId="14550" priority="13053">
      <formula>H35=0</formula>
    </cfRule>
    <cfRule type="expression" dxfId="14549" priority="13071">
      <formula>H35=0</formula>
    </cfRule>
  </conditionalFormatting>
  <conditionalFormatting sqref="H39">
    <cfRule type="cellIs" dxfId="14548" priority="12343" operator="notEqual">
      <formula>D39</formula>
    </cfRule>
    <cfRule type="cellIs" dxfId="14547" priority="12341" operator="notEqual">
      <formula>D39</formula>
    </cfRule>
    <cfRule type="cellIs" dxfId="14546" priority="12340" stopIfTrue="1" operator="equal">
      <formula>0</formula>
    </cfRule>
    <cfRule type="cellIs" dxfId="14545" priority="12342" stopIfTrue="1" operator="equal">
      <formula>0</formula>
    </cfRule>
  </conditionalFormatting>
  <conditionalFormatting sqref="I11 K11">
    <cfRule type="cellIs" dxfId="14544" priority="13306" stopIfTrue="1" operator="equal">
      <formula>0</formula>
    </cfRule>
    <cfRule type="cellIs" dxfId="14543" priority="13300" stopIfTrue="1" operator="equal">
      <formula>0</formula>
    </cfRule>
    <cfRule type="cellIs" dxfId="14542" priority="13307" operator="notEqual">
      <formula>E11</formula>
    </cfRule>
    <cfRule type="cellIs" dxfId="14541" priority="13301" operator="notEqual">
      <formula>E11</formula>
    </cfRule>
  </conditionalFormatting>
  <conditionalFormatting sqref="I12 I14 I16 I18 I20 I22 I24 I26 I28 I30 I32 I34 I36 I38 I40 I42 I44 I10 K10 K44 K42 K40 K38 K36 K34 K32 K30 K28 K26 K24 K22 K20 K18 K16 K14 K12">
    <cfRule type="expression" dxfId="14540" priority="13904">
      <formula>I9=0</formula>
    </cfRule>
    <cfRule type="expression" dxfId="14539" priority="13950">
      <formula>I9=0</formula>
    </cfRule>
  </conditionalFormatting>
  <conditionalFormatting sqref="I12 K12">
    <cfRule type="expression" dxfId="14538" priority="13305">
      <formula>I11=0</formula>
    </cfRule>
    <cfRule type="expression" dxfId="14537" priority="13299">
      <formula>I11=0</formula>
    </cfRule>
  </conditionalFormatting>
  <conditionalFormatting sqref="I15 K15">
    <cfRule type="cellIs" dxfId="14536" priority="12766" stopIfTrue="1" operator="equal">
      <formula>0</formula>
    </cfRule>
    <cfRule type="cellIs" dxfId="14535" priority="12958" stopIfTrue="1" operator="equal">
      <formula>0</formula>
    </cfRule>
    <cfRule type="cellIs" dxfId="14534" priority="13325" operator="notEqual">
      <formula>E15</formula>
    </cfRule>
    <cfRule type="cellIs" dxfId="14533" priority="12797" operator="notEqual">
      <formula>E15</formula>
    </cfRule>
    <cfRule type="cellIs" dxfId="14532" priority="12796" stopIfTrue="1" operator="equal">
      <formula>0</formula>
    </cfRule>
    <cfRule type="cellIs" dxfId="14531" priority="13324" stopIfTrue="1" operator="equal">
      <formula>0</formula>
    </cfRule>
    <cfRule type="cellIs" dxfId="14530" priority="13319" operator="notEqual">
      <formula>E15</formula>
    </cfRule>
    <cfRule type="cellIs" dxfId="14529" priority="13318" stopIfTrue="1" operator="equal">
      <formula>0</formula>
    </cfRule>
    <cfRule type="cellIs" dxfId="14528" priority="13352" operator="notEqual">
      <formula>E15</formula>
    </cfRule>
    <cfRule type="cellIs" dxfId="14527" priority="13351" stopIfTrue="1" operator="equal">
      <formula>0</formula>
    </cfRule>
    <cfRule type="cellIs" dxfId="14526" priority="13315" stopIfTrue="1" operator="equal">
      <formula>0</formula>
    </cfRule>
    <cfRule type="cellIs" dxfId="14525" priority="12767" operator="notEqual">
      <formula>E15</formula>
    </cfRule>
    <cfRule type="cellIs" dxfId="14524" priority="12752" operator="notEqual">
      <formula>E15</formula>
    </cfRule>
    <cfRule type="cellIs" dxfId="14523" priority="12751" stopIfTrue="1" operator="equal">
      <formula>0</formula>
    </cfRule>
    <cfRule type="cellIs" dxfId="14522" priority="12725" operator="notEqual">
      <formula>E15</formula>
    </cfRule>
    <cfRule type="cellIs" dxfId="14521" priority="12724" stopIfTrue="1" operator="equal">
      <formula>0</formula>
    </cfRule>
    <cfRule type="cellIs" dxfId="14520" priority="12722" operator="notEqual">
      <formula>E15</formula>
    </cfRule>
    <cfRule type="cellIs" dxfId="14519" priority="12721" stopIfTrue="1" operator="equal">
      <formula>0</formula>
    </cfRule>
    <cfRule type="cellIs" dxfId="14518" priority="12707" operator="notEqual">
      <formula>E15</formula>
    </cfRule>
    <cfRule type="cellIs" dxfId="14517" priority="12706" stopIfTrue="1" operator="equal">
      <formula>0</formula>
    </cfRule>
    <cfRule type="cellIs" dxfId="14516" priority="12698" operator="notEqual">
      <formula>E15</formula>
    </cfRule>
    <cfRule type="cellIs" dxfId="14515" priority="12697" stopIfTrue="1" operator="equal">
      <formula>0</formula>
    </cfRule>
    <cfRule type="cellIs" dxfId="14514" priority="13376" operator="notEqual">
      <formula>E15</formula>
    </cfRule>
    <cfRule type="cellIs" dxfId="14513" priority="13375" stopIfTrue="1" operator="equal">
      <formula>0</formula>
    </cfRule>
    <cfRule type="cellIs" dxfId="14512" priority="12806" operator="notEqual">
      <formula>E15</formula>
    </cfRule>
    <cfRule type="cellIs" dxfId="14511" priority="13373" operator="notEqual">
      <formula>E15</formula>
    </cfRule>
    <cfRule type="cellIs" dxfId="14510" priority="13372" stopIfTrue="1" operator="equal">
      <formula>0</formula>
    </cfRule>
    <cfRule type="cellIs" dxfId="14509" priority="13316" operator="notEqual">
      <formula>E15</formula>
    </cfRule>
    <cfRule type="cellIs" dxfId="14508" priority="12805" stopIfTrue="1" operator="equal">
      <formula>0</formula>
    </cfRule>
    <cfRule type="cellIs" dxfId="14507" priority="13343" operator="notEqual">
      <formula>E15</formula>
    </cfRule>
    <cfRule type="cellIs" dxfId="14506" priority="13342" stopIfTrue="1" operator="equal">
      <formula>0</formula>
    </cfRule>
    <cfRule type="cellIs" dxfId="14505" priority="12959" operator="notEqual">
      <formula>E15</formula>
    </cfRule>
    <cfRule type="cellIs" dxfId="14504" priority="12937" stopIfTrue="1" operator="equal">
      <formula>0</formula>
    </cfRule>
    <cfRule type="cellIs" dxfId="14503" priority="12938" operator="notEqual">
      <formula>E15</formula>
    </cfRule>
  </conditionalFormatting>
  <conditionalFormatting sqref="I16 K16">
    <cfRule type="expression" dxfId="14502" priority="12723">
      <formula>I15=0</formula>
    </cfRule>
    <cfRule type="expression" dxfId="14501" priority="12750">
      <formula>I15=0</formula>
    </cfRule>
    <cfRule type="expression" dxfId="14500" priority="12696">
      <formula>I15=0</formula>
    </cfRule>
    <cfRule type="expression" dxfId="14499" priority="12765">
      <formula>I15=0</formula>
    </cfRule>
    <cfRule type="expression" dxfId="14498" priority="12705">
      <formula>I15=0</formula>
    </cfRule>
    <cfRule type="expression" dxfId="14497" priority="13341">
      <formula>I15=0</formula>
    </cfRule>
    <cfRule type="expression" dxfId="14496" priority="12957">
      <formula>I15=0</formula>
    </cfRule>
    <cfRule type="expression" dxfId="14495" priority="13323">
      <formula>I15=0</formula>
    </cfRule>
    <cfRule type="expression" dxfId="14494" priority="12804">
      <formula>I15=0</formula>
    </cfRule>
    <cfRule type="expression" dxfId="14493" priority="12795">
      <formula>I15=0</formula>
    </cfRule>
    <cfRule type="expression" dxfId="14492" priority="13371">
      <formula>I15=0</formula>
    </cfRule>
    <cfRule type="expression" dxfId="14491" priority="12720">
      <formula>I15=0</formula>
    </cfRule>
    <cfRule type="expression" dxfId="14490" priority="13350">
      <formula>I15=0</formula>
    </cfRule>
    <cfRule type="expression" dxfId="14489" priority="12936">
      <formula>I15=0</formula>
    </cfRule>
    <cfRule type="expression" dxfId="14488" priority="13317">
      <formula>I15=0</formula>
    </cfRule>
    <cfRule type="expression" dxfId="14487" priority="13314">
      <formula>I15=0</formula>
    </cfRule>
    <cfRule type="expression" dxfId="14486" priority="13374">
      <formula>I15=0</formula>
    </cfRule>
  </conditionalFormatting>
  <conditionalFormatting sqref="I21 I31 I9 I11 I13 I15 I17 I19 I23 I25 I27 I29 I33 I35 I37 I39 I41 I43 K43 K41 K39 K37 K35 K33 K29 K27 K25 K23 K19 K17 K15 K13 K11 K9 K31 K21">
    <cfRule type="cellIs" dxfId="14485" priority="13906" operator="notEqual">
      <formula>E9</formula>
    </cfRule>
    <cfRule type="cellIs" dxfId="14484" priority="13905" stopIfTrue="1" operator="equal">
      <formula>0</formula>
    </cfRule>
    <cfRule type="cellIs" dxfId="14483" priority="13952" operator="notEqual">
      <formula>E9</formula>
    </cfRule>
    <cfRule type="cellIs" dxfId="14482" priority="13951" stopIfTrue="1" operator="equal">
      <formula>0</formula>
    </cfRule>
  </conditionalFormatting>
  <conditionalFormatting sqref="I25 K25">
    <cfRule type="cellIs" dxfId="14481" priority="13610" operator="notEqual">
      <formula>E25</formula>
    </cfRule>
    <cfRule type="cellIs" dxfId="14480" priority="13421" operator="notEqual">
      <formula>E25</formula>
    </cfRule>
    <cfRule type="cellIs" dxfId="14479" priority="13508" operator="notEqual">
      <formula>E25</formula>
    </cfRule>
    <cfRule type="cellIs" dxfId="14478" priority="13507" stopIfTrue="1" operator="equal">
      <formula>0</formula>
    </cfRule>
    <cfRule type="cellIs" dxfId="14477" priority="13432" stopIfTrue="1" operator="equal">
      <formula>0</formula>
    </cfRule>
    <cfRule type="cellIs" dxfId="14476" priority="13531" stopIfTrue="1" operator="equal">
      <formula>0</formula>
    </cfRule>
    <cfRule type="cellIs" dxfId="14475" priority="13532" operator="notEqual">
      <formula>E25</formula>
    </cfRule>
    <cfRule type="cellIs" dxfId="14474" priority="13420" stopIfTrue="1" operator="equal">
      <formula>0</formula>
    </cfRule>
    <cfRule type="cellIs" dxfId="14473" priority="13603" stopIfTrue="1" operator="equal">
      <formula>0</formula>
    </cfRule>
    <cfRule type="cellIs" dxfId="14472" priority="13604" operator="notEqual">
      <formula>E25</formula>
    </cfRule>
    <cfRule type="cellIs" dxfId="14471" priority="13433" operator="notEqual">
      <formula>E25</formula>
    </cfRule>
    <cfRule type="cellIs" dxfId="14470" priority="13609" stopIfTrue="1" operator="equal">
      <formula>0</formula>
    </cfRule>
  </conditionalFormatting>
  <conditionalFormatting sqref="I26 K26">
    <cfRule type="expression" dxfId="14469" priority="13419">
      <formula>I25=0</formula>
    </cfRule>
    <cfRule type="expression" dxfId="14468" priority="13431">
      <formula>I25=0</formula>
    </cfRule>
    <cfRule type="expression" dxfId="14467" priority="13506">
      <formula>I25=0</formula>
    </cfRule>
    <cfRule type="expression" dxfId="14466" priority="13608">
      <formula>I25=0</formula>
    </cfRule>
    <cfRule type="expression" dxfId="14465" priority="13530">
      <formula>I25=0</formula>
    </cfRule>
    <cfRule type="expression" dxfId="14464" priority="13602">
      <formula>I25=0</formula>
    </cfRule>
  </conditionalFormatting>
  <conditionalFormatting sqref="I27 K27">
    <cfRule type="cellIs" dxfId="14463" priority="13208" operator="notEqual">
      <formula>E27</formula>
    </cfRule>
    <cfRule type="cellIs" dxfId="14462" priority="13228" stopIfTrue="1" operator="equal">
      <formula>0</formula>
    </cfRule>
    <cfRule type="cellIs" dxfId="14461" priority="13229" operator="notEqual">
      <formula>E27</formula>
    </cfRule>
    <cfRule type="cellIs" dxfId="14460" priority="13207" stopIfTrue="1" operator="equal">
      <formula>0</formula>
    </cfRule>
  </conditionalFormatting>
  <conditionalFormatting sqref="I28 K28">
    <cfRule type="expression" dxfId="14459" priority="13227">
      <formula>I27=0</formula>
    </cfRule>
    <cfRule type="expression" dxfId="14458" priority="13206">
      <formula>I27=0</formula>
    </cfRule>
  </conditionalFormatting>
  <conditionalFormatting sqref="I29 K29">
    <cfRule type="cellIs" dxfId="14457" priority="13556" operator="notEqual">
      <formula>E29</formula>
    </cfRule>
    <cfRule type="cellIs" dxfId="14456" priority="13555" stopIfTrue="1" operator="equal">
      <formula>0</formula>
    </cfRule>
  </conditionalFormatting>
  <conditionalFormatting sqref="I30 K30">
    <cfRule type="expression" dxfId="14455" priority="13554">
      <formula>I29=0</formula>
    </cfRule>
  </conditionalFormatting>
  <conditionalFormatting sqref="I35 K35">
    <cfRule type="cellIs" dxfId="14454" priority="13063" stopIfTrue="1" operator="equal">
      <formula>0</formula>
    </cfRule>
    <cfRule type="cellIs" dxfId="14453" priority="13064" operator="notEqual">
      <formula>E35</formula>
    </cfRule>
    <cfRule type="cellIs" dxfId="14452" priority="13078" stopIfTrue="1" operator="equal">
      <formula>0</formula>
    </cfRule>
    <cfRule type="cellIs" dxfId="14451" priority="13079" operator="notEqual">
      <formula>E35</formula>
    </cfRule>
  </conditionalFormatting>
  <conditionalFormatting sqref="I36 K36">
    <cfRule type="expression" dxfId="14450" priority="13062">
      <formula>I35=0</formula>
    </cfRule>
    <cfRule type="expression" dxfId="14449" priority="13077">
      <formula>I35=0</formula>
    </cfRule>
  </conditionalFormatting>
  <conditionalFormatting sqref="J9 J15 J17 J19 J21 J23 J25 J27 J29 J31 J33 J35 J37 J39 J41 J43">
    <cfRule type="cellIs" dxfId="14448" priority="13868" stopIfTrue="1" operator="equal">
      <formula>0</formula>
    </cfRule>
    <cfRule type="cellIs" dxfId="14447" priority="13869" operator="notEqual">
      <formula>F9</formula>
    </cfRule>
  </conditionalFormatting>
  <conditionalFormatting sqref="J11">
    <cfRule type="cellIs" dxfId="14446" priority="13294" operator="notEqual">
      <formula>F11</formula>
    </cfRule>
    <cfRule type="cellIs" dxfId="14445" priority="13293" stopIfTrue="1" operator="equal">
      <formula>0</formula>
    </cfRule>
    <cfRule type="cellIs" dxfId="14444" priority="13860" operator="notEqual">
      <formula>F11</formula>
    </cfRule>
    <cfRule type="cellIs" dxfId="14443" priority="13859" stopIfTrue="1" operator="equal">
      <formula>0</formula>
    </cfRule>
  </conditionalFormatting>
  <conditionalFormatting sqref="J12">
    <cfRule type="expression" dxfId="14442" priority="13295">
      <formula>J11=0</formula>
    </cfRule>
  </conditionalFormatting>
  <conditionalFormatting sqref="J13">
    <cfRule type="cellIs" dxfId="14441" priority="13857" stopIfTrue="1" operator="equal">
      <formula>0</formula>
    </cfRule>
    <cfRule type="cellIs" dxfId="14440" priority="13858" operator="notEqual">
      <formula>F13</formula>
    </cfRule>
  </conditionalFormatting>
  <conditionalFormatting sqref="J15">
    <cfRule type="cellIs" dxfId="14439" priority="13330" stopIfTrue="1" operator="equal">
      <formula>0</formula>
    </cfRule>
    <cfRule type="cellIs" dxfId="14438" priority="13310" operator="notEqual">
      <formula>F15</formula>
    </cfRule>
    <cfRule type="cellIs" dxfId="14437" priority="12733" stopIfTrue="1" operator="equal">
      <formula>0</formula>
    </cfRule>
    <cfRule type="cellIs" dxfId="14436" priority="12712" stopIfTrue="1" operator="equal">
      <formula>0</formula>
    </cfRule>
    <cfRule type="cellIs" dxfId="14435" priority="13363" stopIfTrue="1" operator="equal">
      <formula>0</formula>
    </cfRule>
    <cfRule type="cellIs" dxfId="14434" priority="13364" operator="notEqual">
      <formula>F15</formula>
    </cfRule>
    <cfRule type="cellIs" dxfId="14433" priority="12713" operator="notEqual">
      <formula>F15</formula>
    </cfRule>
    <cfRule type="cellIs" dxfId="14432" priority="13331" operator="notEqual">
      <formula>F15</formula>
    </cfRule>
    <cfRule type="cellIs" dxfId="14431" priority="12734" operator="notEqual">
      <formula>F15</formula>
    </cfRule>
    <cfRule type="cellIs" dxfId="14430" priority="12685" stopIfTrue="1" operator="equal">
      <formula>0</formula>
    </cfRule>
    <cfRule type="cellIs" dxfId="14429" priority="12686" operator="notEqual">
      <formula>F15</formula>
    </cfRule>
    <cfRule type="cellIs" dxfId="14428" priority="13321" stopIfTrue="1" operator="equal">
      <formula>0</formula>
    </cfRule>
    <cfRule type="cellIs" dxfId="14427" priority="13322" operator="notEqual">
      <formula>F15</formula>
    </cfRule>
    <cfRule type="cellIs" dxfId="14426" priority="12782" operator="notEqual">
      <formula>F15</formula>
    </cfRule>
    <cfRule type="cellIs" dxfId="14425" priority="12781" stopIfTrue="1" operator="equal">
      <formula>0</formula>
    </cfRule>
    <cfRule type="cellIs" dxfId="14424" priority="12911" operator="notEqual">
      <formula>F15</formula>
    </cfRule>
    <cfRule type="cellIs" dxfId="14423" priority="13309" stopIfTrue="1" operator="equal">
      <formula>0</formula>
    </cfRule>
    <cfRule type="cellIs" dxfId="14422" priority="12910" stopIfTrue="1" operator="equal">
      <formula>0</formula>
    </cfRule>
  </conditionalFormatting>
  <conditionalFormatting sqref="J16 J18 J20 J22 J24 J26 J28 J30 J32 J34 J36 J38 J40 J42 J44 J10 J12 J14">
    <cfRule type="expression" dxfId="14421" priority="13867">
      <formula>J9=0</formula>
    </cfRule>
  </conditionalFormatting>
  <conditionalFormatting sqref="J16">
    <cfRule type="expression" dxfId="14420" priority="12711">
      <formula>J15=0</formula>
    </cfRule>
    <cfRule type="expression" dxfId="14419" priority="13329">
      <formula>J15=0</formula>
    </cfRule>
    <cfRule type="expression" dxfId="14418" priority="13320">
      <formula>J15=0</formula>
    </cfRule>
    <cfRule type="expression" dxfId="14417" priority="13308">
      <formula>J15=0</formula>
    </cfRule>
    <cfRule type="expression" dxfId="14416" priority="13362">
      <formula>J15=0</formula>
    </cfRule>
    <cfRule type="expression" dxfId="14415" priority="12909">
      <formula>J15=0</formula>
    </cfRule>
    <cfRule type="expression" dxfId="14414" priority="12684">
      <formula>J15=0</formula>
    </cfRule>
    <cfRule type="expression" dxfId="14413" priority="12732">
      <formula>J15=0</formula>
    </cfRule>
    <cfRule type="expression" dxfId="14412" priority="12780">
      <formula>J15=0</formula>
    </cfRule>
  </conditionalFormatting>
  <conditionalFormatting sqref="J25">
    <cfRule type="cellIs" dxfId="14411" priority="13403" operator="notEqual">
      <formula>F25</formula>
    </cfRule>
    <cfRule type="cellIs" dxfId="14410" priority="13591" stopIfTrue="1" operator="equal">
      <formula>0</formula>
    </cfRule>
    <cfRule type="cellIs" dxfId="14409" priority="13477" stopIfTrue="1" operator="equal">
      <formula>0</formula>
    </cfRule>
    <cfRule type="cellIs" dxfId="14408" priority="13478" operator="notEqual">
      <formula>F25</formula>
    </cfRule>
    <cfRule type="cellIs" dxfId="14407" priority="13402" stopIfTrue="1" operator="equal">
      <formula>0</formula>
    </cfRule>
    <cfRule type="cellIs" dxfId="14406" priority="13592" operator="notEqual">
      <formula>F25</formula>
    </cfRule>
  </conditionalFormatting>
  <conditionalFormatting sqref="J26">
    <cfRule type="expression" dxfId="14405" priority="13401">
      <formula>J25=0</formula>
    </cfRule>
    <cfRule type="expression" dxfId="14404" priority="13590">
      <formula>J25=0</formula>
    </cfRule>
    <cfRule type="expression" dxfId="14403" priority="13476">
      <formula>J25=0</formula>
    </cfRule>
  </conditionalFormatting>
  <conditionalFormatting sqref="J27">
    <cfRule type="cellIs" dxfId="14402" priority="13181" operator="notEqual">
      <formula>F27</formula>
    </cfRule>
    <cfRule type="cellIs" dxfId="14401" priority="13180" stopIfTrue="1" operator="equal">
      <formula>0</formula>
    </cfRule>
  </conditionalFormatting>
  <conditionalFormatting sqref="J28">
    <cfRule type="expression" dxfId="14400" priority="13179">
      <formula>J27=0</formula>
    </cfRule>
  </conditionalFormatting>
  <conditionalFormatting sqref="J29">
    <cfRule type="cellIs" dxfId="14399" priority="13553" operator="notEqual">
      <formula>F29</formula>
    </cfRule>
    <cfRule type="cellIs" dxfId="14398" priority="13552" stopIfTrue="1" operator="equal">
      <formula>0</formula>
    </cfRule>
  </conditionalFormatting>
  <conditionalFormatting sqref="J30">
    <cfRule type="expression" dxfId="14397" priority="13551">
      <formula>J29=0</formula>
    </cfRule>
  </conditionalFormatting>
  <conditionalFormatting sqref="J35">
    <cfRule type="cellIs" dxfId="14396" priority="13046" operator="notEqual">
      <formula>F35</formula>
    </cfRule>
    <cfRule type="cellIs" dxfId="14395" priority="13045" stopIfTrue="1" operator="equal">
      <formula>0</formula>
    </cfRule>
  </conditionalFormatting>
  <conditionalFormatting sqref="J36">
    <cfRule type="expression" dxfId="14394" priority="13044">
      <formula>J35=0</formula>
    </cfRule>
  </conditionalFormatting>
  <conditionalFormatting sqref="J37">
    <cfRule type="cellIs" dxfId="14393" priority="13861" stopIfTrue="1" operator="equal">
      <formula>0</formula>
    </cfRule>
    <cfRule type="cellIs" dxfId="14392" priority="13862" operator="notEqual">
      <formula>F37</formula>
    </cfRule>
  </conditionalFormatting>
  <conditionalFormatting sqref="J38">
    <cfRule type="expression" dxfId="14391" priority="13863">
      <formula>J37=0</formula>
    </cfRule>
  </conditionalFormatting>
  <conditionalFormatting sqref="J43">
    <cfRule type="cellIs" dxfId="14390" priority="13866" operator="notEqual">
      <formula>F43</formula>
    </cfRule>
    <cfRule type="cellIs" dxfId="14389" priority="13865" stopIfTrue="1" operator="equal">
      <formula>0</formula>
    </cfRule>
  </conditionalFormatting>
  <conditionalFormatting sqref="J44">
    <cfRule type="expression" dxfId="14388" priority="13864">
      <formula>J43=0</formula>
    </cfRule>
  </conditionalFormatting>
  <conditionalFormatting sqref="K7">
    <cfRule type="cellIs" dxfId="14387" priority="13937" operator="greaterThanOrEqual">
      <formula>5</formula>
    </cfRule>
  </conditionalFormatting>
  <conditionalFormatting sqref="K29 H29:I29 H15:I15 K15 AQ29 AN29:AO29 AN27:AO27 AQ27 AN35:AO35 AQ35:AS35 AU35:AW35 AY35:AZ35">
    <cfRule type="cellIs" dxfId="14386" priority="13987" stopIfTrue="1" operator="equal">
      <formula>0</formula>
    </cfRule>
    <cfRule type="cellIs" dxfId="14385" priority="13988" operator="notEqual">
      <formula>D15</formula>
    </cfRule>
  </conditionalFormatting>
  <conditionalFormatting sqref="K30 H30:I30 H16:I16 K16 AN28:AO28 AQ28 AN36:AO36 AQ36:AS36 AU36:AW36 AY36:AZ36">
    <cfRule type="expression" dxfId="14384" priority="13986">
      <formula>H15=0</formula>
    </cfRule>
  </conditionalFormatting>
  <conditionalFormatting sqref="L11">
    <cfRule type="cellIs" dxfId="14383" priority="4152" operator="notEqual">
      <formula>H11</formula>
    </cfRule>
    <cfRule type="cellIs" dxfId="14382" priority="4954" stopIfTrue="1" operator="equal">
      <formula>0</formula>
    </cfRule>
    <cfRule type="cellIs" dxfId="14381" priority="4151" stopIfTrue="1" operator="equal">
      <formula>0</formula>
    </cfRule>
    <cfRule type="cellIs" dxfId="14380" priority="4955" operator="notEqual">
      <formula>H11</formula>
    </cfRule>
  </conditionalFormatting>
  <conditionalFormatting sqref="L12">
    <cfRule type="expression" dxfId="14379" priority="4150">
      <formula>L11=0</formula>
    </cfRule>
    <cfRule type="expression" dxfId="14378" priority="4953">
      <formula>L11=0</formula>
    </cfRule>
  </conditionalFormatting>
  <conditionalFormatting sqref="L13">
    <cfRule type="cellIs" dxfId="14377" priority="3987" stopIfTrue="1" operator="equal">
      <formula>0</formula>
    </cfRule>
    <cfRule type="cellIs" dxfId="14376" priority="3988" operator="notEqual">
      <formula>H13</formula>
    </cfRule>
    <cfRule type="cellIs" dxfId="14375" priority="3990" operator="notEqual">
      <formula>H13</formula>
    </cfRule>
    <cfRule type="cellIs" dxfId="14374" priority="3985" stopIfTrue="1" operator="equal">
      <formula>0</formula>
    </cfRule>
    <cfRule type="cellIs" dxfId="14373" priority="3989" stopIfTrue="1" operator="equal">
      <formula>0</formula>
    </cfRule>
    <cfRule type="cellIs" dxfId="14372" priority="3986" operator="notEqual">
      <formula>H13</formula>
    </cfRule>
    <cfRule type="cellIs" dxfId="14371" priority="3984" operator="notEqual">
      <formula>H13</formula>
    </cfRule>
    <cfRule type="cellIs" dxfId="14370" priority="3983" stopIfTrue="1" operator="equal">
      <formula>0</formula>
    </cfRule>
  </conditionalFormatting>
  <conditionalFormatting sqref="L15">
    <cfRule type="cellIs" dxfId="14369" priority="4329" stopIfTrue="1" operator="equal">
      <formula>0</formula>
    </cfRule>
    <cfRule type="cellIs" dxfId="14368" priority="4309" operator="notEqual">
      <formula>H15</formula>
    </cfRule>
    <cfRule type="cellIs" dxfId="14367" priority="4308" stopIfTrue="1" operator="equal">
      <formula>0</formula>
    </cfRule>
    <cfRule type="cellIs" dxfId="14366" priority="4300" operator="notEqual">
      <formula>H15</formula>
    </cfRule>
    <cfRule type="cellIs" dxfId="14365" priority="4299" stopIfTrue="1" operator="equal">
      <formula>0</formula>
    </cfRule>
    <cfRule type="cellIs" dxfId="14364" priority="4629" stopIfTrue="1" operator="equal">
      <formula>0</formula>
    </cfRule>
    <cfRule type="cellIs" dxfId="14363" priority="4630" operator="notEqual">
      <formula>H15</formula>
    </cfRule>
    <cfRule type="cellIs" dxfId="14362" priority="4293" operator="notEqual">
      <formula>H15</formula>
    </cfRule>
    <cfRule type="cellIs" dxfId="14361" priority="4292" stopIfTrue="1" operator="equal">
      <formula>0</formula>
    </cfRule>
    <cfRule type="cellIs" dxfId="14360" priority="4263" stopIfTrue="1" operator="equal">
      <formula>0</formula>
    </cfRule>
    <cfRule type="cellIs" dxfId="14359" priority="4378" operator="notEqual">
      <formula>H15</formula>
    </cfRule>
    <cfRule type="cellIs" dxfId="14358" priority="4377" stopIfTrue="1" operator="equal">
      <formula>0</formula>
    </cfRule>
    <cfRule type="cellIs" dxfId="14357" priority="4362" stopIfTrue="1" operator="equal">
      <formula>0</formula>
    </cfRule>
    <cfRule type="cellIs" dxfId="14356" priority="4350" operator="notEqual">
      <formula>H15</formula>
    </cfRule>
    <cfRule type="cellIs" dxfId="14355" priority="4349" stopIfTrue="1" operator="equal">
      <formula>0</formula>
    </cfRule>
    <cfRule type="cellIs" dxfId="14354" priority="4197" stopIfTrue="1" operator="equal">
      <formula>0</formula>
    </cfRule>
    <cfRule type="cellIs" dxfId="14353" priority="4198" operator="notEqual">
      <formula>H15</formula>
    </cfRule>
    <cfRule type="cellIs" dxfId="14352" priority="4276" operator="notEqual">
      <formula>H15</formula>
    </cfRule>
    <cfRule type="cellIs" dxfId="14351" priority="4275" stopIfTrue="1" operator="equal">
      <formula>0</formula>
    </cfRule>
    <cfRule type="cellIs" dxfId="14350" priority="4363" operator="notEqual">
      <formula>H15</formula>
    </cfRule>
    <cfRule type="cellIs" dxfId="14349" priority="4264" operator="notEqual">
      <formula>H15</formula>
    </cfRule>
    <cfRule type="cellIs" dxfId="14348" priority="4257" operator="notEqual">
      <formula>H15</formula>
    </cfRule>
    <cfRule type="cellIs" dxfId="14347" priority="4256" stopIfTrue="1" operator="equal">
      <formula>0</formula>
    </cfRule>
    <cfRule type="cellIs" dxfId="14346" priority="4248" operator="notEqual">
      <formula>H15</formula>
    </cfRule>
    <cfRule type="cellIs" dxfId="14345" priority="4247" stopIfTrue="1" operator="equal">
      <formula>0</formula>
    </cfRule>
    <cfRule type="cellIs" dxfId="14344" priority="5006" stopIfTrue="1" operator="equal">
      <formula>0</formula>
    </cfRule>
    <cfRule type="cellIs" dxfId="14343" priority="5007" operator="notEqual">
      <formula>H15</formula>
    </cfRule>
    <cfRule type="cellIs" dxfId="14342" priority="4214" stopIfTrue="1" operator="equal">
      <formula>0</formula>
    </cfRule>
    <cfRule type="cellIs" dxfId="14341" priority="4215" operator="notEqual">
      <formula>H15</formula>
    </cfRule>
    <cfRule type="cellIs" dxfId="14340" priority="4221" stopIfTrue="1" operator="equal">
      <formula>0</formula>
    </cfRule>
    <cfRule type="cellIs" dxfId="14339" priority="4222" operator="notEqual">
      <formula>H15</formula>
    </cfRule>
    <cfRule type="cellIs" dxfId="14338" priority="4230" stopIfTrue="1" operator="equal">
      <formula>0</formula>
    </cfRule>
    <cfRule type="cellIs" dxfId="14337" priority="4231" operator="notEqual">
      <formula>H15</formula>
    </cfRule>
    <cfRule type="cellIs" dxfId="14336" priority="4242" operator="notEqual">
      <formula>H15</formula>
    </cfRule>
    <cfRule type="cellIs" dxfId="14335" priority="4241" stopIfTrue="1" operator="equal">
      <formula>0</formula>
    </cfRule>
    <cfRule type="cellIs" dxfId="14334" priority="4330" operator="notEqual">
      <formula>H15</formula>
    </cfRule>
  </conditionalFormatting>
  <conditionalFormatting sqref="L16">
    <cfRule type="expression" dxfId="14333" priority="4274">
      <formula>L15=0</formula>
    </cfRule>
    <cfRule type="expression" dxfId="14332" priority="4243">
      <formula>L15=0</formula>
    </cfRule>
    <cfRule type="expression" dxfId="14331" priority="4294">
      <formula>L15=0</formula>
    </cfRule>
    <cfRule type="expression" dxfId="14330" priority="4220">
      <formula>L15=0</formula>
    </cfRule>
    <cfRule type="expression" dxfId="14329" priority="4229">
      <formula>L15=0</formula>
    </cfRule>
    <cfRule type="expression" dxfId="14328" priority="4216">
      <formula>L15=0</formula>
    </cfRule>
    <cfRule type="expression" dxfId="14327" priority="4262">
      <formula>L15=0</formula>
    </cfRule>
    <cfRule type="expression" dxfId="14326" priority="4354">
      <formula>L15=0</formula>
    </cfRule>
    <cfRule type="expression" dxfId="14325" priority="4249">
      <formula>L15=0</formula>
    </cfRule>
    <cfRule type="expression" dxfId="14324" priority="4258">
      <formula>L15=0</formula>
    </cfRule>
    <cfRule type="expression" dxfId="14323" priority="4307">
      <formula>L15=0</formula>
    </cfRule>
    <cfRule type="expression" dxfId="14322" priority="4196">
      <formula>L15=0</formula>
    </cfRule>
    <cfRule type="expression" dxfId="14321" priority="4376">
      <formula>L15=0</formula>
    </cfRule>
    <cfRule type="expression" dxfId="14320" priority="5005">
      <formula>L15=0</formula>
    </cfRule>
    <cfRule type="expression" dxfId="14319" priority="4298">
      <formula>L15=0</formula>
    </cfRule>
    <cfRule type="expression" dxfId="14318" priority="4628">
      <formula>L15=0</formula>
    </cfRule>
    <cfRule type="expression" dxfId="14317" priority="4328">
      <formula>L15=0</formula>
    </cfRule>
    <cfRule type="expression" dxfId="14316" priority="4361">
      <formula>L15=0</formula>
    </cfRule>
  </conditionalFormatting>
  <conditionalFormatting sqref="L19">
    <cfRule type="cellIs" dxfId="14315" priority="3933" stopIfTrue="1" operator="equal">
      <formula>0</formula>
    </cfRule>
    <cfRule type="cellIs" dxfId="14314" priority="3932" operator="notEqual">
      <formula>H19</formula>
    </cfRule>
    <cfRule type="cellIs" dxfId="14313" priority="3930" operator="notEqual">
      <formula>H19</formula>
    </cfRule>
    <cfRule type="cellIs" dxfId="14312" priority="3929" stopIfTrue="1" operator="equal">
      <formula>0</formula>
    </cfRule>
    <cfRule type="cellIs" dxfId="14311" priority="3931" stopIfTrue="1" operator="equal">
      <formula>0</formula>
    </cfRule>
    <cfRule type="cellIs" dxfId="14310" priority="3934" operator="notEqual">
      <formula>H19</formula>
    </cfRule>
  </conditionalFormatting>
  <conditionalFormatting sqref="L23">
    <cfRule type="cellIs" dxfId="14309" priority="4413" stopIfTrue="1" operator="equal">
      <formula>0</formula>
    </cfRule>
    <cfRule type="cellIs" dxfId="14308" priority="5028" operator="notEqual">
      <formula>H23</formula>
    </cfRule>
    <cfRule type="cellIs" dxfId="14307" priority="4401" stopIfTrue="1" operator="equal">
      <formula>0</formula>
    </cfRule>
    <cfRule type="cellIs" dxfId="14306" priority="4402" operator="notEqual">
      <formula>H23</formula>
    </cfRule>
    <cfRule type="cellIs" dxfId="14305" priority="4414" operator="notEqual">
      <formula>H23</formula>
    </cfRule>
    <cfRule type="cellIs" dxfId="14304" priority="5027" stopIfTrue="1" operator="equal">
      <formula>0</formula>
    </cfRule>
  </conditionalFormatting>
  <conditionalFormatting sqref="L24">
    <cfRule type="expression" dxfId="14303" priority="4412">
      <formula>L23=0</formula>
    </cfRule>
    <cfRule type="expression" dxfId="14302" priority="5026">
      <formula>L23=0</formula>
    </cfRule>
    <cfRule type="expression" dxfId="14301" priority="4400">
      <formula>L23=0</formula>
    </cfRule>
  </conditionalFormatting>
  <conditionalFormatting sqref="L25">
    <cfRule type="cellIs" dxfId="14300" priority="3482" operator="notEqual">
      <formula>H25</formula>
    </cfRule>
    <cfRule type="cellIs" dxfId="14299" priority="3241" stopIfTrue="1" operator="equal">
      <formula>0</formula>
    </cfRule>
    <cfRule type="cellIs" dxfId="14298" priority="3301" stopIfTrue="1" operator="equal">
      <formula>0</formula>
    </cfRule>
    <cfRule type="cellIs" dxfId="14297" priority="3302" operator="notEqual">
      <formula>H25</formula>
    </cfRule>
    <cfRule type="cellIs" dxfId="14296" priority="3643" stopIfTrue="1" operator="equal">
      <formula>0</formula>
    </cfRule>
    <cfRule type="cellIs" dxfId="14295" priority="3644" operator="notEqual">
      <formula>H25</formula>
    </cfRule>
    <cfRule type="cellIs" dxfId="14294" priority="3188" operator="notEqual">
      <formula>H25</formula>
    </cfRule>
    <cfRule type="cellIs" dxfId="14293" priority="4567" operator="notEqual">
      <formula>H25</formula>
    </cfRule>
    <cfRule type="cellIs" dxfId="14292" priority="4566" stopIfTrue="1" operator="equal">
      <formula>0</formula>
    </cfRule>
    <cfRule type="cellIs" dxfId="14291" priority="3658" stopIfTrue="1" operator="equal">
      <formula>0</formula>
    </cfRule>
    <cfRule type="cellIs" dxfId="14290" priority="3659" operator="notEqual">
      <formula>H25</formula>
    </cfRule>
    <cfRule type="cellIs" dxfId="14289" priority="3187" stopIfTrue="1" operator="equal">
      <formula>0</formula>
    </cfRule>
    <cfRule type="cellIs" dxfId="14288" priority="3179" operator="notEqual">
      <formula>H25</formula>
    </cfRule>
    <cfRule type="cellIs" dxfId="14287" priority="3178" stopIfTrue="1" operator="equal">
      <formula>0</formula>
    </cfRule>
    <cfRule type="cellIs" dxfId="14286" priority="3724" stopIfTrue="1" operator="equal">
      <formula>0</formula>
    </cfRule>
    <cfRule type="cellIs" dxfId="14285" priority="3725" operator="notEqual">
      <formula>H25</formula>
    </cfRule>
    <cfRule type="cellIs" dxfId="14284" priority="3733" stopIfTrue="1" operator="equal">
      <formula>0</formula>
    </cfRule>
    <cfRule type="cellIs" dxfId="14283" priority="3734" operator="notEqual">
      <formula>H25</formula>
    </cfRule>
    <cfRule type="cellIs" dxfId="14282" priority="3242" operator="notEqual">
      <formula>H25</formula>
    </cfRule>
    <cfRule type="cellIs" dxfId="14281" priority="3413" operator="notEqual">
      <formula>H25</formula>
    </cfRule>
    <cfRule type="cellIs" dxfId="14280" priority="3533" operator="notEqual">
      <formula>H25</formula>
    </cfRule>
    <cfRule type="cellIs" dxfId="14279" priority="3532" stopIfTrue="1" operator="equal">
      <formula>0</formula>
    </cfRule>
    <cfRule type="cellIs" dxfId="14278" priority="4691" operator="notEqual">
      <formula>H25</formula>
    </cfRule>
    <cfRule type="cellIs" dxfId="14277" priority="3412" stopIfTrue="1" operator="equal">
      <formula>0</formula>
    </cfRule>
    <cfRule type="cellIs" dxfId="14276" priority="3481" stopIfTrue="1" operator="equal">
      <formula>0</formula>
    </cfRule>
    <cfRule type="cellIs" dxfId="14275" priority="3338" operator="notEqual">
      <formula>H25</formula>
    </cfRule>
    <cfRule type="cellIs" dxfId="14274" priority="3601" stopIfTrue="1" operator="equal">
      <formula>0</formula>
    </cfRule>
    <cfRule type="cellIs" dxfId="14273" priority="5223" operator="notEqual">
      <formula>H25</formula>
    </cfRule>
    <cfRule type="cellIs" dxfId="14272" priority="4690" stopIfTrue="1" operator="equal">
      <formula>0</formula>
    </cfRule>
    <cfRule type="cellIs" dxfId="14271" priority="5181" operator="notEqual">
      <formula>H25</formula>
    </cfRule>
    <cfRule type="cellIs" dxfId="14270" priority="5180" stopIfTrue="1" operator="equal">
      <formula>0</formula>
    </cfRule>
    <cfRule type="cellIs" dxfId="14269" priority="3602" operator="notEqual">
      <formula>H25</formula>
    </cfRule>
    <cfRule type="cellIs" dxfId="14268" priority="4576" operator="notEqual">
      <formula>H25</formula>
    </cfRule>
    <cfRule type="cellIs" dxfId="14267" priority="4575" stopIfTrue="1" operator="equal">
      <formula>0</formula>
    </cfRule>
    <cfRule type="cellIs" dxfId="14266" priority="5222" stopIfTrue="1" operator="equal">
      <formula>0</formula>
    </cfRule>
    <cfRule type="cellIs" dxfId="14265" priority="3884" operator="notEqual">
      <formula>H25</formula>
    </cfRule>
    <cfRule type="cellIs" dxfId="14264" priority="3883" stopIfTrue="1" operator="equal">
      <formula>0</formula>
    </cfRule>
    <cfRule type="cellIs" dxfId="14263" priority="3337" stopIfTrue="1" operator="equal">
      <formula>0</formula>
    </cfRule>
    <cfRule type="cellIs" dxfId="14262" priority="3812" operator="notEqual">
      <formula>H25</formula>
    </cfRule>
    <cfRule type="cellIs" dxfId="14261" priority="3811" stopIfTrue="1" operator="equal">
      <formula>0</formula>
    </cfRule>
    <cfRule type="cellIs" dxfId="14260" priority="3436" stopIfTrue="1" operator="equal">
      <formula>0</formula>
    </cfRule>
    <cfRule type="cellIs" dxfId="14259" priority="3437" operator="notEqual">
      <formula>H25</formula>
    </cfRule>
    <cfRule type="cellIs" dxfId="14258" priority="3803" operator="notEqual">
      <formula>H25</formula>
    </cfRule>
    <cfRule type="cellIs" dxfId="14257" priority="3802" stopIfTrue="1" operator="equal">
      <formula>0</formula>
    </cfRule>
  </conditionalFormatting>
  <conditionalFormatting sqref="L26">
    <cfRule type="expression" dxfId="14256" priority="3480">
      <formula>L25=0</formula>
    </cfRule>
    <cfRule type="expression" dxfId="14255" priority="4574">
      <formula>L25=0</formula>
    </cfRule>
    <cfRule type="expression" dxfId="14254" priority="3882">
      <formula>L25=0</formula>
    </cfRule>
    <cfRule type="expression" dxfId="14253" priority="3732">
      <formula>L25=0</formula>
    </cfRule>
    <cfRule type="expression" dxfId="14252" priority="3723">
      <formula>L25=0</formula>
    </cfRule>
    <cfRule type="expression" dxfId="14251" priority="3411">
      <formula>L25=0</formula>
    </cfRule>
    <cfRule type="expression" dxfId="14250" priority="4689">
      <formula>L25=0</formula>
    </cfRule>
    <cfRule type="expression" dxfId="14249" priority="3657">
      <formula>L25=0</formula>
    </cfRule>
    <cfRule type="expression" dxfId="14248" priority="3336">
      <formula>L25=0</formula>
    </cfRule>
    <cfRule type="expression" dxfId="14247" priority="3177">
      <formula>L25=0</formula>
    </cfRule>
    <cfRule type="expression" dxfId="14246" priority="3186">
      <formula>L25=0</formula>
    </cfRule>
    <cfRule type="expression" dxfId="14245" priority="4565">
      <formula>L25=0</formula>
    </cfRule>
    <cfRule type="expression" dxfId="14244" priority="5221">
      <formula>L25=0</formula>
    </cfRule>
    <cfRule type="expression" dxfId="14243" priority="3300">
      <formula>L25=0</formula>
    </cfRule>
    <cfRule type="expression" dxfId="14242" priority="5179">
      <formula>L25=0</formula>
    </cfRule>
    <cfRule type="expression" dxfId="14241" priority="3642">
      <formula>L25=0</formula>
    </cfRule>
    <cfRule type="expression" dxfId="14240" priority="3240">
      <formula>L25=0</formula>
    </cfRule>
    <cfRule type="expression" dxfId="14239" priority="3435">
      <formula>L25=0</formula>
    </cfRule>
    <cfRule type="expression" dxfId="14238" priority="3810">
      <formula>L25=0</formula>
    </cfRule>
    <cfRule type="expression" dxfId="14237" priority="3600">
      <formula>L25=0</formula>
    </cfRule>
    <cfRule type="expression" dxfId="14236" priority="3801">
      <formula>L25=0</formula>
    </cfRule>
    <cfRule type="expression" dxfId="14235" priority="3531">
      <formula>L25=0</formula>
    </cfRule>
  </conditionalFormatting>
  <conditionalFormatting sqref="L27">
    <cfRule type="cellIs" dxfId="14234" priority="4476" stopIfTrue="1" operator="equal">
      <formula>0</formula>
    </cfRule>
    <cfRule type="cellIs" dxfId="14233" priority="4477" operator="notEqual">
      <formula>H27</formula>
    </cfRule>
    <cfRule type="cellIs" dxfId="14232" priority="4455" stopIfTrue="1" operator="equal">
      <formula>0</formula>
    </cfRule>
    <cfRule type="cellIs" dxfId="14231" priority="5081" stopIfTrue="1" operator="equal">
      <formula>0</formula>
    </cfRule>
    <cfRule type="cellIs" dxfId="14230" priority="4456" operator="notEqual">
      <formula>H27</formula>
    </cfRule>
    <cfRule type="cellIs" dxfId="14229" priority="4444" operator="notEqual">
      <formula>H27</formula>
    </cfRule>
    <cfRule type="cellIs" dxfId="14228" priority="5082" operator="notEqual">
      <formula>H27</formula>
    </cfRule>
    <cfRule type="cellIs" dxfId="14227" priority="4443" stopIfTrue="1" operator="equal">
      <formula>0</formula>
    </cfRule>
    <cfRule type="cellIs" dxfId="14226" priority="4503" stopIfTrue="1" operator="equal">
      <formula>0</formula>
    </cfRule>
    <cfRule type="cellIs" dxfId="14225" priority="4504" operator="notEqual">
      <formula>H27</formula>
    </cfRule>
  </conditionalFormatting>
  <conditionalFormatting sqref="L28">
    <cfRule type="expression" dxfId="14224" priority="4502">
      <formula>L27=0</formula>
    </cfRule>
    <cfRule type="expression" dxfId="14223" priority="5080">
      <formula>L27=0</formula>
    </cfRule>
    <cfRule type="expression" dxfId="14222" priority="4475">
      <formula>L27=0</formula>
    </cfRule>
    <cfRule type="expression" dxfId="14221" priority="4454">
      <formula>L27=0</formula>
    </cfRule>
    <cfRule type="expression" dxfId="14220" priority="4442">
      <formula>L27=0</formula>
    </cfRule>
  </conditionalFormatting>
  <conditionalFormatting sqref="L29">
    <cfRule type="cellIs" dxfId="14219" priority="4067" stopIfTrue="1" operator="equal">
      <formula>0</formula>
    </cfRule>
    <cfRule type="cellIs" dxfId="14218" priority="4068" operator="notEqual">
      <formula>H29</formula>
    </cfRule>
    <cfRule type="cellIs" dxfId="14217" priority="4588" operator="notEqual">
      <formula>H29</formula>
    </cfRule>
    <cfRule type="cellIs" dxfId="14216" priority="4846" stopIfTrue="1" operator="equal">
      <formula>0</formula>
    </cfRule>
    <cfRule type="cellIs" dxfId="14215" priority="4847" operator="notEqual">
      <formula>H29</formula>
    </cfRule>
    <cfRule type="cellIs" dxfId="14214" priority="4587" stopIfTrue="1" operator="equal">
      <formula>0</formula>
    </cfRule>
  </conditionalFormatting>
  <conditionalFormatting sqref="L30">
    <cfRule type="expression" dxfId="14213" priority="4586">
      <formula>L29=0</formula>
    </cfRule>
    <cfRule type="expression" dxfId="14212" priority="4845">
      <formula>L29=0</formula>
    </cfRule>
    <cfRule type="expression" dxfId="14211" priority="4066">
      <formula>L29=0</formula>
    </cfRule>
  </conditionalFormatting>
  <conditionalFormatting sqref="L35 L39">
    <cfRule type="cellIs" dxfId="14210" priority="5332" operator="notEqual">
      <formula>H35</formula>
    </cfRule>
    <cfRule type="cellIs" dxfId="14209" priority="4705" stopIfTrue="1" operator="equal">
      <formula>0</formula>
    </cfRule>
    <cfRule type="cellIs" dxfId="14208" priority="5331" stopIfTrue="1" operator="equal">
      <formula>0</formula>
    </cfRule>
    <cfRule type="cellIs" dxfId="14207" priority="4696" stopIfTrue="1" operator="equal">
      <formula>0</formula>
    </cfRule>
    <cfRule type="cellIs" dxfId="14206" priority="4706" operator="notEqual">
      <formula>H35</formula>
    </cfRule>
    <cfRule type="cellIs" dxfId="14205" priority="4697" operator="notEqual">
      <formula>H35</formula>
    </cfRule>
  </conditionalFormatting>
  <conditionalFormatting sqref="L35">
    <cfRule type="cellIs" dxfId="14204" priority="4922" operator="notEqual">
      <formula>H35</formula>
    </cfRule>
    <cfRule type="cellIs" dxfId="14203" priority="4121" stopIfTrue="1" operator="equal">
      <formula>0</formula>
    </cfRule>
    <cfRule type="cellIs" dxfId="14202" priority="4122" operator="notEqual">
      <formula>H35</formula>
    </cfRule>
    <cfRule type="cellIs" dxfId="14201" priority="4085" stopIfTrue="1" operator="equal">
      <formula>0</formula>
    </cfRule>
    <cfRule type="cellIs" dxfId="14200" priority="4086" operator="notEqual">
      <formula>H35</formula>
    </cfRule>
    <cfRule type="cellIs" dxfId="14199" priority="4916" operator="notEqual">
      <formula>H35</formula>
    </cfRule>
    <cfRule type="cellIs" dxfId="14198" priority="4921" stopIfTrue="1" operator="equal">
      <formula>0</formula>
    </cfRule>
    <cfRule type="cellIs" dxfId="14197" priority="4915" stopIfTrue="1" operator="equal">
      <formula>0</formula>
    </cfRule>
    <cfRule type="cellIs" dxfId="14196" priority="4112" stopIfTrue="1" operator="equal">
      <formula>0</formula>
    </cfRule>
    <cfRule type="cellIs" dxfId="14195" priority="4091" stopIfTrue="1" operator="equal">
      <formula>0</formula>
    </cfRule>
    <cfRule type="cellIs" dxfId="14194" priority="4092" operator="notEqual">
      <formula>H35</formula>
    </cfRule>
    <cfRule type="cellIs" dxfId="14193" priority="4113" operator="notEqual">
      <formula>H35</formula>
    </cfRule>
  </conditionalFormatting>
  <conditionalFormatting sqref="L36 L38">
    <cfRule type="expression" dxfId="14192" priority="4704">
      <formula>L35=0</formula>
    </cfRule>
    <cfRule type="expression" dxfId="14191" priority="4695">
      <formula>L35=0</formula>
    </cfRule>
    <cfRule type="expression" dxfId="14190" priority="5330">
      <formula>L35=0</formula>
    </cfRule>
  </conditionalFormatting>
  <conditionalFormatting sqref="L36">
    <cfRule type="expression" dxfId="14189" priority="4084">
      <formula>L35=0</formula>
    </cfRule>
    <cfRule type="expression" dxfId="14188" priority="4914">
      <formula>L35=0</formula>
    </cfRule>
    <cfRule type="expression" dxfId="14187" priority="4120">
      <formula>L35=0</formula>
    </cfRule>
    <cfRule type="expression" dxfId="14186" priority="4111">
      <formula>L35=0</formula>
    </cfRule>
    <cfRule type="expression" dxfId="14185" priority="4920">
      <formula>L35=0</formula>
    </cfRule>
    <cfRule type="expression" dxfId="14184" priority="4090">
      <formula>L35=0</formula>
    </cfRule>
  </conditionalFormatting>
  <conditionalFormatting sqref="L35:M35 L39:M39 O31:Q31 O9:Q9 O11:Q11 O33:Q33 O37 O39:Q39 O43:Q43 O21:Q21 L31:M31 L9:M9 L23:M23 L33:M33 L43:M43 L21:M21 S21:U21 S43:U43 S41:U41 S37 S33 S13 S11:U11 S9:U9 S31:U31 W31 W9 W11 W13 W19 W33 W37 W41 W43 W21 O19 S19 S39:U39 W39 O13 L27:M27 O27:Q27 W27:Y27 S27:U27 AA27 O23:Q23 W23 S23:U23 S15:U15 O15:Q15 L15:M15 L11:M11 S35:U35 S29:U29 L29:M29 O29:Q29 L17:M17 W35:Y35 AA35 M13 Q13 U13 M19 Q19 U19 M37 Q37 U37 AE25 W25:Y25 AA25:AC25 L25:M25 O25:Q25 S25:U25 O35:Q35 L41:M41 O41:Q41 W17 O17:Q17 S17:U17 W29:Y29 AA29:AC29 AE29 AA15 W15:Y15 U33">
    <cfRule type="cellIs" dxfId="14183" priority="5385" operator="notEqual">
      <formula>H9</formula>
    </cfRule>
    <cfRule type="cellIs" dxfId="14182" priority="5384" stopIfTrue="1" operator="equal">
      <formula>0</formula>
    </cfRule>
  </conditionalFormatting>
  <conditionalFormatting sqref="L36:M36 L38:M38 O12:Q12 O32:Q32 O34:Q34 O38:Q38 O40:Q40 O44:Q44 O10:Q10 O22:Q22 L14:M14 L20:M20 L24:M24 L32:M32 L34:M34 L40:M40 L44:M44 L10:M10 L22:M22 S22:U22 S10:U10 S44:U44 S42:U42 S38:U38 S34:U34 S32:U32 S12:U12 W12 W14 W20 W32 W34 W38 W42 W44 W10 W22 S40:U40 W40 L28:M28 O28:Q28 W28:Y28 S28:U28 AA28 O24:Q24 W24 S24:U24 S16:U16 O16:Q16 L16:M16 L12:M12 S36:U36 S30:U30 L30:M30 O30:Q30 L18:M18 W36:Y36 AA36 O20:Q20 AE26 S20:U20 O14:Q14 S14:U14 W26:Y26 AA26:AC26 L26:M26 O26:Q26 S26:U26 O36:Q36 L42:M42 O42:Q42 W18 O18:Q18 S18:U18 W30:Y30 AA30:AC30 AE30 AA16 W16:Y16">
    <cfRule type="expression" dxfId="14181" priority="5383">
      <formula>L9=0</formula>
    </cfRule>
  </conditionalFormatting>
  <conditionalFormatting sqref="M11 O11">
    <cfRule type="cellIs" dxfId="14180" priority="4966" stopIfTrue="1" operator="equal">
      <formula>0</formula>
    </cfRule>
    <cfRule type="cellIs" dxfId="14179" priority="4967" operator="notEqual">
      <formula>I11</formula>
    </cfRule>
    <cfRule type="cellIs" dxfId="14178" priority="4164" operator="notEqual">
      <formula>I11</formula>
    </cfRule>
    <cfRule type="cellIs" dxfId="14177" priority="4163" stopIfTrue="1" operator="equal">
      <formula>0</formula>
    </cfRule>
  </conditionalFormatting>
  <conditionalFormatting sqref="M12 M14 M16 M18 M20 M22 M24 M26 M28 M30 M32 M34 M36 M38 M40 M44 M10 O10 O44 O40 O38 O36 O34 O32 O30 O28 O26 O24 O22 O20 O18 O16 O14 O12">
    <cfRule type="expression" dxfId="14176" priority="4701">
      <formula>M9=0</formula>
    </cfRule>
  </conditionalFormatting>
  <conditionalFormatting sqref="M12 O12">
    <cfRule type="expression" dxfId="14175" priority="4965">
      <formula>M11=0</formula>
    </cfRule>
    <cfRule type="expression" dxfId="14174" priority="4162">
      <formula>M11=0</formula>
    </cfRule>
  </conditionalFormatting>
  <conditionalFormatting sqref="M15 O15">
    <cfRule type="cellIs" dxfId="14173" priority="4360" operator="notEqual">
      <formula>I15</formula>
    </cfRule>
    <cfRule type="cellIs" dxfId="14172" priority="4368" stopIfTrue="1" operator="equal">
      <formula>0</formula>
    </cfRule>
    <cfRule type="cellIs" dxfId="14171" priority="4369" operator="notEqual">
      <formula>I15</formula>
    </cfRule>
    <cfRule type="cellIs" dxfId="14170" priority="4266" stopIfTrue="1" operator="equal">
      <formula>0</formula>
    </cfRule>
    <cfRule type="cellIs" dxfId="14169" priority="4333" operator="notEqual">
      <formula>I15</formula>
    </cfRule>
    <cfRule type="cellIs" dxfId="14168" priority="4383" stopIfTrue="1" operator="equal">
      <formula>0</formula>
    </cfRule>
    <cfRule type="cellIs" dxfId="14167" priority="4384" operator="notEqual">
      <formula>I15</formula>
    </cfRule>
    <cfRule type="cellIs" dxfId="14166" priority="4386" stopIfTrue="1" operator="equal">
      <formula>0</formula>
    </cfRule>
    <cfRule type="cellIs" dxfId="14165" priority="4387" operator="notEqual">
      <formula>I15</formula>
    </cfRule>
    <cfRule type="cellIs" dxfId="14164" priority="4282" operator="notEqual">
      <formula>I15</formula>
    </cfRule>
    <cfRule type="cellIs" dxfId="14163" priority="4332" stopIfTrue="1" operator="equal">
      <formula>0</formula>
    </cfRule>
    <cfRule type="cellIs" dxfId="14162" priority="4260" stopIfTrue="1" operator="equal">
      <formula>0</formula>
    </cfRule>
    <cfRule type="cellIs" dxfId="14161" priority="4261" operator="notEqual">
      <formula>I15</formula>
    </cfRule>
    <cfRule type="cellIs" dxfId="14160" priority="4287" stopIfTrue="1" operator="equal">
      <formula>0</formula>
    </cfRule>
    <cfRule type="cellIs" dxfId="14159" priority="4201" operator="notEqual">
      <formula>I15</formula>
    </cfRule>
    <cfRule type="cellIs" dxfId="14158" priority="4200" stopIfTrue="1" operator="equal">
      <formula>0</formula>
    </cfRule>
    <cfRule type="cellIs" dxfId="14157" priority="4335" stopIfTrue="1" operator="equal">
      <formula>0</formula>
    </cfRule>
    <cfRule type="cellIs" dxfId="14156" priority="5000" stopIfTrue="1" operator="equal">
      <formula>0</formula>
    </cfRule>
    <cfRule type="cellIs" dxfId="14155" priority="5001" operator="notEqual">
      <formula>I15</formula>
    </cfRule>
    <cfRule type="cellIs" dxfId="14154" priority="4204" operator="notEqual">
      <formula>I15</formula>
    </cfRule>
    <cfRule type="cellIs" dxfId="14153" priority="4288" operator="notEqual">
      <formula>I15</formula>
    </cfRule>
    <cfRule type="cellIs" dxfId="14152" priority="4252" operator="notEqual">
      <formula>I15</formula>
    </cfRule>
    <cfRule type="cellIs" dxfId="14151" priority="4251" stopIfTrue="1" operator="equal">
      <formula>0</formula>
    </cfRule>
    <cfRule type="cellIs" dxfId="14150" priority="5009" stopIfTrue="1" operator="equal">
      <formula>0</formula>
    </cfRule>
    <cfRule type="cellIs" dxfId="14149" priority="5010" operator="notEqual">
      <formula>I15</formula>
    </cfRule>
    <cfRule type="cellIs" dxfId="14148" priority="4218" stopIfTrue="1" operator="equal">
      <formula>0</formula>
    </cfRule>
    <cfRule type="cellIs" dxfId="14147" priority="4219" operator="notEqual">
      <formula>I15</formula>
    </cfRule>
    <cfRule type="cellIs" dxfId="14146" priority="4636" operator="notEqual">
      <formula>I15</formula>
    </cfRule>
    <cfRule type="cellIs" dxfId="14145" priority="4359" stopIfTrue="1" operator="equal">
      <formula>0</formula>
    </cfRule>
    <cfRule type="cellIs" dxfId="14144" priority="4635" stopIfTrue="1" operator="equal">
      <formula>0</formula>
    </cfRule>
    <cfRule type="cellIs" dxfId="14143" priority="5012" stopIfTrue="1" operator="equal">
      <formula>0</formula>
    </cfRule>
    <cfRule type="cellIs" dxfId="14142" priority="5013" operator="notEqual">
      <formula>I15</formula>
    </cfRule>
    <cfRule type="cellIs" dxfId="14141" priority="4246" operator="notEqual">
      <formula>I15</formula>
    </cfRule>
    <cfRule type="cellIs" dxfId="14140" priority="4633" operator="notEqual">
      <formula>I15</formula>
    </cfRule>
    <cfRule type="cellIs" dxfId="14139" priority="4632" stopIfTrue="1" operator="equal">
      <formula>0</formula>
    </cfRule>
    <cfRule type="cellIs" dxfId="14138" priority="4278" stopIfTrue="1" operator="equal">
      <formula>0</formula>
    </cfRule>
    <cfRule type="cellIs" dxfId="14137" priority="4279" operator="notEqual">
      <formula>I15</formula>
    </cfRule>
    <cfRule type="cellIs" dxfId="14136" priority="4237" operator="notEqual">
      <formula>I15</formula>
    </cfRule>
    <cfRule type="cellIs" dxfId="14135" priority="4297" operator="notEqual">
      <formula>I15</formula>
    </cfRule>
    <cfRule type="cellIs" dxfId="14134" priority="4245" stopIfTrue="1" operator="equal">
      <formula>0</formula>
    </cfRule>
    <cfRule type="cellIs" dxfId="14133" priority="4224" stopIfTrue="1" operator="equal">
      <formula>0</formula>
    </cfRule>
    <cfRule type="cellIs" dxfId="14132" priority="4225" operator="notEqual">
      <formula>I15</formula>
    </cfRule>
    <cfRule type="cellIs" dxfId="14131" priority="4267" operator="notEqual">
      <formula>I15</formula>
    </cfRule>
    <cfRule type="cellIs" dxfId="14130" priority="4341" stopIfTrue="1" operator="equal">
      <formula>0</formula>
    </cfRule>
    <cfRule type="cellIs" dxfId="14129" priority="5018" stopIfTrue="1" operator="equal">
      <formula>0</formula>
    </cfRule>
    <cfRule type="cellIs" dxfId="14128" priority="4342" operator="notEqual">
      <formula>I15</formula>
    </cfRule>
    <cfRule type="cellIs" dxfId="14127" priority="4302" stopIfTrue="1" operator="equal">
      <formula>0</formula>
    </cfRule>
    <cfRule type="cellIs" dxfId="14126" priority="4303" operator="notEqual">
      <formula>I15</formula>
    </cfRule>
    <cfRule type="cellIs" dxfId="14125" priority="5019" operator="notEqual">
      <formula>I15</formula>
    </cfRule>
    <cfRule type="cellIs" dxfId="14124" priority="4209" stopIfTrue="1" operator="equal">
      <formula>0</formula>
    </cfRule>
    <cfRule type="cellIs" dxfId="14123" priority="4296" stopIfTrue="1" operator="equal">
      <formula>0</formula>
    </cfRule>
    <cfRule type="cellIs" dxfId="14122" priority="4210" operator="notEqual">
      <formula>I15</formula>
    </cfRule>
    <cfRule type="cellIs" dxfId="14121" priority="4233" stopIfTrue="1" operator="equal">
      <formula>0</formula>
    </cfRule>
    <cfRule type="cellIs" dxfId="14120" priority="4521" stopIfTrue="1" operator="equal">
      <formula>0</formula>
    </cfRule>
    <cfRule type="cellIs" dxfId="14119" priority="4311" stopIfTrue="1" operator="equal">
      <formula>0</formula>
    </cfRule>
    <cfRule type="cellIs" dxfId="14118" priority="4312" operator="notEqual">
      <formula>I15</formula>
    </cfRule>
    <cfRule type="cellIs" dxfId="14117" priority="4522" operator="notEqual">
      <formula>I15</formula>
    </cfRule>
    <cfRule type="cellIs" dxfId="14116" priority="4314" stopIfTrue="1" operator="equal">
      <formula>0</formula>
    </cfRule>
    <cfRule type="cellIs" dxfId="14115" priority="4315" operator="notEqual">
      <formula>I15</formula>
    </cfRule>
    <cfRule type="cellIs" dxfId="14114" priority="4281" stopIfTrue="1" operator="equal">
      <formula>0</formula>
    </cfRule>
    <cfRule type="cellIs" dxfId="14113" priority="4234" operator="notEqual">
      <formula>I15</formula>
    </cfRule>
    <cfRule type="cellIs" dxfId="14112" priority="4236" stopIfTrue="1" operator="equal">
      <formula>0</formula>
    </cfRule>
    <cfRule type="cellIs" dxfId="14111" priority="4336" operator="notEqual">
      <formula>I15</formula>
    </cfRule>
    <cfRule type="cellIs" dxfId="14110" priority="4203" stopIfTrue="1" operator="equal">
      <formula>0</formula>
    </cfRule>
  </conditionalFormatting>
  <conditionalFormatting sqref="M16 O16">
    <cfRule type="expression" dxfId="14109" priority="4280">
      <formula>M15=0</formula>
    </cfRule>
    <cfRule type="expression" dxfId="14108" priority="4340">
      <formula>M15=0</formula>
    </cfRule>
    <cfRule type="expression" dxfId="14107" priority="4358">
      <formula>M15=0</formula>
    </cfRule>
    <cfRule type="expression" dxfId="14106" priority="4202">
      <formula>M15=0</formula>
    </cfRule>
    <cfRule type="expression" dxfId="14105" priority="4367">
      <formula>M15=0</formula>
    </cfRule>
    <cfRule type="expression" dxfId="14104" priority="4382">
      <formula>M15=0</formula>
    </cfRule>
    <cfRule type="expression" dxfId="14103" priority="4385">
      <formula>M15=0</formula>
    </cfRule>
    <cfRule type="expression" dxfId="14102" priority="4286">
      <formula>M15=0</formula>
    </cfRule>
    <cfRule type="expression" dxfId="14101" priority="4634">
      <formula>M15=0</formula>
    </cfRule>
    <cfRule type="expression" dxfId="14100" priority="4631">
      <formula>M15=0</formula>
    </cfRule>
    <cfRule type="expression" dxfId="14099" priority="4295">
      <formula>M15=0</formula>
    </cfRule>
    <cfRule type="expression" dxfId="14098" priority="4301">
      <formula>M15=0</formula>
    </cfRule>
    <cfRule type="expression" dxfId="14097" priority="4310">
      <formula>M15=0</formula>
    </cfRule>
    <cfRule type="expression" dxfId="14096" priority="4313">
      <formula>M15=0</formula>
    </cfRule>
    <cfRule type="expression" dxfId="14095" priority="4259">
      <formula>M15=0</formula>
    </cfRule>
    <cfRule type="expression" dxfId="14094" priority="4520">
      <formula>M15=0</formula>
    </cfRule>
    <cfRule type="expression" dxfId="14093" priority="4331">
      <formula>M15=0</formula>
    </cfRule>
    <cfRule type="expression" dxfId="14092" priority="4334">
      <formula>M15=0</formula>
    </cfRule>
    <cfRule type="expression" dxfId="14091" priority="4235">
      <formula>M15=0</formula>
    </cfRule>
    <cfRule type="expression" dxfId="14090" priority="4232">
      <formula>M15=0</formula>
    </cfRule>
    <cfRule type="expression" dxfId="14089" priority="5017">
      <formula>M15=0</formula>
    </cfRule>
    <cfRule type="expression" dxfId="14088" priority="4223">
      <formula>M15=0</formula>
    </cfRule>
    <cfRule type="expression" dxfId="14087" priority="4244">
      <formula>M15=0</formula>
    </cfRule>
    <cfRule type="expression" dxfId="14086" priority="5011">
      <formula>M15=0</formula>
    </cfRule>
    <cfRule type="expression" dxfId="14085" priority="4217">
      <formula>M15=0</formula>
    </cfRule>
    <cfRule type="expression" dxfId="14084" priority="5008">
      <formula>M15=0</formula>
    </cfRule>
    <cfRule type="expression" dxfId="14083" priority="4250">
      <formula>M15=0</formula>
    </cfRule>
    <cfRule type="expression" dxfId="14082" priority="4999">
      <formula>M15=0</formula>
    </cfRule>
    <cfRule type="expression" dxfId="14081" priority="4265">
      <formula>M15=0</formula>
    </cfRule>
    <cfRule type="expression" dxfId="14080" priority="4208">
      <formula>M15=0</formula>
    </cfRule>
    <cfRule type="expression" dxfId="14079" priority="4277">
      <formula>M15=0</formula>
    </cfRule>
    <cfRule type="expression" dxfId="14078" priority="4199">
      <formula>M15=0</formula>
    </cfRule>
  </conditionalFormatting>
  <conditionalFormatting sqref="M19 O19">
    <cfRule type="cellIs" dxfId="14077" priority="5342" operator="notEqual">
      <formula>I19</formula>
    </cfRule>
    <cfRule type="cellIs" dxfId="14076" priority="5341" stopIfTrue="1" operator="equal">
      <formula>0</formula>
    </cfRule>
  </conditionalFormatting>
  <conditionalFormatting sqref="M20 O20">
    <cfRule type="expression" dxfId="14075" priority="5340">
      <formula>M19=0</formula>
    </cfRule>
  </conditionalFormatting>
  <conditionalFormatting sqref="M21 M31 M9 M11 M13 M15 M17 M19 M23 M25 M27 M29 M33 M35 M37 M39 M43 O43 O39 O37 O35 O33 O29 O27 O25 O23 O19 O17 O15 O13 O11 O9 O31 O21">
    <cfRule type="cellIs" dxfId="14074" priority="4703" operator="notEqual">
      <formula>I9</formula>
    </cfRule>
    <cfRule type="cellIs" dxfId="14073" priority="4702" stopIfTrue="1" operator="equal">
      <formula>0</formula>
    </cfRule>
  </conditionalFormatting>
  <conditionalFormatting sqref="M23 O23">
    <cfRule type="cellIs" dxfId="14072" priority="4410" stopIfTrue="1" operator="equal">
      <formula>0</formula>
    </cfRule>
    <cfRule type="cellIs" dxfId="14071" priority="4411" operator="notEqual">
      <formula>I23</formula>
    </cfRule>
    <cfRule type="cellIs" dxfId="14070" priority="5036" stopIfTrue="1" operator="equal">
      <formula>0</formula>
    </cfRule>
    <cfRule type="cellIs" dxfId="14069" priority="5037" operator="notEqual">
      <formula>I23</formula>
    </cfRule>
    <cfRule type="cellIs" dxfId="14068" priority="4419" stopIfTrue="1" operator="equal">
      <formula>0</formula>
    </cfRule>
    <cfRule type="cellIs" dxfId="14067" priority="4420" operator="notEqual">
      <formula>I23</formula>
    </cfRule>
    <cfRule type="cellIs" dxfId="14066" priority="5033" stopIfTrue="1" operator="equal">
      <formula>0</formula>
    </cfRule>
    <cfRule type="cellIs" dxfId="14065" priority="5034" operator="notEqual">
      <formula>I23</formula>
    </cfRule>
  </conditionalFormatting>
  <conditionalFormatting sqref="M24 O24">
    <cfRule type="expression" dxfId="14064" priority="5032">
      <formula>M23=0</formula>
    </cfRule>
    <cfRule type="expression" dxfId="14063" priority="4418">
      <formula>M23=0</formula>
    </cfRule>
    <cfRule type="expression" dxfId="14062" priority="4409">
      <formula>M23=0</formula>
    </cfRule>
    <cfRule type="expression" dxfId="14061" priority="5035">
      <formula>M23=0</formula>
    </cfRule>
  </conditionalFormatting>
  <conditionalFormatting sqref="M25 O25">
    <cfRule type="cellIs" dxfId="14060" priority="3605" operator="notEqual">
      <formula>I25</formula>
    </cfRule>
    <cfRule type="cellIs" dxfId="14059" priority="3730" stopIfTrue="1" operator="equal">
      <formula>0</formula>
    </cfRule>
    <cfRule type="cellIs" dxfId="14058" priority="3731" operator="notEqual">
      <formula>I25</formula>
    </cfRule>
    <cfRule type="cellIs" dxfId="14057" priority="3350" operator="notEqual">
      <formula>I25</formula>
    </cfRule>
    <cfRule type="cellIs" dxfId="14056" priority="3736" stopIfTrue="1" operator="equal">
      <formula>0</formula>
    </cfRule>
    <cfRule type="cellIs" dxfId="14055" priority="3737" operator="notEqual">
      <formula>I25</formula>
    </cfRule>
    <cfRule type="cellIs" dxfId="14054" priority="4572" stopIfTrue="1" operator="equal">
      <formula>0</formula>
    </cfRule>
    <cfRule type="cellIs" dxfId="14053" priority="3305" operator="notEqual">
      <formula>I25</formula>
    </cfRule>
    <cfRule type="cellIs" dxfId="14052" priority="3304" stopIfTrue="1" operator="equal">
      <formula>0</formula>
    </cfRule>
    <cfRule type="cellIs" dxfId="14051" priority="3664" stopIfTrue="1" operator="equal">
      <formula>0</formula>
    </cfRule>
    <cfRule type="cellIs" dxfId="14050" priority="4573" operator="notEqual">
      <formula>I25</formula>
    </cfRule>
    <cfRule type="cellIs" dxfId="14049" priority="3191" operator="notEqual">
      <formula>I25</formula>
    </cfRule>
    <cfRule type="cellIs" dxfId="14048" priority="4578" stopIfTrue="1" operator="equal">
      <formula>0</formula>
    </cfRule>
    <cfRule type="cellIs" dxfId="14047" priority="4579" operator="notEqual">
      <formula>I25</formula>
    </cfRule>
    <cfRule type="cellIs" dxfId="14046" priority="3184" stopIfTrue="1" operator="equal">
      <formula>0</formula>
    </cfRule>
    <cfRule type="cellIs" dxfId="14045" priority="3545" operator="notEqual">
      <formula>I25</formula>
    </cfRule>
    <cfRule type="cellIs" dxfId="14044" priority="4623" stopIfTrue="1" operator="equal">
      <formula>0</formula>
    </cfRule>
    <cfRule type="cellIs" dxfId="14043" priority="3185" operator="notEqual">
      <formula>I25</formula>
    </cfRule>
    <cfRule type="cellIs" dxfId="14042" priority="3604" stopIfTrue="1" operator="equal">
      <formula>0</formula>
    </cfRule>
    <cfRule type="cellIs" dxfId="14041" priority="3665" operator="notEqual">
      <formula>I25</formula>
    </cfRule>
    <cfRule type="cellIs" dxfId="14040" priority="4624" operator="notEqual">
      <formula>I25</formula>
    </cfRule>
    <cfRule type="cellIs" dxfId="14039" priority="3446" operator="notEqual">
      <formula>I25</formula>
    </cfRule>
    <cfRule type="cellIs" dxfId="14038" priority="3445" stopIfTrue="1" operator="equal">
      <formula>0</formula>
    </cfRule>
    <cfRule type="cellIs" dxfId="14037" priority="3287" operator="notEqual">
      <formula>I25</formula>
    </cfRule>
    <cfRule type="cellIs" dxfId="14036" priority="3286" stopIfTrue="1" operator="equal">
      <formula>0</formula>
    </cfRule>
    <cfRule type="cellIs" dxfId="14035" priority="3808" stopIfTrue="1" operator="equal">
      <formula>0</formula>
    </cfRule>
    <cfRule type="cellIs" dxfId="14034" priority="3809" operator="notEqual">
      <formula>I25</formula>
    </cfRule>
    <cfRule type="cellIs" dxfId="14033" priority="3581" operator="notEqual">
      <formula>I25</formula>
    </cfRule>
    <cfRule type="cellIs" dxfId="14032" priority="3580" stopIfTrue="1" operator="equal">
      <formula>0</formula>
    </cfRule>
    <cfRule type="cellIs" dxfId="14031" priority="3490" stopIfTrue="1" operator="equal">
      <formula>0</formula>
    </cfRule>
    <cfRule type="cellIs" dxfId="14030" priority="3491" operator="notEqual">
      <formula>I25</formula>
    </cfRule>
    <cfRule type="cellIs" dxfId="14029" priority="3814" stopIfTrue="1" operator="equal">
      <formula>0</formula>
    </cfRule>
    <cfRule type="cellIs" dxfId="14028" priority="3815" operator="notEqual">
      <formula>I25</formula>
    </cfRule>
    <cfRule type="cellIs" dxfId="14027" priority="3416" operator="notEqual">
      <formula>I25</formula>
    </cfRule>
    <cfRule type="cellIs" dxfId="14026" priority="3226" stopIfTrue="1" operator="equal">
      <formula>0</formula>
    </cfRule>
    <cfRule type="cellIs" dxfId="14025" priority="3865" stopIfTrue="1" operator="equal">
      <formula>0</formula>
    </cfRule>
    <cfRule type="cellIs" dxfId="14024" priority="3227" operator="notEqual">
      <formula>I25</formula>
    </cfRule>
    <cfRule type="cellIs" dxfId="14023" priority="5238" operator="notEqual">
      <formula>I25</formula>
    </cfRule>
    <cfRule type="cellIs" dxfId="14022" priority="3866" operator="notEqual">
      <formula>I25</formula>
    </cfRule>
    <cfRule type="cellIs" dxfId="14021" priority="3653" operator="notEqual">
      <formula>I25</formula>
    </cfRule>
    <cfRule type="cellIs" dxfId="14020" priority="3652" stopIfTrue="1" operator="equal">
      <formula>0</formula>
    </cfRule>
    <cfRule type="cellIs" dxfId="14019" priority="5237" stopIfTrue="1" operator="equal">
      <formula>0</formula>
    </cfRule>
    <cfRule type="cellIs" dxfId="14018" priority="3886" stopIfTrue="1" operator="equal">
      <formula>0</formula>
    </cfRule>
    <cfRule type="cellIs" dxfId="14017" priority="3887" operator="notEqual">
      <formula>I25</formula>
    </cfRule>
    <cfRule type="cellIs" dxfId="14016" priority="5165" stopIfTrue="1" operator="equal">
      <formula>0</formula>
    </cfRule>
    <cfRule type="cellIs" dxfId="14015" priority="5166" operator="notEqual">
      <formula>I25</formula>
    </cfRule>
    <cfRule type="cellIs" dxfId="14014" priority="5183" stopIfTrue="1" operator="equal">
      <formula>0</formula>
    </cfRule>
    <cfRule type="cellIs" dxfId="14013" priority="5184" operator="notEqual">
      <formula>I25</formula>
    </cfRule>
    <cfRule type="cellIs" dxfId="14012" priority="3544" stopIfTrue="1" operator="equal">
      <formula>0</formula>
    </cfRule>
    <cfRule type="cellIs" dxfId="14011" priority="3244" stopIfTrue="1" operator="equal">
      <formula>0</formula>
    </cfRule>
    <cfRule type="cellIs" dxfId="14010" priority="3245" operator="notEqual">
      <formula>I25</formula>
    </cfRule>
    <cfRule type="cellIs" dxfId="14009" priority="3415" stopIfTrue="1" operator="equal">
      <formula>0</formula>
    </cfRule>
    <cfRule type="cellIs" dxfId="14008" priority="3400" stopIfTrue="1" operator="equal">
      <formula>0</formula>
    </cfRule>
    <cfRule type="cellIs" dxfId="14007" priority="3190" stopIfTrue="1" operator="equal">
      <formula>0</formula>
    </cfRule>
    <cfRule type="cellIs" dxfId="14006" priority="3401" operator="notEqual">
      <formula>I25</formula>
    </cfRule>
    <cfRule type="cellIs" dxfId="14005" priority="3349" stopIfTrue="1" operator="equal">
      <formula>0</formula>
    </cfRule>
  </conditionalFormatting>
  <conditionalFormatting sqref="M26 O26">
    <cfRule type="expression" dxfId="14004" priority="3735">
      <formula>M25=0</formula>
    </cfRule>
    <cfRule type="expression" dxfId="14003" priority="3285">
      <formula>M25=0</formula>
    </cfRule>
    <cfRule type="expression" dxfId="14002" priority="3444">
      <formula>M25=0</formula>
    </cfRule>
    <cfRule type="expression" dxfId="14001" priority="3603">
      <formula>M25=0</formula>
    </cfRule>
    <cfRule type="expression" dxfId="14000" priority="3189">
      <formula>M25=0</formula>
    </cfRule>
    <cfRule type="expression" dxfId="13999" priority="5182">
      <formula>M25=0</formula>
    </cfRule>
    <cfRule type="expression" dxfId="13998" priority="3885">
      <formula>M25=0</formula>
    </cfRule>
    <cfRule type="expression" dxfId="13997" priority="3813">
      <formula>M25=0</formula>
    </cfRule>
    <cfRule type="expression" dxfId="13996" priority="3303">
      <formula>M25=0</formula>
    </cfRule>
    <cfRule type="expression" dxfId="13995" priority="3864">
      <formula>M25=0</formula>
    </cfRule>
    <cfRule type="expression" dxfId="13994" priority="3543">
      <formula>M25=0</formula>
    </cfRule>
    <cfRule type="expression" dxfId="13993" priority="4622">
      <formula>M25=0</formula>
    </cfRule>
    <cfRule type="expression" dxfId="13992" priority="3243">
      <formula>M25=0</formula>
    </cfRule>
    <cfRule type="expression" dxfId="13991" priority="3225">
      <formula>M25=0</formula>
    </cfRule>
    <cfRule type="expression" dxfId="13990" priority="3651">
      <formula>M25=0</formula>
    </cfRule>
    <cfRule type="expression" dxfId="13989" priority="3729">
      <formula>M25=0</formula>
    </cfRule>
    <cfRule type="expression" dxfId="13988" priority="5164">
      <formula>M25=0</formula>
    </cfRule>
    <cfRule type="expression" dxfId="13987" priority="3414">
      <formula>M25=0</formula>
    </cfRule>
    <cfRule type="expression" dxfId="13986" priority="3399">
      <formula>M25=0</formula>
    </cfRule>
    <cfRule type="expression" dxfId="13985" priority="3663">
      <formula>M25=0</formula>
    </cfRule>
    <cfRule type="expression" dxfId="13984" priority="5236">
      <formula>M25=0</formula>
    </cfRule>
    <cfRule type="expression" dxfId="13983" priority="3489">
      <formula>M25=0</formula>
    </cfRule>
    <cfRule type="expression" dxfId="13982" priority="4577">
      <formula>M25=0</formula>
    </cfRule>
    <cfRule type="expression" dxfId="13981" priority="3183">
      <formula>M25=0</formula>
    </cfRule>
    <cfRule type="expression" dxfId="13980" priority="4571">
      <formula>M25=0</formula>
    </cfRule>
    <cfRule type="expression" dxfId="13979" priority="3348">
      <formula>M25=0</formula>
    </cfRule>
    <cfRule type="expression" dxfId="13978" priority="3579">
      <formula>M25=0</formula>
    </cfRule>
    <cfRule type="expression" dxfId="13977" priority="3807">
      <formula>M25=0</formula>
    </cfRule>
  </conditionalFormatting>
  <conditionalFormatting sqref="M27 O27">
    <cfRule type="cellIs" dxfId="13976" priority="5129" stopIfTrue="1" operator="equal">
      <formula>0</formula>
    </cfRule>
    <cfRule type="cellIs" dxfId="13975" priority="5087" stopIfTrue="1" operator="equal">
      <formula>0</formula>
    </cfRule>
    <cfRule type="cellIs" dxfId="13974" priority="4461" stopIfTrue="1" operator="equal">
      <formula>0</formula>
    </cfRule>
    <cfRule type="cellIs" dxfId="13973" priority="4462" operator="notEqual">
      <formula>I27</formula>
    </cfRule>
    <cfRule type="cellIs" dxfId="13972" priority="5088" operator="notEqual">
      <formula>I27</formula>
    </cfRule>
    <cfRule type="cellIs" dxfId="13971" priority="5090" stopIfTrue="1" operator="equal">
      <formula>0</formula>
    </cfRule>
    <cfRule type="cellIs" dxfId="13970" priority="5109" operator="notEqual">
      <formula>I27</formula>
    </cfRule>
    <cfRule type="cellIs" dxfId="13969" priority="5108" stopIfTrue="1" operator="equal">
      <formula>0</formula>
    </cfRule>
    <cfRule type="cellIs" dxfId="13968" priority="4482" stopIfTrue="1" operator="equal">
      <formula>0</formula>
    </cfRule>
    <cfRule type="cellIs" dxfId="13967" priority="4483" operator="notEqual">
      <formula>I27</formula>
    </cfRule>
    <cfRule type="cellIs" dxfId="13966" priority="4485" stopIfTrue="1" operator="equal">
      <formula>0</formula>
    </cfRule>
    <cfRule type="cellIs" dxfId="13965" priority="4486" operator="notEqual">
      <formula>I27</formula>
    </cfRule>
    <cfRule type="cellIs" dxfId="13964" priority="5091" operator="notEqual">
      <formula>I27</formula>
    </cfRule>
    <cfRule type="cellIs" dxfId="13963" priority="4509" stopIfTrue="1" operator="equal">
      <formula>0</formula>
    </cfRule>
    <cfRule type="cellIs" dxfId="13962" priority="4510" operator="notEqual">
      <formula>I27</formula>
    </cfRule>
    <cfRule type="cellIs" dxfId="13961" priority="4512" stopIfTrue="1" operator="equal">
      <formula>0</formula>
    </cfRule>
    <cfRule type="cellIs" dxfId="13960" priority="4513" operator="notEqual">
      <formula>I27</formula>
    </cfRule>
    <cfRule type="cellIs" dxfId="13959" priority="4452" stopIfTrue="1" operator="equal">
      <formula>0</formula>
    </cfRule>
    <cfRule type="cellIs" dxfId="13958" priority="4453" operator="notEqual">
      <formula>I27</formula>
    </cfRule>
    <cfRule type="cellIs" dxfId="13957" priority="5130" operator="notEqual">
      <formula>I27</formula>
    </cfRule>
  </conditionalFormatting>
  <conditionalFormatting sqref="M28 O28">
    <cfRule type="expression" dxfId="13956" priority="5089">
      <formula>M27=0</formula>
    </cfRule>
    <cfRule type="expression" dxfId="13955" priority="5128">
      <formula>M27=0</formula>
    </cfRule>
    <cfRule type="expression" dxfId="13954" priority="4484">
      <formula>M27=0</formula>
    </cfRule>
    <cfRule type="expression" dxfId="13953" priority="4460">
      <formula>M27=0</formula>
    </cfRule>
    <cfRule type="expression" dxfId="13952" priority="4481">
      <formula>M27=0</formula>
    </cfRule>
    <cfRule type="expression" dxfId="13951" priority="4451">
      <formula>M27=0</formula>
    </cfRule>
    <cfRule type="expression" dxfId="13950" priority="5107">
      <formula>M27=0</formula>
    </cfRule>
    <cfRule type="expression" dxfId="13949" priority="5086">
      <formula>M27=0</formula>
    </cfRule>
    <cfRule type="expression" dxfId="13948" priority="4511">
      <formula>M27=0</formula>
    </cfRule>
    <cfRule type="expression" dxfId="13947" priority="4508">
      <formula>M27=0</formula>
    </cfRule>
  </conditionalFormatting>
  <conditionalFormatting sqref="M29 O29">
    <cfRule type="cellIs" dxfId="13946" priority="4873" stopIfTrue="1" operator="equal">
      <formula>0</formula>
    </cfRule>
    <cfRule type="cellIs" dxfId="13945" priority="4849" stopIfTrue="1" operator="equal">
      <formula>0</formula>
    </cfRule>
    <cfRule type="cellIs" dxfId="13944" priority="4053" operator="notEqual">
      <formula>I29</formula>
    </cfRule>
    <cfRule type="cellIs" dxfId="13943" priority="4874" operator="notEqual">
      <formula>I29</formula>
    </cfRule>
    <cfRule type="cellIs" dxfId="13942" priority="4052" stopIfTrue="1" operator="equal">
      <formula>0</formula>
    </cfRule>
    <cfRule type="cellIs" dxfId="13941" priority="4077" operator="notEqual">
      <formula>I29</formula>
    </cfRule>
    <cfRule type="cellIs" dxfId="13940" priority="4590" stopIfTrue="1" operator="equal">
      <formula>0</formula>
    </cfRule>
    <cfRule type="cellIs" dxfId="13939" priority="4076" stopIfTrue="1" operator="equal">
      <formula>0</formula>
    </cfRule>
    <cfRule type="cellIs" dxfId="13938" priority="4073" stopIfTrue="1" operator="equal">
      <formula>0</formula>
    </cfRule>
    <cfRule type="cellIs" dxfId="13937" priority="4074" operator="notEqual">
      <formula>I29</formula>
    </cfRule>
    <cfRule type="cellIs" dxfId="13936" priority="4591" operator="notEqual">
      <formula>I29</formula>
    </cfRule>
    <cfRule type="cellIs" dxfId="13935" priority="4850" operator="notEqual">
      <formula>I29</formula>
    </cfRule>
  </conditionalFormatting>
  <conditionalFormatting sqref="M30 O30">
    <cfRule type="expression" dxfId="13934" priority="4051">
      <formula>M29=0</formula>
    </cfRule>
    <cfRule type="expression" dxfId="13933" priority="4848">
      <formula>M29=0</formula>
    </cfRule>
    <cfRule type="expression" dxfId="13932" priority="4075">
      <formula>M29=0</formula>
    </cfRule>
    <cfRule type="expression" dxfId="13931" priority="4589">
      <formula>M29=0</formula>
    </cfRule>
    <cfRule type="expression" dxfId="13930" priority="4872">
      <formula>M29=0</formula>
    </cfRule>
    <cfRule type="expression" dxfId="13929" priority="4072">
      <formula>M29=0</formula>
    </cfRule>
  </conditionalFormatting>
  <conditionalFormatting sqref="M35 O35">
    <cfRule type="cellIs" dxfId="13928" priority="4124" stopIfTrue="1" operator="equal">
      <formula>0</formula>
    </cfRule>
    <cfRule type="cellIs" dxfId="13927" priority="4918" stopIfTrue="1" operator="equal">
      <formula>0</formula>
    </cfRule>
    <cfRule type="cellIs" dxfId="13926" priority="4094" stopIfTrue="1" operator="equal">
      <formula>0</formula>
    </cfRule>
    <cfRule type="cellIs" dxfId="13925" priority="4095" operator="notEqual">
      <formula>I35</formula>
    </cfRule>
    <cfRule type="cellIs" dxfId="13924" priority="4089" operator="notEqual">
      <formula>I35</formula>
    </cfRule>
    <cfRule type="cellIs" dxfId="13923" priority="4919" operator="notEqual">
      <formula>I35</formula>
    </cfRule>
    <cfRule type="cellIs" dxfId="13922" priority="4088" stopIfTrue="1" operator="equal">
      <formula>0</formula>
    </cfRule>
    <cfRule type="cellIs" dxfId="13921" priority="4125" operator="notEqual">
      <formula>I35</formula>
    </cfRule>
    <cfRule type="cellIs" dxfId="13920" priority="4119" operator="notEqual">
      <formula>I35</formula>
    </cfRule>
    <cfRule type="cellIs" dxfId="13919" priority="4118" stopIfTrue="1" operator="equal">
      <formula>0</formula>
    </cfRule>
  </conditionalFormatting>
  <conditionalFormatting sqref="M36 O36">
    <cfRule type="expression" dxfId="13918" priority="4093">
      <formula>M35=0</formula>
    </cfRule>
    <cfRule type="expression" dxfId="13917" priority="4117">
      <formula>M35=0</formula>
    </cfRule>
    <cfRule type="expression" dxfId="13916" priority="4917">
      <formula>M35=0</formula>
    </cfRule>
    <cfRule type="expression" dxfId="13915" priority="4087">
      <formula>M35=0</formula>
    </cfRule>
    <cfRule type="expression" dxfId="13914" priority="4123">
      <formula>M35=0</formula>
    </cfRule>
  </conditionalFormatting>
  <conditionalFormatting sqref="M41 O41">
    <cfRule type="cellIs" dxfId="13913" priority="3088" stopIfTrue="1" operator="equal">
      <formula>0</formula>
    </cfRule>
    <cfRule type="cellIs" dxfId="13912" priority="3089" operator="notEqual">
      <formula>I41</formula>
    </cfRule>
  </conditionalFormatting>
  <conditionalFormatting sqref="M42 O42">
    <cfRule type="expression" dxfId="13911" priority="3087">
      <formula>M41=0</formula>
    </cfRule>
  </conditionalFormatting>
  <conditionalFormatting sqref="N9 N15 N17 N19 N21 N23 N25 N27 N29 N31 N33 N35 N37 N39 N43">
    <cfRule type="cellIs" dxfId="13910" priority="4688" operator="notEqual">
      <formula>J9</formula>
    </cfRule>
    <cfRule type="cellIs" dxfId="13909" priority="5328" stopIfTrue="1" operator="equal">
      <formula>0</formula>
    </cfRule>
    <cfRule type="cellIs" dxfId="13908" priority="5329" operator="notEqual">
      <formula>J9</formula>
    </cfRule>
    <cfRule type="cellIs" dxfId="13907" priority="4687" stopIfTrue="1" operator="equal">
      <formula>0</formula>
    </cfRule>
  </conditionalFormatting>
  <conditionalFormatting sqref="N11">
    <cfRule type="cellIs" dxfId="13906" priority="4139" operator="notEqual">
      <formula>J11</formula>
    </cfRule>
    <cfRule type="cellIs" dxfId="13905" priority="4138" stopIfTrue="1" operator="equal">
      <formula>0</formula>
    </cfRule>
    <cfRule type="cellIs" dxfId="13904" priority="4679" operator="notEqual">
      <formula>J11</formula>
    </cfRule>
    <cfRule type="cellIs" dxfId="13903" priority="4678" stopIfTrue="1" operator="equal">
      <formula>0</formula>
    </cfRule>
    <cfRule type="cellIs" dxfId="13902" priority="4941" stopIfTrue="1" operator="equal">
      <formula>0</formula>
    </cfRule>
    <cfRule type="cellIs" dxfId="13901" priority="5320" operator="notEqual">
      <formula>J11</formula>
    </cfRule>
    <cfRule type="cellIs" dxfId="13900" priority="4942" operator="notEqual">
      <formula>J11</formula>
    </cfRule>
    <cfRule type="cellIs" dxfId="13899" priority="5319" stopIfTrue="1" operator="equal">
      <formula>0</formula>
    </cfRule>
  </conditionalFormatting>
  <conditionalFormatting sqref="N12">
    <cfRule type="expression" dxfId="13898" priority="4140">
      <formula>N11=0</formula>
    </cfRule>
    <cfRule type="expression" dxfId="13897" priority="4943">
      <formula>N11=0</formula>
    </cfRule>
  </conditionalFormatting>
  <conditionalFormatting sqref="N13">
    <cfRule type="cellIs" dxfId="13896" priority="4677" operator="notEqual">
      <formula>J13</formula>
    </cfRule>
    <cfRule type="cellIs" dxfId="13895" priority="4676" stopIfTrue="1" operator="equal">
      <formula>0</formula>
    </cfRule>
    <cfRule type="cellIs" dxfId="13894" priority="5318" operator="notEqual">
      <formula>J13</formula>
    </cfRule>
    <cfRule type="cellIs" dxfId="13893" priority="5317" stopIfTrue="1" operator="equal">
      <formula>0</formula>
    </cfRule>
  </conditionalFormatting>
  <conditionalFormatting sqref="N15">
    <cfRule type="cellIs" dxfId="13892" priority="4212" stopIfTrue="1" operator="equal">
      <formula>0</formula>
    </cfRule>
    <cfRule type="cellIs" dxfId="13891" priority="4213" operator="notEqual">
      <formula>J15</formula>
    </cfRule>
    <cfRule type="cellIs" dxfId="13890" priority="4240" operator="notEqual">
      <formula>J15</formula>
    </cfRule>
    <cfRule type="cellIs" dxfId="13889" priority="5004" operator="notEqual">
      <formula>J15</formula>
    </cfRule>
    <cfRule type="cellIs" dxfId="13888" priority="5003" stopIfTrue="1" operator="equal">
      <formula>0</formula>
    </cfRule>
    <cfRule type="cellIs" dxfId="13887" priority="4194" stopIfTrue="1" operator="equal">
      <formula>0</formula>
    </cfRule>
    <cfRule type="cellIs" dxfId="13886" priority="4998" operator="notEqual">
      <formula>J15</formula>
    </cfRule>
    <cfRule type="cellIs" dxfId="13885" priority="5016" operator="notEqual">
      <formula>J15</formula>
    </cfRule>
    <cfRule type="cellIs" dxfId="13884" priority="5015" stopIfTrue="1" operator="equal">
      <formula>0</formula>
    </cfRule>
    <cfRule type="cellIs" dxfId="13883" priority="4273" operator="notEqual">
      <formula>J15</formula>
    </cfRule>
    <cfRule type="cellIs" dxfId="13882" priority="4227" stopIfTrue="1" operator="equal">
      <formula>0</formula>
    </cfRule>
    <cfRule type="cellIs" dxfId="13881" priority="4228" operator="notEqual">
      <formula>J15</formula>
    </cfRule>
    <cfRule type="cellIs" dxfId="13880" priority="4272" stopIfTrue="1" operator="equal">
      <formula>0</formula>
    </cfRule>
    <cfRule type="cellIs" dxfId="13879" priority="4997" stopIfTrue="1" operator="equal">
      <formula>0</formula>
    </cfRule>
    <cfRule type="cellIs" dxfId="13878" priority="4270" operator="notEqual">
      <formula>J15</formula>
    </cfRule>
    <cfRule type="cellIs" dxfId="13877" priority="4269" stopIfTrue="1" operator="equal">
      <formula>0</formula>
    </cfRule>
    <cfRule type="cellIs" dxfId="13876" priority="4290" stopIfTrue="1" operator="equal">
      <formula>0</formula>
    </cfRule>
    <cfRule type="cellIs" dxfId="13875" priority="4291" operator="notEqual">
      <formula>J15</formula>
    </cfRule>
    <cfRule type="cellIs" dxfId="13874" priority="4627" operator="notEqual">
      <formula>J15</formula>
    </cfRule>
    <cfRule type="cellIs" dxfId="13873" priority="4626" stopIfTrue="1" operator="equal">
      <formula>0</formula>
    </cfRule>
    <cfRule type="cellIs" dxfId="13872" priority="4305" stopIfTrue="1" operator="equal">
      <formula>0</formula>
    </cfRule>
    <cfRule type="cellIs" dxfId="13871" priority="4306" operator="notEqual">
      <formula>J15</formula>
    </cfRule>
    <cfRule type="cellIs" dxfId="13870" priority="4285" operator="notEqual">
      <formula>J15</formula>
    </cfRule>
    <cfRule type="cellIs" dxfId="13869" priority="4374" stopIfTrue="1" operator="equal">
      <formula>0</formula>
    </cfRule>
    <cfRule type="cellIs" dxfId="13868" priority="4320" stopIfTrue="1" operator="equal">
      <formula>0</formula>
    </cfRule>
    <cfRule type="cellIs" dxfId="13867" priority="4375" operator="notEqual">
      <formula>J15</formula>
    </cfRule>
    <cfRule type="cellIs" dxfId="13866" priority="4254" stopIfTrue="1" operator="equal">
      <formula>0</formula>
    </cfRule>
    <cfRule type="cellIs" dxfId="13865" priority="4284" stopIfTrue="1" operator="equal">
      <formula>0</formula>
    </cfRule>
    <cfRule type="cellIs" dxfId="13864" priority="4321" operator="notEqual">
      <formula>J15</formula>
    </cfRule>
    <cfRule type="cellIs" dxfId="13863" priority="4326" stopIfTrue="1" operator="equal">
      <formula>0</formula>
    </cfRule>
    <cfRule type="cellIs" dxfId="13862" priority="4327" operator="notEqual">
      <formula>J15</formula>
    </cfRule>
    <cfRule type="cellIs" dxfId="13861" priority="4519" operator="notEqual">
      <formula>J15</formula>
    </cfRule>
    <cfRule type="cellIs" dxfId="13860" priority="4518" stopIfTrue="1" operator="equal">
      <formula>0</formula>
    </cfRule>
    <cfRule type="cellIs" dxfId="13859" priority="4195" operator="notEqual">
      <formula>J15</formula>
    </cfRule>
    <cfRule type="cellIs" dxfId="13858" priority="4255" operator="notEqual">
      <formula>J15</formula>
    </cfRule>
    <cfRule type="cellIs" dxfId="13857" priority="4338" stopIfTrue="1" operator="equal">
      <formula>0</formula>
    </cfRule>
    <cfRule type="cellIs" dxfId="13856" priority="4339" operator="notEqual">
      <formula>J15</formula>
    </cfRule>
    <cfRule type="cellIs" dxfId="13855" priority="4206" stopIfTrue="1" operator="equal">
      <formula>0</formula>
    </cfRule>
    <cfRule type="cellIs" dxfId="13854" priority="4207" operator="notEqual">
      <formula>J15</formula>
    </cfRule>
    <cfRule type="cellIs" dxfId="13853" priority="4239" stopIfTrue="1" operator="equal">
      <formula>0</formula>
    </cfRule>
    <cfRule type="cellIs" dxfId="13852" priority="4347" stopIfTrue="1" operator="equal">
      <formula>0</formula>
    </cfRule>
    <cfRule type="cellIs" dxfId="13851" priority="4348" operator="notEqual">
      <formula>J15</formula>
    </cfRule>
  </conditionalFormatting>
  <conditionalFormatting sqref="N16 N18 N20 N22 N24 N26 N28 N30 N32 N34 N36 N38 N40 N44 N10 N12 N14">
    <cfRule type="expression" dxfId="13850" priority="5327">
      <formula>N9=0</formula>
    </cfRule>
    <cfRule type="expression" dxfId="13849" priority="4686">
      <formula>N9=0</formula>
    </cfRule>
  </conditionalFormatting>
  <conditionalFormatting sqref="N16">
    <cfRule type="expression" dxfId="13848" priority="4373">
      <formula>N15=0</formula>
    </cfRule>
    <cfRule type="expression" dxfId="13847" priority="4268">
      <formula>N15=0</formula>
    </cfRule>
    <cfRule type="expression" dxfId="13846" priority="4271">
      <formula>N15=0</formula>
    </cfRule>
    <cfRule type="expression" dxfId="13845" priority="4319">
      <formula>N15=0</formula>
    </cfRule>
    <cfRule type="expression" dxfId="13844" priority="4226">
      <formula>N15=0</formula>
    </cfRule>
    <cfRule type="expression" dxfId="13843" priority="4211">
      <formula>N15=0</formula>
    </cfRule>
    <cfRule type="expression" dxfId="13842" priority="5002">
      <formula>N15=0</formula>
    </cfRule>
    <cfRule type="expression" dxfId="13841" priority="4205">
      <formula>N15=0</formula>
    </cfRule>
    <cfRule type="expression" dxfId="13840" priority="4996">
      <formula>N15=0</formula>
    </cfRule>
    <cfRule type="expression" dxfId="13839" priority="4283">
      <formula>N15=0</formula>
    </cfRule>
    <cfRule type="expression" dxfId="13838" priority="4289">
      <formula>N15=0</formula>
    </cfRule>
    <cfRule type="expression" dxfId="13837" priority="4517">
      <formula>N15=0</formula>
    </cfRule>
    <cfRule type="expression" dxfId="13836" priority="4337">
      <formula>N15=0</formula>
    </cfRule>
    <cfRule type="expression" dxfId="13835" priority="4238">
      <formula>N15=0</formula>
    </cfRule>
    <cfRule type="expression" dxfId="13834" priority="5014">
      <formula>N15=0</formula>
    </cfRule>
    <cfRule type="expression" dxfId="13833" priority="4625">
      <formula>N15=0</formula>
    </cfRule>
    <cfRule type="expression" dxfId="13832" priority="4193">
      <formula>N15=0</formula>
    </cfRule>
    <cfRule type="expression" dxfId="13831" priority="4346">
      <formula>N15=0</formula>
    </cfRule>
    <cfRule type="expression" dxfId="13830" priority="4304">
      <formula>N15=0</formula>
    </cfRule>
    <cfRule type="expression" dxfId="13829" priority="4253">
      <formula>N15=0</formula>
    </cfRule>
    <cfRule type="expression" dxfId="13828" priority="4325">
      <formula>N15=0</formula>
    </cfRule>
  </conditionalFormatting>
  <conditionalFormatting sqref="N17">
    <cfRule type="cellIs" dxfId="13827" priority="4023" operator="notEqual">
      <formula>J17</formula>
    </cfRule>
    <cfRule type="cellIs" dxfId="13826" priority="4022" stopIfTrue="1" operator="equal">
      <formula>0</formula>
    </cfRule>
  </conditionalFormatting>
  <conditionalFormatting sqref="N18">
    <cfRule type="expression" dxfId="13825" priority="4021">
      <formula>N17=0</formula>
    </cfRule>
  </conditionalFormatting>
  <conditionalFormatting sqref="N23">
    <cfRule type="cellIs" dxfId="13824" priority="5024" stopIfTrue="1" operator="equal">
      <formula>0</formula>
    </cfRule>
    <cfRule type="cellIs" dxfId="13823" priority="5025" operator="notEqual">
      <formula>J23</formula>
    </cfRule>
    <cfRule type="cellIs" dxfId="13822" priority="4396" operator="notEqual">
      <formula>J23</formula>
    </cfRule>
    <cfRule type="cellIs" dxfId="13821" priority="4395" stopIfTrue="1" operator="equal">
      <formula>0</formula>
    </cfRule>
  </conditionalFormatting>
  <conditionalFormatting sqref="N24">
    <cfRule type="expression" dxfId="13820" priority="5023">
      <formula>N23=0</formula>
    </cfRule>
    <cfRule type="expression" dxfId="13819" priority="4394">
      <formula>N23=0</formula>
    </cfRule>
  </conditionalFormatting>
  <conditionalFormatting sqref="N25">
    <cfRule type="cellIs" dxfId="13818" priority="3386" operator="notEqual">
      <formula>J25</formula>
    </cfRule>
    <cfRule type="cellIs" dxfId="13817" priority="3362" operator="notEqual">
      <formula>J25</formula>
    </cfRule>
    <cfRule type="cellIs" dxfId="13816" priority="3361" stopIfTrue="1" operator="equal">
      <formula>0</formula>
    </cfRule>
    <cfRule type="cellIs" dxfId="13815" priority="3409" stopIfTrue="1" operator="equal">
      <formula>0</formula>
    </cfRule>
    <cfRule type="cellIs" dxfId="13814" priority="3410" operator="notEqual">
      <formula>J25</formula>
    </cfRule>
    <cfRule type="cellIs" dxfId="13813" priority="3881" operator="notEqual">
      <formula>J25</formula>
    </cfRule>
    <cfRule type="cellIs" dxfId="13812" priority="3880" stopIfTrue="1" operator="equal">
      <formula>0</formula>
    </cfRule>
    <cfRule type="cellIs" dxfId="13811" priority="3427" stopIfTrue="1" operator="equal">
      <formula>0</formula>
    </cfRule>
    <cfRule type="cellIs" dxfId="13810" priority="3428" operator="notEqual">
      <formula>J25</formula>
    </cfRule>
    <cfRule type="cellIs" dxfId="13809" priority="3839" operator="notEqual">
      <formula>J25</formula>
    </cfRule>
    <cfRule type="cellIs" dxfId="13808" priority="3599" operator="notEqual">
      <formula>J25</formula>
    </cfRule>
    <cfRule type="cellIs" dxfId="13807" priority="4603" operator="notEqual">
      <formula>J25</formula>
    </cfRule>
    <cfRule type="cellIs" dxfId="13806" priority="4602" stopIfTrue="1" operator="equal">
      <formula>0</formula>
    </cfRule>
    <cfRule type="cellIs" dxfId="13805" priority="3838" stopIfTrue="1" operator="equal">
      <formula>0</formula>
    </cfRule>
    <cfRule type="cellIs" dxfId="13804" priority="3326" operator="notEqual">
      <formula>J25</formula>
    </cfRule>
    <cfRule type="cellIs" dxfId="13803" priority="3325" stopIfTrue="1" operator="equal">
      <formula>0</formula>
    </cfRule>
    <cfRule type="cellIs" dxfId="13802" priority="3206" operator="notEqual">
      <formula>J25</formula>
    </cfRule>
    <cfRule type="cellIs" dxfId="13801" priority="3205" stopIfTrue="1" operator="equal">
      <formula>0</formula>
    </cfRule>
    <cfRule type="cellIs" dxfId="13800" priority="3796" stopIfTrue="1" operator="equal">
      <formula>0</formula>
    </cfRule>
    <cfRule type="cellIs" dxfId="13799" priority="3761" operator="notEqual">
      <formula>J25</formula>
    </cfRule>
    <cfRule type="cellIs" dxfId="13798" priority="3760" stopIfTrue="1" operator="equal">
      <formula>0</formula>
    </cfRule>
    <cfRule type="cellIs" dxfId="13797" priority="3454" stopIfTrue="1" operator="equal">
      <formula>0</formula>
    </cfRule>
    <cfRule type="cellIs" dxfId="13796" priority="3455" operator="notEqual">
      <formula>J25</formula>
    </cfRule>
    <cfRule type="cellIs" dxfId="13795" priority="3299" operator="notEqual">
      <formula>J25</formula>
    </cfRule>
    <cfRule type="cellIs" dxfId="13794" priority="3634" stopIfTrue="1" operator="equal">
      <formula>0</formula>
    </cfRule>
    <cfRule type="cellIs" dxfId="13793" priority="3635" operator="notEqual">
      <formula>J25</formula>
    </cfRule>
    <cfRule type="cellIs" dxfId="13792" priority="3298" stopIfTrue="1" operator="equal">
      <formula>0</formula>
    </cfRule>
    <cfRule type="cellIs" dxfId="13791" priority="3472" stopIfTrue="1" operator="equal">
      <formula>0</formula>
    </cfRule>
    <cfRule type="cellIs" dxfId="13790" priority="3473" operator="notEqual">
      <formula>J25</formula>
    </cfRule>
    <cfRule type="cellIs" dxfId="13789" priority="5144" stopIfTrue="1" operator="equal">
      <formula>0</formula>
    </cfRule>
    <cfRule type="cellIs" dxfId="13788" priority="5145" operator="notEqual">
      <formula>J25</formula>
    </cfRule>
    <cfRule type="cellIs" dxfId="13787" priority="3499" stopIfTrue="1" operator="equal">
      <formula>0</formula>
    </cfRule>
    <cfRule type="cellIs" dxfId="13786" priority="4561" operator="notEqual">
      <formula>J25</formula>
    </cfRule>
    <cfRule type="cellIs" dxfId="13785" priority="4560" stopIfTrue="1" operator="equal">
      <formula>0</formula>
    </cfRule>
    <cfRule type="cellIs" dxfId="13784" priority="4534" operator="notEqual">
      <formula>J25</formula>
    </cfRule>
    <cfRule type="cellIs" dxfId="13783" priority="3500" operator="notEqual">
      <formula>J25</formula>
    </cfRule>
    <cfRule type="cellIs" dxfId="13782" priority="3598" stopIfTrue="1" operator="equal">
      <formula>0</formula>
    </cfRule>
    <cfRule type="cellIs" dxfId="13781" priority="3797" operator="notEqual">
      <formula>J25</formula>
    </cfRule>
    <cfRule type="cellIs" dxfId="13780" priority="3682" stopIfTrue="1" operator="equal">
      <formula>0</formula>
    </cfRule>
    <cfRule type="cellIs" dxfId="13779" priority="5177" stopIfTrue="1" operator="equal">
      <formula>0</formula>
    </cfRule>
    <cfRule type="cellIs" dxfId="13778" priority="5178" operator="notEqual">
      <formula>J25</formula>
    </cfRule>
    <cfRule type="cellIs" dxfId="13777" priority="3266" operator="notEqual">
      <formula>J25</formula>
    </cfRule>
    <cfRule type="cellIs" dxfId="13776" priority="3173" operator="notEqual">
      <formula>J25</formula>
    </cfRule>
    <cfRule type="cellIs" dxfId="13775" priority="3172" stopIfTrue="1" operator="equal">
      <formula>0</formula>
    </cfRule>
    <cfRule type="cellIs" dxfId="13774" priority="3265" stopIfTrue="1" operator="equal">
      <formula>0</formula>
    </cfRule>
    <cfRule type="cellIs" dxfId="13773" priority="3520" stopIfTrue="1" operator="equal">
      <formula>0</formula>
    </cfRule>
    <cfRule type="cellIs" dxfId="13772" priority="3521" operator="notEqual">
      <formula>J25</formula>
    </cfRule>
    <cfRule type="cellIs" dxfId="13771" priority="3718" stopIfTrue="1" operator="equal">
      <formula>0</formula>
    </cfRule>
    <cfRule type="cellIs" dxfId="13770" priority="3719" operator="notEqual">
      <formula>J25</formula>
    </cfRule>
    <cfRule type="cellIs" dxfId="13769" priority="5207" stopIfTrue="1" operator="equal">
      <formula>0</formula>
    </cfRule>
    <cfRule type="cellIs" dxfId="13768" priority="5208" operator="notEqual">
      <formula>J25</formula>
    </cfRule>
    <cfRule type="cellIs" dxfId="13767" priority="3239" operator="notEqual">
      <formula>J25</formula>
    </cfRule>
    <cfRule type="cellIs" dxfId="13766" priority="3238" stopIfTrue="1" operator="equal">
      <formula>0</formula>
    </cfRule>
    <cfRule type="cellIs" dxfId="13765" priority="3683" operator="notEqual">
      <formula>J25</formula>
    </cfRule>
    <cfRule type="cellIs" dxfId="13764" priority="3556" stopIfTrue="1" operator="equal">
      <formula>0</formula>
    </cfRule>
    <cfRule type="cellIs" dxfId="13763" priority="3557" operator="notEqual">
      <formula>J25</formula>
    </cfRule>
    <cfRule type="cellIs" dxfId="13762" priority="3146" operator="notEqual">
      <formula>J25</formula>
    </cfRule>
    <cfRule type="cellIs" dxfId="13761" priority="3145" stopIfTrue="1" operator="equal">
      <formula>0</formula>
    </cfRule>
    <cfRule type="cellIs" dxfId="13760" priority="3385" stopIfTrue="1" operator="equal">
      <formula>0</formula>
    </cfRule>
    <cfRule type="cellIs" dxfId="13759" priority="4533" stopIfTrue="1" operator="equal">
      <formula>0</formula>
    </cfRule>
  </conditionalFormatting>
  <conditionalFormatting sqref="N26">
    <cfRule type="expression" dxfId="13758" priority="5143">
      <formula>N25=0</formula>
    </cfRule>
    <cfRule type="expression" dxfId="13757" priority="3297">
      <formula>N25=0</formula>
    </cfRule>
    <cfRule type="expression" dxfId="13756" priority="3384">
      <formula>N25=0</formula>
    </cfRule>
    <cfRule type="expression" dxfId="13755" priority="3471">
      <formula>N25=0</formula>
    </cfRule>
    <cfRule type="expression" dxfId="13754" priority="3237">
      <formula>N25=0</formula>
    </cfRule>
    <cfRule type="expression" dxfId="13753" priority="3519">
      <formula>N25=0</formula>
    </cfRule>
    <cfRule type="expression" dxfId="13752" priority="3555">
      <formula>N25=0</formula>
    </cfRule>
    <cfRule type="expression" dxfId="13751" priority="3408">
      <formula>N25=0</formula>
    </cfRule>
    <cfRule type="expression" dxfId="13750" priority="3453">
      <formula>N25=0</formula>
    </cfRule>
    <cfRule type="expression" dxfId="13749" priority="4559">
      <formula>N25=0</formula>
    </cfRule>
    <cfRule type="expression" dxfId="13748" priority="3360">
      <formula>N25=0</formula>
    </cfRule>
    <cfRule type="expression" dxfId="13747" priority="5206">
      <formula>N25=0</formula>
    </cfRule>
    <cfRule type="expression" dxfId="13746" priority="3795">
      <formula>N25=0</formula>
    </cfRule>
    <cfRule type="expression" dxfId="13745" priority="3324">
      <formula>N25=0</formula>
    </cfRule>
    <cfRule type="expression" dxfId="13744" priority="3633">
      <formula>N25=0</formula>
    </cfRule>
    <cfRule type="expression" dxfId="13743" priority="4532">
      <formula>N25=0</formula>
    </cfRule>
    <cfRule type="expression" dxfId="13742" priority="3681">
      <formula>N25=0</formula>
    </cfRule>
    <cfRule type="expression" dxfId="13741" priority="3837">
      <formula>N25=0</formula>
    </cfRule>
    <cfRule type="expression" dxfId="13740" priority="3426">
      <formula>N25=0</formula>
    </cfRule>
    <cfRule type="expression" dxfId="13739" priority="3597">
      <formula>N25=0</formula>
    </cfRule>
    <cfRule type="expression" dxfId="13738" priority="3879">
      <formula>N25=0</formula>
    </cfRule>
    <cfRule type="expression" dxfId="13737" priority="3144">
      <formula>N25=0</formula>
    </cfRule>
    <cfRule type="expression" dxfId="13736" priority="3171">
      <formula>N25=0</formula>
    </cfRule>
    <cfRule type="expression" dxfId="13735" priority="4601">
      <formula>N25=0</formula>
    </cfRule>
    <cfRule type="expression" dxfId="13734" priority="3717">
      <formula>N25=0</formula>
    </cfRule>
    <cfRule type="expression" dxfId="13733" priority="3759">
      <formula>N25=0</formula>
    </cfRule>
    <cfRule type="expression" dxfId="13732" priority="3498">
      <formula>N25=0</formula>
    </cfRule>
    <cfRule type="expression" dxfId="13731" priority="5176">
      <formula>N25=0</formula>
    </cfRule>
    <cfRule type="expression" dxfId="13730" priority="3204">
      <formula>N25=0</formula>
    </cfRule>
    <cfRule type="expression" dxfId="13729" priority="3264">
      <formula>N25=0</formula>
    </cfRule>
  </conditionalFormatting>
  <conditionalFormatting sqref="N27">
    <cfRule type="cellIs" dxfId="13728" priority="5127" operator="notEqual">
      <formula>J27</formula>
    </cfRule>
    <cfRule type="cellIs" dxfId="13727" priority="5078" stopIfTrue="1" operator="equal">
      <formula>0</formula>
    </cfRule>
    <cfRule type="cellIs" dxfId="13726" priority="5079" operator="notEqual">
      <formula>J27</formula>
    </cfRule>
    <cfRule type="cellIs" dxfId="13725" priority="5106" operator="notEqual">
      <formula>J27</formula>
    </cfRule>
    <cfRule type="cellIs" dxfId="13724" priority="4500" stopIfTrue="1" operator="equal">
      <formula>0</formula>
    </cfRule>
    <cfRule type="cellIs" dxfId="13723" priority="4438" operator="notEqual">
      <formula>J27</formula>
    </cfRule>
    <cfRule type="cellIs" dxfId="13722" priority="5105" stopIfTrue="1" operator="equal">
      <formula>0</formula>
    </cfRule>
    <cfRule type="cellIs" dxfId="13721" priority="4474" operator="notEqual">
      <formula>J27</formula>
    </cfRule>
    <cfRule type="cellIs" dxfId="13720" priority="4501" operator="notEqual">
      <formula>J27</formula>
    </cfRule>
    <cfRule type="cellIs" dxfId="13719" priority="5126" stopIfTrue="1" operator="equal">
      <formula>0</formula>
    </cfRule>
    <cfRule type="cellIs" dxfId="13718" priority="4473" stopIfTrue="1" operator="equal">
      <formula>0</formula>
    </cfRule>
    <cfRule type="cellIs" dxfId="13717" priority="4437" stopIfTrue="1" operator="equal">
      <formula>0</formula>
    </cfRule>
  </conditionalFormatting>
  <conditionalFormatting sqref="N28">
    <cfRule type="expression" dxfId="13716" priority="4436">
      <formula>N27=0</formula>
    </cfRule>
    <cfRule type="expression" dxfId="13715" priority="5125">
      <formula>N27=0</formula>
    </cfRule>
    <cfRule type="expression" dxfId="13714" priority="5104">
      <formula>N27=0</formula>
    </cfRule>
    <cfRule type="expression" dxfId="13713" priority="5077">
      <formula>N27=0</formula>
    </cfRule>
    <cfRule type="expression" dxfId="13712" priority="4499">
      <formula>N27=0</formula>
    </cfRule>
    <cfRule type="expression" dxfId="13711" priority="4472">
      <formula>N27=0</formula>
    </cfRule>
  </conditionalFormatting>
  <conditionalFormatting sqref="N29">
    <cfRule type="cellIs" dxfId="13710" priority="4844" operator="notEqual">
      <formula>J29</formula>
    </cfRule>
    <cfRule type="cellIs" dxfId="13709" priority="4044" operator="notEqual">
      <formula>J29</formula>
    </cfRule>
    <cfRule type="cellIs" dxfId="13708" priority="4043" stopIfTrue="1" operator="equal">
      <formula>0</formula>
    </cfRule>
    <cfRule type="cellIs" dxfId="13707" priority="4584" stopIfTrue="1" operator="equal">
      <formula>0</formula>
    </cfRule>
    <cfRule type="cellIs" dxfId="13706" priority="4870" stopIfTrue="1" operator="equal">
      <formula>0</formula>
    </cfRule>
    <cfRule type="cellIs" dxfId="13705" priority="4843" stopIfTrue="1" operator="equal">
      <formula>0</formula>
    </cfRule>
    <cfRule type="cellIs" dxfId="13704" priority="4871" operator="notEqual">
      <formula>J29</formula>
    </cfRule>
    <cfRule type="cellIs" dxfId="13703" priority="4064" stopIfTrue="1" operator="equal">
      <formula>0</formula>
    </cfRule>
    <cfRule type="cellIs" dxfId="13702" priority="4065" operator="notEqual">
      <formula>J29</formula>
    </cfRule>
    <cfRule type="cellIs" dxfId="13701" priority="4585" operator="notEqual">
      <formula>J29</formula>
    </cfRule>
  </conditionalFormatting>
  <conditionalFormatting sqref="N30">
    <cfRule type="expression" dxfId="13700" priority="4042">
      <formula>N29=0</formula>
    </cfRule>
    <cfRule type="expression" dxfId="13699" priority="4583">
      <formula>N29=0</formula>
    </cfRule>
    <cfRule type="expression" dxfId="13698" priority="4869">
      <formula>N29=0</formula>
    </cfRule>
    <cfRule type="expression" dxfId="13697" priority="4063">
      <formula>N29=0</formula>
    </cfRule>
    <cfRule type="expression" dxfId="13696" priority="4842">
      <formula>N29=0</formula>
    </cfRule>
  </conditionalFormatting>
  <conditionalFormatting sqref="N35">
    <cfRule type="cellIs" dxfId="13695" priority="4082" stopIfTrue="1" operator="equal">
      <formula>0</formula>
    </cfRule>
    <cfRule type="cellIs" dxfId="13694" priority="4107" operator="notEqual">
      <formula>J35</formula>
    </cfRule>
    <cfRule type="cellIs" dxfId="13693" priority="4083" operator="notEqual">
      <formula>J35</formula>
    </cfRule>
    <cfRule type="cellIs" dxfId="13692" priority="4913" operator="notEqual">
      <formula>J35</formula>
    </cfRule>
    <cfRule type="cellIs" dxfId="13691" priority="4912" stopIfTrue="1" operator="equal">
      <formula>0</formula>
    </cfRule>
    <cfRule type="cellIs" dxfId="13690" priority="4106" stopIfTrue="1" operator="equal">
      <formula>0</formula>
    </cfRule>
  </conditionalFormatting>
  <conditionalFormatting sqref="N36">
    <cfRule type="expression" dxfId="13689" priority="4081">
      <formula>N35=0</formula>
    </cfRule>
    <cfRule type="expression" dxfId="13688" priority="4105">
      <formula>N35=0</formula>
    </cfRule>
    <cfRule type="expression" dxfId="13687" priority="4911">
      <formula>N35=0</formula>
    </cfRule>
  </conditionalFormatting>
  <conditionalFormatting sqref="N37">
    <cfRule type="cellIs" dxfId="13686" priority="5321" stopIfTrue="1" operator="equal">
      <formula>0</formula>
    </cfRule>
    <cfRule type="cellIs" dxfId="13685" priority="4681" operator="notEqual">
      <formula>J37</formula>
    </cfRule>
    <cfRule type="cellIs" dxfId="13684" priority="4680" stopIfTrue="1" operator="equal">
      <formula>0</formula>
    </cfRule>
    <cfRule type="cellIs" dxfId="13683" priority="5322" operator="notEqual">
      <formula>J37</formula>
    </cfRule>
  </conditionalFormatting>
  <conditionalFormatting sqref="N38">
    <cfRule type="expression" dxfId="13682" priority="5323">
      <formula>N37=0</formula>
    </cfRule>
    <cfRule type="expression" dxfId="13681" priority="4682">
      <formula>N37=0</formula>
    </cfRule>
  </conditionalFormatting>
  <conditionalFormatting sqref="N41">
    <cfRule type="cellIs" dxfId="13680" priority="3082" stopIfTrue="1" operator="equal">
      <formula>0</formula>
    </cfRule>
    <cfRule type="cellIs" dxfId="13679" priority="3083" operator="notEqual">
      <formula>J41</formula>
    </cfRule>
    <cfRule type="cellIs" dxfId="13678" priority="3086" operator="notEqual">
      <formula>J41</formula>
    </cfRule>
    <cfRule type="cellIs" dxfId="13677" priority="3085" stopIfTrue="1" operator="equal">
      <formula>0</formula>
    </cfRule>
  </conditionalFormatting>
  <conditionalFormatting sqref="N42">
    <cfRule type="expression" dxfId="13676" priority="3081">
      <formula>N41=0</formula>
    </cfRule>
    <cfRule type="expression" dxfId="13675" priority="3084">
      <formula>N41=0</formula>
    </cfRule>
  </conditionalFormatting>
  <conditionalFormatting sqref="N43">
    <cfRule type="cellIs" dxfId="13674" priority="5326" operator="notEqual">
      <formula>J43</formula>
    </cfRule>
    <cfRule type="cellIs" dxfId="13673" priority="4685" operator="notEqual">
      <formula>J43</formula>
    </cfRule>
    <cfRule type="cellIs" dxfId="13672" priority="4684" stopIfTrue="1" operator="equal">
      <formula>0</formula>
    </cfRule>
    <cfRule type="cellIs" dxfId="13671" priority="5325" stopIfTrue="1" operator="equal">
      <formula>0</formula>
    </cfRule>
  </conditionalFormatting>
  <conditionalFormatting sqref="N44">
    <cfRule type="expression" dxfId="13670" priority="4683">
      <formula>N43=0</formula>
    </cfRule>
    <cfRule type="expression" dxfId="13669" priority="5324">
      <formula>N43=0</formula>
    </cfRule>
  </conditionalFormatting>
  <conditionalFormatting sqref="O7">
    <cfRule type="cellIs" dxfId="13668" priority="4717" operator="greaterThanOrEqual">
      <formula>5</formula>
    </cfRule>
    <cfRule type="cellIs" dxfId="13667" priority="5349" operator="greaterThanOrEqual">
      <formula>5</formula>
    </cfRule>
  </conditionalFormatting>
  <conditionalFormatting sqref="P11">
    <cfRule type="cellIs" dxfId="13666" priority="4148" stopIfTrue="1" operator="equal">
      <formula>0</formula>
    </cfRule>
    <cfRule type="cellIs" dxfId="13665" priority="4952" operator="notEqual">
      <formula>L11</formula>
    </cfRule>
    <cfRule type="cellIs" dxfId="13664" priority="4951" stopIfTrue="1" operator="equal">
      <formula>0</formula>
    </cfRule>
    <cfRule type="cellIs" dxfId="13663" priority="4149" operator="notEqual">
      <formula>L11</formula>
    </cfRule>
  </conditionalFormatting>
  <conditionalFormatting sqref="P12">
    <cfRule type="expression" dxfId="13662" priority="4950">
      <formula>P11=0</formula>
    </cfRule>
    <cfRule type="expression" dxfId="13661" priority="4147">
      <formula>P11=0</formula>
    </cfRule>
  </conditionalFormatting>
  <conditionalFormatting sqref="P13">
    <cfRule type="cellIs" dxfId="13660" priority="3980" operator="notEqual">
      <formula>L13</formula>
    </cfRule>
    <cfRule type="cellIs" dxfId="13659" priority="3982" operator="notEqual">
      <formula>L13</formula>
    </cfRule>
    <cfRule type="cellIs" dxfId="13658" priority="3981" stopIfTrue="1" operator="equal">
      <formula>0</formula>
    </cfRule>
    <cfRule type="cellIs" dxfId="13657" priority="3977" stopIfTrue="1" operator="equal">
      <formula>0</formula>
    </cfRule>
    <cfRule type="cellIs" dxfId="13656" priority="3976" operator="notEqual">
      <formula>L13</formula>
    </cfRule>
    <cfRule type="cellIs" dxfId="13655" priority="3979" stopIfTrue="1" operator="equal">
      <formula>0</formula>
    </cfRule>
    <cfRule type="cellIs" dxfId="13654" priority="3975" stopIfTrue="1" operator="equal">
      <formula>0</formula>
    </cfRule>
    <cfRule type="cellIs" dxfId="13653" priority="3978" operator="notEqual">
      <formula>L13</formula>
    </cfRule>
  </conditionalFormatting>
  <conditionalFormatting sqref="P14">
    <cfRule type="expression" dxfId="13652" priority="3583">
      <formula>P13=0</formula>
    </cfRule>
  </conditionalFormatting>
  <conditionalFormatting sqref="P15">
    <cfRule type="cellIs" dxfId="13651" priority="4353" operator="notEqual">
      <formula>L15</formula>
    </cfRule>
    <cfRule type="cellIs" dxfId="13650" priority="4352" stopIfTrue="1" operator="equal">
      <formula>0</formula>
    </cfRule>
  </conditionalFormatting>
  <conditionalFormatting sqref="P16">
    <cfRule type="expression" dxfId="13649" priority="4351">
      <formula>P15=0</formula>
    </cfRule>
  </conditionalFormatting>
  <conditionalFormatting sqref="P19">
    <cfRule type="cellIs" dxfId="13648" priority="3923" stopIfTrue="1" operator="equal">
      <formula>0</formula>
    </cfRule>
    <cfRule type="cellIs" dxfId="13647" priority="3925" stopIfTrue="1" operator="equal">
      <formula>0</formula>
    </cfRule>
    <cfRule type="cellIs" dxfId="13646" priority="3927" stopIfTrue="1" operator="equal">
      <formula>0</formula>
    </cfRule>
    <cfRule type="cellIs" dxfId="13645" priority="3924" operator="notEqual">
      <formula>L19</formula>
    </cfRule>
    <cfRule type="cellIs" dxfId="13644" priority="3926" operator="notEqual">
      <formula>L19</formula>
    </cfRule>
    <cfRule type="cellIs" dxfId="13643" priority="3928" operator="notEqual">
      <formula>L19</formula>
    </cfRule>
  </conditionalFormatting>
  <conditionalFormatting sqref="P20">
    <cfRule type="expression" dxfId="13642" priority="5336">
      <formula>P19=0</formula>
    </cfRule>
  </conditionalFormatting>
  <conditionalFormatting sqref="P23">
    <cfRule type="cellIs" dxfId="13641" priority="4399" operator="notEqual">
      <formula>L23</formula>
    </cfRule>
    <cfRule type="cellIs" dxfId="13640" priority="4398" stopIfTrue="1" operator="equal">
      <formula>0</formula>
    </cfRule>
  </conditionalFormatting>
  <conditionalFormatting sqref="P24">
    <cfRule type="expression" dxfId="13639" priority="4397">
      <formula>P23=0</formula>
    </cfRule>
  </conditionalFormatting>
  <conditionalFormatting sqref="P25">
    <cfRule type="cellIs" dxfId="13638" priority="3215" operator="notEqual">
      <formula>L25</formula>
    </cfRule>
    <cfRule type="cellIs" dxfId="13637" priority="3392" operator="notEqual">
      <formula>L25</formula>
    </cfRule>
    <cfRule type="cellIs" dxfId="13636" priority="3274" stopIfTrue="1" operator="equal">
      <formula>0</formula>
    </cfRule>
    <cfRule type="cellIs" dxfId="13635" priority="3275" operator="notEqual">
      <formula>L25</formula>
    </cfRule>
    <cfRule type="cellIs" dxfId="13634" priority="4564" operator="notEqual">
      <formula>L25</formula>
    </cfRule>
    <cfRule type="cellIs" dxfId="13633" priority="4563" stopIfTrue="1" operator="equal">
      <formula>0</formula>
    </cfRule>
    <cfRule type="cellIs" dxfId="13632" priority="5220" operator="notEqual">
      <formula>L25</formula>
    </cfRule>
    <cfRule type="cellIs" dxfId="13631" priority="5219" stopIfTrue="1" operator="equal">
      <formula>0</formula>
    </cfRule>
    <cfRule type="cellIs" dxfId="13630" priority="3334" stopIfTrue="1" operator="equal">
      <formula>0</formula>
    </cfRule>
    <cfRule type="cellIs" dxfId="13629" priority="3335" operator="notEqual">
      <formula>L25</formula>
    </cfRule>
    <cfRule type="cellIs" dxfId="13628" priority="3478" stopIfTrue="1" operator="equal">
      <formula>0</formula>
    </cfRule>
    <cfRule type="cellIs" dxfId="13627" priority="3479" operator="notEqual">
      <formula>L25</formula>
    </cfRule>
    <cfRule type="cellIs" dxfId="13626" priority="3722" operator="notEqual">
      <formula>L25</formula>
    </cfRule>
    <cfRule type="cellIs" dxfId="13625" priority="3721" stopIfTrue="1" operator="equal">
      <formula>0</formula>
    </cfRule>
    <cfRule type="cellIs" dxfId="13624" priority="3434" operator="notEqual">
      <formula>L25</formula>
    </cfRule>
    <cfRule type="cellIs" dxfId="13623" priority="4611" stopIfTrue="1" operator="equal">
      <formula>0</formula>
    </cfRule>
    <cfRule type="cellIs" dxfId="13622" priority="4612" operator="notEqual">
      <formula>L25</formula>
    </cfRule>
    <cfRule type="cellIs" dxfId="13621" priority="5154" operator="notEqual">
      <formula>L25</formula>
    </cfRule>
    <cfRule type="cellIs" dxfId="13620" priority="5153" stopIfTrue="1" operator="equal">
      <formula>0</formula>
    </cfRule>
    <cfRule type="cellIs" dxfId="13619" priority="3656" operator="notEqual">
      <formula>L25</formula>
    </cfRule>
    <cfRule type="cellIs" dxfId="13618" priority="3655" stopIfTrue="1" operator="equal">
      <formula>0</formula>
    </cfRule>
    <cfRule type="cellIs" dxfId="13617" priority="3799" stopIfTrue="1" operator="equal">
      <formula>0</formula>
    </cfRule>
    <cfRule type="cellIs" dxfId="13616" priority="3641" operator="notEqual">
      <formula>L25</formula>
    </cfRule>
    <cfRule type="cellIs" dxfId="13615" priority="3640" stopIfTrue="1" operator="equal">
      <formula>0</formula>
    </cfRule>
    <cfRule type="cellIs" dxfId="13614" priority="3800" operator="notEqual">
      <formula>L25</formula>
    </cfRule>
    <cfRule type="cellIs" dxfId="13613" priority="3433" stopIfTrue="1" operator="equal">
      <formula>0</formula>
    </cfRule>
    <cfRule type="cellIs" dxfId="13612" priority="3850" stopIfTrue="1" operator="equal">
      <formula>0</formula>
    </cfRule>
    <cfRule type="cellIs" dxfId="13611" priority="3851" operator="notEqual">
      <formula>L25</formula>
    </cfRule>
    <cfRule type="cellIs" dxfId="13610" priority="3391" stopIfTrue="1" operator="equal">
      <formula>0</formula>
    </cfRule>
    <cfRule type="cellIs" dxfId="13609" priority="3569" operator="notEqual">
      <formula>L25</formula>
    </cfRule>
    <cfRule type="cellIs" dxfId="13608" priority="3568" stopIfTrue="1" operator="equal">
      <formula>0</formula>
    </cfRule>
    <cfRule type="cellIs" dxfId="13607" priority="3175" stopIfTrue="1" operator="equal">
      <formula>0</formula>
    </cfRule>
    <cfRule type="cellIs" dxfId="13606" priority="3176" operator="notEqual">
      <formula>L25</formula>
    </cfRule>
    <cfRule type="cellIs" dxfId="13605" priority="3530" operator="notEqual">
      <formula>L25</formula>
    </cfRule>
    <cfRule type="cellIs" dxfId="13604" priority="3529" stopIfTrue="1" operator="equal">
      <formula>0</formula>
    </cfRule>
    <cfRule type="cellIs" dxfId="13603" priority="3214" stopIfTrue="1" operator="equal">
      <formula>0</formula>
    </cfRule>
  </conditionalFormatting>
  <conditionalFormatting sqref="P26">
    <cfRule type="expression" dxfId="13602" priority="3798">
      <formula>P25=0</formula>
    </cfRule>
    <cfRule type="expression" dxfId="13601" priority="3654">
      <formula>P25=0</formula>
    </cfRule>
    <cfRule type="expression" dxfId="13600" priority="3213">
      <formula>P25=0</formula>
    </cfRule>
    <cfRule type="expression" dxfId="13599" priority="3567">
      <formula>P25=0</formula>
    </cfRule>
    <cfRule type="expression" dxfId="13598" priority="4562">
      <formula>P25=0</formula>
    </cfRule>
    <cfRule type="expression" dxfId="13597" priority="4610">
      <formula>P25=0</formula>
    </cfRule>
    <cfRule type="expression" dxfId="13596" priority="3528">
      <formula>P25=0</formula>
    </cfRule>
    <cfRule type="expression" dxfId="13595" priority="5152">
      <formula>P25=0</formula>
    </cfRule>
    <cfRule type="expression" dxfId="13594" priority="3849">
      <formula>P25=0</formula>
    </cfRule>
    <cfRule type="expression" dxfId="13593" priority="3477">
      <formula>P25=0</formula>
    </cfRule>
    <cfRule type="expression" dxfId="13592" priority="3333">
      <formula>P25=0</formula>
    </cfRule>
    <cfRule type="expression" dxfId="13591" priority="3273">
      <formula>P25=0</formula>
    </cfRule>
    <cfRule type="expression" dxfId="13590" priority="5218">
      <formula>P25=0</formula>
    </cfRule>
    <cfRule type="expression" dxfId="13589" priority="3174">
      <formula>P25=0</formula>
    </cfRule>
    <cfRule type="expression" dxfId="13588" priority="3639">
      <formula>P25=0</formula>
    </cfRule>
    <cfRule type="expression" dxfId="13587" priority="3720">
      <formula>P25=0</formula>
    </cfRule>
    <cfRule type="expression" dxfId="13586" priority="3390">
      <formula>P25=0</formula>
    </cfRule>
    <cfRule type="expression" dxfId="13585" priority="3432">
      <formula>P25=0</formula>
    </cfRule>
  </conditionalFormatting>
  <conditionalFormatting sqref="P27">
    <cfRule type="cellIs" dxfId="13584" priority="4441" operator="notEqual">
      <formula>L27</formula>
    </cfRule>
    <cfRule type="cellIs" dxfId="13583" priority="4440" stopIfTrue="1" operator="equal">
      <formula>0</formula>
    </cfRule>
  </conditionalFormatting>
  <conditionalFormatting sqref="P28">
    <cfRule type="expression" dxfId="13582" priority="4439">
      <formula>P27=0</formula>
    </cfRule>
  </conditionalFormatting>
  <conditionalFormatting sqref="P29">
    <cfRule type="cellIs" dxfId="13581" priority="4046" stopIfTrue="1" operator="equal">
      <formula>0</formula>
    </cfRule>
    <cfRule type="cellIs" dxfId="13580" priority="4047" operator="notEqual">
      <formula>L29</formula>
    </cfRule>
    <cfRule type="cellIs" dxfId="13579" priority="4988" stopIfTrue="1" operator="equal">
      <formula>0</formula>
    </cfRule>
    <cfRule type="cellIs" dxfId="13578" priority="4989" operator="notEqual">
      <formula>L29</formula>
    </cfRule>
  </conditionalFormatting>
  <conditionalFormatting sqref="P30">
    <cfRule type="expression" dxfId="13577" priority="4987">
      <formula>P29=0</formula>
    </cfRule>
    <cfRule type="expression" dxfId="13576" priority="4045">
      <formula>P29=0</formula>
    </cfRule>
  </conditionalFormatting>
  <conditionalFormatting sqref="P35">
    <cfRule type="cellIs" dxfId="13575" priority="3095" operator="notEqual">
      <formula>L35</formula>
    </cfRule>
    <cfRule type="cellIs" dxfId="13574" priority="3110" operator="notEqual">
      <formula>L35</formula>
    </cfRule>
    <cfRule type="cellIs" dxfId="13573" priority="3097" stopIfTrue="1" operator="equal">
      <formula>0</formula>
    </cfRule>
    <cfRule type="cellIs" dxfId="13572" priority="3116" operator="notEqual">
      <formula>L35</formula>
    </cfRule>
    <cfRule type="cellIs" dxfId="13571" priority="3115" stopIfTrue="1" operator="equal">
      <formula>0</formula>
    </cfRule>
    <cfRule type="cellIs" dxfId="13570" priority="3094" stopIfTrue="1" operator="equal">
      <formula>0</formula>
    </cfRule>
    <cfRule type="cellIs" dxfId="13569" priority="3104" operator="notEqual">
      <formula>L35</formula>
    </cfRule>
    <cfRule type="cellIs" dxfId="13568" priority="3103" stopIfTrue="1" operator="equal">
      <formula>0</formula>
    </cfRule>
    <cfRule type="cellIs" dxfId="13567" priority="3106" stopIfTrue="1" operator="equal">
      <formula>0</formula>
    </cfRule>
    <cfRule type="cellIs" dxfId="13566" priority="3107" operator="notEqual">
      <formula>L35</formula>
    </cfRule>
    <cfRule type="cellIs" dxfId="13565" priority="3109" stopIfTrue="1" operator="equal">
      <formula>0</formula>
    </cfRule>
    <cfRule type="cellIs" dxfId="13564" priority="3098" operator="notEqual">
      <formula>L35</formula>
    </cfRule>
    <cfRule type="cellIs" dxfId="13563" priority="3100" stopIfTrue="1" operator="equal">
      <formula>0</formula>
    </cfRule>
    <cfRule type="cellIs" dxfId="13562" priority="3101" operator="notEqual">
      <formula>L35</formula>
    </cfRule>
    <cfRule type="cellIs" dxfId="13561" priority="3113" operator="notEqual">
      <formula>L35</formula>
    </cfRule>
    <cfRule type="cellIs" dxfId="13560" priority="3112" stopIfTrue="1" operator="equal">
      <formula>0</formula>
    </cfRule>
    <cfRule type="cellIs" dxfId="13559" priority="3091" stopIfTrue="1" operator="equal">
      <formula>0</formula>
    </cfRule>
    <cfRule type="cellIs" dxfId="13558" priority="3092" operator="notEqual">
      <formula>L35</formula>
    </cfRule>
  </conditionalFormatting>
  <conditionalFormatting sqref="P36">
    <cfRule type="expression" dxfId="13557" priority="3114">
      <formula>P35=0</formula>
    </cfRule>
    <cfRule type="expression" dxfId="13556" priority="3111">
      <formula>P35=0</formula>
    </cfRule>
    <cfRule type="expression" dxfId="13555" priority="3093">
      <formula>P35=0</formula>
    </cfRule>
    <cfRule type="expression" dxfId="13554" priority="3090">
      <formula>P35=0</formula>
    </cfRule>
    <cfRule type="expression" dxfId="13553" priority="3105">
      <formula>P35=0</formula>
    </cfRule>
    <cfRule type="expression" dxfId="13552" priority="3099">
      <formula>P35=0</formula>
    </cfRule>
    <cfRule type="expression" dxfId="13551" priority="3108">
      <formula>P35=0</formula>
    </cfRule>
    <cfRule type="expression" dxfId="13550" priority="3096">
      <formula>P35=0</formula>
    </cfRule>
    <cfRule type="expression" dxfId="13549" priority="3102">
      <formula>P35=0</formula>
    </cfRule>
  </conditionalFormatting>
  <conditionalFormatting sqref="P38">
    <cfRule type="expression" dxfId="13548" priority="4692">
      <formula>P37=0</formula>
    </cfRule>
  </conditionalFormatting>
  <conditionalFormatting sqref="P39">
    <cfRule type="cellIs" dxfId="13547" priority="4750" operator="notEqual">
      <formula>L39</formula>
    </cfRule>
    <cfRule type="cellIs" dxfId="13546" priority="4749" stopIfTrue="1" operator="equal">
      <formula>0</formula>
    </cfRule>
    <cfRule type="cellIs" dxfId="13545" priority="4694" operator="notEqual">
      <formula>L39</formula>
    </cfRule>
    <cfRule type="cellIs" dxfId="13544" priority="4693" stopIfTrue="1" operator="equal">
      <formula>0</formula>
    </cfRule>
  </conditionalFormatting>
  <conditionalFormatting sqref="P40">
    <cfRule type="expression" dxfId="13543" priority="4748">
      <formula>P39=0</formula>
    </cfRule>
  </conditionalFormatting>
  <conditionalFormatting sqref="Q11 S11">
    <cfRule type="cellIs" dxfId="13542" priority="4160" stopIfTrue="1" operator="equal">
      <formula>0</formula>
    </cfRule>
    <cfRule type="cellIs" dxfId="13541" priority="4963" stopIfTrue="1" operator="equal">
      <formula>0</formula>
    </cfRule>
    <cfRule type="cellIs" dxfId="13540" priority="4161" operator="notEqual">
      <formula>M11</formula>
    </cfRule>
    <cfRule type="cellIs" dxfId="13539" priority="4964" operator="notEqual">
      <formula>M11</formula>
    </cfRule>
  </conditionalFormatting>
  <conditionalFormatting sqref="Q12 Q14 Q16 Q18 Q20 Q22 Q24 Q26 Q28 Q30 Q32 Q34 Q36 Q38 Q42 Q44 Q10 S10 S44 S42 S38 S36 S34 S32 S30 S28 S26 S24 S22 S20 S18 S16 S14 S12 Q40 S40">
    <cfRule type="expression" dxfId="13538" priority="5380">
      <formula>Q9=0</formula>
    </cfRule>
  </conditionalFormatting>
  <conditionalFormatting sqref="Q12 S12">
    <cfRule type="expression" dxfId="13537" priority="4159">
      <formula>Q11=0</formula>
    </cfRule>
    <cfRule type="expression" dxfId="13536" priority="4962">
      <formula>Q11=0</formula>
    </cfRule>
  </conditionalFormatting>
  <conditionalFormatting sqref="Q15 S15">
    <cfRule type="cellIs" dxfId="13535" priority="4323" stopIfTrue="1" operator="equal">
      <formula>0</formula>
    </cfRule>
    <cfRule type="cellIs" dxfId="13534" priority="4356" stopIfTrue="1" operator="equal">
      <formula>0</formula>
    </cfRule>
    <cfRule type="cellIs" dxfId="13533" priority="4381" operator="notEqual">
      <formula>M15</formula>
    </cfRule>
    <cfRule type="cellIs" dxfId="13532" priority="4365" stopIfTrue="1" operator="equal">
      <formula>0</formula>
    </cfRule>
    <cfRule type="cellIs" dxfId="13531" priority="4380" stopIfTrue="1" operator="equal">
      <formula>0</formula>
    </cfRule>
    <cfRule type="cellIs" dxfId="13530" priority="4357" operator="notEqual">
      <formula>M15</formula>
    </cfRule>
    <cfRule type="cellIs" dxfId="13529" priority="4324" operator="notEqual">
      <formula>M15</formula>
    </cfRule>
    <cfRule type="cellIs" dxfId="13528" priority="4366" operator="notEqual">
      <formula>M15</formula>
    </cfRule>
  </conditionalFormatting>
  <conditionalFormatting sqref="Q16 S16">
    <cfRule type="expression" dxfId="13527" priority="4364">
      <formula>Q15=0</formula>
    </cfRule>
    <cfRule type="expression" dxfId="13526" priority="4355">
      <formula>Q15=0</formula>
    </cfRule>
    <cfRule type="expression" dxfId="13525" priority="4379">
      <formula>Q15=0</formula>
    </cfRule>
    <cfRule type="expression" dxfId="13524" priority="4322">
      <formula>Q15=0</formula>
    </cfRule>
  </conditionalFormatting>
  <conditionalFormatting sqref="Q17 S17">
    <cfRule type="cellIs" dxfId="13523" priority="2755" stopIfTrue="1" operator="equal">
      <formula>0</formula>
    </cfRule>
    <cfRule type="cellIs" dxfId="13522" priority="2756" operator="notEqual">
      <formula>M17</formula>
    </cfRule>
  </conditionalFormatting>
  <conditionalFormatting sqref="Q18 S18">
    <cfRule type="expression" dxfId="13521" priority="2754">
      <formula>Q17=0</formula>
    </cfRule>
  </conditionalFormatting>
  <conditionalFormatting sqref="Q19 S19">
    <cfRule type="cellIs" dxfId="13520" priority="5338" stopIfTrue="1" operator="equal">
      <formula>0</formula>
    </cfRule>
    <cfRule type="cellIs" dxfId="13519" priority="5335" operator="notEqual">
      <formula>M19</formula>
    </cfRule>
    <cfRule type="cellIs" dxfId="13518" priority="4713" operator="notEqual">
      <formula>M19</formula>
    </cfRule>
    <cfRule type="cellIs" dxfId="13517" priority="4712" stopIfTrue="1" operator="equal">
      <formula>0</formula>
    </cfRule>
    <cfRule type="cellIs" dxfId="13516" priority="5334" stopIfTrue="1" operator="equal">
      <formula>0</formula>
    </cfRule>
    <cfRule type="cellIs" dxfId="13515" priority="5339" operator="notEqual">
      <formula>M19</formula>
    </cfRule>
  </conditionalFormatting>
  <conditionalFormatting sqref="Q20 S20">
    <cfRule type="expression" dxfId="13514" priority="5337">
      <formula>Q19=0</formula>
    </cfRule>
    <cfRule type="expression" dxfId="13513" priority="4711">
      <formula>Q19=0</formula>
    </cfRule>
    <cfRule type="expression" dxfId="13512" priority="5333">
      <formula>Q19=0</formula>
    </cfRule>
  </conditionalFormatting>
  <conditionalFormatting sqref="Q21 Q31 Q9 Q11 Q13 Q15 Q17 Q19 Q23 Q25 Q27 Q29 Q33 Q35 Q37 Q41 Q43 S43 S41 S37 S35 S33 S29 S27 S25 S23 S19 S17 S15 S13 S11 S9 S31 S21 Q39 S39">
    <cfRule type="cellIs" dxfId="13511" priority="5381" stopIfTrue="1" operator="equal">
      <formula>0</formula>
    </cfRule>
    <cfRule type="cellIs" dxfId="13510" priority="5382" operator="notEqual">
      <formula>M9</formula>
    </cfRule>
  </conditionalFormatting>
  <conditionalFormatting sqref="Q23 S23">
    <cfRule type="cellIs" dxfId="13509" priority="4407" stopIfTrue="1" operator="equal">
      <formula>0</formula>
    </cfRule>
    <cfRule type="cellIs" dxfId="13508" priority="4416" stopIfTrue="1" operator="equal">
      <formula>0</formula>
    </cfRule>
    <cfRule type="cellIs" dxfId="13507" priority="4417" operator="notEqual">
      <formula>M23</formula>
    </cfRule>
    <cfRule type="cellIs" dxfId="13506" priority="4408" operator="notEqual">
      <formula>M23</formula>
    </cfRule>
    <cfRule type="cellIs" dxfId="13505" priority="5031" operator="notEqual">
      <formula>M23</formula>
    </cfRule>
    <cfRule type="cellIs" dxfId="13504" priority="5030" stopIfTrue="1" operator="equal">
      <formula>0</formula>
    </cfRule>
  </conditionalFormatting>
  <conditionalFormatting sqref="Q24 S24">
    <cfRule type="expression" dxfId="13503" priority="5029">
      <formula>Q23=0</formula>
    </cfRule>
    <cfRule type="expression" dxfId="13502" priority="4415">
      <formula>Q23=0</formula>
    </cfRule>
    <cfRule type="expression" dxfId="13501" priority="4406">
      <formula>Q23=0</formula>
    </cfRule>
  </conditionalFormatting>
  <conditionalFormatting sqref="Q25 S25">
    <cfRule type="cellIs" dxfId="13500" priority="3464" operator="notEqual">
      <formula>M25</formula>
    </cfRule>
    <cfRule type="cellIs" dxfId="13499" priority="3463" stopIfTrue="1" operator="equal">
      <formula>0</formula>
    </cfRule>
    <cfRule type="cellIs" dxfId="13498" priority="5163" operator="notEqual">
      <formula>M25</formula>
    </cfRule>
    <cfRule type="cellIs" dxfId="13497" priority="3398" operator="notEqual">
      <formula>M25</formula>
    </cfRule>
    <cfRule type="cellIs" dxfId="13496" priority="3862" stopIfTrue="1" operator="equal">
      <formula>0</formula>
    </cfRule>
    <cfRule type="cellIs" dxfId="13495" priority="3650" operator="notEqual">
      <formula>M25</formula>
    </cfRule>
    <cfRule type="cellIs" dxfId="13494" priority="5234" stopIfTrue="1" operator="equal">
      <formula>0</formula>
    </cfRule>
    <cfRule type="cellIs" dxfId="13493" priority="5235" operator="notEqual">
      <formula>M25</formula>
    </cfRule>
    <cfRule type="cellIs" dxfId="13492" priority="3346" stopIfTrue="1" operator="equal">
      <formula>0</formula>
    </cfRule>
    <cfRule type="cellIs" dxfId="13491" priority="3863" operator="notEqual">
      <formula>M25</formula>
    </cfRule>
    <cfRule type="cellIs" dxfId="13490" priority="3649" stopIfTrue="1" operator="equal">
      <formula>0</formula>
    </cfRule>
    <cfRule type="cellIs" dxfId="13489" priority="3806" operator="notEqual">
      <formula>M25</formula>
    </cfRule>
    <cfRule type="cellIs" dxfId="13488" priority="3805" stopIfTrue="1" operator="equal">
      <formula>0</formula>
    </cfRule>
    <cfRule type="cellIs" dxfId="13487" priority="3781" stopIfTrue="1" operator="equal">
      <formula>0</formula>
    </cfRule>
    <cfRule type="cellIs" dxfId="13486" priority="3662" operator="notEqual">
      <formula>M25</formula>
    </cfRule>
    <cfRule type="cellIs" dxfId="13485" priority="3442" stopIfTrue="1" operator="equal">
      <formula>0</formula>
    </cfRule>
    <cfRule type="cellIs" dxfId="13484" priority="4570" operator="notEqual">
      <formula>M25</formula>
    </cfRule>
    <cfRule type="cellIs" dxfId="13483" priority="3182" operator="notEqual">
      <formula>M25</formula>
    </cfRule>
    <cfRule type="cellIs" dxfId="13482" priority="3541" stopIfTrue="1" operator="equal">
      <formula>0</formula>
    </cfRule>
    <cfRule type="cellIs" dxfId="13481" priority="3542" operator="notEqual">
      <formula>M25</formula>
    </cfRule>
    <cfRule type="cellIs" dxfId="13480" priority="5162" stopIfTrue="1" operator="equal">
      <formula>0</formula>
    </cfRule>
    <cfRule type="cellIs" dxfId="13479" priority="4620" stopIfTrue="1" operator="equal">
      <formula>0</formula>
    </cfRule>
    <cfRule type="cellIs" dxfId="13478" priority="4621" operator="notEqual">
      <formula>M25</formula>
    </cfRule>
    <cfRule type="cellIs" dxfId="13477" priority="3397" stopIfTrue="1" operator="equal">
      <formula>0</formula>
    </cfRule>
    <cfRule type="cellIs" dxfId="13476" priority="3223" stopIfTrue="1" operator="equal">
      <formula>0</formula>
    </cfRule>
    <cfRule type="cellIs" dxfId="13475" priority="3224" operator="notEqual">
      <formula>M25</formula>
    </cfRule>
    <cfRule type="cellIs" dxfId="13474" priority="3509" operator="notEqual">
      <formula>M25</formula>
    </cfRule>
    <cfRule type="cellIs" dxfId="13473" priority="3181" stopIfTrue="1" operator="equal">
      <formula>0</formula>
    </cfRule>
    <cfRule type="cellIs" dxfId="13472" priority="3443" operator="notEqual">
      <formula>M25</formula>
    </cfRule>
    <cfRule type="cellIs" dxfId="13471" priority="3508" stopIfTrue="1" operator="equal">
      <formula>0</formula>
    </cfRule>
    <cfRule type="cellIs" dxfId="13470" priority="3283" stopIfTrue="1" operator="equal">
      <formula>0</formula>
    </cfRule>
    <cfRule type="cellIs" dxfId="13469" priority="3377" operator="notEqual">
      <formula>M25</formula>
    </cfRule>
    <cfRule type="cellIs" dxfId="13468" priority="3376" stopIfTrue="1" operator="equal">
      <formula>0</formula>
    </cfRule>
    <cfRule type="cellIs" dxfId="13467" priority="3347" operator="notEqual">
      <formula>M25</formula>
    </cfRule>
    <cfRule type="cellIs" dxfId="13466" priority="4549" operator="notEqual">
      <formula>M25</formula>
    </cfRule>
    <cfRule type="cellIs" dxfId="13465" priority="3728" operator="notEqual">
      <formula>M25</formula>
    </cfRule>
    <cfRule type="cellIs" dxfId="13464" priority="3161" operator="notEqual">
      <formula>M25</formula>
    </cfRule>
    <cfRule type="cellIs" dxfId="13463" priority="4548" stopIfTrue="1" operator="equal">
      <formula>0</formula>
    </cfRule>
    <cfRule type="cellIs" dxfId="13462" priority="3782" operator="notEqual">
      <formula>M25</formula>
    </cfRule>
    <cfRule type="cellIs" dxfId="13461" priority="3727" stopIfTrue="1" operator="equal">
      <formula>0</formula>
    </cfRule>
    <cfRule type="cellIs" dxfId="13460" priority="3284" operator="notEqual">
      <formula>M25</formula>
    </cfRule>
    <cfRule type="cellIs" dxfId="13459" priority="3487" stopIfTrue="1" operator="equal">
      <formula>0</formula>
    </cfRule>
    <cfRule type="cellIs" dxfId="13458" priority="3488" operator="notEqual">
      <formula>M25</formula>
    </cfRule>
    <cfRule type="cellIs" dxfId="13457" priority="3160" stopIfTrue="1" operator="equal">
      <formula>0</formula>
    </cfRule>
    <cfRule type="cellIs" dxfId="13456" priority="3704" operator="notEqual">
      <formula>M25</formula>
    </cfRule>
    <cfRule type="cellIs" dxfId="13455" priority="3703" stopIfTrue="1" operator="equal">
      <formula>0</formula>
    </cfRule>
    <cfRule type="cellIs" dxfId="13454" priority="3661" stopIfTrue="1" operator="equal">
      <formula>0</formula>
    </cfRule>
    <cfRule type="cellIs" dxfId="13453" priority="3577" stopIfTrue="1" operator="equal">
      <formula>0</formula>
    </cfRule>
    <cfRule type="cellIs" dxfId="13452" priority="3578" operator="notEqual">
      <formula>M25</formula>
    </cfRule>
    <cfRule type="cellIs" dxfId="13451" priority="4569" stopIfTrue="1" operator="equal">
      <formula>0</formula>
    </cfRule>
  </conditionalFormatting>
  <conditionalFormatting sqref="Q26 S26">
    <cfRule type="expression" dxfId="13450" priority="3660">
      <formula>Q25=0</formula>
    </cfRule>
    <cfRule type="expression" dxfId="13449" priority="4619">
      <formula>Q25=0</formula>
    </cfRule>
    <cfRule type="expression" dxfId="13448" priority="3462">
      <formula>Q25=0</formula>
    </cfRule>
    <cfRule type="expression" dxfId="13447" priority="3780">
      <formula>Q25=0</formula>
    </cfRule>
    <cfRule type="expression" dxfId="13446" priority="5161">
      <formula>Q25=0</formula>
    </cfRule>
    <cfRule type="expression" dxfId="13445" priority="5233">
      <formula>Q25=0</formula>
    </cfRule>
    <cfRule type="expression" dxfId="13444" priority="4547">
      <formula>Q25=0</formula>
    </cfRule>
    <cfRule type="expression" dxfId="13443" priority="3702">
      <formula>Q25=0</formula>
    </cfRule>
    <cfRule type="expression" dxfId="13442" priority="3726">
      <formula>Q25=0</formula>
    </cfRule>
    <cfRule type="expression" dxfId="13441" priority="3345">
      <formula>Q25=0</formula>
    </cfRule>
    <cfRule type="expression" dxfId="13440" priority="4568">
      <formula>Q25=0</formula>
    </cfRule>
    <cfRule type="expression" dxfId="13439" priority="3375">
      <formula>Q25=0</formula>
    </cfRule>
    <cfRule type="expression" dxfId="13438" priority="3540">
      <formula>Q25=0</formula>
    </cfRule>
    <cfRule type="expression" dxfId="13437" priority="3282">
      <formula>Q25=0</formula>
    </cfRule>
    <cfRule type="expression" dxfId="13436" priority="3507">
      <formula>Q25=0</formula>
    </cfRule>
    <cfRule type="expression" dxfId="13435" priority="3396">
      <formula>Q25=0</formula>
    </cfRule>
    <cfRule type="expression" dxfId="13434" priority="3222">
      <formula>Q25=0</formula>
    </cfRule>
    <cfRule type="expression" dxfId="13433" priority="3180">
      <formula>Q25=0</formula>
    </cfRule>
    <cfRule type="expression" dxfId="13432" priority="3159">
      <formula>Q25=0</formula>
    </cfRule>
    <cfRule type="expression" dxfId="13431" priority="3576">
      <formula>Q25=0</formula>
    </cfRule>
    <cfRule type="expression" dxfId="13430" priority="3861">
      <formula>Q25=0</formula>
    </cfRule>
    <cfRule type="expression" dxfId="13429" priority="3804">
      <formula>Q25=0</formula>
    </cfRule>
    <cfRule type="expression" dxfId="13428" priority="3441">
      <formula>Q25=0</formula>
    </cfRule>
    <cfRule type="expression" dxfId="13427" priority="3648">
      <formula>Q25=0</formula>
    </cfRule>
    <cfRule type="expression" dxfId="13426" priority="3486">
      <formula>Q25=0</formula>
    </cfRule>
  </conditionalFormatting>
  <conditionalFormatting sqref="Q27 S27">
    <cfRule type="cellIs" dxfId="13425" priority="4479" stopIfTrue="1" operator="equal">
      <formula>0</formula>
    </cfRule>
    <cfRule type="cellIs" dxfId="13424" priority="5085" operator="notEqual">
      <formula>M27</formula>
    </cfRule>
    <cfRule type="cellIs" dxfId="13423" priority="5084" stopIfTrue="1" operator="equal">
      <formula>0</formula>
    </cfRule>
    <cfRule type="cellIs" dxfId="13422" priority="4507" operator="notEqual">
      <formula>M27</formula>
    </cfRule>
    <cfRule type="cellIs" dxfId="13421" priority="4449" stopIfTrue="1" operator="equal">
      <formula>0</formula>
    </cfRule>
    <cfRule type="cellIs" dxfId="13420" priority="4480" operator="notEqual">
      <formula>M27</formula>
    </cfRule>
    <cfRule type="cellIs" dxfId="13419" priority="4459" operator="notEqual">
      <formula>M27</formula>
    </cfRule>
    <cfRule type="cellIs" dxfId="13418" priority="4458" stopIfTrue="1" operator="equal">
      <formula>0</formula>
    </cfRule>
    <cfRule type="cellIs" dxfId="13417" priority="4450" operator="notEqual">
      <formula>M27</formula>
    </cfRule>
    <cfRule type="cellIs" dxfId="13416" priority="4506" stopIfTrue="1" operator="equal">
      <formula>0</formula>
    </cfRule>
  </conditionalFormatting>
  <conditionalFormatting sqref="Q28 S28">
    <cfRule type="expression" dxfId="13415" priority="4448">
      <formula>Q27=0</formula>
    </cfRule>
    <cfRule type="expression" dxfId="13414" priority="5083">
      <formula>Q27=0</formula>
    </cfRule>
    <cfRule type="expression" dxfId="13413" priority="4505">
      <formula>Q27=0</formula>
    </cfRule>
    <cfRule type="expression" dxfId="13412" priority="4478">
      <formula>Q27=0</formula>
    </cfRule>
    <cfRule type="expression" dxfId="13411" priority="4457">
      <formula>Q27=0</formula>
    </cfRule>
  </conditionalFormatting>
  <conditionalFormatting sqref="Q29 S29">
    <cfRule type="cellIs" dxfId="13410" priority="4050" operator="notEqual">
      <formula>M29</formula>
    </cfRule>
    <cfRule type="cellIs" dxfId="13409" priority="4071" operator="notEqual">
      <formula>M29</formula>
    </cfRule>
    <cfRule type="cellIs" dxfId="13408" priority="4070" stopIfTrue="1" operator="equal">
      <formula>0</formula>
    </cfRule>
    <cfRule type="cellIs" dxfId="13407" priority="4049" stopIfTrue="1" operator="equal">
      <formula>0</formula>
    </cfRule>
    <cfRule type="cellIs" dxfId="13406" priority="4977" operator="notEqual">
      <formula>M29</formula>
    </cfRule>
    <cfRule type="cellIs" dxfId="13405" priority="4995" operator="notEqual">
      <formula>M29</formula>
    </cfRule>
    <cfRule type="cellIs" dxfId="13404" priority="4994" stopIfTrue="1" operator="equal">
      <formula>0</formula>
    </cfRule>
    <cfRule type="cellIs" dxfId="13403" priority="4976" stopIfTrue="1" operator="equal">
      <formula>0</formula>
    </cfRule>
  </conditionalFormatting>
  <conditionalFormatting sqref="Q30 S30">
    <cfRule type="expression" dxfId="13402" priority="4069">
      <formula>Q29=0</formula>
    </cfRule>
    <cfRule type="expression" dxfId="13401" priority="4993">
      <formula>Q29=0</formula>
    </cfRule>
    <cfRule type="expression" dxfId="13400" priority="4048">
      <formula>Q29=0</formula>
    </cfRule>
  </conditionalFormatting>
  <conditionalFormatting sqref="Q35 S35">
    <cfRule type="cellIs" dxfId="13399" priority="4115" stopIfTrue="1" operator="equal">
      <formula>0</formula>
    </cfRule>
    <cfRule type="cellIs" dxfId="13398" priority="4116" operator="notEqual">
      <formula>M35</formula>
    </cfRule>
  </conditionalFormatting>
  <conditionalFormatting sqref="Q36 S36">
    <cfRule type="expression" dxfId="13397" priority="4114">
      <formula>Q35=0</formula>
    </cfRule>
  </conditionalFormatting>
  <conditionalFormatting sqref="Q39 S39">
    <cfRule type="cellIs" dxfId="13396" priority="4761" stopIfTrue="1" operator="equal">
      <formula>0</formula>
    </cfRule>
    <cfRule type="cellIs" dxfId="13395" priority="4762" operator="notEqual">
      <formula>M39</formula>
    </cfRule>
  </conditionalFormatting>
  <conditionalFormatting sqref="Q40 S40">
    <cfRule type="expression" dxfId="13394" priority="4760">
      <formula>Q39=0</formula>
    </cfRule>
  </conditionalFormatting>
  <conditionalFormatting sqref="R9 R15 R17 R19 R21 R23 R25 R27 R29 R31 R33 R35 R37 R39 R41 R43">
    <cfRule type="cellIs" dxfId="13393" priority="5316" operator="notEqual">
      <formula>N9</formula>
    </cfRule>
    <cfRule type="cellIs" dxfId="13392" priority="5315" stopIfTrue="1" operator="equal">
      <formula>0</formula>
    </cfRule>
    <cfRule type="cellIs" dxfId="13391" priority="4675" operator="notEqual">
      <formula>N9</formula>
    </cfRule>
    <cfRule type="cellIs" dxfId="13390" priority="4674" stopIfTrue="1" operator="equal">
      <formula>0</formula>
    </cfRule>
  </conditionalFormatting>
  <conditionalFormatting sqref="R11">
    <cfRule type="cellIs" dxfId="13389" priority="4666" operator="notEqual">
      <formula>N11</formula>
    </cfRule>
    <cfRule type="cellIs" dxfId="13388" priority="5306" stopIfTrue="1" operator="equal">
      <formula>0</formula>
    </cfRule>
    <cfRule type="cellIs" dxfId="13387" priority="5307" operator="notEqual">
      <formula>N11</formula>
    </cfRule>
    <cfRule type="cellIs" dxfId="13386" priority="4136" operator="notEqual">
      <formula>N11</formula>
    </cfRule>
    <cfRule type="cellIs" dxfId="13385" priority="4135" stopIfTrue="1" operator="equal">
      <formula>0</formula>
    </cfRule>
    <cfRule type="cellIs" dxfId="13384" priority="4665" stopIfTrue="1" operator="equal">
      <formula>0</formula>
    </cfRule>
    <cfRule type="cellIs" dxfId="13383" priority="4939" operator="notEqual">
      <formula>N11</formula>
    </cfRule>
    <cfRule type="cellIs" dxfId="13382" priority="4938" stopIfTrue="1" operator="equal">
      <formula>0</formula>
    </cfRule>
  </conditionalFormatting>
  <conditionalFormatting sqref="R12">
    <cfRule type="expression" dxfId="13381" priority="4137">
      <formula>R11=0</formula>
    </cfRule>
    <cfRule type="expression" dxfId="13380" priority="4940">
      <formula>R11=0</formula>
    </cfRule>
  </conditionalFormatting>
  <conditionalFormatting sqref="R13">
    <cfRule type="cellIs" dxfId="13379" priority="5305" operator="notEqual">
      <formula>N13</formula>
    </cfRule>
    <cfRule type="cellIs" dxfId="13378" priority="5304" stopIfTrue="1" operator="equal">
      <formula>0</formula>
    </cfRule>
    <cfRule type="cellIs" dxfId="13377" priority="4663" stopIfTrue="1" operator="equal">
      <formula>0</formula>
    </cfRule>
    <cfRule type="cellIs" dxfId="13376" priority="4664" operator="notEqual">
      <formula>N13</formula>
    </cfRule>
  </conditionalFormatting>
  <conditionalFormatting sqref="R15">
    <cfRule type="cellIs" dxfId="13375" priority="4318" operator="notEqual">
      <formula>N15</formula>
    </cfRule>
    <cfRule type="cellIs" dxfId="13374" priority="4371" stopIfTrue="1" operator="equal">
      <formula>0</formula>
    </cfRule>
    <cfRule type="cellIs" dxfId="13373" priority="4372" operator="notEqual">
      <formula>N15</formula>
    </cfRule>
    <cfRule type="cellIs" dxfId="13372" priority="4317" stopIfTrue="1" operator="equal">
      <formula>0</formula>
    </cfRule>
    <cfRule type="cellIs" dxfId="13371" priority="4345" operator="notEqual">
      <formula>N15</formula>
    </cfRule>
    <cfRule type="cellIs" dxfId="13370" priority="4344" stopIfTrue="1" operator="equal">
      <formula>0</formula>
    </cfRule>
  </conditionalFormatting>
  <conditionalFormatting sqref="R16 R18 R20 R22 R24 R26 R28 R30 R32 R34 R36 R38 R40 R42 R44 R10 R12 R14">
    <cfRule type="expression" dxfId="13369" priority="4673">
      <formula>R9=0</formula>
    </cfRule>
    <cfRule type="expression" dxfId="13368" priority="5314">
      <formula>R9=0</formula>
    </cfRule>
  </conditionalFormatting>
  <conditionalFormatting sqref="R16">
    <cfRule type="expression" dxfId="13367" priority="4316">
      <formula>R15=0</formula>
    </cfRule>
    <cfRule type="expression" dxfId="13366" priority="4343">
      <formula>R15=0</formula>
    </cfRule>
    <cfRule type="expression" dxfId="13365" priority="4370">
      <formula>R15=0</formula>
    </cfRule>
  </conditionalFormatting>
  <conditionalFormatting sqref="R17">
    <cfRule type="cellIs" dxfId="13364" priority="2770" stopIfTrue="1" operator="equal">
      <formula>0</formula>
    </cfRule>
    <cfRule type="cellIs" dxfId="13363" priority="2752" stopIfTrue="1" operator="equal">
      <formula>0</formula>
    </cfRule>
    <cfRule type="cellIs" dxfId="13362" priority="2747" operator="notEqual">
      <formula>N17</formula>
    </cfRule>
    <cfRule type="cellIs" dxfId="13361" priority="2771" operator="notEqual">
      <formula>N17</formula>
    </cfRule>
    <cfRule type="cellIs" dxfId="13360" priority="2746" stopIfTrue="1" operator="equal">
      <formula>0</formula>
    </cfRule>
    <cfRule type="cellIs" dxfId="13359" priority="2753" operator="notEqual">
      <formula>N17</formula>
    </cfRule>
  </conditionalFormatting>
  <conditionalFormatting sqref="R18">
    <cfRule type="expression" dxfId="13358" priority="2769">
      <formula>R17=0</formula>
    </cfRule>
    <cfRule type="expression" dxfId="13357" priority="2751">
      <formula>R17=0</formula>
    </cfRule>
    <cfRule type="expression" dxfId="13356" priority="2745">
      <formula>R17=0</formula>
    </cfRule>
  </conditionalFormatting>
  <conditionalFormatting sqref="R23">
    <cfRule type="cellIs" dxfId="13355" priority="4393" operator="notEqual">
      <formula>N23</formula>
    </cfRule>
    <cfRule type="cellIs" dxfId="13354" priority="5022" operator="notEqual">
      <formula>N23</formula>
    </cfRule>
    <cfRule type="cellIs" dxfId="13353" priority="4392" stopIfTrue="1" operator="equal">
      <formula>0</formula>
    </cfRule>
    <cfRule type="cellIs" dxfId="13352" priority="5021" stopIfTrue="1" operator="equal">
      <formula>0</formula>
    </cfRule>
  </conditionalFormatting>
  <conditionalFormatting sqref="R24">
    <cfRule type="expression" dxfId="13351" priority="4391">
      <formula>R23=0</formula>
    </cfRule>
    <cfRule type="expression" dxfId="13350" priority="5020">
      <formula>R23=0</formula>
    </cfRule>
  </conditionalFormatting>
  <conditionalFormatting sqref="R25">
    <cfRule type="cellIs" dxfId="13349" priority="3758" operator="notEqual">
      <formula>N25</formula>
    </cfRule>
    <cfRule type="cellIs" dxfId="13348" priority="3757" stopIfTrue="1" operator="equal">
      <formula>0</formula>
    </cfRule>
    <cfRule type="cellIs" dxfId="13347" priority="5205" operator="notEqual">
      <formula>N25</formula>
    </cfRule>
    <cfRule type="cellIs" dxfId="13346" priority="4600" operator="notEqual">
      <formula>N25</formula>
    </cfRule>
    <cfRule type="cellIs" dxfId="13345" priority="3596" operator="notEqual">
      <formula>N25</formula>
    </cfRule>
    <cfRule type="cellIs" dxfId="13344" priority="3595" stopIfTrue="1" operator="equal">
      <formula>0</formula>
    </cfRule>
    <cfRule type="cellIs" dxfId="13343" priority="4599" stopIfTrue="1" operator="equal">
      <formula>0</formula>
    </cfRule>
    <cfRule type="cellIs" dxfId="13342" priority="3518" operator="notEqual">
      <formula>N25</formula>
    </cfRule>
    <cfRule type="cellIs" dxfId="13341" priority="3517" stopIfTrue="1" operator="equal">
      <formula>0</formula>
    </cfRule>
    <cfRule type="cellIs" dxfId="13340" priority="4558" operator="notEqual">
      <formula>N25</formula>
    </cfRule>
    <cfRule type="cellIs" dxfId="13339" priority="4557" stopIfTrue="1" operator="equal">
      <formula>0</formula>
    </cfRule>
    <cfRule type="cellIs" dxfId="13338" priority="3716" operator="notEqual">
      <formula>N25</formula>
    </cfRule>
    <cfRule type="cellIs" dxfId="13337" priority="3715" stopIfTrue="1" operator="equal">
      <formula>0</formula>
    </cfRule>
    <cfRule type="cellIs" dxfId="13336" priority="4531" operator="notEqual">
      <formula>N25</formula>
    </cfRule>
    <cfRule type="cellIs" dxfId="13335" priority="4530" stopIfTrue="1" operator="equal">
      <formula>0</formula>
    </cfRule>
    <cfRule type="cellIs" dxfId="13334" priority="5175" operator="notEqual">
      <formula>N25</formula>
    </cfRule>
    <cfRule type="cellIs" dxfId="13333" priority="3142" stopIfTrue="1" operator="equal">
      <formula>0</formula>
    </cfRule>
    <cfRule type="cellIs" dxfId="13332" priority="3143" operator="notEqual">
      <formula>N25</formula>
    </cfRule>
    <cfRule type="cellIs" dxfId="13331" priority="3169" stopIfTrue="1" operator="equal">
      <formula>0</formula>
    </cfRule>
    <cfRule type="cellIs" dxfId="13330" priority="3170" operator="notEqual">
      <formula>N25</formula>
    </cfRule>
    <cfRule type="cellIs" dxfId="13329" priority="3452" operator="notEqual">
      <formula>N25</formula>
    </cfRule>
    <cfRule type="cellIs" dxfId="13328" priority="3451" stopIfTrue="1" operator="equal">
      <formula>0</formula>
    </cfRule>
    <cfRule type="cellIs" dxfId="13327" priority="3202" stopIfTrue="1" operator="equal">
      <formula>0</formula>
    </cfRule>
    <cfRule type="cellIs" dxfId="13326" priority="3203" operator="notEqual">
      <formula>N25</formula>
    </cfRule>
    <cfRule type="cellIs" dxfId="13325" priority="3235" stopIfTrue="1" operator="equal">
      <formula>0</formula>
    </cfRule>
    <cfRule type="cellIs" dxfId="13324" priority="3236" operator="notEqual">
      <formula>N25</formula>
    </cfRule>
    <cfRule type="cellIs" dxfId="13323" priority="3262" stopIfTrue="1" operator="equal">
      <formula>0</formula>
    </cfRule>
    <cfRule type="cellIs" dxfId="13322" priority="3263" operator="notEqual">
      <formula>N25</formula>
    </cfRule>
    <cfRule type="cellIs" dxfId="13321" priority="3295" stopIfTrue="1" operator="equal">
      <formula>0</formula>
    </cfRule>
    <cfRule type="cellIs" dxfId="13320" priority="3497" operator="notEqual">
      <formula>N25</formula>
    </cfRule>
    <cfRule type="cellIs" dxfId="13319" priority="3554" operator="notEqual">
      <formula>N25</formula>
    </cfRule>
    <cfRule type="cellIs" dxfId="13318" priority="3680" operator="notEqual">
      <formula>N25</formula>
    </cfRule>
    <cfRule type="cellIs" dxfId="13317" priority="3679" stopIfTrue="1" operator="equal">
      <formula>0</formula>
    </cfRule>
    <cfRule type="cellIs" dxfId="13316" priority="3553" stopIfTrue="1" operator="equal">
      <formula>0</formula>
    </cfRule>
    <cfRule type="cellIs" dxfId="13315" priority="3496" stopIfTrue="1" operator="equal">
      <formula>0</formula>
    </cfRule>
    <cfRule type="cellIs" dxfId="13314" priority="3296" operator="notEqual">
      <formula>N25</formula>
    </cfRule>
    <cfRule type="cellIs" dxfId="13313" priority="5141" stopIfTrue="1" operator="equal">
      <formula>0</formula>
    </cfRule>
    <cfRule type="cellIs" dxfId="13312" priority="5142" operator="notEqual">
      <formula>N25</formula>
    </cfRule>
    <cfRule type="cellIs" dxfId="13311" priority="3322" stopIfTrue="1" operator="equal">
      <formula>0</formula>
    </cfRule>
    <cfRule type="cellIs" dxfId="13310" priority="3323" operator="notEqual">
      <formula>N25</formula>
    </cfRule>
    <cfRule type="cellIs" dxfId="13309" priority="3358" stopIfTrue="1" operator="equal">
      <formula>0</formula>
    </cfRule>
    <cfRule type="cellIs" dxfId="13308" priority="3359" operator="notEqual">
      <formula>N25</formula>
    </cfRule>
    <cfRule type="cellIs" dxfId="13307" priority="3382" stopIfTrue="1" operator="equal">
      <formula>0</formula>
    </cfRule>
    <cfRule type="cellIs" dxfId="13306" priority="3383" operator="notEqual">
      <formula>N25</formula>
    </cfRule>
    <cfRule type="cellIs" dxfId="13305" priority="5174" stopIfTrue="1" operator="equal">
      <formula>0</formula>
    </cfRule>
    <cfRule type="cellIs" dxfId="13304" priority="3632" operator="notEqual">
      <formula>N25</formula>
    </cfRule>
    <cfRule type="cellIs" dxfId="13303" priority="3631" stopIfTrue="1" operator="equal">
      <formula>0</formula>
    </cfRule>
    <cfRule type="cellIs" dxfId="13302" priority="3470" operator="notEqual">
      <formula>N25</formula>
    </cfRule>
    <cfRule type="cellIs" dxfId="13301" priority="3406" stopIfTrue="1" operator="equal">
      <formula>0</formula>
    </cfRule>
    <cfRule type="cellIs" dxfId="13300" priority="3407" operator="notEqual">
      <formula>N25</formula>
    </cfRule>
    <cfRule type="cellIs" dxfId="13299" priority="3424" stopIfTrue="1" operator="equal">
      <formula>0</formula>
    </cfRule>
    <cfRule type="cellIs" dxfId="13298" priority="3469" stopIfTrue="1" operator="equal">
      <formula>0</formula>
    </cfRule>
    <cfRule type="cellIs" dxfId="13297" priority="3878" operator="notEqual">
      <formula>N25</formula>
    </cfRule>
    <cfRule type="cellIs" dxfId="13296" priority="3877" stopIfTrue="1" operator="equal">
      <formula>0</formula>
    </cfRule>
    <cfRule type="cellIs" dxfId="13295" priority="3425" operator="notEqual">
      <formula>N25</formula>
    </cfRule>
    <cfRule type="cellIs" dxfId="13294" priority="3836" operator="notEqual">
      <formula>N25</formula>
    </cfRule>
    <cfRule type="cellIs" dxfId="13293" priority="3835" stopIfTrue="1" operator="equal">
      <formula>0</formula>
    </cfRule>
    <cfRule type="cellIs" dxfId="13292" priority="3794" operator="notEqual">
      <formula>N25</formula>
    </cfRule>
    <cfRule type="cellIs" dxfId="13291" priority="3793" stopIfTrue="1" operator="equal">
      <formula>0</formula>
    </cfRule>
    <cfRule type="cellIs" dxfId="13290" priority="5204" stopIfTrue="1" operator="equal">
      <formula>0</formula>
    </cfRule>
  </conditionalFormatting>
  <conditionalFormatting sqref="R26">
    <cfRule type="expression" dxfId="13289" priority="3756">
      <formula>R25=0</formula>
    </cfRule>
    <cfRule type="expression" dxfId="13288" priority="3261">
      <formula>R25=0</formula>
    </cfRule>
    <cfRule type="expression" dxfId="13287" priority="4556">
      <formula>R25=0</formula>
    </cfRule>
    <cfRule type="expression" dxfId="13286" priority="4598">
      <formula>R25=0</formula>
    </cfRule>
    <cfRule type="expression" dxfId="13285" priority="5140">
      <formula>R25=0</formula>
    </cfRule>
    <cfRule type="expression" dxfId="13284" priority="3423">
      <formula>R25=0</formula>
    </cfRule>
    <cfRule type="expression" dxfId="13283" priority="3450">
      <formula>R25=0</formula>
    </cfRule>
    <cfRule type="expression" dxfId="13282" priority="3876">
      <formula>R25=0</formula>
    </cfRule>
    <cfRule type="expression" dxfId="13281" priority="3321">
      <formula>R25=0</formula>
    </cfRule>
    <cfRule type="expression" dxfId="13280" priority="3714">
      <formula>R25=0</formula>
    </cfRule>
    <cfRule type="expression" dxfId="13279" priority="3516">
      <formula>R25=0</formula>
    </cfRule>
    <cfRule type="expression" dxfId="13278" priority="3468">
      <formula>R25=0</formula>
    </cfRule>
    <cfRule type="expression" dxfId="13277" priority="3141">
      <formula>R25=0</formula>
    </cfRule>
    <cfRule type="expression" dxfId="13276" priority="3294">
      <formula>R25=0</formula>
    </cfRule>
    <cfRule type="expression" dxfId="13275" priority="3792">
      <formula>R25=0</formula>
    </cfRule>
    <cfRule type="expression" dxfId="13274" priority="3552">
      <formula>R25=0</formula>
    </cfRule>
    <cfRule type="expression" dxfId="13273" priority="3630">
      <formula>R25=0</formula>
    </cfRule>
    <cfRule type="expression" dxfId="13272" priority="3168">
      <formula>R25=0</formula>
    </cfRule>
    <cfRule type="expression" dxfId="13271" priority="5173">
      <formula>R25=0</formula>
    </cfRule>
    <cfRule type="expression" dxfId="13270" priority="3495">
      <formula>R25=0</formula>
    </cfRule>
    <cfRule type="expression" dxfId="13269" priority="3834">
      <formula>R25=0</formula>
    </cfRule>
    <cfRule type="expression" dxfId="13268" priority="5203">
      <formula>R25=0</formula>
    </cfRule>
    <cfRule type="expression" dxfId="13267" priority="3201">
      <formula>R25=0</formula>
    </cfRule>
    <cfRule type="expression" dxfId="13266" priority="3381">
      <formula>R25=0</formula>
    </cfRule>
    <cfRule type="expression" dxfId="13265" priority="3594">
      <formula>R25=0</formula>
    </cfRule>
    <cfRule type="expression" dxfId="13264" priority="4529">
      <formula>R25=0</formula>
    </cfRule>
    <cfRule type="expression" dxfId="13263" priority="3234">
      <formula>R25=0</formula>
    </cfRule>
    <cfRule type="expression" dxfId="13262" priority="3678">
      <formula>R25=0</formula>
    </cfRule>
    <cfRule type="expression" dxfId="13261" priority="3405">
      <formula>R25=0</formula>
    </cfRule>
    <cfRule type="expression" dxfId="13260" priority="3357">
      <formula>R25=0</formula>
    </cfRule>
  </conditionalFormatting>
  <conditionalFormatting sqref="R27">
    <cfRule type="cellIs" dxfId="13259" priority="4470" stopIfTrue="1" operator="equal">
      <formula>0</formula>
    </cfRule>
    <cfRule type="cellIs" dxfId="13258" priority="5124" operator="notEqual">
      <formula>N27</formula>
    </cfRule>
    <cfRule type="cellIs" dxfId="13257" priority="5103" operator="notEqual">
      <formula>N27</formula>
    </cfRule>
    <cfRule type="cellIs" dxfId="13256" priority="5102" stopIfTrue="1" operator="equal">
      <formula>0</formula>
    </cfRule>
    <cfRule type="cellIs" dxfId="13255" priority="5076" operator="notEqual">
      <formula>N27</formula>
    </cfRule>
    <cfRule type="cellIs" dxfId="13254" priority="5075" stopIfTrue="1" operator="equal">
      <formula>0</formula>
    </cfRule>
    <cfRule type="cellIs" dxfId="13253" priority="4435" operator="notEqual">
      <formula>N27</formula>
    </cfRule>
    <cfRule type="cellIs" dxfId="13252" priority="4471" operator="notEqual">
      <formula>N27</formula>
    </cfRule>
    <cfRule type="cellIs" dxfId="13251" priority="4497" stopIfTrue="1" operator="equal">
      <formula>0</formula>
    </cfRule>
    <cfRule type="cellIs" dxfId="13250" priority="4434" stopIfTrue="1" operator="equal">
      <formula>0</formula>
    </cfRule>
    <cfRule type="cellIs" dxfId="13249" priority="4498" operator="notEqual">
      <formula>N27</formula>
    </cfRule>
    <cfRule type="cellIs" dxfId="13248" priority="5123" stopIfTrue="1" operator="equal">
      <formula>0</formula>
    </cfRule>
  </conditionalFormatting>
  <conditionalFormatting sqref="R28">
    <cfRule type="expression" dxfId="13247" priority="4496">
      <formula>R27=0</formula>
    </cfRule>
    <cfRule type="expression" dxfId="13246" priority="5074">
      <formula>R27=0</formula>
    </cfRule>
    <cfRule type="expression" dxfId="13245" priority="5101">
      <formula>R27=0</formula>
    </cfRule>
    <cfRule type="expression" dxfId="13244" priority="4433">
      <formula>R27=0</formula>
    </cfRule>
    <cfRule type="expression" dxfId="13243" priority="4469">
      <formula>R27=0</formula>
    </cfRule>
    <cfRule type="expression" dxfId="13242" priority="5122">
      <formula>R27=0</formula>
    </cfRule>
  </conditionalFormatting>
  <conditionalFormatting sqref="R29">
    <cfRule type="cellIs" dxfId="13241" priority="4061" stopIfTrue="1" operator="equal">
      <formula>0</formula>
    </cfRule>
    <cfRule type="cellIs" dxfId="13240" priority="4062" operator="notEqual">
      <formula>N29</formula>
    </cfRule>
    <cfRule type="cellIs" dxfId="13239" priority="4041" operator="notEqual">
      <formula>N29</formula>
    </cfRule>
    <cfRule type="cellIs" dxfId="13238" priority="4040" stopIfTrue="1" operator="equal">
      <formula>0</formula>
    </cfRule>
    <cfRule type="cellIs" dxfId="13237" priority="4867" stopIfTrue="1" operator="equal">
      <formula>0</formula>
    </cfRule>
    <cfRule type="cellIs" dxfId="13236" priority="4868" operator="notEqual">
      <formula>N29</formula>
    </cfRule>
    <cfRule type="cellIs" dxfId="13235" priority="5049" operator="notEqual">
      <formula>N29</formula>
    </cfRule>
    <cfRule type="cellIs" dxfId="13234" priority="5048" stopIfTrue="1" operator="equal">
      <formula>0</formula>
    </cfRule>
    <cfRule type="cellIs" dxfId="13233" priority="4970" stopIfTrue="1" operator="equal">
      <formula>0</formula>
    </cfRule>
    <cfRule type="cellIs" dxfId="13232" priority="4982" stopIfTrue="1" operator="equal">
      <formula>0</formula>
    </cfRule>
    <cfRule type="cellIs" dxfId="13231" priority="4983" operator="notEqual">
      <formula>N29</formula>
    </cfRule>
    <cfRule type="cellIs" dxfId="13230" priority="4971" operator="notEqual">
      <formula>N29</formula>
    </cfRule>
  </conditionalFormatting>
  <conditionalFormatting sqref="R30">
    <cfRule type="expression" dxfId="13229" priority="4866">
      <formula>R29=0</formula>
    </cfRule>
    <cfRule type="expression" dxfId="13228" priority="4060">
      <formula>R29=0</formula>
    </cfRule>
    <cfRule type="expression" dxfId="13227" priority="4039">
      <formula>R29=0</formula>
    </cfRule>
    <cfRule type="expression" dxfId="13226" priority="4981">
      <formula>R29=0</formula>
    </cfRule>
  </conditionalFormatting>
  <conditionalFormatting sqref="R35">
    <cfRule type="cellIs" dxfId="13225" priority="4909" stopIfTrue="1" operator="equal">
      <formula>0</formula>
    </cfRule>
    <cfRule type="cellIs" dxfId="13224" priority="4910" operator="notEqual">
      <formula>N35</formula>
    </cfRule>
    <cfRule type="cellIs" dxfId="13223" priority="4103" stopIfTrue="1" operator="equal">
      <formula>0</formula>
    </cfRule>
    <cfRule type="cellIs" dxfId="13222" priority="4104" operator="notEqual">
      <formula>N35</formula>
    </cfRule>
  </conditionalFormatting>
  <conditionalFormatting sqref="R36">
    <cfRule type="expression" dxfId="13221" priority="4908">
      <formula>R35=0</formula>
    </cfRule>
    <cfRule type="expression" dxfId="13220" priority="4102">
      <formula>R35=0</formula>
    </cfRule>
  </conditionalFormatting>
  <conditionalFormatting sqref="R37">
    <cfRule type="cellIs" dxfId="13219" priority="5309" operator="notEqual">
      <formula>N37</formula>
    </cfRule>
    <cfRule type="cellIs" dxfId="13218" priority="4668" operator="notEqual">
      <formula>N37</formula>
    </cfRule>
    <cfRule type="cellIs" dxfId="13217" priority="4667" stopIfTrue="1" operator="equal">
      <formula>0</formula>
    </cfRule>
    <cfRule type="cellIs" dxfId="13216" priority="5308" stopIfTrue="1" operator="equal">
      <formula>0</formula>
    </cfRule>
  </conditionalFormatting>
  <conditionalFormatting sqref="R38">
    <cfRule type="expression" dxfId="13215" priority="4669">
      <formula>R37=0</formula>
    </cfRule>
    <cfRule type="expression" dxfId="13214" priority="5310">
      <formula>R37=0</formula>
    </cfRule>
  </conditionalFormatting>
  <conditionalFormatting sqref="R39">
    <cfRule type="cellIs" dxfId="13213" priority="4737" stopIfTrue="1" operator="equal">
      <formula>0</formula>
    </cfRule>
    <cfRule type="cellIs" dxfId="13212" priority="4738" operator="notEqual">
      <formula>N39</formula>
    </cfRule>
  </conditionalFormatting>
  <conditionalFormatting sqref="R40">
    <cfRule type="expression" dxfId="13211" priority="4736">
      <formula>R39=0</formula>
    </cfRule>
  </conditionalFormatting>
  <conditionalFormatting sqref="R43">
    <cfRule type="cellIs" dxfId="13210" priority="5312" stopIfTrue="1" operator="equal">
      <formula>0</formula>
    </cfRule>
    <cfRule type="cellIs" dxfId="13209" priority="5313" operator="notEqual">
      <formula>N43</formula>
    </cfRule>
    <cfRule type="cellIs" dxfId="13208" priority="4672" operator="notEqual">
      <formula>N43</formula>
    </cfRule>
    <cfRule type="cellIs" dxfId="13207" priority="4671" stopIfTrue="1" operator="equal">
      <formula>0</formula>
    </cfRule>
  </conditionalFormatting>
  <conditionalFormatting sqref="R44">
    <cfRule type="expression" dxfId="13206" priority="5311">
      <formula>R43=0</formula>
    </cfRule>
    <cfRule type="expression" dxfId="13205" priority="4670">
      <formula>R43=0</formula>
    </cfRule>
  </conditionalFormatting>
  <conditionalFormatting sqref="S7">
    <cfRule type="cellIs" dxfId="13204" priority="5348" operator="greaterThanOrEqual">
      <formula>5</formula>
    </cfRule>
    <cfRule type="cellIs" dxfId="13203" priority="4716" operator="greaterThanOrEqual">
      <formula>5</formula>
    </cfRule>
  </conditionalFormatting>
  <conditionalFormatting sqref="T11">
    <cfRule type="cellIs" dxfId="13202" priority="4948" stopIfTrue="1" operator="equal">
      <formula>0</formula>
    </cfRule>
    <cfRule type="cellIs" dxfId="13201" priority="4145" stopIfTrue="1" operator="equal">
      <formula>0</formula>
    </cfRule>
    <cfRule type="cellIs" dxfId="13200" priority="4146" operator="notEqual">
      <formula>P11</formula>
    </cfRule>
    <cfRule type="cellIs" dxfId="13199" priority="4949" operator="notEqual">
      <formula>P11</formula>
    </cfRule>
  </conditionalFormatting>
  <conditionalFormatting sqref="T12 T14 T16 T20 T22 T24 T26 T28 T30 T32 T34 T36 T38 T40 T42 T44 T10">
    <cfRule type="expression" dxfId="13198" priority="5362">
      <formula>T9=0</formula>
    </cfRule>
  </conditionalFormatting>
  <conditionalFormatting sqref="T12">
    <cfRule type="expression" dxfId="13197" priority="4144">
      <formula>T11=0</formula>
    </cfRule>
    <cfRule type="expression" dxfId="13196" priority="4947">
      <formula>T11=0</formula>
    </cfRule>
  </conditionalFormatting>
  <conditionalFormatting sqref="T13">
    <cfRule type="cellIs" dxfId="13195" priority="3974" operator="notEqual">
      <formula>P13</formula>
    </cfRule>
    <cfRule type="cellIs" dxfId="13194" priority="3968" operator="notEqual">
      <formula>P13</formula>
    </cfRule>
    <cfRule type="cellIs" dxfId="13193" priority="3969" stopIfTrue="1" operator="equal">
      <formula>0</formula>
    </cfRule>
    <cfRule type="cellIs" dxfId="13192" priority="3970" operator="notEqual">
      <formula>P13</formula>
    </cfRule>
    <cfRule type="cellIs" dxfId="13191" priority="3967" stopIfTrue="1" operator="equal">
      <formula>0</formula>
    </cfRule>
    <cfRule type="cellIs" dxfId="13190" priority="3973" stopIfTrue="1" operator="equal">
      <formula>0</formula>
    </cfRule>
    <cfRule type="cellIs" dxfId="13189" priority="3971" stopIfTrue="1" operator="equal">
      <formula>0</formula>
    </cfRule>
    <cfRule type="cellIs" dxfId="13188" priority="3972" operator="notEqual">
      <formula>P13</formula>
    </cfRule>
  </conditionalFormatting>
  <conditionalFormatting sqref="T14">
    <cfRule type="expression" dxfId="13187" priority="3582">
      <formula>T13=0</formula>
    </cfRule>
  </conditionalFormatting>
  <conditionalFormatting sqref="T17">
    <cfRule type="cellIs" dxfId="13186" priority="3128" operator="notEqual">
      <formula>P17</formula>
    </cfRule>
    <cfRule type="cellIs" dxfId="13185" priority="3127" stopIfTrue="1" operator="equal">
      <formula>0</formula>
    </cfRule>
  </conditionalFormatting>
  <conditionalFormatting sqref="T18">
    <cfRule type="expression" dxfId="13184" priority="3126">
      <formula>T17=0</formula>
    </cfRule>
  </conditionalFormatting>
  <conditionalFormatting sqref="T19">
    <cfRule type="cellIs" dxfId="13183" priority="3922" operator="notEqual">
      <formula>P19</formula>
    </cfRule>
    <cfRule type="cellIs" dxfId="13182" priority="3921" stopIfTrue="1" operator="equal">
      <formula>0</formula>
    </cfRule>
    <cfRule type="cellIs" dxfId="13181" priority="3920" operator="notEqual">
      <formula>P19</formula>
    </cfRule>
    <cfRule type="cellIs" dxfId="13180" priority="3919" stopIfTrue="1" operator="equal">
      <formula>0</formula>
    </cfRule>
    <cfRule type="cellIs" dxfId="13179" priority="3918" operator="notEqual">
      <formula>P19</formula>
    </cfRule>
    <cfRule type="cellIs" dxfId="13178" priority="3917" stopIfTrue="1" operator="equal">
      <formula>0</formula>
    </cfRule>
  </conditionalFormatting>
  <conditionalFormatting sqref="T20">
    <cfRule type="expression" dxfId="13177" priority="4707">
      <formula>T19=0</formula>
    </cfRule>
    <cfRule type="expression" dxfId="13176" priority="3584">
      <formula>T19=0</formula>
    </cfRule>
  </conditionalFormatting>
  <conditionalFormatting sqref="T21 T31 T9 T11 T15 T23 T25 T27 T29 T35 T39 T41 T43">
    <cfRule type="cellIs" dxfId="13175" priority="5364" operator="notEqual">
      <formula>P9</formula>
    </cfRule>
    <cfRule type="cellIs" dxfId="13174" priority="5363" stopIfTrue="1" operator="equal">
      <formula>0</formula>
    </cfRule>
  </conditionalFormatting>
  <conditionalFormatting sqref="T25">
    <cfRule type="cellIs" dxfId="13173" priority="3151" stopIfTrue="1" operator="equal">
      <formula>0</formula>
    </cfRule>
    <cfRule type="cellIs" dxfId="13172" priority="3272" operator="notEqual">
      <formula>P25</formula>
    </cfRule>
    <cfRule type="cellIs" dxfId="13171" priority="5216" stopIfTrue="1" operator="equal">
      <formula>0</formula>
    </cfRule>
    <cfRule type="cellIs" dxfId="13170" priority="3848" operator="notEqual">
      <formula>P25</formula>
    </cfRule>
    <cfRule type="cellIs" dxfId="13169" priority="5217" operator="notEqual">
      <formula>P25</formula>
    </cfRule>
    <cfRule type="cellIs" dxfId="13168" priority="3431" operator="notEqual">
      <formula>P25</formula>
    </cfRule>
    <cfRule type="cellIs" dxfId="13167" priority="3211" stopIfTrue="1" operator="equal">
      <formula>0</formula>
    </cfRule>
    <cfRule type="cellIs" dxfId="13166" priority="3368" operator="notEqual">
      <formula>P25</formula>
    </cfRule>
    <cfRule type="cellIs" dxfId="13165" priority="5151" operator="notEqual">
      <formula>P25</formula>
    </cfRule>
    <cfRule type="cellIs" dxfId="13164" priority="5150" stopIfTrue="1" operator="equal">
      <formula>0</formula>
    </cfRule>
    <cfRule type="cellIs" dxfId="13163" priority="3527" operator="notEqual">
      <formula>P25</formula>
    </cfRule>
    <cfRule type="cellIs" dxfId="13162" priority="3769" stopIfTrue="1" operator="equal">
      <formula>0</formula>
    </cfRule>
    <cfRule type="cellIs" dxfId="13161" priority="3476" operator="notEqual">
      <formula>P25</formula>
    </cfRule>
    <cfRule type="cellIs" dxfId="13160" priority="3475" stopIfTrue="1" operator="equal">
      <formula>0</formula>
    </cfRule>
    <cfRule type="cellIs" dxfId="13159" priority="3388" stopIfTrue="1" operator="equal">
      <formula>0</formula>
    </cfRule>
    <cfRule type="cellIs" dxfId="13158" priority="3770" operator="notEqual">
      <formula>P25</formula>
    </cfRule>
    <cfRule type="cellIs" dxfId="13157" priority="4609" operator="notEqual">
      <formula>P25</formula>
    </cfRule>
    <cfRule type="cellIs" dxfId="13156" priority="3637" stopIfTrue="1" operator="equal">
      <formula>0</formula>
    </cfRule>
    <cfRule type="cellIs" dxfId="13155" priority="3638" operator="notEqual">
      <formula>P25</formula>
    </cfRule>
    <cfRule type="cellIs" dxfId="13154" priority="3526" stopIfTrue="1" operator="equal">
      <formula>0</formula>
    </cfRule>
    <cfRule type="cellIs" dxfId="13153" priority="3503" operator="notEqual">
      <formula>P25</formula>
    </cfRule>
    <cfRule type="cellIs" dxfId="13152" priority="3847" stopIfTrue="1" operator="equal">
      <formula>0</formula>
    </cfRule>
    <cfRule type="cellIs" dxfId="13151" priority="4608" stopIfTrue="1" operator="equal">
      <formula>0</formula>
    </cfRule>
    <cfRule type="cellIs" dxfId="13150" priority="3430" stopIfTrue="1" operator="equal">
      <formula>0</formula>
    </cfRule>
    <cfRule type="cellIs" dxfId="13149" priority="3389" operator="notEqual">
      <formula>P25</formula>
    </cfRule>
    <cfRule type="cellIs" dxfId="13148" priority="3565" stopIfTrue="1" operator="equal">
      <formula>0</formula>
    </cfRule>
    <cfRule type="cellIs" dxfId="13147" priority="3566" operator="notEqual">
      <formula>P25</formula>
    </cfRule>
    <cfRule type="cellIs" dxfId="13146" priority="4540" operator="notEqual">
      <formula>P25</formula>
    </cfRule>
    <cfRule type="cellIs" dxfId="13145" priority="3367" stopIfTrue="1" operator="equal">
      <formula>0</formula>
    </cfRule>
    <cfRule type="cellIs" dxfId="13144" priority="3691" stopIfTrue="1" operator="equal">
      <formula>0</formula>
    </cfRule>
    <cfRule type="cellIs" dxfId="13143" priority="3692" operator="notEqual">
      <formula>P25</formula>
    </cfRule>
    <cfRule type="cellIs" dxfId="13142" priority="3332" operator="notEqual">
      <formula>P25</formula>
    </cfRule>
    <cfRule type="cellIs" dxfId="13141" priority="4539" stopIfTrue="1" operator="equal">
      <formula>0</formula>
    </cfRule>
    <cfRule type="cellIs" dxfId="13140" priority="3212" operator="notEqual">
      <formula>P25</formula>
    </cfRule>
    <cfRule type="cellIs" dxfId="13139" priority="3331" stopIfTrue="1" operator="equal">
      <formula>0</formula>
    </cfRule>
    <cfRule type="cellIs" dxfId="13138" priority="3458" operator="notEqual">
      <formula>P25</formula>
    </cfRule>
    <cfRule type="cellIs" dxfId="13137" priority="3457" stopIfTrue="1" operator="equal">
      <formula>0</formula>
    </cfRule>
    <cfRule type="cellIs" dxfId="13136" priority="3502" stopIfTrue="1" operator="equal">
      <formula>0</formula>
    </cfRule>
    <cfRule type="cellIs" dxfId="13135" priority="3271" stopIfTrue="1" operator="equal">
      <formula>0</formula>
    </cfRule>
    <cfRule type="cellIs" dxfId="13134" priority="3152" operator="notEqual">
      <formula>P25</formula>
    </cfRule>
  </conditionalFormatting>
  <conditionalFormatting sqref="T26">
    <cfRule type="expression" dxfId="13133" priority="3330">
      <formula>T25=0</formula>
    </cfRule>
    <cfRule type="expression" dxfId="13132" priority="3846">
      <formula>T25=0</formula>
    </cfRule>
    <cfRule type="expression" dxfId="13131" priority="3150">
      <formula>T25=0</formula>
    </cfRule>
    <cfRule type="expression" dxfId="13130" priority="3768">
      <formula>T25=0</formula>
    </cfRule>
    <cfRule type="expression" dxfId="13129" priority="3429">
      <formula>T25=0</formula>
    </cfRule>
    <cfRule type="expression" dxfId="13128" priority="3636">
      <formula>T25=0</formula>
    </cfRule>
    <cfRule type="expression" dxfId="13127" priority="5215">
      <formula>T25=0</formula>
    </cfRule>
    <cfRule type="expression" dxfId="13126" priority="3474">
      <formula>T25=0</formula>
    </cfRule>
    <cfRule type="expression" dxfId="13125" priority="3456">
      <formula>T25=0</formula>
    </cfRule>
    <cfRule type="expression" dxfId="13124" priority="5149">
      <formula>T25=0</formula>
    </cfRule>
    <cfRule type="expression" dxfId="13123" priority="3270">
      <formula>T25=0</formula>
    </cfRule>
    <cfRule type="expression" dxfId="13122" priority="3387">
      <formula>T25=0</formula>
    </cfRule>
    <cfRule type="expression" dxfId="13121" priority="4538">
      <formula>T25=0</formula>
    </cfRule>
    <cfRule type="expression" dxfId="13120" priority="3564">
      <formula>T25=0</formula>
    </cfRule>
    <cfRule type="expression" dxfId="13119" priority="3366">
      <formula>T25=0</formula>
    </cfRule>
    <cfRule type="expression" dxfId="13118" priority="3525">
      <formula>T25=0</formula>
    </cfRule>
    <cfRule type="expression" dxfId="13117" priority="3690">
      <formula>T25=0</formula>
    </cfRule>
    <cfRule type="expression" dxfId="13116" priority="3501">
      <formula>T25=0</formula>
    </cfRule>
    <cfRule type="expression" dxfId="13115" priority="3210">
      <formula>T25=0</formula>
    </cfRule>
    <cfRule type="expression" dxfId="13114" priority="4607">
      <formula>T25=0</formula>
    </cfRule>
  </conditionalFormatting>
  <conditionalFormatting sqref="T29">
    <cfRule type="cellIs" dxfId="13113" priority="4973" operator="notEqual">
      <formula>P29</formula>
    </cfRule>
    <cfRule type="cellIs" dxfId="13112" priority="4972" stopIfTrue="1" operator="equal">
      <formula>0</formula>
    </cfRule>
    <cfRule type="cellIs" dxfId="13111" priority="4985" stopIfTrue="1" operator="equal">
      <formula>0</formula>
    </cfRule>
    <cfRule type="cellIs" dxfId="13110" priority="4186" operator="notEqual">
      <formula>P29</formula>
    </cfRule>
    <cfRule type="cellIs" dxfId="13109" priority="4986" operator="notEqual">
      <formula>P29</formula>
    </cfRule>
    <cfRule type="cellIs" dxfId="13108" priority="4811" operator="notEqual">
      <formula>P29</formula>
    </cfRule>
    <cfRule type="cellIs" dxfId="13107" priority="4185" stopIfTrue="1" operator="equal">
      <formula>0</formula>
    </cfRule>
    <cfRule type="cellIs" dxfId="13106" priority="4810" stopIfTrue="1" operator="equal">
      <formula>0</formula>
    </cfRule>
  </conditionalFormatting>
  <conditionalFormatting sqref="T30">
    <cfRule type="expression" dxfId="13105" priority="4809">
      <formula>T29=0</formula>
    </cfRule>
    <cfRule type="expression" dxfId="13104" priority="4984">
      <formula>T29=0</formula>
    </cfRule>
    <cfRule type="expression" dxfId="13103" priority="4184">
      <formula>T29=0</formula>
    </cfRule>
  </conditionalFormatting>
  <conditionalFormatting sqref="T33">
    <cfRule type="cellIs" dxfId="13102" priority="2299" operator="notEqual">
      <formula>P33</formula>
    </cfRule>
    <cfRule type="cellIs" dxfId="13101" priority="2298" stopIfTrue="1" operator="equal">
      <formula>0</formula>
    </cfRule>
  </conditionalFormatting>
  <conditionalFormatting sqref="T35">
    <cfRule type="cellIs" dxfId="13100" priority="4770" stopIfTrue="1" operator="equal">
      <formula>0</formula>
    </cfRule>
    <cfRule type="cellIs" dxfId="13099" priority="4771" operator="notEqual">
      <formula>P35</formula>
    </cfRule>
    <cfRule type="cellIs" dxfId="13098" priority="4110" operator="notEqual">
      <formula>P35</formula>
    </cfRule>
    <cfRule type="cellIs" dxfId="13097" priority="4109" stopIfTrue="1" operator="equal">
      <formula>0</formula>
    </cfRule>
  </conditionalFormatting>
  <conditionalFormatting sqref="T36">
    <cfRule type="expression" dxfId="13096" priority="4769">
      <formula>T35=0</formula>
    </cfRule>
    <cfRule type="expression" dxfId="13095" priority="4108">
      <formula>T35=0</formula>
    </cfRule>
  </conditionalFormatting>
  <conditionalFormatting sqref="T39">
    <cfRule type="cellIs" dxfId="13094" priority="4747" operator="notEqual">
      <formula>P39</formula>
    </cfRule>
    <cfRule type="cellIs" dxfId="13093" priority="4002" operator="notEqual">
      <formula>P39</formula>
    </cfRule>
    <cfRule type="cellIs" dxfId="13092" priority="4001" stopIfTrue="1" operator="equal">
      <formula>0</formula>
    </cfRule>
    <cfRule type="cellIs" dxfId="13091" priority="4746" stopIfTrue="1" operator="equal">
      <formula>0</formula>
    </cfRule>
  </conditionalFormatting>
  <conditionalFormatting sqref="T40">
    <cfRule type="expression" dxfId="13090" priority="4745">
      <formula>T39=0</formula>
    </cfRule>
    <cfRule type="expression" dxfId="13089" priority="4000">
      <formula>T39=0</formula>
    </cfRule>
  </conditionalFormatting>
  <conditionalFormatting sqref="U11 W11">
    <cfRule type="cellIs" dxfId="13088" priority="4157" stopIfTrue="1" operator="equal">
      <formula>0</formula>
    </cfRule>
    <cfRule type="cellIs" dxfId="13087" priority="4158" operator="notEqual">
      <formula>Q11</formula>
    </cfRule>
    <cfRule type="cellIs" dxfId="13086" priority="4961" operator="notEqual">
      <formula>Q11</formula>
    </cfRule>
    <cfRule type="cellIs" dxfId="13085" priority="4960" stopIfTrue="1" operator="equal">
      <formula>0</formula>
    </cfRule>
  </conditionalFormatting>
  <conditionalFormatting sqref="U12 U14 U16 U20 U22 U24 U26 U28 U30 U32 U34 U36 U38 U40 U42 U44 U10 W10 W44 W42 W40 W38 W36 W34 W32 W30 W28 W26 W24 W22 W20 W16 W14 W12">
    <cfRule type="expression" dxfId="13084" priority="5377">
      <formula>U9=0</formula>
    </cfRule>
  </conditionalFormatting>
  <conditionalFormatting sqref="U12 U14 U16 U20 U22 U24 U26 U28 U30 U32 U34 U36 U38 U42 U44 U10 W10 W44 W42 W38 W36 W34 W32 W30 W28 W26 W24 W22 W20 W16 W14 W12 U40 W40">
    <cfRule type="expression" dxfId="13083" priority="4724">
      <formula>U9=0</formula>
    </cfRule>
  </conditionalFormatting>
  <conditionalFormatting sqref="U12 W12">
    <cfRule type="expression" dxfId="13082" priority="4156">
      <formula>U11=0</formula>
    </cfRule>
    <cfRule type="expression" dxfId="13081" priority="4959">
      <formula>U11=0</formula>
    </cfRule>
  </conditionalFormatting>
  <conditionalFormatting sqref="U17 W17">
    <cfRule type="cellIs" dxfId="13080" priority="2790" operator="notEqual">
      <formula>Q17</formula>
    </cfRule>
    <cfRule type="cellIs" dxfId="13079" priority="3134" operator="notEqual">
      <formula>Q17</formula>
    </cfRule>
    <cfRule type="cellIs" dxfId="13078" priority="2789" stopIfTrue="1" operator="equal">
      <formula>0</formula>
    </cfRule>
    <cfRule type="cellIs" dxfId="13077" priority="3133" stopIfTrue="1" operator="equal">
      <formula>0</formula>
    </cfRule>
  </conditionalFormatting>
  <conditionalFormatting sqref="U18 W18">
    <cfRule type="expression" dxfId="13076" priority="3132">
      <formula>U17=0</formula>
    </cfRule>
    <cfRule type="expression" dxfId="13075" priority="2788">
      <formula>U17=0</formula>
    </cfRule>
  </conditionalFormatting>
  <conditionalFormatting sqref="U19 W19">
    <cfRule type="cellIs" dxfId="13074" priority="4709" stopIfTrue="1" operator="equal">
      <formula>0</formula>
    </cfRule>
    <cfRule type="cellIs" dxfId="13073" priority="4700" operator="notEqual">
      <formula>Q19</formula>
    </cfRule>
    <cfRule type="cellIs" dxfId="13072" priority="4710" operator="notEqual">
      <formula>Q19</formula>
    </cfRule>
    <cfRule type="cellIs" dxfId="13071" priority="4699" stopIfTrue="1" operator="equal">
      <formula>0</formula>
    </cfRule>
  </conditionalFormatting>
  <conditionalFormatting sqref="U20 W20">
    <cfRule type="expression" dxfId="13070" priority="4708">
      <formula>U19=0</formula>
    </cfRule>
    <cfRule type="expression" dxfId="13069" priority="4698">
      <formula>U19=0</formula>
    </cfRule>
  </conditionalFormatting>
  <conditionalFormatting sqref="U21 U31 U9 U11 U13 U15 U19 U23 U25 U27 U29 U33 U35 U37 U39 U41 U43 W43 W41 W39 W37 W35 W33 W29 W27 W25 W23 W19 W15 W13 W11 W9 W31 W21">
    <cfRule type="cellIs" dxfId="13068" priority="5379" operator="notEqual">
      <formula>Q9</formula>
    </cfRule>
    <cfRule type="cellIs" dxfId="13067" priority="5378" stopIfTrue="1" operator="equal">
      <formula>0</formula>
    </cfRule>
  </conditionalFormatting>
  <conditionalFormatting sqref="U21 U31 U9 U11 U13 U15 U19 U23 U25 U27 U29 U33 U35 U37 U41 U43 W43 W41 W37 W35 W33 W29 W27 W25 W23 W19 W15 W13 W11 W9 W31 W21 U39 W39">
    <cfRule type="cellIs" dxfId="13066" priority="4726" operator="notEqual">
      <formula>Q9</formula>
    </cfRule>
    <cfRule type="cellIs" dxfId="13065" priority="4725" stopIfTrue="1" operator="equal">
      <formula>0</formula>
    </cfRule>
  </conditionalFormatting>
  <conditionalFormatting sqref="U23 W23">
    <cfRule type="cellIs" dxfId="13064" priority="4405" operator="notEqual">
      <formula>Q23</formula>
    </cfRule>
    <cfRule type="cellIs" dxfId="13063" priority="4404" stopIfTrue="1" operator="equal">
      <formula>0</formula>
    </cfRule>
  </conditionalFormatting>
  <conditionalFormatting sqref="U24 W24">
    <cfRule type="expression" dxfId="13062" priority="4403">
      <formula>U23=0</formula>
    </cfRule>
  </conditionalFormatting>
  <conditionalFormatting sqref="U25 W25">
    <cfRule type="cellIs" dxfId="13061" priority="3574" stopIfTrue="1" operator="equal">
      <formula>0</formula>
    </cfRule>
    <cfRule type="cellIs" dxfId="13060" priority="3538" stopIfTrue="1" operator="equal">
      <formula>0</formula>
    </cfRule>
    <cfRule type="cellIs" dxfId="13059" priority="3157" stopIfTrue="1" operator="equal">
      <formula>0</formula>
    </cfRule>
    <cfRule type="cellIs" dxfId="13058" priority="4617" stopIfTrue="1" operator="equal">
      <formula>0</formula>
    </cfRule>
    <cfRule type="cellIs" dxfId="13057" priority="3440" operator="notEqual">
      <formula>Q25</formula>
    </cfRule>
    <cfRule type="cellIs" dxfId="13056" priority="3439" stopIfTrue="1" operator="equal">
      <formula>0</formula>
    </cfRule>
    <cfRule type="cellIs" dxfId="13055" priority="3253" stopIfTrue="1" operator="equal">
      <formula>0</formula>
    </cfRule>
    <cfRule type="cellIs" dxfId="13054" priority="3419" operator="notEqual">
      <formula>Q25</formula>
    </cfRule>
    <cfRule type="cellIs" dxfId="13053" priority="3374" operator="notEqual">
      <formula>Q25</formula>
    </cfRule>
    <cfRule type="cellIs" dxfId="13052" priority="3254" operator="notEqual">
      <formula>Q25</formula>
    </cfRule>
    <cfRule type="cellIs" dxfId="13051" priority="3343" stopIfTrue="1" operator="equal">
      <formula>0</formula>
    </cfRule>
    <cfRule type="cellIs" dxfId="13050" priority="3506" operator="notEqual">
      <formula>Q25</formula>
    </cfRule>
    <cfRule type="cellIs" dxfId="13049" priority="3701" operator="notEqual">
      <formula>Q25</formula>
    </cfRule>
    <cfRule type="cellIs" dxfId="13048" priority="3539" operator="notEqual">
      <formula>Q25</formula>
    </cfRule>
    <cfRule type="cellIs" dxfId="13047" priority="3700" stopIfTrue="1" operator="equal">
      <formula>0</formula>
    </cfRule>
    <cfRule type="cellIs" dxfId="13046" priority="3505" stopIfTrue="1" operator="equal">
      <formula>0</formula>
    </cfRule>
    <cfRule type="cellIs" dxfId="13045" priority="3418" stopIfTrue="1" operator="equal">
      <formula>0</formula>
    </cfRule>
    <cfRule type="cellIs" dxfId="13044" priority="3280" stopIfTrue="1" operator="equal">
      <formula>0</formula>
    </cfRule>
    <cfRule type="cellIs" dxfId="13043" priority="3373" stopIfTrue="1" operator="equal">
      <formula>0</formula>
    </cfRule>
    <cfRule type="cellIs" dxfId="13042" priority="3647" operator="notEqual">
      <formula>Q25</formula>
    </cfRule>
    <cfRule type="cellIs" dxfId="13041" priority="3646" stopIfTrue="1" operator="equal">
      <formula>0</formula>
    </cfRule>
    <cfRule type="cellIs" dxfId="13040" priority="3344" operator="notEqual">
      <formula>Q25</formula>
    </cfRule>
    <cfRule type="cellIs" dxfId="13039" priority="3485" operator="notEqual">
      <formula>Q25</formula>
    </cfRule>
    <cfRule type="cellIs" dxfId="13038" priority="3484" stopIfTrue="1" operator="equal">
      <formula>0</formula>
    </cfRule>
    <cfRule type="cellIs" dxfId="13037" priority="3281" operator="notEqual">
      <formula>Q25</formula>
    </cfRule>
    <cfRule type="cellIs" dxfId="13036" priority="3460" stopIfTrue="1" operator="equal">
      <formula>0</formula>
    </cfRule>
    <cfRule type="cellIs" dxfId="13035" priority="3620" operator="notEqual">
      <formula>Q25</formula>
    </cfRule>
    <cfRule type="cellIs" dxfId="13034" priority="3619" stopIfTrue="1" operator="equal">
      <formula>0</formula>
    </cfRule>
    <cfRule type="cellIs" dxfId="13033" priority="3313" stopIfTrue="1" operator="equal">
      <formula>0</formula>
    </cfRule>
    <cfRule type="cellIs" dxfId="13032" priority="3778" stopIfTrue="1" operator="equal">
      <formula>0</formula>
    </cfRule>
    <cfRule type="cellIs" dxfId="13031" priority="3779" operator="notEqual">
      <formula>Q25</formula>
    </cfRule>
    <cfRule type="cellIs" dxfId="13030" priority="3314" operator="notEqual">
      <formula>Q25</formula>
    </cfRule>
    <cfRule type="cellIs" dxfId="13029" priority="3859" stopIfTrue="1" operator="equal">
      <formula>0</formula>
    </cfRule>
    <cfRule type="cellIs" dxfId="13028" priority="3860" operator="notEqual">
      <formula>Q25</formula>
    </cfRule>
    <cfRule type="cellIs" dxfId="13027" priority="3394" stopIfTrue="1" operator="equal">
      <formula>0</formula>
    </cfRule>
    <cfRule type="cellIs" dxfId="13026" priority="3575" operator="notEqual">
      <formula>Q25</formula>
    </cfRule>
    <cfRule type="cellIs" dxfId="13025" priority="3395" operator="notEqual">
      <formula>Q25</formula>
    </cfRule>
    <cfRule type="cellIs" dxfId="13024" priority="5231" stopIfTrue="1" operator="equal">
      <formula>0</formula>
    </cfRule>
    <cfRule type="cellIs" dxfId="13023" priority="4546" operator="notEqual">
      <formula>Q25</formula>
    </cfRule>
    <cfRule type="cellIs" dxfId="13022" priority="3220" stopIfTrue="1" operator="equal">
      <formula>0</formula>
    </cfRule>
    <cfRule type="cellIs" dxfId="13021" priority="5160" operator="notEqual">
      <formula>Q25</formula>
    </cfRule>
    <cfRule type="cellIs" dxfId="13020" priority="3221" operator="notEqual">
      <formula>Q25</formula>
    </cfRule>
    <cfRule type="cellIs" dxfId="13019" priority="5159" stopIfTrue="1" operator="equal">
      <formula>0</formula>
    </cfRule>
    <cfRule type="cellIs" dxfId="13018" priority="3901" stopIfTrue="1" operator="equal">
      <formula>0</formula>
    </cfRule>
    <cfRule type="cellIs" dxfId="13017" priority="3461" operator="notEqual">
      <formula>Q25</formula>
    </cfRule>
    <cfRule type="cellIs" dxfId="13016" priority="4618" operator="notEqual">
      <formula>Q25</formula>
    </cfRule>
    <cfRule type="cellIs" dxfId="13015" priority="4545" stopIfTrue="1" operator="equal">
      <formula>0</formula>
    </cfRule>
    <cfRule type="cellIs" dxfId="13014" priority="5192" stopIfTrue="1" operator="equal">
      <formula>0</formula>
    </cfRule>
    <cfRule type="cellIs" dxfId="13013" priority="5193" operator="notEqual">
      <formula>Q25</formula>
    </cfRule>
    <cfRule type="cellIs" dxfId="13012" priority="5232" operator="notEqual">
      <formula>Q25</formula>
    </cfRule>
    <cfRule type="cellIs" dxfId="13011" priority="3902" operator="notEqual">
      <formula>Q25</formula>
    </cfRule>
    <cfRule type="cellIs" dxfId="13010" priority="3158" operator="notEqual">
      <formula>Q25</formula>
    </cfRule>
  </conditionalFormatting>
  <conditionalFormatting sqref="U26 W26">
    <cfRule type="expression" dxfId="13009" priority="3483">
      <formula>U25=0</formula>
    </cfRule>
    <cfRule type="expression" dxfId="13008" priority="3393">
      <formula>U25=0</formula>
    </cfRule>
    <cfRule type="expression" dxfId="13007" priority="3438">
      <formula>U25=0</formula>
    </cfRule>
    <cfRule type="expression" dxfId="13006" priority="3900">
      <formula>U25=0</formula>
    </cfRule>
    <cfRule type="expression" dxfId="13005" priority="5191">
      <formula>U25=0</formula>
    </cfRule>
    <cfRule type="expression" dxfId="13004" priority="3372">
      <formula>U25=0</formula>
    </cfRule>
    <cfRule type="expression" dxfId="13003" priority="5158">
      <formula>U25=0</formula>
    </cfRule>
    <cfRule type="expression" dxfId="13002" priority="3699">
      <formula>U25=0</formula>
    </cfRule>
    <cfRule type="expression" dxfId="13001" priority="4544">
      <formula>U25=0</formula>
    </cfRule>
    <cfRule type="expression" dxfId="13000" priority="3537">
      <formula>U25=0</formula>
    </cfRule>
    <cfRule type="expression" dxfId="12999" priority="3342">
      <formula>U25=0</formula>
    </cfRule>
    <cfRule type="expression" dxfId="12998" priority="4616">
      <formula>U25=0</formula>
    </cfRule>
    <cfRule type="expression" dxfId="12997" priority="3312">
      <formula>U25=0</formula>
    </cfRule>
    <cfRule type="expression" dxfId="12996" priority="3645">
      <formula>U25=0</formula>
    </cfRule>
    <cfRule type="expression" dxfId="12995" priority="3417">
      <formula>U25=0</formula>
    </cfRule>
    <cfRule type="expression" dxfId="12994" priority="3279">
      <formula>U25=0</formula>
    </cfRule>
    <cfRule type="expression" dxfId="12993" priority="3156">
      <formula>U25=0</formula>
    </cfRule>
    <cfRule type="expression" dxfId="12992" priority="3618">
      <formula>U25=0</formula>
    </cfRule>
    <cfRule type="expression" dxfId="12991" priority="3858">
      <formula>U25=0</formula>
    </cfRule>
    <cfRule type="expression" dxfId="12990" priority="3504">
      <formula>U25=0</formula>
    </cfRule>
    <cfRule type="expression" dxfId="12989" priority="3252">
      <formula>U25=0</formula>
    </cfRule>
    <cfRule type="expression" dxfId="12988" priority="3459">
      <formula>U25=0</formula>
    </cfRule>
    <cfRule type="expression" dxfId="12987" priority="3219">
      <formula>U25=0</formula>
    </cfRule>
    <cfRule type="expression" dxfId="12986" priority="5230">
      <formula>U25=0</formula>
    </cfRule>
    <cfRule type="expression" dxfId="12985" priority="3573">
      <formula>U25=0</formula>
    </cfRule>
    <cfRule type="expression" dxfId="12984" priority="3777">
      <formula>U25=0</formula>
    </cfRule>
  </conditionalFormatting>
  <conditionalFormatting sqref="U27 W27">
    <cfRule type="cellIs" dxfId="12983" priority="5132" stopIfTrue="1" operator="equal">
      <formula>0</formula>
    </cfRule>
    <cfRule type="cellIs" dxfId="12982" priority="4447" operator="notEqual">
      <formula>Q27</formula>
    </cfRule>
    <cfRule type="cellIs" dxfId="12981" priority="5117" stopIfTrue="1" operator="equal">
      <formula>0</formula>
    </cfRule>
    <cfRule type="cellIs" dxfId="12980" priority="4446" stopIfTrue="1" operator="equal">
      <formula>0</formula>
    </cfRule>
    <cfRule type="cellIs" dxfId="12979" priority="5118" operator="notEqual">
      <formula>Q27</formula>
    </cfRule>
    <cfRule type="cellIs" dxfId="12978" priority="5133" operator="notEqual">
      <formula>Q27</formula>
    </cfRule>
  </conditionalFormatting>
  <conditionalFormatting sqref="U28 W28">
    <cfRule type="expression" dxfId="12977" priority="4445">
      <formula>U27=0</formula>
    </cfRule>
    <cfRule type="expression" dxfId="12976" priority="5116">
      <formula>U27=0</formula>
    </cfRule>
    <cfRule type="expression" dxfId="12975" priority="5131">
      <formula>U27=0</formula>
    </cfRule>
  </conditionalFormatting>
  <conditionalFormatting sqref="U29 W29">
    <cfRule type="cellIs" dxfId="12974" priority="5067" operator="notEqual">
      <formula>Q29</formula>
    </cfRule>
    <cfRule type="cellIs" dxfId="12973" priority="4799" operator="notEqual">
      <formula>Q29</formula>
    </cfRule>
    <cfRule type="cellIs" dxfId="12972" priority="4901" operator="notEqual">
      <formula>Q29</formula>
    </cfRule>
    <cfRule type="cellIs" dxfId="12971" priority="4192" operator="notEqual">
      <formula>Q29</formula>
    </cfRule>
    <cfRule type="cellIs" dxfId="12970" priority="4798" stopIfTrue="1" operator="equal">
      <formula>0</formula>
    </cfRule>
    <cfRule type="cellIs" dxfId="12969" priority="4975" operator="notEqual">
      <formula>Q29</formula>
    </cfRule>
    <cfRule type="cellIs" dxfId="12968" priority="4191" stopIfTrue="1" operator="equal">
      <formula>0</formula>
    </cfRule>
    <cfRule type="cellIs" dxfId="12967" priority="4817" operator="notEqual">
      <formula>Q29</formula>
    </cfRule>
    <cfRule type="cellIs" dxfId="12966" priority="4974" stopIfTrue="1" operator="equal">
      <formula>0</formula>
    </cfRule>
    <cfRule type="cellIs" dxfId="12965" priority="5066" stopIfTrue="1" operator="equal">
      <formula>0</formula>
    </cfRule>
    <cfRule type="cellIs" dxfId="12964" priority="4992" operator="notEqual">
      <formula>Q29</formula>
    </cfRule>
    <cfRule type="cellIs" dxfId="12963" priority="4174" operator="notEqual">
      <formula>Q29</formula>
    </cfRule>
    <cfRule type="cellIs" dxfId="12962" priority="4816" stopIfTrue="1" operator="equal">
      <formula>0</formula>
    </cfRule>
    <cfRule type="cellIs" dxfId="12961" priority="4900" stopIfTrue="1" operator="equal">
      <formula>0</formula>
    </cfRule>
    <cfRule type="cellIs" dxfId="12960" priority="4173" stopIfTrue="1" operator="equal">
      <formula>0</formula>
    </cfRule>
    <cfRule type="cellIs" dxfId="12959" priority="4991" stopIfTrue="1" operator="equal">
      <formula>0</formula>
    </cfRule>
  </conditionalFormatting>
  <conditionalFormatting sqref="U30 W30">
    <cfRule type="expression" dxfId="12958" priority="4190">
      <formula>U29=0</formula>
    </cfRule>
    <cfRule type="expression" dxfId="12957" priority="4815">
      <formula>U29=0</formula>
    </cfRule>
    <cfRule type="expression" dxfId="12956" priority="4899">
      <formula>U29=0</formula>
    </cfRule>
    <cfRule type="expression" dxfId="12955" priority="4990">
      <formula>U29=0</formula>
    </cfRule>
  </conditionalFormatting>
  <conditionalFormatting sqref="U35 W35">
    <cfRule type="cellIs" dxfId="12954" priority="4789" operator="notEqual">
      <formula>Q35</formula>
    </cfRule>
    <cfRule type="cellIs" dxfId="12953" priority="4931" operator="notEqual">
      <formula>Q35</formula>
    </cfRule>
    <cfRule type="cellIs" dxfId="12952" priority="4930" stopIfTrue="1" operator="equal">
      <formula>0</formula>
    </cfRule>
    <cfRule type="cellIs" dxfId="12951" priority="4788" stopIfTrue="1" operator="equal">
      <formula>0</formula>
    </cfRule>
  </conditionalFormatting>
  <conditionalFormatting sqref="U36 W36">
    <cfRule type="expression" dxfId="12950" priority="4929">
      <formula>U35=0</formula>
    </cfRule>
    <cfRule type="expression" dxfId="12949" priority="4787">
      <formula>U35=0</formula>
    </cfRule>
  </conditionalFormatting>
  <conditionalFormatting sqref="U39 W39">
    <cfRule type="cellIs" dxfId="12948" priority="4007" stopIfTrue="1" operator="equal">
      <formula>0</formula>
    </cfRule>
    <cfRule type="cellIs" dxfId="12947" priority="4758" stopIfTrue="1" operator="equal">
      <formula>0</formula>
    </cfRule>
    <cfRule type="cellIs" dxfId="12946" priority="4759" operator="notEqual">
      <formula>Q39</formula>
    </cfRule>
    <cfRule type="cellIs" dxfId="12945" priority="4008" operator="notEqual">
      <formula>Q39</formula>
    </cfRule>
  </conditionalFormatting>
  <conditionalFormatting sqref="U40 W40">
    <cfRule type="expression" dxfId="12944" priority="4757">
      <formula>U39=0</formula>
    </cfRule>
    <cfRule type="expression" dxfId="12943" priority="4006">
      <formula>U39=0</formula>
    </cfRule>
  </conditionalFormatting>
  <conditionalFormatting sqref="V9 V15 V19 V21 V23 V25 V27 V29 V31 V33 V35 V37 V39 V41 V43">
    <cfRule type="cellIs" dxfId="12942" priority="4662" operator="notEqual">
      <formula>R9</formula>
    </cfRule>
    <cfRule type="cellIs" dxfId="12941" priority="4661" stopIfTrue="1" operator="equal">
      <formula>0</formula>
    </cfRule>
    <cfRule type="cellIs" dxfId="12940" priority="5303" operator="notEqual">
      <formula>R9</formula>
    </cfRule>
    <cfRule type="cellIs" dxfId="12939" priority="5302" stopIfTrue="1" operator="equal">
      <formula>0</formula>
    </cfRule>
  </conditionalFormatting>
  <conditionalFormatting sqref="V11">
    <cfRule type="cellIs" dxfId="12938" priority="4132" stopIfTrue="1" operator="equal">
      <formula>0</formula>
    </cfRule>
    <cfRule type="cellIs" dxfId="12937" priority="4653" operator="notEqual">
      <formula>R11</formula>
    </cfRule>
    <cfRule type="cellIs" dxfId="12936" priority="4133" operator="notEqual">
      <formula>R11</formula>
    </cfRule>
    <cfRule type="cellIs" dxfId="12935" priority="4652" stopIfTrue="1" operator="equal">
      <formula>0</formula>
    </cfRule>
    <cfRule type="cellIs" dxfId="12934" priority="5293" stopIfTrue="1" operator="equal">
      <formula>0</formula>
    </cfRule>
    <cfRule type="cellIs" dxfId="12933" priority="5294" operator="notEqual">
      <formula>R11</formula>
    </cfRule>
    <cfRule type="cellIs" dxfId="12932" priority="4935" stopIfTrue="1" operator="equal">
      <formula>0</formula>
    </cfRule>
    <cfRule type="cellIs" dxfId="12931" priority="4936" operator="notEqual">
      <formula>R11</formula>
    </cfRule>
  </conditionalFormatting>
  <conditionalFormatting sqref="V12">
    <cfRule type="expression" dxfId="12930" priority="4134">
      <formula>V11=0</formula>
    </cfRule>
    <cfRule type="expression" dxfId="12929" priority="4937">
      <formula>V11=0</formula>
    </cfRule>
  </conditionalFormatting>
  <conditionalFormatting sqref="V13">
    <cfRule type="cellIs" dxfId="12928" priority="4651" operator="notEqual">
      <formula>R13</formula>
    </cfRule>
    <cfRule type="cellIs" dxfId="12927" priority="4650" stopIfTrue="1" operator="equal">
      <formula>0</formula>
    </cfRule>
    <cfRule type="cellIs" dxfId="12926" priority="5291" stopIfTrue="1" operator="equal">
      <formula>0</formula>
    </cfRule>
    <cfRule type="cellIs" dxfId="12925" priority="5292" operator="notEqual">
      <formula>R13</formula>
    </cfRule>
  </conditionalFormatting>
  <conditionalFormatting sqref="V16 V20 V22 V24 V26 V28 V30 V32 V34 V36 V38 V40 V42 V44 V10 V12 V14">
    <cfRule type="expression" dxfId="12924" priority="5301">
      <formula>V9=0</formula>
    </cfRule>
    <cfRule type="expression" dxfId="12923" priority="4660">
      <formula>V9=0</formula>
    </cfRule>
  </conditionalFormatting>
  <conditionalFormatting sqref="V17">
    <cfRule type="cellIs" dxfId="12922" priority="2768" operator="notEqual">
      <formula>R17</formula>
    </cfRule>
    <cfRule type="cellIs" dxfId="12921" priority="2750" operator="notEqual">
      <formula>R17</formula>
    </cfRule>
    <cfRule type="cellIs" dxfId="12920" priority="2749" stopIfTrue="1" operator="equal">
      <formula>0</formula>
    </cfRule>
    <cfRule type="cellIs" dxfId="12919" priority="3121" stopIfTrue="1" operator="equal">
      <formula>0</formula>
    </cfRule>
    <cfRule type="cellIs" dxfId="12918" priority="2767" stopIfTrue="1" operator="equal">
      <formula>0</formula>
    </cfRule>
    <cfRule type="cellIs" dxfId="12917" priority="3122" operator="notEqual">
      <formula>R17</formula>
    </cfRule>
  </conditionalFormatting>
  <conditionalFormatting sqref="V18">
    <cfRule type="expression" dxfId="12916" priority="3120">
      <formula>V17=0</formula>
    </cfRule>
    <cfRule type="expression" dxfId="12915" priority="2766">
      <formula>V17=0</formula>
    </cfRule>
    <cfRule type="expression" dxfId="12914" priority="2748">
      <formula>V17=0</formula>
    </cfRule>
  </conditionalFormatting>
  <conditionalFormatting sqref="V23">
    <cfRule type="cellIs" dxfId="12913" priority="4390" operator="notEqual">
      <formula>R23</formula>
    </cfRule>
    <cfRule type="cellIs" dxfId="12912" priority="4389" stopIfTrue="1" operator="equal">
      <formula>0</formula>
    </cfRule>
  </conditionalFormatting>
  <conditionalFormatting sqref="V24">
    <cfRule type="expression" dxfId="12911" priority="4388">
      <formula>V23=0</formula>
    </cfRule>
  </conditionalFormatting>
  <conditionalFormatting sqref="V25">
    <cfRule type="cellIs" dxfId="12910" priority="3515" operator="notEqual">
      <formula>R25</formula>
    </cfRule>
    <cfRule type="cellIs" dxfId="12909" priority="3514" stopIfTrue="1" operator="equal">
      <formula>0</formula>
    </cfRule>
    <cfRule type="cellIs" dxfId="12908" priority="3199" stopIfTrue="1" operator="equal">
      <formula>0</formula>
    </cfRule>
    <cfRule type="cellIs" dxfId="12907" priority="3494" operator="notEqual">
      <formula>R25</formula>
    </cfRule>
    <cfRule type="cellIs" dxfId="12906" priority="3493" stopIfTrue="1" operator="equal">
      <formula>0</formula>
    </cfRule>
    <cfRule type="cellIs" dxfId="12905" priority="3755" operator="notEqual">
      <formula>R25</formula>
    </cfRule>
    <cfRule type="cellIs" dxfId="12904" priority="5139" operator="notEqual">
      <formula>R25</formula>
    </cfRule>
    <cfRule type="cellIs" dxfId="12903" priority="3356" operator="notEqual">
      <formula>R25</formula>
    </cfRule>
    <cfRule type="cellIs" dxfId="12902" priority="3355" stopIfTrue="1" operator="equal">
      <formula>0</formula>
    </cfRule>
    <cfRule type="cellIs" dxfId="12901" priority="3404" operator="notEqual">
      <formula>R25</formula>
    </cfRule>
    <cfRule type="cellIs" dxfId="12900" priority="3200" operator="notEqual">
      <formula>R25</formula>
    </cfRule>
    <cfRule type="cellIs" dxfId="12899" priority="4597" operator="notEqual">
      <formula>R25</formula>
    </cfRule>
    <cfRule type="cellIs" dxfId="12898" priority="5172" operator="notEqual">
      <formula>R25</formula>
    </cfRule>
    <cfRule type="cellIs" dxfId="12897" priority="3403" stopIfTrue="1" operator="equal">
      <formula>0</formula>
    </cfRule>
    <cfRule type="cellIs" dxfId="12896" priority="5171" stopIfTrue="1" operator="equal">
      <formula>0</formula>
    </cfRule>
    <cfRule type="cellIs" dxfId="12895" priority="3320" operator="notEqual">
      <formula>R25</formula>
    </cfRule>
    <cfRule type="cellIs" dxfId="12894" priority="3319" stopIfTrue="1" operator="equal">
      <formula>0</formula>
    </cfRule>
    <cfRule type="cellIs" dxfId="12893" priority="3551" operator="notEqual">
      <formula>R25</formula>
    </cfRule>
    <cfRule type="cellIs" dxfId="12892" priority="3293" operator="notEqual">
      <formula>R25</formula>
    </cfRule>
    <cfRule type="cellIs" dxfId="12891" priority="3292" stopIfTrue="1" operator="equal">
      <formula>0</formula>
    </cfRule>
    <cfRule type="cellIs" dxfId="12890" priority="3139" stopIfTrue="1" operator="equal">
      <formula>0</formula>
    </cfRule>
    <cfRule type="cellIs" dxfId="12889" priority="3260" operator="notEqual">
      <formula>R25</formula>
    </cfRule>
    <cfRule type="cellIs" dxfId="12888" priority="3259" stopIfTrue="1" operator="equal">
      <formula>0</formula>
    </cfRule>
    <cfRule type="cellIs" dxfId="12887" priority="5201" stopIfTrue="1" operator="equal">
      <formula>0</formula>
    </cfRule>
    <cfRule type="cellIs" dxfId="12886" priority="3166" stopIfTrue="1" operator="equal">
      <formula>0</formula>
    </cfRule>
    <cfRule type="cellIs" dxfId="12885" priority="3167" operator="notEqual">
      <formula>R25</formula>
    </cfRule>
    <cfRule type="cellIs" dxfId="12884" priority="4527" stopIfTrue="1" operator="equal">
      <formula>0</formula>
    </cfRule>
    <cfRule type="cellIs" dxfId="12883" priority="3140" operator="notEqual">
      <formula>R25</formula>
    </cfRule>
    <cfRule type="cellIs" dxfId="12882" priority="3754" stopIfTrue="1" operator="equal">
      <formula>0</formula>
    </cfRule>
    <cfRule type="cellIs" dxfId="12881" priority="3713" operator="notEqual">
      <formula>R25</formula>
    </cfRule>
    <cfRule type="cellIs" dxfId="12880" priority="3712" stopIfTrue="1" operator="equal">
      <formula>0</formula>
    </cfRule>
    <cfRule type="cellIs" dxfId="12879" priority="3466" stopIfTrue="1" operator="equal">
      <formula>0</formula>
    </cfRule>
    <cfRule type="cellIs" dxfId="12878" priority="3467" operator="notEqual">
      <formula>R25</formula>
    </cfRule>
    <cfRule type="cellIs" dxfId="12877" priority="3233" operator="notEqual">
      <formula>R25</formula>
    </cfRule>
    <cfRule type="cellIs" dxfId="12876" priority="3232" stopIfTrue="1" operator="equal">
      <formula>0</formula>
    </cfRule>
    <cfRule type="cellIs" dxfId="12875" priority="3379" stopIfTrue="1" operator="equal">
      <formula>0</formula>
    </cfRule>
    <cfRule type="cellIs" dxfId="12874" priority="3380" operator="notEqual">
      <formula>R25</formula>
    </cfRule>
    <cfRule type="cellIs" dxfId="12873" priority="3832" stopIfTrue="1" operator="equal">
      <formula>0</formula>
    </cfRule>
    <cfRule type="cellIs" dxfId="12872" priority="4528" operator="notEqual">
      <formula>R25</formula>
    </cfRule>
    <cfRule type="cellIs" dxfId="12871" priority="4554" stopIfTrue="1" operator="equal">
      <formula>0</formula>
    </cfRule>
    <cfRule type="cellIs" dxfId="12870" priority="4555" operator="notEqual">
      <formula>R25</formula>
    </cfRule>
    <cfRule type="cellIs" dxfId="12869" priority="3833" operator="notEqual">
      <formula>R25</formula>
    </cfRule>
    <cfRule type="cellIs" dxfId="12868" priority="3677" operator="notEqual">
      <formula>R25</formula>
    </cfRule>
    <cfRule type="cellIs" dxfId="12867" priority="3676" stopIfTrue="1" operator="equal">
      <formula>0</formula>
    </cfRule>
    <cfRule type="cellIs" dxfId="12866" priority="3629" operator="notEqual">
      <formula>R25</formula>
    </cfRule>
    <cfRule type="cellIs" dxfId="12865" priority="5202" operator="notEqual">
      <formula>R25</formula>
    </cfRule>
    <cfRule type="cellIs" dxfId="12864" priority="3448" stopIfTrue="1" operator="equal">
      <formula>0</formula>
    </cfRule>
    <cfRule type="cellIs" dxfId="12863" priority="3628" stopIfTrue="1" operator="equal">
      <formula>0</formula>
    </cfRule>
    <cfRule type="cellIs" dxfId="12862" priority="3593" operator="notEqual">
      <formula>R25</formula>
    </cfRule>
    <cfRule type="cellIs" dxfId="12861" priority="3592" stopIfTrue="1" operator="equal">
      <formula>0</formula>
    </cfRule>
    <cfRule type="cellIs" dxfId="12860" priority="3791" operator="notEqual">
      <formula>R25</formula>
    </cfRule>
    <cfRule type="cellIs" dxfId="12859" priority="3790" stopIfTrue="1" operator="equal">
      <formula>0</formula>
    </cfRule>
    <cfRule type="cellIs" dxfId="12858" priority="3874" stopIfTrue="1" operator="equal">
      <formula>0</formula>
    </cfRule>
    <cfRule type="cellIs" dxfId="12857" priority="3875" operator="notEqual">
      <formula>R25</formula>
    </cfRule>
    <cfRule type="cellIs" dxfId="12856" priority="5138" stopIfTrue="1" operator="equal">
      <formula>0</formula>
    </cfRule>
    <cfRule type="cellIs" dxfId="12855" priority="3422" operator="notEqual">
      <formula>R25</formula>
    </cfRule>
    <cfRule type="cellIs" dxfId="12854" priority="3550" stopIfTrue="1" operator="equal">
      <formula>0</formula>
    </cfRule>
    <cfRule type="cellIs" dxfId="12853" priority="3421" stopIfTrue="1" operator="equal">
      <formula>0</formula>
    </cfRule>
    <cfRule type="cellIs" dxfId="12852" priority="3449" operator="notEqual">
      <formula>R25</formula>
    </cfRule>
    <cfRule type="cellIs" dxfId="12851" priority="4596" stopIfTrue="1" operator="equal">
      <formula>0</formula>
    </cfRule>
  </conditionalFormatting>
  <conditionalFormatting sqref="V26">
    <cfRule type="expression" dxfId="12850" priority="3675">
      <formula>V25=0</formula>
    </cfRule>
    <cfRule type="expression" dxfId="12849" priority="3831">
      <formula>V25=0</formula>
    </cfRule>
    <cfRule type="expression" dxfId="12848" priority="3711">
      <formula>V25=0</formula>
    </cfRule>
    <cfRule type="expression" dxfId="12847" priority="3753">
      <formula>V25=0</formula>
    </cfRule>
    <cfRule type="expression" dxfId="12846" priority="3165">
      <formula>V25=0</formula>
    </cfRule>
    <cfRule type="expression" dxfId="12845" priority="3420">
      <formula>V25=0</formula>
    </cfRule>
    <cfRule type="expression" dxfId="12844" priority="3318">
      <formula>V25=0</formula>
    </cfRule>
    <cfRule type="expression" dxfId="12843" priority="4553">
      <formula>V25=0</formula>
    </cfRule>
    <cfRule type="expression" dxfId="12842" priority="3138">
      <formula>V25=0</formula>
    </cfRule>
    <cfRule type="expression" dxfId="12841" priority="3402">
      <formula>V25=0</formula>
    </cfRule>
    <cfRule type="expression" dxfId="12840" priority="3378">
      <formula>V25=0</formula>
    </cfRule>
    <cfRule type="expression" dxfId="12839" priority="3291">
      <formula>V25=0</formula>
    </cfRule>
    <cfRule type="expression" dxfId="12838" priority="3789">
      <formula>V25=0</formula>
    </cfRule>
    <cfRule type="expression" dxfId="12837" priority="5170">
      <formula>V25=0</formula>
    </cfRule>
    <cfRule type="expression" dxfId="12836" priority="3465">
      <formula>V25=0</formula>
    </cfRule>
    <cfRule type="expression" dxfId="12835" priority="3258">
      <formula>V25=0</formula>
    </cfRule>
    <cfRule type="expression" dxfId="12834" priority="3627">
      <formula>V25=0</formula>
    </cfRule>
    <cfRule type="expression" dxfId="12833" priority="3873">
      <formula>V25=0</formula>
    </cfRule>
    <cfRule type="expression" dxfId="12832" priority="4595">
      <formula>V25=0</formula>
    </cfRule>
    <cfRule type="expression" dxfId="12831" priority="3231">
      <formula>V25=0</formula>
    </cfRule>
    <cfRule type="expression" dxfId="12830" priority="3354">
      <formula>V25=0</formula>
    </cfRule>
    <cfRule type="expression" dxfId="12829" priority="3591">
      <formula>V25=0</formula>
    </cfRule>
    <cfRule type="expression" dxfId="12828" priority="4526">
      <formula>V25=0</formula>
    </cfRule>
    <cfRule type="expression" dxfId="12827" priority="5200">
      <formula>V25=0</formula>
    </cfRule>
    <cfRule type="expression" dxfId="12826" priority="5137">
      <formula>V25=0</formula>
    </cfRule>
    <cfRule type="expression" dxfId="12825" priority="3198">
      <formula>V25=0</formula>
    </cfRule>
    <cfRule type="expression" dxfId="12824" priority="3492">
      <formula>V25=0</formula>
    </cfRule>
    <cfRule type="expression" dxfId="12823" priority="3447">
      <formula>V25=0</formula>
    </cfRule>
    <cfRule type="expression" dxfId="12822" priority="3513">
      <formula>V25=0</formula>
    </cfRule>
    <cfRule type="expression" dxfId="12821" priority="3549">
      <formula>V25=0</formula>
    </cfRule>
  </conditionalFormatting>
  <conditionalFormatting sqref="V27">
    <cfRule type="cellIs" dxfId="12820" priority="4467" stopIfTrue="1" operator="equal">
      <formula>0</formula>
    </cfRule>
    <cfRule type="cellIs" dxfId="12819" priority="4494" stopIfTrue="1" operator="equal">
      <formula>0</formula>
    </cfRule>
    <cfRule type="cellIs" dxfId="12818" priority="5072" stopIfTrue="1" operator="equal">
      <formula>0</formula>
    </cfRule>
    <cfRule type="cellIs" dxfId="12817" priority="4495" operator="notEqual">
      <formula>R27</formula>
    </cfRule>
    <cfRule type="cellIs" dxfId="12816" priority="4431" stopIfTrue="1" operator="equal">
      <formula>0</formula>
    </cfRule>
    <cfRule type="cellIs" dxfId="12815" priority="5121" operator="notEqual">
      <formula>R27</formula>
    </cfRule>
    <cfRule type="cellIs" dxfId="12814" priority="5100" operator="notEqual">
      <formula>R27</formula>
    </cfRule>
    <cfRule type="cellIs" dxfId="12813" priority="5073" operator="notEqual">
      <formula>R27</formula>
    </cfRule>
    <cfRule type="cellIs" dxfId="12812" priority="4432" operator="notEqual">
      <formula>R27</formula>
    </cfRule>
    <cfRule type="cellIs" dxfId="12811" priority="4468" operator="notEqual">
      <formula>R27</formula>
    </cfRule>
    <cfRule type="cellIs" dxfId="12810" priority="5120" stopIfTrue="1" operator="equal">
      <formula>0</formula>
    </cfRule>
    <cfRule type="cellIs" dxfId="12809" priority="5099" stopIfTrue="1" operator="equal">
      <formula>0</formula>
    </cfRule>
  </conditionalFormatting>
  <conditionalFormatting sqref="V28">
    <cfRule type="expression" dxfId="12808" priority="5119">
      <formula>V27=0</formula>
    </cfRule>
    <cfRule type="expression" dxfId="12807" priority="4493">
      <formula>V27=0</formula>
    </cfRule>
    <cfRule type="expression" dxfId="12806" priority="5071">
      <formula>V27=0</formula>
    </cfRule>
    <cfRule type="expression" dxfId="12805" priority="4466">
      <formula>V27=0</formula>
    </cfRule>
    <cfRule type="expression" dxfId="12804" priority="4430">
      <formula>V27=0</formula>
    </cfRule>
    <cfRule type="expression" dxfId="12803" priority="5098">
      <formula>V27=0</formula>
    </cfRule>
  </conditionalFormatting>
  <conditionalFormatting sqref="V29">
    <cfRule type="cellIs" dxfId="12802" priority="4864" stopIfTrue="1" operator="equal">
      <formula>0</formula>
    </cfRule>
    <cfRule type="cellIs" dxfId="12801" priority="4865" operator="notEqual">
      <formula>R29</formula>
    </cfRule>
    <cfRule type="cellIs" dxfId="12800" priority="4968" stopIfTrue="1" operator="equal">
      <formula>0</formula>
    </cfRule>
    <cfRule type="cellIs" dxfId="12799" priority="5047" operator="notEqual">
      <formula>R29</formula>
    </cfRule>
    <cfRule type="cellIs" dxfId="12798" priority="5046" stopIfTrue="1" operator="equal">
      <formula>0</formula>
    </cfRule>
    <cfRule type="cellIs" dxfId="12797" priority="4980" operator="notEqual">
      <formula>R29</formula>
    </cfRule>
    <cfRule type="cellIs" dxfId="12796" priority="4979" stopIfTrue="1" operator="equal">
      <formula>0</formula>
    </cfRule>
    <cfRule type="cellIs" dxfId="12795" priority="4969" operator="notEqual">
      <formula>R29</formula>
    </cfRule>
    <cfRule type="cellIs" dxfId="12794" priority="4423" stopIfTrue="1" operator="equal">
      <formula>0</formula>
    </cfRule>
    <cfRule type="cellIs" dxfId="12793" priority="4424" operator="notEqual">
      <formula>R29</formula>
    </cfRule>
    <cfRule type="cellIs" dxfId="12792" priority="4180" operator="notEqual">
      <formula>R29</formula>
    </cfRule>
    <cfRule type="cellIs" dxfId="12791" priority="4179" stopIfTrue="1" operator="equal">
      <formula>0</formula>
    </cfRule>
    <cfRule type="cellIs" dxfId="12790" priority="4168" operator="notEqual">
      <formula>R29</formula>
    </cfRule>
    <cfRule type="cellIs" dxfId="12789" priority="4167" stopIfTrue="1" operator="equal">
      <formula>0</formula>
    </cfRule>
    <cfRule type="cellIs" dxfId="12788" priority="4059" operator="notEqual">
      <formula>R29</formula>
    </cfRule>
    <cfRule type="cellIs" dxfId="12787" priority="4058" stopIfTrue="1" operator="equal">
      <formula>0</formula>
    </cfRule>
    <cfRule type="cellIs" dxfId="12786" priority="4792" stopIfTrue="1" operator="equal">
      <formula>0</formula>
    </cfRule>
    <cfRule type="cellIs" dxfId="12785" priority="4793" operator="notEqual">
      <formula>R29</formula>
    </cfRule>
    <cfRule type="cellIs" dxfId="12784" priority="4804" stopIfTrue="1" operator="equal">
      <formula>0</formula>
    </cfRule>
    <cfRule type="cellIs" dxfId="12783" priority="4805" operator="notEqual">
      <formula>R29</formula>
    </cfRule>
    <cfRule type="cellIs" dxfId="12782" priority="4826" stopIfTrue="1" operator="equal">
      <formula>0</formula>
    </cfRule>
    <cfRule type="cellIs" dxfId="12781" priority="4827" operator="notEqual">
      <formula>R29</formula>
    </cfRule>
  </conditionalFormatting>
  <conditionalFormatting sqref="V30">
    <cfRule type="expression" dxfId="12780" priority="4863">
      <formula>V29=0</formula>
    </cfRule>
    <cfRule type="expression" dxfId="12779" priority="4978">
      <formula>V29=0</formula>
    </cfRule>
    <cfRule type="expression" dxfId="12778" priority="4803">
      <formula>V29=0</formula>
    </cfRule>
    <cfRule type="expression" dxfId="12777" priority="4057">
      <formula>V29=0</formula>
    </cfRule>
    <cfRule type="expression" dxfId="12776" priority="4178">
      <formula>V29=0</formula>
    </cfRule>
  </conditionalFormatting>
  <conditionalFormatting sqref="V35">
    <cfRule type="cellIs" dxfId="12775" priority="4780" operator="notEqual">
      <formula>R35</formula>
    </cfRule>
    <cfRule type="cellIs" dxfId="12774" priority="4768" operator="notEqual">
      <formula>R35</formula>
    </cfRule>
    <cfRule type="cellIs" dxfId="12773" priority="4906" stopIfTrue="1" operator="equal">
      <formula>0</formula>
    </cfRule>
    <cfRule type="cellIs" dxfId="12772" priority="4767" stopIfTrue="1" operator="equal">
      <formula>0</formula>
    </cfRule>
    <cfRule type="cellIs" dxfId="12771" priority="4907" operator="notEqual">
      <formula>R35</formula>
    </cfRule>
    <cfRule type="cellIs" dxfId="12770" priority="4100" stopIfTrue="1" operator="equal">
      <formula>0</formula>
    </cfRule>
    <cfRule type="cellIs" dxfId="12769" priority="4779" stopIfTrue="1" operator="equal">
      <formula>0</formula>
    </cfRule>
    <cfRule type="cellIs" dxfId="12768" priority="4101" operator="notEqual">
      <formula>R35</formula>
    </cfRule>
  </conditionalFormatting>
  <conditionalFormatting sqref="V36">
    <cfRule type="expression" dxfId="12767" priority="4905">
      <formula>V35=0</formula>
    </cfRule>
    <cfRule type="expression" dxfId="12766" priority="4099">
      <formula>V35=0</formula>
    </cfRule>
    <cfRule type="expression" dxfId="12765" priority="4766">
      <formula>V35=0</formula>
    </cfRule>
    <cfRule type="expression" dxfId="12764" priority="4778">
      <formula>V35=0</formula>
    </cfRule>
  </conditionalFormatting>
  <conditionalFormatting sqref="V37">
    <cfRule type="cellIs" dxfId="12763" priority="4655" operator="notEqual">
      <formula>R37</formula>
    </cfRule>
    <cfRule type="cellIs" dxfId="12762" priority="4654" stopIfTrue="1" operator="equal">
      <formula>0</formula>
    </cfRule>
    <cfRule type="cellIs" dxfId="12761" priority="5296" operator="notEqual">
      <formula>R37</formula>
    </cfRule>
    <cfRule type="cellIs" dxfId="12760" priority="5295" stopIfTrue="1" operator="equal">
      <formula>0</formula>
    </cfRule>
  </conditionalFormatting>
  <conditionalFormatting sqref="V38">
    <cfRule type="expression" dxfId="12759" priority="4656">
      <formula>V37=0</formula>
    </cfRule>
    <cfRule type="expression" dxfId="12758" priority="5297">
      <formula>V37=0</formula>
    </cfRule>
  </conditionalFormatting>
  <conditionalFormatting sqref="V39">
    <cfRule type="cellIs" dxfId="12757" priority="3996" operator="notEqual">
      <formula>R39</formula>
    </cfRule>
    <cfRule type="cellIs" dxfId="12756" priority="4735" operator="notEqual">
      <formula>R39</formula>
    </cfRule>
    <cfRule type="cellIs" dxfId="12755" priority="3995" stopIfTrue="1" operator="equal">
      <formula>0</formula>
    </cfRule>
    <cfRule type="cellIs" dxfId="12754" priority="4734" stopIfTrue="1" operator="equal">
      <formula>0</formula>
    </cfRule>
  </conditionalFormatting>
  <conditionalFormatting sqref="V40">
    <cfRule type="expression" dxfId="12753" priority="3994">
      <formula>V39=0</formula>
    </cfRule>
    <cfRule type="expression" dxfId="12752" priority="4733">
      <formula>V39=0</formula>
    </cfRule>
  </conditionalFormatting>
  <conditionalFormatting sqref="V43">
    <cfRule type="cellIs" dxfId="12751" priority="5300" operator="notEqual">
      <formula>R43</formula>
    </cfRule>
    <cfRule type="cellIs" dxfId="12750" priority="4659" operator="notEqual">
      <formula>R43</formula>
    </cfRule>
    <cfRule type="cellIs" dxfId="12749" priority="4658" stopIfTrue="1" operator="equal">
      <formula>0</formula>
    </cfRule>
    <cfRule type="cellIs" dxfId="12748" priority="5299" stopIfTrue="1" operator="equal">
      <formula>0</formula>
    </cfRule>
  </conditionalFormatting>
  <conditionalFormatting sqref="V44">
    <cfRule type="expression" dxfId="12747" priority="4657">
      <formula>V43=0</formula>
    </cfRule>
    <cfRule type="expression" dxfId="12746" priority="5298">
      <formula>V43=0</formula>
    </cfRule>
  </conditionalFormatting>
  <conditionalFormatting sqref="W7">
    <cfRule type="cellIs" dxfId="12745" priority="5347" operator="greaterThanOrEqual">
      <formula>5</formula>
    </cfRule>
    <cfRule type="cellIs" dxfId="12744" priority="4715" operator="greaterThanOrEqual">
      <formula>5</formula>
    </cfRule>
  </conditionalFormatting>
  <conditionalFormatting sqref="X11">
    <cfRule type="cellIs" dxfId="12743" priority="4945" stopIfTrue="1" operator="equal">
      <formula>0</formula>
    </cfRule>
    <cfRule type="cellIs" dxfId="12742" priority="4142" stopIfTrue="1" operator="equal">
      <formula>0</formula>
    </cfRule>
    <cfRule type="cellIs" dxfId="12741" priority="4946" operator="notEqual">
      <formula>T11</formula>
    </cfRule>
    <cfRule type="cellIs" dxfId="12740" priority="4143" operator="notEqual">
      <formula>T11</formula>
    </cfRule>
  </conditionalFormatting>
  <conditionalFormatting sqref="X12 X14 X16 X20 X22 X24 X26 X28 X30 X32 X34 X36 X38 X40 X44 X10 X42">
    <cfRule type="expression" dxfId="12739" priority="5359">
      <formula>X9=0</formula>
    </cfRule>
    <cfRule type="expression" dxfId="12738" priority="4718">
      <formula>X9=0</formula>
    </cfRule>
  </conditionalFormatting>
  <conditionalFormatting sqref="X12">
    <cfRule type="expression" dxfId="12737" priority="4944">
      <formula>X11=0</formula>
    </cfRule>
    <cfRule type="expression" dxfId="12736" priority="4141">
      <formula>X11=0</formula>
    </cfRule>
  </conditionalFormatting>
  <conditionalFormatting sqref="X13">
    <cfRule type="cellIs" dxfId="12735" priority="3965" stopIfTrue="1" operator="equal">
      <formula>0</formula>
    </cfRule>
    <cfRule type="cellIs" dxfId="12734" priority="3966" operator="notEqual">
      <formula>T13</formula>
    </cfRule>
    <cfRule type="cellIs" dxfId="12733" priority="3959" stopIfTrue="1" operator="equal">
      <formula>0</formula>
    </cfRule>
    <cfRule type="cellIs" dxfId="12732" priority="3963" stopIfTrue="1" operator="equal">
      <formula>0</formula>
    </cfRule>
    <cfRule type="cellIs" dxfId="12731" priority="3962" operator="notEqual">
      <formula>T13</formula>
    </cfRule>
    <cfRule type="cellIs" dxfId="12730" priority="3961" stopIfTrue="1" operator="equal">
      <formula>0</formula>
    </cfRule>
    <cfRule type="cellIs" dxfId="12729" priority="3960" operator="notEqual">
      <formula>T13</formula>
    </cfRule>
    <cfRule type="cellIs" dxfId="12728" priority="3964" operator="notEqual">
      <formula>T13</formula>
    </cfRule>
  </conditionalFormatting>
  <conditionalFormatting sqref="X15">
    <cfRule type="cellIs" dxfId="12727" priority="2327" stopIfTrue="1" operator="equal">
      <formula>0</formula>
    </cfRule>
    <cfRule type="cellIs" dxfId="12726" priority="2328" operator="notEqual">
      <formula>T15</formula>
    </cfRule>
  </conditionalFormatting>
  <conditionalFormatting sqref="X16">
    <cfRule type="expression" dxfId="12725" priority="2326">
      <formula>X15=0</formula>
    </cfRule>
  </conditionalFormatting>
  <conditionalFormatting sqref="X17">
    <cfRule type="cellIs" dxfId="12724" priority="2737" stopIfTrue="1" operator="equal">
      <formula>0</formula>
    </cfRule>
    <cfRule type="cellIs" dxfId="12723" priority="2738" operator="notEqual">
      <formula>T17</formula>
    </cfRule>
    <cfRule type="cellIs" dxfId="12722" priority="3125" operator="notEqual">
      <formula>T17</formula>
    </cfRule>
    <cfRule type="cellIs" dxfId="12721" priority="3124" stopIfTrue="1" operator="equal">
      <formula>0</formula>
    </cfRule>
  </conditionalFormatting>
  <conditionalFormatting sqref="X18">
    <cfRule type="expression" dxfId="12720" priority="3123">
      <formula>X17=0</formula>
    </cfRule>
    <cfRule type="expression" dxfId="12719" priority="2736">
      <formula>X17=0</formula>
    </cfRule>
  </conditionalFormatting>
  <conditionalFormatting sqref="X19">
    <cfRule type="cellIs" dxfId="12718" priority="3911" stopIfTrue="1" operator="equal">
      <formula>0</formula>
    </cfRule>
    <cfRule type="cellIs" dxfId="12717" priority="3913" stopIfTrue="1" operator="equal">
      <formula>0</formula>
    </cfRule>
    <cfRule type="cellIs" dxfId="12716" priority="3915" stopIfTrue="1" operator="equal">
      <formula>0</formula>
    </cfRule>
    <cfRule type="cellIs" dxfId="12715" priority="3914" operator="notEqual">
      <formula>T19</formula>
    </cfRule>
    <cfRule type="cellIs" dxfId="12714" priority="3916" operator="notEqual">
      <formula>T19</formula>
    </cfRule>
    <cfRule type="cellIs" dxfId="12713" priority="3912" operator="notEqual">
      <formula>T19</formula>
    </cfRule>
  </conditionalFormatting>
  <conditionalFormatting sqref="X21 X31 X9 X11 X15 X23 X25 X27 X29 X35 X39 X43 X41">
    <cfRule type="cellIs" dxfId="12712" priority="4720" operator="notEqual">
      <formula>T9</formula>
    </cfRule>
    <cfRule type="cellIs" dxfId="12711" priority="5361" operator="notEqual">
      <formula>T9</formula>
    </cfRule>
    <cfRule type="cellIs" dxfId="12710" priority="5360" stopIfTrue="1" operator="equal">
      <formula>0</formula>
    </cfRule>
    <cfRule type="cellIs" dxfId="12709" priority="4719" stopIfTrue="1" operator="equal">
      <formula>0</formula>
    </cfRule>
  </conditionalFormatting>
  <conditionalFormatting sqref="X25">
    <cfRule type="cellIs" dxfId="12708" priority="3523" stopIfTrue="1" operator="equal">
      <formula>0</formula>
    </cfRule>
    <cfRule type="cellIs" dxfId="12707" priority="3328" stopIfTrue="1" operator="equal">
      <formula>0</formula>
    </cfRule>
    <cfRule type="cellIs" dxfId="12706" priority="3209" operator="notEqual">
      <formula>T25</formula>
    </cfRule>
    <cfRule type="cellIs" dxfId="12705" priority="3268" stopIfTrue="1" operator="equal">
      <formula>0</formula>
    </cfRule>
    <cfRule type="cellIs" dxfId="12704" priority="3208" stopIfTrue="1" operator="equal">
      <formula>0</formula>
    </cfRule>
    <cfRule type="cellIs" dxfId="12703" priority="3845" operator="notEqual">
      <formula>T25</formula>
    </cfRule>
    <cfRule type="cellIs" dxfId="12702" priority="3844" stopIfTrue="1" operator="equal">
      <formula>0</formula>
    </cfRule>
    <cfRule type="cellIs" dxfId="12701" priority="3269" operator="notEqual">
      <formula>T25</formula>
    </cfRule>
    <cfRule type="cellIs" dxfId="12700" priority="3149" operator="notEqual">
      <formula>T25</formula>
    </cfRule>
    <cfRule type="cellIs" dxfId="12699" priority="3365" operator="notEqual">
      <formula>T25</formula>
    </cfRule>
    <cfRule type="cellIs" dxfId="12698" priority="3148" stopIfTrue="1" operator="equal">
      <formula>0</formula>
    </cfRule>
    <cfRule type="cellIs" dxfId="12697" priority="3689" operator="notEqual">
      <formula>T25</formula>
    </cfRule>
    <cfRule type="cellIs" dxfId="12696" priority="3611" operator="notEqual">
      <formula>T25</formula>
    </cfRule>
    <cfRule type="cellIs" dxfId="12695" priority="3610" stopIfTrue="1" operator="equal">
      <formula>0</formula>
    </cfRule>
    <cfRule type="cellIs" dxfId="12694" priority="4536" stopIfTrue="1" operator="equal">
      <formula>0</formula>
    </cfRule>
    <cfRule type="cellIs" dxfId="12693" priority="3307" stopIfTrue="1" operator="equal">
      <formula>0</formula>
    </cfRule>
    <cfRule type="cellIs" dxfId="12692" priority="3308" operator="notEqual">
      <formula>T25</formula>
    </cfRule>
    <cfRule type="cellIs" dxfId="12691" priority="3563" operator="notEqual">
      <formula>T25</formula>
    </cfRule>
    <cfRule type="cellIs" dxfId="12690" priority="5147" stopIfTrue="1" operator="equal">
      <formula>0</formula>
    </cfRule>
    <cfRule type="cellIs" dxfId="12689" priority="5148" operator="notEqual">
      <formula>T25</formula>
    </cfRule>
    <cfRule type="cellIs" dxfId="12688" priority="3329" operator="notEqual">
      <formula>T25</formula>
    </cfRule>
    <cfRule type="cellIs" dxfId="12687" priority="4537" operator="notEqual">
      <formula>T25</formula>
    </cfRule>
    <cfRule type="cellIs" dxfId="12686" priority="4606" operator="notEqual">
      <formula>T25</formula>
    </cfRule>
    <cfRule type="cellIs" dxfId="12685" priority="3562" stopIfTrue="1" operator="equal">
      <formula>0</formula>
    </cfRule>
    <cfRule type="cellIs" dxfId="12684" priority="3524" operator="notEqual">
      <formula>T25</formula>
    </cfRule>
    <cfRule type="cellIs" dxfId="12683" priority="4605" stopIfTrue="1" operator="equal">
      <formula>0</formula>
    </cfRule>
    <cfRule type="cellIs" dxfId="12682" priority="3892" stopIfTrue="1" operator="equal">
      <formula>0</formula>
    </cfRule>
    <cfRule type="cellIs" dxfId="12681" priority="3688" stopIfTrue="1" operator="equal">
      <formula>0</formula>
    </cfRule>
    <cfRule type="cellIs" dxfId="12680" priority="5214" operator="notEqual">
      <formula>T25</formula>
    </cfRule>
    <cfRule type="cellIs" dxfId="12679" priority="5213" stopIfTrue="1" operator="equal">
      <formula>0</formula>
    </cfRule>
    <cfRule type="cellIs" dxfId="12678" priority="5186" stopIfTrue="1" operator="equal">
      <formula>0</formula>
    </cfRule>
    <cfRule type="cellIs" dxfId="12677" priority="5187" operator="notEqual">
      <formula>T25</formula>
    </cfRule>
    <cfRule type="cellIs" dxfId="12676" priority="3247" stopIfTrue="1" operator="equal">
      <formula>0</formula>
    </cfRule>
    <cfRule type="cellIs" dxfId="12675" priority="3248" operator="notEqual">
      <formula>T25</formula>
    </cfRule>
    <cfRule type="cellIs" dxfId="12674" priority="3364" stopIfTrue="1" operator="equal">
      <formula>0</formula>
    </cfRule>
    <cfRule type="cellIs" dxfId="12673" priority="3893" operator="notEqual">
      <formula>T25</formula>
    </cfRule>
    <cfRule type="cellIs" dxfId="12672" priority="3767" operator="notEqual">
      <formula>T25</formula>
    </cfRule>
    <cfRule type="cellIs" dxfId="12671" priority="3766" stopIfTrue="1" operator="equal">
      <formula>0</formula>
    </cfRule>
  </conditionalFormatting>
  <conditionalFormatting sqref="X26">
    <cfRule type="expression" dxfId="12670" priority="3147">
      <formula>X25=0</formula>
    </cfRule>
    <cfRule type="expression" dxfId="12669" priority="3267">
      <formula>X25=0</formula>
    </cfRule>
    <cfRule type="expression" dxfId="12668" priority="3843">
      <formula>X25=0</formula>
    </cfRule>
    <cfRule type="expression" dxfId="12667" priority="4535">
      <formula>X25=0</formula>
    </cfRule>
    <cfRule type="expression" dxfId="12666" priority="3561">
      <formula>X25=0</formula>
    </cfRule>
    <cfRule type="expression" dxfId="12665" priority="3522">
      <formula>X25=0</formula>
    </cfRule>
    <cfRule type="expression" dxfId="12664" priority="3687">
      <formula>X25=0</formula>
    </cfRule>
    <cfRule type="expression" dxfId="12663" priority="3327">
      <formula>X25=0</formula>
    </cfRule>
    <cfRule type="expression" dxfId="12662" priority="5146">
      <formula>X25=0</formula>
    </cfRule>
    <cfRule type="expression" dxfId="12661" priority="4604">
      <formula>X25=0</formula>
    </cfRule>
    <cfRule type="expression" dxfId="12660" priority="5212">
      <formula>X25=0</formula>
    </cfRule>
    <cfRule type="expression" dxfId="12659" priority="5185">
      <formula>X25=0</formula>
    </cfRule>
    <cfRule type="expression" dxfId="12658" priority="3363">
      <formula>X25=0</formula>
    </cfRule>
    <cfRule type="expression" dxfId="12657" priority="3246">
      <formula>X25=0</formula>
    </cfRule>
    <cfRule type="expression" dxfId="12656" priority="3306">
      <formula>X25=0</formula>
    </cfRule>
    <cfRule type="expression" dxfId="12655" priority="3765">
      <formula>X25=0</formula>
    </cfRule>
    <cfRule type="expression" dxfId="12654" priority="3609">
      <formula>X25=0</formula>
    </cfRule>
    <cfRule type="expression" dxfId="12653" priority="3891">
      <formula>X25=0</formula>
    </cfRule>
    <cfRule type="expression" dxfId="12652" priority="3207">
      <formula>X25=0</formula>
    </cfRule>
  </conditionalFormatting>
  <conditionalFormatting sqref="X27">
    <cfRule type="cellIs" dxfId="12651" priority="5111" stopIfTrue="1" operator="equal">
      <formula>0</formula>
    </cfRule>
    <cfRule type="cellIs" dxfId="12650" priority="5112" operator="notEqual">
      <formula>T27</formula>
    </cfRule>
  </conditionalFormatting>
  <conditionalFormatting sqref="X28">
    <cfRule type="expression" dxfId="12649" priority="5110">
      <formula>X27=0</formula>
    </cfRule>
  </conditionalFormatting>
  <conditionalFormatting sqref="X29">
    <cfRule type="cellIs" dxfId="12648" priority="2660" operator="notEqual">
      <formula>T29</formula>
    </cfRule>
    <cfRule type="cellIs" dxfId="12647" priority="2667" stopIfTrue="1" operator="equal">
      <formula>0</formula>
    </cfRule>
    <cfRule type="cellIs" dxfId="12646" priority="2668" operator="notEqual">
      <formula>T29</formula>
    </cfRule>
    <cfRule type="cellIs" dxfId="12645" priority="4795" operator="notEqual">
      <formula>T29</formula>
    </cfRule>
    <cfRule type="cellIs" dxfId="12644" priority="4169" stopIfTrue="1" operator="equal">
      <formula>0</formula>
    </cfRule>
    <cfRule type="cellIs" dxfId="12643" priority="4794" stopIfTrue="1" operator="equal">
      <formula>0</formula>
    </cfRule>
    <cfRule type="cellIs" dxfId="12642" priority="4183" operator="notEqual">
      <formula>T29</formula>
    </cfRule>
    <cfRule type="cellIs" dxfId="12641" priority="4182" stopIfTrue="1" operator="equal">
      <formula>0</formula>
    </cfRule>
    <cfRule type="cellIs" dxfId="12640" priority="4170" operator="notEqual">
      <formula>T29</formula>
    </cfRule>
    <cfRule type="cellIs" dxfId="12639" priority="2705" operator="notEqual">
      <formula>T29</formula>
    </cfRule>
    <cfRule type="cellIs" dxfId="12638" priority="2704" stopIfTrue="1" operator="equal">
      <formula>0</formula>
    </cfRule>
    <cfRule type="cellIs" dxfId="12637" priority="4032" stopIfTrue="1" operator="equal">
      <formula>0</formula>
    </cfRule>
    <cfRule type="cellIs" dxfId="12636" priority="2564" stopIfTrue="1" operator="equal">
      <formula>0</formula>
    </cfRule>
    <cfRule type="cellIs" dxfId="12635" priority="2565" operator="notEqual">
      <formula>T29</formula>
    </cfRule>
    <cfRule type="cellIs" dxfId="12634" priority="2613" stopIfTrue="1" operator="equal">
      <formula>0</formula>
    </cfRule>
    <cfRule type="cellIs" dxfId="12633" priority="4033" operator="notEqual">
      <formula>T29</formula>
    </cfRule>
    <cfRule type="cellIs" dxfId="12632" priority="4808" operator="notEqual">
      <formula>T29</formula>
    </cfRule>
    <cfRule type="cellIs" dxfId="12631" priority="4885" stopIfTrue="1" operator="equal">
      <formula>0</formula>
    </cfRule>
    <cfRule type="cellIs" dxfId="12630" priority="4886" operator="notEqual">
      <formula>T29</formula>
    </cfRule>
    <cfRule type="cellIs" dxfId="12629" priority="4807" stopIfTrue="1" operator="equal">
      <formula>0</formula>
    </cfRule>
    <cfRule type="cellIs" dxfId="12628" priority="2614" operator="notEqual">
      <formula>T29</formula>
    </cfRule>
    <cfRule type="cellIs" dxfId="12627" priority="5056" stopIfTrue="1" operator="equal">
      <formula>0</formula>
    </cfRule>
    <cfRule type="cellIs" dxfId="12626" priority="5057" operator="notEqual">
      <formula>T29</formula>
    </cfRule>
    <cfRule type="cellIs" dxfId="12625" priority="2659" stopIfTrue="1" operator="equal">
      <formula>0</formula>
    </cfRule>
  </conditionalFormatting>
  <conditionalFormatting sqref="X30">
    <cfRule type="expression" dxfId="12624" priority="2703">
      <formula>X29=0</formula>
    </cfRule>
    <cfRule type="expression" dxfId="12623" priority="4031">
      <formula>X29=0</formula>
    </cfRule>
    <cfRule type="expression" dxfId="12622" priority="2666">
      <formula>X29=0</formula>
    </cfRule>
    <cfRule type="expression" dxfId="12621" priority="4884">
      <formula>X29=0</formula>
    </cfRule>
    <cfRule type="expression" dxfId="12620" priority="2612">
      <formula>X29=0</formula>
    </cfRule>
    <cfRule type="expression" dxfId="12619" priority="4806">
      <formula>X29=0</formula>
    </cfRule>
    <cfRule type="expression" dxfId="12618" priority="2563">
      <formula>X29=0</formula>
    </cfRule>
    <cfRule type="expression" dxfId="12617" priority="4181">
      <formula>X29=0</formula>
    </cfRule>
  </conditionalFormatting>
  <conditionalFormatting sqref="X33">
    <cfRule type="cellIs" dxfId="12616" priority="2300" stopIfTrue="1" operator="equal">
      <formula>0</formula>
    </cfRule>
    <cfRule type="cellIs" dxfId="12615" priority="2301" operator="notEqual">
      <formula>T33</formula>
    </cfRule>
  </conditionalFormatting>
  <conditionalFormatting sqref="X35">
    <cfRule type="cellIs" dxfId="12614" priority="4925" operator="notEqual">
      <formula>T35</formula>
    </cfRule>
    <cfRule type="cellIs" dxfId="12613" priority="4783" operator="notEqual">
      <formula>T35</formula>
    </cfRule>
    <cfRule type="cellIs" dxfId="12612" priority="4782" stopIfTrue="1" operator="equal">
      <formula>0</formula>
    </cfRule>
    <cfRule type="cellIs" dxfId="12611" priority="4014" operator="notEqual">
      <formula>T35</formula>
    </cfRule>
    <cfRule type="cellIs" dxfId="12610" priority="4013" stopIfTrue="1" operator="equal">
      <formula>0</formula>
    </cfRule>
    <cfRule type="cellIs" dxfId="12609" priority="4924" stopIfTrue="1" operator="equal">
      <formula>0</formula>
    </cfRule>
  </conditionalFormatting>
  <conditionalFormatting sqref="X36">
    <cfRule type="expression" dxfId="12608" priority="4781">
      <formula>X35=0</formula>
    </cfRule>
    <cfRule type="expression" dxfId="12607" priority="4012">
      <formula>X35=0</formula>
    </cfRule>
    <cfRule type="expression" dxfId="12606" priority="4923">
      <formula>X35=0</formula>
    </cfRule>
  </conditionalFormatting>
  <conditionalFormatting sqref="X39">
    <cfRule type="cellIs" dxfId="12605" priority="3999" operator="notEqual">
      <formula>T39</formula>
    </cfRule>
    <cfRule type="cellIs" dxfId="12604" priority="3998" stopIfTrue="1" operator="equal">
      <formula>0</formula>
    </cfRule>
    <cfRule type="cellIs" dxfId="12603" priority="4743" stopIfTrue="1" operator="equal">
      <formula>0</formula>
    </cfRule>
    <cfRule type="cellIs" dxfId="12602" priority="4744" operator="notEqual">
      <formula>T39</formula>
    </cfRule>
  </conditionalFormatting>
  <conditionalFormatting sqref="X40">
    <cfRule type="expression" dxfId="12601" priority="3997">
      <formula>X39=0</formula>
    </cfRule>
    <cfRule type="expression" dxfId="12600" priority="4742">
      <formula>X39=0</formula>
    </cfRule>
  </conditionalFormatting>
  <conditionalFormatting sqref="Y11 AA11">
    <cfRule type="cellIs" dxfId="12599" priority="4957" stopIfTrue="1" operator="equal">
      <formula>0</formula>
    </cfRule>
    <cfRule type="cellIs" dxfId="12598" priority="4958" operator="notEqual">
      <formula>U11</formula>
    </cfRule>
    <cfRule type="cellIs" dxfId="12597" priority="4155" operator="notEqual">
      <formula>U11</formula>
    </cfRule>
    <cfRule type="cellIs" dxfId="12596" priority="4154" stopIfTrue="1" operator="equal">
      <formula>0</formula>
    </cfRule>
  </conditionalFormatting>
  <conditionalFormatting sqref="Y12 Y14 Y16 Y20 Y22 Y24 Y26 Y28 Y30 Y32 Y34 Y36 Y38 Y40 Y42 Y44 Y10 AA10 AA44 AA42 AA40 AA38 AA36 AA34 AA32 AA30 AA28 AA26 AA24 AA22 AA20 AA16 AA14 AA12">
    <cfRule type="expression" dxfId="12595" priority="4721">
      <formula>Y9=0</formula>
    </cfRule>
    <cfRule type="expression" dxfId="12594" priority="5374">
      <formula>Y9=0</formula>
    </cfRule>
  </conditionalFormatting>
  <conditionalFormatting sqref="Y12 AA12">
    <cfRule type="expression" dxfId="12593" priority="4153">
      <formula>Y11=0</formula>
    </cfRule>
    <cfRule type="expression" dxfId="12592" priority="4956">
      <formula>Y11=0</formula>
    </cfRule>
  </conditionalFormatting>
  <conditionalFormatting sqref="Y15 AA15">
    <cfRule type="cellIs" dxfId="12591" priority="2333" stopIfTrue="1" operator="equal">
      <formula>0</formula>
    </cfRule>
    <cfRule type="cellIs" dxfId="12590" priority="2334" operator="notEqual">
      <formula>U15</formula>
    </cfRule>
    <cfRule type="cellIs" dxfId="12589" priority="2315" stopIfTrue="1" operator="equal">
      <formula>0</formula>
    </cfRule>
    <cfRule type="cellIs" dxfId="12588" priority="2316" operator="notEqual">
      <formula>U15</formula>
    </cfRule>
  </conditionalFormatting>
  <conditionalFormatting sqref="Y16 AA16">
    <cfRule type="expression" dxfId="12587" priority="2332">
      <formula>Y15=0</formula>
    </cfRule>
    <cfRule type="expression" dxfId="12586" priority="2314">
      <formula>Y15=0</formula>
    </cfRule>
  </conditionalFormatting>
  <conditionalFormatting sqref="Y17 AA17">
    <cfRule type="cellIs" dxfId="12585" priority="3131" operator="notEqual">
      <formula>U17</formula>
    </cfRule>
    <cfRule type="cellIs" dxfId="12584" priority="2744" operator="notEqual">
      <formula>U17</formula>
    </cfRule>
    <cfRule type="cellIs" dxfId="12583" priority="2743" stopIfTrue="1" operator="equal">
      <formula>0</formula>
    </cfRule>
    <cfRule type="cellIs" dxfId="12582" priority="3130" stopIfTrue="1" operator="equal">
      <formula>0</formula>
    </cfRule>
  </conditionalFormatting>
  <conditionalFormatting sqref="Y18 AA18">
    <cfRule type="expression" dxfId="12581" priority="2742">
      <formula>Y17=0</formula>
    </cfRule>
    <cfRule type="expression" dxfId="12580" priority="3129">
      <formula>Y17=0</formula>
    </cfRule>
  </conditionalFormatting>
  <conditionalFormatting sqref="Y21 Y31 Y9 Y11 Y13 Y15 Y19 Y23 Y25 Y27 Y29 Y33 Y35 Y37 Y39 Y41 Y43 AA43 AA41 AA39 AA37 AA35 AA33 AA29 AA27 AA25 AA23 AA19 AA15 AA13 AA11 AA9 AA31 AA21">
    <cfRule type="cellIs" dxfId="12579" priority="5376" operator="notEqual">
      <formula>U9</formula>
    </cfRule>
    <cfRule type="cellIs" dxfId="12578" priority="4723" operator="notEqual">
      <formula>U9</formula>
    </cfRule>
    <cfRule type="cellIs" dxfId="12577" priority="5375" stopIfTrue="1" operator="equal">
      <formula>0</formula>
    </cfRule>
    <cfRule type="cellIs" dxfId="12576" priority="4722" stopIfTrue="1" operator="equal">
      <formula>0</formula>
    </cfRule>
  </conditionalFormatting>
  <conditionalFormatting sqref="Y25 AA25">
    <cfRule type="cellIs" dxfId="12575" priority="5228" stopIfTrue="1" operator="equal">
      <formula>0</formula>
    </cfRule>
    <cfRule type="cellIs" dxfId="12574" priority="3371" operator="notEqual">
      <formula>U25</formula>
    </cfRule>
    <cfRule type="cellIs" dxfId="12573" priority="4581" stopIfTrue="1" operator="equal">
      <formula>0</formula>
    </cfRule>
    <cfRule type="cellIs" dxfId="12572" priority="4582" operator="notEqual">
      <formula>U25</formula>
    </cfRule>
    <cfRule type="cellIs" dxfId="12571" priority="3572" operator="notEqual">
      <formula>U25</formula>
    </cfRule>
    <cfRule type="cellIs" dxfId="12570" priority="3341" operator="notEqual">
      <formula>U25</formula>
    </cfRule>
    <cfRule type="cellIs" dxfId="12569" priority="3154" stopIfTrue="1" operator="equal">
      <formula>0</formula>
    </cfRule>
    <cfRule type="cellIs" dxfId="12568" priority="4614" stopIfTrue="1" operator="equal">
      <formula>0</formula>
    </cfRule>
    <cfRule type="cellIs" dxfId="12567" priority="3340" stopIfTrue="1" operator="equal">
      <formula>0</formula>
    </cfRule>
    <cfRule type="cellIs" dxfId="12566" priority="3278" operator="notEqual">
      <formula>U25</formula>
    </cfRule>
    <cfRule type="cellIs" dxfId="12565" priority="3155" operator="notEqual">
      <formula>U25</formula>
    </cfRule>
    <cfRule type="cellIs" dxfId="12564" priority="3536" operator="notEqual">
      <formula>U25</formula>
    </cfRule>
    <cfRule type="cellIs" dxfId="12563" priority="4615" operator="notEqual">
      <formula>U25</formula>
    </cfRule>
    <cfRule type="cellIs" dxfId="12562" priority="3194" operator="notEqual">
      <formula>U25</formula>
    </cfRule>
    <cfRule type="cellIs" dxfId="12561" priority="3218" operator="notEqual">
      <formula>U25</formula>
    </cfRule>
    <cfRule type="cellIs" dxfId="12560" priority="3697" stopIfTrue="1" operator="equal">
      <formula>0</formula>
    </cfRule>
    <cfRule type="cellIs" dxfId="12559" priority="3698" operator="notEqual">
      <formula>U25</formula>
    </cfRule>
    <cfRule type="cellIs" dxfId="12558" priority="3824" operator="notEqual">
      <formula>U25</formula>
    </cfRule>
    <cfRule type="cellIs" dxfId="12557" priority="3823" stopIfTrue="1" operator="equal">
      <formula>0</formula>
    </cfRule>
    <cfRule type="cellIs" dxfId="12556" priority="5157" operator="notEqual">
      <formula>U25</formula>
    </cfRule>
    <cfRule type="cellIs" dxfId="12555" priority="5156" stopIfTrue="1" operator="equal">
      <formula>0</formula>
    </cfRule>
    <cfRule type="cellIs" dxfId="12554" priority="4542" stopIfTrue="1" operator="equal">
      <formula>0</formula>
    </cfRule>
    <cfRule type="cellIs" dxfId="12553" priority="5190" operator="notEqual">
      <formula>U25</formula>
    </cfRule>
    <cfRule type="cellIs" dxfId="12552" priority="3217" stopIfTrue="1" operator="equal">
      <formula>0</formula>
    </cfRule>
    <cfRule type="cellIs" dxfId="12551" priority="3745" stopIfTrue="1" operator="equal">
      <formula>0</formula>
    </cfRule>
    <cfRule type="cellIs" dxfId="12550" priority="3746" operator="notEqual">
      <formula>U25</formula>
    </cfRule>
    <cfRule type="cellIs" dxfId="12549" priority="5189" stopIfTrue="1" operator="equal">
      <formula>0</formula>
    </cfRule>
    <cfRule type="cellIs" dxfId="12548" priority="3571" stopIfTrue="1" operator="equal">
      <formula>0</formula>
    </cfRule>
    <cfRule type="cellIs" dxfId="12547" priority="5229" operator="notEqual">
      <formula>U25</formula>
    </cfRule>
    <cfRule type="cellIs" dxfId="12546" priority="3193" stopIfTrue="1" operator="equal">
      <formula>0</formula>
    </cfRule>
    <cfRule type="cellIs" dxfId="12545" priority="3311" operator="notEqual">
      <formula>U25</formula>
    </cfRule>
    <cfRule type="cellIs" dxfId="12544" priority="3310" stopIfTrue="1" operator="equal">
      <formula>0</formula>
    </cfRule>
    <cfRule type="cellIs" dxfId="12543" priority="3616" stopIfTrue="1" operator="equal">
      <formula>0</formula>
    </cfRule>
    <cfRule type="cellIs" dxfId="12542" priority="3617" operator="notEqual">
      <formula>U25</formula>
    </cfRule>
    <cfRule type="cellIs" dxfId="12541" priority="3370" stopIfTrue="1" operator="equal">
      <formula>0</formula>
    </cfRule>
    <cfRule type="cellIs" dxfId="12540" priority="3857" operator="notEqual">
      <formula>U25</formula>
    </cfRule>
    <cfRule type="cellIs" dxfId="12539" priority="3856" stopIfTrue="1" operator="equal">
      <formula>0</formula>
    </cfRule>
    <cfRule type="cellIs" dxfId="12538" priority="3250" stopIfTrue="1" operator="equal">
      <formula>0</formula>
    </cfRule>
    <cfRule type="cellIs" dxfId="12537" priority="3251" operator="notEqual">
      <formula>U25</formula>
    </cfRule>
    <cfRule type="cellIs" dxfId="12536" priority="3776" operator="notEqual">
      <formula>U25</formula>
    </cfRule>
    <cfRule type="cellIs" dxfId="12535" priority="3775" stopIfTrue="1" operator="equal">
      <formula>0</formula>
    </cfRule>
    <cfRule type="cellIs" dxfId="12534" priority="3535" stopIfTrue="1" operator="equal">
      <formula>0</formula>
    </cfRule>
    <cfRule type="cellIs" dxfId="12533" priority="4543" operator="notEqual">
      <formula>U25</formula>
    </cfRule>
    <cfRule type="cellIs" dxfId="12532" priority="3899" operator="notEqual">
      <formula>U25</formula>
    </cfRule>
    <cfRule type="cellIs" dxfId="12531" priority="3898" stopIfTrue="1" operator="equal">
      <formula>0</formula>
    </cfRule>
    <cfRule type="cellIs" dxfId="12530" priority="3277" stopIfTrue="1" operator="equal">
      <formula>0</formula>
    </cfRule>
  </conditionalFormatting>
  <conditionalFormatting sqref="Y26 AA26">
    <cfRule type="expression" dxfId="12529" priority="4613">
      <formula>Y25=0</formula>
    </cfRule>
    <cfRule type="expression" dxfId="12528" priority="3339">
      <formula>Y25=0</formula>
    </cfRule>
    <cfRule type="expression" dxfId="12527" priority="4580">
      <formula>Y25=0</formula>
    </cfRule>
    <cfRule type="expression" dxfId="12526" priority="4541">
      <formula>Y25=0</formula>
    </cfRule>
    <cfRule type="expression" dxfId="12525" priority="3192">
      <formula>Y25=0</formula>
    </cfRule>
    <cfRule type="expression" dxfId="12524" priority="3369">
      <formula>Y25=0</formula>
    </cfRule>
    <cfRule type="expression" dxfId="12523" priority="5188">
      <formula>Y25=0</formula>
    </cfRule>
    <cfRule type="expression" dxfId="12522" priority="5155">
      <formula>Y25=0</formula>
    </cfRule>
    <cfRule type="expression" dxfId="12521" priority="3696">
      <formula>Y25=0</formula>
    </cfRule>
    <cfRule type="expression" dxfId="12520" priority="3216">
      <formula>Y25=0</formula>
    </cfRule>
    <cfRule type="expression" dxfId="12519" priority="3534">
      <formula>Y25=0</formula>
    </cfRule>
    <cfRule type="expression" dxfId="12518" priority="3897">
      <formula>Y25=0</formula>
    </cfRule>
    <cfRule type="expression" dxfId="12517" priority="3249">
      <formula>Y25=0</formula>
    </cfRule>
    <cfRule type="expression" dxfId="12516" priority="3822">
      <formula>Y25=0</formula>
    </cfRule>
    <cfRule type="expression" dxfId="12515" priority="3744">
      <formula>Y25=0</formula>
    </cfRule>
    <cfRule type="expression" dxfId="12514" priority="3570">
      <formula>Y25=0</formula>
    </cfRule>
    <cfRule type="expression" dxfId="12513" priority="3615">
      <formula>Y25=0</formula>
    </cfRule>
    <cfRule type="expression" dxfId="12512" priority="3774">
      <formula>Y25=0</formula>
    </cfRule>
    <cfRule type="expression" dxfId="12511" priority="3855">
      <formula>Y25=0</formula>
    </cfRule>
    <cfRule type="expression" dxfId="12510" priority="3153">
      <formula>Y25=0</formula>
    </cfRule>
    <cfRule type="expression" dxfId="12509" priority="5227">
      <formula>Y25=0</formula>
    </cfRule>
    <cfRule type="expression" dxfId="12508" priority="3276">
      <formula>Y25=0</formula>
    </cfRule>
    <cfRule type="expression" dxfId="12507" priority="3309">
      <formula>Y25=0</formula>
    </cfRule>
  </conditionalFormatting>
  <conditionalFormatting sqref="Y27 AA27">
    <cfRule type="cellIs" dxfId="12506" priority="4489" operator="notEqual">
      <formula>U27</formula>
    </cfRule>
    <cfRule type="cellIs" dxfId="12505" priority="4515" stopIfTrue="1" operator="equal">
      <formula>0</formula>
    </cfRule>
    <cfRule type="cellIs" dxfId="12504" priority="5114" stopIfTrue="1" operator="equal">
      <formula>0</formula>
    </cfRule>
    <cfRule type="cellIs" dxfId="12503" priority="5115" operator="notEqual">
      <formula>U27</formula>
    </cfRule>
    <cfRule type="cellIs" dxfId="12502" priority="4516" operator="notEqual">
      <formula>U27</formula>
    </cfRule>
    <cfRule type="cellIs" dxfId="12501" priority="5094" operator="notEqual">
      <formula>U27</formula>
    </cfRule>
    <cfRule type="cellIs" dxfId="12500" priority="4488" stopIfTrue="1" operator="equal">
      <formula>0</formula>
    </cfRule>
    <cfRule type="cellIs" dxfId="12499" priority="5093" stopIfTrue="1" operator="equal">
      <formula>0</formula>
    </cfRule>
  </conditionalFormatting>
  <conditionalFormatting sqref="Y28 AA28">
    <cfRule type="expression" dxfId="12498" priority="4487">
      <formula>Y27=0</formula>
    </cfRule>
    <cfRule type="expression" dxfId="12497" priority="5113">
      <formula>Y27=0</formula>
    </cfRule>
    <cfRule type="expression" dxfId="12496" priority="5092">
      <formula>Y27=0</formula>
    </cfRule>
    <cfRule type="expression" dxfId="12495" priority="4514">
      <formula>Y27=0</formula>
    </cfRule>
  </conditionalFormatting>
  <conditionalFormatting sqref="Y29 AA29">
    <cfRule type="cellIs" dxfId="12494" priority="2687" operator="notEqual">
      <formula>U29</formula>
    </cfRule>
    <cfRule type="cellIs" dxfId="12493" priority="2714" operator="notEqual">
      <formula>U29</formula>
    </cfRule>
    <cfRule type="cellIs" dxfId="12492" priority="2602" operator="notEqual">
      <formula>U29</formula>
    </cfRule>
    <cfRule type="cellIs" dxfId="12491" priority="2601" stopIfTrue="1" operator="equal">
      <formula>0</formula>
    </cfRule>
    <cfRule type="cellIs" dxfId="12490" priority="4026" stopIfTrue="1" operator="equal">
      <formula>0</formula>
    </cfRule>
    <cfRule type="cellIs" dxfId="12489" priority="4027" operator="notEqual">
      <formula>U29</formula>
    </cfRule>
    <cfRule type="cellIs" dxfId="12488" priority="2592" operator="notEqual">
      <formula>U29</formula>
    </cfRule>
    <cfRule type="cellIs" dxfId="12487" priority="2591" stopIfTrue="1" operator="equal">
      <formula>0</formula>
    </cfRule>
    <cfRule type="cellIs" dxfId="12486" priority="2713" stopIfTrue="1" operator="equal">
      <formula>0</formula>
    </cfRule>
    <cfRule type="cellIs" dxfId="12485" priority="4035" stopIfTrue="1" operator="equal">
      <formula>0</formula>
    </cfRule>
    <cfRule type="cellIs" dxfId="12484" priority="4080" operator="notEqual">
      <formula>U29</formula>
    </cfRule>
    <cfRule type="cellIs" dxfId="12483" priority="2620" operator="notEqual">
      <formula>U29</formula>
    </cfRule>
    <cfRule type="cellIs" dxfId="12482" priority="2619" stopIfTrue="1" operator="equal">
      <formula>0</formula>
    </cfRule>
    <cfRule type="cellIs" dxfId="12481" priority="4841" operator="notEqual">
      <formula>U29</formula>
    </cfRule>
    <cfRule type="cellIs" dxfId="12480" priority="4840" stopIfTrue="1" operator="equal">
      <formula>0</formula>
    </cfRule>
    <cfRule type="cellIs" dxfId="12479" priority="2655" stopIfTrue="1" operator="equal">
      <formula>0</formula>
    </cfRule>
    <cfRule type="cellIs" dxfId="12478" priority="2656" operator="notEqual">
      <formula>U29</formula>
    </cfRule>
    <cfRule type="cellIs" dxfId="12477" priority="4898" operator="notEqual">
      <formula>U29</formula>
    </cfRule>
    <cfRule type="cellIs" dxfId="12476" priority="4897" stopIfTrue="1" operator="equal">
      <formula>0</formula>
    </cfRule>
    <cfRule type="cellIs" dxfId="12475" priority="4813" stopIfTrue="1" operator="equal">
      <formula>0</formula>
    </cfRule>
    <cfRule type="cellIs" dxfId="12474" priority="4814" operator="notEqual">
      <formula>U29</formula>
    </cfRule>
    <cfRule type="cellIs" dxfId="12473" priority="2571" operator="notEqual">
      <formula>U29</formula>
    </cfRule>
    <cfRule type="cellIs" dxfId="12472" priority="2570" stopIfTrue="1" operator="equal">
      <formula>0</formula>
    </cfRule>
    <cfRule type="cellIs" dxfId="12471" priority="4171" stopIfTrue="1" operator="equal">
      <formula>0</formula>
    </cfRule>
    <cfRule type="cellIs" dxfId="12470" priority="4797" operator="notEqual">
      <formula>U29</formula>
    </cfRule>
    <cfRule type="cellIs" dxfId="12469" priority="4172" operator="notEqual">
      <formula>U29</formula>
    </cfRule>
    <cfRule type="cellIs" dxfId="12468" priority="5064" stopIfTrue="1" operator="equal">
      <formula>0</formula>
    </cfRule>
    <cfRule type="cellIs" dxfId="12467" priority="5065" operator="notEqual">
      <formula>U29</formula>
    </cfRule>
    <cfRule type="cellIs" dxfId="12466" priority="4188" stopIfTrue="1" operator="equal">
      <formula>0</formula>
    </cfRule>
    <cfRule type="cellIs" dxfId="12465" priority="2553" operator="notEqual">
      <formula>U29</formula>
    </cfRule>
    <cfRule type="cellIs" dxfId="12464" priority="2552" stopIfTrue="1" operator="equal">
      <formula>0</formula>
    </cfRule>
    <cfRule type="cellIs" dxfId="12463" priority="4189" operator="notEqual">
      <formula>U29</formula>
    </cfRule>
    <cfRule type="cellIs" dxfId="12462" priority="2671" operator="notEqual">
      <formula>U29</formula>
    </cfRule>
    <cfRule type="cellIs" dxfId="12461" priority="4426" operator="notEqual">
      <formula>U29</formula>
    </cfRule>
    <cfRule type="cellIs" dxfId="12460" priority="4425" stopIfTrue="1" operator="equal">
      <formula>0</formula>
    </cfRule>
    <cfRule type="cellIs" dxfId="12459" priority="2661" stopIfTrue="1" operator="equal">
      <formula>0</formula>
    </cfRule>
    <cfRule type="cellIs" dxfId="12458" priority="2662" operator="notEqual">
      <formula>U29</formula>
    </cfRule>
    <cfRule type="cellIs" dxfId="12457" priority="4079" stopIfTrue="1" operator="equal">
      <formula>0</formula>
    </cfRule>
    <cfRule type="cellIs" dxfId="12456" priority="2670" stopIfTrue="1" operator="equal">
      <formula>0</formula>
    </cfRule>
    <cfRule type="cellIs" dxfId="12455" priority="2686" stopIfTrue="1" operator="equal">
      <formula>0</formula>
    </cfRule>
    <cfRule type="cellIs" dxfId="12454" priority="4036" operator="notEqual">
      <formula>U29</formula>
    </cfRule>
    <cfRule type="cellIs" dxfId="12453" priority="4796" stopIfTrue="1" operator="equal">
      <formula>0</formula>
    </cfRule>
  </conditionalFormatting>
  <conditionalFormatting sqref="Y30 AA30">
    <cfRule type="expression" dxfId="12452" priority="2618">
      <formula>Y29=0</formula>
    </cfRule>
    <cfRule type="expression" dxfId="12451" priority="4812">
      <formula>Y29=0</formula>
    </cfRule>
    <cfRule type="expression" dxfId="12450" priority="4896">
      <formula>Y29=0</formula>
    </cfRule>
    <cfRule type="expression" dxfId="12449" priority="4187">
      <formula>Y29=0</formula>
    </cfRule>
    <cfRule type="expression" dxfId="12448" priority="4078">
      <formula>Y29=0</formula>
    </cfRule>
    <cfRule type="expression" dxfId="12447" priority="2669">
      <formula>Y29=0</formula>
    </cfRule>
    <cfRule type="expression" dxfId="12446" priority="2712">
      <formula>Y29=0</formula>
    </cfRule>
    <cfRule type="expression" dxfId="12445" priority="2569">
      <formula>Y29=0</formula>
    </cfRule>
    <cfRule type="expression" dxfId="12444" priority="4034">
      <formula>Y29=0</formula>
    </cfRule>
    <cfRule type="expression" dxfId="12443" priority="2590">
      <formula>Y29=0</formula>
    </cfRule>
    <cfRule type="expression" dxfId="12442" priority="2654">
      <formula>Y29=0</formula>
    </cfRule>
  </conditionalFormatting>
  <conditionalFormatting sqref="Y35 AA35">
    <cfRule type="cellIs" dxfId="12441" priority="4928" operator="notEqual">
      <formula>U35</formula>
    </cfRule>
    <cfRule type="cellIs" dxfId="12440" priority="4927" stopIfTrue="1" operator="equal">
      <formula>0</formula>
    </cfRule>
    <cfRule type="cellIs" dxfId="12439" priority="4127" stopIfTrue="1" operator="equal">
      <formula>0</formula>
    </cfRule>
    <cfRule type="cellIs" dxfId="12438" priority="4128" operator="notEqual">
      <formula>U35</formula>
    </cfRule>
    <cfRule type="cellIs" dxfId="12437" priority="4020" operator="notEqual">
      <formula>U35</formula>
    </cfRule>
    <cfRule type="cellIs" dxfId="12436" priority="4774" operator="notEqual">
      <formula>U35</formula>
    </cfRule>
    <cfRule type="cellIs" dxfId="12435" priority="4785" stopIfTrue="1" operator="equal">
      <formula>0</formula>
    </cfRule>
    <cfRule type="cellIs" dxfId="12434" priority="4786" operator="notEqual">
      <formula>U35</formula>
    </cfRule>
    <cfRule type="cellIs" dxfId="12433" priority="4773" stopIfTrue="1" operator="equal">
      <formula>0</formula>
    </cfRule>
    <cfRule type="cellIs" dxfId="12432" priority="4019" stopIfTrue="1" operator="equal">
      <formula>0</formula>
    </cfRule>
  </conditionalFormatting>
  <conditionalFormatting sqref="Y36 AA36">
    <cfRule type="expression" dxfId="12431" priority="4926">
      <formula>Y35=0</formula>
    </cfRule>
    <cfRule type="expression" dxfId="12430" priority="4126">
      <formula>Y35=0</formula>
    </cfRule>
    <cfRule type="expression" dxfId="12429" priority="4784">
      <formula>Y35=0</formula>
    </cfRule>
    <cfRule type="expression" dxfId="12428" priority="4018">
      <formula>Y35=0</formula>
    </cfRule>
    <cfRule type="expression" dxfId="12427" priority="4772">
      <formula>Y35=0</formula>
    </cfRule>
  </conditionalFormatting>
  <conditionalFormatting sqref="Y39 AA39">
    <cfRule type="cellIs" dxfId="12426" priority="4756" operator="notEqual">
      <formula>U39</formula>
    </cfRule>
    <cfRule type="cellIs" dxfId="12425" priority="4004" stopIfTrue="1" operator="equal">
      <formula>0</formula>
    </cfRule>
    <cfRule type="cellIs" dxfId="12424" priority="4005" operator="notEqual">
      <formula>U39</formula>
    </cfRule>
    <cfRule type="cellIs" dxfId="12423" priority="4755" stopIfTrue="1" operator="equal">
      <formula>0</formula>
    </cfRule>
  </conditionalFormatting>
  <conditionalFormatting sqref="Y40 AA40">
    <cfRule type="expression" dxfId="12422" priority="4003">
      <formula>Y39=0</formula>
    </cfRule>
    <cfRule type="expression" dxfId="12421" priority="4754">
      <formula>Y39=0</formula>
    </cfRule>
  </conditionalFormatting>
  <conditionalFormatting sqref="Z9 Z15 Z19 Z21 Z23 Z25 Z27 Z29 Z31 Z33 Z35 Z37 Z39 Z41 Z43">
    <cfRule type="cellIs" dxfId="12420" priority="4649" operator="notEqual">
      <formula>V9</formula>
    </cfRule>
    <cfRule type="cellIs" dxfId="12419" priority="5290" operator="notEqual">
      <formula>V9</formula>
    </cfRule>
    <cfRule type="cellIs" dxfId="12418" priority="4648" stopIfTrue="1" operator="equal">
      <formula>0</formula>
    </cfRule>
    <cfRule type="cellIs" dxfId="12417" priority="5289" stopIfTrue="1" operator="equal">
      <formula>0</formula>
    </cfRule>
  </conditionalFormatting>
  <conditionalFormatting sqref="Z11">
    <cfRule type="cellIs" dxfId="12416" priority="4640" operator="notEqual">
      <formula>V11</formula>
    </cfRule>
    <cfRule type="cellIs" dxfId="12415" priority="4639" stopIfTrue="1" operator="equal">
      <formula>0</formula>
    </cfRule>
    <cfRule type="cellIs" dxfId="12414" priority="5280" stopIfTrue="1" operator="equal">
      <formula>0</formula>
    </cfRule>
    <cfRule type="cellIs" dxfId="12413" priority="5281" operator="notEqual">
      <formula>V11</formula>
    </cfRule>
    <cfRule type="cellIs" dxfId="12412" priority="4130" operator="notEqual">
      <formula>V11</formula>
    </cfRule>
    <cfRule type="cellIs" dxfId="12411" priority="4129" stopIfTrue="1" operator="equal">
      <formula>0</formula>
    </cfRule>
    <cfRule type="cellIs" dxfId="12410" priority="4932" stopIfTrue="1" operator="equal">
      <formula>0</formula>
    </cfRule>
    <cfRule type="cellIs" dxfId="12409" priority="4933" operator="notEqual">
      <formula>V11</formula>
    </cfRule>
  </conditionalFormatting>
  <conditionalFormatting sqref="Z12">
    <cfRule type="expression" dxfId="12408" priority="4131">
      <formula>Z11=0</formula>
    </cfRule>
    <cfRule type="expression" dxfId="12407" priority="4934">
      <formula>Z11=0</formula>
    </cfRule>
  </conditionalFormatting>
  <conditionalFormatting sqref="Z13">
    <cfRule type="cellIs" dxfId="12406" priority="4638" operator="notEqual">
      <formula>V13</formula>
    </cfRule>
    <cfRule type="cellIs" dxfId="12405" priority="5279" operator="notEqual">
      <formula>V13</formula>
    </cfRule>
    <cfRule type="cellIs" dxfId="12404" priority="5278" stopIfTrue="1" operator="equal">
      <formula>0</formula>
    </cfRule>
    <cfRule type="cellIs" dxfId="12403" priority="4637" stopIfTrue="1" operator="equal">
      <formula>0</formula>
    </cfRule>
  </conditionalFormatting>
  <conditionalFormatting sqref="Z15">
    <cfRule type="cellIs" dxfId="12402" priority="2322" operator="notEqual">
      <formula>V15</formula>
    </cfRule>
    <cfRule type="cellIs" dxfId="12401" priority="2306" stopIfTrue="1" operator="equal">
      <formula>0</formula>
    </cfRule>
    <cfRule type="cellIs" dxfId="12400" priority="2321" stopIfTrue="1" operator="equal">
      <formula>0</formula>
    </cfRule>
    <cfRule type="cellIs" dxfId="12399" priority="2307" operator="notEqual">
      <formula>V15</formula>
    </cfRule>
  </conditionalFormatting>
  <conditionalFormatting sqref="Z16 Z20 Z22 Z24 Z26 Z28 Z30 Z32 Z34 Z36 Z38 Z40 Z42 Z44 Z10 Z12 Z14">
    <cfRule type="expression" dxfId="12398" priority="4647">
      <formula>Z9=0</formula>
    </cfRule>
    <cfRule type="expression" dxfId="12397" priority="5288">
      <formula>Z9=0</formula>
    </cfRule>
  </conditionalFormatting>
  <conditionalFormatting sqref="Z16">
    <cfRule type="expression" dxfId="12396" priority="2305">
      <formula>Z15=0</formula>
    </cfRule>
    <cfRule type="expression" dxfId="12395" priority="2320">
      <formula>Z15=0</formula>
    </cfRule>
  </conditionalFormatting>
  <conditionalFormatting sqref="Z17">
    <cfRule type="cellIs" dxfId="12394" priority="2732" operator="notEqual">
      <formula>V17</formula>
    </cfRule>
    <cfRule type="cellIs" dxfId="12393" priority="3118" stopIfTrue="1" operator="equal">
      <formula>0</formula>
    </cfRule>
    <cfRule type="cellIs" dxfId="12392" priority="3119" operator="notEqual">
      <formula>V17</formula>
    </cfRule>
    <cfRule type="cellIs" dxfId="12391" priority="2731" stopIfTrue="1" operator="equal">
      <formula>0</formula>
    </cfRule>
  </conditionalFormatting>
  <conditionalFormatting sqref="Z18">
    <cfRule type="expression" dxfId="12390" priority="2730">
      <formula>Z17=0</formula>
    </cfRule>
    <cfRule type="expression" dxfId="12389" priority="3117">
      <formula>Z17=0</formula>
    </cfRule>
  </conditionalFormatting>
  <conditionalFormatting sqref="Z25">
    <cfRule type="cellIs" dxfId="12388" priority="3830" operator="notEqual">
      <formula>V25</formula>
    </cfRule>
    <cfRule type="cellIs" dxfId="12387" priority="3829" stopIfTrue="1" operator="equal">
      <formula>0</formula>
    </cfRule>
    <cfRule type="cellIs" dxfId="12386" priority="3196" stopIfTrue="1" operator="equal">
      <formula>0</formula>
    </cfRule>
    <cfRule type="cellIs" dxfId="12385" priority="3197" operator="notEqual">
      <formula>V25</formula>
    </cfRule>
    <cfRule type="cellIs" dxfId="12384" priority="3316" stopIfTrue="1" operator="equal">
      <formula>0</formula>
    </cfRule>
    <cfRule type="cellIs" dxfId="12383" priority="3317" operator="notEqual">
      <formula>V25</formula>
    </cfRule>
    <cfRule type="cellIs" dxfId="12382" priority="4594" operator="notEqual">
      <formula>V25</formula>
    </cfRule>
    <cfRule type="cellIs" dxfId="12381" priority="3352" stopIfTrue="1" operator="equal">
      <formula>0</formula>
    </cfRule>
    <cfRule type="cellIs" dxfId="12380" priority="3353" operator="notEqual">
      <formula>V25</formula>
    </cfRule>
    <cfRule type="cellIs" dxfId="12379" priority="4593" stopIfTrue="1" operator="equal">
      <formula>0</formula>
    </cfRule>
    <cfRule type="cellIs" dxfId="12378" priority="3751" stopIfTrue="1" operator="equal">
      <formula>0</formula>
    </cfRule>
    <cfRule type="cellIs" dxfId="12377" priority="4552" operator="notEqual">
      <formula>V25</formula>
    </cfRule>
    <cfRule type="cellIs" dxfId="12376" priority="4551" stopIfTrue="1" operator="equal">
      <formula>0</formula>
    </cfRule>
    <cfRule type="cellIs" dxfId="12375" priority="3548" operator="notEqual">
      <formula>V25</formula>
    </cfRule>
    <cfRule type="cellIs" dxfId="12374" priority="3626" operator="notEqual">
      <formula>V25</formula>
    </cfRule>
    <cfRule type="cellIs" dxfId="12373" priority="3752" operator="notEqual">
      <formula>V25</formula>
    </cfRule>
    <cfRule type="cellIs" dxfId="12372" priority="4524" stopIfTrue="1" operator="equal">
      <formula>0</formula>
    </cfRule>
    <cfRule type="cellIs" dxfId="12371" priority="3229" stopIfTrue="1" operator="equal">
      <formula>0</formula>
    </cfRule>
    <cfRule type="cellIs" dxfId="12370" priority="3230" operator="notEqual">
      <formula>V25</formula>
    </cfRule>
    <cfRule type="cellIs" dxfId="12369" priority="3673" stopIfTrue="1" operator="equal">
      <formula>0</formula>
    </cfRule>
    <cfRule type="cellIs" dxfId="12368" priority="3674" operator="notEqual">
      <formula>V25</formula>
    </cfRule>
    <cfRule type="cellIs" dxfId="12367" priority="3625" stopIfTrue="1" operator="equal">
      <formula>0</formula>
    </cfRule>
    <cfRule type="cellIs" dxfId="12366" priority="3289" stopIfTrue="1" operator="equal">
      <formula>0</formula>
    </cfRule>
    <cfRule type="cellIs" dxfId="12365" priority="5135" stopIfTrue="1" operator="equal">
      <formula>0</formula>
    </cfRule>
    <cfRule type="cellIs" dxfId="12364" priority="3164" operator="notEqual">
      <formula>V25</formula>
    </cfRule>
    <cfRule type="cellIs" dxfId="12363" priority="3290" operator="notEqual">
      <formula>V25</formula>
    </cfRule>
    <cfRule type="cellIs" dxfId="12362" priority="3547" stopIfTrue="1" operator="equal">
      <formula>0</formula>
    </cfRule>
    <cfRule type="cellIs" dxfId="12361" priority="3137" operator="notEqual">
      <formula>V25</formula>
    </cfRule>
    <cfRule type="cellIs" dxfId="12360" priority="3788" operator="notEqual">
      <formula>V25</formula>
    </cfRule>
    <cfRule type="cellIs" dxfId="12359" priority="3787" stopIfTrue="1" operator="equal">
      <formula>0</formula>
    </cfRule>
    <cfRule type="cellIs" dxfId="12358" priority="3872" operator="notEqual">
      <formula>V25</formula>
    </cfRule>
    <cfRule type="cellIs" dxfId="12357" priority="3136" stopIfTrue="1" operator="equal">
      <formula>0</formula>
    </cfRule>
    <cfRule type="cellIs" dxfId="12356" priority="3590" operator="notEqual">
      <formula>V25</formula>
    </cfRule>
    <cfRule type="cellIs" dxfId="12355" priority="5199" operator="notEqual">
      <formula>V25</formula>
    </cfRule>
    <cfRule type="cellIs" dxfId="12354" priority="5198" stopIfTrue="1" operator="equal">
      <formula>0</formula>
    </cfRule>
    <cfRule type="cellIs" dxfId="12353" priority="5136" operator="notEqual">
      <formula>V25</formula>
    </cfRule>
    <cfRule type="cellIs" dxfId="12352" priority="5168" stopIfTrue="1" operator="equal">
      <formula>0</formula>
    </cfRule>
    <cfRule type="cellIs" dxfId="12351" priority="3511" stopIfTrue="1" operator="equal">
      <formula>0</formula>
    </cfRule>
    <cfRule type="cellIs" dxfId="12350" priority="3871" stopIfTrue="1" operator="equal">
      <formula>0</formula>
    </cfRule>
    <cfRule type="cellIs" dxfId="12349" priority="3163" stopIfTrue="1" operator="equal">
      <formula>0</formula>
    </cfRule>
    <cfRule type="cellIs" dxfId="12348" priority="3512" operator="notEqual">
      <formula>V25</formula>
    </cfRule>
    <cfRule type="cellIs" dxfId="12347" priority="4525" operator="notEqual">
      <formula>V25</formula>
    </cfRule>
    <cfRule type="cellIs" dxfId="12346" priority="3589" stopIfTrue="1" operator="equal">
      <formula>0</formula>
    </cfRule>
    <cfRule type="cellIs" dxfId="12345" priority="3709" stopIfTrue="1" operator="equal">
      <formula>0</formula>
    </cfRule>
    <cfRule type="cellIs" dxfId="12344" priority="3710" operator="notEqual">
      <formula>V25</formula>
    </cfRule>
    <cfRule type="cellIs" dxfId="12343" priority="3256" stopIfTrue="1" operator="equal">
      <formula>0</formula>
    </cfRule>
    <cfRule type="cellIs" dxfId="12342" priority="3257" operator="notEqual">
      <formula>V25</formula>
    </cfRule>
    <cfRule type="cellIs" dxfId="12341" priority="5169" operator="notEqual">
      <formula>V25</formula>
    </cfRule>
  </conditionalFormatting>
  <conditionalFormatting sqref="Z26">
    <cfRule type="expression" dxfId="12340" priority="5197">
      <formula>Z25=0</formula>
    </cfRule>
    <cfRule type="expression" dxfId="12339" priority="3135">
      <formula>Z25=0</formula>
    </cfRule>
    <cfRule type="expression" dxfId="12338" priority="3162">
      <formula>Z25=0</formula>
    </cfRule>
    <cfRule type="expression" dxfId="12337" priority="3195">
      <formula>Z25=0</formula>
    </cfRule>
    <cfRule type="expression" dxfId="12336" priority="3228">
      <formula>Z25=0</formula>
    </cfRule>
    <cfRule type="expression" dxfId="12335" priority="3255">
      <formula>Z25=0</formula>
    </cfRule>
    <cfRule type="expression" dxfId="12334" priority="3288">
      <formula>Z25=0</formula>
    </cfRule>
    <cfRule type="expression" dxfId="12333" priority="3315">
      <formula>Z25=0</formula>
    </cfRule>
    <cfRule type="expression" dxfId="12332" priority="3351">
      <formula>Z25=0</formula>
    </cfRule>
    <cfRule type="expression" dxfId="12331" priority="3510">
      <formula>Z25=0</formula>
    </cfRule>
    <cfRule type="expression" dxfId="12330" priority="3546">
      <formula>Z25=0</formula>
    </cfRule>
    <cfRule type="expression" dxfId="12329" priority="3588">
      <formula>Z25=0</formula>
    </cfRule>
    <cfRule type="expression" dxfId="12328" priority="3624">
      <formula>Z25=0</formula>
    </cfRule>
    <cfRule type="expression" dxfId="12327" priority="3672">
      <formula>Z25=0</formula>
    </cfRule>
    <cfRule type="expression" dxfId="12326" priority="3708">
      <formula>Z25=0</formula>
    </cfRule>
    <cfRule type="expression" dxfId="12325" priority="3750">
      <formula>Z25=0</formula>
    </cfRule>
    <cfRule type="expression" dxfId="12324" priority="3786">
      <formula>Z25=0</formula>
    </cfRule>
    <cfRule type="expression" dxfId="12323" priority="3828">
      <formula>Z25=0</formula>
    </cfRule>
    <cfRule type="expression" dxfId="12322" priority="3870">
      <formula>Z25=0</formula>
    </cfRule>
    <cfRule type="expression" dxfId="12321" priority="4523">
      <formula>Z25=0</formula>
    </cfRule>
    <cfRule type="expression" dxfId="12320" priority="4550">
      <formula>Z25=0</formula>
    </cfRule>
    <cfRule type="expression" dxfId="12319" priority="4592">
      <formula>Z25=0</formula>
    </cfRule>
    <cfRule type="expression" dxfId="12318" priority="5134">
      <formula>Z25=0</formula>
    </cfRule>
    <cfRule type="expression" dxfId="12317" priority="5167">
      <formula>Z25=0</formula>
    </cfRule>
  </conditionalFormatting>
  <conditionalFormatting sqref="Z27">
    <cfRule type="cellIs" dxfId="12316" priority="5070" operator="notEqual">
      <formula>V27</formula>
    </cfRule>
    <cfRule type="cellIs" dxfId="12315" priority="4491" stopIfTrue="1" operator="equal">
      <formula>0</formula>
    </cfRule>
    <cfRule type="cellIs" dxfId="12314" priority="4492" operator="notEqual">
      <formula>V27</formula>
    </cfRule>
    <cfRule type="cellIs" dxfId="12313" priority="4465" operator="notEqual">
      <formula>V27</formula>
    </cfRule>
    <cfRule type="cellIs" dxfId="12312" priority="4464" stopIfTrue="1" operator="equal">
      <formula>0</formula>
    </cfRule>
    <cfRule type="cellIs" dxfId="12311" priority="4428" stopIfTrue="1" operator="equal">
      <formula>0</formula>
    </cfRule>
    <cfRule type="cellIs" dxfId="12310" priority="4429" operator="notEqual">
      <formula>V27</formula>
    </cfRule>
    <cfRule type="cellIs" dxfId="12309" priority="5097" operator="notEqual">
      <formula>V27</formula>
    </cfRule>
    <cfRule type="cellIs" dxfId="12308" priority="5069" stopIfTrue="1" operator="equal">
      <formula>0</formula>
    </cfRule>
    <cfRule type="cellIs" dxfId="12307" priority="5096" stopIfTrue="1" operator="equal">
      <formula>0</formula>
    </cfRule>
  </conditionalFormatting>
  <conditionalFormatting sqref="Z28">
    <cfRule type="expression" dxfId="12306" priority="4490">
      <formula>Z27=0</formula>
    </cfRule>
    <cfRule type="expression" dxfId="12305" priority="4427">
      <formula>Z27=0</formula>
    </cfRule>
    <cfRule type="expression" dxfId="12304" priority="4463">
      <formula>Z27=0</formula>
    </cfRule>
    <cfRule type="expression" dxfId="12303" priority="5095">
      <formula>Z27=0</formula>
    </cfRule>
    <cfRule type="expression" dxfId="12302" priority="5068">
      <formula>Z27=0</formula>
    </cfRule>
  </conditionalFormatting>
  <conditionalFormatting sqref="Z29">
    <cfRule type="cellIs" dxfId="12301" priority="4030" operator="notEqual">
      <formula>V29</formula>
    </cfRule>
    <cfRule type="cellIs" dxfId="12300" priority="2640" stopIfTrue="1" operator="equal">
      <formula>0</formula>
    </cfRule>
    <cfRule type="cellIs" dxfId="12299" priority="2626" operator="notEqual">
      <formula>V29</formula>
    </cfRule>
    <cfRule type="cellIs" dxfId="12298" priority="4037" stopIfTrue="1" operator="equal">
      <formula>0</formula>
    </cfRule>
    <cfRule type="cellIs" dxfId="12297" priority="4038" operator="notEqual">
      <formula>V29</formula>
    </cfRule>
    <cfRule type="cellIs" dxfId="12296" priority="2695" stopIfTrue="1" operator="equal">
      <formula>0</formula>
    </cfRule>
    <cfRule type="cellIs" dxfId="12295" priority="4861" stopIfTrue="1" operator="equal">
      <formula>0</formula>
    </cfRule>
    <cfRule type="cellIs" dxfId="12294" priority="4862" operator="notEqual">
      <formula>V29</formula>
    </cfRule>
    <cfRule type="cellIs" dxfId="12293" priority="4177" operator="notEqual">
      <formula>V29</formula>
    </cfRule>
    <cfRule type="cellIs" dxfId="12292" priority="5044" stopIfTrue="1" operator="equal">
      <formula>0</formula>
    </cfRule>
    <cfRule type="cellIs" dxfId="12291" priority="4024" stopIfTrue="1" operator="equal">
      <formula>0</formula>
    </cfRule>
    <cfRule type="cellIs" dxfId="12290" priority="2696" operator="notEqual">
      <formula>V29</formula>
    </cfRule>
    <cfRule type="cellIs" dxfId="12289" priority="2625" stopIfTrue="1" operator="equal">
      <formula>0</formula>
    </cfRule>
    <cfRule type="cellIs" dxfId="12288" priority="4025" operator="notEqual">
      <formula>V29</formula>
    </cfRule>
    <cfRule type="cellIs" dxfId="12287" priority="2608" operator="notEqual">
      <formula>V29</formula>
    </cfRule>
    <cfRule type="cellIs" dxfId="12286" priority="2657" stopIfTrue="1" operator="equal">
      <formula>0</formula>
    </cfRule>
    <cfRule type="cellIs" dxfId="12285" priority="2558" stopIfTrue="1" operator="equal">
      <formula>0</formula>
    </cfRule>
    <cfRule type="cellIs" dxfId="12284" priority="2559" operator="notEqual">
      <formula>V29</formula>
    </cfRule>
    <cfRule type="cellIs" dxfId="12283" priority="2540" operator="notEqual">
      <formula>V29</formula>
    </cfRule>
    <cfRule type="cellIs" dxfId="12282" priority="2658" operator="notEqual">
      <formula>V29</formula>
    </cfRule>
    <cfRule type="cellIs" dxfId="12281" priority="2595" stopIfTrue="1" operator="equal">
      <formula>0</formula>
    </cfRule>
    <cfRule type="cellIs" dxfId="12280" priority="2664" stopIfTrue="1" operator="equal">
      <formula>0</formula>
    </cfRule>
    <cfRule type="cellIs" dxfId="12279" priority="2607" stopIfTrue="1" operator="equal">
      <formula>0</formula>
    </cfRule>
    <cfRule type="cellIs" dxfId="12278" priority="4176" stopIfTrue="1" operator="equal">
      <formula>0</formula>
    </cfRule>
    <cfRule type="cellIs" dxfId="12277" priority="2546" stopIfTrue="1" operator="equal">
      <formula>0</formula>
    </cfRule>
    <cfRule type="cellIs" dxfId="12276" priority="2583" operator="notEqual">
      <formula>V29</formula>
    </cfRule>
    <cfRule type="cellIs" dxfId="12275" priority="2665" operator="notEqual">
      <formula>V29</formula>
    </cfRule>
    <cfRule type="cellIs" dxfId="12274" priority="2676" stopIfTrue="1" operator="equal">
      <formula>0</formula>
    </cfRule>
    <cfRule type="cellIs" dxfId="12273" priority="2677" operator="notEqual">
      <formula>V29</formula>
    </cfRule>
    <cfRule type="cellIs" dxfId="12272" priority="4029" stopIfTrue="1" operator="equal">
      <formula>0</formula>
    </cfRule>
    <cfRule type="cellIs" dxfId="12271" priority="2582" stopIfTrue="1" operator="equal">
      <formula>0</formula>
    </cfRule>
    <cfRule type="cellIs" dxfId="12270" priority="4422" operator="notEqual">
      <formula>V29</formula>
    </cfRule>
    <cfRule type="cellIs" dxfId="12269" priority="4421" stopIfTrue="1" operator="equal">
      <formula>0</formula>
    </cfRule>
    <cfRule type="cellIs" dxfId="12268" priority="4055" stopIfTrue="1" operator="equal">
      <formula>0</formula>
    </cfRule>
    <cfRule type="cellIs" dxfId="12267" priority="2547" operator="notEqual">
      <formula>V29</formula>
    </cfRule>
    <cfRule type="cellIs" dxfId="12266" priority="4056" operator="notEqual">
      <formula>V29</formula>
    </cfRule>
    <cfRule type="cellIs" dxfId="12265" priority="4165" stopIfTrue="1" operator="equal">
      <formula>0</formula>
    </cfRule>
    <cfRule type="cellIs" dxfId="12264" priority="4166" operator="notEqual">
      <formula>V29</formula>
    </cfRule>
    <cfRule type="cellIs" dxfId="12263" priority="2575" operator="notEqual">
      <formula>V29</formula>
    </cfRule>
    <cfRule type="cellIs" dxfId="12262" priority="2574" stopIfTrue="1" operator="equal">
      <formula>0</formula>
    </cfRule>
    <cfRule type="cellIs" dxfId="12261" priority="2539" stopIfTrue="1" operator="equal">
      <formula>0</formula>
    </cfRule>
    <cfRule type="cellIs" dxfId="12260" priority="4825" operator="notEqual">
      <formula>V29</formula>
    </cfRule>
    <cfRule type="cellIs" dxfId="12259" priority="4824" stopIfTrue="1" operator="equal">
      <formula>0</formula>
    </cfRule>
    <cfRule type="cellIs" dxfId="12258" priority="4802" operator="notEqual">
      <formula>V29</formula>
    </cfRule>
    <cfRule type="cellIs" dxfId="12257" priority="4801" stopIfTrue="1" operator="equal">
      <formula>0</formula>
    </cfRule>
    <cfRule type="cellIs" dxfId="12256" priority="4791" operator="notEqual">
      <formula>V29</formula>
    </cfRule>
    <cfRule type="cellIs" dxfId="12255" priority="5045" operator="notEqual">
      <formula>V29</formula>
    </cfRule>
    <cfRule type="cellIs" dxfId="12254" priority="4790" stopIfTrue="1" operator="equal">
      <formula>0</formula>
    </cfRule>
    <cfRule type="cellIs" dxfId="12253" priority="2596" operator="notEqual">
      <formula>V29</formula>
    </cfRule>
    <cfRule type="cellIs" dxfId="12252" priority="2641" operator="notEqual">
      <formula>V29</formula>
    </cfRule>
  </conditionalFormatting>
  <conditionalFormatting sqref="Z30">
    <cfRule type="expression" dxfId="12251" priority="2663">
      <formula>Z29=0</formula>
    </cfRule>
    <cfRule type="expression" dxfId="12250" priority="2694">
      <formula>Z29=0</formula>
    </cfRule>
    <cfRule type="expression" dxfId="12249" priority="2606">
      <formula>Z29=0</formula>
    </cfRule>
    <cfRule type="expression" dxfId="12248" priority="4175">
      <formula>Z29=0</formula>
    </cfRule>
    <cfRule type="expression" dxfId="12247" priority="4860">
      <formula>Z29=0</formula>
    </cfRule>
    <cfRule type="expression" dxfId="12246" priority="2557">
      <formula>Z29=0</formula>
    </cfRule>
    <cfRule type="expression" dxfId="12245" priority="4028">
      <formula>Z29=0</formula>
    </cfRule>
    <cfRule type="expression" dxfId="12244" priority="2639">
      <formula>Z29=0</formula>
    </cfRule>
    <cfRule type="expression" dxfId="12243" priority="4054">
      <formula>Z29=0</formula>
    </cfRule>
    <cfRule type="expression" dxfId="12242" priority="4800">
      <formula>Z29=0</formula>
    </cfRule>
    <cfRule type="expression" dxfId="12241" priority="2581">
      <formula>Z29=0</formula>
    </cfRule>
    <cfRule type="expression" dxfId="12240" priority="2538">
      <formula>Z29=0</formula>
    </cfRule>
  </conditionalFormatting>
  <conditionalFormatting sqref="Z35">
    <cfRule type="cellIs" dxfId="12239" priority="4764" stopIfTrue="1" operator="equal">
      <formula>0</formula>
    </cfRule>
    <cfRule type="cellIs" dxfId="12238" priority="4776" stopIfTrue="1" operator="equal">
      <formula>0</formula>
    </cfRule>
    <cfRule type="cellIs" dxfId="12237" priority="4777" operator="notEqual">
      <formula>V35</formula>
    </cfRule>
    <cfRule type="cellIs" dxfId="12236" priority="4098" operator="notEqual">
      <formula>V35</formula>
    </cfRule>
    <cfRule type="cellIs" dxfId="12235" priority="4010" stopIfTrue="1" operator="equal">
      <formula>0</formula>
    </cfRule>
    <cfRule type="cellIs" dxfId="12234" priority="4097" stopIfTrue="1" operator="equal">
      <formula>0</formula>
    </cfRule>
    <cfRule type="cellIs" dxfId="12233" priority="4904" operator="notEqual">
      <formula>V35</formula>
    </cfRule>
    <cfRule type="cellIs" dxfId="12232" priority="4765" operator="notEqual">
      <formula>V35</formula>
    </cfRule>
    <cfRule type="cellIs" dxfId="12231" priority="4903" stopIfTrue="1" operator="equal">
      <formula>0</formula>
    </cfRule>
    <cfRule type="cellIs" dxfId="12230" priority="4011" operator="notEqual">
      <formula>V35</formula>
    </cfRule>
    <cfRule type="cellIs" dxfId="12229" priority="4017" operator="notEqual">
      <formula>V35</formula>
    </cfRule>
    <cfRule type="cellIs" dxfId="12228" priority="4016" stopIfTrue="1" operator="equal">
      <formula>0</formula>
    </cfRule>
  </conditionalFormatting>
  <conditionalFormatting sqref="Z36">
    <cfRule type="expression" dxfId="12227" priority="4775">
      <formula>Z35=0</formula>
    </cfRule>
    <cfRule type="expression" dxfId="12226" priority="4763">
      <formula>Z35=0</formula>
    </cfRule>
    <cfRule type="expression" dxfId="12225" priority="4009">
      <formula>Z35=0</formula>
    </cfRule>
    <cfRule type="expression" dxfId="12224" priority="4096">
      <formula>Z35=0</formula>
    </cfRule>
    <cfRule type="expression" dxfId="12223" priority="4015">
      <formula>Z35=0</formula>
    </cfRule>
    <cfRule type="expression" dxfId="12222" priority="4902">
      <formula>Z35=0</formula>
    </cfRule>
  </conditionalFormatting>
  <conditionalFormatting sqref="Z37">
    <cfRule type="cellIs" dxfId="12221" priority="5282" stopIfTrue="1" operator="equal">
      <formula>0</formula>
    </cfRule>
    <cfRule type="cellIs" dxfId="12220" priority="5283" operator="notEqual">
      <formula>V37</formula>
    </cfRule>
    <cfRule type="cellIs" dxfId="12219" priority="4641" stopIfTrue="1" operator="equal">
      <formula>0</formula>
    </cfRule>
    <cfRule type="cellIs" dxfId="12218" priority="4642" operator="notEqual">
      <formula>V37</formula>
    </cfRule>
  </conditionalFormatting>
  <conditionalFormatting sqref="Z38">
    <cfRule type="expression" dxfId="12217" priority="4643">
      <formula>Z37=0</formula>
    </cfRule>
    <cfRule type="expression" dxfId="12216" priority="5284">
      <formula>Z37=0</formula>
    </cfRule>
  </conditionalFormatting>
  <conditionalFormatting sqref="Z39">
    <cfRule type="cellIs" dxfId="12215" priority="4732" operator="notEqual">
      <formula>V39</formula>
    </cfRule>
    <cfRule type="cellIs" dxfId="12214" priority="4731" stopIfTrue="1" operator="equal">
      <formula>0</formula>
    </cfRule>
    <cfRule type="cellIs" dxfId="12213" priority="3992" stopIfTrue="1" operator="equal">
      <formula>0</formula>
    </cfRule>
    <cfRule type="cellIs" dxfId="12212" priority="3993" operator="notEqual">
      <formula>V39</formula>
    </cfRule>
  </conditionalFormatting>
  <conditionalFormatting sqref="Z40">
    <cfRule type="expression" dxfId="12211" priority="3991">
      <formula>Z39=0</formula>
    </cfRule>
    <cfRule type="expression" dxfId="12210" priority="4730">
      <formula>Z39=0</formula>
    </cfRule>
  </conditionalFormatting>
  <conditionalFormatting sqref="Z43">
    <cfRule type="cellIs" dxfId="12209" priority="4645" stopIfTrue="1" operator="equal">
      <formula>0</formula>
    </cfRule>
    <cfRule type="cellIs" dxfId="12208" priority="5286" stopIfTrue="1" operator="equal">
      <formula>0</formula>
    </cfRule>
    <cfRule type="cellIs" dxfId="12207" priority="4646" operator="notEqual">
      <formula>V43</formula>
    </cfRule>
    <cfRule type="cellIs" dxfId="12206" priority="5287" operator="notEqual">
      <formula>V43</formula>
    </cfRule>
  </conditionalFormatting>
  <conditionalFormatting sqref="Z44">
    <cfRule type="expression" dxfId="12205" priority="5285">
      <formula>Z43=0</formula>
    </cfRule>
    <cfRule type="expression" dxfId="12204" priority="4644">
      <formula>Z43=0</formula>
    </cfRule>
  </conditionalFormatting>
  <conditionalFormatting sqref="AA7">
    <cfRule type="cellIs" dxfId="12203" priority="5346" operator="greaterThanOrEqual">
      <formula>5</formula>
    </cfRule>
    <cfRule type="cellIs" dxfId="12202" priority="4714" operator="greaterThanOrEqual">
      <formula>5</formula>
    </cfRule>
  </conditionalFormatting>
  <conditionalFormatting sqref="AB13">
    <cfRule type="cellIs" dxfId="12201" priority="3955" stopIfTrue="1" operator="equal">
      <formula>0</formula>
    </cfRule>
    <cfRule type="cellIs" dxfId="12200" priority="3958" operator="notEqual">
      <formula>X13</formula>
    </cfRule>
    <cfRule type="cellIs" dxfId="12199" priority="3952" operator="notEqual">
      <formula>X13</formula>
    </cfRule>
    <cfRule type="cellIs" dxfId="12198" priority="3957" stopIfTrue="1" operator="equal">
      <formula>0</formula>
    </cfRule>
    <cfRule type="cellIs" dxfId="12197" priority="3951" stopIfTrue="1" operator="equal">
      <formula>0</formula>
    </cfRule>
    <cfRule type="cellIs" dxfId="12196" priority="3956" operator="notEqual">
      <formula>X13</formula>
    </cfRule>
    <cfRule type="cellIs" dxfId="12195" priority="3953" stopIfTrue="1" operator="equal">
      <formula>0</formula>
    </cfRule>
    <cfRule type="cellIs" dxfId="12194" priority="3954" operator="notEqual">
      <formula>X13</formula>
    </cfRule>
  </conditionalFormatting>
  <conditionalFormatting sqref="AB14 AB16 AB18 AB20 AB22 AB24 AB26 AB28 AB30 AB32 AB34 AB36 AB38 AB40 AB42 AB44">
    <cfRule type="expression" dxfId="12193" priority="5356">
      <formula>AB13=0</formula>
    </cfRule>
  </conditionalFormatting>
  <conditionalFormatting sqref="AB15">
    <cfRule type="cellIs" dxfId="12192" priority="2324" stopIfTrue="1" operator="equal">
      <formula>0</formula>
    </cfRule>
    <cfRule type="cellIs" dxfId="12191" priority="2325" operator="notEqual">
      <formula>X15</formula>
    </cfRule>
    <cfRule type="cellIs" dxfId="12190" priority="2204" operator="notEqual">
      <formula>X15</formula>
    </cfRule>
    <cfRule type="cellIs" dxfId="12189" priority="2203" stopIfTrue="1" operator="equal">
      <formula>0</formula>
    </cfRule>
    <cfRule type="cellIs" dxfId="12188" priority="2309" stopIfTrue="1" operator="equal">
      <formula>0</formula>
    </cfRule>
    <cfRule type="cellIs" dxfId="12187" priority="2310" operator="notEqual">
      <formula>X15</formula>
    </cfRule>
  </conditionalFormatting>
  <conditionalFormatting sqref="AB16">
    <cfRule type="expression" dxfId="12186" priority="2202">
      <formula>AB15=0</formula>
    </cfRule>
    <cfRule type="expression" dxfId="12185" priority="2323">
      <formula>AB15=0</formula>
    </cfRule>
    <cfRule type="expression" dxfId="12184" priority="2308">
      <formula>AB15=0</formula>
    </cfRule>
  </conditionalFormatting>
  <conditionalFormatting sqref="AB17">
    <cfRule type="cellIs" dxfId="12183" priority="2734" stopIfTrue="1" operator="equal">
      <formula>0</formula>
    </cfRule>
    <cfRule type="cellIs" dxfId="12182" priority="2735" operator="notEqual">
      <formula>X17</formula>
    </cfRule>
  </conditionalFormatting>
  <conditionalFormatting sqref="AB18">
    <cfRule type="expression" dxfId="12181" priority="2733">
      <formula>AB17=0</formula>
    </cfRule>
  </conditionalFormatting>
  <conditionalFormatting sqref="AB21 AB31 AB15 AB17 AB19 AB23 AB25 AB27 AB29 AB33 AB35 AB39 AB41 AB43">
    <cfRule type="cellIs" dxfId="12180" priority="5357" stopIfTrue="1" operator="equal">
      <formula>0</formula>
    </cfRule>
    <cfRule type="cellIs" dxfId="12179" priority="5358" operator="notEqual">
      <formula>X15</formula>
    </cfRule>
  </conditionalFormatting>
  <conditionalFormatting sqref="AB25">
    <cfRule type="cellIs" dxfId="12178" priority="5211" operator="notEqual">
      <formula>X25</formula>
    </cfRule>
    <cfRule type="cellIs" dxfId="12177" priority="3559" stopIfTrue="1" operator="equal">
      <formula>0</formula>
    </cfRule>
    <cfRule type="cellIs" dxfId="12176" priority="3608" operator="notEqual">
      <formula>X25</formula>
    </cfRule>
    <cfRule type="cellIs" dxfId="12175" priority="3889" stopIfTrue="1" operator="equal">
      <formula>0</formula>
    </cfRule>
    <cfRule type="cellIs" dxfId="12174" priority="3764" operator="notEqual">
      <formula>X25</formula>
    </cfRule>
    <cfRule type="cellIs" dxfId="12173" priority="3890" operator="notEqual">
      <formula>X25</formula>
    </cfRule>
    <cfRule type="cellIs" dxfId="12172" priority="3841" stopIfTrue="1" operator="equal">
      <formula>0</formula>
    </cfRule>
    <cfRule type="cellIs" dxfId="12171" priority="3818" operator="notEqual">
      <formula>X25</formula>
    </cfRule>
    <cfRule type="cellIs" dxfId="12170" priority="3763" stopIfTrue="1" operator="equal">
      <formula>0</formula>
    </cfRule>
    <cfRule type="cellIs" dxfId="12169" priority="3817" stopIfTrue="1" operator="equal">
      <formula>0</formula>
    </cfRule>
    <cfRule type="cellIs" dxfId="12168" priority="5210" stopIfTrue="1" operator="equal">
      <formula>0</formula>
    </cfRule>
    <cfRule type="cellIs" dxfId="12167" priority="3685" stopIfTrue="1" operator="equal">
      <formula>0</formula>
    </cfRule>
    <cfRule type="cellIs" dxfId="12166" priority="3607" stopIfTrue="1" operator="equal">
      <formula>0</formula>
    </cfRule>
    <cfRule type="cellIs" dxfId="12165" priority="3842" operator="notEqual">
      <formula>X25</formula>
    </cfRule>
    <cfRule type="cellIs" dxfId="12164" priority="3739" stopIfTrue="1" operator="equal">
      <formula>0</formula>
    </cfRule>
    <cfRule type="cellIs" dxfId="12163" priority="3560" operator="notEqual">
      <formula>X25</formula>
    </cfRule>
    <cfRule type="cellIs" dxfId="12162" priority="3686" operator="notEqual">
      <formula>X25</formula>
    </cfRule>
    <cfRule type="cellIs" dxfId="12161" priority="3740" operator="notEqual">
      <formula>X25</formula>
    </cfRule>
  </conditionalFormatting>
  <conditionalFormatting sqref="AB26">
    <cfRule type="expression" dxfId="12160" priority="3816">
      <formula>AB25=0</formula>
    </cfRule>
    <cfRule type="expression" dxfId="12159" priority="3684">
      <formula>AB25=0</formula>
    </cfRule>
    <cfRule type="expression" dxfId="12158" priority="3762">
      <formula>AB25=0</formula>
    </cfRule>
    <cfRule type="expression" dxfId="12157" priority="3840">
      <formula>AB25=0</formula>
    </cfRule>
    <cfRule type="expression" dxfId="12156" priority="3606">
      <formula>AB25=0</formula>
    </cfRule>
    <cfRule type="expression" dxfId="12155" priority="5209">
      <formula>AB25=0</formula>
    </cfRule>
    <cfRule type="expression" dxfId="12154" priority="3888">
      <formula>AB25=0</formula>
    </cfRule>
    <cfRule type="expression" dxfId="12153" priority="3558">
      <formula>AB25=0</formula>
    </cfRule>
    <cfRule type="expression" dxfId="12152" priority="3738">
      <formula>AB25=0</formula>
    </cfRule>
  </conditionalFormatting>
  <conditionalFormatting sqref="AB29">
    <cfRule type="cellIs" dxfId="12151" priority="4832" stopIfTrue="1" operator="equal">
      <formula>0</formula>
    </cfRule>
    <cfRule type="cellIs" dxfId="12150" priority="2598" operator="notEqual">
      <formula>X29</formula>
    </cfRule>
    <cfRule type="cellIs" dxfId="12149" priority="4833" operator="notEqual">
      <formula>X29</formula>
    </cfRule>
    <cfRule type="cellIs" dxfId="12148" priority="4882" stopIfTrue="1" operator="equal">
      <formula>0</formula>
    </cfRule>
    <cfRule type="cellIs" dxfId="12147" priority="2681" operator="notEqual">
      <formula>X29</formula>
    </cfRule>
    <cfRule type="cellIs" dxfId="12146" priority="2680" stopIfTrue="1" operator="equal">
      <formula>0</formula>
    </cfRule>
    <cfRule type="cellIs" dxfId="12145" priority="2647" operator="notEqual">
      <formula>X29</formula>
    </cfRule>
    <cfRule type="cellIs" dxfId="12144" priority="2701" stopIfTrue="1" operator="equal">
      <formula>0</formula>
    </cfRule>
    <cfRule type="cellIs" dxfId="12143" priority="2646" stopIfTrue="1" operator="equal">
      <formula>0</formula>
    </cfRule>
    <cfRule type="cellIs" dxfId="12142" priority="2597" stopIfTrue="1" operator="equal">
      <formula>0</formula>
    </cfRule>
    <cfRule type="cellIs" dxfId="12141" priority="2702" operator="notEqual">
      <formula>X29</formula>
    </cfRule>
    <cfRule type="cellIs" dxfId="12140" priority="5055" operator="notEqual">
      <formula>X29</formula>
    </cfRule>
    <cfRule type="cellIs" dxfId="12139" priority="5054" stopIfTrue="1" operator="equal">
      <formula>0</formula>
    </cfRule>
    <cfRule type="cellIs" dxfId="12138" priority="2562" operator="notEqual">
      <formula>X29</formula>
    </cfRule>
    <cfRule type="cellIs" dxfId="12137" priority="2611" operator="notEqual">
      <formula>X29</formula>
    </cfRule>
    <cfRule type="cellIs" dxfId="12136" priority="2561" stopIfTrue="1" operator="equal">
      <formula>0</formula>
    </cfRule>
    <cfRule type="cellIs" dxfId="12135" priority="2549" operator="notEqual">
      <formula>X29</formula>
    </cfRule>
    <cfRule type="cellIs" dxfId="12134" priority="2586" operator="notEqual">
      <formula>X29</formula>
    </cfRule>
    <cfRule type="cellIs" dxfId="12133" priority="2610" stopIfTrue="1" operator="equal">
      <formula>0</formula>
    </cfRule>
    <cfRule type="cellIs" dxfId="12132" priority="2585" stopIfTrue="1" operator="equal">
      <formula>0</formula>
    </cfRule>
    <cfRule type="cellIs" dxfId="12131" priority="4883" operator="notEqual">
      <formula>X29</formula>
    </cfRule>
    <cfRule type="cellIs" dxfId="12130" priority="2548" stopIfTrue="1" operator="equal">
      <formula>0</formula>
    </cfRule>
    <cfRule type="cellIs" dxfId="12129" priority="2529" operator="notEqual">
      <formula>X29</formula>
    </cfRule>
    <cfRule type="cellIs" dxfId="12128" priority="2528" stopIfTrue="1" operator="equal">
      <formula>0</formula>
    </cfRule>
  </conditionalFormatting>
  <conditionalFormatting sqref="AB30">
    <cfRule type="expression" dxfId="12127" priority="2584">
      <formula>AB29=0</formula>
    </cfRule>
    <cfRule type="expression" dxfId="12126" priority="2527">
      <formula>AB29=0</formula>
    </cfRule>
    <cfRule type="expression" dxfId="12125" priority="2560">
      <formula>AB29=0</formula>
    </cfRule>
    <cfRule type="expression" dxfId="12124" priority="2609">
      <formula>AB29=0</formula>
    </cfRule>
    <cfRule type="expression" dxfId="12123" priority="2700">
      <formula>AB29=0</formula>
    </cfRule>
    <cfRule type="expression" dxfId="12122" priority="2645">
      <formula>AB29=0</formula>
    </cfRule>
    <cfRule type="expression" dxfId="12121" priority="4881">
      <formula>AB29=0</formula>
    </cfRule>
  </conditionalFormatting>
  <conditionalFormatting sqref="AB37 X37 T37 P37 L37">
    <cfRule type="cellIs" dxfId="12120" priority="3903" stopIfTrue="1" operator="equal">
      <formula>0</formula>
    </cfRule>
    <cfRule type="cellIs" dxfId="12119" priority="3907" stopIfTrue="1" operator="equal">
      <formula>0</formula>
    </cfRule>
    <cfRule type="cellIs" dxfId="12118" priority="3906" operator="notEqual">
      <formula>H37</formula>
    </cfRule>
    <cfRule type="cellIs" dxfId="12117" priority="3904" operator="notEqual">
      <formula>H37</formula>
    </cfRule>
    <cfRule type="cellIs" dxfId="12116" priority="3909" stopIfTrue="1" operator="equal">
      <formula>0</formula>
    </cfRule>
    <cfRule type="cellIs" dxfId="12115" priority="3910" operator="notEqual">
      <formula>H37</formula>
    </cfRule>
    <cfRule type="cellIs" dxfId="12114" priority="3908" operator="notEqual">
      <formula>H37</formula>
    </cfRule>
    <cfRule type="cellIs" dxfId="12113" priority="3905" stopIfTrue="1" operator="equal">
      <formula>0</formula>
    </cfRule>
  </conditionalFormatting>
  <conditionalFormatting sqref="AB39">
    <cfRule type="cellIs" dxfId="12112" priority="4741" operator="notEqual">
      <formula>X39</formula>
    </cfRule>
    <cfRule type="cellIs" dxfId="12111" priority="4740" stopIfTrue="1" operator="equal">
      <formula>0</formula>
    </cfRule>
  </conditionalFormatting>
  <conditionalFormatting sqref="AB40">
    <cfRule type="expression" dxfId="12110" priority="4739">
      <formula>AB39=0</formula>
    </cfRule>
  </conditionalFormatting>
  <conditionalFormatting sqref="AC14 AC16 AC18 AC20 AC22 AC24 AC26 AC28 AC30 AC32 AC34 AC36 AC38 AC40 AC42 AC44 AE44 AE42 AE40 AE38 AE36 AE34 AE32 AE30 AE28 AE26 AE24 AE22 AE20 AE18 AE16 AE14">
    <cfRule type="expression" dxfId="12109" priority="5371">
      <formula>AC13=0</formula>
    </cfRule>
  </conditionalFormatting>
  <conditionalFormatting sqref="AC15 AE15">
    <cfRule type="cellIs" dxfId="12108" priority="2210" operator="notEqual">
      <formula>Y15</formula>
    </cfRule>
    <cfRule type="cellIs" dxfId="12107" priority="2312" stopIfTrue="1" operator="equal">
      <formula>0</formula>
    </cfRule>
    <cfRule type="cellIs" dxfId="12106" priority="2313" operator="notEqual">
      <formula>Y15</formula>
    </cfRule>
    <cfRule type="cellIs" dxfId="12105" priority="2330" stopIfTrue="1" operator="equal">
      <formula>0</formula>
    </cfRule>
    <cfRule type="cellIs" dxfId="12104" priority="2209" stopIfTrue="1" operator="equal">
      <formula>0</formula>
    </cfRule>
    <cfRule type="cellIs" dxfId="12103" priority="2331" operator="notEqual">
      <formula>Y15</formula>
    </cfRule>
  </conditionalFormatting>
  <conditionalFormatting sqref="AC16 AE16">
    <cfRule type="expression" dxfId="12102" priority="2329">
      <formula>AC15=0</formula>
    </cfRule>
    <cfRule type="expression" dxfId="12101" priority="2208">
      <formula>AC15=0</formula>
    </cfRule>
    <cfRule type="expression" dxfId="12100" priority="2311">
      <formula>AC15=0</formula>
    </cfRule>
  </conditionalFormatting>
  <conditionalFormatting sqref="AC17 AE17">
    <cfRule type="cellIs" dxfId="12099" priority="2741" operator="notEqual">
      <formula>Y17</formula>
    </cfRule>
    <cfRule type="cellIs" dxfId="12098" priority="2740" stopIfTrue="1" operator="equal">
      <formula>0</formula>
    </cfRule>
  </conditionalFormatting>
  <conditionalFormatting sqref="AC18 AE18">
    <cfRule type="expression" dxfId="12097" priority="2739">
      <formula>AC17=0</formula>
    </cfRule>
  </conditionalFormatting>
  <conditionalFormatting sqref="AC21 AC31 AC13 AC15 AC17 AC19 AC23 AC25 AC27 AC29 AC33 AC35 AC37 AC39 AC41 AC43 AE43 AE41 AE39 AE37 AE35 AE33 AE29 AE27 AE25 AE23 AE19 AE17 AE15 AE13 AE31 AE21">
    <cfRule type="cellIs" dxfId="12096" priority="5373" operator="notEqual">
      <formula>Y13</formula>
    </cfRule>
    <cfRule type="cellIs" dxfId="12095" priority="5372" stopIfTrue="1" operator="equal">
      <formula>0</formula>
    </cfRule>
  </conditionalFormatting>
  <conditionalFormatting sqref="AC25 AE25">
    <cfRule type="cellIs" dxfId="12094" priority="3895" stopIfTrue="1" operator="equal">
      <formula>0</formula>
    </cfRule>
    <cfRule type="cellIs" dxfId="12093" priority="3613" stopIfTrue="1" operator="equal">
      <formula>0</formula>
    </cfRule>
    <cfRule type="cellIs" dxfId="12092" priority="3614" operator="notEqual">
      <formula>Y25</formula>
    </cfRule>
    <cfRule type="cellIs" dxfId="12091" priority="3896" operator="notEqual">
      <formula>Y25</formula>
    </cfRule>
    <cfRule type="cellIs" dxfId="12090" priority="3743" operator="notEqual">
      <formula>Y25</formula>
    </cfRule>
    <cfRule type="cellIs" dxfId="12089" priority="3742" stopIfTrue="1" operator="equal">
      <formula>0</formula>
    </cfRule>
    <cfRule type="cellIs" dxfId="12088" priority="3667" stopIfTrue="1" operator="equal">
      <formula>0</formula>
    </cfRule>
    <cfRule type="cellIs" dxfId="12087" priority="3668" operator="notEqual">
      <formula>Y25</formula>
    </cfRule>
    <cfRule type="cellIs" dxfId="12086" priority="5226" operator="notEqual">
      <formula>Y25</formula>
    </cfRule>
    <cfRule type="cellIs" dxfId="12085" priority="5225" stopIfTrue="1" operator="equal">
      <formula>0</formula>
    </cfRule>
    <cfRule type="cellIs" dxfId="12084" priority="3820" stopIfTrue="1" operator="equal">
      <formula>0</formula>
    </cfRule>
    <cfRule type="cellIs" dxfId="12083" priority="3773" operator="notEqual">
      <formula>Y25</formula>
    </cfRule>
    <cfRule type="cellIs" dxfId="12082" priority="3772" stopIfTrue="1" operator="equal">
      <formula>0</formula>
    </cfRule>
    <cfRule type="cellIs" dxfId="12081" priority="3854" operator="notEqual">
      <formula>Y25</formula>
    </cfRule>
    <cfRule type="cellIs" dxfId="12080" priority="3821" operator="notEqual">
      <formula>Y25</formula>
    </cfRule>
    <cfRule type="cellIs" dxfId="12079" priority="3694" stopIfTrue="1" operator="equal">
      <formula>0</formula>
    </cfRule>
    <cfRule type="cellIs" dxfId="12078" priority="3695" operator="notEqual">
      <formula>Y25</formula>
    </cfRule>
    <cfRule type="cellIs" dxfId="12077" priority="3853" stopIfTrue="1" operator="equal">
      <formula>0</formula>
    </cfRule>
  </conditionalFormatting>
  <conditionalFormatting sqref="AC26 AE26">
    <cfRule type="expression" dxfId="12076" priority="3894">
      <formula>AC25=0</formula>
    </cfRule>
    <cfRule type="expression" dxfId="12075" priority="5224">
      <formula>AC25=0</formula>
    </cfRule>
    <cfRule type="expression" dxfId="12074" priority="3612">
      <formula>AC25=0</formula>
    </cfRule>
    <cfRule type="expression" dxfId="12073" priority="3771">
      <formula>AC25=0</formula>
    </cfRule>
    <cfRule type="expression" dxfId="12072" priority="3852">
      <formula>AC25=0</formula>
    </cfRule>
    <cfRule type="expression" dxfId="12071" priority="3819">
      <formula>AC25=0</formula>
    </cfRule>
    <cfRule type="expression" dxfId="12070" priority="3666">
      <formula>AC25=0</formula>
    </cfRule>
    <cfRule type="expression" dxfId="12069" priority="3693">
      <formula>AC25=0</formula>
    </cfRule>
    <cfRule type="expression" dxfId="12068" priority="3741">
      <formula>AC25=0</formula>
    </cfRule>
  </conditionalFormatting>
  <conditionalFormatting sqref="AC29 AE29">
    <cfRule type="cellIs" dxfId="12067" priority="2711" operator="notEqual">
      <formula>Y29</formula>
    </cfRule>
    <cfRule type="cellIs" dxfId="12066" priority="2710" stopIfTrue="1" operator="equal">
      <formula>0</formula>
    </cfRule>
    <cfRule type="cellIs" dxfId="12065" priority="2576" stopIfTrue="1" operator="equal">
      <formula>0</formula>
    </cfRule>
    <cfRule type="cellIs" dxfId="12064" priority="2531" stopIfTrue="1" operator="equal">
      <formula>0</formula>
    </cfRule>
    <cfRule type="cellIs" dxfId="12063" priority="2523" operator="notEqual">
      <formula>Y29</formula>
    </cfRule>
    <cfRule type="cellIs" dxfId="12062" priority="2522" stopIfTrue="1" operator="equal">
      <formula>0</formula>
    </cfRule>
    <cfRule type="cellIs" dxfId="12061" priority="2617" operator="notEqual">
      <formula>Y29</formula>
    </cfRule>
    <cfRule type="cellIs" dxfId="12060" priority="2616" stopIfTrue="1" operator="equal">
      <formula>0</formula>
    </cfRule>
    <cfRule type="cellIs" dxfId="12059" priority="4839" operator="notEqual">
      <formula>Y29</formula>
    </cfRule>
    <cfRule type="cellIs" dxfId="12058" priority="4838" stopIfTrue="1" operator="equal">
      <formula>0</formula>
    </cfRule>
    <cfRule type="cellIs" dxfId="12057" priority="2684" stopIfTrue="1" operator="equal">
      <formula>0</formula>
    </cfRule>
    <cfRule type="cellIs" dxfId="12056" priority="2653" operator="notEqual">
      <formula>Y29</formula>
    </cfRule>
    <cfRule type="cellIs" dxfId="12055" priority="4894" stopIfTrue="1" operator="equal">
      <formula>0</formula>
    </cfRule>
    <cfRule type="cellIs" dxfId="12054" priority="2577" operator="notEqual">
      <formula>Y29</formula>
    </cfRule>
    <cfRule type="cellIs" dxfId="12053" priority="2550" stopIfTrue="1" operator="equal">
      <formula>0</formula>
    </cfRule>
    <cfRule type="cellIs" dxfId="12052" priority="2543" operator="notEqual">
      <formula>Y29</formula>
    </cfRule>
    <cfRule type="cellIs" dxfId="12051" priority="2588" stopIfTrue="1" operator="equal">
      <formula>0</formula>
    </cfRule>
    <cfRule type="cellIs" dxfId="12050" priority="2589" operator="notEqual">
      <formula>Y29</formula>
    </cfRule>
    <cfRule type="cellIs" dxfId="12049" priority="2542" stopIfTrue="1" operator="equal">
      <formula>0</formula>
    </cfRule>
    <cfRule type="cellIs" dxfId="12048" priority="2551" operator="notEqual">
      <formula>Y29</formula>
    </cfRule>
    <cfRule type="cellIs" dxfId="12047" priority="2600" operator="notEqual">
      <formula>Y29</formula>
    </cfRule>
    <cfRule type="cellIs" dxfId="12046" priority="2599" stopIfTrue="1" operator="equal">
      <formula>0</formula>
    </cfRule>
    <cfRule type="cellIs" dxfId="12045" priority="2685" operator="notEqual">
      <formula>Y29</formula>
    </cfRule>
    <cfRule type="cellIs" dxfId="12044" priority="5062" stopIfTrue="1" operator="equal">
      <formula>0</formula>
    </cfRule>
    <cfRule type="cellIs" dxfId="12043" priority="5063" operator="notEqual">
      <formula>Y29</formula>
    </cfRule>
    <cfRule type="cellIs" dxfId="12042" priority="2652" stopIfTrue="1" operator="equal">
      <formula>0</formula>
    </cfRule>
    <cfRule type="cellIs" dxfId="12041" priority="2567" stopIfTrue="1" operator="equal">
      <formula>0</formula>
    </cfRule>
    <cfRule type="cellIs" dxfId="12040" priority="2532" operator="notEqual">
      <formula>Y29</formula>
    </cfRule>
    <cfRule type="cellIs" dxfId="12039" priority="2568" operator="notEqual">
      <formula>Y29</formula>
    </cfRule>
    <cfRule type="cellIs" dxfId="12038" priority="4895" operator="notEqual">
      <formula>Y29</formula>
    </cfRule>
    <cfRule type="cellIs" dxfId="12037" priority="2632" operator="notEqual">
      <formula>Y29</formula>
    </cfRule>
    <cfRule type="cellIs" dxfId="12036" priority="2631" stopIfTrue="1" operator="equal">
      <formula>0</formula>
    </cfRule>
  </conditionalFormatting>
  <conditionalFormatting sqref="AC30 AE30">
    <cfRule type="expression" dxfId="12035" priority="2709">
      <formula>AC29=0</formula>
    </cfRule>
    <cfRule type="expression" dxfId="12034" priority="2651">
      <formula>AC29=0</formula>
    </cfRule>
    <cfRule type="expression" dxfId="12033" priority="4893">
      <formula>AC29=0</formula>
    </cfRule>
    <cfRule type="expression" dxfId="12032" priority="2530">
      <formula>AC29=0</formula>
    </cfRule>
    <cfRule type="expression" dxfId="12031" priority="2587">
      <formula>AC29=0</formula>
    </cfRule>
    <cfRule type="expression" dxfId="12030" priority="2615">
      <formula>AC29=0</formula>
    </cfRule>
    <cfRule type="expression" dxfId="12029" priority="2541">
      <formula>AC29=0</formula>
    </cfRule>
    <cfRule type="expression" dxfId="12028" priority="2566">
      <formula>AC29=0</formula>
    </cfRule>
  </conditionalFormatting>
  <conditionalFormatting sqref="AC39 AE39">
    <cfRule type="cellIs" dxfId="12027" priority="4752" stopIfTrue="1" operator="equal">
      <formula>0</formula>
    </cfRule>
    <cfRule type="cellIs" dxfId="12026" priority="4753" operator="notEqual">
      <formula>Y39</formula>
    </cfRule>
  </conditionalFormatting>
  <conditionalFormatting sqref="AC40 AE40">
    <cfRule type="expression" dxfId="12025" priority="4751">
      <formula>AC39=0</formula>
    </cfRule>
  </conditionalFormatting>
  <conditionalFormatting sqref="AD13">
    <cfRule type="cellIs" dxfId="12024" priority="5265" stopIfTrue="1" operator="equal">
      <formula>0</formula>
    </cfRule>
    <cfRule type="cellIs" dxfId="12023" priority="5266" operator="notEqual">
      <formula>Z13</formula>
    </cfRule>
  </conditionalFormatting>
  <conditionalFormatting sqref="AD15 AD17 AD19 AD21 AD23 AD25 AD27 AD29 AD31 AD33 AD35 AD37 AD39 AD41 AD43">
    <cfRule type="cellIs" dxfId="12022" priority="5276" stopIfTrue="1" operator="equal">
      <formula>0</formula>
    </cfRule>
    <cfRule type="cellIs" dxfId="12021" priority="5277" operator="notEqual">
      <formula>Z15</formula>
    </cfRule>
  </conditionalFormatting>
  <conditionalFormatting sqref="AD15">
    <cfRule type="cellIs" dxfId="12020" priority="2319" operator="notEqual">
      <formula>Z15</formula>
    </cfRule>
    <cfRule type="cellIs" dxfId="12019" priority="2318" stopIfTrue="1" operator="equal">
      <formula>0</formula>
    </cfRule>
    <cfRule type="cellIs" dxfId="12018" priority="2198" operator="notEqual">
      <formula>Z15</formula>
    </cfRule>
    <cfRule type="cellIs" dxfId="12017" priority="2197" stopIfTrue="1" operator="equal">
      <formula>0</formula>
    </cfRule>
    <cfRule type="cellIs" dxfId="12016" priority="2303" stopIfTrue="1" operator="equal">
      <formula>0</formula>
    </cfRule>
    <cfRule type="cellIs" dxfId="12015" priority="2304" operator="notEqual">
      <formula>Z15</formula>
    </cfRule>
  </conditionalFormatting>
  <conditionalFormatting sqref="AD16 AD18 AD20 AD22 AD24 AD26 AD28 AD30 AD32 AD34 AD36 AD38 AD40 AD42 AD44 AD14">
    <cfRule type="expression" dxfId="12014" priority="5275">
      <formula>AD13=0</formula>
    </cfRule>
  </conditionalFormatting>
  <conditionalFormatting sqref="AD16">
    <cfRule type="expression" dxfId="12013" priority="2317">
      <formula>AD15=0</formula>
    </cfRule>
    <cfRule type="expression" dxfId="12012" priority="2196">
      <formula>AD15=0</formula>
    </cfRule>
    <cfRule type="expression" dxfId="12011" priority="2302">
      <formula>AD15=0</formula>
    </cfRule>
  </conditionalFormatting>
  <conditionalFormatting sqref="AD17">
    <cfRule type="cellIs" dxfId="12010" priority="2729" operator="notEqual">
      <formula>Z17</formula>
    </cfRule>
    <cfRule type="cellIs" dxfId="12009" priority="2728" stopIfTrue="1" operator="equal">
      <formula>0</formula>
    </cfRule>
  </conditionalFormatting>
  <conditionalFormatting sqref="AD18">
    <cfRule type="expression" dxfId="12008" priority="2727">
      <formula>AD17=0</formula>
    </cfRule>
  </conditionalFormatting>
  <conditionalFormatting sqref="AD25">
    <cfRule type="cellIs" dxfId="12007" priority="3587" operator="notEqual">
      <formula>Z25</formula>
    </cfRule>
    <cfRule type="cellIs" dxfId="12006" priority="3586" stopIfTrue="1" operator="equal">
      <formula>0</formula>
    </cfRule>
    <cfRule type="cellIs" dxfId="12005" priority="3826" stopIfTrue="1" operator="equal">
      <formula>0</formula>
    </cfRule>
    <cfRule type="cellIs" dxfId="12004" priority="5196" operator="notEqual">
      <formula>Z25</formula>
    </cfRule>
    <cfRule type="cellIs" dxfId="12003" priority="5195" stopIfTrue="1" operator="equal">
      <formula>0</formula>
    </cfRule>
    <cfRule type="cellIs" dxfId="12002" priority="3785" operator="notEqual">
      <formula>Z25</formula>
    </cfRule>
    <cfRule type="cellIs" dxfId="12001" priority="3749" operator="notEqual">
      <formula>Z25</formula>
    </cfRule>
    <cfRule type="cellIs" dxfId="12000" priority="3784" stopIfTrue="1" operator="equal">
      <formula>0</formula>
    </cfRule>
    <cfRule type="cellIs" dxfId="11999" priority="3748" stopIfTrue="1" operator="equal">
      <formula>0</formula>
    </cfRule>
    <cfRule type="cellIs" dxfId="11998" priority="3827" operator="notEqual">
      <formula>Z25</formula>
    </cfRule>
    <cfRule type="cellIs" dxfId="11997" priority="3707" operator="notEqual">
      <formula>Z25</formula>
    </cfRule>
    <cfRule type="cellIs" dxfId="11996" priority="3706" stopIfTrue="1" operator="equal">
      <formula>0</formula>
    </cfRule>
    <cfRule type="cellIs" dxfId="11995" priority="3671" operator="notEqual">
      <formula>Z25</formula>
    </cfRule>
    <cfRule type="cellIs" dxfId="11994" priority="3670" stopIfTrue="1" operator="equal">
      <formula>0</formula>
    </cfRule>
    <cfRule type="cellIs" dxfId="11993" priority="3868" stopIfTrue="1" operator="equal">
      <formula>0</formula>
    </cfRule>
    <cfRule type="cellIs" dxfId="11992" priority="3869" operator="notEqual">
      <formula>Z25</formula>
    </cfRule>
    <cfRule type="cellIs" dxfId="11991" priority="3623" operator="notEqual">
      <formula>Z25</formula>
    </cfRule>
    <cfRule type="cellIs" dxfId="11990" priority="3622" stopIfTrue="1" operator="equal">
      <formula>0</formula>
    </cfRule>
  </conditionalFormatting>
  <conditionalFormatting sqref="AD26">
    <cfRule type="expression" dxfId="11989" priority="3867">
      <formula>AD25=0</formula>
    </cfRule>
    <cfRule type="expression" dxfId="11988" priority="3825">
      <formula>AD25=0</formula>
    </cfRule>
    <cfRule type="expression" dxfId="11987" priority="3705">
      <formula>AD25=0</formula>
    </cfRule>
    <cfRule type="expression" dxfId="11986" priority="3621">
      <formula>AD25=0</formula>
    </cfRule>
    <cfRule type="expression" dxfId="11985" priority="3669">
      <formula>AD25=0</formula>
    </cfRule>
    <cfRule type="expression" dxfId="11984" priority="3585">
      <formula>AD25=0</formula>
    </cfRule>
    <cfRule type="expression" dxfId="11983" priority="5194">
      <formula>AD25=0</formula>
    </cfRule>
    <cfRule type="expression" dxfId="11982" priority="3783">
      <formula>AD25=0</formula>
    </cfRule>
    <cfRule type="expression" dxfId="11981" priority="3747">
      <formula>AD25=0</formula>
    </cfRule>
  </conditionalFormatting>
  <conditionalFormatting sqref="AD29">
    <cfRule type="cellIs" dxfId="11980" priority="2638" operator="notEqual">
      <formula>Z29</formula>
    </cfRule>
    <cfRule type="cellIs" dxfId="11979" priority="4823" operator="notEqual">
      <formula>Z29</formula>
    </cfRule>
    <cfRule type="cellIs" dxfId="11978" priority="2537" operator="notEqual">
      <formula>Z29</formula>
    </cfRule>
    <cfRule type="cellIs" dxfId="11977" priority="4822" stopIfTrue="1" operator="equal">
      <formula>0</formula>
    </cfRule>
    <cfRule type="cellIs" dxfId="11976" priority="2572" stopIfTrue="1" operator="equal">
      <formula>0</formula>
    </cfRule>
    <cfRule type="cellIs" dxfId="11975" priority="2544" stopIfTrue="1" operator="equal">
      <formula>0</formula>
    </cfRule>
    <cfRule type="cellIs" dxfId="11974" priority="2520" stopIfTrue="1" operator="equal">
      <formula>0</formula>
    </cfRule>
    <cfRule type="cellIs" dxfId="11973" priority="2545" operator="notEqual">
      <formula>Z29</formula>
    </cfRule>
    <cfRule type="cellIs" dxfId="11972" priority="2521" operator="notEqual">
      <formula>Z29</formula>
    </cfRule>
    <cfRule type="cellIs" dxfId="11971" priority="2573" operator="notEqual">
      <formula>Z29</formula>
    </cfRule>
    <cfRule type="cellIs" dxfId="11970" priority="2593" stopIfTrue="1" operator="equal">
      <formula>0</formula>
    </cfRule>
    <cfRule type="cellIs" dxfId="11969" priority="2594" operator="notEqual">
      <formula>Z29</formula>
    </cfRule>
    <cfRule type="cellIs" dxfId="11968" priority="2623" stopIfTrue="1" operator="equal">
      <formula>0</formula>
    </cfRule>
    <cfRule type="cellIs" dxfId="11967" priority="5042" stopIfTrue="1" operator="equal">
      <formula>0</formula>
    </cfRule>
    <cfRule type="cellIs" dxfId="11966" priority="2580" operator="notEqual">
      <formula>Z29</formula>
    </cfRule>
    <cfRule type="cellIs" dxfId="11965" priority="2674" stopIfTrue="1" operator="equal">
      <formula>0</formula>
    </cfRule>
    <cfRule type="cellIs" dxfId="11964" priority="2604" stopIfTrue="1" operator="equal">
      <formula>0</formula>
    </cfRule>
    <cfRule type="cellIs" dxfId="11963" priority="2692" stopIfTrue="1" operator="equal">
      <formula>0</formula>
    </cfRule>
    <cfRule type="cellIs" dxfId="11962" priority="2693" operator="notEqual">
      <formula>Z29</formula>
    </cfRule>
    <cfRule type="cellIs" dxfId="11961" priority="2605" operator="notEqual">
      <formula>Z29</formula>
    </cfRule>
    <cfRule type="cellIs" dxfId="11960" priority="2579" stopIfTrue="1" operator="equal">
      <formula>0</formula>
    </cfRule>
    <cfRule type="cellIs" dxfId="11959" priority="4859" operator="notEqual">
      <formula>Z29</formula>
    </cfRule>
    <cfRule type="cellIs" dxfId="11958" priority="2536" stopIfTrue="1" operator="equal">
      <formula>0</formula>
    </cfRule>
    <cfRule type="cellIs" dxfId="11957" priority="2675" operator="notEqual">
      <formula>Z29</formula>
    </cfRule>
    <cfRule type="cellIs" dxfId="11956" priority="2526" operator="notEqual">
      <formula>Z29</formula>
    </cfRule>
    <cfRule type="cellIs" dxfId="11955" priority="2555" stopIfTrue="1" operator="equal">
      <formula>0</formula>
    </cfRule>
    <cfRule type="cellIs" dxfId="11954" priority="2556" operator="notEqual">
      <formula>Z29</formula>
    </cfRule>
    <cfRule type="cellIs" dxfId="11953" priority="5043" operator="notEqual">
      <formula>Z29</formula>
    </cfRule>
    <cfRule type="cellIs" dxfId="11952" priority="2525" stopIfTrue="1" operator="equal">
      <formula>0</formula>
    </cfRule>
    <cfRule type="cellIs" dxfId="11951" priority="2637" stopIfTrue="1" operator="equal">
      <formula>0</formula>
    </cfRule>
    <cfRule type="cellIs" dxfId="11950" priority="2624" operator="notEqual">
      <formula>Z29</formula>
    </cfRule>
    <cfRule type="cellIs" dxfId="11949" priority="2533" stopIfTrue="1" operator="equal">
      <formula>0</formula>
    </cfRule>
    <cfRule type="cellIs" dxfId="11948" priority="2534" operator="notEqual">
      <formula>Z29</formula>
    </cfRule>
    <cfRule type="cellIs" dxfId="11947" priority="4858" stopIfTrue="1" operator="equal">
      <formula>0</formula>
    </cfRule>
  </conditionalFormatting>
  <conditionalFormatting sqref="AD30">
    <cfRule type="expression" dxfId="11946" priority="2636">
      <formula>AD29=0</formula>
    </cfRule>
    <cfRule type="expression" dxfId="11945" priority="4857">
      <formula>AD29=0</formula>
    </cfRule>
    <cfRule type="expression" dxfId="11944" priority="2603">
      <formula>AD29=0</formula>
    </cfRule>
    <cfRule type="expression" dxfId="11943" priority="2691">
      <formula>AD29=0</formula>
    </cfRule>
    <cfRule type="expression" dxfId="11942" priority="2554">
      <formula>AD29=0</formula>
    </cfRule>
    <cfRule type="expression" dxfId="11941" priority="2524">
      <formula>AD29=0</formula>
    </cfRule>
    <cfRule type="expression" dxfId="11940" priority="2535">
      <formula>AD29=0</formula>
    </cfRule>
    <cfRule type="expression" dxfId="11939" priority="2578">
      <formula>AD29=0</formula>
    </cfRule>
  </conditionalFormatting>
  <conditionalFormatting sqref="AD37">
    <cfRule type="cellIs" dxfId="11938" priority="5269" stopIfTrue="1" operator="equal">
      <formula>0</formula>
    </cfRule>
    <cfRule type="cellIs" dxfId="11937" priority="5270" operator="notEqual">
      <formula>Z37</formula>
    </cfRule>
  </conditionalFormatting>
  <conditionalFormatting sqref="AD38">
    <cfRule type="expression" dxfId="11936" priority="5271">
      <formula>AD37=0</formula>
    </cfRule>
  </conditionalFormatting>
  <conditionalFormatting sqref="AD39">
    <cfRule type="cellIs" dxfId="11935" priority="4728" stopIfTrue="1" operator="equal">
      <formula>0</formula>
    </cfRule>
    <cfRule type="cellIs" dxfId="11934" priority="4729" operator="notEqual">
      <formula>Z39</formula>
    </cfRule>
  </conditionalFormatting>
  <conditionalFormatting sqref="AD40">
    <cfRule type="expression" dxfId="11933" priority="4727">
      <formula>AD39=0</formula>
    </cfRule>
  </conditionalFormatting>
  <conditionalFormatting sqref="AD43">
    <cfRule type="cellIs" dxfId="11932" priority="5273" stopIfTrue="1" operator="equal">
      <formula>0</formula>
    </cfRule>
    <cfRule type="cellIs" dxfId="11931" priority="5274" operator="notEqual">
      <formula>Z43</formula>
    </cfRule>
  </conditionalFormatting>
  <conditionalFormatting sqref="AD44">
    <cfRule type="expression" dxfId="11930" priority="5272">
      <formula>AD43=0</formula>
    </cfRule>
  </conditionalFormatting>
  <conditionalFormatting sqref="AE7">
    <cfRule type="cellIs" dxfId="11929" priority="5345" operator="greaterThanOrEqual">
      <formula>5</formula>
    </cfRule>
  </conditionalFormatting>
  <conditionalFormatting sqref="AF13">
    <cfRule type="cellIs" dxfId="11928" priority="3950" operator="notEqual">
      <formula>AB13</formula>
    </cfRule>
    <cfRule type="cellIs" dxfId="11927" priority="3946" operator="notEqual">
      <formula>AB13</formula>
    </cfRule>
    <cfRule type="cellIs" dxfId="11926" priority="3949" stopIfTrue="1" operator="equal">
      <formula>0</formula>
    </cfRule>
    <cfRule type="cellIs" dxfId="11925" priority="3948" operator="notEqual">
      <formula>AB13</formula>
    </cfRule>
    <cfRule type="cellIs" dxfId="11924" priority="3943" stopIfTrue="1" operator="equal">
      <formula>0</formula>
    </cfRule>
    <cfRule type="cellIs" dxfId="11923" priority="3944" operator="notEqual">
      <formula>AB13</formula>
    </cfRule>
    <cfRule type="cellIs" dxfId="11922" priority="3945" stopIfTrue="1" operator="equal">
      <formula>0</formula>
    </cfRule>
    <cfRule type="cellIs" dxfId="11921" priority="3947" stopIfTrue="1" operator="equal">
      <formula>0</formula>
    </cfRule>
  </conditionalFormatting>
  <conditionalFormatting sqref="AF14 AF18 AF20 AF22 AF24 AF26 AF28 AF30 AF32 AF34 AF36 AF38 AF40 AF42 AF44 AF16">
    <cfRule type="expression" dxfId="11920" priority="5353">
      <formula>AF13=0</formula>
    </cfRule>
  </conditionalFormatting>
  <conditionalFormatting sqref="AF15">
    <cfRule type="cellIs" dxfId="11919" priority="2200" stopIfTrue="1" operator="equal">
      <formula>0</formula>
    </cfRule>
    <cfRule type="cellIs" dxfId="11918" priority="2201" operator="notEqual">
      <formula>AB15</formula>
    </cfRule>
  </conditionalFormatting>
  <conditionalFormatting sqref="AF16">
    <cfRule type="expression" dxfId="11917" priority="2199">
      <formula>AF15=0</formula>
    </cfRule>
  </conditionalFormatting>
  <conditionalFormatting sqref="AF17">
    <cfRule type="cellIs" dxfId="11916" priority="2778" operator="notEqual">
      <formula>AB17</formula>
    </cfRule>
    <cfRule type="cellIs" dxfId="11915" priority="2777" stopIfTrue="1" operator="equal">
      <formula>0</formula>
    </cfRule>
  </conditionalFormatting>
  <conditionalFormatting sqref="AF18">
    <cfRule type="expression" dxfId="11914" priority="2776">
      <formula>AF17=0</formula>
    </cfRule>
  </conditionalFormatting>
  <conditionalFormatting sqref="AF21 AF31 AF17 AF19 AF23 AF25 AF27 AF29 AF33 AF35 AF37 AF39 AF41 AF43 AF15">
    <cfRule type="cellIs" dxfId="11913" priority="5354" stopIfTrue="1" operator="equal">
      <formula>0</formula>
    </cfRule>
    <cfRule type="cellIs" dxfId="11912" priority="5355" operator="notEqual">
      <formula>AB15</formula>
    </cfRule>
  </conditionalFormatting>
  <conditionalFormatting sqref="AF29">
    <cfRule type="cellIs" dxfId="11911" priority="2679" operator="notEqual">
      <formula>AB29</formula>
    </cfRule>
    <cfRule type="cellIs" dxfId="11910" priority="2698" stopIfTrue="1" operator="equal">
      <formula>0</formula>
    </cfRule>
    <cfRule type="cellIs" dxfId="11909" priority="2644" operator="notEqual">
      <formula>AB29</formula>
    </cfRule>
    <cfRule type="cellIs" dxfId="11908" priority="2643" stopIfTrue="1" operator="equal">
      <formula>0</formula>
    </cfRule>
    <cfRule type="cellIs" dxfId="11907" priority="2627" stopIfTrue="1" operator="equal">
      <formula>0</formula>
    </cfRule>
    <cfRule type="cellIs" dxfId="11906" priority="4830" stopIfTrue="1" operator="equal">
      <formula>0</formula>
    </cfRule>
    <cfRule type="cellIs" dxfId="11905" priority="4831" operator="notEqual">
      <formula>AB29</formula>
    </cfRule>
    <cfRule type="cellIs" dxfId="11904" priority="4879" stopIfTrue="1" operator="equal">
      <formula>0</formula>
    </cfRule>
    <cfRule type="cellIs" dxfId="11903" priority="2628" operator="notEqual">
      <formula>AB29</formula>
    </cfRule>
    <cfRule type="cellIs" dxfId="11902" priority="2678" stopIfTrue="1" operator="equal">
      <formula>0</formula>
    </cfRule>
    <cfRule type="cellIs" dxfId="11901" priority="2699" operator="notEqual">
      <formula>AB29</formula>
    </cfRule>
    <cfRule type="cellIs" dxfId="11900" priority="4880" operator="notEqual">
      <formula>AB29</formula>
    </cfRule>
    <cfRule type="cellIs" dxfId="11899" priority="5052" stopIfTrue="1" operator="equal">
      <formula>0</formula>
    </cfRule>
    <cfRule type="cellIs" dxfId="11898" priority="5053" operator="notEqual">
      <formula>AB29</formula>
    </cfRule>
  </conditionalFormatting>
  <conditionalFormatting sqref="AF30">
    <cfRule type="expression" dxfId="11897" priority="2697">
      <formula>AF29=0</formula>
    </cfRule>
    <cfRule type="expression" dxfId="11896" priority="4878">
      <formula>AF29=0</formula>
    </cfRule>
    <cfRule type="expression" dxfId="11895" priority="2642">
      <formula>AF29=0</formula>
    </cfRule>
  </conditionalFormatting>
  <conditionalFormatting sqref="AG14 AG18 AG20 AG22 AG24 AG26 AG28 AG30 AG32 AG34 AG36 AG38 AG40 AG42 AG44 AI44 AI42 AI40 AI38 AI36 AI34 AI32 AI30 AI28 AI26 AI24 AI22 AI20 AI18 AI14 AG16 AI16">
    <cfRule type="expression" dxfId="11894" priority="5368">
      <formula>AG13=0</formula>
    </cfRule>
  </conditionalFormatting>
  <conditionalFormatting sqref="AG15 AI15">
    <cfRule type="cellIs" dxfId="11893" priority="2206" stopIfTrue="1" operator="equal">
      <formula>0</formula>
    </cfRule>
    <cfRule type="cellIs" dxfId="11892" priority="2207" operator="notEqual">
      <formula>AC15</formula>
    </cfRule>
  </conditionalFormatting>
  <conditionalFormatting sqref="AG16 AI16">
    <cfRule type="expression" dxfId="11891" priority="2205">
      <formula>AG15=0</formula>
    </cfRule>
  </conditionalFormatting>
  <conditionalFormatting sqref="AG17 AI17">
    <cfRule type="cellIs" dxfId="11890" priority="2787" operator="notEqual">
      <formula>AC17</formula>
    </cfRule>
    <cfRule type="cellIs" dxfId="11889" priority="2786" stopIfTrue="1" operator="equal">
      <formula>0</formula>
    </cfRule>
  </conditionalFormatting>
  <conditionalFormatting sqref="AG18 AI18">
    <cfRule type="expression" dxfId="11888" priority="2785">
      <formula>AG17=0</formula>
    </cfRule>
  </conditionalFormatting>
  <conditionalFormatting sqref="AG21 AG31 AG13 AG17 AG19 AG23 AG25 AG27 AG29 AG33 AG35 AG37 AG39 AG41 AG43 AI43 AI41 AI39 AI37 AI35 AI33 AI29 AI27 AI25 AI23 AI19 AI17 AI13 AI31 AI21 AG15 AI15">
    <cfRule type="cellIs" dxfId="11887" priority="5370" operator="notEqual">
      <formula>AC13</formula>
    </cfRule>
    <cfRule type="cellIs" dxfId="11886" priority="5369" stopIfTrue="1" operator="equal">
      <formula>0</formula>
    </cfRule>
  </conditionalFormatting>
  <conditionalFormatting sqref="AG29 AI29">
    <cfRule type="cellIs" dxfId="11885" priority="2649" stopIfTrue="1" operator="equal">
      <formula>0</formula>
    </cfRule>
    <cfRule type="cellIs" dxfId="11884" priority="2630" operator="notEqual">
      <formula>AC29</formula>
    </cfRule>
    <cfRule type="cellIs" dxfId="11883" priority="4836" stopIfTrue="1" operator="equal">
      <formula>0</formula>
    </cfRule>
    <cfRule type="cellIs" dxfId="11882" priority="4892" operator="notEqual">
      <formula>AC29</formula>
    </cfRule>
    <cfRule type="cellIs" dxfId="11881" priority="2683" operator="notEqual">
      <formula>AC29</formula>
    </cfRule>
    <cfRule type="cellIs" dxfId="11880" priority="4837" operator="notEqual">
      <formula>AC29</formula>
    </cfRule>
    <cfRule type="cellIs" dxfId="11879" priority="5061" operator="notEqual">
      <formula>AC29</formula>
    </cfRule>
    <cfRule type="cellIs" dxfId="11878" priority="2629" stopIfTrue="1" operator="equal">
      <formula>0</formula>
    </cfRule>
    <cfRule type="cellIs" dxfId="11877" priority="2707" stopIfTrue="1" operator="equal">
      <formula>0</formula>
    </cfRule>
    <cfRule type="cellIs" dxfId="11876" priority="5060" stopIfTrue="1" operator="equal">
      <formula>0</formula>
    </cfRule>
    <cfRule type="cellIs" dxfId="11875" priority="2650" operator="notEqual">
      <formula>AC29</formula>
    </cfRule>
    <cfRule type="cellIs" dxfId="11874" priority="2682" stopIfTrue="1" operator="equal">
      <formula>0</formula>
    </cfRule>
    <cfRule type="cellIs" dxfId="11873" priority="4891" stopIfTrue="1" operator="equal">
      <formula>0</formula>
    </cfRule>
    <cfRule type="cellIs" dxfId="11872" priority="2708" operator="notEqual">
      <formula>AC29</formula>
    </cfRule>
  </conditionalFormatting>
  <conditionalFormatting sqref="AG30 AI30">
    <cfRule type="expression" dxfId="11871" priority="4890">
      <formula>AG29=0</formula>
    </cfRule>
    <cfRule type="expression" dxfId="11870" priority="2706">
      <formula>AG29=0</formula>
    </cfRule>
    <cfRule type="expression" dxfId="11869" priority="2648">
      <formula>AG29=0</formula>
    </cfRule>
  </conditionalFormatting>
  <conditionalFormatting sqref="AH13">
    <cfRule type="cellIs" dxfId="11868" priority="5252" stopIfTrue="1" operator="equal">
      <formula>0</formula>
    </cfRule>
    <cfRule type="cellIs" dxfId="11867" priority="5253" operator="notEqual">
      <formula>AD13</formula>
    </cfRule>
  </conditionalFormatting>
  <conditionalFormatting sqref="AH15">
    <cfRule type="cellIs" dxfId="11866" priority="2195" operator="notEqual">
      <formula>AD15</formula>
    </cfRule>
    <cfRule type="cellIs" dxfId="11865" priority="2194" stopIfTrue="1" operator="equal">
      <formula>0</formula>
    </cfRule>
  </conditionalFormatting>
  <conditionalFormatting sqref="AH16">
    <cfRule type="expression" dxfId="11864" priority="2193">
      <formula>AH15=0</formula>
    </cfRule>
  </conditionalFormatting>
  <conditionalFormatting sqref="AH17 AH19 AH21 AH23 AH25 AH27 AH29 AH31 AH33 AH35 AH37 AH39 AH41 AH43 AH15">
    <cfRule type="cellIs" dxfId="11863" priority="5264" operator="notEqual">
      <formula>AD15</formula>
    </cfRule>
    <cfRule type="cellIs" dxfId="11862" priority="5263" stopIfTrue="1" operator="equal">
      <formula>0</formula>
    </cfRule>
  </conditionalFormatting>
  <conditionalFormatting sqref="AH17">
    <cfRule type="cellIs" dxfId="11861" priority="2764" stopIfTrue="1" operator="equal">
      <formula>0</formula>
    </cfRule>
    <cfRule type="cellIs" dxfId="11860" priority="2765" operator="notEqual">
      <formula>AD17</formula>
    </cfRule>
  </conditionalFormatting>
  <conditionalFormatting sqref="AH18 AH20 AH22 AH24 AH26 AH28 AH30 AH32 AH34 AH36 AH38 AH40 AH42 AH44 AH14 AH16">
    <cfRule type="expression" dxfId="11859" priority="5262">
      <formula>AH13=0</formula>
    </cfRule>
  </conditionalFormatting>
  <conditionalFormatting sqref="AH18">
    <cfRule type="expression" dxfId="11858" priority="2763">
      <formula>AH17=0</formula>
    </cfRule>
  </conditionalFormatting>
  <conditionalFormatting sqref="AH29">
    <cfRule type="cellIs" dxfId="11857" priority="2621" stopIfTrue="1" operator="equal">
      <formula>0</formula>
    </cfRule>
    <cfRule type="cellIs" dxfId="11856" priority="4855" stopIfTrue="1" operator="equal">
      <formula>0</formula>
    </cfRule>
    <cfRule type="cellIs" dxfId="11855" priority="2672" stopIfTrue="1" operator="equal">
      <formula>0</formula>
    </cfRule>
    <cfRule type="cellIs" dxfId="11854" priority="4821" operator="notEqual">
      <formula>AD29</formula>
    </cfRule>
    <cfRule type="cellIs" dxfId="11853" priority="2634" stopIfTrue="1" operator="equal">
      <formula>0</formula>
    </cfRule>
    <cfRule type="cellIs" dxfId="11852" priority="2635" operator="notEqual">
      <formula>AD29</formula>
    </cfRule>
    <cfRule type="cellIs" dxfId="11851" priority="4856" operator="notEqual">
      <formula>AD29</formula>
    </cfRule>
    <cfRule type="cellIs" dxfId="11850" priority="2622" operator="notEqual">
      <formula>AD29</formula>
    </cfRule>
    <cfRule type="cellIs" dxfId="11849" priority="2689" stopIfTrue="1" operator="equal">
      <formula>0</formula>
    </cfRule>
    <cfRule type="cellIs" dxfId="11848" priority="5040" stopIfTrue="1" operator="equal">
      <formula>0</formula>
    </cfRule>
    <cfRule type="cellIs" dxfId="11847" priority="5041" operator="notEqual">
      <formula>AD29</formula>
    </cfRule>
    <cfRule type="cellIs" dxfId="11846" priority="2690" operator="notEqual">
      <formula>AD29</formula>
    </cfRule>
    <cfRule type="cellIs" dxfId="11845" priority="4820" stopIfTrue="1" operator="equal">
      <formula>0</formula>
    </cfRule>
    <cfRule type="cellIs" dxfId="11844" priority="2673" operator="notEqual">
      <formula>AD29</formula>
    </cfRule>
  </conditionalFormatting>
  <conditionalFormatting sqref="AH30">
    <cfRule type="expression" dxfId="11843" priority="4854">
      <formula>AH29=0</formula>
    </cfRule>
    <cfRule type="expression" dxfId="11842" priority="2688">
      <formula>AH29=0</formula>
    </cfRule>
    <cfRule type="expression" dxfId="11841" priority="2633">
      <formula>AH29=0</formula>
    </cfRule>
  </conditionalFormatting>
  <conditionalFormatting sqref="AH37">
    <cfRule type="cellIs" dxfId="11840" priority="5257" operator="notEqual">
      <formula>AD37</formula>
    </cfRule>
    <cfRule type="cellIs" dxfId="11839" priority="5256" stopIfTrue="1" operator="equal">
      <formula>0</formula>
    </cfRule>
  </conditionalFormatting>
  <conditionalFormatting sqref="AH38">
    <cfRule type="expression" dxfId="11838" priority="5258">
      <formula>AH37=0</formula>
    </cfRule>
  </conditionalFormatting>
  <conditionalFormatting sqref="AH43">
    <cfRule type="cellIs" dxfId="11837" priority="5261" operator="notEqual">
      <formula>AD43</formula>
    </cfRule>
    <cfRule type="cellIs" dxfId="11836" priority="5260" stopIfTrue="1" operator="equal">
      <formula>0</formula>
    </cfRule>
  </conditionalFormatting>
  <conditionalFormatting sqref="AH44">
    <cfRule type="expression" dxfId="11835" priority="5259">
      <formula>AH43=0</formula>
    </cfRule>
  </conditionalFormatting>
  <conditionalFormatting sqref="AI7">
    <cfRule type="cellIs" dxfId="11834" priority="5344" operator="greaterThanOrEqual">
      <formula>5</formula>
    </cfRule>
  </conditionalFormatting>
  <conditionalFormatting sqref="AJ12 AJ14 AJ18 AJ20 AJ22 AJ24 AJ26 AJ28 AJ30 AJ32 AJ34 AJ36 AJ38 AJ40 AJ42 AJ44 AJ10 AJ16">
    <cfRule type="expression" dxfId="11833" priority="5350">
      <formula>AJ9=0</formula>
    </cfRule>
  </conditionalFormatting>
  <conditionalFormatting sqref="AJ13">
    <cfRule type="cellIs" dxfId="11832" priority="3935" stopIfTrue="1" operator="equal">
      <formula>0</formula>
    </cfRule>
    <cfRule type="cellIs" dxfId="11831" priority="3937" stopIfTrue="1" operator="equal">
      <formula>0</formula>
    </cfRule>
    <cfRule type="cellIs" dxfId="11830" priority="3942" operator="notEqual">
      <formula>AF13</formula>
    </cfRule>
    <cfRule type="cellIs" dxfId="11829" priority="3941" stopIfTrue="1" operator="equal">
      <formula>0</formula>
    </cfRule>
    <cfRule type="cellIs" dxfId="11828" priority="3940" operator="notEqual">
      <formula>AF13</formula>
    </cfRule>
    <cfRule type="cellIs" dxfId="11827" priority="3939" stopIfTrue="1" operator="equal">
      <formula>0</formula>
    </cfRule>
    <cfRule type="cellIs" dxfId="11826" priority="3938" operator="notEqual">
      <formula>AF13</formula>
    </cfRule>
    <cfRule type="cellIs" dxfId="11825" priority="3936" operator="notEqual">
      <formula>AF13</formula>
    </cfRule>
  </conditionalFormatting>
  <conditionalFormatting sqref="AJ15">
    <cfRule type="cellIs" dxfId="11824" priority="2216" operator="notEqual">
      <formula>AF15</formula>
    </cfRule>
    <cfRule type="cellIs" dxfId="11823" priority="2224" stopIfTrue="1" operator="equal">
      <formula>0</formula>
    </cfRule>
    <cfRule type="cellIs" dxfId="11822" priority="2215" stopIfTrue="1" operator="equal">
      <formula>0</formula>
    </cfRule>
    <cfRule type="cellIs" dxfId="11821" priority="2225" operator="notEqual">
      <formula>AF15</formula>
    </cfRule>
  </conditionalFormatting>
  <conditionalFormatting sqref="AJ16">
    <cfRule type="expression" dxfId="11820" priority="2223">
      <formula>AJ15=0</formula>
    </cfRule>
    <cfRule type="expression" dxfId="11819" priority="2214">
      <formula>AJ15=0</formula>
    </cfRule>
  </conditionalFormatting>
  <conditionalFormatting sqref="AJ17">
    <cfRule type="cellIs" dxfId="11818" priority="1796" operator="notEqual">
      <formula>AF17</formula>
    </cfRule>
    <cfRule type="cellIs" dxfId="11817" priority="3079" stopIfTrue="1" operator="equal">
      <formula>0</formula>
    </cfRule>
    <cfRule type="cellIs" dxfId="11816" priority="1795" stopIfTrue="1" operator="equal">
      <formula>0</formula>
    </cfRule>
    <cfRule type="cellIs" dxfId="11815" priority="3080" operator="notEqual">
      <formula>AF17</formula>
    </cfRule>
    <cfRule type="cellIs" dxfId="11814" priority="2775" operator="notEqual">
      <formula>AF17</formula>
    </cfRule>
    <cfRule type="cellIs" dxfId="11813" priority="1486" stopIfTrue="1" operator="equal">
      <formula>0</formula>
    </cfRule>
    <cfRule type="cellIs" dxfId="11812" priority="1487" operator="notEqual">
      <formula>AF17</formula>
    </cfRule>
    <cfRule type="cellIs" dxfId="11811" priority="2774" stopIfTrue="1" operator="equal">
      <formula>0</formula>
    </cfRule>
  </conditionalFormatting>
  <conditionalFormatting sqref="AJ18">
    <cfRule type="expression" dxfId="11810" priority="2773">
      <formula>AJ17=0</formula>
    </cfRule>
    <cfRule type="expression" dxfId="11809" priority="1794">
      <formula>AJ17=0</formula>
    </cfRule>
    <cfRule type="expression" dxfId="11808" priority="1485">
      <formula>AJ17=0</formula>
    </cfRule>
  </conditionalFormatting>
  <conditionalFormatting sqref="AJ21 AJ31 AJ9 AJ11 AJ19 AJ23 AJ25 AJ27 AJ29 AJ33 AJ35 AJ37 AJ39 AJ41 AJ43 AJ15">
    <cfRule type="cellIs" dxfId="11807" priority="5352" operator="notEqual">
      <formula>AF9</formula>
    </cfRule>
    <cfRule type="cellIs" dxfId="11806" priority="5351" stopIfTrue="1" operator="equal">
      <formula>0</formula>
    </cfRule>
  </conditionalFormatting>
  <conditionalFormatting sqref="AJ29">
    <cfRule type="cellIs" dxfId="11805" priority="4828" stopIfTrue="1" operator="equal">
      <formula>0</formula>
    </cfRule>
    <cfRule type="cellIs" dxfId="11804" priority="4876" stopIfTrue="1" operator="equal">
      <formula>0</formula>
    </cfRule>
    <cfRule type="cellIs" dxfId="11803" priority="4829" operator="notEqual">
      <formula>AF29</formula>
    </cfRule>
    <cfRule type="cellIs" dxfId="11802" priority="5051" operator="notEqual">
      <formula>AF29</formula>
    </cfRule>
    <cfRule type="cellIs" dxfId="11801" priority="5050" stopIfTrue="1" operator="equal">
      <formula>0</formula>
    </cfRule>
    <cfRule type="cellIs" dxfId="11800" priority="4877" operator="notEqual">
      <formula>AF29</formula>
    </cfRule>
  </conditionalFormatting>
  <conditionalFormatting sqref="AJ30">
    <cfRule type="expression" dxfId="11799" priority="4875">
      <formula>AJ29=0</formula>
    </cfRule>
  </conditionalFormatting>
  <conditionalFormatting sqref="AK12 AK14 AK18 AK20 AK22 AK24 AK26 AK28 AK30 AK32 AK34 AK36 AK38 AK40 AK42 AK44 AK10 AM10 AM44 AM42 AM40 AM38 AM36 AM34 AM32 AM30 AM28 AM26 AM24 AM22 AM20 AM18 AM14 AM12 AK16 AM16">
    <cfRule type="expression" dxfId="11798" priority="5365">
      <formula>AK9=0</formula>
    </cfRule>
  </conditionalFormatting>
  <conditionalFormatting sqref="AK15 AM15">
    <cfRule type="cellIs" dxfId="11797" priority="2227" stopIfTrue="1" operator="equal">
      <formula>0</formula>
    </cfRule>
    <cfRule type="cellIs" dxfId="11796" priority="2228" operator="notEqual">
      <formula>AG15</formula>
    </cfRule>
    <cfRule type="cellIs" dxfId="11795" priority="2218" stopIfTrue="1" operator="equal">
      <formula>0</formula>
    </cfRule>
    <cfRule type="cellIs" dxfId="11794" priority="2219" operator="notEqual">
      <formula>AG15</formula>
    </cfRule>
  </conditionalFormatting>
  <conditionalFormatting sqref="AK16 AM16">
    <cfRule type="expression" dxfId="11793" priority="2226">
      <formula>AK15=0</formula>
    </cfRule>
    <cfRule type="expression" dxfId="11792" priority="2217">
      <formula>AK15=0</formula>
    </cfRule>
  </conditionalFormatting>
  <conditionalFormatting sqref="AK17 AM17">
    <cfRule type="cellIs" dxfId="11791" priority="1496" operator="notEqual">
      <formula>AG17</formula>
    </cfRule>
    <cfRule type="cellIs" dxfId="11790" priority="2783" stopIfTrue="1" operator="equal">
      <formula>0</formula>
    </cfRule>
    <cfRule type="cellIs" dxfId="11789" priority="1801" stopIfTrue="1" operator="equal">
      <formula>0</formula>
    </cfRule>
    <cfRule type="cellIs" dxfId="11788" priority="1802" operator="notEqual">
      <formula>AG17</formula>
    </cfRule>
    <cfRule type="cellIs" dxfId="11787" priority="1495" stopIfTrue="1" operator="equal">
      <formula>0</formula>
    </cfRule>
    <cfRule type="cellIs" dxfId="11786" priority="2784" operator="notEqual">
      <formula>AG17</formula>
    </cfRule>
  </conditionalFormatting>
  <conditionalFormatting sqref="AK18 AM18">
    <cfRule type="expression" dxfId="11785" priority="2782">
      <formula>AK17=0</formula>
    </cfRule>
    <cfRule type="expression" dxfId="11784" priority="1494">
      <formula>AK17=0</formula>
    </cfRule>
    <cfRule type="expression" dxfId="11783" priority="1800">
      <formula>AK17=0</formula>
    </cfRule>
  </conditionalFormatting>
  <conditionalFormatting sqref="AK21 AK31 AK9 AK11 AK13 AK17 AK19 AK23 AK25 AK27 AK29 AK33 AK35 AK37 AK39 AK41 AK43 AM43 AM41 AM39 AM37 AM35 AM33 AM29 AM27 AM25 AM23 AM19 AM17 AM13 AM11 AM9 AM31 AM21 AK15 AM15">
    <cfRule type="cellIs" dxfId="11782" priority="5367" operator="notEqual">
      <formula>AG9</formula>
    </cfRule>
    <cfRule type="cellIs" dxfId="11781" priority="5366" stopIfTrue="1" operator="equal">
      <formula>0</formula>
    </cfRule>
  </conditionalFormatting>
  <conditionalFormatting sqref="AK29 AM29">
    <cfRule type="cellIs" dxfId="11780" priority="5059" operator="notEqual">
      <formula>AG29</formula>
    </cfRule>
    <cfRule type="cellIs" dxfId="11779" priority="4889" operator="notEqual">
      <formula>AG29</formula>
    </cfRule>
    <cfRule type="cellIs" dxfId="11778" priority="4835" operator="notEqual">
      <formula>AG29</formula>
    </cfRule>
    <cfRule type="cellIs" dxfId="11777" priority="4834" stopIfTrue="1" operator="equal">
      <formula>0</formula>
    </cfRule>
    <cfRule type="cellIs" dxfId="11776" priority="5058" stopIfTrue="1" operator="equal">
      <formula>0</formula>
    </cfRule>
    <cfRule type="cellIs" dxfId="11775" priority="4888" stopIfTrue="1" operator="equal">
      <formula>0</formula>
    </cfRule>
  </conditionalFormatting>
  <conditionalFormatting sqref="AK30 AM30">
    <cfRule type="expression" dxfId="11774" priority="4887">
      <formula>AK29=0</formula>
    </cfRule>
  </conditionalFormatting>
  <conditionalFormatting sqref="AL9 AL17 AL19 AL21 AL23 AL25 AL27 AL29 AL31 AL33 AL35 AL37 AL39 AL41 AL43 AL15">
    <cfRule type="cellIs" dxfId="11773" priority="5251" operator="notEqual">
      <formula>AH9</formula>
    </cfRule>
    <cfRule type="cellIs" dxfId="11772" priority="5250" stopIfTrue="1" operator="equal">
      <formula>0</formula>
    </cfRule>
  </conditionalFormatting>
  <conditionalFormatting sqref="AL11">
    <cfRule type="cellIs" dxfId="11771" priority="5242" operator="notEqual">
      <formula>AH11</formula>
    </cfRule>
    <cfRule type="cellIs" dxfId="11770" priority="5241" stopIfTrue="1" operator="equal">
      <formula>0</formula>
    </cfRule>
  </conditionalFormatting>
  <conditionalFormatting sqref="AL13">
    <cfRule type="cellIs" dxfId="11769" priority="5240" operator="notEqual">
      <formula>AH13</formula>
    </cfRule>
    <cfRule type="cellIs" dxfId="11768" priority="5239" stopIfTrue="1" operator="equal">
      <formula>0</formula>
    </cfRule>
  </conditionalFormatting>
  <conditionalFormatting sqref="AL15">
    <cfRule type="cellIs" dxfId="11767" priority="2213" operator="notEqual">
      <formula>AH15</formula>
    </cfRule>
    <cfRule type="cellIs" dxfId="11766" priority="2212" stopIfTrue="1" operator="equal">
      <formula>0</formula>
    </cfRule>
    <cfRule type="cellIs" dxfId="11765" priority="2222" operator="notEqual">
      <formula>AH15</formula>
    </cfRule>
    <cfRule type="cellIs" dxfId="11764" priority="2221" stopIfTrue="1" operator="equal">
      <formula>0</formula>
    </cfRule>
  </conditionalFormatting>
  <conditionalFormatting sqref="AL16">
    <cfRule type="expression" dxfId="11763" priority="2211">
      <formula>AL15=0</formula>
    </cfRule>
    <cfRule type="expression" dxfId="11762" priority="2220">
      <formula>AL15=0</formula>
    </cfRule>
  </conditionalFormatting>
  <conditionalFormatting sqref="AL17">
    <cfRule type="cellIs" dxfId="11761" priority="1480" operator="notEqual">
      <formula>AH17</formula>
    </cfRule>
    <cfRule type="cellIs" dxfId="11760" priority="1792" operator="notEqual">
      <formula>AH17</formula>
    </cfRule>
    <cfRule type="cellIs" dxfId="11759" priority="2761" stopIfTrue="1" operator="equal">
      <formula>0</formula>
    </cfRule>
    <cfRule type="cellIs" dxfId="11758" priority="1479" stopIfTrue="1" operator="equal">
      <formula>0</formula>
    </cfRule>
    <cfRule type="cellIs" dxfId="11757" priority="1791" stopIfTrue="1" operator="equal">
      <formula>0</formula>
    </cfRule>
    <cfRule type="cellIs" dxfId="11756" priority="2762" operator="notEqual">
      <formula>AH17</formula>
    </cfRule>
  </conditionalFormatting>
  <conditionalFormatting sqref="AL18 AL20 AL22 AL24 AL26 AL28 AL30 AL32 AL34 AL36 AL38 AL40 AL42 AL44 AL10 AL12 AL14 AL16">
    <cfRule type="expression" dxfId="11755" priority="5249">
      <formula>AL9=0</formula>
    </cfRule>
  </conditionalFormatting>
  <conditionalFormatting sqref="AL18">
    <cfRule type="expression" dxfId="11754" priority="1478">
      <formula>AL17=0</formula>
    </cfRule>
    <cfRule type="expression" dxfId="11753" priority="2760">
      <formula>AL17=0</formula>
    </cfRule>
    <cfRule type="expression" dxfId="11752" priority="1790">
      <formula>AL17=0</formula>
    </cfRule>
  </conditionalFormatting>
  <conditionalFormatting sqref="AL29">
    <cfRule type="cellIs" dxfId="11751" priority="5039" operator="notEqual">
      <formula>AH29</formula>
    </cfRule>
    <cfRule type="cellIs" dxfId="11750" priority="5038" stopIfTrue="1" operator="equal">
      <formula>0</formula>
    </cfRule>
    <cfRule type="cellIs" dxfId="11749" priority="4818" stopIfTrue="1" operator="equal">
      <formula>0</formula>
    </cfRule>
    <cfRule type="cellIs" dxfId="11748" priority="4819" operator="notEqual">
      <formula>AH29</formula>
    </cfRule>
    <cfRule type="cellIs" dxfId="11747" priority="4852" stopIfTrue="1" operator="equal">
      <formula>0</formula>
    </cfRule>
    <cfRule type="cellIs" dxfId="11746" priority="4853" operator="notEqual">
      <formula>AH29</formula>
    </cfRule>
  </conditionalFormatting>
  <conditionalFormatting sqref="AL30">
    <cfRule type="expression" dxfId="11745" priority="4851">
      <formula>AL29=0</formula>
    </cfRule>
  </conditionalFormatting>
  <conditionalFormatting sqref="AL37">
    <cfRule type="cellIs" dxfId="11744" priority="5244" operator="notEqual">
      <formula>AH37</formula>
    </cfRule>
    <cfRule type="cellIs" dxfId="11743" priority="5243" stopIfTrue="1" operator="equal">
      <formula>0</formula>
    </cfRule>
  </conditionalFormatting>
  <conditionalFormatting sqref="AL38">
    <cfRule type="expression" dxfId="11742" priority="5245">
      <formula>AL37=0</formula>
    </cfRule>
  </conditionalFormatting>
  <conditionalFormatting sqref="AL43">
    <cfRule type="cellIs" dxfId="11741" priority="5247" stopIfTrue="1" operator="equal">
      <formula>0</formula>
    </cfRule>
    <cfRule type="cellIs" dxfId="11740" priority="5248" operator="notEqual">
      <formula>AH43</formula>
    </cfRule>
  </conditionalFormatting>
  <conditionalFormatting sqref="AL44">
    <cfRule type="expression" dxfId="11739" priority="5246">
      <formula>AL43=0</formula>
    </cfRule>
  </conditionalFormatting>
  <conditionalFormatting sqref="AM7">
    <cfRule type="cellIs" dxfId="11738" priority="5343" operator="greaterThanOrEqual">
      <formula>5</formula>
    </cfRule>
  </conditionalFormatting>
  <conditionalFormatting sqref="AN11">
    <cfRule type="cellIs" dxfId="11737" priority="8193" operator="notEqual">
      <formula>AJ11</formula>
    </cfRule>
    <cfRule type="cellIs" dxfId="11736" priority="8192" stopIfTrue="1" operator="equal">
      <formula>0</formula>
    </cfRule>
  </conditionalFormatting>
  <conditionalFormatting sqref="AN12 AN14 AN18 AN20 AN22 AN24 AN26 AN28 AN30 AN32 AN36 AN38 AN40 AN42 AN44 AN10 AN16">
    <cfRule type="expression" dxfId="11735" priority="13959">
      <formula>AN9=0</formula>
    </cfRule>
  </conditionalFormatting>
  <conditionalFormatting sqref="AN12 AN14 AN18 AN20 AN22 AN24 AN26 AN30 AN32 AN38 AN40 AN42 AN44 AN10 AN16">
    <cfRule type="expression" dxfId="11734" priority="8465">
      <formula>AN9=0</formula>
    </cfRule>
  </conditionalFormatting>
  <conditionalFormatting sqref="AN12">
    <cfRule type="expression" dxfId="11733" priority="8191">
      <formula>AN11=0</formula>
    </cfRule>
  </conditionalFormatting>
  <conditionalFormatting sqref="AN15">
    <cfRule type="cellIs" dxfId="11732" priority="2170" stopIfTrue="1" operator="equal">
      <formula>0</formula>
    </cfRule>
    <cfRule type="cellIs" dxfId="11731" priority="2171" operator="notEqual">
      <formula>AJ15</formula>
    </cfRule>
    <cfRule type="cellIs" dxfId="11730" priority="2158" stopIfTrue="1" operator="equal">
      <formula>0</formula>
    </cfRule>
    <cfRule type="cellIs" dxfId="11729" priority="2185" stopIfTrue="1" operator="equal">
      <formula>0</formula>
    </cfRule>
    <cfRule type="cellIs" dxfId="11728" priority="2159" operator="notEqual">
      <formula>AJ15</formula>
    </cfRule>
    <cfRule type="cellIs" dxfId="11727" priority="2186" operator="notEqual">
      <formula>AJ15</formula>
    </cfRule>
  </conditionalFormatting>
  <conditionalFormatting sqref="AN16">
    <cfRule type="expression" dxfId="11726" priority="2157">
      <formula>AN15=0</formula>
    </cfRule>
    <cfRule type="expression" dxfId="11725" priority="2169">
      <formula>AN15=0</formula>
    </cfRule>
    <cfRule type="expression" dxfId="11724" priority="2184">
      <formula>AN15=0</formula>
    </cfRule>
  </conditionalFormatting>
  <conditionalFormatting sqref="AN17">
    <cfRule type="cellIs" dxfId="11723" priority="1785" stopIfTrue="1" operator="equal">
      <formula>0</formula>
    </cfRule>
    <cfRule type="cellIs" dxfId="11722" priority="2726" operator="notEqual">
      <formula>AJ17</formula>
    </cfRule>
    <cfRule type="cellIs" dxfId="11721" priority="1484" operator="notEqual">
      <formula>AJ17</formula>
    </cfRule>
    <cfRule type="cellIs" dxfId="11720" priority="1483" stopIfTrue="1" operator="equal">
      <formula>0</formula>
    </cfRule>
    <cfRule type="cellIs" dxfId="11719" priority="2725" stopIfTrue="1" operator="equal">
      <formula>0</formula>
    </cfRule>
    <cfRule type="cellIs" dxfId="11718" priority="1786" operator="notEqual">
      <formula>AJ17</formula>
    </cfRule>
  </conditionalFormatting>
  <conditionalFormatting sqref="AN18">
    <cfRule type="expression" dxfId="11717" priority="2772">
      <formula>AN17=0</formula>
    </cfRule>
    <cfRule type="expression" dxfId="11716" priority="1793">
      <formula>AN17=0</formula>
    </cfRule>
    <cfRule type="expression" dxfId="11715" priority="1482">
      <formula>AN17=0</formula>
    </cfRule>
  </conditionalFormatting>
  <conditionalFormatting sqref="AN21 AN31 AN9 AN11 AN13 AN17 AN19 AN23 AN25 AN27 AN29 AN35 AN37 AN39 AN41 AN43 AN15">
    <cfRule type="cellIs" dxfId="11714" priority="13960" stopIfTrue="1" operator="equal">
      <formula>0</formula>
    </cfRule>
    <cfRule type="cellIs" dxfId="11713" priority="13961" operator="notEqual">
      <formula>AJ9</formula>
    </cfRule>
  </conditionalFormatting>
  <conditionalFormatting sqref="AN21 AN31 AN9 AN11 AN13 AN17 AN19 AN23 AN25 AN29 AN37 AN39 AN41 AN43 AN15">
    <cfRule type="cellIs" dxfId="11712" priority="8467" operator="notEqual">
      <formula>AJ9</formula>
    </cfRule>
    <cfRule type="cellIs" dxfId="11711" priority="8466" stopIfTrue="1" operator="equal">
      <formula>0</formula>
    </cfRule>
  </conditionalFormatting>
  <conditionalFormatting sqref="AN25">
    <cfRule type="cellIs" dxfId="11710" priority="8320" operator="notEqual">
      <formula>AJ25</formula>
    </cfRule>
    <cfRule type="cellIs" dxfId="11709" priority="13613" operator="notEqual">
      <formula>AJ25</formula>
    </cfRule>
    <cfRule type="cellIs" dxfId="11708" priority="8344" operator="notEqual">
      <formula>AJ25</formula>
    </cfRule>
    <cfRule type="cellIs" dxfId="11707" priority="8343" stopIfTrue="1" operator="equal">
      <formula>0</formula>
    </cfRule>
    <cfRule type="cellIs" dxfId="11706" priority="13612" stopIfTrue="1" operator="equal">
      <formula>0</formula>
    </cfRule>
    <cfRule type="cellIs" dxfId="11705" priority="8292" stopIfTrue="1" operator="equal">
      <formula>0</formula>
    </cfRule>
    <cfRule type="cellIs" dxfId="11704" priority="8319" stopIfTrue="1" operator="equal">
      <formula>0</formula>
    </cfRule>
    <cfRule type="cellIs" dxfId="11703" priority="8293" operator="notEqual">
      <formula>AJ25</formula>
    </cfRule>
  </conditionalFormatting>
  <conditionalFormatting sqref="AN26">
    <cfRule type="expression" dxfId="11702" priority="8342">
      <formula>AN25=0</formula>
    </cfRule>
    <cfRule type="expression" dxfId="11701" priority="8291">
      <formula>AN25=0</formula>
    </cfRule>
    <cfRule type="expression" dxfId="11700" priority="8318">
      <formula>AN25=0</formula>
    </cfRule>
    <cfRule type="expression" dxfId="11699" priority="13611">
      <formula>AN25=0</formula>
    </cfRule>
  </conditionalFormatting>
  <conditionalFormatting sqref="AN27">
    <cfRule type="cellIs" dxfId="11698" priority="7897" stopIfTrue="1" operator="equal">
      <formula>0</formula>
    </cfRule>
    <cfRule type="cellIs" dxfId="11697" priority="7913" operator="notEqual">
      <formula>AJ27</formula>
    </cfRule>
    <cfRule type="cellIs" dxfId="11696" priority="7904" operator="notEqual">
      <formula>AJ27</formula>
    </cfRule>
    <cfRule type="cellIs" dxfId="11695" priority="7912" stopIfTrue="1" operator="equal">
      <formula>0</formula>
    </cfRule>
    <cfRule type="cellIs" dxfId="11694" priority="7898" operator="notEqual">
      <formula>AJ27</formula>
    </cfRule>
    <cfRule type="cellIs" dxfId="11693" priority="7903" stopIfTrue="1" operator="equal">
      <formula>0</formula>
    </cfRule>
    <cfRule type="cellIs" dxfId="11692" priority="7927" stopIfTrue="1" operator="equal">
      <formula>0</formula>
    </cfRule>
    <cfRule type="cellIs" dxfId="11691" priority="7928" operator="notEqual">
      <formula>AJ27</formula>
    </cfRule>
  </conditionalFormatting>
  <conditionalFormatting sqref="AN28">
    <cfRule type="expression" dxfId="11690" priority="7902">
      <formula>AN27=0</formula>
    </cfRule>
    <cfRule type="expression" dxfId="11689" priority="7911">
      <formula>AN27=0</formula>
    </cfRule>
    <cfRule type="expression" dxfId="11688" priority="7926">
      <formula>AN27=0</formula>
    </cfRule>
    <cfRule type="expression" dxfId="11687" priority="7896">
      <formula>AN27=0</formula>
    </cfRule>
  </conditionalFormatting>
  <conditionalFormatting sqref="AN29">
    <cfRule type="cellIs" dxfId="11686" priority="13024" stopIfTrue="1" operator="equal">
      <formula>0</formula>
    </cfRule>
    <cfRule type="cellIs" dxfId="11685" priority="13025" operator="notEqual">
      <formula>AJ29</formula>
    </cfRule>
    <cfRule type="cellIs" dxfId="11684" priority="12227" stopIfTrue="1" operator="equal">
      <formula>0</formula>
    </cfRule>
    <cfRule type="cellIs" dxfId="11683" priority="12228" operator="notEqual">
      <formula>AJ29</formula>
    </cfRule>
    <cfRule type="cellIs" dxfId="11682" priority="8077" stopIfTrue="1" operator="equal">
      <formula>0</formula>
    </cfRule>
    <cfRule type="cellIs" dxfId="11681" priority="8259" operator="notEqual">
      <formula>AJ29</formula>
    </cfRule>
    <cfRule type="cellIs" dxfId="11680" priority="8078" operator="notEqual">
      <formula>AJ29</formula>
    </cfRule>
    <cfRule type="cellIs" dxfId="11679" priority="8258" stopIfTrue="1" operator="equal">
      <formula>0</formula>
    </cfRule>
    <cfRule type="cellIs" dxfId="11678" priority="8153" stopIfTrue="1" operator="equal">
      <formula>0</formula>
    </cfRule>
    <cfRule type="cellIs" dxfId="11677" priority="8154" operator="notEqual">
      <formula>AJ29</formula>
    </cfRule>
    <cfRule type="cellIs" dxfId="11676" priority="8091" operator="notEqual">
      <formula>AJ29</formula>
    </cfRule>
    <cfRule type="cellIs" dxfId="11675" priority="8090" stopIfTrue="1" operator="equal">
      <formula>0</formula>
    </cfRule>
    <cfRule type="cellIs" dxfId="11674" priority="12141" stopIfTrue="1" operator="equal">
      <formula>0</formula>
    </cfRule>
    <cfRule type="cellIs" dxfId="11673" priority="12142" operator="notEqual">
      <formula>AJ29</formula>
    </cfRule>
  </conditionalFormatting>
  <conditionalFormatting sqref="AN30">
    <cfRule type="expression" dxfId="11672" priority="8152">
      <formula>AN29=0</formula>
    </cfRule>
    <cfRule type="expression" dxfId="11671" priority="8089">
      <formula>AN29=0</formula>
    </cfRule>
    <cfRule type="expression" dxfId="11670" priority="12226">
      <formula>AN29=0</formula>
    </cfRule>
  </conditionalFormatting>
  <conditionalFormatting sqref="AN33">
    <cfRule type="cellIs" dxfId="11669" priority="2297" operator="notEqual">
      <formula>AJ33</formula>
    </cfRule>
    <cfRule type="cellIs" dxfId="11668" priority="2294" operator="notEqual">
      <formula>AJ33</formula>
    </cfRule>
    <cfRule type="cellIs" dxfId="11667" priority="2296" stopIfTrue="1" operator="equal">
      <formula>0</formula>
    </cfRule>
    <cfRule type="cellIs" dxfId="11666" priority="2293" stopIfTrue="1" operator="equal">
      <formula>0</formula>
    </cfRule>
  </conditionalFormatting>
  <conditionalFormatting sqref="AN34">
    <cfRule type="expression" dxfId="11665" priority="2292">
      <formula>AN33=0</formula>
    </cfRule>
    <cfRule type="expression" dxfId="11664" priority="2295">
      <formula>AN33=0</formula>
    </cfRule>
  </conditionalFormatting>
  <conditionalFormatting sqref="AN35">
    <cfRule type="cellIs" dxfId="11663" priority="7409" operator="notEqual">
      <formula>AJ35</formula>
    </cfRule>
    <cfRule type="cellIs" dxfId="11662" priority="7417" stopIfTrue="1" operator="equal">
      <formula>0</formula>
    </cfRule>
    <cfRule type="cellIs" dxfId="11661" priority="7870" stopIfTrue="1" operator="equal">
      <formula>0</formula>
    </cfRule>
    <cfRule type="cellIs" dxfId="11660" priority="7861" stopIfTrue="1" operator="equal">
      <formula>0</formula>
    </cfRule>
    <cfRule type="cellIs" dxfId="11659" priority="7358" operator="notEqual">
      <formula>AJ35</formula>
    </cfRule>
    <cfRule type="cellIs" dxfId="11658" priority="7862" operator="notEqual">
      <formula>AJ35</formula>
    </cfRule>
    <cfRule type="cellIs" dxfId="11657" priority="7408" stopIfTrue="1" operator="equal">
      <formula>0</formula>
    </cfRule>
    <cfRule type="cellIs" dxfId="11656" priority="11825" operator="notEqual">
      <formula>AJ35</formula>
    </cfRule>
    <cfRule type="cellIs" dxfId="11655" priority="11824" stopIfTrue="1" operator="equal">
      <formula>0</formula>
    </cfRule>
    <cfRule type="cellIs" dxfId="11654" priority="7871" operator="notEqual">
      <formula>AJ35</formula>
    </cfRule>
    <cfRule type="cellIs" dxfId="11653" priority="7418" operator="notEqual">
      <formula>AJ35</formula>
    </cfRule>
    <cfRule type="cellIs" dxfId="11652" priority="7357" stopIfTrue="1" operator="equal">
      <formula>0</formula>
    </cfRule>
    <cfRule type="cellIs" dxfId="11651" priority="7888" stopIfTrue="1" operator="equal">
      <formula>0</formula>
    </cfRule>
    <cfRule type="cellIs" dxfId="11650" priority="7880" operator="notEqual">
      <formula>AJ35</formula>
    </cfRule>
    <cfRule type="cellIs" dxfId="11649" priority="7879" stopIfTrue="1" operator="equal">
      <formula>0</formula>
    </cfRule>
    <cfRule type="cellIs" dxfId="11648" priority="11810" operator="notEqual">
      <formula>AJ35</formula>
    </cfRule>
    <cfRule type="cellIs" dxfId="11647" priority="11809" stopIfTrue="1" operator="equal">
      <formula>0</formula>
    </cfRule>
    <cfRule type="cellIs" dxfId="11646" priority="7889" operator="notEqual">
      <formula>AJ35</formula>
    </cfRule>
    <cfRule type="cellIs" dxfId="11645" priority="7387" stopIfTrue="1" operator="equal">
      <formula>0</formula>
    </cfRule>
    <cfRule type="cellIs" dxfId="11644" priority="11794" stopIfTrue="1" operator="equal">
      <formula>0</formula>
    </cfRule>
    <cfRule type="cellIs" dxfId="11643" priority="11795" operator="notEqual">
      <formula>AJ35</formula>
    </cfRule>
    <cfRule type="cellIs" dxfId="11642" priority="7388" operator="notEqual">
      <formula>AJ35</formula>
    </cfRule>
    <cfRule type="cellIs" dxfId="11641" priority="7436" operator="notEqual">
      <formula>AJ35</formula>
    </cfRule>
    <cfRule type="cellIs" dxfId="11640" priority="7435" stopIfTrue="1" operator="equal">
      <formula>0</formula>
    </cfRule>
    <cfRule type="cellIs" dxfId="11639" priority="7427" operator="notEqual">
      <formula>AJ35</formula>
    </cfRule>
    <cfRule type="cellIs" dxfId="11638" priority="7426" stopIfTrue="1" operator="equal">
      <formula>0</formula>
    </cfRule>
  </conditionalFormatting>
  <conditionalFormatting sqref="AN36">
    <cfRule type="expression" dxfId="11637" priority="7416">
      <formula>AN35=0</formula>
    </cfRule>
    <cfRule type="expression" dxfId="11636" priority="11808">
      <formula>AN35=0</formula>
    </cfRule>
    <cfRule type="expression" dxfId="11635" priority="7860">
      <formula>AN35=0</formula>
    </cfRule>
    <cfRule type="expression" dxfId="11634" priority="7386">
      <formula>AN35=0</formula>
    </cfRule>
    <cfRule type="expression" dxfId="11633" priority="7878">
      <formula>AN35=0</formula>
    </cfRule>
    <cfRule type="expression" dxfId="11632" priority="7407">
      <formula>AN35=0</formula>
    </cfRule>
    <cfRule type="expression" dxfId="11631" priority="11793">
      <formula>AN35=0</formula>
    </cfRule>
    <cfRule type="expression" dxfId="11630" priority="7869">
      <formula>AN35=0</formula>
    </cfRule>
    <cfRule type="expression" dxfId="11629" priority="7356">
      <formula>AN35=0</formula>
    </cfRule>
    <cfRule type="expression" dxfId="11628" priority="11823">
      <formula>AN35=0</formula>
    </cfRule>
    <cfRule type="expression" dxfId="11627" priority="7425">
      <formula>AN35=0</formula>
    </cfRule>
    <cfRule type="expression" dxfId="11626" priority="7434">
      <formula>AN35=0</formula>
    </cfRule>
    <cfRule type="expression" dxfId="11625" priority="7887">
      <formula>AN35=0</formula>
    </cfRule>
  </conditionalFormatting>
  <conditionalFormatting sqref="AN39">
    <cfRule type="cellIs" dxfId="11624" priority="8041" stopIfTrue="1" operator="equal">
      <formula>0</formula>
    </cfRule>
    <cfRule type="cellIs" dxfId="11623" priority="12029" operator="notEqual">
      <formula>AJ39</formula>
    </cfRule>
    <cfRule type="cellIs" dxfId="11622" priority="12028" stopIfTrue="1" operator="equal">
      <formula>0</formula>
    </cfRule>
    <cfRule type="cellIs" dxfId="11621" priority="8042" operator="notEqual">
      <formula>AJ39</formula>
    </cfRule>
  </conditionalFormatting>
  <conditionalFormatting sqref="AN40">
    <cfRule type="expression" dxfId="11620" priority="12027">
      <formula>AN39=0</formula>
    </cfRule>
    <cfRule type="expression" dxfId="11619" priority="8040">
      <formula>AN39=0</formula>
    </cfRule>
  </conditionalFormatting>
  <conditionalFormatting sqref="AO11 AQ11">
    <cfRule type="cellIs" dxfId="11618" priority="8199" operator="notEqual">
      <formula>AK11</formula>
    </cfRule>
    <cfRule type="cellIs" dxfId="11617" priority="8198" stopIfTrue="1" operator="equal">
      <formula>0</formula>
    </cfRule>
  </conditionalFormatting>
  <conditionalFormatting sqref="AO12 AO14 AO18 AO20 AO22 AO24 AO26 AO28 AO30 AO32 AO34 AO36 AO38 AO40 AO42 AO44 AO10 AQ10 AQ44 AQ42 AQ40 AQ38 AQ36 AQ34 AQ32 AQ30 AQ28 AQ26 AQ24 AQ22 AQ20 AQ18 AQ14 AQ12 AO16 AQ16">
    <cfRule type="expression" dxfId="11616" priority="13974">
      <formula>AO9=0</formula>
    </cfRule>
  </conditionalFormatting>
  <conditionalFormatting sqref="AO12 AO14 AO18 AO20 AO22 AO24 AO26 AO30 AO32 AO34 AO38 AO40 AO42 AO44 AO10 AQ10 AQ44 AQ42 AQ40 AQ38 AQ34 AQ32 AQ30 AQ26 AQ24 AQ22 AQ20 AQ18 AQ14 AQ12 AO16 AQ16">
    <cfRule type="expression" dxfId="11615" priority="8480">
      <formula>AO9=0</formula>
    </cfRule>
  </conditionalFormatting>
  <conditionalFormatting sqref="AO12 AQ12">
    <cfRule type="expression" dxfId="11614" priority="8197">
      <formula>AO11=0</formula>
    </cfRule>
  </conditionalFormatting>
  <conditionalFormatting sqref="AO15 AQ15">
    <cfRule type="cellIs" dxfId="11613" priority="2147" operator="notEqual">
      <formula>AK15</formula>
    </cfRule>
    <cfRule type="cellIs" dxfId="11612" priority="2146" stopIfTrue="1" operator="equal">
      <formula>0</formula>
    </cfRule>
    <cfRule type="cellIs" dxfId="11611" priority="2192" operator="notEqual">
      <formula>AK15</formula>
    </cfRule>
    <cfRule type="cellIs" dxfId="11610" priority="2165" operator="notEqual">
      <formula>AK15</formula>
    </cfRule>
    <cfRule type="cellIs" dxfId="11609" priority="2164" stopIfTrue="1" operator="equal">
      <formula>0</formula>
    </cfRule>
    <cfRule type="cellIs" dxfId="11608" priority="2191" stopIfTrue="1" operator="equal">
      <formula>0</formula>
    </cfRule>
    <cfRule type="cellIs" dxfId="11607" priority="2174" operator="notEqual">
      <formula>AK15</formula>
    </cfRule>
    <cfRule type="cellIs" dxfId="11606" priority="2173" stopIfTrue="1" operator="equal">
      <formula>0</formula>
    </cfRule>
  </conditionalFormatting>
  <conditionalFormatting sqref="AO16 AQ16">
    <cfRule type="expression" dxfId="11605" priority="2163">
      <formula>AO15=0</formula>
    </cfRule>
    <cfRule type="expression" dxfId="11604" priority="2172">
      <formula>AO15=0</formula>
    </cfRule>
    <cfRule type="expression" dxfId="11603" priority="2190">
      <formula>AO15=0</formula>
    </cfRule>
    <cfRule type="expression" dxfId="11602" priority="2145">
      <formula>AO15=0</formula>
    </cfRule>
  </conditionalFormatting>
  <conditionalFormatting sqref="AO17 AQ17">
    <cfRule type="cellIs" dxfId="11601" priority="2780" stopIfTrue="1" operator="equal">
      <formula>0</formula>
    </cfRule>
    <cfRule type="cellIs" dxfId="11600" priority="1799" operator="notEqual">
      <formula>AK17</formula>
    </cfRule>
    <cfRule type="cellIs" dxfId="11599" priority="1493" operator="notEqual">
      <formula>AK17</formula>
    </cfRule>
    <cfRule type="cellIs" dxfId="11598" priority="1492" stopIfTrue="1" operator="equal">
      <formula>0</formula>
    </cfRule>
    <cfRule type="cellIs" dxfId="11597" priority="1798" stopIfTrue="1" operator="equal">
      <formula>0</formula>
    </cfRule>
    <cfRule type="cellIs" dxfId="11596" priority="2781" operator="notEqual">
      <formula>AK17</formula>
    </cfRule>
  </conditionalFormatting>
  <conditionalFormatting sqref="AO18 AQ18">
    <cfRule type="expression" dxfId="11595" priority="2779">
      <formula>AO17=0</formula>
    </cfRule>
    <cfRule type="expression" dxfId="11594" priority="1797">
      <formula>AO17=0</formula>
    </cfRule>
    <cfRule type="expression" dxfId="11593" priority="1491">
      <formula>AO17=0</formula>
    </cfRule>
  </conditionalFormatting>
  <conditionalFormatting sqref="AO21 AO31 AO9 AO11 AO13 AO17 AO19 AO23 AO25 AO27 AO29 AO33 AO35 AO37 AO39 AO41 AO43 AQ43 AQ41 AQ39 AQ37 AQ35 AQ33 AQ29 AQ27 AQ25 AQ23 AQ19 AQ17 AQ13 AQ11 AQ9 AQ31 AQ21 AO15 AQ15">
    <cfRule type="cellIs" dxfId="11592" priority="13976" operator="notEqual">
      <formula>AK9</formula>
    </cfRule>
    <cfRule type="cellIs" dxfId="11591" priority="13975" stopIfTrue="1" operator="equal">
      <formula>0</formula>
    </cfRule>
  </conditionalFormatting>
  <conditionalFormatting sqref="AO21 AO31 AO9 AO11 AO13 AO17 AO19 AO23 AO25 AO29 AO33 AO37 AO39 AO41 AO43 AQ43 AQ41 AQ39 AQ37 AQ33 AQ29 AQ25 AQ23 AQ19 AQ17 AQ13 AQ11 AQ9 AQ31 AQ21 AO15 AQ15">
    <cfRule type="cellIs" dxfId="11590" priority="8482" operator="notEqual">
      <formula>AK9</formula>
    </cfRule>
    <cfRule type="cellIs" dxfId="11589" priority="8481" stopIfTrue="1" operator="equal">
      <formula>0</formula>
    </cfRule>
  </conditionalFormatting>
  <conditionalFormatting sqref="AO25 AQ25">
    <cfRule type="cellIs" dxfId="11588" priority="8322" stopIfTrue="1" operator="equal">
      <formula>0</formula>
    </cfRule>
    <cfRule type="cellIs" dxfId="11587" priority="8323" operator="notEqual">
      <formula>AK25</formula>
    </cfRule>
    <cfRule type="cellIs" dxfId="11586" priority="8356" operator="notEqual">
      <formula>AK25</formula>
    </cfRule>
    <cfRule type="cellIs" dxfId="11585" priority="8355" stopIfTrue="1" operator="equal">
      <formula>0</formula>
    </cfRule>
    <cfRule type="cellIs" dxfId="11584" priority="8301" stopIfTrue="1" operator="equal">
      <formula>0</formula>
    </cfRule>
    <cfRule type="cellIs" dxfId="11583" priority="13627" stopIfTrue="1" operator="equal">
      <formula>0</formula>
    </cfRule>
    <cfRule type="cellIs" dxfId="11582" priority="8302" operator="notEqual">
      <formula>AK25</formula>
    </cfRule>
    <cfRule type="cellIs" dxfId="11581" priority="13628" operator="notEqual">
      <formula>AK25</formula>
    </cfRule>
  </conditionalFormatting>
  <conditionalFormatting sqref="AO26 AQ26">
    <cfRule type="expression" dxfId="11580" priority="8300">
      <formula>AO25=0</formula>
    </cfRule>
    <cfRule type="expression" dxfId="11579" priority="8321">
      <formula>AO25=0</formula>
    </cfRule>
    <cfRule type="expression" dxfId="11578" priority="8354">
      <formula>AO25=0</formula>
    </cfRule>
    <cfRule type="expression" dxfId="11577" priority="13626">
      <formula>AO25=0</formula>
    </cfRule>
  </conditionalFormatting>
  <conditionalFormatting sqref="AO27 AQ27">
    <cfRule type="cellIs" dxfId="11576" priority="7900" stopIfTrue="1" operator="equal">
      <formula>0</formula>
    </cfRule>
    <cfRule type="cellIs" dxfId="11575" priority="7901" operator="notEqual">
      <formula>AK27</formula>
    </cfRule>
    <cfRule type="cellIs" dxfId="11574" priority="7906" stopIfTrue="1" operator="equal">
      <formula>0</formula>
    </cfRule>
    <cfRule type="cellIs" dxfId="11573" priority="7934" operator="notEqual">
      <formula>AK27</formula>
    </cfRule>
    <cfRule type="cellIs" dxfId="11572" priority="7907" operator="notEqual">
      <formula>AK27</formula>
    </cfRule>
    <cfRule type="cellIs" dxfId="11571" priority="7915" stopIfTrue="1" operator="equal">
      <formula>0</formula>
    </cfRule>
    <cfRule type="cellIs" dxfId="11570" priority="7916" operator="notEqual">
      <formula>AK27</formula>
    </cfRule>
    <cfRule type="cellIs" dxfId="11569" priority="7918" stopIfTrue="1" operator="equal">
      <formula>0</formula>
    </cfRule>
    <cfRule type="cellIs" dxfId="11568" priority="7933" stopIfTrue="1" operator="equal">
      <formula>0</formula>
    </cfRule>
    <cfRule type="cellIs" dxfId="11567" priority="7958" operator="notEqual">
      <formula>AK27</formula>
    </cfRule>
    <cfRule type="cellIs" dxfId="11566" priority="7957" stopIfTrue="1" operator="equal">
      <formula>0</formula>
    </cfRule>
    <cfRule type="cellIs" dxfId="11565" priority="7943" operator="notEqual">
      <formula>AK27</formula>
    </cfRule>
    <cfRule type="cellIs" dxfId="11564" priority="7942" stopIfTrue="1" operator="equal">
      <formula>0</formula>
    </cfRule>
    <cfRule type="cellIs" dxfId="11563" priority="7919" operator="notEqual">
      <formula>AK27</formula>
    </cfRule>
  </conditionalFormatting>
  <conditionalFormatting sqref="AO28 AQ28">
    <cfRule type="expression" dxfId="11562" priority="7914">
      <formula>AO27=0</formula>
    </cfRule>
    <cfRule type="expression" dxfId="11561" priority="7932">
      <formula>AO27=0</formula>
    </cfRule>
    <cfRule type="expression" dxfId="11560" priority="7905">
      <formula>AO27=0</formula>
    </cfRule>
    <cfRule type="expression" dxfId="11559" priority="7899">
      <formula>AO27=0</formula>
    </cfRule>
    <cfRule type="expression" dxfId="11558" priority="7956">
      <formula>AO27=0</formula>
    </cfRule>
    <cfRule type="expression" dxfId="11557" priority="7917">
      <formula>AO27=0</formula>
    </cfRule>
    <cfRule type="expression" dxfId="11556" priority="7941">
      <formula>AO27=0</formula>
    </cfRule>
  </conditionalFormatting>
  <conditionalFormatting sqref="AO29 AQ29">
    <cfRule type="cellIs" dxfId="11555" priority="8097" operator="notEqual">
      <formula>AK29</formula>
    </cfRule>
    <cfRule type="cellIs" dxfId="11554" priority="12239" stopIfTrue="1" operator="equal">
      <formula>0</formula>
    </cfRule>
    <cfRule type="cellIs" dxfId="11553" priority="12240" operator="notEqual">
      <formula>AK29</formula>
    </cfRule>
    <cfRule type="cellIs" dxfId="11552" priority="12148" operator="notEqual">
      <formula>AK29</formula>
    </cfRule>
    <cfRule type="cellIs" dxfId="11551" priority="8166" operator="notEqual">
      <formula>AK29</formula>
    </cfRule>
    <cfRule type="cellIs" dxfId="11550" priority="8096" stopIfTrue="1" operator="equal">
      <formula>0</formula>
    </cfRule>
    <cfRule type="cellIs" dxfId="11549" priority="12147" stopIfTrue="1" operator="equal">
      <formula>0</formula>
    </cfRule>
    <cfRule type="cellIs" dxfId="11548" priority="13033" operator="notEqual">
      <formula>AK29</formula>
    </cfRule>
    <cfRule type="cellIs" dxfId="11547" priority="13032" stopIfTrue="1" operator="equal">
      <formula>0</formula>
    </cfRule>
    <cfRule type="cellIs" dxfId="11546" priority="8165" stopIfTrue="1" operator="equal">
      <formula>0</formula>
    </cfRule>
    <cfRule type="cellIs" dxfId="11545" priority="8267" operator="notEqual">
      <formula>AK29</formula>
    </cfRule>
    <cfRule type="cellIs" dxfId="11544" priority="8123" stopIfTrue="1" operator="equal">
      <formula>0</formula>
    </cfRule>
    <cfRule type="cellIs" dxfId="11543" priority="8266" stopIfTrue="1" operator="equal">
      <formula>0</formula>
    </cfRule>
    <cfRule type="cellIs" dxfId="11542" priority="8080" operator="notEqual">
      <formula>AK29</formula>
    </cfRule>
    <cfRule type="cellIs" dxfId="11541" priority="8079" stopIfTrue="1" operator="equal">
      <formula>0</formula>
    </cfRule>
    <cfRule type="cellIs" dxfId="11540" priority="8124" operator="notEqual">
      <formula>AK29</formula>
    </cfRule>
  </conditionalFormatting>
  <conditionalFormatting sqref="AO30 AQ30">
    <cfRule type="expression" dxfId="11539" priority="8164">
      <formula>AO29=0</formula>
    </cfRule>
    <cfRule type="expression" dxfId="11538" priority="12238">
      <formula>AO29=0</formula>
    </cfRule>
    <cfRule type="expression" dxfId="11537" priority="8095">
      <formula>AO29=0</formula>
    </cfRule>
  </conditionalFormatting>
  <conditionalFormatting sqref="AO35 AQ35">
    <cfRule type="cellIs" dxfId="11536" priority="7856" operator="notEqual">
      <formula>AK35</formula>
    </cfRule>
    <cfRule type="cellIs" dxfId="11535" priority="7369" stopIfTrue="1" operator="equal">
      <formula>0</formula>
    </cfRule>
    <cfRule type="cellIs" dxfId="11534" priority="7370" operator="notEqual">
      <formula>AK35</formula>
    </cfRule>
    <cfRule type="cellIs" dxfId="11533" priority="7855" stopIfTrue="1" operator="equal">
      <formula>0</formula>
    </cfRule>
    <cfRule type="cellIs" dxfId="11532" priority="7364" operator="notEqual">
      <formula>AK35</formula>
    </cfRule>
    <cfRule type="cellIs" dxfId="11531" priority="7411" stopIfTrue="1" operator="equal">
      <formula>0</formula>
    </cfRule>
    <cfRule type="cellIs" dxfId="11530" priority="11813" operator="notEqual">
      <formula>AK35</formula>
    </cfRule>
    <cfRule type="cellIs" dxfId="11529" priority="7873" stopIfTrue="1" operator="equal">
      <formula>0</formula>
    </cfRule>
    <cfRule type="cellIs" dxfId="11528" priority="7882" stopIfTrue="1" operator="equal">
      <formula>0</formula>
    </cfRule>
    <cfRule type="cellIs" dxfId="11527" priority="11830" stopIfTrue="1" operator="equal">
      <formula>0</formula>
    </cfRule>
    <cfRule type="cellIs" dxfId="11526" priority="7420" stopIfTrue="1" operator="equal">
      <formula>0</formula>
    </cfRule>
    <cfRule type="cellIs" dxfId="11525" priority="7864" stopIfTrue="1" operator="equal">
      <formula>0</formula>
    </cfRule>
    <cfRule type="cellIs" dxfId="11524" priority="7892" operator="notEqual">
      <formula>AK35</formula>
    </cfRule>
    <cfRule type="cellIs" dxfId="11523" priority="7363" stopIfTrue="1" operator="equal">
      <formula>0</formula>
    </cfRule>
    <cfRule type="cellIs" dxfId="11522" priority="7402" stopIfTrue="1" operator="equal">
      <formula>0</formula>
    </cfRule>
    <cfRule type="cellIs" dxfId="11521" priority="11812" stopIfTrue="1" operator="equal">
      <formula>0</formula>
    </cfRule>
    <cfRule type="cellIs" dxfId="11520" priority="7403" operator="notEqual">
      <formula>AK35</formula>
    </cfRule>
    <cfRule type="cellIs" dxfId="11519" priority="7865" operator="notEqual">
      <formula>AK35</formula>
    </cfRule>
    <cfRule type="cellIs" dxfId="11518" priority="7396" stopIfTrue="1" operator="equal">
      <formula>0</formula>
    </cfRule>
    <cfRule type="cellIs" dxfId="11517" priority="7883" operator="notEqual">
      <formula>AK35</formula>
    </cfRule>
    <cfRule type="cellIs" dxfId="11516" priority="7412" operator="notEqual">
      <formula>AK35</formula>
    </cfRule>
    <cfRule type="cellIs" dxfId="11515" priority="7891" stopIfTrue="1" operator="equal">
      <formula>0</formula>
    </cfRule>
    <cfRule type="cellIs" dxfId="11514" priority="7421" operator="notEqual">
      <formula>AK35</formula>
    </cfRule>
    <cfRule type="cellIs" dxfId="11513" priority="11797" stopIfTrue="1" operator="equal">
      <formula>0</formula>
    </cfRule>
    <cfRule type="cellIs" dxfId="11512" priority="7439" operator="notEqual">
      <formula>AK35</formula>
    </cfRule>
    <cfRule type="cellIs" dxfId="11511" priority="7438" stopIfTrue="1" operator="equal">
      <formula>0</formula>
    </cfRule>
    <cfRule type="cellIs" dxfId="11510" priority="7874" operator="notEqual">
      <formula>AK35</formula>
    </cfRule>
    <cfRule type="cellIs" dxfId="11509" priority="11798" operator="notEqual">
      <formula>AK35</formula>
    </cfRule>
    <cfRule type="cellIs" dxfId="11508" priority="11786" operator="notEqual">
      <formula>AK35</formula>
    </cfRule>
    <cfRule type="cellIs" dxfId="11507" priority="7430" operator="notEqual">
      <formula>AK35</formula>
    </cfRule>
    <cfRule type="cellIs" dxfId="11506" priority="7429" stopIfTrue="1" operator="equal">
      <formula>0</formula>
    </cfRule>
    <cfRule type="cellIs" dxfId="11505" priority="11785" stopIfTrue="1" operator="equal">
      <formula>0</formula>
    </cfRule>
    <cfRule type="cellIs" dxfId="11504" priority="11831" operator="notEqual">
      <formula>AK35</formula>
    </cfRule>
    <cfRule type="cellIs" dxfId="11503" priority="7397" operator="notEqual">
      <formula>AK35</formula>
    </cfRule>
  </conditionalFormatting>
  <conditionalFormatting sqref="AO36 AQ36">
    <cfRule type="expression" dxfId="11502" priority="11796">
      <formula>AO35=0</formula>
    </cfRule>
    <cfRule type="expression" dxfId="11501" priority="11784">
      <formula>AO35=0</formula>
    </cfRule>
    <cfRule type="expression" dxfId="11500" priority="7881">
      <formula>AO35=0</formula>
    </cfRule>
    <cfRule type="expression" dxfId="11499" priority="7401">
      <formula>AO35=0</formula>
    </cfRule>
    <cfRule type="expression" dxfId="11498" priority="7890">
      <formula>AO35=0</formula>
    </cfRule>
    <cfRule type="expression" dxfId="11497" priority="7368">
      <formula>AO35=0</formula>
    </cfRule>
    <cfRule type="expression" dxfId="11496" priority="7362">
      <formula>AO35=0</formula>
    </cfRule>
    <cfRule type="expression" dxfId="11495" priority="7437">
      <formula>AO35=0</formula>
    </cfRule>
    <cfRule type="expression" dxfId="11494" priority="7854">
      <formula>AO35=0</formula>
    </cfRule>
    <cfRule type="expression" dxfId="11493" priority="7410">
      <formula>AO35=0</formula>
    </cfRule>
    <cfRule type="expression" dxfId="11492" priority="7419">
      <formula>AO35=0</formula>
    </cfRule>
    <cfRule type="expression" dxfId="11491" priority="7863">
      <formula>AO35=0</formula>
    </cfRule>
    <cfRule type="expression" dxfId="11490" priority="11829">
      <formula>AO35=0</formula>
    </cfRule>
    <cfRule type="expression" dxfId="11489" priority="7428">
      <formula>AO35=0</formula>
    </cfRule>
    <cfRule type="expression" dxfId="11488" priority="7395">
      <formula>AO35=0</formula>
    </cfRule>
    <cfRule type="expression" dxfId="11487" priority="7872">
      <formula>AO35=0</formula>
    </cfRule>
    <cfRule type="expression" dxfId="11486" priority="11811">
      <formula>AO35=0</formula>
    </cfRule>
  </conditionalFormatting>
  <conditionalFormatting sqref="AO39 AQ39">
    <cfRule type="cellIs" dxfId="11485" priority="12041" operator="notEqual">
      <formula>AK39</formula>
    </cfRule>
    <cfRule type="cellIs" dxfId="11484" priority="12040" stopIfTrue="1" operator="equal">
      <formula>0</formula>
    </cfRule>
    <cfRule type="cellIs" dxfId="11483" priority="8054" operator="notEqual">
      <formula>AK39</formula>
    </cfRule>
    <cfRule type="cellIs" dxfId="11482" priority="8053" stopIfTrue="1" operator="equal">
      <formula>0</formula>
    </cfRule>
  </conditionalFormatting>
  <conditionalFormatting sqref="AO40 AQ40">
    <cfRule type="expression" dxfId="11481" priority="8052">
      <formula>AO39=0</formula>
    </cfRule>
    <cfRule type="expression" dxfId="11480" priority="12039">
      <formula>AO39=0</formula>
    </cfRule>
  </conditionalFormatting>
  <conditionalFormatting sqref="AP9 AP17 AP19 AP21 AP23 AP25 AP27 AP29 AP31 AP33 AP35 AP37 AP39 AP41 AP43 AP15">
    <cfRule type="cellIs" dxfId="11479" priority="13768" stopIfTrue="1" operator="equal">
      <formula>0</formula>
    </cfRule>
    <cfRule type="cellIs" dxfId="11478" priority="13769" operator="notEqual">
      <formula>AL9</formula>
    </cfRule>
  </conditionalFormatting>
  <conditionalFormatting sqref="AP9 AP17 AP19 AP21 AP23 AP25 AP29 AP31 AP33 AP37 AP39 AP41 AP43 AP15">
    <cfRule type="cellIs" dxfId="11477" priority="8413" stopIfTrue="1" operator="equal">
      <formula>0</formula>
    </cfRule>
    <cfRule type="cellIs" dxfId="11476" priority="8414" operator="notEqual">
      <formula>AL9</formula>
    </cfRule>
  </conditionalFormatting>
  <conditionalFormatting sqref="AP11">
    <cfRule type="cellIs" dxfId="11475" priority="8183" operator="notEqual">
      <formula>AL11</formula>
    </cfRule>
    <cfRule type="cellIs" dxfId="11474" priority="13759" stopIfTrue="1" operator="equal">
      <formula>0</formula>
    </cfRule>
    <cfRule type="cellIs" dxfId="11473" priority="13760" operator="notEqual">
      <formula>AL11</formula>
    </cfRule>
    <cfRule type="cellIs" dxfId="11472" priority="8182" stopIfTrue="1" operator="equal">
      <formula>0</formula>
    </cfRule>
    <cfRule type="cellIs" dxfId="11471" priority="8404" stopIfTrue="1" operator="equal">
      <formula>0</formula>
    </cfRule>
    <cfRule type="cellIs" dxfId="11470" priority="8405" operator="notEqual">
      <formula>AL11</formula>
    </cfRule>
  </conditionalFormatting>
  <conditionalFormatting sqref="AP12">
    <cfRule type="expression" dxfId="11469" priority="8184">
      <formula>AP11=0</formula>
    </cfRule>
  </conditionalFormatting>
  <conditionalFormatting sqref="AP13">
    <cfRule type="cellIs" dxfId="11468" priority="8402" stopIfTrue="1" operator="equal">
      <formula>0</formula>
    </cfRule>
    <cfRule type="cellIs" dxfId="11467" priority="13757" stopIfTrue="1" operator="equal">
      <formula>0</formula>
    </cfRule>
    <cfRule type="cellIs" dxfId="11466" priority="8403" operator="notEqual">
      <formula>AL13</formula>
    </cfRule>
    <cfRule type="cellIs" dxfId="11465" priority="13758" operator="notEqual">
      <formula>AL13</formula>
    </cfRule>
  </conditionalFormatting>
  <conditionalFormatting sqref="AP15">
    <cfRule type="cellIs" dxfId="11464" priority="2167" stopIfTrue="1" operator="equal">
      <formula>0</formula>
    </cfRule>
    <cfRule type="cellIs" dxfId="11463" priority="2153" operator="notEqual">
      <formula>AL15</formula>
    </cfRule>
    <cfRule type="cellIs" dxfId="11462" priority="2138" operator="notEqual">
      <formula>AL15</formula>
    </cfRule>
    <cfRule type="cellIs" dxfId="11461" priority="2137" stopIfTrue="1" operator="equal">
      <formula>0</formula>
    </cfRule>
    <cfRule type="cellIs" dxfId="11460" priority="2168" operator="notEqual">
      <formula>AL15</formula>
    </cfRule>
    <cfRule type="cellIs" dxfId="11459" priority="2152" stopIfTrue="1" operator="equal">
      <formula>0</formula>
    </cfRule>
    <cfRule type="cellIs" dxfId="11458" priority="2180" operator="notEqual">
      <formula>AL15</formula>
    </cfRule>
    <cfRule type="cellIs" dxfId="11457" priority="2179" stopIfTrue="1" operator="equal">
      <formula>0</formula>
    </cfRule>
  </conditionalFormatting>
  <conditionalFormatting sqref="AP16">
    <cfRule type="expression" dxfId="11456" priority="2151">
      <formula>AP15=0</formula>
    </cfRule>
    <cfRule type="expression" dxfId="11455" priority="2166">
      <formula>AP15=0</formula>
    </cfRule>
    <cfRule type="expression" dxfId="11454" priority="2178">
      <formula>AP15=0</formula>
    </cfRule>
    <cfRule type="expression" dxfId="11453" priority="2136">
      <formula>AP15=0</formula>
    </cfRule>
  </conditionalFormatting>
  <conditionalFormatting sqref="AP17">
    <cfRule type="cellIs" dxfId="11452" priority="1789" operator="notEqual">
      <formula>AL17</formula>
    </cfRule>
    <cfRule type="cellIs" dxfId="11451" priority="1788" stopIfTrue="1" operator="equal">
      <formula>0</formula>
    </cfRule>
    <cfRule type="cellIs" dxfId="11450" priority="2758" stopIfTrue="1" operator="equal">
      <formula>0</formula>
    </cfRule>
    <cfRule type="cellIs" dxfId="11449" priority="1476" stopIfTrue="1" operator="equal">
      <formula>0</formula>
    </cfRule>
    <cfRule type="cellIs" dxfId="11448" priority="1477" operator="notEqual">
      <formula>AL17</formula>
    </cfRule>
    <cfRule type="cellIs" dxfId="11447" priority="2759" operator="notEqual">
      <formula>AL17</formula>
    </cfRule>
  </conditionalFormatting>
  <conditionalFormatting sqref="AP18 AP20 AP22 AP24 AP26 AP28 AP30 AP32 AP34 AP36 AP38 AP40 AP42 AP44 AP10 AP12 AP14 AP16">
    <cfRule type="expression" dxfId="11446" priority="13767">
      <formula>AP9=0</formula>
    </cfRule>
  </conditionalFormatting>
  <conditionalFormatting sqref="AP18 AP20 AP22 AP24 AP26 AP30 AP32 AP34 AP38 AP40 AP42 AP44 AP10 AP12 AP14 AP16">
    <cfRule type="expression" dxfId="11445" priority="8412">
      <formula>AP9=0</formula>
    </cfRule>
  </conditionalFormatting>
  <conditionalFormatting sqref="AP18">
    <cfRule type="expression" dxfId="11444" priority="1787">
      <formula>AP17=0</formula>
    </cfRule>
    <cfRule type="expression" dxfId="11443" priority="1475">
      <formula>AP17=0</formula>
    </cfRule>
    <cfRule type="expression" dxfId="11442" priority="2757">
      <formula>AP17=0</formula>
    </cfRule>
  </conditionalFormatting>
  <conditionalFormatting sqref="AP25">
    <cfRule type="cellIs" dxfId="11441" priority="13568" operator="notEqual">
      <formula>AL25</formula>
    </cfRule>
    <cfRule type="cellIs" dxfId="11440" priority="8331" stopIfTrue="1" operator="equal">
      <formula>0</formula>
    </cfRule>
    <cfRule type="cellIs" dxfId="11439" priority="8311" operator="notEqual">
      <formula>AL25</formula>
    </cfRule>
    <cfRule type="cellIs" dxfId="11438" priority="8332" operator="notEqual">
      <formula>AL25</formula>
    </cfRule>
    <cfRule type="cellIs" dxfId="11437" priority="8283" stopIfTrue="1" operator="equal">
      <formula>0</formula>
    </cfRule>
    <cfRule type="cellIs" dxfId="11436" priority="8284" operator="notEqual">
      <formula>AL25</formula>
    </cfRule>
    <cfRule type="cellIs" dxfId="11435" priority="13567" stopIfTrue="1" operator="equal">
      <formula>0</formula>
    </cfRule>
    <cfRule type="cellIs" dxfId="11434" priority="8310" stopIfTrue="1" operator="equal">
      <formula>0</formula>
    </cfRule>
  </conditionalFormatting>
  <conditionalFormatting sqref="AP26">
    <cfRule type="expression" dxfId="11433" priority="8330">
      <formula>AP25=0</formula>
    </cfRule>
    <cfRule type="expression" dxfId="11432" priority="8309">
      <formula>AP25=0</formula>
    </cfRule>
    <cfRule type="expression" dxfId="11431" priority="13566">
      <formula>AP25=0</formula>
    </cfRule>
    <cfRule type="expression" dxfId="11430" priority="8282">
      <formula>AP25=0</formula>
    </cfRule>
  </conditionalFormatting>
  <conditionalFormatting sqref="AP27">
    <cfRule type="cellIs" dxfId="11429" priority="7910" operator="notEqual">
      <formula>AL27</formula>
    </cfRule>
    <cfRule type="cellIs" dxfId="11428" priority="7948" stopIfTrue="1" operator="equal">
      <formula>0</formula>
    </cfRule>
    <cfRule type="cellIs" dxfId="11427" priority="7949" operator="notEqual">
      <formula>AL27</formula>
    </cfRule>
    <cfRule type="cellIs" dxfId="11426" priority="7922" operator="notEqual">
      <formula>AL27</formula>
    </cfRule>
    <cfRule type="cellIs" dxfId="11425" priority="7921" stopIfTrue="1" operator="equal">
      <formula>0</formula>
    </cfRule>
    <cfRule type="cellIs" dxfId="11424" priority="7894" stopIfTrue="1" operator="equal">
      <formula>0</formula>
    </cfRule>
    <cfRule type="cellIs" dxfId="11423" priority="7909" stopIfTrue="1" operator="equal">
      <formula>0</formula>
    </cfRule>
    <cfRule type="cellIs" dxfId="11422" priority="7895" operator="notEqual">
      <formula>AL27</formula>
    </cfRule>
  </conditionalFormatting>
  <conditionalFormatting sqref="AP28">
    <cfRule type="expression" dxfId="11421" priority="7893">
      <formula>AP27=0</formula>
    </cfRule>
    <cfRule type="expression" dxfId="11420" priority="7947">
      <formula>AP27=0</formula>
    </cfRule>
    <cfRule type="expression" dxfId="11419" priority="7908">
      <formula>AP27=0</formula>
    </cfRule>
    <cfRule type="expression" dxfId="11418" priority="7920">
      <formula>AP27=0</formula>
    </cfRule>
  </conditionalFormatting>
  <conditionalFormatting sqref="AP29">
    <cfRule type="cellIs" dxfId="11417" priority="8074" operator="notEqual">
      <formula>AL29</formula>
    </cfRule>
    <cfRule type="cellIs" dxfId="11416" priority="8073" stopIfTrue="1" operator="equal">
      <formula>0</formula>
    </cfRule>
    <cfRule type="cellIs" dxfId="11415" priority="12177" operator="notEqual">
      <formula>AL29</formula>
    </cfRule>
    <cfRule type="cellIs" dxfId="11414" priority="12176" stopIfTrue="1" operator="equal">
      <formula>0</formula>
    </cfRule>
    <cfRule type="cellIs" dxfId="11413" priority="12132" operator="notEqual">
      <formula>AL29</formula>
    </cfRule>
    <cfRule type="cellIs" dxfId="11412" priority="12131" stopIfTrue="1" operator="equal">
      <formula>0</formula>
    </cfRule>
    <cfRule type="cellIs" dxfId="11411" priority="13012" stopIfTrue="1" operator="equal">
      <formula>0</formula>
    </cfRule>
    <cfRule type="cellIs" dxfId="11410" priority="13013" operator="notEqual">
      <formula>AL29</formula>
    </cfRule>
    <cfRule type="cellIs" dxfId="11409" priority="8247" operator="notEqual">
      <formula>AL29</formula>
    </cfRule>
    <cfRule type="cellIs" dxfId="11408" priority="8136" operator="notEqual">
      <formula>AL29</formula>
    </cfRule>
    <cfRule type="cellIs" dxfId="11407" priority="8246" stopIfTrue="1" operator="equal">
      <formula>0</formula>
    </cfRule>
    <cfRule type="cellIs" dxfId="11406" priority="8135" stopIfTrue="1" operator="equal">
      <formula>0</formula>
    </cfRule>
    <cfRule type="cellIs" dxfId="11405" priority="8108" operator="notEqual">
      <formula>AL29</formula>
    </cfRule>
    <cfRule type="cellIs" dxfId="11404" priority="8107" stopIfTrue="1" operator="equal">
      <formula>0</formula>
    </cfRule>
    <cfRule type="cellIs" dxfId="11403" priority="8085" operator="notEqual">
      <formula>AL29</formula>
    </cfRule>
    <cfRule type="cellIs" dxfId="11402" priority="8084" stopIfTrue="1" operator="equal">
      <formula>0</formula>
    </cfRule>
  </conditionalFormatting>
  <conditionalFormatting sqref="AP30">
    <cfRule type="expression" dxfId="11401" priority="8134">
      <formula>AP29=0</formula>
    </cfRule>
    <cfRule type="expression" dxfId="11400" priority="12175">
      <formula>AP29=0</formula>
    </cfRule>
    <cfRule type="expression" dxfId="11399" priority="8083">
      <formula>AP29=0</formula>
    </cfRule>
  </conditionalFormatting>
  <conditionalFormatting sqref="AP35">
    <cfRule type="cellIs" dxfId="11398" priority="11776" stopIfTrue="1" operator="equal">
      <formula>0</formula>
    </cfRule>
    <cfRule type="cellIs" dxfId="11397" priority="7853" operator="notEqual">
      <formula>AL35</formula>
    </cfRule>
    <cfRule type="cellIs" dxfId="11396" priority="11819" operator="notEqual">
      <formula>AL35</formula>
    </cfRule>
    <cfRule type="cellIs" dxfId="11395" priority="7355" operator="notEqual">
      <formula>AL35</formula>
    </cfRule>
    <cfRule type="cellIs" dxfId="11394" priority="7858" stopIfTrue="1" operator="equal">
      <formula>0</formula>
    </cfRule>
    <cfRule type="cellIs" dxfId="11393" priority="7859" operator="notEqual">
      <formula>AL35</formula>
    </cfRule>
    <cfRule type="cellIs" dxfId="11392" priority="7424" operator="notEqual">
      <formula>AL35</formula>
    </cfRule>
    <cfRule type="cellIs" dxfId="11391" priority="7405" stopIfTrue="1" operator="equal">
      <formula>0</formula>
    </cfRule>
    <cfRule type="cellIs" dxfId="11390" priority="7415" operator="notEqual">
      <formula>AL35</formula>
    </cfRule>
    <cfRule type="cellIs" dxfId="11389" priority="7414" stopIfTrue="1" operator="equal">
      <formula>0</formula>
    </cfRule>
    <cfRule type="cellIs" dxfId="11388" priority="7432" stopIfTrue="1" operator="equal">
      <formula>0</formula>
    </cfRule>
    <cfRule type="cellIs" dxfId="11387" priority="7379" operator="notEqual">
      <formula>AL35</formula>
    </cfRule>
    <cfRule type="cellIs" dxfId="11386" priority="7360" stopIfTrue="1" operator="equal">
      <formula>0</formula>
    </cfRule>
    <cfRule type="cellIs" dxfId="11385" priority="7433" operator="notEqual">
      <formula>AL35</formula>
    </cfRule>
    <cfRule type="cellIs" dxfId="11384" priority="7852" stopIfTrue="1" operator="equal">
      <formula>0</formula>
    </cfRule>
    <cfRule type="cellIs" dxfId="11383" priority="7399" stopIfTrue="1" operator="equal">
      <formula>0</formula>
    </cfRule>
    <cfRule type="cellIs" dxfId="11382" priority="7378" stopIfTrue="1" operator="equal">
      <formula>0</formula>
    </cfRule>
    <cfRule type="cellIs" dxfId="11381" priority="7868" operator="notEqual">
      <formula>AL35</formula>
    </cfRule>
    <cfRule type="cellIs" dxfId="11380" priority="7367" operator="notEqual">
      <formula>AL35</formula>
    </cfRule>
    <cfRule type="cellIs" dxfId="11379" priority="7354" stopIfTrue="1" operator="equal">
      <formula>0</formula>
    </cfRule>
    <cfRule type="cellIs" dxfId="11378" priority="7423" stopIfTrue="1" operator="equal">
      <formula>0</formula>
    </cfRule>
    <cfRule type="cellIs" dxfId="11377" priority="7886" operator="notEqual">
      <formula>AL35</formula>
    </cfRule>
    <cfRule type="cellIs" dxfId="11376" priority="7885" stopIfTrue="1" operator="equal">
      <formula>0</formula>
    </cfRule>
    <cfRule type="cellIs" dxfId="11375" priority="7867" stopIfTrue="1" operator="equal">
      <formula>0</formula>
    </cfRule>
    <cfRule type="cellIs" dxfId="11374" priority="7361" operator="notEqual">
      <formula>AL35</formula>
    </cfRule>
    <cfRule type="cellIs" dxfId="11373" priority="7877" operator="notEqual">
      <formula>AL35</formula>
    </cfRule>
    <cfRule type="cellIs" dxfId="11372" priority="7400" operator="notEqual">
      <formula>AL35</formula>
    </cfRule>
    <cfRule type="cellIs" dxfId="11371" priority="7366" stopIfTrue="1" operator="equal">
      <formula>0</formula>
    </cfRule>
    <cfRule type="cellIs" dxfId="11370" priority="7406" operator="notEqual">
      <formula>AL35</formula>
    </cfRule>
    <cfRule type="cellIs" dxfId="11369" priority="11777" operator="notEqual">
      <formula>AL35</formula>
    </cfRule>
    <cfRule type="cellIs" dxfId="11368" priority="7876" stopIfTrue="1" operator="equal">
      <formula>0</formula>
    </cfRule>
    <cfRule type="cellIs" dxfId="11367" priority="11788" stopIfTrue="1" operator="equal">
      <formula>0</formula>
    </cfRule>
    <cfRule type="cellIs" dxfId="11366" priority="11789" operator="notEqual">
      <formula>AL35</formula>
    </cfRule>
    <cfRule type="cellIs" dxfId="11365" priority="11803" stopIfTrue="1" operator="equal">
      <formula>0</formula>
    </cfRule>
    <cfRule type="cellIs" dxfId="11364" priority="11804" operator="notEqual">
      <formula>AL35</formula>
    </cfRule>
    <cfRule type="cellIs" dxfId="11363" priority="11818" stopIfTrue="1" operator="equal">
      <formula>0</formula>
    </cfRule>
  </conditionalFormatting>
  <conditionalFormatting sqref="AP36">
    <cfRule type="expression" dxfId="11362" priority="7857">
      <formula>AP35=0</formula>
    </cfRule>
    <cfRule type="expression" dxfId="11361" priority="7866">
      <formula>AP35=0</formula>
    </cfRule>
    <cfRule type="expression" dxfId="11360" priority="7359">
      <formula>AP35=0</formula>
    </cfRule>
    <cfRule type="expression" dxfId="11359" priority="7431">
      <formula>AP35=0</formula>
    </cfRule>
    <cfRule type="expression" dxfId="11358" priority="7353">
      <formula>AP35=0</formula>
    </cfRule>
    <cfRule type="expression" dxfId="11357" priority="7413">
      <formula>AP35=0</formula>
    </cfRule>
    <cfRule type="expression" dxfId="11356" priority="7365">
      <formula>AP35=0</formula>
    </cfRule>
    <cfRule type="expression" dxfId="11355" priority="7884">
      <formula>AP35=0</formula>
    </cfRule>
    <cfRule type="expression" dxfId="11354" priority="7404">
      <formula>AP35=0</formula>
    </cfRule>
    <cfRule type="expression" dxfId="11353" priority="11802">
      <formula>AP35=0</formula>
    </cfRule>
    <cfRule type="expression" dxfId="11352" priority="11775">
      <formula>AP35=0</formula>
    </cfRule>
    <cfRule type="expression" dxfId="11351" priority="7398">
      <formula>AP35=0</formula>
    </cfRule>
    <cfRule type="expression" dxfId="11350" priority="7422">
      <formula>AP35=0</formula>
    </cfRule>
    <cfRule type="expression" dxfId="11349" priority="7875">
      <formula>AP35=0</formula>
    </cfRule>
    <cfRule type="expression" dxfId="11348" priority="7851">
      <formula>AP35=0</formula>
    </cfRule>
    <cfRule type="expression" dxfId="11347" priority="11817">
      <formula>AP35=0</formula>
    </cfRule>
    <cfRule type="expression" dxfId="11346" priority="11787">
      <formula>AP35=0</formula>
    </cfRule>
    <cfRule type="expression" dxfId="11345" priority="7377">
      <formula>AP35=0</formula>
    </cfRule>
  </conditionalFormatting>
  <conditionalFormatting sqref="AP37">
    <cfRule type="cellIs" dxfId="11344" priority="8407" operator="notEqual">
      <formula>AL37</formula>
    </cfRule>
    <cfRule type="cellIs" dxfId="11343" priority="8406" stopIfTrue="1" operator="equal">
      <formula>0</formula>
    </cfRule>
    <cfRule type="cellIs" dxfId="11342" priority="13762" operator="notEqual">
      <formula>AL37</formula>
    </cfRule>
    <cfRule type="cellIs" dxfId="11341" priority="13761" stopIfTrue="1" operator="equal">
      <formula>0</formula>
    </cfRule>
  </conditionalFormatting>
  <conditionalFormatting sqref="AP38">
    <cfRule type="expression" dxfId="11340" priority="8408">
      <formula>AP37=0</formula>
    </cfRule>
    <cfRule type="expression" dxfId="11339" priority="13763">
      <formula>AP37=0</formula>
    </cfRule>
  </conditionalFormatting>
  <conditionalFormatting sqref="AP39">
    <cfRule type="cellIs" dxfId="11338" priority="12017" operator="notEqual">
      <formula>AL39</formula>
    </cfRule>
    <cfRule type="cellIs" dxfId="11337" priority="8029" stopIfTrue="1" operator="equal">
      <formula>0</formula>
    </cfRule>
    <cfRule type="cellIs" dxfId="11336" priority="8030" operator="notEqual">
      <formula>AL39</formula>
    </cfRule>
    <cfRule type="cellIs" dxfId="11335" priority="12016" stopIfTrue="1" operator="equal">
      <formula>0</formula>
    </cfRule>
  </conditionalFormatting>
  <conditionalFormatting sqref="AP40">
    <cfRule type="expression" dxfId="11334" priority="12015">
      <formula>AP39=0</formula>
    </cfRule>
    <cfRule type="expression" dxfId="11333" priority="8028">
      <formula>AP39=0</formula>
    </cfRule>
  </conditionalFormatting>
  <conditionalFormatting sqref="AP43">
    <cfRule type="cellIs" dxfId="11332" priority="8410" stopIfTrue="1" operator="equal">
      <formula>0</formula>
    </cfRule>
    <cfRule type="cellIs" dxfId="11331" priority="8411" operator="notEqual">
      <formula>AL43</formula>
    </cfRule>
    <cfRule type="cellIs" dxfId="11330" priority="13766" operator="notEqual">
      <formula>AL43</formula>
    </cfRule>
    <cfRule type="cellIs" dxfId="11329" priority="13765" stopIfTrue="1" operator="equal">
      <formula>0</formula>
    </cfRule>
  </conditionalFormatting>
  <conditionalFormatting sqref="AP44">
    <cfRule type="expression" dxfId="11328" priority="8409">
      <formula>AP43=0</formula>
    </cfRule>
    <cfRule type="expression" dxfId="11327" priority="13764">
      <formula>AP43=0</formula>
    </cfRule>
  </conditionalFormatting>
  <conditionalFormatting sqref="AQ7">
    <cfRule type="cellIs" dxfId="11326" priority="8453" operator="greaterThanOrEqual">
      <formula>5</formula>
    </cfRule>
    <cfRule type="cellIs" dxfId="11325" priority="13929" operator="greaterThanOrEqual">
      <formula>5</formula>
    </cfRule>
  </conditionalFormatting>
  <conditionalFormatting sqref="AR12 AR14 AR18 AR20 AR22 AR24 AR26 AR28 AR30 AR32 AR34 AR36 AR38 AR40 AR42 AR44 AR10">
    <cfRule type="expression" dxfId="11324" priority="13956">
      <formula>AR9=0</formula>
    </cfRule>
    <cfRule type="expression" dxfId="11323" priority="8462">
      <formula>AR9=0</formula>
    </cfRule>
  </conditionalFormatting>
  <conditionalFormatting sqref="AR15">
    <cfRule type="cellIs" dxfId="11322" priority="2155" stopIfTrue="1" operator="equal">
      <formula>0</formula>
    </cfRule>
    <cfRule type="cellIs" dxfId="11321" priority="2266" stopIfTrue="1" operator="equal">
      <formula>0</formula>
    </cfRule>
    <cfRule type="cellIs" dxfId="11320" priority="2254" stopIfTrue="1" operator="equal">
      <formula>0</formula>
    </cfRule>
    <cfRule type="cellIs" dxfId="11319" priority="2140" stopIfTrue="1" operator="equal">
      <formula>0</formula>
    </cfRule>
    <cfRule type="cellIs" dxfId="11318" priority="2141" operator="notEqual">
      <formula>AN15</formula>
    </cfRule>
    <cfRule type="cellIs" dxfId="11317" priority="2267" operator="notEqual">
      <formula>AN15</formula>
    </cfRule>
    <cfRule type="cellIs" dxfId="11316" priority="2183" operator="notEqual">
      <formula>AN15</formula>
    </cfRule>
    <cfRule type="cellIs" dxfId="11315" priority="2182" stopIfTrue="1" operator="equal">
      <formula>0</formula>
    </cfRule>
    <cfRule type="cellIs" dxfId="11314" priority="2156" operator="notEqual">
      <formula>AN15</formula>
    </cfRule>
    <cfRule type="cellIs" dxfId="11313" priority="2255" operator="notEqual">
      <formula>AN15</formula>
    </cfRule>
    <cfRule type="cellIs" dxfId="11312" priority="2281" stopIfTrue="1" operator="equal">
      <formula>0</formula>
    </cfRule>
    <cfRule type="cellIs" dxfId="11311" priority="2282" operator="notEqual">
      <formula>AN15</formula>
    </cfRule>
  </conditionalFormatting>
  <conditionalFormatting sqref="AR16">
    <cfRule type="expression" dxfId="11310" priority="2181">
      <formula>AR15=0</formula>
    </cfRule>
    <cfRule type="expression" dxfId="11309" priority="2139">
      <formula>AR15=0</formula>
    </cfRule>
    <cfRule type="expression" dxfId="11308" priority="2253">
      <formula>AR15=0</formula>
    </cfRule>
    <cfRule type="expression" dxfId="11307" priority="2154">
      <formula>AR15=0</formula>
    </cfRule>
    <cfRule type="expression" dxfId="11306" priority="2265">
      <formula>AR15=0</formula>
    </cfRule>
    <cfRule type="expression" dxfId="11305" priority="2280">
      <formula>AR15=0</formula>
    </cfRule>
  </conditionalFormatting>
  <conditionalFormatting sqref="AR17">
    <cfRule type="cellIs" dxfId="11304" priority="2948" stopIfTrue="1" operator="equal">
      <formula>0</formula>
    </cfRule>
    <cfRule type="cellIs" dxfId="11303" priority="1471" operator="notEqual">
      <formula>AN17</formula>
    </cfRule>
    <cfRule type="cellIs" dxfId="11302" priority="1976" operator="notEqual">
      <formula>AN17</formula>
    </cfRule>
    <cfRule type="cellIs" dxfId="11301" priority="2814" operator="notEqual">
      <formula>AN17</formula>
    </cfRule>
    <cfRule type="cellIs" dxfId="11300" priority="1975" stopIfTrue="1" operator="equal">
      <formula>0</formula>
    </cfRule>
    <cfRule type="cellIs" dxfId="11299" priority="2813" stopIfTrue="1" operator="equal">
      <formula>0</formula>
    </cfRule>
    <cfRule type="cellIs" dxfId="11298" priority="1470" stopIfTrue="1" operator="equal">
      <formula>0</formula>
    </cfRule>
    <cfRule type="cellIs" dxfId="11297" priority="2949" operator="notEqual">
      <formula>AN17</formula>
    </cfRule>
    <cfRule type="cellIs" dxfId="11296" priority="1825" stopIfTrue="1" operator="equal">
      <formula>0</formula>
    </cfRule>
    <cfRule type="cellIs" dxfId="11295" priority="1826" operator="notEqual">
      <formula>AN17</formula>
    </cfRule>
  </conditionalFormatting>
  <conditionalFormatting sqref="AR18">
    <cfRule type="expression" dxfId="11294" priority="2947">
      <formula>AR17=0</formula>
    </cfRule>
    <cfRule type="expression" dxfId="11293" priority="1481">
      <formula>AR17=0</formula>
    </cfRule>
    <cfRule type="expression" dxfId="11292" priority="2812">
      <formula>AR17=0</formula>
    </cfRule>
    <cfRule type="expression" dxfId="11291" priority="1824">
      <formula>AR17=0</formula>
    </cfRule>
    <cfRule type="expression" dxfId="11290" priority="1974">
      <formula>AR17=0</formula>
    </cfRule>
  </conditionalFormatting>
  <conditionalFormatting sqref="AR21 AR31 AR9 AR11 AR13 AR17 AR19 AR23 AR25 AR27 AR29 AR33 AR35 AR37 AR39 AR41 AR43">
    <cfRule type="cellIs" dxfId="11289" priority="8463" stopIfTrue="1" operator="equal">
      <formula>0</formula>
    </cfRule>
    <cfRule type="cellIs" dxfId="11288" priority="8464" operator="notEqual">
      <formula>AN9</formula>
    </cfRule>
    <cfRule type="cellIs" dxfId="11287" priority="13957" stopIfTrue="1" operator="equal">
      <formula>0</formula>
    </cfRule>
    <cfRule type="cellIs" dxfId="11286" priority="13958" operator="notEqual">
      <formula>AN9</formula>
    </cfRule>
  </conditionalFormatting>
  <conditionalFormatting sqref="AR25">
    <cfRule type="cellIs" dxfId="11285" priority="8340" stopIfTrue="1" operator="equal">
      <formula>0</formula>
    </cfRule>
    <cfRule type="cellIs" dxfId="11284" priority="8341" operator="notEqual">
      <formula>AN25</formula>
    </cfRule>
  </conditionalFormatting>
  <conditionalFormatting sqref="AR26">
    <cfRule type="expression" dxfId="11283" priority="8339">
      <formula>AR25=0</formula>
    </cfRule>
  </conditionalFormatting>
  <conditionalFormatting sqref="AR29">
    <cfRule type="cellIs" dxfId="11282" priority="8257" operator="notEqual">
      <formula>AN29</formula>
    </cfRule>
    <cfRule type="cellIs" dxfId="11281" priority="8256" stopIfTrue="1" operator="equal">
      <formula>0</formula>
    </cfRule>
    <cfRule type="cellIs" dxfId="11280" priority="12139" stopIfTrue="1" operator="equal">
      <formula>0</formula>
    </cfRule>
    <cfRule type="cellIs" dxfId="11279" priority="13022" stopIfTrue="1" operator="equal">
      <formula>0</formula>
    </cfRule>
    <cfRule type="cellIs" dxfId="11278" priority="12225" operator="notEqual">
      <formula>AN29</formula>
    </cfRule>
    <cfRule type="cellIs" dxfId="11277" priority="8150" stopIfTrue="1" operator="equal">
      <formula>0</formula>
    </cfRule>
    <cfRule type="cellIs" dxfId="11276" priority="8151" operator="notEqual">
      <formula>AN29</formula>
    </cfRule>
    <cfRule type="cellIs" dxfId="11275" priority="8116" operator="notEqual">
      <formula>AN29</formula>
    </cfRule>
    <cfRule type="cellIs" dxfId="11274" priority="8115" stopIfTrue="1" operator="equal">
      <formula>0</formula>
    </cfRule>
    <cfRule type="cellIs" dxfId="11273" priority="13023" operator="notEqual">
      <formula>AN29</formula>
    </cfRule>
    <cfRule type="cellIs" dxfId="11272" priority="12224" stopIfTrue="1" operator="equal">
      <formula>0</formula>
    </cfRule>
    <cfRule type="cellIs" dxfId="11271" priority="12140" operator="notEqual">
      <formula>AN29</formula>
    </cfRule>
  </conditionalFormatting>
  <conditionalFormatting sqref="AR30">
    <cfRule type="expression" dxfId="11270" priority="8149">
      <formula>AR29=0</formula>
    </cfRule>
    <cfRule type="expression" dxfId="11269" priority="12223">
      <formula>AR29=0</formula>
    </cfRule>
  </conditionalFormatting>
  <conditionalFormatting sqref="AR35">
    <cfRule type="cellIs" dxfId="11268" priority="7298" operator="notEqual">
      <formula>AN35</formula>
    </cfRule>
    <cfRule type="cellIs" dxfId="11267" priority="7490" operator="notEqual">
      <formula>AN35</formula>
    </cfRule>
    <cfRule type="cellIs" dxfId="11266" priority="7451" operator="notEqual">
      <formula>AN35</formula>
    </cfRule>
    <cfRule type="cellIs" dxfId="11265" priority="7538" operator="notEqual">
      <formula>AN35</formula>
    </cfRule>
    <cfRule type="cellIs" dxfId="11264" priority="7315" stopIfTrue="1" operator="equal">
      <formula>0</formula>
    </cfRule>
    <cfRule type="cellIs" dxfId="11263" priority="7289" operator="notEqual">
      <formula>AN35</formula>
    </cfRule>
    <cfRule type="cellIs" dxfId="11262" priority="7307" operator="notEqual">
      <formula>AN35</formula>
    </cfRule>
    <cfRule type="cellIs" dxfId="11261" priority="7984" stopIfTrue="1" operator="equal">
      <formula>0</formula>
    </cfRule>
    <cfRule type="cellIs" dxfId="11260" priority="7450" stopIfTrue="1" operator="equal">
      <formula>0</formula>
    </cfRule>
    <cfRule type="cellIs" dxfId="11259" priority="7511" operator="notEqual">
      <formula>AN35</formula>
    </cfRule>
    <cfRule type="cellIs" dxfId="11258" priority="7994" operator="notEqual">
      <formula>AN35</formula>
    </cfRule>
    <cfRule type="cellIs" dxfId="11257" priority="7993" stopIfTrue="1" operator="equal">
      <formula>0</formula>
    </cfRule>
    <cfRule type="cellIs" dxfId="11256" priority="7469" operator="notEqual">
      <formula>AN35</formula>
    </cfRule>
    <cfRule type="cellIs" dxfId="11255" priority="7985" operator="notEqual">
      <formula>AN35</formula>
    </cfRule>
    <cfRule type="cellIs" dxfId="11254" priority="7510" stopIfTrue="1" operator="equal">
      <formula>0</formula>
    </cfRule>
    <cfRule type="cellIs" dxfId="11253" priority="7306" stopIfTrue="1" operator="equal">
      <formula>0</formula>
    </cfRule>
    <cfRule type="cellIs" dxfId="11252" priority="7468" stopIfTrue="1" operator="equal">
      <formula>0</formula>
    </cfRule>
    <cfRule type="cellIs" dxfId="11251" priority="7297" stopIfTrue="1" operator="equal">
      <formula>0</formula>
    </cfRule>
    <cfRule type="cellIs" dxfId="11250" priority="7460" operator="notEqual">
      <formula>AN35</formula>
    </cfRule>
    <cfRule type="cellIs" dxfId="11249" priority="7316" operator="notEqual">
      <formula>AN35</formula>
    </cfRule>
    <cfRule type="cellIs" dxfId="11248" priority="7537" stopIfTrue="1" operator="equal">
      <formula>0</formula>
    </cfRule>
    <cfRule type="cellIs" dxfId="11247" priority="7489" stopIfTrue="1" operator="equal">
      <formula>0</formula>
    </cfRule>
    <cfRule type="cellIs" dxfId="11246" priority="7976" operator="notEqual">
      <formula>AN35</formula>
    </cfRule>
    <cfRule type="cellIs" dxfId="11245" priority="7975" stopIfTrue="1" operator="equal">
      <formula>0</formula>
    </cfRule>
    <cfRule type="cellIs" dxfId="11244" priority="7288" stopIfTrue="1" operator="equal">
      <formula>0</formula>
    </cfRule>
    <cfRule type="cellIs" dxfId="11243" priority="7459" stopIfTrue="1" operator="equal">
      <formula>0</formula>
    </cfRule>
  </conditionalFormatting>
  <conditionalFormatting sqref="AR36">
    <cfRule type="expression" dxfId="11242" priority="7974">
      <formula>AR35=0</formula>
    </cfRule>
    <cfRule type="expression" dxfId="11241" priority="7992">
      <formula>AR35=0</formula>
    </cfRule>
    <cfRule type="expression" dxfId="11240" priority="7305">
      <formula>AR35=0</formula>
    </cfRule>
    <cfRule type="expression" dxfId="11239" priority="7458">
      <formula>AR35=0</formula>
    </cfRule>
    <cfRule type="expression" dxfId="11238" priority="7983">
      <formula>AR35=0</formula>
    </cfRule>
    <cfRule type="expression" dxfId="11237" priority="7314">
      <formula>AR35=0</formula>
    </cfRule>
    <cfRule type="expression" dxfId="11236" priority="7467">
      <formula>AR35=0</formula>
    </cfRule>
    <cfRule type="expression" dxfId="11235" priority="7449">
      <formula>AR35=0</formula>
    </cfRule>
    <cfRule type="expression" dxfId="11234" priority="7509">
      <formula>AR35=0</formula>
    </cfRule>
    <cfRule type="expression" dxfId="11233" priority="7488">
      <formula>AR35=0</formula>
    </cfRule>
    <cfRule type="expression" dxfId="11232" priority="7536">
      <formula>AR35=0</formula>
    </cfRule>
    <cfRule type="expression" dxfId="11231" priority="7287">
      <formula>AR35=0</formula>
    </cfRule>
    <cfRule type="expression" dxfId="11230" priority="7296">
      <formula>AR35=0</formula>
    </cfRule>
  </conditionalFormatting>
  <conditionalFormatting sqref="AR39">
    <cfRule type="cellIs" dxfId="11229" priority="8039" operator="notEqual">
      <formula>AN39</formula>
    </cfRule>
    <cfRule type="cellIs" dxfId="11228" priority="8038" stopIfTrue="1" operator="equal">
      <formula>0</formula>
    </cfRule>
  </conditionalFormatting>
  <conditionalFormatting sqref="AR40">
    <cfRule type="expression" dxfId="11227" priority="8037">
      <formula>AR39=0</formula>
    </cfRule>
  </conditionalFormatting>
  <conditionalFormatting sqref="AS12 AS14 AS18 AS20 AS22 AS24 AS26 AS28 AS30 AS32 AS34 AS36 AS38 AS40 AS42 AS44 AS10 AU10 AU44 AU42 AU40 AU38 AU36 AU34 AU32 AU30 AU28 AU26 AU24 AU22 AU20 AU18 AU14 AU12">
    <cfRule type="expression" dxfId="11226" priority="13971">
      <formula>AS9=0</formula>
    </cfRule>
    <cfRule type="expression" dxfId="11225" priority="8477">
      <formula>AS9=0</formula>
    </cfRule>
  </conditionalFormatting>
  <conditionalFormatting sqref="AS15 AU15">
    <cfRule type="cellIs" dxfId="11224" priority="2242" stopIfTrue="1" operator="equal">
      <formula>0</formula>
    </cfRule>
    <cfRule type="cellIs" dxfId="11223" priority="2143" stopIfTrue="1" operator="equal">
      <formula>0</formula>
    </cfRule>
    <cfRule type="cellIs" dxfId="11222" priority="2287" stopIfTrue="1" operator="equal">
      <formula>0</formula>
    </cfRule>
    <cfRule type="cellIs" dxfId="11221" priority="2161" stopIfTrue="1" operator="equal">
      <formula>0</formula>
    </cfRule>
    <cfRule type="cellIs" dxfId="11220" priority="2162" operator="notEqual">
      <formula>AO15</formula>
    </cfRule>
    <cfRule type="cellIs" dxfId="11219" priority="2260" stopIfTrue="1" operator="equal">
      <formula>0</formula>
    </cfRule>
    <cfRule type="cellIs" dxfId="11218" priority="2288" operator="notEqual">
      <formula>AO15</formula>
    </cfRule>
    <cfRule type="cellIs" dxfId="11217" priority="2269" stopIfTrue="1" operator="equal">
      <formula>0</formula>
    </cfRule>
    <cfRule type="cellIs" dxfId="11216" priority="2270" operator="notEqual">
      <formula>AO15</formula>
    </cfRule>
    <cfRule type="cellIs" dxfId="11215" priority="2144" operator="notEqual">
      <formula>AO15</formula>
    </cfRule>
    <cfRule type="cellIs" dxfId="11214" priority="2188" stopIfTrue="1" operator="equal">
      <formula>0</formula>
    </cfRule>
    <cfRule type="cellIs" dxfId="11213" priority="2189" operator="notEqual">
      <formula>AO15</formula>
    </cfRule>
    <cfRule type="cellIs" dxfId="11212" priority="2261" operator="notEqual">
      <formula>AO15</formula>
    </cfRule>
    <cfRule type="cellIs" dxfId="11211" priority="2243" operator="notEqual">
      <formula>AO15</formula>
    </cfRule>
  </conditionalFormatting>
  <conditionalFormatting sqref="AS16 AU16">
    <cfRule type="expression" dxfId="11210" priority="2259">
      <formula>AS15=0</formula>
    </cfRule>
    <cfRule type="expression" dxfId="11209" priority="2160">
      <formula>AS15=0</formula>
    </cfRule>
    <cfRule type="expression" dxfId="11208" priority="2268">
      <formula>AS15=0</formula>
    </cfRule>
    <cfRule type="expression" dxfId="11207" priority="2286">
      <formula>AS15=0</formula>
    </cfRule>
    <cfRule type="expression" dxfId="11206" priority="2241">
      <formula>AS15=0</formula>
    </cfRule>
    <cfRule type="expression" dxfId="11205" priority="2142">
      <formula>AS15=0</formula>
    </cfRule>
    <cfRule type="expression" dxfId="11204" priority="2187">
      <formula>AS15=0</formula>
    </cfRule>
  </conditionalFormatting>
  <conditionalFormatting sqref="AS17 AU17">
    <cfRule type="cellIs" dxfId="11203" priority="1985" operator="notEqual">
      <formula>AO17</formula>
    </cfRule>
    <cfRule type="cellIs" dxfId="11202" priority="2825" stopIfTrue="1" operator="equal">
      <formula>0</formula>
    </cfRule>
    <cfRule type="cellIs" dxfId="11201" priority="1837" stopIfTrue="1" operator="equal">
      <formula>0</formula>
    </cfRule>
    <cfRule type="cellIs" dxfId="11200" priority="2958" operator="notEqual">
      <formula>AO17</formula>
    </cfRule>
    <cfRule type="cellIs" dxfId="11199" priority="2826" operator="notEqual">
      <formula>AO17</formula>
    </cfRule>
    <cfRule type="cellIs" dxfId="11198" priority="1838" operator="notEqual">
      <formula>AO17</formula>
    </cfRule>
    <cfRule type="cellIs" dxfId="11197" priority="1489" stopIfTrue="1" operator="equal">
      <formula>0</formula>
    </cfRule>
    <cfRule type="cellIs" dxfId="11196" priority="2957" stopIfTrue="1" operator="equal">
      <formula>0</formula>
    </cfRule>
    <cfRule type="cellIs" dxfId="11195" priority="1490" operator="notEqual">
      <formula>AO17</formula>
    </cfRule>
    <cfRule type="cellIs" dxfId="11194" priority="1984" stopIfTrue="1" operator="equal">
      <formula>0</formula>
    </cfRule>
  </conditionalFormatting>
  <conditionalFormatting sqref="AS18 AU18">
    <cfRule type="expression" dxfId="11193" priority="2956">
      <formula>AS17=0</formula>
    </cfRule>
    <cfRule type="expression" dxfId="11192" priority="1836">
      <formula>AS17=0</formula>
    </cfRule>
    <cfRule type="expression" dxfId="11191" priority="1488">
      <formula>AS17=0</formula>
    </cfRule>
    <cfRule type="expression" dxfId="11190" priority="2824">
      <formula>AS17=0</formula>
    </cfRule>
    <cfRule type="expression" dxfId="11189" priority="1983">
      <formula>AS17=0</formula>
    </cfRule>
  </conditionalFormatting>
  <conditionalFormatting sqref="AS21 AS31 AS9 AS11 AS13 AS17 AS19 AS23 AS25 AS27 AS29 AS33 AS35 AS37 AS39 AS41 AS43 AU43 AU41 AU39 AU37 AU35 AU33 AU29 AU27 AU25 AU23 AU19 AU17 AU13 AU11 AU9 AU31 AU21">
    <cfRule type="cellIs" dxfId="11188" priority="8479" operator="notEqual">
      <formula>AO9</formula>
    </cfRule>
    <cfRule type="cellIs" dxfId="11187" priority="8478" stopIfTrue="1" operator="equal">
      <formula>0</formula>
    </cfRule>
    <cfRule type="cellIs" dxfId="11186" priority="13973" operator="notEqual">
      <formula>AO9</formula>
    </cfRule>
    <cfRule type="cellIs" dxfId="11185" priority="13972" stopIfTrue="1" operator="equal">
      <formula>0</formula>
    </cfRule>
  </conditionalFormatting>
  <conditionalFormatting sqref="AS25 AU25">
    <cfRule type="cellIs" dxfId="11184" priority="8353" operator="notEqual">
      <formula>AO25</formula>
    </cfRule>
    <cfRule type="cellIs" dxfId="11183" priority="8352" stopIfTrue="1" operator="equal">
      <formula>0</formula>
    </cfRule>
  </conditionalFormatting>
  <conditionalFormatting sqref="AS26 AU26">
    <cfRule type="expression" dxfId="11182" priority="8351">
      <formula>AS25=0</formula>
    </cfRule>
  </conditionalFormatting>
  <conditionalFormatting sqref="AS29 AU29">
    <cfRule type="cellIs" dxfId="11181" priority="12145" stopIfTrue="1" operator="equal">
      <formula>0</formula>
    </cfRule>
    <cfRule type="cellIs" dxfId="11180" priority="12146" operator="notEqual">
      <formula>AO29</formula>
    </cfRule>
    <cfRule type="cellIs" dxfId="11179" priority="8122" operator="notEqual">
      <formula>AO29</formula>
    </cfRule>
    <cfRule type="cellIs" dxfId="11178" priority="12236" stopIfTrue="1" operator="equal">
      <formula>0</formula>
    </cfRule>
    <cfRule type="cellIs" dxfId="11177" priority="13031" operator="notEqual">
      <formula>AO29</formula>
    </cfRule>
    <cfRule type="cellIs" dxfId="11176" priority="8162" stopIfTrue="1" operator="equal">
      <formula>0</formula>
    </cfRule>
    <cfRule type="cellIs" dxfId="11175" priority="8264" stopIfTrue="1" operator="equal">
      <formula>0</formula>
    </cfRule>
    <cfRule type="cellIs" dxfId="11174" priority="8265" operator="notEqual">
      <formula>AO29</formula>
    </cfRule>
    <cfRule type="cellIs" dxfId="11173" priority="8163" operator="notEqual">
      <formula>AO29</formula>
    </cfRule>
    <cfRule type="cellIs" dxfId="11172" priority="12237" operator="notEqual">
      <formula>AO29</formula>
    </cfRule>
    <cfRule type="cellIs" dxfId="11171" priority="13030" stopIfTrue="1" operator="equal">
      <formula>0</formula>
    </cfRule>
    <cfRule type="cellIs" dxfId="11170" priority="8121" stopIfTrue="1" operator="equal">
      <formula>0</formula>
    </cfRule>
  </conditionalFormatting>
  <conditionalFormatting sqref="AS30 AU30">
    <cfRule type="expression" dxfId="11169" priority="8161">
      <formula>AS29=0</formula>
    </cfRule>
    <cfRule type="expression" dxfId="11168" priority="12235">
      <formula>AS29=0</formula>
    </cfRule>
  </conditionalFormatting>
  <conditionalFormatting sqref="AS35 AU35">
    <cfRule type="cellIs" dxfId="11167" priority="7472" operator="notEqual">
      <formula>AO35</formula>
    </cfRule>
    <cfRule type="cellIs" dxfId="11166" priority="7498" stopIfTrue="1" operator="equal">
      <formula>0</formula>
    </cfRule>
    <cfRule type="cellIs" dxfId="11165" priority="7499" operator="notEqual">
      <formula>AO35</formula>
    </cfRule>
    <cfRule type="cellIs" dxfId="11164" priority="7516" stopIfTrue="1" operator="equal">
      <formula>0</formula>
    </cfRule>
    <cfRule type="cellIs" dxfId="11163" priority="7517" operator="notEqual">
      <formula>AO35</formula>
    </cfRule>
    <cfRule type="cellIs" dxfId="11162" priority="7540" stopIfTrue="1" operator="equal">
      <formula>0</formula>
    </cfRule>
    <cfRule type="cellIs" dxfId="11161" priority="7541" operator="notEqual">
      <formula>AO35</formula>
    </cfRule>
    <cfRule type="cellIs" dxfId="11160" priority="7453" stopIfTrue="1" operator="equal">
      <formula>0</formula>
    </cfRule>
    <cfRule type="cellIs" dxfId="11159" priority="7444" stopIfTrue="1" operator="equal">
      <formula>0</formula>
    </cfRule>
    <cfRule type="cellIs" dxfId="11158" priority="7445" operator="notEqual">
      <formula>AO35</formula>
    </cfRule>
    <cfRule type="cellIs" dxfId="11157" priority="7319" operator="notEqual">
      <formula>AO35</formula>
    </cfRule>
    <cfRule type="cellIs" dxfId="11156" priority="7318" stopIfTrue="1" operator="equal">
      <formula>0</formula>
    </cfRule>
    <cfRule type="cellIs" dxfId="11155" priority="7969" stopIfTrue="1" operator="equal">
      <formula>0</formula>
    </cfRule>
    <cfRule type="cellIs" dxfId="11154" priority="7970" operator="notEqual">
      <formula>AO35</formula>
    </cfRule>
    <cfRule type="cellIs" dxfId="11153" priority="7978" stopIfTrue="1" operator="equal">
      <formula>0</formula>
    </cfRule>
    <cfRule type="cellIs" dxfId="11152" priority="7979" operator="notEqual">
      <formula>AO35</formula>
    </cfRule>
    <cfRule type="cellIs" dxfId="11151" priority="7987" stopIfTrue="1" operator="equal">
      <formula>0</formula>
    </cfRule>
    <cfRule type="cellIs" dxfId="11150" priority="7988" operator="notEqual">
      <formula>AO35</formula>
    </cfRule>
    <cfRule type="cellIs" dxfId="11149" priority="7996" stopIfTrue="1" operator="equal">
      <formula>0</formula>
    </cfRule>
    <cfRule type="cellIs" dxfId="11148" priority="7997" operator="notEqual">
      <formula>AO35</formula>
    </cfRule>
    <cfRule type="cellIs" dxfId="11147" priority="7310" operator="notEqual">
      <formula>AO35</formula>
    </cfRule>
    <cfRule type="cellIs" dxfId="11146" priority="7309" stopIfTrue="1" operator="equal">
      <formula>0</formula>
    </cfRule>
    <cfRule type="cellIs" dxfId="11145" priority="7301" operator="notEqual">
      <formula>AO35</formula>
    </cfRule>
    <cfRule type="cellIs" dxfId="11144" priority="7300" stopIfTrue="1" operator="equal">
      <formula>0</formula>
    </cfRule>
    <cfRule type="cellIs" dxfId="11143" priority="7292" operator="notEqual">
      <formula>AO35</formula>
    </cfRule>
    <cfRule type="cellIs" dxfId="11142" priority="7291" stopIfTrue="1" operator="equal">
      <formula>0</formula>
    </cfRule>
    <cfRule type="cellIs" dxfId="11141" priority="7283" operator="notEqual">
      <formula>AO35</formula>
    </cfRule>
    <cfRule type="cellIs" dxfId="11140" priority="7282" stopIfTrue="1" operator="equal">
      <formula>0</formula>
    </cfRule>
    <cfRule type="cellIs" dxfId="11139" priority="7454" operator="notEqual">
      <formula>AO35</formula>
    </cfRule>
    <cfRule type="cellIs" dxfId="11138" priority="7462" stopIfTrue="1" operator="equal">
      <formula>0</formula>
    </cfRule>
    <cfRule type="cellIs" dxfId="11137" priority="7463" operator="notEqual">
      <formula>AO35</formula>
    </cfRule>
    <cfRule type="cellIs" dxfId="11136" priority="7471" stopIfTrue="1" operator="equal">
      <formula>0</formula>
    </cfRule>
  </conditionalFormatting>
  <conditionalFormatting sqref="AS36 AU36">
    <cfRule type="expression" dxfId="11135" priority="7497">
      <formula>AS35=0</formula>
    </cfRule>
    <cfRule type="expression" dxfId="11134" priority="7470">
      <formula>AS35=0</formula>
    </cfRule>
    <cfRule type="expression" dxfId="11133" priority="7452">
      <formula>AS35=0</formula>
    </cfRule>
    <cfRule type="expression" dxfId="11132" priority="7995">
      <formula>AS35=0</formula>
    </cfRule>
    <cfRule type="expression" dxfId="11131" priority="7281">
      <formula>AS35=0</formula>
    </cfRule>
    <cfRule type="expression" dxfId="11130" priority="7986">
      <formula>AS35=0</formula>
    </cfRule>
    <cfRule type="expression" dxfId="11129" priority="7977">
      <formula>AS35=0</formula>
    </cfRule>
    <cfRule type="expression" dxfId="11128" priority="7968">
      <formula>AS35=0</formula>
    </cfRule>
    <cfRule type="expression" dxfId="11127" priority="7461">
      <formula>AS35=0</formula>
    </cfRule>
    <cfRule type="expression" dxfId="11126" priority="7539">
      <formula>AS35=0</formula>
    </cfRule>
    <cfRule type="expression" dxfId="11125" priority="7515">
      <formula>AS35=0</formula>
    </cfRule>
    <cfRule type="expression" dxfId="11124" priority="7317">
      <formula>AS35=0</formula>
    </cfRule>
    <cfRule type="expression" dxfId="11123" priority="7290">
      <formula>AS35=0</formula>
    </cfRule>
    <cfRule type="expression" dxfId="11122" priority="7308">
      <formula>AS35=0</formula>
    </cfRule>
    <cfRule type="expression" dxfId="11121" priority="7443">
      <formula>AS35=0</formula>
    </cfRule>
    <cfRule type="expression" dxfId="11120" priority="7299">
      <formula>AS35=0</formula>
    </cfRule>
  </conditionalFormatting>
  <conditionalFormatting sqref="AS39 AU39">
    <cfRule type="cellIs" dxfId="11119" priority="8050" stopIfTrue="1" operator="equal">
      <formula>0</formula>
    </cfRule>
    <cfRule type="cellIs" dxfId="11118" priority="8051" operator="notEqual">
      <formula>AO39</formula>
    </cfRule>
  </conditionalFormatting>
  <conditionalFormatting sqref="AS40 AU40">
    <cfRule type="expression" dxfId="11117" priority="8049">
      <formula>AS39=0</formula>
    </cfRule>
  </conditionalFormatting>
  <conditionalFormatting sqref="AT9 AT17 AT19 AT21 AT23 AT25 AT27 AT29 AT31 AT33 AT35 AT37 AT39 AT41 AT43">
    <cfRule type="cellIs" dxfId="11116" priority="13755" stopIfTrue="1" operator="equal">
      <formula>0</formula>
    </cfRule>
    <cfRule type="cellIs" dxfId="11115" priority="8401" operator="notEqual">
      <formula>AP9</formula>
    </cfRule>
    <cfRule type="cellIs" dxfId="11114" priority="8400" stopIfTrue="1" operator="equal">
      <formula>0</formula>
    </cfRule>
    <cfRule type="cellIs" dxfId="11113" priority="13756" operator="notEqual">
      <formula>AP9</formula>
    </cfRule>
  </conditionalFormatting>
  <conditionalFormatting sqref="AT11">
    <cfRule type="cellIs" dxfId="11112" priority="13747" operator="notEqual">
      <formula>AP11</formula>
    </cfRule>
    <cfRule type="cellIs" dxfId="11111" priority="13746" stopIfTrue="1" operator="equal">
      <formula>0</formula>
    </cfRule>
    <cfRule type="cellIs" dxfId="11110" priority="8392" operator="notEqual">
      <formula>AP11</formula>
    </cfRule>
    <cfRule type="cellIs" dxfId="11109" priority="8391" stopIfTrue="1" operator="equal">
      <formula>0</formula>
    </cfRule>
  </conditionalFormatting>
  <conditionalFormatting sqref="AT13">
    <cfRule type="cellIs" dxfId="11108" priority="13745" operator="notEqual">
      <formula>AP13</formula>
    </cfRule>
    <cfRule type="cellIs" dxfId="11107" priority="13744" stopIfTrue="1" operator="equal">
      <formula>0</formula>
    </cfRule>
    <cfRule type="cellIs" dxfId="11106" priority="8390" operator="notEqual">
      <formula>AP13</formula>
    </cfRule>
    <cfRule type="cellIs" dxfId="11105" priority="8389" stopIfTrue="1" operator="equal">
      <formula>0</formula>
    </cfRule>
  </conditionalFormatting>
  <conditionalFormatting sqref="AT15">
    <cfRule type="cellIs" dxfId="11104" priority="2263" stopIfTrue="1" operator="equal">
      <formula>0</formula>
    </cfRule>
    <cfRule type="cellIs" dxfId="11103" priority="2149" stopIfTrue="1" operator="equal">
      <formula>0</formula>
    </cfRule>
    <cfRule type="cellIs" dxfId="11102" priority="2248" stopIfTrue="1" operator="equal">
      <formula>0</formula>
    </cfRule>
    <cfRule type="cellIs" dxfId="11101" priority="2264" operator="notEqual">
      <formula>AP15</formula>
    </cfRule>
    <cfRule type="cellIs" dxfId="11100" priority="2233" stopIfTrue="1" operator="equal">
      <formula>0</formula>
    </cfRule>
    <cfRule type="cellIs" dxfId="11099" priority="2234" operator="notEqual">
      <formula>AP15</formula>
    </cfRule>
    <cfRule type="cellIs" dxfId="11098" priority="2276" operator="notEqual">
      <formula>AP15</formula>
    </cfRule>
    <cfRule type="cellIs" dxfId="11097" priority="2135" operator="notEqual">
      <formula>AP15</formula>
    </cfRule>
    <cfRule type="cellIs" dxfId="11096" priority="2177" operator="notEqual">
      <formula>AP15</formula>
    </cfRule>
    <cfRule type="cellIs" dxfId="11095" priority="2150" operator="notEqual">
      <formula>AP15</formula>
    </cfRule>
    <cfRule type="cellIs" dxfId="11094" priority="2275" stopIfTrue="1" operator="equal">
      <formula>0</formula>
    </cfRule>
    <cfRule type="cellIs" dxfId="11093" priority="2249" operator="notEqual">
      <formula>AP15</formula>
    </cfRule>
    <cfRule type="cellIs" dxfId="11092" priority="2176" stopIfTrue="1" operator="equal">
      <formula>0</formula>
    </cfRule>
    <cfRule type="cellIs" dxfId="11091" priority="2134" stopIfTrue="1" operator="equal">
      <formula>0</formula>
    </cfRule>
  </conditionalFormatting>
  <conditionalFormatting sqref="AT16">
    <cfRule type="expression" dxfId="11090" priority="2232">
      <formula>AT15=0</formula>
    </cfRule>
    <cfRule type="expression" dxfId="11089" priority="2133">
      <formula>AT15=0</formula>
    </cfRule>
    <cfRule type="expression" dxfId="11088" priority="2175">
      <formula>AT15=0</formula>
    </cfRule>
    <cfRule type="expression" dxfId="11087" priority="2274">
      <formula>AT15=0</formula>
    </cfRule>
    <cfRule type="expression" dxfId="11086" priority="2148">
      <formula>AT15=0</formula>
    </cfRule>
    <cfRule type="expression" dxfId="11085" priority="2262">
      <formula>AT15=0</formula>
    </cfRule>
    <cfRule type="expression" dxfId="11084" priority="2247">
      <formula>AT15=0</formula>
    </cfRule>
  </conditionalFormatting>
  <conditionalFormatting sqref="AT17">
    <cfRule type="cellIs" dxfId="11083" priority="2802" operator="notEqual">
      <formula>AP17</formula>
    </cfRule>
    <cfRule type="cellIs" dxfId="11082" priority="1966" stopIfTrue="1" operator="equal">
      <formula>0</formula>
    </cfRule>
    <cfRule type="cellIs" dxfId="11081" priority="2801" stopIfTrue="1" operator="equal">
      <formula>0</formula>
    </cfRule>
    <cfRule type="cellIs" dxfId="11080" priority="1813" stopIfTrue="1" operator="equal">
      <formula>0</formula>
    </cfRule>
    <cfRule type="cellIs" dxfId="11079" priority="1967" operator="notEqual">
      <formula>AP17</formula>
    </cfRule>
    <cfRule type="cellIs" dxfId="11078" priority="1814" operator="notEqual">
      <formula>AP17</formula>
    </cfRule>
    <cfRule type="cellIs" dxfId="11077" priority="1474" operator="notEqual">
      <formula>AP17</formula>
    </cfRule>
    <cfRule type="cellIs" dxfId="11076" priority="1473" stopIfTrue="1" operator="equal">
      <formula>0</formula>
    </cfRule>
    <cfRule type="cellIs" dxfId="11075" priority="2939" stopIfTrue="1" operator="equal">
      <formula>0</formula>
    </cfRule>
    <cfRule type="cellIs" dxfId="11074" priority="2940" operator="notEqual">
      <formula>AP17</formula>
    </cfRule>
  </conditionalFormatting>
  <conditionalFormatting sqref="AT18 AT20 AT22 AT24 AT26 AT28 AT30 AT32 AT34 AT36 AT38 AT40 AT42 AT44 AT10 AT12 AT14">
    <cfRule type="expression" dxfId="11073" priority="8399">
      <formula>AT9=0</formula>
    </cfRule>
    <cfRule type="expression" dxfId="11072" priority="13754">
      <formula>AT9=0</formula>
    </cfRule>
  </conditionalFormatting>
  <conditionalFormatting sqref="AT18">
    <cfRule type="expression" dxfId="11071" priority="1965">
      <formula>AT17=0</formula>
    </cfRule>
    <cfRule type="expression" dxfId="11070" priority="1812">
      <formula>AT17=0</formula>
    </cfRule>
    <cfRule type="expression" dxfId="11069" priority="2938">
      <formula>AT17=0</formula>
    </cfRule>
    <cfRule type="expression" dxfId="11068" priority="2800">
      <formula>AT17=0</formula>
    </cfRule>
    <cfRule type="expression" dxfId="11067" priority="1472">
      <formula>AT17=0</formula>
    </cfRule>
  </conditionalFormatting>
  <conditionalFormatting sqref="AT25">
    <cfRule type="cellIs" dxfId="11066" priority="8328" stopIfTrue="1" operator="equal">
      <formula>0</formula>
    </cfRule>
    <cfRule type="cellIs" dxfId="11065" priority="8329" operator="notEqual">
      <formula>AP25</formula>
    </cfRule>
  </conditionalFormatting>
  <conditionalFormatting sqref="AT26">
    <cfRule type="expression" dxfId="11064" priority="8327">
      <formula>AT25=0</formula>
    </cfRule>
  </conditionalFormatting>
  <conditionalFormatting sqref="AT29">
    <cfRule type="cellIs" dxfId="11063" priority="8105" stopIfTrue="1" operator="equal">
      <formula>0</formula>
    </cfRule>
    <cfRule type="cellIs" dxfId="11062" priority="13011" operator="notEqual">
      <formula>AP29</formula>
    </cfRule>
    <cfRule type="cellIs" dxfId="11061" priority="12129" stopIfTrue="1" operator="equal">
      <formula>0</formula>
    </cfRule>
    <cfRule type="cellIs" dxfId="11060" priority="13010" stopIfTrue="1" operator="equal">
      <formula>0</formula>
    </cfRule>
    <cfRule type="cellIs" dxfId="11059" priority="12130" operator="notEqual">
      <formula>AP29</formula>
    </cfRule>
    <cfRule type="cellIs" dxfId="11058" priority="8133" operator="notEqual">
      <formula>AP29</formula>
    </cfRule>
    <cfRule type="cellIs" dxfId="11057" priority="8244" stopIfTrue="1" operator="equal">
      <formula>0</formula>
    </cfRule>
    <cfRule type="cellIs" dxfId="11056" priority="8245" operator="notEqual">
      <formula>AP29</formula>
    </cfRule>
    <cfRule type="cellIs" dxfId="11055" priority="8132" stopIfTrue="1" operator="equal">
      <formula>0</formula>
    </cfRule>
    <cfRule type="cellIs" dxfId="11054" priority="12174" operator="notEqual">
      <formula>AP29</formula>
    </cfRule>
    <cfRule type="cellIs" dxfId="11053" priority="12173" stopIfTrue="1" operator="equal">
      <formula>0</formula>
    </cfRule>
    <cfRule type="cellIs" dxfId="11052" priority="8106" operator="notEqual">
      <formula>AP29</formula>
    </cfRule>
  </conditionalFormatting>
  <conditionalFormatting sqref="AT30">
    <cfRule type="expression" dxfId="11051" priority="8131">
      <formula>AT29=0</formula>
    </cfRule>
    <cfRule type="expression" dxfId="11050" priority="12172">
      <formula>AT29=0</formula>
    </cfRule>
  </conditionalFormatting>
  <conditionalFormatting sqref="AT35">
    <cfRule type="cellIs" dxfId="11049" priority="7456" stopIfTrue="1" operator="equal">
      <formula>0</formula>
    </cfRule>
    <cfRule type="cellIs" dxfId="11048" priority="7441" stopIfTrue="1" operator="equal">
      <formula>0</formula>
    </cfRule>
    <cfRule type="cellIs" dxfId="11047" priority="7295" operator="notEqual">
      <formula>AP35</formula>
    </cfRule>
    <cfRule type="cellIs" dxfId="11046" priority="7534" stopIfTrue="1" operator="equal">
      <formula>0</formula>
    </cfRule>
    <cfRule type="cellIs" dxfId="11045" priority="7457" operator="notEqual">
      <formula>AP35</formula>
    </cfRule>
    <cfRule type="cellIs" dxfId="11044" priority="7442" operator="notEqual">
      <formula>AP35</formula>
    </cfRule>
    <cfRule type="cellIs" dxfId="11043" priority="7286" operator="notEqual">
      <formula>AP35</formula>
    </cfRule>
    <cfRule type="cellIs" dxfId="11042" priority="7481" operator="notEqual">
      <formula>AP35</formula>
    </cfRule>
    <cfRule type="cellIs" dxfId="11041" priority="7448" operator="notEqual">
      <formula>AP35</formula>
    </cfRule>
    <cfRule type="cellIs" dxfId="11040" priority="7285" stopIfTrue="1" operator="equal">
      <formula>0</formula>
    </cfRule>
    <cfRule type="cellIs" dxfId="11039" priority="7966" stopIfTrue="1" operator="equal">
      <formula>0</formula>
    </cfRule>
    <cfRule type="cellIs" dxfId="11038" priority="7304" operator="notEqual">
      <formula>AP35</formula>
    </cfRule>
    <cfRule type="cellIs" dxfId="11037" priority="7465" stopIfTrue="1" operator="equal">
      <formula>0</formula>
    </cfRule>
    <cfRule type="cellIs" dxfId="11036" priority="7466" operator="notEqual">
      <formula>AP35</formula>
    </cfRule>
    <cfRule type="cellIs" dxfId="11035" priority="7967" operator="notEqual">
      <formula>AP35</formula>
    </cfRule>
    <cfRule type="cellIs" dxfId="11034" priority="7535" operator="notEqual">
      <formula>AP35</formula>
    </cfRule>
    <cfRule type="cellIs" dxfId="11033" priority="7312" stopIfTrue="1" operator="equal">
      <formula>0</formula>
    </cfRule>
    <cfRule type="cellIs" dxfId="11032" priority="7447" stopIfTrue="1" operator="equal">
      <formula>0</formula>
    </cfRule>
    <cfRule type="cellIs" dxfId="11031" priority="7504" stopIfTrue="1" operator="equal">
      <formula>0</formula>
    </cfRule>
    <cfRule type="cellIs" dxfId="11030" priority="7313" operator="notEqual">
      <formula>AP35</formula>
    </cfRule>
    <cfRule type="cellIs" dxfId="11029" priority="7972" stopIfTrue="1" operator="equal">
      <formula>0</formula>
    </cfRule>
    <cfRule type="cellIs" dxfId="11028" priority="7973" operator="notEqual">
      <formula>AP35</formula>
    </cfRule>
    <cfRule type="cellIs" dxfId="11027" priority="7981" stopIfTrue="1" operator="equal">
      <formula>0</formula>
    </cfRule>
    <cfRule type="cellIs" dxfId="11026" priority="7982" operator="notEqual">
      <formula>AP35</formula>
    </cfRule>
    <cfRule type="cellIs" dxfId="11025" priority="7990" stopIfTrue="1" operator="equal">
      <formula>0</formula>
    </cfRule>
    <cfRule type="cellIs" dxfId="11024" priority="7991" operator="notEqual">
      <formula>AP35</formula>
    </cfRule>
    <cfRule type="cellIs" dxfId="11023" priority="7480" stopIfTrue="1" operator="equal">
      <formula>0</formula>
    </cfRule>
    <cfRule type="cellIs" dxfId="11022" priority="7279" stopIfTrue="1" operator="equal">
      <formula>0</formula>
    </cfRule>
    <cfRule type="cellIs" dxfId="11021" priority="7280" operator="notEqual">
      <formula>AP35</formula>
    </cfRule>
    <cfRule type="cellIs" dxfId="11020" priority="7505" operator="notEqual">
      <formula>AP35</formula>
    </cfRule>
    <cfRule type="cellIs" dxfId="11019" priority="7303" stopIfTrue="1" operator="equal">
      <formula>0</formula>
    </cfRule>
    <cfRule type="cellIs" dxfId="11018" priority="7294" stopIfTrue="1" operator="equal">
      <formula>0</formula>
    </cfRule>
  </conditionalFormatting>
  <conditionalFormatting sqref="AT36">
    <cfRule type="expression" dxfId="11017" priority="7503">
      <formula>AT35=0</formula>
    </cfRule>
    <cfRule type="expression" dxfId="11016" priority="7479">
      <formula>AT35=0</formula>
    </cfRule>
    <cfRule type="expression" dxfId="11015" priority="7311">
      <formula>AT35=0</formula>
    </cfRule>
    <cfRule type="expression" dxfId="11014" priority="7464">
      <formula>AT35=0</formula>
    </cfRule>
    <cfRule type="expression" dxfId="11013" priority="7284">
      <formula>AT35=0</formula>
    </cfRule>
    <cfRule type="expression" dxfId="11012" priority="7965">
      <formula>AT35=0</formula>
    </cfRule>
    <cfRule type="expression" dxfId="11011" priority="7971">
      <formula>AT35=0</formula>
    </cfRule>
    <cfRule type="expression" dxfId="11010" priority="7293">
      <formula>AT35=0</formula>
    </cfRule>
    <cfRule type="expression" dxfId="11009" priority="7533">
      <formula>AT35=0</formula>
    </cfRule>
    <cfRule type="expression" dxfId="11008" priority="7446">
      <formula>AT35=0</formula>
    </cfRule>
    <cfRule type="expression" dxfId="11007" priority="7980">
      <formula>AT35=0</formula>
    </cfRule>
    <cfRule type="expression" dxfId="11006" priority="7440">
      <formula>AT35=0</formula>
    </cfRule>
    <cfRule type="expression" dxfId="11005" priority="7455">
      <formula>AT35=0</formula>
    </cfRule>
    <cfRule type="expression" dxfId="11004" priority="7302">
      <formula>AT35=0</formula>
    </cfRule>
    <cfRule type="expression" dxfId="11003" priority="7989">
      <formula>AT35=0</formula>
    </cfRule>
    <cfRule type="expression" dxfId="11002" priority="7278">
      <formula>AT35=0</formula>
    </cfRule>
  </conditionalFormatting>
  <conditionalFormatting sqref="AT37">
    <cfRule type="cellIs" dxfId="11001" priority="8394" operator="notEqual">
      <formula>AP37</formula>
    </cfRule>
    <cfRule type="cellIs" dxfId="11000" priority="13748" stopIfTrue="1" operator="equal">
      <formula>0</formula>
    </cfRule>
    <cfRule type="cellIs" dxfId="10999" priority="8393" stopIfTrue="1" operator="equal">
      <formula>0</formula>
    </cfRule>
    <cfRule type="cellIs" dxfId="10998" priority="13749" operator="notEqual">
      <formula>AP37</formula>
    </cfRule>
  </conditionalFormatting>
  <conditionalFormatting sqref="AT38">
    <cfRule type="expression" dxfId="10997" priority="13750">
      <formula>AT37=0</formula>
    </cfRule>
    <cfRule type="expression" dxfId="10996" priority="8395">
      <formula>AT37=0</formula>
    </cfRule>
  </conditionalFormatting>
  <conditionalFormatting sqref="AT39">
    <cfRule type="cellIs" dxfId="10995" priority="8026" stopIfTrue="1" operator="equal">
      <formula>0</formula>
    </cfRule>
    <cfRule type="cellIs" dxfId="10994" priority="8027" operator="notEqual">
      <formula>AP39</formula>
    </cfRule>
  </conditionalFormatting>
  <conditionalFormatting sqref="AT40">
    <cfRule type="expression" dxfId="10993" priority="8025">
      <formula>AT39=0</formula>
    </cfRule>
  </conditionalFormatting>
  <conditionalFormatting sqref="AT43">
    <cfRule type="cellIs" dxfId="10992" priority="8398" operator="notEqual">
      <formula>AP43</formula>
    </cfRule>
    <cfRule type="cellIs" dxfId="10991" priority="8397" stopIfTrue="1" operator="equal">
      <formula>0</formula>
    </cfRule>
    <cfRule type="cellIs" dxfId="10990" priority="13753" operator="notEqual">
      <formula>AP43</formula>
    </cfRule>
    <cfRule type="cellIs" dxfId="10989" priority="13752" stopIfTrue="1" operator="equal">
      <formula>0</formula>
    </cfRule>
  </conditionalFormatting>
  <conditionalFormatting sqref="AT44">
    <cfRule type="expression" dxfId="10988" priority="8396">
      <formula>AT43=0</formula>
    </cfRule>
    <cfRule type="expression" dxfId="10987" priority="13751">
      <formula>AT43=0</formula>
    </cfRule>
  </conditionalFormatting>
  <conditionalFormatting sqref="AU7">
    <cfRule type="cellIs" dxfId="10986" priority="8452" operator="greaterThanOrEqual">
      <formula>5</formula>
    </cfRule>
    <cfRule type="cellIs" dxfId="10985" priority="13928" operator="greaterThanOrEqual">
      <formula>5</formula>
    </cfRule>
  </conditionalFormatting>
  <conditionalFormatting sqref="AU15 AQ15:AS15 AN15:AO15">
    <cfRule type="cellIs" dxfId="10984" priority="2291" operator="notEqual">
      <formula>AJ15</formula>
    </cfRule>
    <cfRule type="cellIs" dxfId="10983" priority="2290" stopIfTrue="1" operator="equal">
      <formula>0</formula>
    </cfRule>
  </conditionalFormatting>
  <conditionalFormatting sqref="AU16 AQ16:AS16 AN16:AO16">
    <cfRule type="expression" dxfId="10982" priority="2289">
      <formula>AN15=0</formula>
    </cfRule>
  </conditionalFormatting>
  <conditionalFormatting sqref="AV12 AV14 AV20 AV22 AV24 AV26 AV28 AV30 AV32 AV40 AV42 AV44 AV10">
    <cfRule type="expression" dxfId="10981" priority="13953">
      <formula>AV9=0</formula>
    </cfRule>
    <cfRule type="expression" dxfId="10980" priority="8459">
      <formula>AV9=0</formula>
    </cfRule>
  </conditionalFormatting>
  <conditionalFormatting sqref="AV15">
    <cfRule type="cellIs" dxfId="10979" priority="2237" operator="notEqual">
      <formula>AR15</formula>
    </cfRule>
    <cfRule type="cellIs" dxfId="10978" priority="2278" stopIfTrue="1" operator="equal">
      <formula>0</formula>
    </cfRule>
    <cfRule type="cellIs" dxfId="10977" priority="2252" operator="notEqual">
      <formula>AR15</formula>
    </cfRule>
    <cfRule type="cellIs" dxfId="10976" priority="2251" stopIfTrue="1" operator="equal">
      <formula>0</formula>
    </cfRule>
    <cfRule type="cellIs" dxfId="10975" priority="2236" stopIfTrue="1" operator="equal">
      <formula>0</formula>
    </cfRule>
    <cfRule type="cellIs" dxfId="10974" priority="2279" operator="notEqual">
      <formula>AR15</formula>
    </cfRule>
  </conditionalFormatting>
  <conditionalFormatting sqref="AV16">
    <cfRule type="expression" dxfId="10973" priority="2235">
      <formula>AV15=0</formula>
    </cfRule>
    <cfRule type="expression" dxfId="10972" priority="2277">
      <formula>AV15=0</formula>
    </cfRule>
    <cfRule type="expression" dxfId="10971" priority="2250">
      <formula>AV15=0</formula>
    </cfRule>
  </conditionalFormatting>
  <conditionalFormatting sqref="AV21 AV31 AV9 AV11 AV13 AV19 AV23 AV25 AV27 AV29 AV41 AV43">
    <cfRule type="cellIs" dxfId="10970" priority="8461" operator="notEqual">
      <formula>AR9</formula>
    </cfRule>
    <cfRule type="cellIs" dxfId="10969" priority="8460" stopIfTrue="1" operator="equal">
      <formula>0</formula>
    </cfRule>
    <cfRule type="cellIs" dxfId="10968" priority="13954" stopIfTrue="1" operator="equal">
      <formula>0</formula>
    </cfRule>
    <cfRule type="cellIs" dxfId="10967" priority="13955" operator="notEqual">
      <formula>AR9</formula>
    </cfRule>
  </conditionalFormatting>
  <conditionalFormatting sqref="AV29">
    <cfRule type="cellIs" dxfId="10966" priority="8254" stopIfTrue="1" operator="equal">
      <formula>0</formula>
    </cfRule>
    <cfRule type="cellIs" dxfId="10965" priority="8114" operator="notEqual">
      <formula>AR29</formula>
    </cfRule>
    <cfRule type="cellIs" dxfId="10964" priority="8113" stopIfTrue="1" operator="equal">
      <formula>0</formula>
    </cfRule>
    <cfRule type="cellIs" dxfId="10963" priority="12222" operator="notEqual">
      <formula>AR29</formula>
    </cfRule>
    <cfRule type="cellIs" dxfId="10962" priority="12221" stopIfTrue="1" operator="equal">
      <formula>0</formula>
    </cfRule>
    <cfRule type="cellIs" dxfId="10961" priority="12138" operator="notEqual">
      <formula>AR29</formula>
    </cfRule>
    <cfRule type="cellIs" dxfId="10960" priority="12137" stopIfTrue="1" operator="equal">
      <formula>0</formula>
    </cfRule>
    <cfRule type="cellIs" dxfId="10959" priority="13021" operator="notEqual">
      <formula>AR29</formula>
    </cfRule>
    <cfRule type="cellIs" dxfId="10958" priority="13020" stopIfTrue="1" operator="equal">
      <formula>0</formula>
    </cfRule>
    <cfRule type="cellIs" dxfId="10957" priority="8148" operator="notEqual">
      <formula>AR29</formula>
    </cfRule>
    <cfRule type="cellIs" dxfId="10956" priority="8147" stopIfTrue="1" operator="equal">
      <formula>0</formula>
    </cfRule>
    <cfRule type="cellIs" dxfId="10955" priority="8255" operator="notEqual">
      <formula>AR29</formula>
    </cfRule>
  </conditionalFormatting>
  <conditionalFormatting sqref="AV30">
    <cfRule type="expression" dxfId="10954" priority="8146">
      <formula>AV29=0</formula>
    </cfRule>
    <cfRule type="expression" dxfId="10953" priority="12220">
      <formula>AV29=0</formula>
    </cfRule>
  </conditionalFormatting>
  <conditionalFormatting sqref="AV33 AV35 AV37 AV39">
    <cfRule type="cellIs" dxfId="10952" priority="1466" operator="notEqual">
      <formula>AR33</formula>
    </cfRule>
    <cfRule type="cellIs" dxfId="10951" priority="1469" operator="notEqual">
      <formula>AR33</formula>
    </cfRule>
    <cfRule type="cellIs" dxfId="10950" priority="1468" stopIfTrue="1" operator="equal">
      <formula>0</formula>
    </cfRule>
    <cfRule type="cellIs" dxfId="10949" priority="1465" stopIfTrue="1" operator="equal">
      <formula>0</formula>
    </cfRule>
  </conditionalFormatting>
  <conditionalFormatting sqref="AV34 AV36 AV38">
    <cfRule type="expression" dxfId="10948" priority="1467">
      <formula>AV33=0</formula>
    </cfRule>
    <cfRule type="expression" dxfId="10947" priority="1464">
      <formula>AV33=0</formula>
    </cfRule>
  </conditionalFormatting>
  <conditionalFormatting sqref="AV35">
    <cfRule type="cellIs" dxfId="10946" priority="1443" operator="notEqual">
      <formula>AR35</formula>
    </cfRule>
    <cfRule type="cellIs" dxfId="10945" priority="1433" stopIfTrue="1" operator="equal">
      <formula>0</formula>
    </cfRule>
    <cfRule type="cellIs" dxfId="10944" priority="1457" stopIfTrue="1" operator="equal">
      <formula>0</formula>
    </cfRule>
    <cfRule type="cellIs" dxfId="10943" priority="1430" stopIfTrue="1" operator="equal">
      <formula>0</formula>
    </cfRule>
    <cfRule type="cellIs" dxfId="10942" priority="1455" operator="notEqual">
      <formula>AR35</formula>
    </cfRule>
    <cfRule type="cellIs" dxfId="10941" priority="1428" operator="notEqual">
      <formula>AR35</formula>
    </cfRule>
    <cfRule type="cellIs" dxfId="10940" priority="1427" stopIfTrue="1" operator="equal">
      <formula>0</formula>
    </cfRule>
    <cfRule type="cellIs" dxfId="10939" priority="1454" stopIfTrue="1" operator="equal">
      <formula>0</formula>
    </cfRule>
    <cfRule type="cellIs" dxfId="10938" priority="1437" operator="notEqual">
      <formula>AR35</formula>
    </cfRule>
    <cfRule type="cellIs" dxfId="10937" priority="1425" operator="notEqual">
      <formula>AR35</formula>
    </cfRule>
    <cfRule type="cellIs" dxfId="10936" priority="1424" stopIfTrue="1" operator="equal">
      <formula>0</formula>
    </cfRule>
    <cfRule type="cellIs" dxfId="10935" priority="1445" stopIfTrue="1" operator="equal">
      <formula>0</formula>
    </cfRule>
    <cfRule type="cellIs" dxfId="10934" priority="1449" operator="notEqual">
      <formula>AR35</formula>
    </cfRule>
    <cfRule type="cellIs" dxfId="10933" priority="1448" stopIfTrue="1" operator="equal">
      <formula>0</formula>
    </cfRule>
    <cfRule type="cellIs" dxfId="10932" priority="1460" stopIfTrue="1" operator="equal">
      <formula>0</formula>
    </cfRule>
    <cfRule type="cellIs" dxfId="10931" priority="1436" stopIfTrue="1" operator="equal">
      <formula>0</formula>
    </cfRule>
    <cfRule type="cellIs" dxfId="10930" priority="1461" operator="notEqual">
      <formula>AR35</formula>
    </cfRule>
    <cfRule type="cellIs" dxfId="10929" priority="1431" operator="notEqual">
      <formula>AR35</formula>
    </cfRule>
    <cfRule type="cellIs" dxfId="10928" priority="1458" operator="notEqual">
      <formula>AR35</formula>
    </cfRule>
    <cfRule type="cellIs" dxfId="10927" priority="1446" operator="notEqual">
      <formula>AR35</formula>
    </cfRule>
    <cfRule type="cellIs" dxfId="10926" priority="1451" stopIfTrue="1" operator="equal">
      <formula>0</formula>
    </cfRule>
    <cfRule type="cellIs" dxfId="10925" priority="1440" operator="notEqual">
      <formula>AR35</formula>
    </cfRule>
    <cfRule type="cellIs" dxfId="10924" priority="1442" stopIfTrue="1" operator="equal">
      <formula>0</formula>
    </cfRule>
    <cfRule type="cellIs" dxfId="10923" priority="1439" stopIfTrue="1" operator="equal">
      <formula>0</formula>
    </cfRule>
    <cfRule type="cellIs" dxfId="10922" priority="1452" operator="notEqual">
      <formula>AR35</formula>
    </cfRule>
    <cfRule type="cellIs" dxfId="10921" priority="1434" operator="notEqual">
      <formula>AR35</formula>
    </cfRule>
  </conditionalFormatting>
  <conditionalFormatting sqref="AV36">
    <cfRule type="expression" dxfId="10920" priority="1435">
      <formula>AV35=0</formula>
    </cfRule>
    <cfRule type="expression" dxfId="10919" priority="1432">
      <formula>AV35=0</formula>
    </cfRule>
    <cfRule type="expression" dxfId="10918" priority="1426">
      <formula>AV35=0</formula>
    </cfRule>
    <cfRule type="expression" dxfId="10917" priority="1450">
      <formula>AV35=0</formula>
    </cfRule>
    <cfRule type="expression" dxfId="10916" priority="1453">
      <formula>AV35=0</formula>
    </cfRule>
    <cfRule type="expression" dxfId="10915" priority="1447">
      <formula>AV35=0</formula>
    </cfRule>
    <cfRule type="expression" dxfId="10914" priority="1456">
      <formula>AV35=0</formula>
    </cfRule>
    <cfRule type="expression" dxfId="10913" priority="1429">
      <formula>AV35=0</formula>
    </cfRule>
    <cfRule type="expression" dxfId="10912" priority="1423">
      <formula>AV35=0</formula>
    </cfRule>
    <cfRule type="expression" dxfId="10911" priority="1444">
      <formula>AV35=0</formula>
    </cfRule>
    <cfRule type="expression" dxfId="10910" priority="1441">
      <formula>AV35=0</formula>
    </cfRule>
    <cfRule type="expression" dxfId="10909" priority="1459">
      <formula>AV35=0</formula>
    </cfRule>
    <cfRule type="expression" dxfId="10908" priority="1438">
      <formula>AV35=0</formula>
    </cfRule>
  </conditionalFormatting>
  <conditionalFormatting sqref="AV39">
    <cfRule type="cellIs" dxfId="10907" priority="1463" operator="notEqual">
      <formula>AR39</formula>
    </cfRule>
    <cfRule type="cellIs" dxfId="10906" priority="1462" stopIfTrue="1" operator="equal">
      <formula>0</formula>
    </cfRule>
  </conditionalFormatting>
  <conditionalFormatting sqref="AW12 AW14 AW20 AW22 AW24 AW26 AW28 AW30 AW32 AW34 AW36 AW38 AW40 AW42 AW44 AW10 AY10 AY44 AY42 AY40 AY38 AY36 AY34 AY32 AY30 AY28 AY26 AY24 AY22 AY20 AY14 AY12">
    <cfRule type="expression" dxfId="10905" priority="13968">
      <formula>AW9=0</formula>
    </cfRule>
    <cfRule type="expression" dxfId="10904" priority="8474">
      <formula>AW9=0</formula>
    </cfRule>
  </conditionalFormatting>
  <conditionalFormatting sqref="AW15 AY15">
    <cfRule type="cellIs" dxfId="10903" priority="2258" operator="notEqual">
      <formula>AS15</formula>
    </cfRule>
    <cfRule type="cellIs" dxfId="10902" priority="2257" stopIfTrue="1" operator="equal">
      <formula>0</formula>
    </cfRule>
    <cfRule type="cellIs" dxfId="10901" priority="2239" stopIfTrue="1" operator="equal">
      <formula>0</formula>
    </cfRule>
    <cfRule type="cellIs" dxfId="10900" priority="2240" operator="notEqual">
      <formula>AS15</formula>
    </cfRule>
    <cfRule type="cellIs" dxfId="10899" priority="2284" stopIfTrue="1" operator="equal">
      <formula>0</formula>
    </cfRule>
    <cfRule type="cellIs" dxfId="10898" priority="2285" operator="notEqual">
      <formula>AS15</formula>
    </cfRule>
  </conditionalFormatting>
  <conditionalFormatting sqref="AW16 AY16">
    <cfRule type="expression" dxfId="10897" priority="2283">
      <formula>AW15=0</formula>
    </cfRule>
    <cfRule type="expression" dxfId="10896" priority="2256">
      <formula>AW15=0</formula>
    </cfRule>
    <cfRule type="expression" dxfId="10895" priority="2238">
      <formula>AW15=0</formula>
    </cfRule>
  </conditionalFormatting>
  <conditionalFormatting sqref="AW21 AW31 AW9 AW11 AW13 AW19 AW23 AW25 AW27 AW29 AW33 AW35 AW37 AW39 AW41 AW43 AY43 AY41 AY39 AY37 AY35 AY33 AY29 AY27 AY25 AY23 AY19 AY13 AY11 AY9 AY31 AY21">
    <cfRule type="cellIs" dxfId="10894" priority="13970" operator="notEqual">
      <formula>AS9</formula>
    </cfRule>
    <cfRule type="cellIs" dxfId="10893" priority="13969" stopIfTrue="1" operator="equal">
      <formula>0</formula>
    </cfRule>
    <cfRule type="cellIs" dxfId="10892" priority="8476" operator="notEqual">
      <formula>AS9</formula>
    </cfRule>
    <cfRule type="cellIs" dxfId="10891" priority="8475" stopIfTrue="1" operator="equal">
      <formula>0</formula>
    </cfRule>
  </conditionalFormatting>
  <conditionalFormatting sqref="AW29 AY29">
    <cfRule type="cellIs" dxfId="10890" priority="8262" stopIfTrue="1" operator="equal">
      <formula>0</formula>
    </cfRule>
    <cfRule type="cellIs" dxfId="10889" priority="8263" operator="notEqual">
      <formula>AS29</formula>
    </cfRule>
    <cfRule type="cellIs" dxfId="10888" priority="12233" stopIfTrue="1" operator="equal">
      <formula>0</formula>
    </cfRule>
    <cfRule type="cellIs" dxfId="10887" priority="12144" operator="notEqual">
      <formula>AS29</formula>
    </cfRule>
    <cfRule type="cellIs" dxfId="10886" priority="12143" stopIfTrue="1" operator="equal">
      <formula>0</formula>
    </cfRule>
    <cfRule type="cellIs" dxfId="10885" priority="12234" operator="notEqual">
      <formula>AS29</formula>
    </cfRule>
    <cfRule type="cellIs" dxfId="10884" priority="8119" stopIfTrue="1" operator="equal">
      <formula>0</formula>
    </cfRule>
    <cfRule type="cellIs" dxfId="10883" priority="8120" operator="notEqual">
      <formula>AS29</formula>
    </cfRule>
    <cfRule type="cellIs" dxfId="10882" priority="8159" stopIfTrue="1" operator="equal">
      <formula>0</formula>
    </cfRule>
    <cfRule type="cellIs" dxfId="10881" priority="8160" operator="notEqual">
      <formula>AS29</formula>
    </cfRule>
    <cfRule type="cellIs" dxfId="10880" priority="13028" stopIfTrue="1" operator="equal">
      <formula>0</formula>
    </cfRule>
    <cfRule type="cellIs" dxfId="10879" priority="13029" operator="notEqual">
      <formula>AS29</formula>
    </cfRule>
  </conditionalFormatting>
  <conditionalFormatting sqref="AW30 AY30">
    <cfRule type="expression" dxfId="10878" priority="8158">
      <formula>AW29=0</formula>
    </cfRule>
    <cfRule type="expression" dxfId="10877" priority="12232">
      <formula>AW29=0</formula>
    </cfRule>
  </conditionalFormatting>
  <conditionalFormatting sqref="AW35 AY35">
    <cfRule type="cellIs" dxfId="10876" priority="7394" operator="notEqual">
      <formula>AS35</formula>
    </cfRule>
    <cfRule type="cellIs" dxfId="10875" priority="7261" stopIfTrue="1" operator="equal">
      <formula>0</formula>
    </cfRule>
    <cfRule type="cellIs" dxfId="10874" priority="7343" operator="notEqual">
      <formula>AS35</formula>
    </cfRule>
    <cfRule type="cellIs" dxfId="10873" priority="7262" operator="notEqual">
      <formula>AS35</formula>
    </cfRule>
    <cfRule type="cellIs" dxfId="10872" priority="7564" stopIfTrue="1" operator="equal">
      <formula>0</formula>
    </cfRule>
    <cfRule type="cellIs" dxfId="10871" priority="7253" operator="notEqual">
      <formula>AS35</formula>
    </cfRule>
    <cfRule type="cellIs" dxfId="10870" priority="7393" stopIfTrue="1" operator="equal">
      <formula>0</formula>
    </cfRule>
    <cfRule type="cellIs" dxfId="10869" priority="7333" stopIfTrue="1" operator="equal">
      <formula>0</formula>
    </cfRule>
    <cfRule type="cellIs" dxfId="10868" priority="7325" operator="notEqual">
      <formula>AS35</formula>
    </cfRule>
    <cfRule type="cellIs" dxfId="10867" priority="7352" operator="notEqual">
      <formula>AS35</formula>
    </cfRule>
    <cfRule type="cellIs" dxfId="10866" priority="7334" operator="notEqual">
      <formula>AS35</formula>
    </cfRule>
    <cfRule type="cellIs" dxfId="10865" priority="7324" stopIfTrue="1" operator="equal">
      <formula>0</formula>
    </cfRule>
    <cfRule type="cellIs" dxfId="10864" priority="7513" stopIfTrue="1" operator="equal">
      <formula>0</formula>
    </cfRule>
    <cfRule type="cellIs" dxfId="10863" priority="7351" stopIfTrue="1" operator="equal">
      <formula>0</formula>
    </cfRule>
    <cfRule type="cellIs" dxfId="10862" priority="7496" operator="notEqual">
      <formula>AS35</formula>
    </cfRule>
    <cfRule type="cellIs" dxfId="10861" priority="7342" stopIfTrue="1" operator="equal">
      <formula>0</formula>
    </cfRule>
    <cfRule type="cellIs" dxfId="10860" priority="7514" operator="notEqual">
      <formula>AS35</formula>
    </cfRule>
    <cfRule type="cellIs" dxfId="10859" priority="7558" stopIfTrue="1" operator="equal">
      <formula>0</formula>
    </cfRule>
    <cfRule type="cellIs" dxfId="10858" priority="7252" stopIfTrue="1" operator="equal">
      <formula>0</formula>
    </cfRule>
    <cfRule type="cellIs" dxfId="10857" priority="7559" operator="notEqual">
      <formula>AS35</formula>
    </cfRule>
    <cfRule type="cellIs" dxfId="10856" priority="7565" operator="notEqual">
      <formula>AS35</formula>
    </cfRule>
    <cfRule type="cellIs" dxfId="10855" priority="7495" stopIfTrue="1" operator="equal">
      <formula>0</formula>
    </cfRule>
  </conditionalFormatting>
  <conditionalFormatting sqref="AW36 AY36">
    <cfRule type="expression" dxfId="10854" priority="7251">
      <formula>AW35=0</formula>
    </cfRule>
    <cfRule type="expression" dxfId="10853" priority="7332">
      <formula>AW35=0</formula>
    </cfRule>
    <cfRule type="expression" dxfId="10852" priority="7557">
      <formula>AW35=0</formula>
    </cfRule>
    <cfRule type="expression" dxfId="10851" priority="7563">
      <formula>AW35=0</formula>
    </cfRule>
    <cfRule type="expression" dxfId="10850" priority="7350">
      <formula>AW35=0</formula>
    </cfRule>
    <cfRule type="expression" dxfId="10849" priority="7494">
      <formula>AW35=0</formula>
    </cfRule>
    <cfRule type="expression" dxfId="10848" priority="7341">
      <formula>AW35=0</formula>
    </cfRule>
    <cfRule type="expression" dxfId="10847" priority="7323">
      <formula>AW35=0</formula>
    </cfRule>
    <cfRule type="expression" dxfId="10846" priority="7512">
      <formula>AW35=0</formula>
    </cfRule>
    <cfRule type="expression" dxfId="10845" priority="7260">
      <formula>AW35=0</formula>
    </cfRule>
    <cfRule type="expression" dxfId="10844" priority="7392">
      <formula>AW35=0</formula>
    </cfRule>
  </conditionalFormatting>
  <conditionalFormatting sqref="AX9 AX19 AX21 AX23 AX25 AX27 AX29 AX31 AX33 AX35 AX37 AX39 AX41 AX43">
    <cfRule type="cellIs" dxfId="10843" priority="8388" operator="notEqual">
      <formula>AT9</formula>
    </cfRule>
    <cfRule type="cellIs" dxfId="10842" priority="13742" stopIfTrue="1" operator="equal">
      <formula>0</formula>
    </cfRule>
    <cfRule type="cellIs" dxfId="10841" priority="13743" operator="notEqual">
      <formula>AT9</formula>
    </cfRule>
    <cfRule type="cellIs" dxfId="10840" priority="8387" stopIfTrue="1" operator="equal">
      <formula>0</formula>
    </cfRule>
  </conditionalFormatting>
  <conditionalFormatting sqref="AX11">
    <cfRule type="cellIs" dxfId="10839" priority="8379" operator="notEqual">
      <formula>AT11</formula>
    </cfRule>
    <cfRule type="cellIs" dxfId="10838" priority="8378" stopIfTrue="1" operator="equal">
      <formula>0</formula>
    </cfRule>
    <cfRule type="cellIs" dxfId="10837" priority="13733" stopIfTrue="1" operator="equal">
      <formula>0</formula>
    </cfRule>
    <cfRule type="cellIs" dxfId="10836" priority="13734" operator="notEqual">
      <formula>AT11</formula>
    </cfRule>
  </conditionalFormatting>
  <conditionalFormatting sqref="AX13">
    <cfRule type="cellIs" dxfId="10835" priority="13731" stopIfTrue="1" operator="equal">
      <formula>0</formula>
    </cfRule>
    <cfRule type="cellIs" dxfId="10834" priority="13732" operator="notEqual">
      <formula>AT13</formula>
    </cfRule>
    <cfRule type="cellIs" dxfId="10833" priority="8377" operator="notEqual">
      <formula>AT13</formula>
    </cfRule>
    <cfRule type="cellIs" dxfId="10832" priority="8376" stopIfTrue="1" operator="equal">
      <formula>0</formula>
    </cfRule>
  </conditionalFormatting>
  <conditionalFormatting sqref="AX15">
    <cfRule type="cellIs" dxfId="10831" priority="2231" operator="notEqual">
      <formula>AT15</formula>
    </cfRule>
    <cfRule type="cellIs" dxfId="10830" priority="2230" stopIfTrue="1" operator="equal">
      <formula>0</formula>
    </cfRule>
    <cfRule type="cellIs" dxfId="10829" priority="2273" operator="notEqual">
      <formula>AT15</formula>
    </cfRule>
    <cfRule type="cellIs" dxfId="10828" priority="2272" stopIfTrue="1" operator="equal">
      <formula>0</formula>
    </cfRule>
    <cfRule type="cellIs" dxfId="10827" priority="2245" stopIfTrue="1" operator="equal">
      <formula>0</formula>
    </cfRule>
    <cfRule type="cellIs" dxfId="10826" priority="2246" operator="notEqual">
      <formula>AT15</formula>
    </cfRule>
  </conditionalFormatting>
  <conditionalFormatting sqref="AX16">
    <cfRule type="expression" dxfId="10825" priority="2229">
      <formula>AX15=0</formula>
    </cfRule>
    <cfRule type="expression" dxfId="10824" priority="2244">
      <formula>AX15=0</formula>
    </cfRule>
    <cfRule type="expression" dxfId="10823" priority="2271">
      <formula>AX15=0</formula>
    </cfRule>
  </conditionalFormatting>
  <conditionalFormatting sqref="AX20 AX22 AX24 AX26 AX28 AX30 AX32 AX34 AX36 AX38 AX40 AX42 AX44 AX10 AX12 AX14">
    <cfRule type="expression" dxfId="10822" priority="8386">
      <formula>AX9=0</formula>
    </cfRule>
    <cfRule type="expression" dxfId="10821" priority="13741">
      <formula>AX9=0</formula>
    </cfRule>
  </conditionalFormatting>
  <conditionalFormatting sqref="AX29">
    <cfRule type="cellIs" dxfId="10820" priority="8104" operator="notEqual">
      <formula>AT29</formula>
    </cfRule>
    <cfRule type="cellIs" dxfId="10819" priority="8130" operator="notEqual">
      <formula>AT29</formula>
    </cfRule>
    <cfRule type="cellIs" dxfId="10818" priority="12128" operator="notEqual">
      <formula>AT29</formula>
    </cfRule>
    <cfRule type="cellIs" dxfId="10817" priority="8129" stopIfTrue="1" operator="equal">
      <formula>0</formula>
    </cfRule>
    <cfRule type="cellIs" dxfId="10816" priority="8103" stopIfTrue="1" operator="equal">
      <formula>0</formula>
    </cfRule>
    <cfRule type="cellIs" dxfId="10815" priority="12127" stopIfTrue="1" operator="equal">
      <formula>0</formula>
    </cfRule>
    <cfRule type="cellIs" dxfId="10814" priority="8243" operator="notEqual">
      <formula>AT29</formula>
    </cfRule>
    <cfRule type="cellIs" dxfId="10813" priority="8242" stopIfTrue="1" operator="equal">
      <formula>0</formula>
    </cfRule>
    <cfRule type="cellIs" dxfId="10812" priority="12171" operator="notEqual">
      <formula>AT29</formula>
    </cfRule>
    <cfRule type="cellIs" dxfId="10811" priority="12170" stopIfTrue="1" operator="equal">
      <formula>0</formula>
    </cfRule>
    <cfRule type="cellIs" dxfId="10810" priority="13009" operator="notEqual">
      <formula>AT29</formula>
    </cfRule>
    <cfRule type="cellIs" dxfId="10809" priority="13008" stopIfTrue="1" operator="equal">
      <formula>0</formula>
    </cfRule>
  </conditionalFormatting>
  <conditionalFormatting sqref="AX30">
    <cfRule type="expression" dxfId="10808" priority="8128">
      <formula>AX29=0</formula>
    </cfRule>
    <cfRule type="expression" dxfId="10807" priority="12169">
      <formula>AX29=0</formula>
    </cfRule>
  </conditionalFormatting>
  <conditionalFormatting sqref="AX35">
    <cfRule type="cellIs" dxfId="10806" priority="7345" stopIfTrue="1" operator="equal">
      <formula>0</formula>
    </cfRule>
    <cfRule type="cellIs" dxfId="10805" priority="7322" operator="notEqual">
      <formula>AT35</formula>
    </cfRule>
    <cfRule type="cellIs" dxfId="10804" priority="7328" operator="notEqual">
      <formula>AT35</formula>
    </cfRule>
    <cfRule type="cellIs" dxfId="10803" priority="7327" stopIfTrue="1" operator="equal">
      <formula>0</formula>
    </cfRule>
    <cfRule type="cellIs" dxfId="10802" priority="7337" operator="notEqual">
      <formula>AT35</formula>
    </cfRule>
    <cfRule type="cellIs" dxfId="10801" priority="7255" stopIfTrue="1" operator="equal">
      <formula>0</formula>
    </cfRule>
    <cfRule type="cellIs" dxfId="10800" priority="7241" operator="notEqual">
      <formula>AT35</formula>
    </cfRule>
    <cfRule type="cellIs" dxfId="10799" priority="7240" stopIfTrue="1" operator="equal">
      <formula>0</formula>
    </cfRule>
    <cfRule type="cellIs" dxfId="10798" priority="7336" stopIfTrue="1" operator="equal">
      <formula>0</formula>
    </cfRule>
    <cfRule type="cellIs" dxfId="10797" priority="7321" stopIfTrue="1" operator="equal">
      <formula>0</formula>
    </cfRule>
    <cfRule type="cellIs" dxfId="10796" priority="7546" stopIfTrue="1" operator="equal">
      <formula>0</formula>
    </cfRule>
    <cfRule type="cellIs" dxfId="10795" priority="7547" operator="notEqual">
      <formula>AT35</formula>
    </cfRule>
    <cfRule type="cellIs" dxfId="10794" priority="7256" operator="notEqual">
      <formula>AT35</formula>
    </cfRule>
    <cfRule type="cellIs" dxfId="10793" priority="7375" stopIfTrue="1" operator="equal">
      <formula>0</formula>
    </cfRule>
    <cfRule type="cellIs" dxfId="10792" priority="7346" operator="notEqual">
      <formula>AT35</formula>
    </cfRule>
    <cfRule type="cellIs" dxfId="10791" priority="7502" operator="notEqual">
      <formula>AT35</formula>
    </cfRule>
    <cfRule type="cellIs" dxfId="10790" priority="7501" stopIfTrue="1" operator="equal">
      <formula>0</formula>
    </cfRule>
    <cfRule type="cellIs" dxfId="10789" priority="7478" operator="notEqual">
      <formula>AT35</formula>
    </cfRule>
    <cfRule type="cellIs" dxfId="10788" priority="7477" stopIfTrue="1" operator="equal">
      <formula>0</formula>
    </cfRule>
    <cfRule type="cellIs" dxfId="10787" priority="7376" operator="notEqual">
      <formula>AT35</formula>
    </cfRule>
  </conditionalFormatting>
  <conditionalFormatting sqref="AX36">
    <cfRule type="expression" dxfId="10786" priority="7320">
      <formula>AX35=0</formula>
    </cfRule>
    <cfRule type="expression" dxfId="10785" priority="7326">
      <formula>AX35=0</formula>
    </cfRule>
    <cfRule type="expression" dxfId="10784" priority="7374">
      <formula>AX35=0</formula>
    </cfRule>
    <cfRule type="expression" dxfId="10783" priority="7254">
      <formula>AX35=0</formula>
    </cfRule>
    <cfRule type="expression" dxfId="10782" priority="7239">
      <formula>AX35=0</formula>
    </cfRule>
    <cfRule type="expression" dxfId="10781" priority="7500">
      <formula>AX35=0</formula>
    </cfRule>
    <cfRule type="expression" dxfId="10780" priority="7545">
      <formula>AX35=0</formula>
    </cfRule>
    <cfRule type="expression" dxfId="10779" priority="7344">
      <formula>AX35=0</formula>
    </cfRule>
    <cfRule type="expression" dxfId="10778" priority="7476">
      <formula>AX35=0</formula>
    </cfRule>
    <cfRule type="expression" dxfId="10777" priority="7335">
      <formula>AX35=0</formula>
    </cfRule>
  </conditionalFormatting>
  <conditionalFormatting sqref="AX37">
    <cfRule type="cellIs" dxfId="10776" priority="8380" stopIfTrue="1" operator="equal">
      <formula>0</formula>
    </cfRule>
    <cfRule type="cellIs" dxfId="10775" priority="8381" operator="notEqual">
      <formula>AT37</formula>
    </cfRule>
    <cfRule type="cellIs" dxfId="10774" priority="13736" operator="notEqual">
      <formula>AT37</formula>
    </cfRule>
    <cfRule type="cellIs" dxfId="10773" priority="13735" stopIfTrue="1" operator="equal">
      <formula>0</formula>
    </cfRule>
  </conditionalFormatting>
  <conditionalFormatting sqref="AX38">
    <cfRule type="expression" dxfId="10772" priority="8382">
      <formula>AX37=0</formula>
    </cfRule>
    <cfRule type="expression" dxfId="10771" priority="13737">
      <formula>AX37=0</formula>
    </cfRule>
  </conditionalFormatting>
  <conditionalFormatting sqref="AX43">
    <cfRule type="cellIs" dxfId="10770" priority="8385" operator="notEqual">
      <formula>AT43</formula>
    </cfRule>
    <cfRule type="cellIs" dxfId="10769" priority="13740" operator="notEqual">
      <formula>AT43</formula>
    </cfRule>
    <cfRule type="cellIs" dxfId="10768" priority="13739" stopIfTrue="1" operator="equal">
      <formula>0</formula>
    </cfRule>
    <cfRule type="cellIs" dxfId="10767" priority="8384" stopIfTrue="1" operator="equal">
      <formula>0</formula>
    </cfRule>
  </conditionalFormatting>
  <conditionalFormatting sqref="AX44">
    <cfRule type="expression" dxfId="10766" priority="8383">
      <formula>AX43=0</formula>
    </cfRule>
    <cfRule type="expression" dxfId="10765" priority="13738">
      <formula>AX43=0</formula>
    </cfRule>
  </conditionalFormatting>
  <conditionalFormatting sqref="AY7">
    <cfRule type="cellIs" dxfId="10764" priority="13927" operator="greaterThanOrEqual">
      <formula>5</formula>
    </cfRule>
    <cfRule type="cellIs" dxfId="10763" priority="8451" operator="greaterThanOrEqual">
      <formula>5</formula>
    </cfRule>
  </conditionalFormatting>
  <conditionalFormatting sqref="AZ11">
    <cfRule type="cellIs" dxfId="10762" priority="17837" stopIfTrue="1" operator="equal">
      <formula>0</formula>
    </cfRule>
    <cfRule type="cellIs" dxfId="10761" priority="17571" operator="notEqual">
      <formula>AV11</formula>
    </cfRule>
    <cfRule type="cellIs" dxfId="10760" priority="17570" stopIfTrue="1" operator="equal">
      <formula>0</formula>
    </cfRule>
    <cfRule type="cellIs" dxfId="10759" priority="17838" operator="notEqual">
      <formula>AV11</formula>
    </cfRule>
  </conditionalFormatting>
  <conditionalFormatting sqref="AZ12 AZ14 AZ16 AZ20 AZ22 AZ24 AZ26 AZ28 AZ32 AZ40 AZ42 AZ44 AZ10">
    <cfRule type="expression" dxfId="10758" priority="8456">
      <formula>AZ9=0</formula>
    </cfRule>
  </conditionalFormatting>
  <conditionalFormatting sqref="AZ12 AZ14 AZ16 AZ20 AZ24 AZ26 AZ28 AZ32 AZ40 AZ42 AZ44 AZ10 AZ22">
    <cfRule type="expression" dxfId="10757" priority="17782">
      <formula>AZ9=0</formula>
    </cfRule>
    <cfRule type="expression" dxfId="10756" priority="17941">
      <formula>AZ9=0</formula>
    </cfRule>
  </conditionalFormatting>
  <conditionalFormatting sqref="AZ12">
    <cfRule type="expression" dxfId="10755" priority="17836">
      <formula>AZ11=0</formula>
    </cfRule>
    <cfRule type="expression" dxfId="10754" priority="17569">
      <formula>AZ11=0</formula>
    </cfRule>
  </conditionalFormatting>
  <conditionalFormatting sqref="AZ21 AZ31 AZ9 AZ11 AZ13 AZ15 AZ19 AZ23 AZ25 AZ27 AZ41 AZ43">
    <cfRule type="cellIs" dxfId="10753" priority="8457" stopIfTrue="1" operator="equal">
      <formula>0</formula>
    </cfRule>
    <cfRule type="cellIs" dxfId="10752" priority="8458" operator="notEqual">
      <formula>AV9</formula>
    </cfRule>
  </conditionalFormatting>
  <conditionalFormatting sqref="AZ25">
    <cfRule type="cellIs" dxfId="10751" priority="16632" stopIfTrue="1" operator="equal">
      <formula>0</formula>
    </cfRule>
    <cfRule type="cellIs" dxfId="10750" priority="16980" stopIfTrue="1" operator="equal">
      <formula>0</formula>
    </cfRule>
    <cfRule type="cellIs" dxfId="10749" priority="16917" stopIfTrue="1" operator="equal">
      <formula>0</formula>
    </cfRule>
    <cfRule type="cellIs" dxfId="10748" priority="16918" operator="notEqual">
      <formula>AV25</formula>
    </cfRule>
    <cfRule type="cellIs" dxfId="10747" priority="16305" stopIfTrue="1" operator="equal">
      <formula>0</formula>
    </cfRule>
    <cfRule type="cellIs" dxfId="10746" priority="16306" operator="notEqual">
      <formula>AV25</formula>
    </cfRule>
    <cfRule type="cellIs" dxfId="10745" priority="16401" stopIfTrue="1" operator="equal">
      <formula>0</formula>
    </cfRule>
    <cfRule type="cellIs" dxfId="10744" priority="16402" operator="notEqual">
      <formula>AV25</formula>
    </cfRule>
    <cfRule type="cellIs" dxfId="10743" priority="16981" operator="notEqual">
      <formula>AV25</formula>
    </cfRule>
    <cfRule type="cellIs" dxfId="10742" priority="16633" operator="notEqual">
      <formula>AV25</formula>
    </cfRule>
    <cfRule type="cellIs" dxfId="10741" priority="16518" stopIfTrue="1" operator="equal">
      <formula>0</formula>
    </cfRule>
    <cfRule type="cellIs" dxfId="10740" priority="16519" operator="notEqual">
      <formula>AV25</formula>
    </cfRule>
  </conditionalFormatting>
  <conditionalFormatting sqref="AZ26">
    <cfRule type="expression" dxfId="10739" priority="16631">
      <formula>AZ25=0</formula>
    </cfRule>
    <cfRule type="expression" dxfId="10738" priority="16304">
      <formula>AZ25=0</formula>
    </cfRule>
    <cfRule type="expression" dxfId="10737" priority="16400">
      <formula>AZ25=0</formula>
    </cfRule>
    <cfRule type="expression" dxfId="10736" priority="16979">
      <formula>AZ25=0</formula>
    </cfRule>
    <cfRule type="expression" dxfId="10735" priority="16916">
      <formula>AZ25=0</formula>
    </cfRule>
    <cfRule type="expression" dxfId="10734" priority="16517">
      <formula>AZ25=0</formula>
    </cfRule>
  </conditionalFormatting>
  <conditionalFormatting sqref="AZ29">
    <cfRule type="cellIs" dxfId="10733" priority="2358" stopIfTrue="1" operator="equal">
      <formula>0</formula>
    </cfRule>
    <cfRule type="cellIs" dxfId="10732" priority="2494" operator="notEqual">
      <formula>AV29</formula>
    </cfRule>
    <cfRule type="cellIs" dxfId="10731" priority="2420" operator="notEqual">
      <formula>AV29</formula>
    </cfRule>
    <cfRule type="cellIs" dxfId="10730" priority="2380" operator="notEqual">
      <formula>AV29</formula>
    </cfRule>
    <cfRule type="cellIs" dxfId="10729" priority="2449" stopIfTrue="1" operator="equal">
      <formula>0</formula>
    </cfRule>
    <cfRule type="cellIs" dxfId="10728" priority="2450" operator="notEqual">
      <formula>AV29</formula>
    </cfRule>
    <cfRule type="cellIs" dxfId="10727" priority="2509" stopIfTrue="1" operator="equal">
      <formula>0</formula>
    </cfRule>
    <cfRule type="cellIs" dxfId="10726" priority="2510" operator="notEqual">
      <formula>AV29</formula>
    </cfRule>
    <cfRule type="cellIs" dxfId="10725" priority="2433" stopIfTrue="1" operator="equal">
      <formula>0</formula>
    </cfRule>
    <cfRule type="cellIs" dxfId="10724" priority="2434" operator="notEqual">
      <formula>AV29</formula>
    </cfRule>
    <cfRule type="cellIs" dxfId="10723" priority="2419" stopIfTrue="1" operator="equal">
      <formula>0</formula>
    </cfRule>
    <cfRule type="cellIs" dxfId="10722" priority="2386" stopIfTrue="1" operator="equal">
      <formula>0</formula>
    </cfRule>
    <cfRule type="cellIs" dxfId="10721" priority="2387" operator="notEqual">
      <formula>AV29</formula>
    </cfRule>
    <cfRule type="cellIs" dxfId="10720" priority="2379" stopIfTrue="1" operator="equal">
      <formula>0</formula>
    </cfRule>
    <cfRule type="cellIs" dxfId="10719" priority="2479" stopIfTrue="1" operator="equal">
      <formula>0</formula>
    </cfRule>
    <cfRule type="cellIs" dxfId="10718" priority="2343" stopIfTrue="1" operator="equal">
      <formula>0</formula>
    </cfRule>
    <cfRule type="cellIs" dxfId="10717" priority="2344" operator="notEqual">
      <formula>AV29</formula>
    </cfRule>
    <cfRule type="cellIs" dxfId="10716" priority="2480" operator="notEqual">
      <formula>AV29</formula>
    </cfRule>
    <cfRule type="cellIs" dxfId="10715" priority="2463" stopIfTrue="1" operator="equal">
      <formula>0</formula>
    </cfRule>
    <cfRule type="cellIs" dxfId="10714" priority="2367" operator="notEqual">
      <formula>AV29</formula>
    </cfRule>
    <cfRule type="cellIs" dxfId="10713" priority="2359" operator="notEqual">
      <formula>AV29</formula>
    </cfRule>
    <cfRule type="cellIs" dxfId="10712" priority="2394" stopIfTrue="1" operator="equal">
      <formula>0</formula>
    </cfRule>
    <cfRule type="cellIs" dxfId="10711" priority="2493" stopIfTrue="1" operator="equal">
      <formula>0</formula>
    </cfRule>
    <cfRule type="cellIs" dxfId="10710" priority="2366" stopIfTrue="1" operator="equal">
      <formula>0</formula>
    </cfRule>
    <cfRule type="cellIs" dxfId="10709" priority="2464" operator="notEqual">
      <formula>AV29</formula>
    </cfRule>
    <cfRule type="cellIs" dxfId="10708" priority="2395" operator="notEqual">
      <formula>AV29</formula>
    </cfRule>
  </conditionalFormatting>
  <conditionalFormatting sqref="AZ30">
    <cfRule type="expression" dxfId="10707" priority="2342">
      <formula>AZ29=0</formula>
    </cfRule>
    <cfRule type="expression" dxfId="10706" priority="2448">
      <formula>AZ29=0</formula>
    </cfRule>
    <cfRule type="expression" dxfId="10705" priority="2418">
      <formula>AZ29=0</formula>
    </cfRule>
    <cfRule type="expression" dxfId="10704" priority="2393">
      <formula>AZ29=0</formula>
    </cfRule>
    <cfRule type="expression" dxfId="10703" priority="2378">
      <formula>AZ29=0</formula>
    </cfRule>
    <cfRule type="expression" dxfId="10702" priority="2478">
      <formula>AZ29=0</formula>
    </cfRule>
    <cfRule type="expression" dxfId="10701" priority="2508">
      <formula>AZ29=0</formula>
    </cfRule>
    <cfRule type="expression" dxfId="10700" priority="2365">
      <formula>AZ29=0</formula>
    </cfRule>
  </conditionalFormatting>
  <conditionalFormatting sqref="AZ31 AZ9 AZ11 AZ13 AZ15 AZ19 AZ23 AZ25 AZ27 AZ41 AZ43 AZ21">
    <cfRule type="cellIs" dxfId="10699" priority="17784" operator="notEqual">
      <formula>AV9</formula>
    </cfRule>
    <cfRule type="cellIs" dxfId="10698" priority="17783" stopIfTrue="1" operator="equal">
      <formula>0</formula>
    </cfRule>
    <cfRule type="cellIs" dxfId="10697" priority="17942" stopIfTrue="1" operator="equal">
      <formula>0</formula>
    </cfRule>
    <cfRule type="cellIs" dxfId="10696" priority="17943" operator="notEqual">
      <formula>AV9</formula>
    </cfRule>
  </conditionalFormatting>
  <conditionalFormatting sqref="AZ33 AZ35 AZ37 AZ39">
    <cfRule type="cellIs" dxfId="10695" priority="1422" operator="notEqual">
      <formula>AV33</formula>
    </cfRule>
    <cfRule type="cellIs" dxfId="10694" priority="1421" stopIfTrue="1" operator="equal">
      <formula>0</formula>
    </cfRule>
    <cfRule type="cellIs" dxfId="10693" priority="1419" operator="notEqual">
      <formula>AV33</formula>
    </cfRule>
    <cfRule type="cellIs" dxfId="10692" priority="1418" stopIfTrue="1" operator="equal">
      <formula>0</formula>
    </cfRule>
  </conditionalFormatting>
  <conditionalFormatting sqref="AZ34 AZ36 AZ38">
    <cfRule type="expression" dxfId="10691" priority="1417">
      <formula>AZ33=0</formula>
    </cfRule>
    <cfRule type="expression" dxfId="10690" priority="1420">
      <formula>AZ33=0</formula>
    </cfRule>
  </conditionalFormatting>
  <conditionalFormatting sqref="AZ35">
    <cfRule type="cellIs" dxfId="10689" priority="1381" operator="notEqual">
      <formula>AV35</formula>
    </cfRule>
    <cfRule type="cellIs" dxfId="10688" priority="1380" stopIfTrue="1" operator="equal">
      <formula>0</formula>
    </cfRule>
    <cfRule type="cellIs" dxfId="10687" priority="1378" operator="notEqual">
      <formula>AV35</formula>
    </cfRule>
    <cfRule type="cellIs" dxfId="10686" priority="1377" stopIfTrue="1" operator="equal">
      <formula>0</formula>
    </cfRule>
    <cfRule type="cellIs" dxfId="10685" priority="1413" stopIfTrue="1" operator="equal">
      <formula>0</formula>
    </cfRule>
    <cfRule type="cellIs" dxfId="10684" priority="1414" operator="notEqual">
      <formula>AV35</formula>
    </cfRule>
    <cfRule type="cellIs" dxfId="10683" priority="1410" stopIfTrue="1" operator="equal">
      <formula>0</formula>
    </cfRule>
    <cfRule type="cellIs" dxfId="10682" priority="1408" operator="notEqual">
      <formula>AV35</formula>
    </cfRule>
    <cfRule type="cellIs" dxfId="10681" priority="1407" stopIfTrue="1" operator="equal">
      <formula>0</formula>
    </cfRule>
    <cfRule type="cellIs" dxfId="10680" priority="1405" operator="notEqual">
      <formula>AV35</formula>
    </cfRule>
    <cfRule type="cellIs" dxfId="10679" priority="1404" stopIfTrue="1" operator="equal">
      <formula>0</formula>
    </cfRule>
    <cfRule type="cellIs" dxfId="10678" priority="1402" operator="notEqual">
      <formula>AV35</formula>
    </cfRule>
    <cfRule type="cellIs" dxfId="10677" priority="1401" stopIfTrue="1" operator="equal">
      <formula>0</formula>
    </cfRule>
    <cfRule type="cellIs" dxfId="10676" priority="1399" operator="notEqual">
      <formula>AV35</formula>
    </cfRule>
    <cfRule type="cellIs" dxfId="10675" priority="1398" stopIfTrue="1" operator="equal">
      <formula>0</formula>
    </cfRule>
    <cfRule type="cellIs" dxfId="10674" priority="1396" operator="notEqual">
      <formula>AV35</formula>
    </cfRule>
    <cfRule type="cellIs" dxfId="10673" priority="1395" stopIfTrue="1" operator="equal">
      <formula>0</formula>
    </cfRule>
    <cfRule type="cellIs" dxfId="10672" priority="1393" operator="notEqual">
      <formula>AV35</formula>
    </cfRule>
    <cfRule type="cellIs" dxfId="10671" priority="1392" stopIfTrue="1" operator="equal">
      <formula>0</formula>
    </cfRule>
    <cfRule type="cellIs" dxfId="10670" priority="1390" operator="notEqual">
      <formula>AV35</formula>
    </cfRule>
    <cfRule type="cellIs" dxfId="10669" priority="1389" stopIfTrue="1" operator="equal">
      <formula>0</formula>
    </cfRule>
    <cfRule type="cellIs" dxfId="10668" priority="1411" operator="notEqual">
      <formula>AV35</formula>
    </cfRule>
    <cfRule type="cellIs" dxfId="10667" priority="1387" operator="notEqual">
      <formula>AV35</formula>
    </cfRule>
    <cfRule type="cellIs" dxfId="10666" priority="1386" stopIfTrue="1" operator="equal">
      <formula>0</formula>
    </cfRule>
    <cfRule type="cellIs" dxfId="10665" priority="1384" operator="notEqual">
      <formula>AV35</formula>
    </cfRule>
    <cfRule type="cellIs" dxfId="10664" priority="1383" stopIfTrue="1" operator="equal">
      <formula>0</formula>
    </cfRule>
  </conditionalFormatting>
  <conditionalFormatting sqref="AZ36">
    <cfRule type="expression" dxfId="10663" priority="1409">
      <formula>AZ35=0</formula>
    </cfRule>
    <cfRule type="expression" dxfId="10662" priority="1385">
      <formula>AZ35=0</formula>
    </cfRule>
    <cfRule type="expression" dxfId="10661" priority="1403">
      <formula>AZ35=0</formula>
    </cfRule>
    <cfRule type="expression" dxfId="10660" priority="1412">
      <formula>AZ35=0</formula>
    </cfRule>
    <cfRule type="expression" dxfId="10659" priority="1379">
      <formula>AZ35=0</formula>
    </cfRule>
    <cfRule type="expression" dxfId="10658" priority="1406">
      <formula>AZ35=0</formula>
    </cfRule>
    <cfRule type="expression" dxfId="10657" priority="1397">
      <formula>AZ35=0</formula>
    </cfRule>
    <cfRule type="expression" dxfId="10656" priority="1376">
      <formula>AZ35=0</formula>
    </cfRule>
    <cfRule type="expression" dxfId="10655" priority="1400">
      <formula>AZ35=0</formula>
    </cfRule>
    <cfRule type="expression" dxfId="10654" priority="1382">
      <formula>AZ35=0</formula>
    </cfRule>
    <cfRule type="expression" dxfId="10653" priority="1391">
      <formula>AZ35=0</formula>
    </cfRule>
    <cfRule type="expression" dxfId="10652" priority="1394">
      <formula>AZ35=0</formula>
    </cfRule>
    <cfRule type="expression" dxfId="10651" priority="1388">
      <formula>AZ35=0</formula>
    </cfRule>
  </conditionalFormatting>
  <conditionalFormatting sqref="AZ39">
    <cfRule type="cellIs" dxfId="10650" priority="1415" stopIfTrue="1" operator="equal">
      <formula>0</formula>
    </cfRule>
    <cfRule type="cellIs" dxfId="10649" priority="1416" operator="notEqual">
      <formula>AV39</formula>
    </cfRule>
  </conditionalFormatting>
  <conditionalFormatting sqref="AZ29:BA29 BC29">
    <cfRule type="cellIs" dxfId="10648" priority="2518" stopIfTrue="1" operator="equal">
      <formula>0</formula>
    </cfRule>
    <cfRule type="cellIs" dxfId="10647" priority="2519" operator="notEqual">
      <formula>AV29</formula>
    </cfRule>
  </conditionalFormatting>
  <conditionalFormatting sqref="AZ30:BA30 BC30">
    <cfRule type="expression" dxfId="10646" priority="2517">
      <formula>AZ29=0</formula>
    </cfRule>
  </conditionalFormatting>
  <conditionalFormatting sqref="BA11 BC11">
    <cfRule type="cellIs" dxfId="10645" priority="17580" operator="notEqual">
      <formula>AW11</formula>
    </cfRule>
    <cfRule type="cellIs" dxfId="10644" priority="17847" operator="notEqual">
      <formula>AW11</formula>
    </cfRule>
    <cfRule type="cellIs" dxfId="10643" priority="17846" stopIfTrue="1" operator="equal">
      <formula>0</formula>
    </cfRule>
    <cfRule type="cellIs" dxfId="10642" priority="17579" stopIfTrue="1" operator="equal">
      <formula>0</formula>
    </cfRule>
  </conditionalFormatting>
  <conditionalFormatting sqref="BA12 BA14 BA16 BA20 BA22 BA24 BA26 BA28 BA32 BA34 BA36 BA38 BA40 BA42 BA44 BA10 BC10 BC44 BC42 BC40 BC38 BC36 BC34 BC32 BC28 BC26 BC24 BC22 BC20 BC16 BC14 BC12">
    <cfRule type="expression" dxfId="10641" priority="8471">
      <formula>BA9=0</formula>
    </cfRule>
  </conditionalFormatting>
  <conditionalFormatting sqref="BA12 BA14 BA16 BA20 BA22 BA24 BA26 BA28 BA32 BA36 BA38 BA40 BA42 BA44 BA10 BC10 BC44 BC42 BC40 BC38 BC36 BC32 BC28 BC26 BC24 BC22 BC20 BC16 BC14 BC12">
    <cfRule type="expression" dxfId="10640" priority="17944">
      <formula>BA9=0</formula>
    </cfRule>
    <cfRule type="expression" dxfId="10639" priority="17812">
      <formula>BA9=0</formula>
    </cfRule>
  </conditionalFormatting>
  <conditionalFormatting sqref="BA12 BC12">
    <cfRule type="expression" dxfId="10638" priority="17578">
      <formula>BA11=0</formula>
    </cfRule>
    <cfRule type="expression" dxfId="10637" priority="17845">
      <formula>BA11=0</formula>
    </cfRule>
  </conditionalFormatting>
  <conditionalFormatting sqref="BA21 BA31 BA9 BA11 BA13 BA15 BA19 BA23 BA25 BA27 BA33 BA35 BA37 BA39 BA41 BA43 BC43 BC41 BC39 BC37 BC35 BC33 BC27 BC25 BC23 BC19 BC15 BC13 BC11 BC9 BC31 BC21">
    <cfRule type="cellIs" dxfId="10636" priority="8473" operator="notEqual">
      <formula>AW9</formula>
    </cfRule>
    <cfRule type="cellIs" dxfId="10635" priority="8472" stopIfTrue="1" operator="equal">
      <formula>0</formula>
    </cfRule>
  </conditionalFormatting>
  <conditionalFormatting sqref="BA21 BA31 BA9 BA11 BA13 BA15 BA19 BA23 BA25 BA27 BA35 BA39 BA41 BA43 BC43 BC41 BC39 BC35 BC27 BC25 BC23 BC19 BC15 BC13 BC11 BC9 BC31 BC21">
    <cfRule type="cellIs" dxfId="10634" priority="17945" stopIfTrue="1" operator="equal">
      <formula>0</formula>
    </cfRule>
    <cfRule type="cellIs" dxfId="10633" priority="17813" stopIfTrue="1" operator="equal">
      <formula>0</formula>
    </cfRule>
    <cfRule type="cellIs" dxfId="10632" priority="17946" operator="notEqual">
      <formula>AW9</formula>
    </cfRule>
    <cfRule type="cellIs" dxfId="10631" priority="17814" operator="notEqual">
      <formula>AW9</formula>
    </cfRule>
  </conditionalFormatting>
  <conditionalFormatting sqref="BA25 BC25">
    <cfRule type="cellIs" dxfId="10630" priority="17007" stopIfTrue="1" operator="equal">
      <formula>0</formula>
    </cfRule>
    <cfRule type="cellIs" dxfId="10629" priority="16309" operator="notEqual">
      <formula>AW25</formula>
    </cfRule>
    <cfRule type="cellIs" dxfId="10628" priority="16662" stopIfTrue="1" operator="equal">
      <formula>0</formula>
    </cfRule>
    <cfRule type="cellIs" dxfId="10627" priority="16948" operator="notEqual">
      <formula>AW25</formula>
    </cfRule>
    <cfRule type="cellIs" dxfId="10626" priority="16947" stopIfTrue="1" operator="equal">
      <formula>0</formula>
    </cfRule>
    <cfRule type="cellIs" dxfId="10625" priority="16308" stopIfTrue="1" operator="equal">
      <formula>0</formula>
    </cfRule>
    <cfRule type="cellIs" dxfId="10624" priority="17008" operator="notEqual">
      <formula>AW25</formula>
    </cfRule>
    <cfRule type="cellIs" dxfId="10623" priority="16428" stopIfTrue="1" operator="equal">
      <formula>0</formula>
    </cfRule>
    <cfRule type="cellIs" dxfId="10622" priority="16524" stopIfTrue="1" operator="equal">
      <formula>0</formula>
    </cfRule>
    <cfRule type="cellIs" dxfId="10621" priority="16429" operator="notEqual">
      <formula>AW25</formula>
    </cfRule>
    <cfRule type="cellIs" dxfId="10620" priority="16525" operator="notEqual">
      <formula>AW25</formula>
    </cfRule>
    <cfRule type="cellIs" dxfId="10619" priority="16663" operator="notEqual">
      <formula>AW25</formula>
    </cfRule>
  </conditionalFormatting>
  <conditionalFormatting sqref="BA26 BC26">
    <cfRule type="expression" dxfId="10618" priority="17006">
      <formula>BA25=0</formula>
    </cfRule>
    <cfRule type="expression" dxfId="10617" priority="16661">
      <formula>BA25=0</formula>
    </cfRule>
    <cfRule type="expression" dxfId="10616" priority="16307">
      <formula>BA25=0</formula>
    </cfRule>
    <cfRule type="expression" dxfId="10615" priority="16946">
      <formula>BA25=0</formula>
    </cfRule>
    <cfRule type="expression" dxfId="10614" priority="16427">
      <formula>BA25=0</formula>
    </cfRule>
    <cfRule type="expression" dxfId="10613" priority="16523">
      <formula>BA25=0</formula>
    </cfRule>
  </conditionalFormatting>
  <conditionalFormatting sqref="BA29 BC29">
    <cfRule type="cellIs" dxfId="10612" priority="2369" stopIfTrue="1" operator="equal">
      <formula>0</formula>
    </cfRule>
    <cfRule type="cellIs" dxfId="10611" priority="2467" stopIfTrue="1" operator="equal">
      <formula>0</formula>
    </cfRule>
    <cfRule type="cellIs" dxfId="10610" priority="2468" operator="notEqual">
      <formula>AW29</formula>
    </cfRule>
    <cfRule type="cellIs" dxfId="10609" priority="2355" operator="notEqual">
      <formula>AW29</formula>
    </cfRule>
    <cfRule type="cellIs" dxfId="10608" priority="2360" stopIfTrue="1" operator="equal">
      <formula>0</formula>
    </cfRule>
    <cfRule type="cellIs" dxfId="10607" priority="2497" stopIfTrue="1" operator="equal">
      <formula>0</formula>
    </cfRule>
    <cfRule type="cellIs" dxfId="10606" priority="2361" operator="notEqual">
      <formula>AW29</formula>
    </cfRule>
    <cfRule type="cellIs" dxfId="10605" priority="2354" stopIfTrue="1" operator="equal">
      <formula>0</formula>
    </cfRule>
    <cfRule type="cellIs" dxfId="10604" priority="2347" operator="notEqual">
      <formula>AW29</formula>
    </cfRule>
    <cfRule type="cellIs" dxfId="10603" priority="2370" operator="notEqual">
      <formula>AW29</formula>
    </cfRule>
    <cfRule type="cellIs" dxfId="10602" priority="2373" stopIfTrue="1" operator="equal">
      <formula>0</formula>
    </cfRule>
    <cfRule type="cellIs" dxfId="10601" priority="2374" operator="notEqual">
      <formula>AW29</formula>
    </cfRule>
    <cfRule type="cellIs" dxfId="10600" priority="2382" stopIfTrue="1" operator="equal">
      <formula>0</formula>
    </cfRule>
    <cfRule type="cellIs" dxfId="10599" priority="2383" operator="notEqual">
      <formula>AW29</formula>
    </cfRule>
    <cfRule type="cellIs" dxfId="10598" priority="2389" operator="notEqual">
      <formula>AW29</formula>
    </cfRule>
    <cfRule type="cellIs" dxfId="10597" priority="2397" stopIfTrue="1" operator="equal">
      <formula>0</formula>
    </cfRule>
    <cfRule type="cellIs" dxfId="10596" priority="2398" operator="notEqual">
      <formula>AW29</formula>
    </cfRule>
    <cfRule type="cellIs" dxfId="10595" priority="2407" stopIfTrue="1" operator="equal">
      <formula>0</formula>
    </cfRule>
    <cfRule type="cellIs" dxfId="10594" priority="2408" operator="notEqual">
      <formula>AW29</formula>
    </cfRule>
    <cfRule type="cellIs" dxfId="10593" priority="2425" stopIfTrue="1" operator="equal">
      <formula>0</formula>
    </cfRule>
    <cfRule type="cellIs" dxfId="10592" priority="2426" operator="notEqual">
      <formula>AW29</formula>
    </cfRule>
    <cfRule type="cellIs" dxfId="10591" priority="2516" operator="notEqual">
      <formula>AW29</formula>
    </cfRule>
    <cfRule type="cellIs" dxfId="10590" priority="2515" stopIfTrue="1" operator="equal">
      <formula>0</formula>
    </cfRule>
    <cfRule type="cellIs" dxfId="10589" priority="2498" operator="notEqual">
      <formula>AW29</formula>
    </cfRule>
    <cfRule type="cellIs" dxfId="10588" priority="2388" stopIfTrue="1" operator="equal">
      <formula>0</formula>
    </cfRule>
    <cfRule type="cellIs" dxfId="10587" priority="2437" stopIfTrue="1" operator="equal">
      <formula>0</formula>
    </cfRule>
    <cfRule type="cellIs" dxfId="10586" priority="2438" operator="notEqual">
      <formula>AW29</formula>
    </cfRule>
    <cfRule type="cellIs" dxfId="10585" priority="2455" stopIfTrue="1" operator="equal">
      <formula>0</formula>
    </cfRule>
    <cfRule type="cellIs" dxfId="10584" priority="2337" stopIfTrue="1" operator="equal">
      <formula>0</formula>
    </cfRule>
    <cfRule type="cellIs" dxfId="10583" priority="2456" operator="notEqual">
      <formula>AW29</formula>
    </cfRule>
    <cfRule type="cellIs" dxfId="10582" priority="2346" stopIfTrue="1" operator="equal">
      <formula>0</formula>
    </cfRule>
    <cfRule type="cellIs" dxfId="10581" priority="2338" operator="notEqual">
      <formula>AW29</formula>
    </cfRule>
    <cfRule type="cellIs" dxfId="10580" priority="2486" operator="notEqual">
      <formula>AW29</formula>
    </cfRule>
    <cfRule type="cellIs" dxfId="10579" priority="2485" stopIfTrue="1" operator="equal">
      <formula>0</formula>
    </cfRule>
  </conditionalFormatting>
  <conditionalFormatting sqref="BA30 BC30">
    <cfRule type="expression" dxfId="10578" priority="2484">
      <formula>BA29=0</formula>
    </cfRule>
    <cfRule type="expression" dxfId="10577" priority="2345">
      <formula>BA29=0</formula>
    </cfRule>
    <cfRule type="expression" dxfId="10576" priority="2353">
      <formula>BA29=0</formula>
    </cfRule>
    <cfRule type="expression" dxfId="10575" priority="2424">
      <formula>BA29=0</formula>
    </cfRule>
    <cfRule type="expression" dxfId="10574" priority="2454">
      <formula>BA29=0</formula>
    </cfRule>
    <cfRule type="expression" dxfId="10573" priority="2381">
      <formula>BA29=0</formula>
    </cfRule>
    <cfRule type="expression" dxfId="10572" priority="2368">
      <formula>BA29=0</formula>
    </cfRule>
    <cfRule type="expression" dxfId="10571" priority="2514">
      <formula>BA29=0</formula>
    </cfRule>
    <cfRule type="expression" dxfId="10570" priority="2396">
      <formula>BA29=0</formula>
    </cfRule>
  </conditionalFormatting>
  <conditionalFormatting sqref="BA33 BC33">
    <cfRule type="cellIs" dxfId="10569" priority="17916" operator="notEqual">
      <formula>AW33</formula>
    </cfRule>
    <cfRule type="cellIs" dxfId="10568" priority="17631" operator="notEqual">
      <formula>AW33</formula>
    </cfRule>
    <cfRule type="cellIs" dxfId="10567" priority="17630" stopIfTrue="1" operator="equal">
      <formula>0</formula>
    </cfRule>
    <cfRule type="cellIs" dxfId="10566" priority="17915" stopIfTrue="1" operator="equal">
      <formula>0</formula>
    </cfRule>
  </conditionalFormatting>
  <conditionalFormatting sqref="BA34 BC34">
    <cfRule type="expression" dxfId="10565" priority="17914">
      <formula>BA33=0</formula>
    </cfRule>
    <cfRule type="expression" dxfId="10564" priority="17629">
      <formula>BA33=0</formula>
    </cfRule>
  </conditionalFormatting>
  <conditionalFormatting sqref="BA35 BC35">
    <cfRule type="cellIs" dxfId="10563" priority="7493" operator="notEqual">
      <formula>AW35</formula>
    </cfRule>
    <cfRule type="cellIs" dxfId="10562" priority="7271" operator="notEqual">
      <formula>AW35</formula>
    </cfRule>
    <cfRule type="cellIs" dxfId="10561" priority="7390" stopIfTrue="1" operator="equal">
      <formula>0</formula>
    </cfRule>
    <cfRule type="cellIs" dxfId="10560" priority="7270" stopIfTrue="1" operator="equal">
      <formula>0</formula>
    </cfRule>
    <cfRule type="cellIs" dxfId="10559" priority="7249" stopIfTrue="1" operator="equal">
      <formula>0</formula>
    </cfRule>
    <cfRule type="cellIs" dxfId="10558" priority="7277" operator="notEqual">
      <formula>AW35</formula>
    </cfRule>
    <cfRule type="cellIs" dxfId="10557" priority="7492" stopIfTrue="1" operator="equal">
      <formula>0</formula>
    </cfRule>
    <cfRule type="cellIs" dxfId="10556" priority="7532" operator="notEqual">
      <formula>AW35</formula>
    </cfRule>
    <cfRule type="cellIs" dxfId="10555" priority="7276" stopIfTrue="1" operator="equal">
      <formula>0</formula>
    </cfRule>
    <cfRule type="cellIs" dxfId="10554" priority="7571" operator="notEqual">
      <formula>AW35</formula>
    </cfRule>
    <cfRule type="cellIs" dxfId="10553" priority="7570" stopIfTrue="1" operator="equal">
      <formula>0</formula>
    </cfRule>
    <cfRule type="cellIs" dxfId="10552" priority="7531" stopIfTrue="1" operator="equal">
      <formula>0</formula>
    </cfRule>
    <cfRule type="cellIs" dxfId="10551" priority="7526" operator="notEqual">
      <formula>AW35</formula>
    </cfRule>
    <cfRule type="cellIs" dxfId="10550" priority="7553" operator="notEqual">
      <formula>AW35</formula>
    </cfRule>
    <cfRule type="cellIs" dxfId="10549" priority="7525" stopIfTrue="1" operator="equal">
      <formula>0</formula>
    </cfRule>
    <cfRule type="cellIs" dxfId="10548" priority="7391" operator="notEqual">
      <formula>AW35</formula>
    </cfRule>
    <cfRule type="cellIs" dxfId="10547" priority="7250" operator="notEqual">
      <formula>AW35</formula>
    </cfRule>
    <cfRule type="cellIs" dxfId="10546" priority="7552" stopIfTrue="1" operator="equal">
      <formula>0</formula>
    </cfRule>
  </conditionalFormatting>
  <conditionalFormatting sqref="BA36 BC36">
    <cfRule type="expression" dxfId="10545" priority="7524">
      <formula>BA35=0</formula>
    </cfRule>
    <cfRule type="expression" dxfId="10544" priority="7275">
      <formula>BA35=0</formula>
    </cfRule>
    <cfRule type="expression" dxfId="10543" priority="7491">
      <formula>BA35=0</formula>
    </cfRule>
    <cfRule type="expression" dxfId="10542" priority="7551">
      <formula>BA35=0</formula>
    </cfRule>
    <cfRule type="expression" dxfId="10541" priority="7530">
      <formula>BA35=0</formula>
    </cfRule>
    <cfRule type="expression" dxfId="10540" priority="7269">
      <formula>BA35=0</formula>
    </cfRule>
    <cfRule type="expression" dxfId="10539" priority="7569">
      <formula>BA35=0</formula>
    </cfRule>
    <cfRule type="expression" dxfId="10538" priority="7248">
      <formula>BA35=0</formula>
    </cfRule>
    <cfRule type="expression" dxfId="10537" priority="7389">
      <formula>BA35=0</formula>
    </cfRule>
  </conditionalFormatting>
  <conditionalFormatting sqref="BA37 BC37">
    <cfRule type="cellIs" dxfId="10536" priority="17887" operator="notEqual">
      <formula>AW37</formula>
    </cfRule>
    <cfRule type="cellIs" dxfId="10535" priority="17886" stopIfTrue="1" operator="equal">
      <formula>0</formula>
    </cfRule>
    <cfRule type="cellIs" dxfId="10534" priority="17601" operator="notEqual">
      <formula>AW37</formula>
    </cfRule>
    <cfRule type="cellIs" dxfId="10533" priority="17600" stopIfTrue="1" operator="equal">
      <formula>0</formula>
    </cfRule>
  </conditionalFormatting>
  <conditionalFormatting sqref="BB9 BB15 BB19 BB21 BB23 BB25 BB27 BB31 BB33 BB35 BB37 BB39 BB41 BB43">
    <cfRule type="cellIs" dxfId="10532" priority="8374" stopIfTrue="1" operator="equal">
      <formula>0</formula>
    </cfRule>
    <cfRule type="cellIs" dxfId="10531" priority="17396" stopIfTrue="1" operator="equal">
      <formula>0</formula>
    </cfRule>
    <cfRule type="cellIs" dxfId="10530" priority="17397" operator="notEqual">
      <formula>AX9</formula>
    </cfRule>
    <cfRule type="cellIs" dxfId="10529" priority="8375" operator="notEqual">
      <formula>AX9</formula>
    </cfRule>
  </conditionalFormatting>
  <conditionalFormatting sqref="BB11">
    <cfRule type="cellIs" dxfId="10528" priority="8365" stopIfTrue="1" operator="equal">
      <formula>0</formula>
    </cfRule>
    <cfRule type="cellIs" dxfId="10527" priority="17387" stopIfTrue="1" operator="equal">
      <formula>0</formula>
    </cfRule>
    <cfRule type="cellIs" dxfId="10526" priority="17388" operator="notEqual">
      <formula>AX11</formula>
    </cfRule>
    <cfRule type="cellIs" dxfId="10525" priority="8366" operator="notEqual">
      <formula>AX11</formula>
    </cfRule>
  </conditionalFormatting>
  <conditionalFormatting sqref="BB13">
    <cfRule type="cellIs" dxfId="10524" priority="8364" operator="notEqual">
      <formula>AX13</formula>
    </cfRule>
    <cfRule type="cellIs" dxfId="10523" priority="17385" stopIfTrue="1" operator="equal">
      <formula>0</formula>
    </cfRule>
    <cfRule type="cellIs" dxfId="10522" priority="17386" operator="notEqual">
      <formula>AX13</formula>
    </cfRule>
    <cfRule type="cellIs" dxfId="10521" priority="8363" stopIfTrue="1" operator="equal">
      <formula>0</formula>
    </cfRule>
  </conditionalFormatting>
  <conditionalFormatting sqref="BB16 BB20 BB22 BB24 BB26 BB28 BB32 BB34 BB36 BB38 BB40 BB42 BB44 BB10 BB12 BB14">
    <cfRule type="expression" dxfId="10520" priority="17395">
      <formula>BB9=0</formula>
    </cfRule>
    <cfRule type="expression" dxfId="10519" priority="8373">
      <formula>BB9=0</formula>
    </cfRule>
  </conditionalFormatting>
  <conditionalFormatting sqref="BB25">
    <cfRule type="cellIs" dxfId="10518" priority="16879" operator="notEqual">
      <formula>AX25</formula>
    </cfRule>
    <cfRule type="cellIs" dxfId="10517" priority="16495" operator="notEqual">
      <formula>AX25</formula>
    </cfRule>
    <cfRule type="cellIs" dxfId="10516" priority="16494" stopIfTrue="1" operator="equal">
      <formula>0</formula>
    </cfRule>
    <cfRule type="cellIs" dxfId="10515" priority="16878" stopIfTrue="1" operator="equal">
      <formula>0</formula>
    </cfRule>
    <cfRule type="cellIs" dxfId="10514" priority="16299" stopIfTrue="1" operator="equal">
      <formula>0</formula>
    </cfRule>
    <cfRule type="cellIs" dxfId="10513" priority="16300" operator="notEqual">
      <formula>AX25</formula>
    </cfRule>
  </conditionalFormatting>
  <conditionalFormatting sqref="BB26">
    <cfRule type="expression" dxfId="10512" priority="16877">
      <formula>BB25=0</formula>
    </cfRule>
    <cfRule type="expression" dxfId="10511" priority="16298">
      <formula>BB25=0</formula>
    </cfRule>
    <cfRule type="expression" dxfId="10510" priority="16493">
      <formula>BB25=0</formula>
    </cfRule>
  </conditionalFormatting>
  <conditionalFormatting sqref="BB29">
    <cfRule type="cellIs" dxfId="10509" priority="2349" operator="notEqual">
      <formula>AX29</formula>
    </cfRule>
    <cfRule type="cellIs" dxfId="10508" priority="2503" stopIfTrue="1" operator="equal">
      <formula>0</formula>
    </cfRule>
    <cfRule type="cellIs" dxfId="10507" priority="2504" operator="notEqual">
      <formula>AX29</formula>
    </cfRule>
    <cfRule type="cellIs" dxfId="10506" priority="2340" stopIfTrue="1" operator="equal">
      <formula>0</formula>
    </cfRule>
    <cfRule type="cellIs" dxfId="10505" priority="2356" stopIfTrue="1" operator="equal">
      <formula>0</formula>
    </cfRule>
    <cfRule type="cellIs" dxfId="10504" priority="2348" stopIfTrue="1" operator="equal">
      <formula>0</formula>
    </cfRule>
    <cfRule type="cellIs" dxfId="10503" priority="2430" operator="notEqual">
      <formula>AX29</formula>
    </cfRule>
    <cfRule type="cellIs" dxfId="10502" priority="2364" operator="notEqual">
      <formula>AX29</formula>
    </cfRule>
    <cfRule type="cellIs" dxfId="10501" priority="2371" stopIfTrue="1" operator="equal">
      <formula>0</formula>
    </cfRule>
    <cfRule type="cellIs" dxfId="10500" priority="2372" operator="notEqual">
      <formula>AX29</formula>
    </cfRule>
    <cfRule type="cellIs" dxfId="10499" priority="2413" stopIfTrue="1" operator="equal">
      <formula>0</formula>
    </cfRule>
    <cfRule type="cellIs" dxfId="10498" priority="2376" stopIfTrue="1" operator="equal">
      <formula>0</formula>
    </cfRule>
    <cfRule type="cellIs" dxfId="10497" priority="2377" operator="notEqual">
      <formula>AX29</formula>
    </cfRule>
    <cfRule type="cellIs" dxfId="10496" priority="2384" stopIfTrue="1" operator="equal">
      <formula>0</formula>
    </cfRule>
    <cfRule type="cellIs" dxfId="10495" priority="2385" operator="notEqual">
      <formula>AX29</formula>
    </cfRule>
    <cfRule type="cellIs" dxfId="10494" priority="2414" operator="notEqual">
      <formula>AX29</formula>
    </cfRule>
    <cfRule type="cellIs" dxfId="10493" priority="2391" stopIfTrue="1" operator="equal">
      <formula>0</formula>
    </cfRule>
    <cfRule type="cellIs" dxfId="10492" priority="2352" operator="notEqual">
      <formula>AX29</formula>
    </cfRule>
    <cfRule type="cellIs" dxfId="10491" priority="2392" operator="notEqual">
      <formula>AX29</formula>
    </cfRule>
    <cfRule type="cellIs" dxfId="10490" priority="2429" stopIfTrue="1" operator="equal">
      <formula>0</formula>
    </cfRule>
    <cfRule type="cellIs" dxfId="10489" priority="2336" operator="notEqual">
      <formula>AX29</formula>
    </cfRule>
    <cfRule type="cellIs" dxfId="10488" priority="2335" stopIfTrue="1" operator="equal">
      <formula>0</formula>
    </cfRule>
    <cfRule type="cellIs" dxfId="10487" priority="2443" stopIfTrue="1" operator="equal">
      <formula>0</formula>
    </cfRule>
    <cfRule type="cellIs" dxfId="10486" priority="2444" operator="notEqual">
      <formula>AX29</formula>
    </cfRule>
    <cfRule type="cellIs" dxfId="10485" priority="2490" operator="notEqual">
      <formula>AX29</formula>
    </cfRule>
    <cfRule type="cellIs" dxfId="10484" priority="2459" stopIfTrue="1" operator="equal">
      <formula>0</formula>
    </cfRule>
    <cfRule type="cellIs" dxfId="10483" priority="2341" operator="notEqual">
      <formula>AX29</formula>
    </cfRule>
    <cfRule type="cellIs" dxfId="10482" priority="2401" stopIfTrue="1" operator="equal">
      <formula>0</formula>
    </cfRule>
    <cfRule type="cellIs" dxfId="10481" priority="2460" operator="notEqual">
      <formula>AX29</formula>
    </cfRule>
    <cfRule type="cellIs" dxfId="10480" priority="2473" stopIfTrue="1" operator="equal">
      <formula>0</formula>
    </cfRule>
    <cfRule type="cellIs" dxfId="10479" priority="2474" operator="notEqual">
      <formula>AX29</formula>
    </cfRule>
    <cfRule type="cellIs" dxfId="10478" priority="2357" operator="notEqual">
      <formula>AX29</formula>
    </cfRule>
    <cfRule type="cellIs" dxfId="10477" priority="2402" operator="notEqual">
      <formula>AX29</formula>
    </cfRule>
    <cfRule type="cellIs" dxfId="10476" priority="2363" stopIfTrue="1" operator="equal">
      <formula>0</formula>
    </cfRule>
    <cfRule type="cellIs" dxfId="10475" priority="2489" stopIfTrue="1" operator="equal">
      <formula>0</formula>
    </cfRule>
    <cfRule type="cellIs" dxfId="10474" priority="2351" stopIfTrue="1" operator="equal">
      <formula>0</formula>
    </cfRule>
  </conditionalFormatting>
  <conditionalFormatting sqref="BB30">
    <cfRule type="expression" dxfId="10473" priority="2339">
      <formula>BB29=0</formula>
    </cfRule>
    <cfRule type="expression" dxfId="10472" priority="2375">
      <formula>BB29=0</formula>
    </cfRule>
    <cfRule type="expression" dxfId="10471" priority="2390">
      <formula>BB29=0</formula>
    </cfRule>
    <cfRule type="expression" dxfId="10470" priority="2362">
      <formula>BB29=0</formula>
    </cfRule>
    <cfRule type="expression" dxfId="10469" priority="2412">
      <formula>BB29=0</formula>
    </cfRule>
    <cfRule type="expression" dxfId="10468" priority="2350">
      <formula>BB29=0</formula>
    </cfRule>
    <cfRule type="expression" dxfId="10467" priority="2502">
      <formula>BB29=0</formula>
    </cfRule>
    <cfRule type="expression" dxfId="10466" priority="2472">
      <formula>BB29=0</formula>
    </cfRule>
    <cfRule type="expression" dxfId="10465" priority="2442">
      <formula>BB29=0</formula>
    </cfRule>
  </conditionalFormatting>
  <conditionalFormatting sqref="BB35">
    <cfRule type="cellIs" dxfId="10464" priority="7520" operator="notEqual">
      <formula>AX35</formula>
    </cfRule>
    <cfRule type="cellIs" dxfId="10463" priority="7474" stopIfTrue="1" operator="equal">
      <formula>0</formula>
    </cfRule>
    <cfRule type="cellIs" dxfId="10462" priority="7475" operator="notEqual">
      <formula>AX35</formula>
    </cfRule>
    <cfRule type="cellIs" dxfId="10461" priority="7544" operator="notEqual">
      <formula>AX35</formula>
    </cfRule>
    <cfRule type="cellIs" dxfId="10460" priority="7543" stopIfTrue="1" operator="equal">
      <formula>0</formula>
    </cfRule>
    <cfRule type="cellIs" dxfId="10459" priority="7519" stopIfTrue="1" operator="equal">
      <formula>0</formula>
    </cfRule>
    <cfRule type="cellIs" dxfId="10458" priority="7372" stopIfTrue="1" operator="equal">
      <formula>0</formula>
    </cfRule>
    <cfRule type="cellIs" dxfId="10457" priority="7237" stopIfTrue="1" operator="equal">
      <formula>0</formula>
    </cfRule>
    <cfRule type="cellIs" dxfId="10456" priority="7373" operator="notEqual">
      <formula>AX35</formula>
    </cfRule>
    <cfRule type="cellIs" dxfId="10455" priority="7265" operator="notEqual">
      <formula>AX35</formula>
    </cfRule>
    <cfRule type="cellIs" dxfId="10454" priority="7238" operator="notEqual">
      <formula>AX35</formula>
    </cfRule>
    <cfRule type="cellIs" dxfId="10453" priority="7264" stopIfTrue="1" operator="equal">
      <formula>0</formula>
    </cfRule>
  </conditionalFormatting>
  <conditionalFormatting sqref="BB36">
    <cfRule type="expression" dxfId="10452" priority="7542">
      <formula>BB35=0</formula>
    </cfRule>
    <cfRule type="expression" dxfId="10451" priority="7236">
      <formula>BB35=0</formula>
    </cfRule>
    <cfRule type="expression" dxfId="10450" priority="7518">
      <formula>BB35=0</formula>
    </cfRule>
    <cfRule type="expression" dxfId="10449" priority="7371">
      <formula>BB35=0</formula>
    </cfRule>
    <cfRule type="expression" dxfId="10448" priority="7263">
      <formula>BB35=0</formula>
    </cfRule>
    <cfRule type="expression" dxfId="10447" priority="7473">
      <formula>BB35=0</formula>
    </cfRule>
  </conditionalFormatting>
  <conditionalFormatting sqref="BB37">
    <cfRule type="cellIs" dxfId="10446" priority="8367" stopIfTrue="1" operator="equal">
      <formula>0</formula>
    </cfRule>
    <cfRule type="cellIs" dxfId="10445" priority="17389" stopIfTrue="1" operator="equal">
      <formula>0</formula>
    </cfRule>
    <cfRule type="cellIs" dxfId="10444" priority="8368" operator="notEqual">
      <formula>AX37</formula>
    </cfRule>
    <cfRule type="cellIs" dxfId="10443" priority="17390" operator="notEqual">
      <formula>AX37</formula>
    </cfRule>
  </conditionalFormatting>
  <conditionalFormatting sqref="BB38">
    <cfRule type="expression" dxfId="10442" priority="8369">
      <formula>BB37=0</formula>
    </cfRule>
    <cfRule type="expression" dxfId="10441" priority="17391">
      <formula>BB37=0</formula>
    </cfRule>
  </conditionalFormatting>
  <conditionalFormatting sqref="BB43">
    <cfRule type="cellIs" dxfId="10440" priority="17394" operator="notEqual">
      <formula>AX43</formula>
    </cfRule>
    <cfRule type="cellIs" dxfId="10439" priority="8371" stopIfTrue="1" operator="equal">
      <formula>0</formula>
    </cfRule>
    <cfRule type="cellIs" dxfId="10438" priority="8372" operator="notEqual">
      <formula>AX43</formula>
    </cfRule>
    <cfRule type="cellIs" dxfId="10437" priority="17393" stopIfTrue="1" operator="equal">
      <formula>0</formula>
    </cfRule>
  </conditionalFormatting>
  <conditionalFormatting sqref="BB44">
    <cfRule type="expression" dxfId="10436" priority="8370">
      <formula>BB43=0</formula>
    </cfRule>
    <cfRule type="expression" dxfId="10435" priority="17392">
      <formula>BB43=0</formula>
    </cfRule>
  </conditionalFormatting>
  <conditionalFormatting sqref="BC7">
    <cfRule type="cellIs" dxfId="10434" priority="18028" operator="greaterThanOrEqual">
      <formula>5</formula>
    </cfRule>
    <cfRule type="cellIs" dxfId="10433" priority="8450" operator="greaterThanOrEqual">
      <formula>5</formula>
    </cfRule>
  </conditionalFormatting>
  <conditionalFormatting sqref="BD11">
    <cfRule type="cellIs" dxfId="10432" priority="17568" operator="notEqual">
      <formula>AZ11</formula>
    </cfRule>
    <cfRule type="cellIs" dxfId="10431" priority="11536" stopIfTrue="1" operator="equal">
      <formula>0</formula>
    </cfRule>
    <cfRule type="cellIs" dxfId="10430" priority="17567" stopIfTrue="1" operator="equal">
      <formula>0</formula>
    </cfRule>
    <cfRule type="cellIs" dxfId="10429" priority="11537" operator="notEqual">
      <formula>AZ11</formula>
    </cfRule>
    <cfRule type="cellIs" dxfId="10428" priority="17834" stopIfTrue="1" operator="equal">
      <formula>0</formula>
    </cfRule>
    <cfRule type="cellIs" dxfId="10427" priority="11421" operator="notEqual">
      <formula>AZ11</formula>
    </cfRule>
    <cfRule type="cellIs" dxfId="10426" priority="11420" stopIfTrue="1" operator="equal">
      <formula>0</formula>
    </cfRule>
    <cfRule type="cellIs" dxfId="10425" priority="17835" operator="notEqual">
      <formula>AZ11</formula>
    </cfRule>
  </conditionalFormatting>
  <conditionalFormatting sqref="BD12 BD14 BD16 BD18 BD20 BD24 BD26 BD28 BD32 BD40 BD42 BD44 BD10">
    <cfRule type="expression" dxfId="10424" priority="11554">
      <formula>BD9=0</formula>
    </cfRule>
    <cfRule type="expression" dxfId="10423" priority="11493">
      <formula>BD9=0</formula>
    </cfRule>
  </conditionalFormatting>
  <conditionalFormatting sqref="BD12 BD14 BD16 BD18 BD24 BD26 BD28 BD32 BD40 BD42 BD44 BD10 BD20">
    <cfRule type="expression" dxfId="10422" priority="18471">
      <formula>BD9=0</formula>
    </cfRule>
    <cfRule type="expression" dxfId="10421" priority="17653">
      <formula>BD9=0</formula>
    </cfRule>
  </conditionalFormatting>
  <conditionalFormatting sqref="BD12">
    <cfRule type="expression" dxfId="10420" priority="11535">
      <formula>BD11=0</formula>
    </cfRule>
    <cfRule type="expression" dxfId="10419" priority="11419">
      <formula>BD11=0</formula>
    </cfRule>
    <cfRule type="expression" dxfId="10418" priority="17566">
      <formula>BD11=0</formula>
    </cfRule>
    <cfRule type="expression" dxfId="10417" priority="17833">
      <formula>BD11=0</formula>
    </cfRule>
  </conditionalFormatting>
  <conditionalFormatting sqref="BD15">
    <cfRule type="cellIs" dxfId="10416" priority="6762" operator="notEqual">
      <formula>AZ15</formula>
    </cfRule>
    <cfRule type="cellIs" dxfId="10415" priority="6761" stopIfTrue="1" operator="equal">
      <formula>0</formula>
    </cfRule>
    <cfRule type="cellIs" dxfId="10414" priority="6687" operator="notEqual">
      <formula>AZ15</formula>
    </cfRule>
    <cfRule type="cellIs" dxfId="10413" priority="6662" stopIfTrue="1" operator="equal">
      <formula>0</formula>
    </cfRule>
    <cfRule type="cellIs" dxfId="10412" priority="6744" operator="notEqual">
      <formula>AZ15</formula>
    </cfRule>
    <cfRule type="cellIs" dxfId="10411" priority="6743" stopIfTrue="1" operator="equal">
      <formula>0</formula>
    </cfRule>
    <cfRule type="cellIs" dxfId="10410" priority="6686" stopIfTrue="1" operator="equal">
      <formula>0</formula>
    </cfRule>
    <cfRule type="cellIs" dxfId="10409" priority="6663" operator="notEqual">
      <formula>AZ15</formula>
    </cfRule>
  </conditionalFormatting>
  <conditionalFormatting sqref="BD16">
    <cfRule type="expression" dxfId="10408" priority="6685">
      <formula>BD15=0</formula>
    </cfRule>
    <cfRule type="expression" dxfId="10407" priority="6760">
      <formula>BD15=0</formula>
    </cfRule>
    <cfRule type="expression" dxfId="10406" priority="6742">
      <formula>BD15=0</formula>
    </cfRule>
    <cfRule type="expression" dxfId="10405" priority="6661">
      <formula>BD15=0</formula>
    </cfRule>
  </conditionalFormatting>
  <conditionalFormatting sqref="BD17">
    <cfRule type="cellIs" dxfId="10404" priority="463" operator="notEqual">
      <formula>AZ17</formula>
    </cfRule>
    <cfRule type="cellIs" dxfId="10403" priority="1817" operator="notEqual">
      <formula>AZ17</formula>
    </cfRule>
    <cfRule type="cellIs" dxfId="10402" priority="897" stopIfTrue="1" operator="equal">
      <formula>0</formula>
    </cfRule>
    <cfRule type="cellIs" dxfId="10401" priority="1648" stopIfTrue="1" operator="equal">
      <formula>0</formula>
    </cfRule>
    <cfRule type="cellIs" dxfId="10400" priority="1056" stopIfTrue="1" operator="equal">
      <formula>0</formula>
    </cfRule>
    <cfRule type="cellIs" dxfId="10399" priority="1057" operator="notEqual">
      <formula>AZ17</formula>
    </cfRule>
    <cfRule type="cellIs" dxfId="10398" priority="1649" operator="notEqual">
      <formula>AZ17</formula>
    </cfRule>
    <cfRule type="cellIs" dxfId="10397" priority="898" operator="notEqual">
      <formula>AZ17</formula>
    </cfRule>
    <cfRule type="cellIs" dxfId="10396" priority="3032" stopIfTrue="1" operator="equal">
      <formula>0</formula>
    </cfRule>
    <cfRule type="cellIs" dxfId="10395" priority="175" operator="notEqual">
      <formula>AZ17</formula>
    </cfRule>
    <cfRule type="cellIs" dxfId="10394" priority="760" operator="notEqual">
      <formula>AZ17</formula>
    </cfRule>
    <cfRule type="cellIs" dxfId="10393" priority="1513" stopIfTrue="1" operator="equal">
      <formula>0</formula>
    </cfRule>
    <cfRule type="cellIs" dxfId="10392" priority="174" stopIfTrue="1" operator="equal">
      <formula>0</formula>
    </cfRule>
    <cfRule type="cellIs" dxfId="10391" priority="759" stopIfTrue="1" operator="equal">
      <formula>0</formula>
    </cfRule>
    <cfRule type="cellIs" dxfId="10390" priority="2054" operator="notEqual">
      <formula>AZ17</formula>
    </cfRule>
    <cfRule type="cellIs" dxfId="10389" priority="634" operator="notEqual">
      <formula>AZ17</formula>
    </cfRule>
    <cfRule type="cellIs" dxfId="10388" priority="40" operator="notEqual">
      <formula>AZ17</formula>
    </cfRule>
    <cfRule type="cellIs" dxfId="10387" priority="39" stopIfTrue="1" operator="equal">
      <formula>0</formula>
    </cfRule>
    <cfRule type="cellIs" dxfId="10386" priority="2080" stopIfTrue="1" operator="equal">
      <formula>0</formula>
    </cfRule>
    <cfRule type="cellIs" dxfId="10385" priority="2081" operator="notEqual">
      <formula>AZ17</formula>
    </cfRule>
    <cfRule type="cellIs" dxfId="10384" priority="321" stopIfTrue="1" operator="equal">
      <formula>0</formula>
    </cfRule>
    <cfRule type="cellIs" dxfId="10383" priority="322" operator="notEqual">
      <formula>AZ17</formula>
    </cfRule>
    <cfRule type="cellIs" dxfId="10382" priority="3008" stopIfTrue="1" operator="equal">
      <formula>0</formula>
    </cfRule>
    <cfRule type="cellIs" dxfId="10381" priority="633" stopIfTrue="1" operator="equal">
      <formula>0</formula>
    </cfRule>
    <cfRule type="cellIs" dxfId="10380" priority="3033" operator="notEqual">
      <formula>AZ17</formula>
    </cfRule>
    <cfRule type="cellIs" dxfId="10379" priority="2053" stopIfTrue="1" operator="equal">
      <formula>0</formula>
    </cfRule>
    <cfRule type="cellIs" dxfId="10378" priority="2805" operator="notEqual">
      <formula>AZ17</formula>
    </cfRule>
    <cfRule type="cellIs" dxfId="10377" priority="1816" stopIfTrue="1" operator="equal">
      <formula>0</formula>
    </cfRule>
    <cfRule type="cellIs" dxfId="10376" priority="3009" operator="notEqual">
      <formula>AZ17</formula>
    </cfRule>
    <cfRule type="cellIs" dxfId="10375" priority="2804" stopIfTrue="1" operator="equal">
      <formula>0</formula>
    </cfRule>
    <cfRule type="cellIs" dxfId="10374" priority="1514" operator="notEqual">
      <formula>AZ17</formula>
    </cfRule>
    <cfRule type="cellIs" dxfId="10373" priority="462" stopIfTrue="1" operator="equal">
      <formula>0</formula>
    </cfRule>
  </conditionalFormatting>
  <conditionalFormatting sqref="BD18">
    <cfRule type="expression" dxfId="10372" priority="758">
      <formula>BD17=0</formula>
    </cfRule>
    <cfRule type="expression" dxfId="10371" priority="2803">
      <formula>BD17=0</formula>
    </cfRule>
    <cfRule type="expression" dxfId="10370" priority="632">
      <formula>BD17=0</formula>
    </cfRule>
    <cfRule type="expression" dxfId="10369" priority="1647">
      <formula>BD17=0</formula>
    </cfRule>
    <cfRule type="expression" dxfId="10368" priority="461">
      <formula>BD17=0</formula>
    </cfRule>
    <cfRule type="expression" dxfId="10367" priority="1512">
      <formula>BD17=0</formula>
    </cfRule>
    <cfRule type="expression" dxfId="10366" priority="320">
      <formula>BD17=0</formula>
    </cfRule>
    <cfRule type="expression" dxfId="10365" priority="2079">
      <formula>BD17=0</formula>
    </cfRule>
    <cfRule type="expression" dxfId="10364" priority="1055">
      <formula>BD17=0</formula>
    </cfRule>
    <cfRule type="expression" dxfId="10363" priority="2052">
      <formula>BD17=0</formula>
    </cfRule>
    <cfRule type="expression" dxfId="10362" priority="3007">
      <formula>BD17=0</formula>
    </cfRule>
    <cfRule type="expression" dxfId="10361" priority="896">
      <formula>BD17=0</formula>
    </cfRule>
    <cfRule type="expression" dxfId="10360" priority="3031">
      <formula>BD17=0</formula>
    </cfRule>
    <cfRule type="expression" dxfId="10359" priority="173">
      <formula>BD17=0</formula>
    </cfRule>
    <cfRule type="expression" dxfId="10358" priority="38">
      <formula>BD17=0</formula>
    </cfRule>
    <cfRule type="expression" dxfId="10357" priority="1815">
      <formula>BD17=0</formula>
    </cfRule>
  </conditionalFormatting>
  <conditionalFormatting sqref="BD19">
    <cfRule type="cellIs" dxfId="10356" priority="7653" operator="notEqual">
      <formula>AZ19</formula>
    </cfRule>
    <cfRule type="cellIs" dxfId="10355" priority="7650" stopIfTrue="1" operator="equal">
      <formula>0</formula>
    </cfRule>
    <cfRule type="cellIs" dxfId="10354" priority="7651" operator="notEqual">
      <formula>AZ19</formula>
    </cfRule>
    <cfRule type="cellIs" dxfId="10353" priority="7655" operator="notEqual">
      <formula>AZ19</formula>
    </cfRule>
    <cfRule type="cellIs" dxfId="10352" priority="7652" stopIfTrue="1" operator="equal">
      <formula>0</formula>
    </cfRule>
    <cfRule type="cellIs" dxfId="10351" priority="7654" stopIfTrue="1" operator="equal">
      <formula>0</formula>
    </cfRule>
  </conditionalFormatting>
  <conditionalFormatting sqref="BD25">
    <cfRule type="cellIs" dxfId="10350" priority="10704" stopIfTrue="1" operator="equal">
      <formula>0</formula>
    </cfRule>
    <cfRule type="cellIs" dxfId="10349" priority="10705" operator="notEqual">
      <formula>AZ25</formula>
    </cfRule>
    <cfRule type="cellIs" dxfId="10348" priority="16398" stopIfTrue="1" operator="equal">
      <formula>0</formula>
    </cfRule>
    <cfRule type="cellIs" dxfId="10347" priority="16915" operator="notEqual">
      <formula>AZ25</formula>
    </cfRule>
    <cfRule type="cellIs" dxfId="10346" priority="10791" stopIfTrue="1" operator="equal">
      <formula>0</formula>
    </cfRule>
    <cfRule type="cellIs" dxfId="10345" priority="10792" operator="notEqual">
      <formula>AZ25</formula>
    </cfRule>
    <cfRule type="cellIs" dxfId="10344" priority="16914" stopIfTrue="1" operator="equal">
      <formula>0</formula>
    </cfRule>
    <cfRule type="cellIs" dxfId="10343" priority="16588" operator="notEqual">
      <formula>AZ25</formula>
    </cfRule>
    <cfRule type="cellIs" dxfId="10342" priority="16399" operator="notEqual">
      <formula>AZ25</formula>
    </cfRule>
    <cfRule type="cellIs" dxfId="10341" priority="16587" stopIfTrue="1" operator="equal">
      <formula>0</formula>
    </cfRule>
    <cfRule type="cellIs" dxfId="10340" priority="16554" stopIfTrue="1" operator="equal">
      <formula>0</formula>
    </cfRule>
    <cfRule type="cellIs" dxfId="10339" priority="16555" operator="notEqual">
      <formula>AZ25</formula>
    </cfRule>
    <cfRule type="cellIs" dxfId="10338" priority="16977" stopIfTrue="1" operator="equal">
      <formula>0</formula>
    </cfRule>
    <cfRule type="cellIs" dxfId="10337" priority="16978" operator="notEqual">
      <formula>AZ25</formula>
    </cfRule>
    <cfRule type="cellIs" dxfId="10336" priority="16336" operator="notEqual">
      <formula>AZ25</formula>
    </cfRule>
    <cfRule type="cellIs" dxfId="10335" priority="11043" stopIfTrue="1" operator="equal">
      <formula>0</formula>
    </cfRule>
    <cfRule type="cellIs" dxfId="10334" priority="11044" operator="notEqual">
      <formula>AZ25</formula>
    </cfRule>
    <cfRule type="cellIs" dxfId="10333" priority="10539" stopIfTrue="1" operator="equal">
      <formula>0</formula>
    </cfRule>
    <cfRule type="cellIs" dxfId="10332" priority="10540" operator="notEqual">
      <formula>AZ25</formula>
    </cfRule>
    <cfRule type="cellIs" dxfId="10331" priority="11088" stopIfTrue="1" operator="equal">
      <formula>0</formula>
    </cfRule>
    <cfRule type="cellIs" dxfId="10330" priority="10614" stopIfTrue="1" operator="equal">
      <formula>0</formula>
    </cfRule>
    <cfRule type="cellIs" dxfId="10329" priority="10615" operator="notEqual">
      <formula>AZ25</formula>
    </cfRule>
    <cfRule type="cellIs" dxfId="10328" priority="11089" operator="notEqual">
      <formula>AZ25</formula>
    </cfRule>
    <cfRule type="cellIs" dxfId="10327" priority="16335" stopIfTrue="1" operator="equal">
      <formula>0</formula>
    </cfRule>
  </conditionalFormatting>
  <conditionalFormatting sqref="BD26">
    <cfRule type="expression" dxfId="10326" priority="16586">
      <formula>BD25=0</formula>
    </cfRule>
    <cfRule type="expression" dxfId="10325" priority="10538">
      <formula>BD25=0</formula>
    </cfRule>
    <cfRule type="expression" dxfId="10324" priority="10613">
      <formula>BD25=0</formula>
    </cfRule>
    <cfRule type="expression" dxfId="10323" priority="16334">
      <formula>BD25=0</formula>
    </cfRule>
    <cfRule type="expression" dxfId="10322" priority="10703">
      <formula>BD25=0</formula>
    </cfRule>
    <cfRule type="expression" dxfId="10321" priority="10790">
      <formula>BD25=0</formula>
    </cfRule>
    <cfRule type="expression" dxfId="10320" priority="11042">
      <formula>BD25=0</formula>
    </cfRule>
    <cfRule type="expression" dxfId="10319" priority="16913">
      <formula>BD25=0</formula>
    </cfRule>
    <cfRule type="expression" dxfId="10318" priority="16397">
      <formula>BD25=0</formula>
    </cfRule>
    <cfRule type="expression" dxfId="10317" priority="11087">
      <formula>BD25=0</formula>
    </cfRule>
    <cfRule type="expression" dxfId="10316" priority="16553">
      <formula>BD25=0</formula>
    </cfRule>
    <cfRule type="expression" dxfId="10315" priority="16976">
      <formula>BD25=0</formula>
    </cfRule>
  </conditionalFormatting>
  <conditionalFormatting sqref="BD27">
    <cfRule type="cellIs" dxfId="10314" priority="15562" stopIfTrue="1" operator="equal">
      <formula>0</formula>
    </cfRule>
    <cfRule type="cellIs" dxfId="10313" priority="15595" stopIfTrue="1" operator="equal">
      <formula>0</formula>
    </cfRule>
    <cfRule type="cellIs" dxfId="10312" priority="15596" operator="notEqual">
      <formula>AZ27</formula>
    </cfRule>
    <cfRule type="cellIs" dxfId="10311" priority="15563" operator="notEqual">
      <formula>AZ27</formula>
    </cfRule>
  </conditionalFormatting>
  <conditionalFormatting sqref="BD28">
    <cfRule type="expression" dxfId="10310" priority="15561">
      <formula>BD27=0</formula>
    </cfRule>
    <cfRule type="expression" dxfId="10309" priority="15594">
      <formula>BD27=0</formula>
    </cfRule>
  </conditionalFormatting>
  <conditionalFormatting sqref="BD29">
    <cfRule type="cellIs" dxfId="10308" priority="2477" operator="notEqual">
      <formula>AZ29</formula>
    </cfRule>
    <cfRule type="cellIs" dxfId="10307" priority="2432" operator="notEqual">
      <formula>AZ29</formula>
    </cfRule>
    <cfRule type="cellIs" dxfId="10306" priority="2462" operator="notEqual">
      <formula>AZ29</formula>
    </cfRule>
    <cfRule type="cellIs" dxfId="10305" priority="2417" operator="notEqual">
      <formula>AZ29</formula>
    </cfRule>
    <cfRule type="cellIs" dxfId="10304" priority="2476" stopIfTrue="1" operator="equal">
      <formula>0</formula>
    </cfRule>
    <cfRule type="cellIs" dxfId="10303" priority="2431" stopIfTrue="1" operator="equal">
      <formula>0</formula>
    </cfRule>
    <cfRule type="cellIs" dxfId="10302" priority="2491" stopIfTrue="1" operator="equal">
      <formula>0</formula>
    </cfRule>
    <cfRule type="cellIs" dxfId="10301" priority="2506" stopIfTrue="1" operator="equal">
      <formula>0</formula>
    </cfRule>
    <cfRule type="cellIs" dxfId="10300" priority="2507" operator="notEqual">
      <formula>AZ29</formula>
    </cfRule>
    <cfRule type="cellIs" dxfId="10299" priority="2447" operator="notEqual">
      <formula>AZ29</formula>
    </cfRule>
    <cfRule type="cellIs" dxfId="10298" priority="2492" operator="notEqual">
      <formula>AZ29</formula>
    </cfRule>
    <cfRule type="cellIs" dxfId="10297" priority="2461" stopIfTrue="1" operator="equal">
      <formula>0</formula>
    </cfRule>
    <cfRule type="cellIs" dxfId="10296" priority="2446" stopIfTrue="1" operator="equal">
      <formula>0</formula>
    </cfRule>
    <cfRule type="cellIs" dxfId="10295" priority="2416" stopIfTrue="1" operator="equal">
      <formula>0</formula>
    </cfRule>
    <cfRule type="cellIs" dxfId="10294" priority="2404" operator="notEqual">
      <formula>AZ29</formula>
    </cfRule>
    <cfRule type="cellIs" dxfId="10293" priority="2403" stopIfTrue="1" operator="equal">
      <formula>0</formula>
    </cfRule>
  </conditionalFormatting>
  <conditionalFormatting sqref="BD30">
    <cfRule type="expression" dxfId="10292" priority="2475">
      <formula>BD29=0</formula>
    </cfRule>
    <cfRule type="expression" dxfId="10291" priority="2505">
      <formula>BD29=0</formula>
    </cfRule>
    <cfRule type="expression" dxfId="10290" priority="2445">
      <formula>BD29=0</formula>
    </cfRule>
    <cfRule type="expression" dxfId="10289" priority="2415">
      <formula>BD29=0</formula>
    </cfRule>
  </conditionalFormatting>
  <conditionalFormatting sqref="BD31 BD9 BD11 BD13 BD15 BD17 BD23 BD25 BD27 BD41 BD43">
    <cfRule type="cellIs" dxfId="10288" priority="17655" operator="notEqual">
      <formula>AZ9</formula>
    </cfRule>
    <cfRule type="cellIs" dxfId="10287" priority="17654" stopIfTrue="1" operator="equal">
      <formula>0</formula>
    </cfRule>
    <cfRule type="cellIs" dxfId="10286" priority="18473" operator="notEqual">
      <formula>AZ9</formula>
    </cfRule>
    <cfRule type="cellIs" dxfId="10285" priority="11556" operator="notEqual">
      <formula>AZ9</formula>
    </cfRule>
    <cfRule type="cellIs" dxfId="10284" priority="11495" operator="notEqual">
      <formula>AZ9</formula>
    </cfRule>
    <cfRule type="cellIs" dxfId="10283" priority="11494" stopIfTrue="1" operator="equal">
      <formula>0</formula>
    </cfRule>
    <cfRule type="cellIs" dxfId="10282" priority="18472" stopIfTrue="1" operator="equal">
      <formula>0</formula>
    </cfRule>
    <cfRule type="cellIs" dxfId="10281" priority="11555" stopIfTrue="1" operator="equal">
      <formula>0</formula>
    </cfRule>
  </conditionalFormatting>
  <conditionalFormatting sqref="BD33 BD35 BD37 BD39">
    <cfRule type="cellIs" dxfId="10280" priority="1368" stopIfTrue="1" operator="equal">
      <formula>0</formula>
    </cfRule>
    <cfRule type="cellIs" dxfId="10279" priority="1371" stopIfTrue="1" operator="equal">
      <formula>0</formula>
    </cfRule>
    <cfRule type="cellIs" dxfId="10278" priority="1369" operator="notEqual">
      <formula>AZ33</formula>
    </cfRule>
    <cfRule type="cellIs" dxfId="10277" priority="1372" operator="notEqual">
      <formula>AZ33</formula>
    </cfRule>
  </conditionalFormatting>
  <conditionalFormatting sqref="BD34 BD36 BD38">
    <cfRule type="expression" dxfId="10276" priority="1370">
      <formula>BD33=0</formula>
    </cfRule>
    <cfRule type="expression" dxfId="10275" priority="1367">
      <formula>BD33=0</formula>
    </cfRule>
  </conditionalFormatting>
  <conditionalFormatting sqref="BD35">
    <cfRule type="cellIs" dxfId="10274" priority="1358" operator="notEqual">
      <formula>AZ35</formula>
    </cfRule>
    <cfRule type="cellIs" dxfId="10273" priority="1357" stopIfTrue="1" operator="equal">
      <formula>0</formula>
    </cfRule>
    <cfRule type="cellIs" dxfId="10272" priority="1355" operator="notEqual">
      <formula>AZ35</formula>
    </cfRule>
    <cfRule type="cellIs" dxfId="10271" priority="1354" stopIfTrue="1" operator="equal">
      <formula>0</formula>
    </cfRule>
    <cfRule type="cellIs" dxfId="10270" priority="1352" operator="notEqual">
      <formula>AZ35</formula>
    </cfRule>
    <cfRule type="cellIs" dxfId="10269" priority="1351" stopIfTrue="1" operator="equal">
      <formula>0</formula>
    </cfRule>
    <cfRule type="cellIs" dxfId="10268" priority="1342" stopIfTrue="1" operator="equal">
      <formula>0</formula>
    </cfRule>
    <cfRule type="cellIs" dxfId="10267" priority="1340" operator="notEqual">
      <formula>AZ35</formula>
    </cfRule>
    <cfRule type="cellIs" dxfId="10266" priority="1339" stopIfTrue="1" operator="equal">
      <formula>0</formula>
    </cfRule>
    <cfRule type="cellIs" dxfId="10265" priority="1337" operator="notEqual">
      <formula>AZ35</formula>
    </cfRule>
    <cfRule type="cellIs" dxfId="10264" priority="1336" stopIfTrue="1" operator="equal">
      <formula>0</formula>
    </cfRule>
    <cfRule type="cellIs" dxfId="10263" priority="1334" operator="notEqual">
      <formula>AZ35</formula>
    </cfRule>
    <cfRule type="cellIs" dxfId="10262" priority="1333" stopIfTrue="1" operator="equal">
      <formula>0</formula>
    </cfRule>
    <cfRule type="cellIs" dxfId="10261" priority="1343" operator="notEqual">
      <formula>AZ35</formula>
    </cfRule>
    <cfRule type="cellIs" dxfId="10260" priority="1375" operator="notEqual">
      <formula>AZ35</formula>
    </cfRule>
    <cfRule type="cellIs" dxfId="10259" priority="1349" operator="notEqual">
      <formula>AZ35</formula>
    </cfRule>
    <cfRule type="cellIs" dxfId="10258" priority="1374" stopIfTrue="1" operator="equal">
      <formula>0</formula>
    </cfRule>
    <cfRule type="cellIs" dxfId="10257" priority="1364" operator="notEqual">
      <formula>AZ35</formula>
    </cfRule>
    <cfRule type="cellIs" dxfId="10256" priority="1363" stopIfTrue="1" operator="equal">
      <formula>0</formula>
    </cfRule>
    <cfRule type="cellIs" dxfId="10255" priority="1348" stopIfTrue="1" operator="equal">
      <formula>0</formula>
    </cfRule>
    <cfRule type="cellIs" dxfId="10254" priority="1327" stopIfTrue="1" operator="equal">
      <formula>0</formula>
    </cfRule>
    <cfRule type="cellIs" dxfId="10253" priority="1328" operator="notEqual">
      <formula>AZ35</formula>
    </cfRule>
    <cfRule type="cellIs" dxfId="10252" priority="1361" operator="notEqual">
      <formula>AZ35</formula>
    </cfRule>
    <cfRule type="cellIs" dxfId="10251" priority="1330" stopIfTrue="1" operator="equal">
      <formula>0</formula>
    </cfRule>
    <cfRule type="cellIs" dxfId="10250" priority="1360" stopIfTrue="1" operator="equal">
      <formula>0</formula>
    </cfRule>
    <cfRule type="cellIs" dxfId="10249" priority="1346" operator="notEqual">
      <formula>AZ35</formula>
    </cfRule>
    <cfRule type="cellIs" dxfId="10248" priority="1345" stopIfTrue="1" operator="equal">
      <formula>0</formula>
    </cfRule>
    <cfRule type="cellIs" dxfId="10247" priority="1331" operator="notEqual">
      <formula>AZ35</formula>
    </cfRule>
  </conditionalFormatting>
  <conditionalFormatting sqref="BD36">
    <cfRule type="expression" dxfId="10246" priority="1338">
      <formula>BD35=0</formula>
    </cfRule>
    <cfRule type="expression" dxfId="10245" priority="1341">
      <formula>BD35=0</formula>
    </cfRule>
    <cfRule type="expression" dxfId="10244" priority="1359">
      <formula>BD35=0</formula>
    </cfRule>
    <cfRule type="expression" dxfId="10243" priority="1326">
      <formula>BD35=0</formula>
    </cfRule>
    <cfRule type="expression" dxfId="10242" priority="1353">
      <formula>BD35=0</formula>
    </cfRule>
    <cfRule type="expression" dxfId="10241" priority="1362">
      <formula>BD35=0</formula>
    </cfRule>
    <cfRule type="expression" dxfId="10240" priority="1329">
      <formula>BD35=0</formula>
    </cfRule>
    <cfRule type="expression" dxfId="10239" priority="1335">
      <formula>BD35=0</formula>
    </cfRule>
    <cfRule type="expression" dxfId="10238" priority="1373">
      <formula>BD35=0</formula>
    </cfRule>
    <cfRule type="expression" dxfId="10237" priority="1350">
      <formula>BD35=0</formula>
    </cfRule>
    <cfRule type="expression" dxfId="10236" priority="1356">
      <formula>BD35=0</formula>
    </cfRule>
    <cfRule type="expression" dxfId="10235" priority="1344">
      <formula>BD35=0</formula>
    </cfRule>
    <cfRule type="expression" dxfId="10234" priority="1332">
      <formula>BD35=0</formula>
    </cfRule>
    <cfRule type="expression" dxfId="10233" priority="1347">
      <formula>BD35=0</formula>
    </cfRule>
  </conditionalFormatting>
  <conditionalFormatting sqref="BD39">
    <cfRule type="cellIs" dxfId="10232" priority="1365" stopIfTrue="1" operator="equal">
      <formula>0</formula>
    </cfRule>
    <cfRule type="cellIs" dxfId="10231" priority="1366" operator="notEqual">
      <formula>AZ39</formula>
    </cfRule>
  </conditionalFormatting>
  <conditionalFormatting sqref="BD40">
    <cfRule type="expression" dxfId="10230" priority="15354">
      <formula>BD39=0</formula>
    </cfRule>
    <cfRule type="expression" dxfId="10229" priority="15357">
      <formula>BD39=0</formula>
    </cfRule>
  </conditionalFormatting>
  <conditionalFormatting sqref="BE11 BG11">
    <cfRule type="cellIs" dxfId="10228" priority="17576" stopIfTrue="1" operator="equal">
      <formula>0</formula>
    </cfRule>
    <cfRule type="cellIs" dxfId="10227" priority="17844" operator="notEqual">
      <formula>BA11</formula>
    </cfRule>
    <cfRule type="cellIs" dxfId="10226" priority="17843" stopIfTrue="1" operator="equal">
      <formula>0</formula>
    </cfRule>
    <cfRule type="cellIs" dxfId="10225" priority="17577" operator="notEqual">
      <formula>BA11</formula>
    </cfRule>
    <cfRule type="cellIs" dxfId="10224" priority="11430" operator="notEqual">
      <formula>BA11</formula>
    </cfRule>
    <cfRule type="cellIs" dxfId="10223" priority="11543" operator="notEqual">
      <formula>BA11</formula>
    </cfRule>
    <cfRule type="cellIs" dxfId="10222" priority="11429" stopIfTrue="1" operator="equal">
      <formula>0</formula>
    </cfRule>
    <cfRule type="cellIs" dxfId="10221" priority="11542" stopIfTrue="1" operator="equal">
      <formula>0</formula>
    </cfRule>
  </conditionalFormatting>
  <conditionalFormatting sqref="BE12 BE14 BE16 BE18 BE20 BE24 BE26 BE28 BE32 BE34 BE36 BE38 BE40 BE42 BE44 BE10 BG10 BG44 BG42 BG40 BG38 BG36 BG34 BG32 BG28 BG26 BG24 BG20 BG18 BG16 BG14 BG12">
    <cfRule type="expression" dxfId="10220" priority="18534">
      <formula>BE9=0</formula>
    </cfRule>
  </conditionalFormatting>
  <conditionalFormatting sqref="BE12 BE14 BE16 BE18 BE20 BE24 BE26 BE28 BE32 BE36 BE38 BE40 BE42 BE44 BE10 BG10 BG44 BG42 BG40 BG38 BG36 BG32 BG28 BG26 BG24 BG20 BG18 BG16 BG14 BG12">
    <cfRule type="expression" dxfId="10219" priority="11557">
      <formula>BE9=0</formula>
    </cfRule>
    <cfRule type="expression" dxfId="10218" priority="17656">
      <formula>BE9=0</formula>
    </cfRule>
    <cfRule type="expression" dxfId="10217" priority="11523">
      <formula>BE9=0</formula>
    </cfRule>
  </conditionalFormatting>
  <conditionalFormatting sqref="BE12 BG12">
    <cfRule type="expression" dxfId="10216" priority="17575">
      <formula>BE11=0</formula>
    </cfRule>
    <cfRule type="expression" dxfId="10215" priority="17842">
      <formula>BE11=0</formula>
    </cfRule>
    <cfRule type="expression" dxfId="10214" priority="11428">
      <formula>BE11=0</formula>
    </cfRule>
    <cfRule type="expression" dxfId="10213" priority="11541">
      <formula>BE11=0</formula>
    </cfRule>
  </conditionalFormatting>
  <conditionalFormatting sqref="BE15 BG15">
    <cfRule type="cellIs" dxfId="10212" priority="6771" operator="notEqual">
      <formula>BA15</formula>
    </cfRule>
    <cfRule type="cellIs" dxfId="10211" priority="6770" stopIfTrue="1" operator="equal">
      <formula>0</formula>
    </cfRule>
    <cfRule type="cellIs" dxfId="10210" priority="6752" stopIfTrue="1" operator="equal">
      <formula>0</formula>
    </cfRule>
    <cfRule type="cellIs" dxfId="10209" priority="6753" operator="notEqual">
      <formula>BA15</formula>
    </cfRule>
    <cfRule type="cellIs" dxfId="10208" priority="6696" operator="notEqual">
      <formula>BA15</formula>
    </cfRule>
    <cfRule type="cellIs" dxfId="10207" priority="6695" stopIfTrue="1" operator="equal">
      <formula>0</formula>
    </cfRule>
    <cfRule type="cellIs" dxfId="10206" priority="6666" operator="notEqual">
      <formula>BA15</formula>
    </cfRule>
    <cfRule type="cellIs" dxfId="10205" priority="6665" stopIfTrue="1" operator="equal">
      <formula>0</formula>
    </cfRule>
  </conditionalFormatting>
  <conditionalFormatting sqref="BE16 BG16">
    <cfRule type="expression" dxfId="10204" priority="6664">
      <formula>BE15=0</formula>
    </cfRule>
    <cfRule type="expression" dxfId="10203" priority="6751">
      <formula>BE15=0</formula>
    </cfRule>
    <cfRule type="expression" dxfId="10202" priority="6694">
      <formula>BE15=0</formula>
    </cfRule>
    <cfRule type="expression" dxfId="10201" priority="6769">
      <formula>BE15=0</formula>
    </cfRule>
  </conditionalFormatting>
  <conditionalFormatting sqref="BE17 BG17">
    <cfRule type="cellIs" dxfId="10200" priority="469" operator="notEqual">
      <formula>BA17</formula>
    </cfRule>
    <cfRule type="cellIs" dxfId="10199" priority="1657" stopIfTrue="1" operator="equal">
      <formula>0</formula>
    </cfRule>
    <cfRule type="cellIs" dxfId="10198" priority="1658" operator="notEqual">
      <formula>BA17</formula>
    </cfRule>
    <cfRule type="cellIs" dxfId="10197" priority="642" stopIfTrue="1" operator="equal">
      <formula>0</formula>
    </cfRule>
    <cfRule type="cellIs" dxfId="10196" priority="643" operator="notEqual">
      <formula>BA17</formula>
    </cfRule>
    <cfRule type="cellIs" dxfId="10195" priority="765" stopIfTrue="1" operator="equal">
      <formula>0</formula>
    </cfRule>
    <cfRule type="cellIs" dxfId="10194" priority="766" operator="notEqual">
      <formula>BA17</formula>
    </cfRule>
    <cfRule type="cellIs" dxfId="10193" priority="3036" operator="notEqual">
      <formula>BA17</formula>
    </cfRule>
    <cfRule type="cellIs" dxfId="10192" priority="3035" stopIfTrue="1" operator="equal">
      <formula>0</formula>
    </cfRule>
    <cfRule type="cellIs" dxfId="10191" priority="3030" operator="notEqual">
      <formula>BA17</formula>
    </cfRule>
    <cfRule type="cellIs" dxfId="10190" priority="3029" stopIfTrue="1" operator="equal">
      <formula>0</formula>
    </cfRule>
    <cfRule type="cellIs" dxfId="10189" priority="1828" stopIfTrue="1" operator="equal">
      <formula>0</formula>
    </cfRule>
    <cfRule type="cellIs" dxfId="10188" priority="1829" operator="notEqual">
      <formula>BA17</formula>
    </cfRule>
    <cfRule type="cellIs" dxfId="10187" priority="2817" operator="notEqual">
      <formula>BA17</formula>
    </cfRule>
    <cfRule type="cellIs" dxfId="10186" priority="1060" operator="notEqual">
      <formula>BA17</formula>
    </cfRule>
    <cfRule type="cellIs" dxfId="10185" priority="1059" stopIfTrue="1" operator="equal">
      <formula>0</formula>
    </cfRule>
    <cfRule type="cellIs" dxfId="10184" priority="2816" stopIfTrue="1" operator="equal">
      <formula>0</formula>
    </cfRule>
    <cfRule type="cellIs" dxfId="10183" priority="2084" operator="notEqual">
      <formula>BA17</formula>
    </cfRule>
    <cfRule type="cellIs" dxfId="10182" priority="2083" stopIfTrue="1" operator="equal">
      <formula>0</formula>
    </cfRule>
    <cfRule type="cellIs" dxfId="10181" priority="2078" operator="notEqual">
      <formula>BA17</formula>
    </cfRule>
    <cfRule type="cellIs" dxfId="10180" priority="2077" stopIfTrue="1" operator="equal">
      <formula>0</formula>
    </cfRule>
    <cfRule type="cellIs" dxfId="10179" priority="51" stopIfTrue="1" operator="equal">
      <formula>0</formula>
    </cfRule>
    <cfRule type="cellIs" dxfId="10178" priority="52" operator="notEqual">
      <formula>BA17</formula>
    </cfRule>
    <cfRule type="cellIs" dxfId="10177" priority="183" stopIfTrue="1" operator="equal">
      <formula>0</formula>
    </cfRule>
    <cfRule type="cellIs" dxfId="10176" priority="184" operator="notEqual">
      <formula>BA17</formula>
    </cfRule>
    <cfRule type="cellIs" dxfId="10175" priority="330" stopIfTrue="1" operator="equal">
      <formula>0</formula>
    </cfRule>
    <cfRule type="cellIs" dxfId="10174" priority="904" operator="notEqual">
      <formula>BA17</formula>
    </cfRule>
    <cfRule type="cellIs" dxfId="10173" priority="903" stopIfTrue="1" operator="equal">
      <formula>0</formula>
    </cfRule>
    <cfRule type="cellIs" dxfId="10172" priority="331" operator="notEqual">
      <formula>BA17</formula>
    </cfRule>
    <cfRule type="cellIs" dxfId="10171" priority="1525" stopIfTrue="1" operator="equal">
      <formula>0</formula>
    </cfRule>
    <cfRule type="cellIs" dxfId="10170" priority="1526" operator="notEqual">
      <formula>BA17</formula>
    </cfRule>
    <cfRule type="cellIs" dxfId="10169" priority="468" stopIfTrue="1" operator="equal">
      <formula>0</formula>
    </cfRule>
  </conditionalFormatting>
  <conditionalFormatting sqref="BE18 BG18">
    <cfRule type="expression" dxfId="10168" priority="182">
      <formula>BE17=0</formula>
    </cfRule>
    <cfRule type="expression" dxfId="10167" priority="1656">
      <formula>BE17=0</formula>
    </cfRule>
    <cfRule type="expression" dxfId="10166" priority="1827">
      <formula>BE17=0</formula>
    </cfRule>
    <cfRule type="expression" dxfId="10165" priority="3028">
      <formula>BE17=0</formula>
    </cfRule>
    <cfRule type="expression" dxfId="10164" priority="3034">
      <formula>BE17=0</formula>
    </cfRule>
    <cfRule type="expression" dxfId="10163" priority="329">
      <formula>BE17=0</formula>
    </cfRule>
    <cfRule type="expression" dxfId="10162" priority="50">
      <formula>BE17=0</formula>
    </cfRule>
    <cfRule type="expression" dxfId="10161" priority="641">
      <formula>BE17=0</formula>
    </cfRule>
    <cfRule type="expression" dxfId="10160" priority="902">
      <formula>BE17=0</formula>
    </cfRule>
    <cfRule type="expression" dxfId="10159" priority="467">
      <formula>BE17=0</formula>
    </cfRule>
    <cfRule type="expression" dxfId="10158" priority="1058">
      <formula>BE17=0</formula>
    </cfRule>
    <cfRule type="expression" dxfId="10157" priority="764">
      <formula>BE17=0</formula>
    </cfRule>
    <cfRule type="expression" dxfId="10156" priority="1524">
      <formula>BE17=0</formula>
    </cfRule>
    <cfRule type="expression" dxfId="10155" priority="2076">
      <formula>BE17=0</formula>
    </cfRule>
    <cfRule type="expression" dxfId="10154" priority="2815">
      <formula>BE17=0</formula>
    </cfRule>
    <cfRule type="expression" dxfId="10153" priority="2082">
      <formula>BE17=0</formula>
    </cfRule>
  </conditionalFormatting>
  <conditionalFormatting sqref="BE25 BG25">
    <cfRule type="cellIs" dxfId="10152" priority="16591" operator="notEqual">
      <formula>BA25</formula>
    </cfRule>
    <cfRule type="cellIs" dxfId="10151" priority="16365" stopIfTrue="1" operator="equal">
      <formula>0</formula>
    </cfRule>
    <cfRule type="cellIs" dxfId="10150" priority="10638" stopIfTrue="1" operator="equal">
      <formula>0</formula>
    </cfRule>
    <cfRule type="cellIs" dxfId="10149" priority="10639" operator="notEqual">
      <formula>BA25</formula>
    </cfRule>
    <cfRule type="cellIs" dxfId="10148" priority="16426" operator="notEqual">
      <formula>BA25</formula>
    </cfRule>
    <cfRule type="cellIs" dxfId="10147" priority="16366" operator="notEqual">
      <formula>BA25</formula>
    </cfRule>
    <cfRule type="cellIs" dxfId="10146" priority="10542" stopIfTrue="1" operator="equal">
      <formula>0</formula>
    </cfRule>
    <cfRule type="cellIs" dxfId="10145" priority="16584" stopIfTrue="1" operator="equal">
      <formula>0</formula>
    </cfRule>
    <cfRule type="cellIs" dxfId="10144" priority="16585" operator="notEqual">
      <formula>BA25</formula>
    </cfRule>
    <cfRule type="cellIs" dxfId="10143" priority="16425" stopIfTrue="1" operator="equal">
      <formula>0</formula>
    </cfRule>
    <cfRule type="cellIs" dxfId="10142" priority="10818" stopIfTrue="1" operator="equal">
      <formula>0</formula>
    </cfRule>
    <cfRule type="cellIs" dxfId="10141" priority="10819" operator="notEqual">
      <formula>BA25</formula>
    </cfRule>
    <cfRule type="cellIs" dxfId="10140" priority="10708" operator="notEqual">
      <formula>BA25</formula>
    </cfRule>
    <cfRule type="cellIs" dxfId="10139" priority="10707" stopIfTrue="1" operator="equal">
      <formula>0</formula>
    </cfRule>
    <cfRule type="cellIs" dxfId="10138" priority="11067" stopIfTrue="1" operator="equal">
      <formula>0</formula>
    </cfRule>
    <cfRule type="cellIs" dxfId="10137" priority="11068" operator="notEqual">
      <formula>BA25</formula>
    </cfRule>
    <cfRule type="cellIs" dxfId="10136" priority="17004" stopIfTrue="1" operator="equal">
      <formula>0</formula>
    </cfRule>
    <cfRule type="cellIs" dxfId="10135" priority="11109" stopIfTrue="1" operator="equal">
      <formula>0</formula>
    </cfRule>
    <cfRule type="cellIs" dxfId="10134" priority="16590" stopIfTrue="1" operator="equal">
      <formula>0</formula>
    </cfRule>
    <cfRule type="cellIs" dxfId="10133" priority="11110" operator="notEqual">
      <formula>BA25</formula>
    </cfRule>
    <cfRule type="cellIs" dxfId="10132" priority="17005" operator="notEqual">
      <formula>BA25</formula>
    </cfRule>
    <cfRule type="cellIs" dxfId="10131" priority="16944" stopIfTrue="1" operator="equal">
      <formula>0</formula>
    </cfRule>
    <cfRule type="cellIs" dxfId="10130" priority="16945" operator="notEqual">
      <formula>BA25</formula>
    </cfRule>
    <cfRule type="cellIs" dxfId="10129" priority="10543" operator="notEqual">
      <formula>BA25</formula>
    </cfRule>
  </conditionalFormatting>
  <conditionalFormatting sqref="BE26 BG26">
    <cfRule type="expression" dxfId="10128" priority="16364">
      <formula>BE25=0</formula>
    </cfRule>
    <cfRule type="expression" dxfId="10127" priority="10541">
      <formula>BE25=0</formula>
    </cfRule>
    <cfRule type="expression" dxfId="10126" priority="11108">
      <formula>BE25=0</formula>
    </cfRule>
    <cfRule type="expression" dxfId="10125" priority="10706">
      <formula>BE25=0</formula>
    </cfRule>
    <cfRule type="expression" dxfId="10124" priority="10637">
      <formula>BE25=0</formula>
    </cfRule>
    <cfRule type="expression" dxfId="10123" priority="16424">
      <formula>BE25=0</formula>
    </cfRule>
    <cfRule type="expression" dxfId="10122" priority="11066">
      <formula>BE25=0</formula>
    </cfRule>
    <cfRule type="expression" dxfId="10121" priority="10817">
      <formula>BE25=0</formula>
    </cfRule>
    <cfRule type="expression" dxfId="10120" priority="16589">
      <formula>BE25=0</formula>
    </cfRule>
    <cfRule type="expression" dxfId="10119" priority="17003">
      <formula>BE25=0</formula>
    </cfRule>
    <cfRule type="expression" dxfId="10118" priority="16583">
      <formula>BE25=0</formula>
    </cfRule>
    <cfRule type="expression" dxfId="10117" priority="16943">
      <formula>BE25=0</formula>
    </cfRule>
  </conditionalFormatting>
  <conditionalFormatting sqref="BE27 BG27">
    <cfRule type="cellIs" dxfId="10116" priority="15598" stopIfTrue="1" operator="equal">
      <formula>0</formula>
    </cfRule>
    <cfRule type="cellIs" dxfId="10115" priority="15593" operator="notEqual">
      <formula>BA27</formula>
    </cfRule>
    <cfRule type="cellIs" dxfId="10114" priority="15592" stopIfTrue="1" operator="equal">
      <formula>0</formula>
    </cfRule>
    <cfRule type="cellIs" dxfId="10113" priority="15599" operator="notEqual">
      <formula>BA27</formula>
    </cfRule>
  </conditionalFormatting>
  <conditionalFormatting sqref="BE28 BG28">
    <cfRule type="expression" dxfId="10112" priority="15597">
      <formula>BE27=0</formula>
    </cfRule>
    <cfRule type="expression" dxfId="10111" priority="15591">
      <formula>BE27=0</formula>
    </cfRule>
  </conditionalFormatting>
  <conditionalFormatting sqref="BE29 BG29">
    <cfRule type="cellIs" dxfId="10110" priority="2423" operator="notEqual">
      <formula>BA29</formula>
    </cfRule>
    <cfRule type="cellIs" dxfId="10109" priority="2405" stopIfTrue="1" operator="equal">
      <formula>0</formula>
    </cfRule>
    <cfRule type="cellIs" dxfId="10108" priority="2482" stopIfTrue="1" operator="equal">
      <formula>0</formula>
    </cfRule>
    <cfRule type="cellIs" dxfId="10107" priority="2465" stopIfTrue="1" operator="equal">
      <formula>0</formula>
    </cfRule>
    <cfRule type="cellIs" dxfId="10106" priority="2435" stopIfTrue="1" operator="equal">
      <formula>0</formula>
    </cfRule>
    <cfRule type="cellIs" dxfId="10105" priority="2513" operator="notEqual">
      <formula>BA29</formula>
    </cfRule>
    <cfRule type="cellIs" dxfId="10104" priority="2436" operator="notEqual">
      <formula>BA29</formula>
    </cfRule>
    <cfRule type="cellIs" dxfId="10103" priority="2406" operator="notEqual">
      <formula>BA29</formula>
    </cfRule>
    <cfRule type="cellIs" dxfId="10102" priority="2495" stopIfTrue="1" operator="equal">
      <formula>0</formula>
    </cfRule>
    <cfRule type="cellIs" dxfId="10101" priority="2452" stopIfTrue="1" operator="equal">
      <formula>0</formula>
    </cfRule>
    <cfRule type="cellIs" dxfId="10100" priority="2453" operator="notEqual">
      <formula>BA29</formula>
    </cfRule>
    <cfRule type="cellIs" dxfId="10099" priority="2466" operator="notEqual">
      <formula>BA29</formula>
    </cfRule>
    <cfRule type="cellIs" dxfId="10098" priority="2422" stopIfTrue="1" operator="equal">
      <formula>0</formula>
    </cfRule>
    <cfRule type="cellIs" dxfId="10097" priority="2496" operator="notEqual">
      <formula>BA29</formula>
    </cfRule>
    <cfRule type="cellIs" dxfId="10096" priority="2512" stopIfTrue="1" operator="equal">
      <formula>0</formula>
    </cfRule>
    <cfRule type="cellIs" dxfId="10095" priority="2483" operator="notEqual">
      <formula>BA29</formula>
    </cfRule>
  </conditionalFormatting>
  <conditionalFormatting sqref="BE30 BG30">
    <cfRule type="expression" dxfId="10094" priority="2451">
      <formula>BE29=0</formula>
    </cfRule>
    <cfRule type="expression" dxfId="10093" priority="2421">
      <formula>BE29=0</formula>
    </cfRule>
    <cfRule type="expression" dxfId="10092" priority="2511">
      <formula>BE29=0</formula>
    </cfRule>
    <cfRule type="expression" dxfId="10091" priority="2481">
      <formula>BE29=0</formula>
    </cfRule>
  </conditionalFormatting>
  <conditionalFormatting sqref="BE31 BE9 BE11 BE13 BE15 BE17 BE19 BE23 BE25 BE27 BE33 BE35 BE37 BE39 BE41 BE43 BG43 BG41 BG39 BG37 BG35 BG33 BG27 BG25 BG23 BG19 BG17 BG15 BG13 BG11 BG9 BG31">
    <cfRule type="cellIs" dxfId="10090" priority="18535" stopIfTrue="1" operator="equal">
      <formula>0</formula>
    </cfRule>
    <cfRule type="cellIs" dxfId="10089" priority="18536" operator="notEqual">
      <formula>BA9</formula>
    </cfRule>
  </conditionalFormatting>
  <conditionalFormatting sqref="BE31 BE9 BE11 BE13 BE15 BE17 BE19 BE23 BE25 BE27 BE35 BE39 BE41 BE43 BG43 BG41 BG39 BG35 BG27 BG25 BG23 BG19 BG17 BG15 BG13 BG11 BG9 BG31">
    <cfRule type="cellIs" dxfId="10088" priority="11525" operator="notEqual">
      <formula>BA9</formula>
    </cfRule>
    <cfRule type="cellIs" dxfId="10087" priority="11558" stopIfTrue="1" operator="equal">
      <formula>0</formula>
    </cfRule>
    <cfRule type="cellIs" dxfId="10086" priority="17658" operator="notEqual">
      <formula>BA9</formula>
    </cfRule>
    <cfRule type="cellIs" dxfId="10085" priority="17657" stopIfTrue="1" operator="equal">
      <formula>0</formula>
    </cfRule>
    <cfRule type="cellIs" dxfId="10084" priority="11559" operator="notEqual">
      <formula>BA9</formula>
    </cfRule>
    <cfRule type="cellIs" dxfId="10083" priority="11524" stopIfTrue="1" operator="equal">
      <formula>0</formula>
    </cfRule>
  </conditionalFormatting>
  <conditionalFormatting sqref="BE33 BG33">
    <cfRule type="cellIs" dxfId="10082" priority="11552" stopIfTrue="1" operator="equal">
      <formula>0</formula>
    </cfRule>
    <cfRule type="cellIs" dxfId="10081" priority="11450" operator="notEqual">
      <formula>BA33</formula>
    </cfRule>
    <cfRule type="cellIs" dxfId="10080" priority="11553" operator="notEqual">
      <formula>BA33</formula>
    </cfRule>
    <cfRule type="cellIs" dxfId="10079" priority="17627" stopIfTrue="1" operator="equal">
      <formula>0</formula>
    </cfRule>
    <cfRule type="cellIs" dxfId="10078" priority="17628" operator="notEqual">
      <formula>BA33</formula>
    </cfRule>
    <cfRule type="cellIs" dxfId="10077" priority="11449" stopIfTrue="1" operator="equal">
      <formula>0</formula>
    </cfRule>
  </conditionalFormatting>
  <conditionalFormatting sqref="BE34 BG34">
    <cfRule type="expression" dxfId="10076" priority="11551">
      <formula>BE33=0</formula>
    </cfRule>
    <cfRule type="expression" dxfId="10075" priority="17626">
      <formula>BE33=0</formula>
    </cfRule>
    <cfRule type="expression" dxfId="10074" priority="11448">
      <formula>BE33=0</formula>
    </cfRule>
  </conditionalFormatting>
  <conditionalFormatting sqref="BE37 BG37">
    <cfRule type="cellIs" dxfId="10073" priority="11547" operator="notEqual">
      <formula>BA37</formula>
    </cfRule>
    <cfRule type="cellIs" dxfId="10072" priority="11437" stopIfTrue="1" operator="equal">
      <formula>0</formula>
    </cfRule>
    <cfRule type="cellIs" dxfId="10071" priority="17598" stopIfTrue="1" operator="equal">
      <formula>0</formula>
    </cfRule>
    <cfRule type="cellIs" dxfId="10070" priority="17599" operator="notEqual">
      <formula>BA37</formula>
    </cfRule>
    <cfRule type="cellIs" dxfId="10069" priority="11438" operator="notEqual">
      <formula>BA37</formula>
    </cfRule>
    <cfRule type="cellIs" dxfId="10068" priority="11546" stopIfTrue="1" operator="equal">
      <formula>0</formula>
    </cfRule>
  </conditionalFormatting>
  <conditionalFormatting sqref="BE39 BG39">
    <cfRule type="cellIs" dxfId="10067" priority="15413" operator="notEqual">
      <formula>BA39</formula>
    </cfRule>
    <cfRule type="cellIs" dxfId="10066" priority="15391" stopIfTrue="1" operator="equal">
      <formula>0</formula>
    </cfRule>
    <cfRule type="cellIs" dxfId="10065" priority="15392" operator="notEqual">
      <formula>BA39</formula>
    </cfRule>
    <cfRule type="cellIs" dxfId="10064" priority="15412" stopIfTrue="1" operator="equal">
      <formula>0</formula>
    </cfRule>
  </conditionalFormatting>
  <conditionalFormatting sqref="BE40 BG40">
    <cfRule type="expression" dxfId="10063" priority="15411">
      <formula>BE39=0</formula>
    </cfRule>
    <cfRule type="expression" dxfId="10062" priority="15390">
      <formula>BE39=0</formula>
    </cfRule>
  </conditionalFormatting>
  <conditionalFormatting sqref="BF9 BF15 BF17 BF19 BF23 BF25 BF27 BF31 BF33 BF35 BF37 BF39 BF41 BF43">
    <cfRule type="cellIs" dxfId="10061" priority="11406" operator="notEqual">
      <formula>BB9</formula>
    </cfRule>
    <cfRule type="cellIs" dxfId="10060" priority="17383" stopIfTrue="1" operator="equal">
      <formula>0</formula>
    </cfRule>
    <cfRule type="cellIs" dxfId="10059" priority="17384" operator="notEqual">
      <formula>BB9</formula>
    </cfRule>
    <cfRule type="cellIs" dxfId="10058" priority="11405" stopIfTrue="1" operator="equal">
      <formula>0</formula>
    </cfRule>
  </conditionalFormatting>
  <conditionalFormatting sqref="BF11">
    <cfRule type="cellIs" dxfId="10057" priority="17374" stopIfTrue="1" operator="equal">
      <formula>0</formula>
    </cfRule>
    <cfRule type="cellIs" dxfId="10056" priority="17375" operator="notEqual">
      <formula>BB11</formula>
    </cfRule>
    <cfRule type="cellIs" dxfId="10055" priority="11396" stopIfTrue="1" operator="equal">
      <formula>0</formula>
    </cfRule>
    <cfRule type="cellIs" dxfId="10054" priority="11397" operator="notEqual">
      <formula>BB11</formula>
    </cfRule>
  </conditionalFormatting>
  <conditionalFormatting sqref="BF13">
    <cfRule type="cellIs" dxfId="10053" priority="17372" stopIfTrue="1" operator="equal">
      <formula>0</formula>
    </cfRule>
    <cfRule type="cellIs" dxfId="10052" priority="17373" operator="notEqual">
      <formula>BB13</formula>
    </cfRule>
    <cfRule type="cellIs" dxfId="10051" priority="11394" stopIfTrue="1" operator="equal">
      <formula>0</formula>
    </cfRule>
    <cfRule type="cellIs" dxfId="10050" priority="11395" operator="notEqual">
      <formula>BB13</formula>
    </cfRule>
  </conditionalFormatting>
  <conditionalFormatting sqref="BF15">
    <cfRule type="cellIs" dxfId="10049" priority="6659" stopIfTrue="1" operator="equal">
      <formula>0</formula>
    </cfRule>
    <cfRule type="cellIs" dxfId="10048" priority="6660" operator="notEqual">
      <formula>BB15</formula>
    </cfRule>
    <cfRule type="cellIs" dxfId="10047" priority="6734" stopIfTrue="1" operator="equal">
      <formula>0</formula>
    </cfRule>
    <cfRule type="cellIs" dxfId="10046" priority="6735" operator="notEqual">
      <formula>BB15</formula>
    </cfRule>
  </conditionalFormatting>
  <conditionalFormatting sqref="BF16 BF18 BF20 BF24 BF26 BF28 BF32 BF34 BF36 BF38 BF40 BF42 BF44 BF10 BF12 BF14">
    <cfRule type="expression" dxfId="10045" priority="17382">
      <formula>BF9=0</formula>
    </cfRule>
    <cfRule type="expression" dxfId="10044" priority="11404">
      <formula>BF9=0</formula>
    </cfRule>
  </conditionalFormatting>
  <conditionalFormatting sqref="BF16">
    <cfRule type="expression" dxfId="10043" priority="6733">
      <formula>BF15=0</formula>
    </cfRule>
    <cfRule type="expression" dxfId="10042" priority="6658">
      <formula>BF15=0</formula>
    </cfRule>
  </conditionalFormatting>
  <conditionalFormatting sqref="BF17">
    <cfRule type="cellIs" dxfId="10041" priority="891" stopIfTrue="1" operator="equal">
      <formula>0</formula>
    </cfRule>
    <cfRule type="cellIs" dxfId="10040" priority="2792" stopIfTrue="1" operator="equal">
      <formula>0</formula>
    </cfRule>
    <cfRule type="cellIs" dxfId="10039" priority="2793" operator="notEqual">
      <formula>BB17</formula>
    </cfRule>
    <cfRule type="cellIs" dxfId="10038" priority="1639" stopIfTrue="1" operator="equal">
      <formula>0</formula>
    </cfRule>
    <cfRule type="cellIs" dxfId="10037" priority="457" operator="notEqual">
      <formula>BB17</formula>
    </cfRule>
    <cfRule type="cellIs" dxfId="10036" priority="456" stopIfTrue="1" operator="equal">
      <formula>0</formula>
    </cfRule>
    <cfRule type="cellIs" dxfId="10035" priority="166" operator="notEqual">
      <formula>BB17</formula>
    </cfRule>
    <cfRule type="cellIs" dxfId="10034" priority="165" stopIfTrue="1" operator="equal">
      <formula>0</formula>
    </cfRule>
    <cfRule type="cellIs" dxfId="10033" priority="1502" operator="notEqual">
      <formula>BB17</formula>
    </cfRule>
    <cfRule type="cellIs" dxfId="10032" priority="1501" stopIfTrue="1" operator="equal">
      <formula>0</formula>
    </cfRule>
    <cfRule type="cellIs" dxfId="10031" priority="625" operator="notEqual">
      <formula>BB17</formula>
    </cfRule>
    <cfRule type="cellIs" dxfId="10030" priority="624" stopIfTrue="1" operator="equal">
      <formula>0</formula>
    </cfRule>
    <cfRule type="cellIs" dxfId="10029" priority="754" operator="notEqual">
      <formula>BB17</formula>
    </cfRule>
    <cfRule type="cellIs" dxfId="10028" priority="1805" operator="notEqual">
      <formula>BB17</formula>
    </cfRule>
    <cfRule type="cellIs" dxfId="10027" priority="1804" stopIfTrue="1" operator="equal">
      <formula>0</formula>
    </cfRule>
    <cfRule type="cellIs" dxfId="10026" priority="2024" operator="notEqual">
      <formula>BB17</formula>
    </cfRule>
    <cfRule type="cellIs" dxfId="10025" priority="2023" stopIfTrue="1" operator="equal">
      <formula>0</formula>
    </cfRule>
    <cfRule type="cellIs" dxfId="10024" priority="753" stopIfTrue="1" operator="equal">
      <formula>0</formula>
    </cfRule>
    <cfRule type="cellIs" dxfId="10023" priority="1054" operator="notEqual">
      <formula>BB17</formula>
    </cfRule>
    <cfRule type="cellIs" dxfId="10022" priority="1053" stopIfTrue="1" operator="equal">
      <formula>0</formula>
    </cfRule>
    <cfRule type="cellIs" dxfId="10021" priority="1640" operator="notEqual">
      <formula>BB17</formula>
    </cfRule>
    <cfRule type="cellIs" dxfId="10020" priority="2981" stopIfTrue="1" operator="equal">
      <formula>0</formula>
    </cfRule>
    <cfRule type="cellIs" dxfId="10019" priority="2982" operator="notEqual">
      <formula>BB17</formula>
    </cfRule>
    <cfRule type="cellIs" dxfId="10018" priority="313" operator="notEqual">
      <formula>BB17</formula>
    </cfRule>
    <cfRule type="cellIs" dxfId="10017" priority="28" operator="notEqual">
      <formula>BB17</formula>
    </cfRule>
    <cfRule type="cellIs" dxfId="10016" priority="27" stopIfTrue="1" operator="equal">
      <formula>0</formula>
    </cfRule>
    <cfRule type="cellIs" dxfId="10015" priority="312" stopIfTrue="1" operator="equal">
      <formula>0</formula>
    </cfRule>
    <cfRule type="cellIs" dxfId="10014" priority="892" operator="notEqual">
      <formula>BB17</formula>
    </cfRule>
  </conditionalFormatting>
  <conditionalFormatting sqref="BF18">
    <cfRule type="expression" dxfId="10013" priority="26">
      <formula>BF17=0</formula>
    </cfRule>
    <cfRule type="expression" dxfId="10012" priority="2791">
      <formula>BF17=0</formula>
    </cfRule>
    <cfRule type="expression" dxfId="10011" priority="455">
      <formula>BF17=0</formula>
    </cfRule>
    <cfRule type="expression" dxfId="10010" priority="1052">
      <formula>BF17=0</formula>
    </cfRule>
    <cfRule type="expression" dxfId="10009" priority="1638">
      <formula>BF17=0</formula>
    </cfRule>
    <cfRule type="expression" dxfId="10008" priority="311">
      <formula>BF17=0</formula>
    </cfRule>
    <cfRule type="expression" dxfId="10007" priority="164">
      <formula>BF17=0</formula>
    </cfRule>
    <cfRule type="expression" dxfId="10006" priority="752">
      <formula>BF17=0</formula>
    </cfRule>
    <cfRule type="expression" dxfId="10005" priority="623">
      <formula>BF17=0</formula>
    </cfRule>
    <cfRule type="expression" dxfId="10004" priority="1803">
      <formula>BF17=0</formula>
    </cfRule>
    <cfRule type="expression" dxfId="10003" priority="2980">
      <formula>BF17=0</formula>
    </cfRule>
    <cfRule type="expression" dxfId="10002" priority="1500">
      <formula>BF17=0</formula>
    </cfRule>
    <cfRule type="expression" dxfId="10001" priority="890">
      <formula>BF17=0</formula>
    </cfRule>
    <cfRule type="expression" dxfId="10000" priority="2022">
      <formula>BF17=0</formula>
    </cfRule>
  </conditionalFormatting>
  <conditionalFormatting sqref="BF25">
    <cfRule type="cellIs" dxfId="9999" priority="16492" operator="notEqual">
      <formula>BB25</formula>
    </cfRule>
    <cfRule type="cellIs" dxfId="9998" priority="16491" stopIfTrue="1" operator="equal">
      <formula>0</formula>
    </cfRule>
    <cfRule type="cellIs" dxfId="9997" priority="16875" stopIfTrue="1" operator="equal">
      <formula>0</formula>
    </cfRule>
    <cfRule type="cellIs" dxfId="9996" priority="16876" operator="notEqual">
      <formula>BB25</formula>
    </cfRule>
    <cfRule type="cellIs" dxfId="9995" priority="16297" operator="notEqual">
      <formula>BB25</formula>
    </cfRule>
    <cfRule type="cellIs" dxfId="9994" priority="16296" stopIfTrue="1" operator="equal">
      <formula>0</formula>
    </cfRule>
    <cfRule type="cellIs" dxfId="9993" priority="11019" stopIfTrue="1" operator="equal">
      <formula>0</formula>
    </cfRule>
    <cfRule type="cellIs" dxfId="9992" priority="10537" operator="notEqual">
      <formula>BB25</formula>
    </cfRule>
    <cfRule type="cellIs" dxfId="9991" priority="10536" stopIfTrue="1" operator="equal">
      <formula>0</formula>
    </cfRule>
    <cfRule type="cellIs" dxfId="9990" priority="10692" stopIfTrue="1" operator="equal">
      <formula>0</formula>
    </cfRule>
    <cfRule type="cellIs" dxfId="9989" priority="11020" operator="notEqual">
      <formula>BB25</formula>
    </cfRule>
    <cfRule type="cellIs" dxfId="9988" priority="10693" operator="notEqual">
      <formula>BB25</formula>
    </cfRule>
  </conditionalFormatting>
  <conditionalFormatting sqref="BF26">
    <cfRule type="expression" dxfId="9987" priority="16490">
      <formula>BF25=0</formula>
    </cfRule>
    <cfRule type="expression" dxfId="9986" priority="16874">
      <formula>BF25=0</formula>
    </cfRule>
    <cfRule type="expression" dxfId="9985" priority="16295">
      <formula>BF25=0</formula>
    </cfRule>
    <cfRule type="expression" dxfId="9984" priority="10535">
      <formula>BF25=0</formula>
    </cfRule>
    <cfRule type="expression" dxfId="9983" priority="10691">
      <formula>BF25=0</formula>
    </cfRule>
    <cfRule type="expression" dxfId="9982" priority="11018">
      <formula>BF25=0</formula>
    </cfRule>
  </conditionalFormatting>
  <conditionalFormatting sqref="BF27">
    <cfRule type="cellIs" dxfId="9981" priority="15530" operator="notEqual">
      <formula>BB27</formula>
    </cfRule>
    <cfRule type="cellIs" dxfId="9980" priority="15529" stopIfTrue="1" operator="equal">
      <formula>0</formula>
    </cfRule>
  </conditionalFormatting>
  <conditionalFormatting sqref="BF28">
    <cfRule type="expression" dxfId="9979" priority="15528">
      <formula>BF27=0</formula>
    </cfRule>
  </conditionalFormatting>
  <conditionalFormatting sqref="BF29">
    <cfRule type="cellIs" dxfId="9978" priority="2400" operator="notEqual">
      <formula>BB29</formula>
    </cfRule>
    <cfRule type="cellIs" dxfId="9977" priority="2440" stopIfTrue="1" operator="equal">
      <formula>0</formula>
    </cfRule>
    <cfRule type="cellIs" dxfId="9976" priority="2441" operator="notEqual">
      <formula>BB29</formula>
    </cfRule>
    <cfRule type="cellIs" dxfId="9975" priority="2457" stopIfTrue="1" operator="equal">
      <formula>0</formula>
    </cfRule>
    <cfRule type="cellIs" dxfId="9974" priority="2501" operator="notEqual">
      <formula>BB29</formula>
    </cfRule>
    <cfRule type="cellIs" dxfId="9973" priority="2458" operator="notEqual">
      <formula>BB29</formula>
    </cfRule>
    <cfRule type="cellIs" dxfId="9972" priority="2500" stopIfTrue="1" operator="equal">
      <formula>0</formula>
    </cfRule>
    <cfRule type="cellIs" dxfId="9971" priority="2470" stopIfTrue="1" operator="equal">
      <formula>0</formula>
    </cfRule>
    <cfRule type="cellIs" dxfId="9970" priority="2471" operator="notEqual">
      <formula>BB29</formula>
    </cfRule>
    <cfRule type="cellIs" dxfId="9969" priority="2487" stopIfTrue="1" operator="equal">
      <formula>0</formula>
    </cfRule>
    <cfRule type="cellIs" dxfId="9968" priority="2488" operator="notEqual">
      <formula>BB29</formula>
    </cfRule>
    <cfRule type="cellIs" dxfId="9967" priority="2410" stopIfTrue="1" operator="equal">
      <formula>0</formula>
    </cfRule>
    <cfRule type="cellIs" dxfId="9966" priority="2411" operator="notEqual">
      <formula>BB29</formula>
    </cfRule>
    <cfRule type="cellIs" dxfId="9965" priority="2427" stopIfTrue="1" operator="equal">
      <formula>0</formula>
    </cfRule>
    <cfRule type="cellIs" dxfId="9964" priority="2428" operator="notEqual">
      <formula>BB29</formula>
    </cfRule>
    <cfRule type="cellIs" dxfId="9963" priority="2399" stopIfTrue="1" operator="equal">
      <formula>0</formula>
    </cfRule>
  </conditionalFormatting>
  <conditionalFormatting sqref="BF30">
    <cfRule type="expression" dxfId="9962" priority="2469">
      <formula>BF29=0</formula>
    </cfRule>
    <cfRule type="expression" dxfId="9961" priority="2439">
      <formula>BF29=0</formula>
    </cfRule>
    <cfRule type="expression" dxfId="9960" priority="2409">
      <formula>BF29=0</formula>
    </cfRule>
    <cfRule type="expression" dxfId="9959" priority="2499">
      <formula>BF29=0</formula>
    </cfRule>
  </conditionalFormatting>
  <conditionalFormatting sqref="BF37">
    <cfRule type="cellIs" dxfId="9958" priority="11398" stopIfTrue="1" operator="equal">
      <formula>0</formula>
    </cfRule>
    <cfRule type="cellIs" dxfId="9957" priority="11399" operator="notEqual">
      <formula>BB37</formula>
    </cfRule>
    <cfRule type="cellIs" dxfId="9956" priority="17377" operator="notEqual">
      <formula>BB37</formula>
    </cfRule>
    <cfRule type="cellIs" dxfId="9955" priority="17376" stopIfTrue="1" operator="equal">
      <formula>0</formula>
    </cfRule>
  </conditionalFormatting>
  <conditionalFormatting sqref="BF38">
    <cfRule type="expression" dxfId="9954" priority="11400">
      <formula>BF37=0</formula>
    </cfRule>
    <cfRule type="expression" dxfId="9953" priority="17378">
      <formula>BF37=0</formula>
    </cfRule>
  </conditionalFormatting>
  <conditionalFormatting sqref="BF39">
    <cfRule type="cellIs" dxfId="9952" priority="15371" operator="notEqual">
      <formula>BB39</formula>
    </cfRule>
    <cfRule type="cellIs" dxfId="9951" priority="15370" stopIfTrue="1" operator="equal">
      <formula>0</formula>
    </cfRule>
  </conditionalFormatting>
  <conditionalFormatting sqref="BF40">
    <cfRule type="expression" dxfId="9950" priority="15369">
      <formula>BF39=0</formula>
    </cfRule>
  </conditionalFormatting>
  <conditionalFormatting sqref="BF43">
    <cfRule type="cellIs" dxfId="9949" priority="11402" stopIfTrue="1" operator="equal">
      <formula>0</formula>
    </cfRule>
    <cfRule type="cellIs" dxfId="9948" priority="11403" operator="notEqual">
      <formula>BB43</formula>
    </cfRule>
    <cfRule type="cellIs" dxfId="9947" priority="17380" stopIfTrue="1" operator="equal">
      <formula>0</formula>
    </cfRule>
    <cfRule type="cellIs" dxfId="9946" priority="17381" operator="notEqual">
      <formula>BB43</formula>
    </cfRule>
  </conditionalFormatting>
  <conditionalFormatting sqref="BF44">
    <cfRule type="expression" dxfId="9945" priority="11401">
      <formula>BF43=0</formula>
    </cfRule>
    <cfRule type="expression" dxfId="9944" priority="17379">
      <formula>BF43=0</formula>
    </cfRule>
  </conditionalFormatting>
  <conditionalFormatting sqref="BG7">
    <cfRule type="cellIs" dxfId="9943" priority="11560" operator="greaterThanOrEqual">
      <formula>5</formula>
    </cfRule>
    <cfRule type="cellIs" dxfId="9942" priority="18276" operator="greaterThanOrEqual">
      <formula>5</formula>
    </cfRule>
  </conditionalFormatting>
  <conditionalFormatting sqref="BH11">
    <cfRule type="cellIs" dxfId="9941" priority="15974" operator="notEqual">
      <formula>BD11</formula>
    </cfRule>
    <cfRule type="cellIs" dxfId="9940" priority="16030" stopIfTrue="1" operator="equal">
      <formula>0</formula>
    </cfRule>
    <cfRule type="cellIs" dxfId="9939" priority="15965" operator="notEqual">
      <formula>BD11</formula>
    </cfRule>
    <cfRule type="cellIs" dxfId="9938" priority="16725" stopIfTrue="1" operator="equal">
      <formula>0</formula>
    </cfRule>
    <cfRule type="cellIs" dxfId="9937" priority="17564" stopIfTrue="1" operator="equal">
      <formula>0</formula>
    </cfRule>
    <cfRule type="cellIs" dxfId="9936" priority="16687" operator="notEqual">
      <formula>BD11</formula>
    </cfRule>
    <cfRule type="cellIs" dxfId="9935" priority="16686" stopIfTrue="1" operator="equal">
      <formula>0</formula>
    </cfRule>
    <cfRule type="cellIs" dxfId="9934" priority="17565" operator="notEqual">
      <formula>BD11</formula>
    </cfRule>
    <cfRule type="cellIs" dxfId="9933" priority="16696" operator="notEqual">
      <formula>BD11</formula>
    </cfRule>
    <cfRule type="cellIs" dxfId="9932" priority="15964" stopIfTrue="1" operator="equal">
      <formula>0</formula>
    </cfRule>
    <cfRule type="cellIs" dxfId="9931" priority="16010" operator="notEqual">
      <formula>BD11</formula>
    </cfRule>
    <cfRule type="cellIs" dxfId="9930" priority="16726" operator="notEqual">
      <formula>BD11</formula>
    </cfRule>
    <cfRule type="cellIs" dxfId="9929" priority="11533" stopIfTrue="1" operator="equal">
      <formula>0</formula>
    </cfRule>
    <cfRule type="cellIs" dxfId="9928" priority="15973" stopIfTrue="1" operator="equal">
      <formula>0</formula>
    </cfRule>
    <cfRule type="cellIs" dxfId="9927" priority="16695" stopIfTrue="1" operator="equal">
      <formula>0</formula>
    </cfRule>
    <cfRule type="cellIs" dxfId="9926" priority="16031" operator="notEqual">
      <formula>BD11</formula>
    </cfRule>
    <cfRule type="cellIs" dxfId="9925" priority="16009" stopIfTrue="1" operator="equal">
      <formula>0</formula>
    </cfRule>
    <cfRule type="cellIs" dxfId="9924" priority="11417" stopIfTrue="1" operator="equal">
      <formula>0</formula>
    </cfRule>
    <cfRule type="cellIs" dxfId="9923" priority="11534" operator="notEqual">
      <formula>BD11</formula>
    </cfRule>
    <cfRule type="cellIs" dxfId="9922" priority="16714" operator="notEqual">
      <formula>BD11</formula>
    </cfRule>
    <cfRule type="cellIs" dxfId="9921" priority="11418" operator="notEqual">
      <formula>BD11</formula>
    </cfRule>
    <cfRule type="cellIs" dxfId="9920" priority="16713" stopIfTrue="1" operator="equal">
      <formula>0</formula>
    </cfRule>
  </conditionalFormatting>
  <conditionalFormatting sqref="BH12 BH14 BH16 BH18 BH20 BH24 BH26 BH28 BH30 BH32 BH42 BH44 BH10">
    <cfRule type="expression" dxfId="9919" priority="18468">
      <formula>BH9=0</formula>
    </cfRule>
    <cfRule type="expression" dxfId="9918" priority="17779">
      <formula>BH9=0</formula>
    </cfRule>
  </conditionalFormatting>
  <conditionalFormatting sqref="BH12 BH14 BH16 BH18 BH24 BH26 BH28 BH30 BH32 BH40 BH42 BH44 BH10 BH20">
    <cfRule type="expression" dxfId="9917" priority="11613">
      <formula>BH9=0</formula>
    </cfRule>
    <cfRule type="expression" dxfId="9916" priority="11451">
      <formula>BH9=0</formula>
    </cfRule>
  </conditionalFormatting>
  <conditionalFormatting sqref="BH12">
    <cfRule type="expression" dxfId="9915" priority="11532">
      <formula>BH11=0</formula>
    </cfRule>
    <cfRule type="expression" dxfId="9914" priority="16694">
      <formula>BH11=0</formula>
    </cfRule>
    <cfRule type="expression" dxfId="9913" priority="15972">
      <formula>BH11=0</formula>
    </cfRule>
    <cfRule type="expression" dxfId="9912" priority="16029">
      <formula>BH11=0</formula>
    </cfRule>
    <cfRule type="expression" dxfId="9911" priority="16685">
      <formula>BH11=0</formula>
    </cfRule>
    <cfRule type="expression" dxfId="9910" priority="15963">
      <formula>BH11=0</formula>
    </cfRule>
    <cfRule type="expression" dxfId="9909" priority="16724">
      <formula>BH11=0</formula>
    </cfRule>
    <cfRule type="expression" dxfId="9908" priority="17563">
      <formula>BH11=0</formula>
    </cfRule>
    <cfRule type="expression" dxfId="9907" priority="11416">
      <formula>BH11=0</formula>
    </cfRule>
    <cfRule type="expression" dxfId="9906" priority="16712">
      <formula>BH11=0</formula>
    </cfRule>
    <cfRule type="expression" dxfId="9905" priority="16008">
      <formula>BH11=0</formula>
    </cfRule>
  </conditionalFormatting>
  <conditionalFormatting sqref="BH15">
    <cfRule type="cellIs" dxfId="9904" priority="6708" operator="notEqual">
      <formula>BD15</formula>
    </cfRule>
    <cfRule type="cellIs" dxfId="9903" priority="6717" stopIfTrue="1" operator="equal">
      <formula>0</formula>
    </cfRule>
    <cfRule type="cellIs" dxfId="9902" priority="6740" stopIfTrue="1" operator="equal">
      <formula>0</formula>
    </cfRule>
    <cfRule type="cellIs" dxfId="9901" priority="6672" operator="notEqual">
      <formula>BD15</formula>
    </cfRule>
    <cfRule type="cellIs" dxfId="9900" priority="6671" stopIfTrue="1" operator="equal">
      <formula>0</formula>
    </cfRule>
    <cfRule type="cellIs" dxfId="9899" priority="6684" operator="notEqual">
      <formula>BD15</formula>
    </cfRule>
    <cfRule type="cellIs" dxfId="9898" priority="6741" operator="notEqual">
      <formula>BD15</formula>
    </cfRule>
    <cfRule type="cellIs" dxfId="9897" priority="6707" stopIfTrue="1" operator="equal">
      <formula>0</formula>
    </cfRule>
    <cfRule type="cellIs" dxfId="9896" priority="6759" operator="notEqual">
      <formula>BD15</formula>
    </cfRule>
    <cfRule type="cellIs" dxfId="9895" priority="6683" stopIfTrue="1" operator="equal">
      <formula>0</formula>
    </cfRule>
    <cfRule type="cellIs" dxfId="9894" priority="6718" operator="notEqual">
      <formula>BD15</formula>
    </cfRule>
    <cfRule type="cellIs" dxfId="9893" priority="6758" stopIfTrue="1" operator="equal">
      <formula>0</formula>
    </cfRule>
  </conditionalFormatting>
  <conditionalFormatting sqref="BH16">
    <cfRule type="expression" dxfId="9892" priority="6670">
      <formula>BH15=0</formula>
    </cfRule>
    <cfRule type="expression" dxfId="9891" priority="6706">
      <formula>BH15=0</formula>
    </cfRule>
    <cfRule type="expression" dxfId="9890" priority="6682">
      <formula>BH15=0</formula>
    </cfRule>
    <cfRule type="expression" dxfId="9889" priority="6757">
      <formula>BH15=0</formula>
    </cfRule>
    <cfRule type="expression" dxfId="9888" priority="6720">
      <formula>BH15=0</formula>
    </cfRule>
    <cfRule type="expression" dxfId="9887" priority="6739">
      <formula>BH15=0</formula>
    </cfRule>
  </conditionalFormatting>
  <conditionalFormatting sqref="BH17">
    <cfRule type="cellIs" dxfId="9886" priority="1738" stopIfTrue="1" operator="equal">
      <formula>0</formula>
    </cfRule>
    <cfRule type="cellIs" dxfId="9885" priority="2984" stopIfTrue="1" operator="equal">
      <formula>0</formula>
    </cfRule>
    <cfRule type="cellIs" dxfId="9884" priority="460" operator="notEqual">
      <formula>BD17</formula>
    </cfRule>
    <cfRule type="cellIs" dxfId="9883" priority="1715" operator="notEqual">
      <formula>BD17</formula>
    </cfRule>
    <cfRule type="cellIs" dxfId="9882" priority="172" operator="notEqual">
      <formula>BD17</formula>
    </cfRule>
    <cfRule type="cellIs" dxfId="9881" priority="2108" operator="notEqual">
      <formula>BD17</formula>
    </cfRule>
    <cfRule type="cellIs" dxfId="9880" priority="171" stopIfTrue="1" operator="equal">
      <formula>0</formula>
    </cfRule>
    <cfRule type="cellIs" dxfId="9879" priority="318" stopIfTrue="1" operator="equal">
      <formula>0</formula>
    </cfRule>
    <cfRule type="cellIs" dxfId="9878" priority="2027" operator="notEqual">
      <formula>BD17</formula>
    </cfRule>
    <cfRule type="cellIs" dxfId="9877" priority="631" operator="notEqual">
      <formula>BD17</formula>
    </cfRule>
    <cfRule type="cellIs" dxfId="9876" priority="630" stopIfTrue="1" operator="equal">
      <formula>0</formula>
    </cfRule>
    <cfRule type="cellIs" dxfId="9875" priority="2026" stopIfTrue="1" operator="equal">
      <formula>0</formula>
    </cfRule>
    <cfRule type="cellIs" dxfId="9874" priority="1714" stopIfTrue="1" operator="equal">
      <formula>0</formula>
    </cfRule>
    <cfRule type="cellIs" dxfId="9873" priority="1140" stopIfTrue="1" operator="equal">
      <formula>0</formula>
    </cfRule>
    <cfRule type="cellIs" dxfId="9872" priority="1141" operator="notEqual">
      <formula>BD17</formula>
    </cfRule>
    <cfRule type="cellIs" dxfId="9871" priority="319" operator="notEqual">
      <formula>BD17</formula>
    </cfRule>
    <cfRule type="cellIs" dxfId="9870" priority="37" operator="notEqual">
      <formula>BD17</formula>
    </cfRule>
    <cfRule type="cellIs" dxfId="9869" priority="756" stopIfTrue="1" operator="equal">
      <formula>0</formula>
    </cfRule>
    <cfRule type="cellIs" dxfId="9868" priority="2870" stopIfTrue="1" operator="equal">
      <formula>0</formula>
    </cfRule>
    <cfRule type="cellIs" dxfId="9867" priority="757" operator="notEqual">
      <formula>BD17</formula>
    </cfRule>
    <cfRule type="cellIs" dxfId="9866" priority="894" stopIfTrue="1" operator="equal">
      <formula>0</formula>
    </cfRule>
    <cfRule type="cellIs" dxfId="9865" priority="895" operator="notEqual">
      <formula>BD17</formula>
    </cfRule>
    <cfRule type="cellIs" dxfId="9864" priority="1510" stopIfTrue="1" operator="equal">
      <formula>0</formula>
    </cfRule>
    <cfRule type="cellIs" dxfId="9863" priority="2871" operator="notEqual">
      <formula>BD17</formula>
    </cfRule>
    <cfRule type="cellIs" dxfId="9862" priority="3057" operator="notEqual">
      <formula>BD17</formula>
    </cfRule>
    <cfRule type="cellIs" dxfId="9861" priority="1511" operator="notEqual">
      <formula>BD17</formula>
    </cfRule>
    <cfRule type="cellIs" dxfId="9860" priority="2107" stopIfTrue="1" operator="equal">
      <formula>0</formula>
    </cfRule>
    <cfRule type="cellIs" dxfId="9859" priority="459" stopIfTrue="1" operator="equal">
      <formula>0</formula>
    </cfRule>
    <cfRule type="cellIs" dxfId="9858" priority="36" stopIfTrue="1" operator="equal">
      <formula>0</formula>
    </cfRule>
    <cfRule type="cellIs" dxfId="9857" priority="3056" stopIfTrue="1" operator="equal">
      <formula>0</formula>
    </cfRule>
    <cfRule type="cellIs" dxfId="9856" priority="1913" operator="notEqual">
      <formula>BD17</formula>
    </cfRule>
    <cfRule type="cellIs" dxfId="9855" priority="1912" stopIfTrue="1" operator="equal">
      <formula>0</formula>
    </cfRule>
    <cfRule type="cellIs" dxfId="9854" priority="1888" stopIfTrue="1" operator="equal">
      <formula>0</formula>
    </cfRule>
    <cfRule type="cellIs" dxfId="9853" priority="2985" operator="notEqual">
      <formula>BD17</formula>
    </cfRule>
    <cfRule type="cellIs" dxfId="9852" priority="1739" operator="notEqual">
      <formula>BD17</formula>
    </cfRule>
    <cfRule type="cellIs" dxfId="9851" priority="2892" operator="notEqual">
      <formula>BD17</formula>
    </cfRule>
    <cfRule type="cellIs" dxfId="9850" priority="2891" stopIfTrue="1" operator="equal">
      <formula>0</formula>
    </cfRule>
    <cfRule type="cellIs" dxfId="9849" priority="1170" stopIfTrue="1" operator="equal">
      <formula>0</formula>
    </cfRule>
    <cfRule type="cellIs" dxfId="9848" priority="1171" operator="notEqual">
      <formula>BD17</formula>
    </cfRule>
    <cfRule type="cellIs" dxfId="9847" priority="1889" operator="notEqual">
      <formula>BD17</formula>
    </cfRule>
  </conditionalFormatting>
  <conditionalFormatting sqref="BH18">
    <cfRule type="expression" dxfId="9846" priority="2890">
      <formula>BH17=0</formula>
    </cfRule>
    <cfRule type="expression" dxfId="9845" priority="1169">
      <formula>BH17=0</formula>
    </cfRule>
    <cfRule type="expression" dxfId="9844" priority="170">
      <formula>BH17=0</formula>
    </cfRule>
    <cfRule type="expression" dxfId="9843" priority="3055">
      <formula>BH17=0</formula>
    </cfRule>
    <cfRule type="expression" dxfId="9842" priority="1887">
      <formula>BH17=0</formula>
    </cfRule>
    <cfRule type="expression" dxfId="9841" priority="1139">
      <formula>BH17=0</formula>
    </cfRule>
    <cfRule type="expression" dxfId="9840" priority="2025">
      <formula>BH17=0</formula>
    </cfRule>
    <cfRule type="expression" dxfId="9839" priority="893">
      <formula>BH17=0</formula>
    </cfRule>
    <cfRule type="expression" dxfId="9838" priority="755">
      <formula>BH17=0</formula>
    </cfRule>
    <cfRule type="expression" dxfId="9837" priority="1737">
      <formula>BH17=0</formula>
    </cfRule>
    <cfRule type="expression" dxfId="9836" priority="35">
      <formula>BH17=0</formula>
    </cfRule>
    <cfRule type="expression" dxfId="9835" priority="1713">
      <formula>BH17=0</formula>
    </cfRule>
    <cfRule type="expression" dxfId="9834" priority="629">
      <formula>BH17=0</formula>
    </cfRule>
    <cfRule type="expression" dxfId="9833" priority="1911">
      <formula>BH17=0</formula>
    </cfRule>
    <cfRule type="expression" dxfId="9832" priority="2106">
      <formula>BH17=0</formula>
    </cfRule>
    <cfRule type="expression" dxfId="9831" priority="2983">
      <formula>BH17=0</formula>
    </cfRule>
    <cfRule type="expression" dxfId="9830" priority="2869">
      <formula>BH17=0</formula>
    </cfRule>
    <cfRule type="expression" dxfId="9829" priority="458">
      <formula>BH17=0</formula>
    </cfRule>
    <cfRule type="expression" dxfId="9828" priority="1509">
      <formula>BH17=0</formula>
    </cfRule>
    <cfRule type="expression" dxfId="9827" priority="317">
      <formula>BH17=0</formula>
    </cfRule>
  </conditionalFormatting>
  <conditionalFormatting sqref="BH19">
    <cfRule type="cellIs" dxfId="9826" priority="7648" stopIfTrue="1" operator="equal">
      <formula>0</formula>
    </cfRule>
    <cfRule type="cellIs" dxfId="9825" priority="7647" operator="notEqual">
      <formula>BD19</formula>
    </cfRule>
    <cfRule type="cellIs" dxfId="9824" priority="7646" stopIfTrue="1" operator="equal">
      <formula>0</formula>
    </cfRule>
    <cfRule type="cellIs" dxfId="9823" priority="7645" operator="notEqual">
      <formula>BD19</formula>
    </cfRule>
    <cfRule type="cellIs" dxfId="9822" priority="7649" operator="notEqual">
      <formula>BD19</formula>
    </cfRule>
    <cfRule type="cellIs" dxfId="9821" priority="7644" stopIfTrue="1" operator="equal">
      <formula>0</formula>
    </cfRule>
  </conditionalFormatting>
  <conditionalFormatting sqref="BH23">
    <cfRule type="cellIs" dxfId="9820" priority="15844" stopIfTrue="1" operator="equal">
      <formula>0</formula>
    </cfRule>
    <cfRule type="cellIs" dxfId="9819" priority="15868" stopIfTrue="1" operator="equal">
      <formula>0</formula>
    </cfRule>
    <cfRule type="cellIs" dxfId="9818" priority="15845" operator="notEqual">
      <formula>BD23</formula>
    </cfRule>
    <cfRule type="cellIs" dxfId="9817" priority="15869" operator="notEqual">
      <formula>BD23</formula>
    </cfRule>
  </conditionalFormatting>
  <conditionalFormatting sqref="BH24">
    <cfRule type="expression" dxfId="9816" priority="15867">
      <formula>BH23=0</formula>
    </cfRule>
    <cfRule type="expression" dxfId="9815" priority="15843">
      <formula>BH23=0</formula>
    </cfRule>
  </conditionalFormatting>
  <conditionalFormatting sqref="BH25">
    <cfRule type="cellIs" dxfId="9814" priority="10732" operator="notEqual">
      <formula>BD25</formula>
    </cfRule>
    <cfRule type="cellIs" dxfId="9813" priority="16629" stopIfTrue="1" operator="equal">
      <formula>0</formula>
    </cfRule>
    <cfRule type="cellIs" dxfId="9812" priority="10612" operator="notEqual">
      <formula>BD25</formula>
    </cfRule>
    <cfRule type="cellIs" dxfId="9811" priority="16507" operator="notEqual">
      <formula>BD25</formula>
    </cfRule>
    <cfRule type="cellIs" dxfId="9810" priority="10611" stopIfTrue="1" operator="equal">
      <formula>0</formula>
    </cfRule>
    <cfRule type="cellIs" dxfId="9809" priority="10731" stopIfTrue="1" operator="equal">
      <formula>0</formula>
    </cfRule>
    <cfRule type="cellIs" dxfId="9808" priority="16395" stopIfTrue="1" operator="equal">
      <formula>0</formula>
    </cfRule>
    <cfRule type="cellIs" dxfId="9807" priority="16332" stopIfTrue="1" operator="equal">
      <formula>0</formula>
    </cfRule>
    <cfRule type="cellIs" dxfId="9806" priority="10566" stopIfTrue="1" operator="equal">
      <formula>0</formula>
    </cfRule>
    <cfRule type="cellIs" dxfId="9805" priority="11086" operator="notEqual">
      <formula>BD25</formula>
    </cfRule>
    <cfRule type="cellIs" dxfId="9804" priority="11041" operator="notEqual">
      <formula>BD25</formula>
    </cfRule>
    <cfRule type="cellIs" dxfId="9803" priority="11040" stopIfTrue="1" operator="equal">
      <formula>0</formula>
    </cfRule>
    <cfRule type="cellIs" dxfId="9802" priority="11085" stopIfTrue="1" operator="equal">
      <formula>0</formula>
    </cfRule>
    <cfRule type="cellIs" dxfId="9801" priority="16506" stopIfTrue="1" operator="equal">
      <formula>0</formula>
    </cfRule>
    <cfRule type="cellIs" dxfId="9800" priority="10761" stopIfTrue="1" operator="equal">
      <formula>0</formula>
    </cfRule>
    <cfRule type="cellIs" dxfId="9799" priority="16396" operator="notEqual">
      <formula>BD25</formula>
    </cfRule>
    <cfRule type="cellIs" dxfId="9798" priority="16911" stopIfTrue="1" operator="equal">
      <formula>0</formula>
    </cfRule>
    <cfRule type="cellIs" dxfId="9797" priority="16974" stopIfTrue="1" operator="equal">
      <formula>0</formula>
    </cfRule>
    <cfRule type="cellIs" dxfId="9796" priority="16630" operator="notEqual">
      <formula>BD25</formula>
    </cfRule>
    <cfRule type="cellIs" dxfId="9795" priority="10762" operator="notEqual">
      <formula>BD25</formula>
    </cfRule>
    <cfRule type="cellIs" dxfId="9794" priority="16333" operator="notEqual">
      <formula>BD25</formula>
    </cfRule>
    <cfRule type="cellIs" dxfId="9793" priority="10567" operator="notEqual">
      <formula>BD25</formula>
    </cfRule>
    <cfRule type="cellIs" dxfId="9792" priority="16912" operator="notEqual">
      <formula>BD25</formula>
    </cfRule>
    <cfRule type="cellIs" dxfId="9791" priority="16975" operator="notEqual">
      <formula>BD25</formula>
    </cfRule>
  </conditionalFormatting>
  <conditionalFormatting sqref="BH26">
    <cfRule type="expression" dxfId="9790" priority="11039">
      <formula>BH25=0</formula>
    </cfRule>
    <cfRule type="expression" dxfId="9789" priority="11084">
      <formula>BH25=0</formula>
    </cfRule>
    <cfRule type="expression" dxfId="9788" priority="16331">
      <formula>BH25=0</formula>
    </cfRule>
    <cfRule type="expression" dxfId="9787" priority="16505">
      <formula>BH25=0</formula>
    </cfRule>
    <cfRule type="expression" dxfId="9786" priority="16910">
      <formula>BH25=0</formula>
    </cfRule>
    <cfRule type="expression" dxfId="9785" priority="10565">
      <formula>BH25=0</formula>
    </cfRule>
    <cfRule type="expression" dxfId="9784" priority="10760">
      <formula>BH25=0</formula>
    </cfRule>
    <cfRule type="expression" dxfId="9783" priority="10730">
      <formula>BH25=0</formula>
    </cfRule>
    <cfRule type="expression" dxfId="9782" priority="16973">
      <formula>BH25=0</formula>
    </cfRule>
    <cfRule type="expression" dxfId="9781" priority="16628">
      <formula>BH25=0</formula>
    </cfRule>
    <cfRule type="expression" dxfId="9780" priority="16394">
      <formula>BH25=0</formula>
    </cfRule>
    <cfRule type="expression" dxfId="9779" priority="10610">
      <formula>BH25=0</formula>
    </cfRule>
  </conditionalFormatting>
  <conditionalFormatting sqref="BH27">
    <cfRule type="cellIs" dxfId="9778" priority="9834" operator="notEqual">
      <formula>BD27</formula>
    </cfRule>
    <cfRule type="cellIs" dxfId="9777" priority="9833" stopIfTrue="1" operator="equal">
      <formula>0</formula>
    </cfRule>
    <cfRule type="cellIs" dxfId="9776" priority="15532" stopIfTrue="1" operator="equal">
      <formula>0</formula>
    </cfRule>
    <cfRule type="cellIs" dxfId="9775" priority="15533" operator="notEqual">
      <formula>BD27</formula>
    </cfRule>
    <cfRule type="cellIs" dxfId="9774" priority="15622" stopIfTrue="1" operator="equal">
      <formula>0</formula>
    </cfRule>
    <cfRule type="cellIs" dxfId="9773" priority="15623" operator="notEqual">
      <formula>BD27</formula>
    </cfRule>
    <cfRule type="cellIs" dxfId="9772" priority="9866" stopIfTrue="1" operator="equal">
      <formula>0</formula>
    </cfRule>
    <cfRule type="cellIs" dxfId="9771" priority="9867" operator="notEqual">
      <formula>BD27</formula>
    </cfRule>
  </conditionalFormatting>
  <conditionalFormatting sqref="BH28">
    <cfRule type="expression" dxfId="9770" priority="9865">
      <formula>BH27=0</formula>
    </cfRule>
    <cfRule type="expression" dxfId="9769" priority="9832">
      <formula>BH27=0</formula>
    </cfRule>
    <cfRule type="expression" dxfId="9768" priority="15621">
      <formula>BH27=0</formula>
    </cfRule>
    <cfRule type="expression" dxfId="9767" priority="15531">
      <formula>BH27=0</formula>
    </cfRule>
  </conditionalFormatting>
  <conditionalFormatting sqref="BH29">
    <cfRule type="cellIs" dxfId="9766" priority="15761" operator="notEqual">
      <formula>BD29</formula>
    </cfRule>
    <cfRule type="cellIs" dxfId="9765" priority="16807" operator="notEqual">
      <formula>BD29</formula>
    </cfRule>
    <cfRule type="cellIs" dxfId="9764" priority="15716" operator="notEqual">
      <formula>BD29</formula>
    </cfRule>
    <cfRule type="cellIs" dxfId="9763" priority="10016" stopIfTrue="1" operator="equal">
      <formula>0</formula>
    </cfRule>
    <cfRule type="cellIs" dxfId="9762" priority="15760" stopIfTrue="1" operator="equal">
      <formula>0</formula>
    </cfRule>
    <cfRule type="cellIs" dxfId="9761" priority="10002" operator="notEqual">
      <formula>BD29</formula>
    </cfRule>
    <cfRule type="cellIs" dxfId="9760" priority="10001" stopIfTrue="1" operator="equal">
      <formula>0</formula>
    </cfRule>
    <cfRule type="cellIs" dxfId="9759" priority="15715" stopIfTrue="1" operator="equal">
      <formula>0</formula>
    </cfRule>
    <cfRule type="cellIs" dxfId="9758" priority="10017" operator="notEqual">
      <formula>BD29</formula>
    </cfRule>
    <cfRule type="cellIs" dxfId="9757" priority="16776" stopIfTrue="1" operator="equal">
      <formula>0</formula>
    </cfRule>
    <cfRule type="cellIs" dxfId="9756" priority="16777" operator="notEqual">
      <formula>BD29</formula>
    </cfRule>
    <cfRule type="cellIs" dxfId="9755" priority="16806" stopIfTrue="1" operator="equal">
      <formula>0</formula>
    </cfRule>
  </conditionalFormatting>
  <conditionalFormatting sqref="BH30">
    <cfRule type="expression" dxfId="9754" priority="15759">
      <formula>BH29=0</formula>
    </cfRule>
    <cfRule type="expression" dxfId="9753" priority="16775">
      <formula>BH29=0</formula>
    </cfRule>
    <cfRule type="expression" dxfId="9752" priority="10015">
      <formula>BH29=0</formula>
    </cfRule>
    <cfRule type="expression" dxfId="9751" priority="10000">
      <formula>BH29=0</formula>
    </cfRule>
    <cfRule type="expression" dxfId="9750" priority="16805">
      <formula>BH29=0</formula>
    </cfRule>
    <cfRule type="expression" dxfId="9749" priority="15714">
      <formula>BH29=0</formula>
    </cfRule>
  </conditionalFormatting>
  <conditionalFormatting sqref="BH31 BH9 BH11 BH13 BH15 BH17 BH23 BH25 BH27 BH29 BH41 BH43">
    <cfRule type="cellIs" dxfId="9748" priority="18470" operator="notEqual">
      <formula>BD9</formula>
    </cfRule>
    <cfRule type="cellIs" dxfId="9747" priority="17780" stopIfTrue="1" operator="equal">
      <formula>0</formula>
    </cfRule>
    <cfRule type="cellIs" dxfId="9746" priority="11615" operator="notEqual">
      <formula>BD9</formula>
    </cfRule>
    <cfRule type="cellIs" dxfId="9745" priority="17781" operator="notEqual">
      <formula>BD9</formula>
    </cfRule>
    <cfRule type="cellIs" dxfId="9744" priority="11452" stopIfTrue="1" operator="equal">
      <formula>0</formula>
    </cfRule>
    <cfRule type="cellIs" dxfId="9743" priority="11453" operator="notEqual">
      <formula>BD9</formula>
    </cfRule>
    <cfRule type="cellIs" dxfId="9742" priority="18469" stopIfTrue="1" operator="equal">
      <formula>0</formula>
    </cfRule>
    <cfRule type="cellIs" dxfId="9741" priority="11614" stopIfTrue="1" operator="equal">
      <formula>0</formula>
    </cfRule>
  </conditionalFormatting>
  <conditionalFormatting sqref="BH33 BH35 BH37 BH39">
    <cfRule type="cellIs" dxfId="9740" priority="1321" stopIfTrue="1" operator="equal">
      <formula>0</formula>
    </cfRule>
    <cfRule type="cellIs" dxfId="9739" priority="1319" operator="notEqual">
      <formula>BD33</formula>
    </cfRule>
    <cfRule type="cellIs" dxfId="9738" priority="1318" stopIfTrue="1" operator="equal">
      <formula>0</formula>
    </cfRule>
    <cfRule type="cellIs" dxfId="9737" priority="1322" operator="notEqual">
      <formula>BD33</formula>
    </cfRule>
  </conditionalFormatting>
  <conditionalFormatting sqref="BH34 BH38">
    <cfRule type="expression" dxfId="9736" priority="1320">
      <formula>BH33=0</formula>
    </cfRule>
    <cfRule type="expression" dxfId="9735" priority="1317">
      <formula>BH33=0</formula>
    </cfRule>
  </conditionalFormatting>
  <conditionalFormatting sqref="BH35">
    <cfRule type="cellIs" dxfId="9734" priority="1289" stopIfTrue="1" operator="equal">
      <formula>0</formula>
    </cfRule>
    <cfRule type="cellIs" dxfId="9733" priority="1287" operator="notEqual">
      <formula>BD35</formula>
    </cfRule>
    <cfRule type="cellIs" dxfId="9732" priority="1286" stopIfTrue="1" operator="equal">
      <formula>0</formula>
    </cfRule>
    <cfRule type="cellIs" dxfId="9731" priority="1284" operator="notEqual">
      <formula>BD35</formula>
    </cfRule>
    <cfRule type="cellIs" dxfId="9730" priority="1283" stopIfTrue="1" operator="equal">
      <formula>0</formula>
    </cfRule>
    <cfRule type="cellIs" dxfId="9729" priority="1281" operator="notEqual">
      <formula>BD35</formula>
    </cfRule>
    <cfRule type="cellIs" dxfId="9728" priority="1304" stopIfTrue="1" operator="equal">
      <formula>0</formula>
    </cfRule>
    <cfRule type="cellIs" dxfId="9727" priority="1278" operator="notEqual">
      <formula>BD35</formula>
    </cfRule>
    <cfRule type="cellIs" dxfId="9726" priority="1277" stopIfTrue="1" operator="equal">
      <formula>0</formula>
    </cfRule>
    <cfRule type="cellIs" dxfId="9725" priority="1280" stopIfTrue="1" operator="equal">
      <formula>0</formula>
    </cfRule>
    <cfRule type="cellIs" dxfId="9724" priority="1324" stopIfTrue="1" operator="equal">
      <formula>0</formula>
    </cfRule>
    <cfRule type="cellIs" dxfId="9723" priority="1325" operator="notEqual">
      <formula>BD35</formula>
    </cfRule>
    <cfRule type="cellIs" dxfId="9722" priority="1313" stopIfTrue="1" operator="equal">
      <formula>0</formula>
    </cfRule>
    <cfRule type="cellIs" dxfId="9721" priority="1314" operator="notEqual">
      <formula>BD35</formula>
    </cfRule>
    <cfRule type="cellIs" dxfId="9720" priority="1311" operator="notEqual">
      <formula>BD35</formula>
    </cfRule>
    <cfRule type="cellIs" dxfId="9719" priority="1310" stopIfTrue="1" operator="equal">
      <formula>0</formula>
    </cfRule>
    <cfRule type="cellIs" dxfId="9718" priority="1308" operator="notEqual">
      <formula>BD35</formula>
    </cfRule>
    <cfRule type="cellIs" dxfId="9717" priority="1307" stopIfTrue="1" operator="equal">
      <formula>0</formula>
    </cfRule>
    <cfRule type="cellIs" dxfId="9716" priority="1305" operator="notEqual">
      <formula>BD35</formula>
    </cfRule>
    <cfRule type="cellIs" dxfId="9715" priority="1302" operator="notEqual">
      <formula>BD35</formula>
    </cfRule>
    <cfRule type="cellIs" dxfId="9714" priority="1301" stopIfTrue="1" operator="equal">
      <formula>0</formula>
    </cfRule>
    <cfRule type="cellIs" dxfId="9713" priority="1299" operator="notEqual">
      <formula>BD35</formula>
    </cfRule>
    <cfRule type="cellIs" dxfId="9712" priority="1298" stopIfTrue="1" operator="equal">
      <formula>0</formula>
    </cfRule>
    <cfRule type="cellIs" dxfId="9711" priority="1296" operator="notEqual">
      <formula>BD35</formula>
    </cfRule>
    <cfRule type="cellIs" dxfId="9710" priority="1295" stopIfTrue="1" operator="equal">
      <formula>0</formula>
    </cfRule>
    <cfRule type="cellIs" dxfId="9709" priority="1293" operator="notEqual">
      <formula>BD35</formula>
    </cfRule>
    <cfRule type="cellIs" dxfId="9708" priority="1292" stopIfTrue="1" operator="equal">
      <formula>0</formula>
    </cfRule>
    <cfRule type="cellIs" dxfId="9707" priority="1290" operator="notEqual">
      <formula>BD35</formula>
    </cfRule>
  </conditionalFormatting>
  <conditionalFormatting sqref="BH39">
    <cfRule type="cellIs" dxfId="9706" priority="1315" stopIfTrue="1" operator="equal">
      <formula>0</formula>
    </cfRule>
    <cfRule type="cellIs" dxfId="9705" priority="1316" operator="notEqual">
      <formula>BD39</formula>
    </cfRule>
  </conditionalFormatting>
  <conditionalFormatting sqref="BH40">
    <cfRule type="expression" dxfId="9704" priority="15378">
      <formula>BH39=0</formula>
    </cfRule>
    <cfRule type="expression" dxfId="9703" priority="15399">
      <formula>BH39=0</formula>
    </cfRule>
    <cfRule type="expression" dxfId="9702" priority="9640">
      <formula>BH39=0</formula>
    </cfRule>
    <cfRule type="expression" dxfId="9701" priority="17141">
      <formula>BH39=0</formula>
    </cfRule>
    <cfRule type="expression" dxfId="9700" priority="17138">
      <formula>BH39=0</formula>
    </cfRule>
    <cfRule type="expression" dxfId="9699" priority="9643">
      <formula>BH39=0</formula>
    </cfRule>
  </conditionalFormatting>
  <conditionalFormatting sqref="BI11 BK11">
    <cfRule type="cellIs" dxfId="9698" priority="16012" stopIfTrue="1" operator="equal">
      <formula>0</formula>
    </cfRule>
    <cfRule type="cellIs" dxfId="9697" priority="16692" stopIfTrue="1" operator="equal">
      <formula>0</formula>
    </cfRule>
    <cfRule type="cellIs" dxfId="9696" priority="15970" stopIfTrue="1" operator="equal">
      <formula>0</formula>
    </cfRule>
    <cfRule type="cellIs" dxfId="9695" priority="11539" stopIfTrue="1" operator="equal">
      <formula>0</formula>
    </cfRule>
    <cfRule type="cellIs" dxfId="9694" priority="11540" operator="notEqual">
      <formula>BE11</formula>
    </cfRule>
    <cfRule type="cellIs" dxfId="9693" priority="16698" stopIfTrue="1" operator="equal">
      <formula>0</formula>
    </cfRule>
    <cfRule type="cellIs" dxfId="9692" priority="16699" operator="notEqual">
      <formula>BE11</formula>
    </cfRule>
    <cfRule type="cellIs" dxfId="9691" priority="16734" stopIfTrue="1" operator="equal">
      <formula>0</formula>
    </cfRule>
    <cfRule type="cellIs" dxfId="9690" priority="16735" operator="notEqual">
      <formula>BE11</formula>
    </cfRule>
    <cfRule type="cellIs" dxfId="9689" priority="16013" operator="notEqual">
      <formula>BE11</formula>
    </cfRule>
    <cfRule type="cellIs" dxfId="9688" priority="16693" operator="notEqual">
      <formula>BE11</formula>
    </cfRule>
    <cfRule type="cellIs" dxfId="9687" priority="16048" stopIfTrue="1" operator="equal">
      <formula>0</formula>
    </cfRule>
    <cfRule type="cellIs" dxfId="9686" priority="16049" operator="notEqual">
      <formula>BE11</formula>
    </cfRule>
    <cfRule type="cellIs" dxfId="9685" priority="17573" stopIfTrue="1" operator="equal">
      <formula>0</formula>
    </cfRule>
    <cfRule type="cellIs" dxfId="9684" priority="11427" operator="notEqual">
      <formula>BE11</formula>
    </cfRule>
    <cfRule type="cellIs" dxfId="9683" priority="16716" stopIfTrue="1" operator="equal">
      <formula>0</formula>
    </cfRule>
    <cfRule type="cellIs" dxfId="9682" priority="17574" operator="notEqual">
      <formula>BE11</formula>
    </cfRule>
    <cfRule type="cellIs" dxfId="9681" priority="15971" operator="notEqual">
      <formula>BE11</formula>
    </cfRule>
    <cfRule type="cellIs" dxfId="9680" priority="15976" stopIfTrue="1" operator="equal">
      <formula>0</formula>
    </cfRule>
    <cfRule type="cellIs" dxfId="9679" priority="16717" operator="notEqual">
      <formula>BE11</formula>
    </cfRule>
    <cfRule type="cellIs" dxfId="9678" priority="11426" stopIfTrue="1" operator="equal">
      <formula>0</formula>
    </cfRule>
    <cfRule type="cellIs" dxfId="9677" priority="15977" operator="notEqual">
      <formula>BE11</formula>
    </cfRule>
  </conditionalFormatting>
  <conditionalFormatting sqref="BI12 BI14 BI16 BI18 BI20 BI24 BI26 BI28 BI30 BI32 BI34 BI36 BI38 BI40 BI42 BI44 BI10 BK10 BK44 BK42 BK40 BK38 BK36 BK34 BK32 BK30 BK28 BK26 BK24 BK20 BK18 BK16 BK14 BK12">
    <cfRule type="expression" dxfId="9676" priority="18531">
      <formula>BI9=0</formula>
    </cfRule>
    <cfRule type="expression" dxfId="9675" priority="17809">
      <formula>BI9=0</formula>
    </cfRule>
    <cfRule type="expression" dxfId="9674" priority="11640">
      <formula>BI9=0</formula>
    </cfRule>
  </conditionalFormatting>
  <conditionalFormatting sqref="BI12 BI14 BI16 BI18 BI20 BI24 BI26 BI28 BI30 BI32 BI36 BI38 BI40 BI42 BI44 BI10 BK10 BK44 BK42 BK40 BK38 BK36 BK32 BK30 BK28 BK26 BK24 BK20 BK18 BK16 BK14 BK12">
    <cfRule type="expression" dxfId="9673" priority="11454">
      <formula>BI9=0</formula>
    </cfRule>
  </conditionalFormatting>
  <conditionalFormatting sqref="BI12 BK12">
    <cfRule type="expression" dxfId="9672" priority="11538">
      <formula>BI11=0</formula>
    </cfRule>
    <cfRule type="expression" dxfId="9671" priority="16733">
      <formula>BI11=0</formula>
    </cfRule>
    <cfRule type="expression" dxfId="9670" priority="16697">
      <formula>BI11=0</formula>
    </cfRule>
    <cfRule type="expression" dxfId="9669" priority="11425">
      <formula>BI11=0</formula>
    </cfRule>
    <cfRule type="expression" dxfId="9668" priority="16011">
      <formula>BI11=0</formula>
    </cfRule>
    <cfRule type="expression" dxfId="9667" priority="17572">
      <formula>BI11=0</formula>
    </cfRule>
    <cfRule type="expression" dxfId="9666" priority="15969">
      <formula>BI11=0</formula>
    </cfRule>
    <cfRule type="expression" dxfId="9665" priority="16715">
      <formula>BI11=0</formula>
    </cfRule>
    <cfRule type="expression" dxfId="9664" priority="16691">
      <formula>BI11=0</formula>
    </cfRule>
    <cfRule type="expression" dxfId="9663" priority="16047">
      <formula>BI11=0</formula>
    </cfRule>
    <cfRule type="expression" dxfId="9662" priority="15975">
      <formula>BI11=0</formula>
    </cfRule>
  </conditionalFormatting>
  <conditionalFormatting sqref="BI15 BK15">
    <cfRule type="cellIs" dxfId="9661" priority="6725" stopIfTrue="1" operator="equal">
      <formula>0</formula>
    </cfRule>
    <cfRule type="cellIs" dxfId="9660" priority="6677" stopIfTrue="1" operator="equal">
      <formula>0</formula>
    </cfRule>
    <cfRule type="cellIs" dxfId="9659" priority="6768" operator="notEqual">
      <formula>BE15</formula>
    </cfRule>
    <cfRule type="cellIs" dxfId="9658" priority="6767" stopIfTrue="1" operator="equal">
      <formula>0</formula>
    </cfRule>
    <cfRule type="cellIs" dxfId="9657" priority="6678" operator="notEqual">
      <formula>BE15</formula>
    </cfRule>
    <cfRule type="cellIs" dxfId="9656" priority="6692" stopIfTrue="1" operator="equal">
      <formula>0</formula>
    </cfRule>
    <cfRule type="cellIs" dxfId="9655" priority="6693" operator="notEqual">
      <formula>BE15</formula>
    </cfRule>
    <cfRule type="cellIs" dxfId="9654" priority="6750" operator="notEqual">
      <formula>BE15</formula>
    </cfRule>
    <cfRule type="cellIs" dxfId="9653" priority="6749" stopIfTrue="1" operator="equal">
      <formula>0</formula>
    </cfRule>
    <cfRule type="cellIs" dxfId="9652" priority="6713" stopIfTrue="1" operator="equal">
      <formula>0</formula>
    </cfRule>
    <cfRule type="cellIs" dxfId="9651" priority="6726" operator="notEqual">
      <formula>BE15</formula>
    </cfRule>
    <cfRule type="cellIs" dxfId="9650" priority="6714" operator="notEqual">
      <formula>BE15</formula>
    </cfRule>
  </conditionalFormatting>
  <conditionalFormatting sqref="BI16 BK16">
    <cfRule type="expression" dxfId="9649" priority="6724">
      <formula>BI15=0</formula>
    </cfRule>
    <cfRule type="expression" dxfId="9648" priority="6748">
      <formula>BI15=0</formula>
    </cfRule>
    <cfRule type="expression" dxfId="9647" priority="6766">
      <formula>BI15=0</formula>
    </cfRule>
    <cfRule type="expression" dxfId="9646" priority="6712">
      <formula>BI15=0</formula>
    </cfRule>
    <cfRule type="expression" dxfId="9645" priority="6691">
      <formula>BI15=0</formula>
    </cfRule>
    <cfRule type="expression" dxfId="9644" priority="6676">
      <formula>BI15=0</formula>
    </cfRule>
  </conditionalFormatting>
  <conditionalFormatting sqref="BI17 BK17">
    <cfRule type="cellIs" dxfId="9643" priority="2029" stopIfTrue="1" operator="equal">
      <formula>0</formula>
    </cfRule>
    <cfRule type="cellIs" dxfId="9642" priority="49" operator="notEqual">
      <formula>BE17</formula>
    </cfRule>
    <cfRule type="cellIs" dxfId="9641" priority="48" stopIfTrue="1" operator="equal">
      <formula>0</formula>
    </cfRule>
    <cfRule type="cellIs" dxfId="9640" priority="2888" stopIfTrue="1" operator="equal">
      <formula>0</formula>
    </cfRule>
    <cfRule type="cellIs" dxfId="9639" priority="2889" operator="notEqual">
      <formula>BE17</formula>
    </cfRule>
    <cfRule type="cellIs" dxfId="9638" priority="2894" stopIfTrue="1" operator="equal">
      <formula>0</formula>
    </cfRule>
    <cfRule type="cellIs" dxfId="9637" priority="1909" stopIfTrue="1" operator="equal">
      <formula>0</formula>
    </cfRule>
    <cfRule type="cellIs" dxfId="9636" priority="2895" operator="notEqual">
      <formula>BE17</formula>
    </cfRule>
    <cfRule type="cellIs" dxfId="9635" priority="3077" stopIfTrue="1" operator="equal">
      <formula>0</formula>
    </cfRule>
    <cfRule type="cellIs" dxfId="9634" priority="2987" stopIfTrue="1" operator="equal">
      <formula>0</formula>
    </cfRule>
    <cfRule type="cellIs" dxfId="9633" priority="328" operator="notEqual">
      <formula>BE17</formula>
    </cfRule>
    <cfRule type="cellIs" dxfId="9632" priority="639" stopIfTrue="1" operator="equal">
      <formula>0</formula>
    </cfRule>
    <cfRule type="cellIs" dxfId="9631" priority="2988" operator="notEqual">
      <formula>BE17</formula>
    </cfRule>
    <cfRule type="cellIs" dxfId="9630" priority="3078" operator="notEqual">
      <formula>BE17</formula>
    </cfRule>
    <cfRule type="cellIs" dxfId="9629" priority="900" stopIfTrue="1" operator="equal">
      <formula>0</formula>
    </cfRule>
    <cfRule type="cellIs" dxfId="9628" priority="327" stopIfTrue="1" operator="equal">
      <formula>0</formula>
    </cfRule>
    <cfRule type="cellIs" dxfId="9627" priority="640" operator="notEqual">
      <formula>BE17</formula>
    </cfRule>
    <cfRule type="cellIs" dxfId="9626" priority="763" operator="notEqual">
      <formula>BE17</formula>
    </cfRule>
    <cfRule type="cellIs" dxfId="9625" priority="1735" stopIfTrue="1" operator="equal">
      <formula>0</formula>
    </cfRule>
    <cfRule type="cellIs" dxfId="9624" priority="1736" operator="notEqual">
      <formula>BE17</formula>
    </cfRule>
    <cfRule type="cellIs" dxfId="9623" priority="181" operator="notEqual">
      <formula>BE17</formula>
    </cfRule>
    <cfRule type="cellIs" dxfId="9622" priority="762" stopIfTrue="1" operator="equal">
      <formula>0</formula>
    </cfRule>
    <cfRule type="cellIs" dxfId="9621" priority="466" operator="notEqual">
      <formula>BE17</formula>
    </cfRule>
    <cfRule type="cellIs" dxfId="9620" priority="465" stopIfTrue="1" operator="equal">
      <formula>0</formula>
    </cfRule>
    <cfRule type="cellIs" dxfId="9619" priority="1523" operator="notEqual">
      <formula>BE17</formula>
    </cfRule>
    <cfRule type="cellIs" dxfId="9618" priority="1522" stopIfTrue="1" operator="equal">
      <formula>0</formula>
    </cfRule>
    <cfRule type="cellIs" dxfId="9617" priority="1910" operator="notEqual">
      <formula>BE17</formula>
    </cfRule>
    <cfRule type="cellIs" dxfId="9616" priority="1174" operator="notEqual">
      <formula>BE17</formula>
    </cfRule>
    <cfRule type="cellIs" dxfId="9615" priority="1173" stopIfTrue="1" operator="equal">
      <formula>0</formula>
    </cfRule>
    <cfRule type="cellIs" dxfId="9614" priority="2132" operator="notEqual">
      <formula>BE17</formula>
    </cfRule>
    <cfRule type="cellIs" dxfId="9613" priority="1741" stopIfTrue="1" operator="equal">
      <formula>0</formula>
    </cfRule>
    <cfRule type="cellIs" dxfId="9612" priority="2131" stopIfTrue="1" operator="equal">
      <formula>0</formula>
    </cfRule>
    <cfRule type="cellIs" dxfId="9611" priority="180" stopIfTrue="1" operator="equal">
      <formula>0</formula>
    </cfRule>
    <cfRule type="cellIs" dxfId="9610" priority="1168" operator="notEqual">
      <formula>BE17</formula>
    </cfRule>
    <cfRule type="cellIs" dxfId="9609" priority="1167" stopIfTrue="1" operator="equal">
      <formula>0</formula>
    </cfRule>
    <cfRule type="cellIs" dxfId="9608" priority="1915" stopIfTrue="1" operator="equal">
      <formula>0</formula>
    </cfRule>
    <cfRule type="cellIs" dxfId="9607" priority="1916" operator="notEqual">
      <formula>BE17</formula>
    </cfRule>
    <cfRule type="cellIs" dxfId="9606" priority="1742" operator="notEqual">
      <formula>BE17</formula>
    </cfRule>
    <cfRule type="cellIs" dxfId="9605" priority="2030" operator="notEqual">
      <formula>BE17</formula>
    </cfRule>
    <cfRule type="cellIs" dxfId="9604" priority="901" operator="notEqual">
      <formula>BE17</formula>
    </cfRule>
  </conditionalFormatting>
  <conditionalFormatting sqref="BI18 BK18">
    <cfRule type="expression" dxfId="9603" priority="179">
      <formula>BI17=0</formula>
    </cfRule>
    <cfRule type="expression" dxfId="9602" priority="2130">
      <formula>BI17=0</formula>
    </cfRule>
    <cfRule type="expression" dxfId="9601" priority="1734">
      <formula>BI17=0</formula>
    </cfRule>
    <cfRule type="expression" dxfId="9600" priority="1908">
      <formula>BI17=0</formula>
    </cfRule>
    <cfRule type="expression" dxfId="9599" priority="1521">
      <formula>BI17=0</formula>
    </cfRule>
    <cfRule type="expression" dxfId="9598" priority="1914">
      <formula>BI17=0</formula>
    </cfRule>
    <cfRule type="expression" dxfId="9597" priority="1172">
      <formula>BI17=0</formula>
    </cfRule>
    <cfRule type="expression" dxfId="9596" priority="899">
      <formula>BI17=0</formula>
    </cfRule>
    <cfRule type="expression" dxfId="9595" priority="464">
      <formula>BI17=0</formula>
    </cfRule>
    <cfRule type="expression" dxfId="9594" priority="761">
      <formula>BI17=0</formula>
    </cfRule>
    <cfRule type="expression" dxfId="9593" priority="2986">
      <formula>BI17=0</formula>
    </cfRule>
    <cfRule type="expression" dxfId="9592" priority="1740">
      <formula>BI17=0</formula>
    </cfRule>
    <cfRule type="expression" dxfId="9591" priority="3076">
      <formula>BI17=0</formula>
    </cfRule>
    <cfRule type="expression" dxfId="9590" priority="1166">
      <formula>BI17=0</formula>
    </cfRule>
    <cfRule type="expression" dxfId="9589" priority="2893">
      <formula>BI17=0</formula>
    </cfRule>
    <cfRule type="expression" dxfId="9588" priority="638">
      <formula>BI17=0</formula>
    </cfRule>
    <cfRule type="expression" dxfId="9587" priority="2887">
      <formula>BI17=0</formula>
    </cfRule>
    <cfRule type="expression" dxfId="9586" priority="326">
      <formula>BI17=0</formula>
    </cfRule>
    <cfRule type="expression" dxfId="9585" priority="47">
      <formula>BI17=0</formula>
    </cfRule>
    <cfRule type="expression" dxfId="9584" priority="2028">
      <formula>BI17=0</formula>
    </cfRule>
  </conditionalFormatting>
  <conditionalFormatting sqref="BI23 BK23">
    <cfRule type="cellIs" dxfId="9583" priority="15848" operator="notEqual">
      <formula>BE23</formula>
    </cfRule>
    <cfRule type="cellIs" dxfId="9582" priority="15847" stopIfTrue="1" operator="equal">
      <formula>0</formula>
    </cfRule>
    <cfRule type="cellIs" dxfId="9581" priority="15877" stopIfTrue="1" operator="equal">
      <formula>0</formula>
    </cfRule>
    <cfRule type="cellIs" dxfId="9580" priority="15878" operator="notEqual">
      <formula>BE23</formula>
    </cfRule>
  </conditionalFormatting>
  <conditionalFormatting sqref="BI24 BK24">
    <cfRule type="expression" dxfId="9579" priority="15846">
      <formula>BI23=0</formula>
    </cfRule>
    <cfRule type="expression" dxfId="9578" priority="15876">
      <formula>BI23=0</formula>
    </cfRule>
  </conditionalFormatting>
  <conditionalFormatting sqref="BI25 BK25">
    <cfRule type="cellIs" dxfId="9577" priority="16941" stopIfTrue="1" operator="equal">
      <formula>0</formula>
    </cfRule>
    <cfRule type="cellIs" dxfId="9576" priority="16660" operator="notEqual">
      <formula>BE25</formula>
    </cfRule>
    <cfRule type="cellIs" dxfId="9575" priority="16659" stopIfTrue="1" operator="equal">
      <formula>0</formula>
    </cfRule>
    <cfRule type="cellIs" dxfId="9574" priority="10759" operator="notEqual">
      <formula>BE25</formula>
    </cfRule>
    <cfRule type="cellIs" dxfId="9573" priority="10758" stopIfTrue="1" operator="equal">
      <formula>0</formula>
    </cfRule>
    <cfRule type="cellIs" dxfId="9572" priority="10636" operator="notEqual">
      <formula>BE25</formula>
    </cfRule>
    <cfRule type="cellIs" dxfId="9571" priority="16423" operator="notEqual">
      <formula>BE25</formula>
    </cfRule>
    <cfRule type="cellIs" dxfId="9570" priority="16422" stopIfTrue="1" operator="equal">
      <formula>0</formula>
    </cfRule>
    <cfRule type="cellIs" dxfId="9569" priority="10635" stopIfTrue="1" operator="equal">
      <formula>0</formula>
    </cfRule>
    <cfRule type="cellIs" dxfId="9568" priority="10591" operator="notEqual">
      <formula>BE25</formula>
    </cfRule>
    <cfRule type="cellIs" dxfId="9567" priority="10590" stopIfTrue="1" operator="equal">
      <formula>0</formula>
    </cfRule>
    <cfRule type="cellIs" dxfId="9566" priority="16510" operator="notEqual">
      <formula>BE25</formula>
    </cfRule>
    <cfRule type="cellIs" dxfId="9565" priority="16509" stopIfTrue="1" operator="equal">
      <formula>0</formula>
    </cfRule>
    <cfRule type="cellIs" dxfId="9564" priority="17002" operator="notEqual">
      <formula>BE25</formula>
    </cfRule>
    <cfRule type="cellIs" dxfId="9563" priority="11107" operator="notEqual">
      <formula>BE25</formula>
    </cfRule>
    <cfRule type="cellIs" dxfId="9562" priority="11106" stopIfTrue="1" operator="equal">
      <formula>0</formula>
    </cfRule>
    <cfRule type="cellIs" dxfId="9561" priority="11065" operator="notEqual">
      <formula>BE25</formula>
    </cfRule>
    <cfRule type="cellIs" dxfId="9560" priority="11064" stopIfTrue="1" operator="equal">
      <formula>0</formula>
    </cfRule>
    <cfRule type="cellIs" dxfId="9559" priority="10765" operator="notEqual">
      <formula>BE25</formula>
    </cfRule>
    <cfRule type="cellIs" dxfId="9558" priority="17001" stopIfTrue="1" operator="equal">
      <formula>0</formula>
    </cfRule>
    <cfRule type="cellIs" dxfId="9557" priority="16363" operator="notEqual">
      <formula>BE25</formula>
    </cfRule>
    <cfRule type="cellIs" dxfId="9556" priority="16362" stopIfTrue="1" operator="equal">
      <formula>0</formula>
    </cfRule>
    <cfRule type="cellIs" dxfId="9555" priority="10764" stopIfTrue="1" operator="equal">
      <formula>0</formula>
    </cfRule>
    <cfRule type="cellIs" dxfId="9554" priority="16942" operator="notEqual">
      <formula>BE25</formula>
    </cfRule>
  </conditionalFormatting>
  <conditionalFormatting sqref="BI26 BK26">
    <cfRule type="expression" dxfId="9553" priority="11063">
      <formula>BI25=0</formula>
    </cfRule>
    <cfRule type="expression" dxfId="9552" priority="11105">
      <formula>BI25=0</formula>
    </cfRule>
    <cfRule type="expression" dxfId="9551" priority="17000">
      <formula>BI25=0</formula>
    </cfRule>
    <cfRule type="expression" dxfId="9550" priority="10589">
      <formula>BI25=0</formula>
    </cfRule>
    <cfRule type="expression" dxfId="9549" priority="10634">
      <formula>BI25=0</formula>
    </cfRule>
    <cfRule type="expression" dxfId="9548" priority="16940">
      <formula>BI25=0</formula>
    </cfRule>
    <cfRule type="expression" dxfId="9547" priority="16361">
      <formula>BI25=0</formula>
    </cfRule>
    <cfRule type="expression" dxfId="9546" priority="16421">
      <formula>BI25=0</formula>
    </cfRule>
    <cfRule type="expression" dxfId="9545" priority="16658">
      <formula>BI25=0</formula>
    </cfRule>
    <cfRule type="expression" dxfId="9544" priority="10763">
      <formula>BI25=0</formula>
    </cfRule>
    <cfRule type="expression" dxfId="9543" priority="10757">
      <formula>BI25=0</formula>
    </cfRule>
    <cfRule type="expression" dxfId="9542" priority="16508">
      <formula>BI25=0</formula>
    </cfRule>
  </conditionalFormatting>
  <conditionalFormatting sqref="BI27 BK27">
    <cfRule type="cellIs" dxfId="9541" priority="9870" operator="notEqual">
      <formula>BE27</formula>
    </cfRule>
    <cfRule type="cellIs" dxfId="9540" priority="15649" stopIfTrue="1" operator="equal">
      <formula>0</formula>
    </cfRule>
    <cfRule type="cellIs" dxfId="9539" priority="15650" operator="notEqual">
      <formula>BE27</formula>
    </cfRule>
    <cfRule type="cellIs" dxfId="9538" priority="9869" stopIfTrue="1" operator="equal">
      <formula>0</formula>
    </cfRule>
    <cfRule type="cellIs" dxfId="9537" priority="9863" stopIfTrue="1" operator="equal">
      <formula>0</formula>
    </cfRule>
    <cfRule type="cellIs" dxfId="9536" priority="9864" operator="notEqual">
      <formula>BE27</formula>
    </cfRule>
    <cfRule type="cellIs" dxfId="9535" priority="15536" operator="notEqual">
      <formula>BE27</formula>
    </cfRule>
    <cfRule type="cellIs" dxfId="9534" priority="15535" stopIfTrue="1" operator="equal">
      <formula>0</formula>
    </cfRule>
  </conditionalFormatting>
  <conditionalFormatting sqref="BI28 BK28">
    <cfRule type="expression" dxfId="9533" priority="9868">
      <formula>BI27=0</formula>
    </cfRule>
    <cfRule type="expression" dxfId="9532" priority="15648">
      <formula>BI27=0</formula>
    </cfRule>
    <cfRule type="expression" dxfId="9531" priority="9862">
      <formula>BI27=0</formula>
    </cfRule>
    <cfRule type="expression" dxfId="9530" priority="15534">
      <formula>BI27=0</formula>
    </cfRule>
  </conditionalFormatting>
  <conditionalFormatting sqref="BI29 BK29">
    <cfRule type="cellIs" dxfId="9529" priority="10020" operator="notEqual">
      <formula>BE29</formula>
    </cfRule>
    <cfRule type="cellIs" dxfId="9528" priority="15772" stopIfTrue="1" operator="equal">
      <formula>0</formula>
    </cfRule>
    <cfRule type="cellIs" dxfId="9527" priority="16795" operator="notEqual">
      <formula>BE29</formula>
    </cfRule>
    <cfRule type="cellIs" dxfId="9526" priority="15718" stopIfTrue="1" operator="equal">
      <formula>0</formula>
    </cfRule>
    <cfRule type="cellIs" dxfId="9525" priority="10014" operator="notEqual">
      <formula>BE29</formula>
    </cfRule>
    <cfRule type="cellIs" dxfId="9524" priority="10019" stopIfTrue="1" operator="equal">
      <formula>0</formula>
    </cfRule>
    <cfRule type="cellIs" dxfId="9523" priority="10013" stopIfTrue="1" operator="equal">
      <formula>0</formula>
    </cfRule>
    <cfRule type="cellIs" dxfId="9522" priority="16822" operator="notEqual">
      <formula>BE29</formula>
    </cfRule>
    <cfRule type="cellIs" dxfId="9521" priority="15719" operator="notEqual">
      <formula>BE29</formula>
    </cfRule>
    <cfRule type="cellIs" dxfId="9520" priority="16794" stopIfTrue="1" operator="equal">
      <formula>0</formula>
    </cfRule>
    <cfRule type="cellIs" dxfId="9519" priority="15773" operator="notEqual">
      <formula>BE29</formula>
    </cfRule>
    <cfRule type="cellIs" dxfId="9518" priority="16821" stopIfTrue="1" operator="equal">
      <formula>0</formula>
    </cfRule>
  </conditionalFormatting>
  <conditionalFormatting sqref="BI30 BK30">
    <cfRule type="expression" dxfId="9517" priority="15717">
      <formula>BI29=0</formula>
    </cfRule>
    <cfRule type="expression" dxfId="9516" priority="16820">
      <formula>BI29=0</formula>
    </cfRule>
    <cfRule type="expression" dxfId="9515" priority="10012">
      <formula>BI29=0</formula>
    </cfRule>
    <cfRule type="expression" dxfId="9514" priority="10018">
      <formula>BI29=0</formula>
    </cfRule>
    <cfRule type="expression" dxfId="9513" priority="16793">
      <formula>BI29=0</formula>
    </cfRule>
    <cfRule type="expression" dxfId="9512" priority="15771">
      <formula>BI29=0</formula>
    </cfRule>
  </conditionalFormatting>
  <conditionalFormatting sqref="BI31 BI9 BI11 BI13 BI15 BI17 BI19 BI23 BI25 BI27 BI29 BI33 BI35 BI37 BI39 BI41 BI43 BK43 BK41 BK39 BK37 BK35 BK33 BK29 BK27 BK25 BK23 BK19 BK17 BK15 BK13 BK11 BK9 BK31">
    <cfRule type="cellIs" dxfId="9511" priority="11641" stopIfTrue="1" operator="equal">
      <formula>0</formula>
    </cfRule>
    <cfRule type="cellIs" dxfId="9510" priority="18532" stopIfTrue="1" operator="equal">
      <formula>0</formula>
    </cfRule>
    <cfRule type="cellIs" dxfId="9509" priority="18533" operator="notEqual">
      <formula>BE9</formula>
    </cfRule>
    <cfRule type="cellIs" dxfId="9508" priority="17811" operator="notEqual">
      <formula>BE9</formula>
    </cfRule>
    <cfRule type="cellIs" dxfId="9507" priority="17810" stopIfTrue="1" operator="equal">
      <formula>0</formula>
    </cfRule>
    <cfRule type="cellIs" dxfId="9506" priority="11642" operator="notEqual">
      <formula>BE9</formula>
    </cfRule>
  </conditionalFormatting>
  <conditionalFormatting sqref="BI31 BI9 BI11 BI13 BI15 BI17 BI19 BI23 BI25 BI27 BI29 BI35 BI39 BI41 BI43 BK43 BK41 BK39 BK35 BK29 BK27 BK25 BK23 BK19 BK17 BK15 BK13 BK11 BK9 BK31">
    <cfRule type="cellIs" dxfId="9505" priority="11456" operator="notEqual">
      <formula>BE9</formula>
    </cfRule>
    <cfRule type="cellIs" dxfId="9504" priority="11455" stopIfTrue="1" operator="equal">
      <formula>0</formula>
    </cfRule>
  </conditionalFormatting>
  <conditionalFormatting sqref="BI33 BK33">
    <cfRule type="cellIs" dxfId="9503" priority="11447" operator="notEqual">
      <formula>BE33</formula>
    </cfRule>
    <cfRule type="cellIs" dxfId="9502" priority="11446" stopIfTrue="1" operator="equal">
      <formula>0</formula>
    </cfRule>
  </conditionalFormatting>
  <conditionalFormatting sqref="BI34 BK34">
    <cfRule type="expression" dxfId="9501" priority="11445">
      <formula>BI33=0</formula>
    </cfRule>
  </conditionalFormatting>
  <conditionalFormatting sqref="BI35 BK35">
    <cfRule type="cellIs" dxfId="9500" priority="6803" stopIfTrue="1" operator="equal">
      <formula>0</formula>
    </cfRule>
    <cfRule type="cellIs" dxfId="9499" priority="6782" stopIfTrue="1" operator="equal">
      <formula>0</formula>
    </cfRule>
    <cfRule type="cellIs" dxfId="9498" priority="6813" operator="notEqual">
      <formula>BE35</formula>
    </cfRule>
    <cfRule type="cellIs" dxfId="9497" priority="6812" stopIfTrue="1" operator="equal">
      <formula>0</formula>
    </cfRule>
    <cfRule type="cellIs" dxfId="9496" priority="6791" stopIfTrue="1" operator="equal">
      <formula>0</formula>
    </cfRule>
    <cfRule type="cellIs" dxfId="9495" priority="6804" operator="notEqual">
      <formula>BE35</formula>
    </cfRule>
    <cfRule type="cellIs" dxfId="9494" priority="6792" operator="notEqual">
      <formula>BE35</formula>
    </cfRule>
    <cfRule type="cellIs" dxfId="9493" priority="6783" operator="notEqual">
      <formula>BE35</formula>
    </cfRule>
  </conditionalFormatting>
  <conditionalFormatting sqref="BI36 BK36">
    <cfRule type="expression" dxfId="9492" priority="6802">
      <formula>BI35=0</formula>
    </cfRule>
    <cfRule type="expression" dxfId="9491" priority="6781">
      <formula>BI35=0</formula>
    </cfRule>
    <cfRule type="expression" dxfId="9490" priority="6790">
      <formula>BI35=0</formula>
    </cfRule>
    <cfRule type="expression" dxfId="9489" priority="6811">
      <formula>BI35=0</formula>
    </cfRule>
  </conditionalFormatting>
  <conditionalFormatting sqref="BI37 BK37">
    <cfRule type="cellIs" dxfId="9488" priority="11435" stopIfTrue="1" operator="equal">
      <formula>0</formula>
    </cfRule>
    <cfRule type="cellIs" dxfId="9487" priority="11436" operator="notEqual">
      <formula>BE37</formula>
    </cfRule>
  </conditionalFormatting>
  <conditionalFormatting sqref="BI39 BK39">
    <cfRule type="cellIs" dxfId="9486" priority="15389" operator="notEqual">
      <formula>BE39</formula>
    </cfRule>
    <cfRule type="cellIs" dxfId="9485" priority="9678" operator="notEqual">
      <formula>BE39</formula>
    </cfRule>
    <cfRule type="cellIs" dxfId="9484" priority="9677" stopIfTrue="1" operator="equal">
      <formula>0</formula>
    </cfRule>
    <cfRule type="cellIs" dxfId="9483" priority="15409" stopIfTrue="1" operator="equal">
      <formula>0</formula>
    </cfRule>
    <cfRule type="cellIs" dxfId="9482" priority="15410" operator="notEqual">
      <formula>BE39</formula>
    </cfRule>
    <cfRule type="cellIs" dxfId="9481" priority="15388" stopIfTrue="1" operator="equal">
      <formula>0</formula>
    </cfRule>
    <cfRule type="cellIs" dxfId="9480" priority="9698" stopIfTrue="1" operator="equal">
      <formula>0</formula>
    </cfRule>
    <cfRule type="cellIs" dxfId="9479" priority="9699" operator="notEqual">
      <formula>BE39</formula>
    </cfRule>
  </conditionalFormatting>
  <conditionalFormatting sqref="BI40 BK40">
    <cfRule type="expression" dxfId="9478" priority="9676">
      <formula>BI39=0</formula>
    </cfRule>
    <cfRule type="expression" dxfId="9477" priority="15408">
      <formula>BI39=0</formula>
    </cfRule>
    <cfRule type="expression" dxfId="9476" priority="15387">
      <formula>BI39=0</formula>
    </cfRule>
    <cfRule type="expression" dxfId="9475" priority="9697">
      <formula>BI39=0</formula>
    </cfRule>
  </conditionalFormatting>
  <conditionalFormatting sqref="BJ9 BJ15 BJ17 BJ19 BJ23 BJ25 BJ27 BJ29 BJ31 BJ33 BJ35 BJ37 BJ39 BJ41 BJ43">
    <cfRule type="cellIs" dxfId="9474" priority="17370" stopIfTrue="1" operator="equal">
      <formula>0</formula>
    </cfRule>
    <cfRule type="cellIs" dxfId="9473" priority="17371" operator="notEqual">
      <formula>BF9</formula>
    </cfRule>
    <cfRule type="cellIs" dxfId="9472" priority="11393" operator="notEqual">
      <formula>BF9</formula>
    </cfRule>
    <cfRule type="cellIs" dxfId="9471" priority="11392" stopIfTrue="1" operator="equal">
      <formula>0</formula>
    </cfRule>
  </conditionalFormatting>
  <conditionalFormatting sqref="BJ11">
    <cfRule type="cellIs" dxfId="9470" priority="11384" operator="notEqual">
      <formula>BF11</formula>
    </cfRule>
    <cfRule type="cellIs" dxfId="9469" priority="17361" stopIfTrue="1" operator="equal">
      <formula>0</formula>
    </cfRule>
    <cfRule type="cellIs" dxfId="9468" priority="16679" stopIfTrue="1" operator="equal">
      <formula>0</formula>
    </cfRule>
    <cfRule type="cellIs" dxfId="9467" priority="16680" operator="notEqual">
      <formula>BF11</formula>
    </cfRule>
    <cfRule type="cellIs" dxfId="9466" priority="11383" stopIfTrue="1" operator="equal">
      <formula>0</formula>
    </cfRule>
    <cfRule type="cellIs" dxfId="9465" priority="15958" operator="notEqual">
      <formula>BF11</formula>
    </cfRule>
    <cfRule type="cellIs" dxfId="9464" priority="17362" operator="notEqual">
      <formula>BF11</formula>
    </cfRule>
    <cfRule type="cellIs" dxfId="9463" priority="15957" stopIfTrue="1" operator="equal">
      <formula>0</formula>
    </cfRule>
  </conditionalFormatting>
  <conditionalFormatting sqref="BJ12">
    <cfRule type="expression" dxfId="9462" priority="15959">
      <formula>BJ11=0</formula>
    </cfRule>
    <cfRule type="expression" dxfId="9461" priority="16681">
      <formula>BJ11=0</formula>
    </cfRule>
  </conditionalFormatting>
  <conditionalFormatting sqref="BJ13">
    <cfRule type="cellIs" dxfId="9460" priority="11382" operator="notEqual">
      <formula>BF13</formula>
    </cfRule>
    <cfRule type="cellIs" dxfId="9459" priority="11381" stopIfTrue="1" operator="equal">
      <formula>0</formula>
    </cfRule>
    <cfRule type="cellIs" dxfId="9458" priority="17359" stopIfTrue="1" operator="equal">
      <formula>0</formula>
    </cfRule>
    <cfRule type="cellIs" dxfId="9457" priority="17360" operator="notEqual">
      <formula>BF13</formula>
    </cfRule>
  </conditionalFormatting>
  <conditionalFormatting sqref="BJ15">
    <cfRule type="cellIs" dxfId="9456" priority="6731" stopIfTrue="1" operator="equal">
      <formula>0</formula>
    </cfRule>
    <cfRule type="cellIs" dxfId="9455" priority="6702" operator="notEqual">
      <formula>BF15</formula>
    </cfRule>
    <cfRule type="cellIs" dxfId="9454" priority="6657" operator="notEqual">
      <formula>BF15</formula>
    </cfRule>
    <cfRule type="cellIs" dxfId="9453" priority="6732" operator="notEqual">
      <formula>BF15</formula>
    </cfRule>
    <cfRule type="cellIs" dxfId="9452" priority="6656" stopIfTrue="1" operator="equal">
      <formula>0</formula>
    </cfRule>
    <cfRule type="cellIs" dxfId="9451" priority="6701" stopIfTrue="1" operator="equal">
      <formula>0</formula>
    </cfRule>
  </conditionalFormatting>
  <conditionalFormatting sqref="BJ16 BJ18 BJ20 BJ24 BJ26 BJ28 BJ30 BJ32 BJ34 BJ36 BJ38 BJ40 BJ42 BJ44 BJ10 BJ12 BJ14">
    <cfRule type="expression" dxfId="9450" priority="17369">
      <formula>BJ9=0</formula>
    </cfRule>
    <cfRule type="expression" dxfId="9449" priority="11391">
      <formula>BJ9=0</formula>
    </cfRule>
  </conditionalFormatting>
  <conditionalFormatting sqref="BJ16">
    <cfRule type="expression" dxfId="9448" priority="6700">
      <formula>BJ15=0</formula>
    </cfRule>
    <cfRule type="expression" dxfId="9447" priority="6655">
      <formula>BJ15=0</formula>
    </cfRule>
    <cfRule type="expression" dxfId="9446" priority="6730">
      <formula>BJ15=0</formula>
    </cfRule>
  </conditionalFormatting>
  <conditionalFormatting sqref="BJ17">
    <cfRule type="cellIs" dxfId="9445" priority="750" stopIfTrue="1" operator="equal">
      <formula>0</formula>
    </cfRule>
    <cfRule type="cellIs" dxfId="9444" priority="751" operator="notEqual">
      <formula>BF17</formula>
    </cfRule>
    <cfRule type="cellIs" dxfId="9443" priority="1862" operator="notEqual">
      <formula>BF17</formula>
    </cfRule>
    <cfRule type="cellIs" dxfId="9442" priority="1861" stopIfTrue="1" operator="equal">
      <formula>0</formula>
    </cfRule>
    <cfRule type="cellIs" dxfId="9441" priority="1687" stopIfTrue="1" operator="equal">
      <formula>0</formula>
    </cfRule>
    <cfRule type="cellIs" dxfId="9440" priority="1688" operator="notEqual">
      <formula>BF17</formula>
    </cfRule>
    <cfRule type="cellIs" dxfId="9439" priority="2846" stopIfTrue="1" operator="equal">
      <formula>0</formula>
    </cfRule>
    <cfRule type="cellIs" dxfId="9438" priority="2847" operator="notEqual">
      <formula>BF17</formula>
    </cfRule>
    <cfRule type="cellIs" dxfId="9437" priority="888" stopIfTrue="1" operator="equal">
      <formula>0</formula>
    </cfRule>
    <cfRule type="cellIs" dxfId="9436" priority="1107" stopIfTrue="1" operator="equal">
      <formula>0</formula>
    </cfRule>
    <cfRule type="cellIs" dxfId="9435" priority="1108" operator="notEqual">
      <formula>BF17</formula>
    </cfRule>
    <cfRule type="cellIs" dxfId="9434" priority="621" stopIfTrue="1" operator="equal">
      <formula>0</formula>
    </cfRule>
    <cfRule type="cellIs" dxfId="9433" priority="622" operator="notEqual">
      <formula>BF17</formula>
    </cfRule>
    <cfRule type="cellIs" dxfId="9432" priority="889" operator="notEqual">
      <formula>BF17</formula>
    </cfRule>
    <cfRule type="cellIs" dxfId="9431" priority="453" stopIfTrue="1" operator="equal">
      <formula>0</formula>
    </cfRule>
    <cfRule type="cellIs" dxfId="9430" priority="454" operator="notEqual">
      <formula>BF17</formula>
    </cfRule>
    <cfRule type="cellIs" dxfId="9429" priority="2978" stopIfTrue="1" operator="equal">
      <formula>0</formula>
    </cfRule>
    <cfRule type="cellIs" dxfId="9428" priority="2979" operator="notEqual">
      <formula>BF17</formula>
    </cfRule>
    <cfRule type="cellIs" dxfId="9427" priority="310" operator="notEqual">
      <formula>BF17</formula>
    </cfRule>
    <cfRule type="cellIs" dxfId="9426" priority="309" stopIfTrue="1" operator="equal">
      <formula>0</formula>
    </cfRule>
    <cfRule type="cellIs" dxfId="9425" priority="163" operator="notEqual">
      <formula>BF17</formula>
    </cfRule>
    <cfRule type="cellIs" dxfId="9424" priority="162" stopIfTrue="1" operator="equal">
      <formula>0</formula>
    </cfRule>
    <cfRule type="cellIs" dxfId="9423" priority="25" operator="notEqual">
      <formula>BF17</formula>
    </cfRule>
    <cfRule type="cellIs" dxfId="9422" priority="1498" stopIfTrue="1" operator="equal">
      <formula>0</formula>
    </cfRule>
    <cfRule type="cellIs" dxfId="9421" priority="24" stopIfTrue="1" operator="equal">
      <formula>0</formula>
    </cfRule>
    <cfRule type="cellIs" dxfId="9420" priority="1499" operator="notEqual">
      <formula>BF17</formula>
    </cfRule>
    <cfRule type="cellIs" dxfId="9419" priority="2020" stopIfTrue="1" operator="equal">
      <formula>0</formula>
    </cfRule>
    <cfRule type="cellIs" dxfId="9418" priority="2021" operator="notEqual">
      <formula>BF17</formula>
    </cfRule>
  </conditionalFormatting>
  <conditionalFormatting sqref="BJ18">
    <cfRule type="expression" dxfId="9417" priority="2845">
      <formula>BJ17=0</formula>
    </cfRule>
    <cfRule type="expression" dxfId="9416" priority="308">
      <formula>BJ17=0</formula>
    </cfRule>
    <cfRule type="expression" dxfId="9415" priority="887">
      <formula>BJ17=0</formula>
    </cfRule>
    <cfRule type="expression" dxfId="9414" priority="23">
      <formula>BJ17=0</formula>
    </cfRule>
    <cfRule type="expression" dxfId="9413" priority="1860">
      <formula>BJ17=0</formula>
    </cfRule>
    <cfRule type="expression" dxfId="9412" priority="1106">
      <formula>BJ17=0</formula>
    </cfRule>
    <cfRule type="expression" dxfId="9411" priority="161">
      <formula>BJ17=0</formula>
    </cfRule>
    <cfRule type="expression" dxfId="9410" priority="2977">
      <formula>BJ17=0</formula>
    </cfRule>
    <cfRule type="expression" dxfId="9409" priority="2019">
      <formula>BJ17=0</formula>
    </cfRule>
    <cfRule type="expression" dxfId="9408" priority="749">
      <formula>BJ17=0</formula>
    </cfRule>
    <cfRule type="expression" dxfId="9407" priority="1497">
      <formula>BJ17=0</formula>
    </cfRule>
    <cfRule type="expression" dxfId="9406" priority="1686">
      <formula>BJ17=0</formula>
    </cfRule>
    <cfRule type="expression" dxfId="9405" priority="620">
      <formula>BJ17=0</formula>
    </cfRule>
    <cfRule type="expression" dxfId="9404" priority="452">
      <formula>BJ17=0</formula>
    </cfRule>
  </conditionalFormatting>
  <conditionalFormatting sqref="BJ23">
    <cfRule type="cellIs" dxfId="9403" priority="15842" operator="notEqual">
      <formula>BF23</formula>
    </cfRule>
    <cfRule type="cellIs" dxfId="9402" priority="15841" stopIfTrue="1" operator="equal">
      <formula>0</formula>
    </cfRule>
  </conditionalFormatting>
  <conditionalFormatting sqref="BJ24">
    <cfRule type="expression" dxfId="9401" priority="15840">
      <formula>BJ23=0</formula>
    </cfRule>
  </conditionalFormatting>
  <conditionalFormatting sqref="BJ25">
    <cfRule type="cellIs" dxfId="9400" priority="16293" stopIfTrue="1" operator="equal">
      <formula>0</formula>
    </cfRule>
    <cfRule type="cellIs" dxfId="9399" priority="16294" operator="notEqual">
      <formula>BF25</formula>
    </cfRule>
    <cfRule type="cellIs" dxfId="9398" priority="11016" stopIfTrue="1" operator="equal">
      <formula>0</formula>
    </cfRule>
    <cfRule type="cellIs" dxfId="9397" priority="16872" stopIfTrue="1" operator="equal">
      <formula>0</formula>
    </cfRule>
    <cfRule type="cellIs" dxfId="9396" priority="11017" operator="notEqual">
      <formula>BF25</formula>
    </cfRule>
    <cfRule type="cellIs" dxfId="9395" priority="16489" operator="notEqual">
      <formula>BF25</formula>
    </cfRule>
    <cfRule type="cellIs" dxfId="9394" priority="10533" stopIfTrue="1" operator="equal">
      <formula>0</formula>
    </cfRule>
    <cfRule type="cellIs" dxfId="9393" priority="10690" operator="notEqual">
      <formula>BF25</formula>
    </cfRule>
    <cfRule type="cellIs" dxfId="9392" priority="10534" operator="notEqual">
      <formula>BF25</formula>
    </cfRule>
    <cfRule type="cellIs" dxfId="9391" priority="16488" stopIfTrue="1" operator="equal">
      <formula>0</formula>
    </cfRule>
    <cfRule type="cellIs" dxfId="9390" priority="10689" stopIfTrue="1" operator="equal">
      <formula>0</formula>
    </cfRule>
    <cfRule type="cellIs" dxfId="9389" priority="16873" operator="notEqual">
      <formula>BF25</formula>
    </cfRule>
  </conditionalFormatting>
  <conditionalFormatting sqref="BJ26">
    <cfRule type="expression" dxfId="9388" priority="10688">
      <formula>BJ25=0</formula>
    </cfRule>
    <cfRule type="expression" dxfId="9387" priority="16871">
      <formula>BJ25=0</formula>
    </cfRule>
    <cfRule type="expression" dxfId="9386" priority="16292">
      <formula>BJ25=0</formula>
    </cfRule>
    <cfRule type="expression" dxfId="9385" priority="16487">
      <formula>BJ25=0</formula>
    </cfRule>
    <cfRule type="expression" dxfId="9384" priority="11015">
      <formula>BJ25=0</formula>
    </cfRule>
    <cfRule type="expression" dxfId="9383" priority="10532">
      <formula>BJ25=0</formula>
    </cfRule>
  </conditionalFormatting>
  <conditionalFormatting sqref="BJ27">
    <cfRule type="cellIs" dxfId="9382" priority="9800" stopIfTrue="1" operator="equal">
      <formula>0</formula>
    </cfRule>
    <cfRule type="cellIs" dxfId="9381" priority="9801" operator="notEqual">
      <formula>BF27</formula>
    </cfRule>
    <cfRule type="cellIs" dxfId="9380" priority="15527" operator="notEqual">
      <formula>BF27</formula>
    </cfRule>
    <cfRule type="cellIs" dxfId="9379" priority="15526" stopIfTrue="1" operator="equal">
      <formula>0</formula>
    </cfRule>
  </conditionalFormatting>
  <conditionalFormatting sqref="BJ28">
    <cfRule type="expression" dxfId="9378" priority="9799">
      <formula>BJ27=0</formula>
    </cfRule>
    <cfRule type="expression" dxfId="9377" priority="15525">
      <formula>BJ27=0</formula>
    </cfRule>
  </conditionalFormatting>
  <conditionalFormatting sqref="BJ29">
    <cfRule type="cellIs" dxfId="9376" priority="16761" stopIfTrue="1" operator="equal">
      <formula>0</formula>
    </cfRule>
    <cfRule type="cellIs" dxfId="9375" priority="15710" operator="notEqual">
      <formula>BF29</formula>
    </cfRule>
    <cfRule type="cellIs" dxfId="9374" priority="16762" operator="notEqual">
      <formula>BF29</formula>
    </cfRule>
    <cfRule type="cellIs" dxfId="9373" priority="9983" stopIfTrue="1" operator="equal">
      <formula>0</formula>
    </cfRule>
    <cfRule type="cellIs" dxfId="9372" priority="15709" stopIfTrue="1" operator="equal">
      <formula>0</formula>
    </cfRule>
    <cfRule type="cellIs" dxfId="9371" priority="9984" operator="notEqual">
      <formula>BF29</formula>
    </cfRule>
  </conditionalFormatting>
  <conditionalFormatting sqref="BJ30">
    <cfRule type="expression" dxfId="9370" priority="15708">
      <formula>BJ29=0</formula>
    </cfRule>
    <cfRule type="expression" dxfId="9369" priority="9982">
      <formula>BJ29=0</formula>
    </cfRule>
    <cfRule type="expression" dxfId="9368" priority="16760">
      <formula>BJ29=0</formula>
    </cfRule>
  </conditionalFormatting>
  <conditionalFormatting sqref="BJ35">
    <cfRule type="cellIs" dxfId="9367" priority="6794" stopIfTrue="1" operator="equal">
      <formula>0</formula>
    </cfRule>
    <cfRule type="cellIs" dxfId="9366" priority="6795" operator="notEqual">
      <formula>BF35</formula>
    </cfRule>
    <cfRule type="cellIs" dxfId="9365" priority="6773" stopIfTrue="1" operator="equal">
      <formula>0</formula>
    </cfRule>
    <cfRule type="cellIs" dxfId="9364" priority="6774" operator="notEqual">
      <formula>BF35</formula>
    </cfRule>
  </conditionalFormatting>
  <conditionalFormatting sqref="BJ36">
    <cfRule type="expression" dxfId="9363" priority="6793">
      <formula>BJ35=0</formula>
    </cfRule>
    <cfRule type="expression" dxfId="9362" priority="6772">
      <formula>BJ35=0</formula>
    </cfRule>
  </conditionalFormatting>
  <conditionalFormatting sqref="BJ37">
    <cfRule type="cellIs" dxfId="9361" priority="11385" stopIfTrue="1" operator="equal">
      <formula>0</formula>
    </cfRule>
    <cfRule type="cellIs" dxfId="9360" priority="17363" stopIfTrue="1" operator="equal">
      <formula>0</formula>
    </cfRule>
    <cfRule type="cellIs" dxfId="9359" priority="17364" operator="notEqual">
      <formula>BF37</formula>
    </cfRule>
    <cfRule type="cellIs" dxfId="9358" priority="11386" operator="notEqual">
      <formula>BF37</formula>
    </cfRule>
  </conditionalFormatting>
  <conditionalFormatting sqref="BJ38">
    <cfRule type="expression" dxfId="9357" priority="17365">
      <formula>BJ37=0</formula>
    </cfRule>
    <cfRule type="expression" dxfId="9356" priority="11387">
      <formula>BJ37=0</formula>
    </cfRule>
  </conditionalFormatting>
  <conditionalFormatting sqref="BJ39">
    <cfRule type="cellIs" dxfId="9355" priority="15368" operator="notEqual">
      <formula>BF39</formula>
    </cfRule>
    <cfRule type="cellIs" dxfId="9354" priority="15367" stopIfTrue="1" operator="equal">
      <formula>0</formula>
    </cfRule>
    <cfRule type="cellIs" dxfId="9353" priority="9656" stopIfTrue="1" operator="equal">
      <formula>0</formula>
    </cfRule>
    <cfRule type="cellIs" dxfId="9352" priority="9657" operator="notEqual">
      <formula>BF39</formula>
    </cfRule>
  </conditionalFormatting>
  <conditionalFormatting sqref="BJ40">
    <cfRule type="expression" dxfId="9351" priority="15366">
      <formula>BJ39=0</formula>
    </cfRule>
    <cfRule type="expression" dxfId="9350" priority="9655">
      <formula>BJ39=0</formula>
    </cfRule>
  </conditionalFormatting>
  <conditionalFormatting sqref="BJ43">
    <cfRule type="cellIs" dxfId="9349" priority="11390" operator="notEqual">
      <formula>BF43</formula>
    </cfRule>
    <cfRule type="cellIs" dxfId="9348" priority="17368" operator="notEqual">
      <formula>BF43</formula>
    </cfRule>
    <cfRule type="cellIs" dxfId="9347" priority="11389" stopIfTrue="1" operator="equal">
      <formula>0</formula>
    </cfRule>
    <cfRule type="cellIs" dxfId="9346" priority="17367" stopIfTrue="1" operator="equal">
      <formula>0</formula>
    </cfRule>
  </conditionalFormatting>
  <conditionalFormatting sqref="BJ44">
    <cfRule type="expression" dxfId="9345" priority="11388">
      <formula>BJ43=0</formula>
    </cfRule>
    <cfRule type="expression" dxfId="9344" priority="17366">
      <formula>BJ43=0</formula>
    </cfRule>
  </conditionalFormatting>
  <conditionalFormatting sqref="BK7">
    <cfRule type="cellIs" dxfId="9343" priority="11590" operator="greaterThanOrEqual">
      <formula>5</formula>
    </cfRule>
    <cfRule type="cellIs" dxfId="9342" priority="18275" operator="greaterThanOrEqual">
      <formula>5</formula>
    </cfRule>
  </conditionalFormatting>
  <conditionalFormatting sqref="BL11">
    <cfRule type="cellIs" dxfId="9341" priority="10876" operator="notEqual">
      <formula>BH11</formula>
    </cfRule>
    <cfRule type="cellIs" dxfId="9340" priority="15991" stopIfTrue="1" operator="equal">
      <formula>0</formula>
    </cfRule>
    <cfRule type="cellIs" dxfId="9339" priority="10302" operator="notEqual">
      <formula>BH11</formula>
    </cfRule>
    <cfRule type="cellIs" dxfId="9338" priority="10301" stopIfTrue="1" operator="equal">
      <formula>0</formula>
    </cfRule>
    <cfRule type="cellIs" dxfId="9337" priority="10281" operator="notEqual">
      <formula>BH11</formula>
    </cfRule>
    <cfRule type="cellIs" dxfId="9336" priority="10280" stopIfTrue="1" operator="equal">
      <formula>0</formula>
    </cfRule>
    <cfRule type="cellIs" dxfId="9335" priority="10245" operator="notEqual">
      <formula>BH11</formula>
    </cfRule>
    <cfRule type="cellIs" dxfId="9334" priority="10244" stopIfTrue="1" operator="equal">
      <formula>0</formula>
    </cfRule>
    <cfRule type="cellIs" dxfId="9333" priority="10235" stopIfTrue="1" operator="equal">
      <formula>0</formula>
    </cfRule>
    <cfRule type="cellIs" dxfId="9332" priority="16723" operator="notEqual">
      <formula>BH11</formula>
    </cfRule>
    <cfRule type="cellIs" dxfId="9331" priority="16722" stopIfTrue="1" operator="equal">
      <formula>0</formula>
    </cfRule>
    <cfRule type="cellIs" dxfId="9330" priority="16705" operator="notEqual">
      <formula>BH11</formula>
    </cfRule>
    <cfRule type="cellIs" dxfId="9329" priority="16704" stopIfTrue="1" operator="equal">
      <formula>0</formula>
    </cfRule>
    <cfRule type="cellIs" dxfId="9328" priority="11414" stopIfTrue="1" operator="equal">
      <formula>0</formula>
    </cfRule>
    <cfRule type="cellIs" dxfId="9327" priority="11415" operator="notEqual">
      <formula>BH11</formula>
    </cfRule>
    <cfRule type="cellIs" dxfId="9326" priority="15992" operator="notEqual">
      <formula>BH11</formula>
    </cfRule>
    <cfRule type="cellIs" dxfId="9325" priority="10236" operator="notEqual">
      <formula>BH11</formula>
    </cfRule>
    <cfRule type="cellIs" dxfId="9324" priority="16684" operator="notEqual">
      <formula>BH11</formula>
    </cfRule>
    <cfRule type="cellIs" dxfId="9323" priority="16683" stopIfTrue="1" operator="equal">
      <formula>0</formula>
    </cfRule>
    <cfRule type="cellIs" dxfId="9322" priority="15892" stopIfTrue="1" operator="equal">
      <formula>0</formula>
    </cfRule>
    <cfRule type="cellIs" dxfId="9321" priority="15893" operator="notEqual">
      <formula>BH11</formula>
    </cfRule>
    <cfRule type="cellIs" dxfId="9320" priority="15901" stopIfTrue="1" operator="equal">
      <formula>0</formula>
    </cfRule>
    <cfRule type="cellIs" dxfId="9319" priority="15902" operator="notEqual">
      <formula>BH11</formula>
    </cfRule>
    <cfRule type="cellIs" dxfId="9318" priority="15919" stopIfTrue="1" operator="equal">
      <formula>0</formula>
    </cfRule>
    <cfRule type="cellIs" dxfId="9317" priority="15920" operator="notEqual">
      <formula>BH11</formula>
    </cfRule>
    <cfRule type="cellIs" dxfId="9316" priority="15931" stopIfTrue="1" operator="equal">
      <formula>0</formula>
    </cfRule>
    <cfRule type="cellIs" dxfId="9315" priority="15932" operator="notEqual">
      <formula>BH11</formula>
    </cfRule>
    <cfRule type="cellIs" dxfId="9314" priority="15961" stopIfTrue="1" operator="equal">
      <formula>0</formula>
    </cfRule>
    <cfRule type="cellIs" dxfId="9313" priority="15962" operator="notEqual">
      <formula>BH11</formula>
    </cfRule>
    <cfRule type="cellIs" dxfId="9312" priority="16028" operator="notEqual">
      <formula>BH11</formula>
    </cfRule>
    <cfRule type="cellIs" dxfId="9311" priority="16027" stopIfTrue="1" operator="equal">
      <formula>0</formula>
    </cfRule>
    <cfRule type="cellIs" dxfId="9310" priority="10836" stopIfTrue="1" operator="equal">
      <formula>0</formula>
    </cfRule>
    <cfRule type="cellIs" dxfId="9309" priority="10837" operator="notEqual">
      <formula>BH11</formula>
    </cfRule>
    <cfRule type="cellIs" dxfId="9308" priority="10845" stopIfTrue="1" operator="equal">
      <formula>0</formula>
    </cfRule>
    <cfRule type="cellIs" dxfId="9307" priority="10846" operator="notEqual">
      <formula>BH11</formula>
    </cfRule>
    <cfRule type="cellIs" dxfId="9306" priority="10863" stopIfTrue="1" operator="equal">
      <formula>0</formula>
    </cfRule>
    <cfRule type="cellIs" dxfId="9305" priority="10864" operator="notEqual">
      <formula>BH11</formula>
    </cfRule>
    <cfRule type="cellIs" dxfId="9304" priority="10875" stopIfTrue="1" operator="equal">
      <formula>0</formula>
    </cfRule>
  </conditionalFormatting>
  <conditionalFormatting sqref="BL12 BL14 BL16 BL18 BL20 BL26 BL28 BL30 BL32 BL40 BL42 BL44 BL10 BL22">
    <cfRule type="expression" dxfId="9303" priority="17776">
      <formula>BL9=0</formula>
    </cfRule>
    <cfRule type="expression" dxfId="9302" priority="18465">
      <formula>BL9=0</formula>
    </cfRule>
  </conditionalFormatting>
  <conditionalFormatting sqref="BL12 BL14 BL16 BL18 BL20 BL26 BL28 BL30 BL32 BL42 BL44 BL10 BL22">
    <cfRule type="expression" dxfId="9301" priority="11490">
      <formula>BL9=0</formula>
    </cfRule>
    <cfRule type="expression" dxfId="9300" priority="11610">
      <formula>BL9=0</formula>
    </cfRule>
  </conditionalFormatting>
  <conditionalFormatting sqref="BL12">
    <cfRule type="expression" dxfId="9299" priority="11413">
      <formula>BL11=0</formula>
    </cfRule>
    <cfRule type="expression" dxfId="9298" priority="10243">
      <formula>BL11=0</formula>
    </cfRule>
    <cfRule type="expression" dxfId="9297" priority="15900">
      <formula>BL11=0</formula>
    </cfRule>
    <cfRule type="expression" dxfId="9296" priority="10234">
      <formula>BL11=0</formula>
    </cfRule>
    <cfRule type="expression" dxfId="9295" priority="10874">
      <formula>BL11=0</formula>
    </cfRule>
    <cfRule type="expression" dxfId="9294" priority="10862">
      <formula>BL11=0</formula>
    </cfRule>
    <cfRule type="expression" dxfId="9293" priority="15990">
      <formula>BL11=0</formula>
    </cfRule>
    <cfRule type="expression" dxfId="9292" priority="15918">
      <formula>BL11=0</formula>
    </cfRule>
    <cfRule type="expression" dxfId="9291" priority="10300">
      <formula>BL11=0</formula>
    </cfRule>
    <cfRule type="expression" dxfId="9290" priority="10279">
      <formula>BL11=0</formula>
    </cfRule>
    <cfRule type="expression" dxfId="9289" priority="15930">
      <formula>BL11=0</formula>
    </cfRule>
    <cfRule type="expression" dxfId="9288" priority="10844">
      <formula>BL11=0</formula>
    </cfRule>
    <cfRule type="expression" dxfId="9287" priority="15891">
      <formula>BL11=0</formula>
    </cfRule>
    <cfRule type="expression" dxfId="9286" priority="16703">
      <formula>BL11=0</formula>
    </cfRule>
    <cfRule type="expression" dxfId="9285" priority="10835">
      <formula>BL11=0</formula>
    </cfRule>
    <cfRule type="expression" dxfId="9284" priority="16026">
      <formula>BL11=0</formula>
    </cfRule>
    <cfRule type="expression" dxfId="9283" priority="15960">
      <formula>BL11=0</formula>
    </cfRule>
    <cfRule type="expression" dxfId="9282" priority="16721">
      <formula>BL11=0</formula>
    </cfRule>
    <cfRule type="expression" dxfId="9281" priority="16682">
      <formula>BL11=0</formula>
    </cfRule>
  </conditionalFormatting>
  <conditionalFormatting sqref="BL15">
    <cfRule type="cellIs" dxfId="9280" priority="6680" stopIfTrue="1" operator="equal">
      <formula>0</formula>
    </cfRule>
    <cfRule type="cellIs" dxfId="9279" priority="6669" operator="notEqual">
      <formula>BH15</formula>
    </cfRule>
    <cfRule type="cellIs" dxfId="9278" priority="6668" stopIfTrue="1" operator="equal">
      <formula>0</formula>
    </cfRule>
    <cfRule type="cellIs" dxfId="9277" priority="6737" stopIfTrue="1" operator="equal">
      <formula>0</formula>
    </cfRule>
    <cfRule type="cellIs" dxfId="9276" priority="6703" stopIfTrue="1" operator="equal">
      <formula>0</formula>
    </cfRule>
    <cfRule type="cellIs" dxfId="9275" priority="6646" stopIfTrue="1" operator="equal">
      <formula>0</formula>
    </cfRule>
    <cfRule type="cellIs" dxfId="9274" priority="16209" operator="notEqual">
      <formula>BH15</formula>
    </cfRule>
    <cfRule type="cellIs" dxfId="9273" priority="6647" operator="notEqual">
      <formula>BH15</formula>
    </cfRule>
    <cfRule type="cellIs" dxfId="9272" priority="6716" operator="notEqual">
      <formula>BH15</formula>
    </cfRule>
    <cfRule type="cellIs" dxfId="9271" priority="6641" stopIfTrue="1" operator="equal">
      <formula>0</formula>
    </cfRule>
    <cfRule type="cellIs" dxfId="9270" priority="6738" operator="notEqual">
      <formula>BH15</formula>
    </cfRule>
    <cfRule type="cellIs" dxfId="9269" priority="6642" operator="notEqual">
      <formula>BH15</formula>
    </cfRule>
    <cfRule type="cellIs" dxfId="9268" priority="6715" stopIfTrue="1" operator="equal">
      <formula>0</formula>
    </cfRule>
    <cfRule type="cellIs" dxfId="9267" priority="16184" stopIfTrue="1" operator="equal">
      <formula>0</formula>
    </cfRule>
    <cfRule type="cellIs" dxfId="9266" priority="6755" stopIfTrue="1" operator="equal">
      <formula>0</formula>
    </cfRule>
    <cfRule type="cellIs" dxfId="9265" priority="16185" operator="notEqual">
      <formula>BH15</formula>
    </cfRule>
    <cfRule type="cellIs" dxfId="9264" priority="6681" operator="notEqual">
      <formula>BH15</formula>
    </cfRule>
    <cfRule type="cellIs" dxfId="9263" priority="16208" stopIfTrue="1" operator="equal">
      <formula>0</formula>
    </cfRule>
    <cfRule type="cellIs" dxfId="9262" priority="6704" operator="notEqual">
      <formula>BH15</formula>
    </cfRule>
    <cfRule type="cellIs" dxfId="9261" priority="6756" operator="notEqual">
      <formula>BH15</formula>
    </cfRule>
  </conditionalFormatting>
  <conditionalFormatting sqref="BL16">
    <cfRule type="expression" dxfId="9260" priority="16183">
      <formula>BL15=0</formula>
    </cfRule>
    <cfRule type="expression" dxfId="9259" priority="16215">
      <formula>BL15=0</formula>
    </cfRule>
    <cfRule type="expression" dxfId="9258" priority="6719">
      <formula>BL15=0</formula>
    </cfRule>
    <cfRule type="expression" dxfId="9257" priority="6679">
      <formula>BL15=0</formula>
    </cfRule>
    <cfRule type="expression" dxfId="9256" priority="6667">
      <formula>BL15=0</formula>
    </cfRule>
    <cfRule type="expression" dxfId="9255" priority="6754">
      <formula>BL15=0</formula>
    </cfRule>
    <cfRule type="expression" dxfId="9254" priority="6705">
      <formula>BL15=0</formula>
    </cfRule>
    <cfRule type="expression" dxfId="9253" priority="6640">
      <formula>BL15=0</formula>
    </cfRule>
    <cfRule type="expression" dxfId="9252" priority="6736">
      <formula>BL15=0</formula>
    </cfRule>
    <cfRule type="expression" dxfId="9251" priority="6648">
      <formula>BL15=0</formula>
    </cfRule>
  </conditionalFormatting>
  <conditionalFormatting sqref="BL17">
    <cfRule type="cellIs" dxfId="9250" priority="33" stopIfTrue="1" operator="equal">
      <formula>0</formula>
    </cfRule>
    <cfRule type="cellIs" dxfId="9249" priority="564" stopIfTrue="1" operator="equal">
      <formula>0</formula>
    </cfRule>
    <cfRule type="cellIs" dxfId="9248" priority="1111" operator="notEqual">
      <formula>BH17</formula>
    </cfRule>
    <cfRule type="cellIs" dxfId="9247" priority="999" stopIfTrue="1" operator="equal">
      <formula>0</formula>
    </cfRule>
    <cfRule type="cellIs" dxfId="9246" priority="1000" operator="notEqual">
      <formula>BH17</formula>
    </cfRule>
    <cfRule type="cellIs" dxfId="9245" priority="628" operator="notEqual">
      <formula>BH17</formula>
    </cfRule>
    <cfRule type="cellIs" dxfId="9244" priority="627" stopIfTrue="1" operator="equal">
      <formula>0</formula>
    </cfRule>
    <cfRule type="cellIs" dxfId="9243" priority="316" operator="notEqual">
      <formula>BH17</formula>
    </cfRule>
    <cfRule type="cellIs" dxfId="9242" priority="315" stopIfTrue="1" operator="equal">
      <formula>0</formula>
    </cfRule>
    <cfRule type="cellIs" dxfId="9241" priority="2913" operator="notEqual">
      <formula>BH17</formula>
    </cfRule>
    <cfRule type="cellIs" dxfId="9240" priority="2912" stopIfTrue="1" operator="equal">
      <formula>0</formula>
    </cfRule>
    <cfRule type="cellIs" dxfId="9239" priority="1691" operator="notEqual">
      <formula>BH17</formula>
    </cfRule>
    <cfRule type="cellIs" dxfId="9238" priority="3054" operator="notEqual">
      <formula>BH17</formula>
    </cfRule>
    <cfRule type="cellIs" dxfId="9237" priority="1690" stopIfTrue="1" operator="equal">
      <formula>0</formula>
    </cfRule>
    <cfRule type="cellIs" dxfId="9236" priority="3053" stopIfTrue="1" operator="equal">
      <formula>0</formula>
    </cfRule>
    <cfRule type="cellIs" dxfId="9235" priority="1110" stopIfTrue="1" operator="equal">
      <formula>0</formula>
    </cfRule>
    <cfRule type="cellIs" dxfId="9234" priority="1576" stopIfTrue="1" operator="equal">
      <formula>0</formula>
    </cfRule>
    <cfRule type="cellIs" dxfId="9233" priority="1577" operator="notEqual">
      <formula>BH17</formula>
    </cfRule>
    <cfRule type="cellIs" dxfId="9232" priority="3005" stopIfTrue="1" operator="equal">
      <formula>0</formula>
    </cfRule>
    <cfRule type="cellIs" dxfId="9231" priority="2850" operator="notEqual">
      <formula>BH17</formula>
    </cfRule>
    <cfRule type="cellIs" dxfId="9230" priority="2849" stopIfTrue="1" operator="equal">
      <formula>0</formula>
    </cfRule>
    <cfRule type="cellIs" dxfId="9229" priority="1864" stopIfTrue="1" operator="equal">
      <formula>0</formula>
    </cfRule>
    <cfRule type="cellIs" dxfId="9228" priority="169" operator="notEqual">
      <formula>BH17</formula>
    </cfRule>
    <cfRule type="cellIs" dxfId="9227" priority="168" stopIfTrue="1" operator="equal">
      <formula>0</formula>
    </cfRule>
    <cfRule type="cellIs" dxfId="9226" priority="1865" operator="notEqual">
      <formula>BH17</formula>
    </cfRule>
    <cfRule type="cellIs" dxfId="9225" priority="973" operator="notEqual">
      <formula>BH17</formula>
    </cfRule>
    <cfRule type="cellIs" dxfId="9224" priority="1597" stopIfTrue="1" operator="equal">
      <formula>0</formula>
    </cfRule>
    <cfRule type="cellIs" dxfId="9223" priority="1598" operator="notEqual">
      <formula>BH17</formula>
    </cfRule>
    <cfRule type="cellIs" dxfId="9222" priority="537" stopIfTrue="1" operator="equal">
      <formula>0</formula>
    </cfRule>
    <cfRule type="cellIs" dxfId="9221" priority="538" operator="notEqual">
      <formula>BH17</formula>
    </cfRule>
    <cfRule type="cellIs" dxfId="9220" priority="34" operator="notEqual">
      <formula>BH17</formula>
    </cfRule>
    <cfRule type="cellIs" dxfId="9219" priority="3006" operator="notEqual">
      <formula>BH17</formula>
    </cfRule>
    <cfRule type="cellIs" dxfId="9218" priority="841" operator="notEqual">
      <formula>BH17</formula>
    </cfRule>
    <cfRule type="cellIs" dxfId="9217" priority="840" stopIfTrue="1" operator="equal">
      <formula>0</formula>
    </cfRule>
    <cfRule type="cellIs" dxfId="9216" priority="1198" operator="notEqual">
      <formula>BH17</formula>
    </cfRule>
    <cfRule type="cellIs" dxfId="9215" priority="1197" stopIfTrue="1" operator="equal">
      <formula>0</formula>
    </cfRule>
    <cfRule type="cellIs" dxfId="9214" priority="2105" operator="notEqual">
      <formula>BH17</formula>
    </cfRule>
    <cfRule type="cellIs" dxfId="9213" priority="2104" stopIfTrue="1" operator="equal">
      <formula>0</formula>
    </cfRule>
    <cfRule type="cellIs" dxfId="9212" priority="2051" operator="notEqual">
      <formula>BH17</formula>
    </cfRule>
    <cfRule type="cellIs" dxfId="9211" priority="1763" operator="notEqual">
      <formula>BH17</formula>
    </cfRule>
    <cfRule type="cellIs" dxfId="9210" priority="1762" stopIfTrue="1" operator="equal">
      <formula>0</formula>
    </cfRule>
    <cfRule type="cellIs" dxfId="9209" priority="2050" stopIfTrue="1" operator="equal">
      <formula>0</formula>
    </cfRule>
    <cfRule type="cellIs" dxfId="9208" priority="972" stopIfTrue="1" operator="equal">
      <formula>0</formula>
    </cfRule>
    <cfRule type="cellIs" dxfId="9207" priority="565" operator="notEqual">
      <formula>BH17</formula>
    </cfRule>
    <cfRule type="cellIs" dxfId="9206" priority="817" operator="notEqual">
      <formula>BH17</formula>
    </cfRule>
    <cfRule type="cellIs" dxfId="9205" priority="816" stopIfTrue="1" operator="equal">
      <formula>0</formula>
    </cfRule>
    <cfRule type="cellIs" dxfId="9204" priority="1937" operator="notEqual">
      <formula>BH17</formula>
    </cfRule>
    <cfRule type="cellIs" dxfId="9203" priority="1936" stopIfTrue="1" operator="equal">
      <formula>0</formula>
    </cfRule>
  </conditionalFormatting>
  <conditionalFormatting sqref="BL18">
    <cfRule type="expression" dxfId="9202" priority="536">
      <formula>BL17=0</formula>
    </cfRule>
    <cfRule type="expression" dxfId="9201" priority="971">
      <formula>BL17=0</formula>
    </cfRule>
    <cfRule type="expression" dxfId="9200" priority="626">
      <formula>BL17=0</formula>
    </cfRule>
    <cfRule type="expression" dxfId="9199" priority="815">
      <formula>BL17=0</formula>
    </cfRule>
    <cfRule type="expression" dxfId="9198" priority="314">
      <formula>BL17=0</formula>
    </cfRule>
    <cfRule type="expression" dxfId="9197" priority="1196">
      <formula>BL17=0</formula>
    </cfRule>
    <cfRule type="expression" dxfId="9196" priority="3052">
      <formula>BL17=0</formula>
    </cfRule>
    <cfRule type="expression" dxfId="9195" priority="167">
      <formula>BL17=0</formula>
    </cfRule>
    <cfRule type="expression" dxfId="9194" priority="1863">
      <formula>BL17=0</formula>
    </cfRule>
    <cfRule type="expression" dxfId="9193" priority="563">
      <formula>BL17=0</formula>
    </cfRule>
    <cfRule type="expression" dxfId="9192" priority="1575">
      <formula>BL17=0</formula>
    </cfRule>
    <cfRule type="expression" dxfId="9191" priority="2103">
      <formula>BL17=0</formula>
    </cfRule>
    <cfRule type="expression" dxfId="9190" priority="1761">
      <formula>BL17=0</formula>
    </cfRule>
    <cfRule type="expression" dxfId="9189" priority="2911">
      <formula>BL17=0</formula>
    </cfRule>
    <cfRule type="expression" dxfId="9188" priority="2848">
      <formula>BL17=0</formula>
    </cfRule>
    <cfRule type="expression" dxfId="9187" priority="1596">
      <formula>BL17=0</formula>
    </cfRule>
    <cfRule type="expression" dxfId="9186" priority="32">
      <formula>BL17=0</formula>
    </cfRule>
    <cfRule type="expression" dxfId="9185" priority="839">
      <formula>BL17=0</formula>
    </cfRule>
    <cfRule type="expression" dxfId="9184" priority="3004">
      <formula>BL17=0</formula>
    </cfRule>
    <cfRule type="expression" dxfId="9183" priority="998">
      <formula>BL17=0</formula>
    </cfRule>
    <cfRule type="expression" dxfId="9182" priority="1109">
      <formula>BL17=0</formula>
    </cfRule>
    <cfRule type="expression" dxfId="9181" priority="1689">
      <formula>BL17=0</formula>
    </cfRule>
    <cfRule type="expression" dxfId="9180" priority="1935">
      <formula>BL17=0</formula>
    </cfRule>
    <cfRule type="expression" dxfId="9179" priority="2049">
      <formula>BL17=0</formula>
    </cfRule>
  </conditionalFormatting>
  <conditionalFormatting sqref="BL19">
    <cfRule type="cellIs" dxfId="9178" priority="7643" operator="notEqual">
      <formula>BH19</formula>
    </cfRule>
    <cfRule type="cellIs" dxfId="9177" priority="7638" stopIfTrue="1" operator="equal">
      <formula>0</formula>
    </cfRule>
    <cfRule type="cellIs" dxfId="9176" priority="7642" stopIfTrue="1" operator="equal">
      <formula>0</formula>
    </cfRule>
    <cfRule type="cellIs" dxfId="9175" priority="7641" operator="notEqual">
      <formula>BH19</formula>
    </cfRule>
    <cfRule type="cellIs" dxfId="9174" priority="7640" stopIfTrue="1" operator="equal">
      <formula>0</formula>
    </cfRule>
    <cfRule type="cellIs" dxfId="9173" priority="7639" operator="notEqual">
      <formula>BH19</formula>
    </cfRule>
  </conditionalFormatting>
  <conditionalFormatting sqref="BL25">
    <cfRule type="cellIs" dxfId="9172" priority="10608" stopIfTrue="1" operator="equal">
      <formula>0</formula>
    </cfRule>
    <cfRule type="cellIs" dxfId="9171" priority="16552" operator="notEqual">
      <formula>BH25</formula>
    </cfRule>
    <cfRule type="cellIs" dxfId="9170" priority="16551" stopIfTrue="1" operator="equal">
      <formula>0</formula>
    </cfRule>
    <cfRule type="cellIs" dxfId="9169" priority="16392" stopIfTrue="1" operator="equal">
      <formula>0</formula>
    </cfRule>
    <cfRule type="cellIs" dxfId="9168" priority="16330" operator="notEqual">
      <formula>BH25</formula>
    </cfRule>
    <cfRule type="cellIs" dxfId="9167" priority="16972" operator="notEqual">
      <formula>BH25</formula>
    </cfRule>
    <cfRule type="cellIs" dxfId="9166" priority="11083" operator="notEqual">
      <formula>BH25</formula>
    </cfRule>
    <cfRule type="cellIs" dxfId="9165" priority="11082" stopIfTrue="1" operator="equal">
      <formula>0</formula>
    </cfRule>
    <cfRule type="cellIs" dxfId="9164" priority="10564" operator="notEqual">
      <formula>BH25</formula>
    </cfRule>
    <cfRule type="cellIs" dxfId="9163" priority="11038" operator="notEqual">
      <formula>BH25</formula>
    </cfRule>
    <cfRule type="cellIs" dxfId="9162" priority="11037" stopIfTrue="1" operator="equal">
      <formula>0</formula>
    </cfRule>
    <cfRule type="cellIs" dxfId="9161" priority="10789" operator="notEqual">
      <formula>BH25</formula>
    </cfRule>
    <cfRule type="cellIs" dxfId="9160" priority="10788" stopIfTrue="1" operator="equal">
      <formula>0</formula>
    </cfRule>
    <cfRule type="cellIs" dxfId="9159" priority="10696" operator="notEqual">
      <formula>BH25</formula>
    </cfRule>
    <cfRule type="cellIs" dxfId="9158" priority="10695" stopIfTrue="1" operator="equal">
      <formula>0</formula>
    </cfRule>
    <cfRule type="cellIs" dxfId="9157" priority="16971" stopIfTrue="1" operator="equal">
      <formula>0</formula>
    </cfRule>
    <cfRule type="cellIs" dxfId="9156" priority="10563" stopIfTrue="1" operator="equal">
      <formula>0</formula>
    </cfRule>
    <cfRule type="cellIs" dxfId="9155" priority="10609" operator="notEqual">
      <formula>BH25</formula>
    </cfRule>
    <cfRule type="cellIs" dxfId="9154" priority="16909" operator="notEqual">
      <formula>BH25</formula>
    </cfRule>
    <cfRule type="cellIs" dxfId="9153" priority="16627" operator="notEqual">
      <formula>BH25</formula>
    </cfRule>
    <cfRule type="cellIs" dxfId="9152" priority="16626" stopIfTrue="1" operator="equal">
      <formula>0</formula>
    </cfRule>
    <cfRule type="cellIs" dxfId="9151" priority="16908" stopIfTrue="1" operator="equal">
      <formula>0</formula>
    </cfRule>
    <cfRule type="cellIs" dxfId="9150" priority="16329" stopIfTrue="1" operator="equal">
      <formula>0</formula>
    </cfRule>
    <cfRule type="cellIs" dxfId="9149" priority="16393" operator="notEqual">
      <formula>BH25</formula>
    </cfRule>
  </conditionalFormatting>
  <conditionalFormatting sqref="BL26">
    <cfRule type="expression" dxfId="9148" priority="16907">
      <formula>BL25=0</formula>
    </cfRule>
    <cfRule type="expression" dxfId="9147" priority="11081">
      <formula>BL25=0</formula>
    </cfRule>
    <cfRule type="expression" dxfId="9146" priority="10694">
      <formula>BL25=0</formula>
    </cfRule>
    <cfRule type="expression" dxfId="9145" priority="16970">
      <formula>BL25=0</formula>
    </cfRule>
    <cfRule type="expression" dxfId="9144" priority="16328">
      <formula>BL25=0</formula>
    </cfRule>
    <cfRule type="expression" dxfId="9143" priority="16625">
      <formula>BL25=0</formula>
    </cfRule>
    <cfRule type="expression" dxfId="9142" priority="11036">
      <formula>BL25=0</formula>
    </cfRule>
    <cfRule type="expression" dxfId="9141" priority="10787">
      <formula>BL25=0</formula>
    </cfRule>
    <cfRule type="expression" dxfId="9140" priority="10562">
      <formula>BL25=0</formula>
    </cfRule>
    <cfRule type="expression" dxfId="9139" priority="16550">
      <formula>BL25=0</formula>
    </cfRule>
    <cfRule type="expression" dxfId="9138" priority="10607">
      <formula>BL25=0</formula>
    </cfRule>
    <cfRule type="expression" dxfId="9137" priority="16391">
      <formula>BL25=0</formula>
    </cfRule>
  </conditionalFormatting>
  <conditionalFormatting sqref="BL27">
    <cfRule type="cellIs" dxfId="9136" priority="9803" stopIfTrue="1" operator="equal">
      <formula>0</formula>
    </cfRule>
    <cfRule type="cellIs" dxfId="9135" priority="9804" operator="notEqual">
      <formula>BH27</formula>
    </cfRule>
    <cfRule type="cellIs" dxfId="9134" priority="15620" operator="notEqual">
      <formula>BH27</formula>
    </cfRule>
    <cfRule type="cellIs" dxfId="9133" priority="15560" operator="notEqual">
      <formula>BH27</formula>
    </cfRule>
    <cfRule type="cellIs" dxfId="9132" priority="15559" stopIfTrue="1" operator="equal">
      <formula>0</formula>
    </cfRule>
    <cfRule type="cellIs" dxfId="9131" priority="15619" stopIfTrue="1" operator="equal">
      <formula>0</formula>
    </cfRule>
    <cfRule type="cellIs" dxfId="9130" priority="9893" stopIfTrue="1" operator="equal">
      <formula>0</formula>
    </cfRule>
    <cfRule type="cellIs" dxfId="9129" priority="9894" operator="notEqual">
      <formula>BH27</formula>
    </cfRule>
  </conditionalFormatting>
  <conditionalFormatting sqref="BL28">
    <cfRule type="expression" dxfId="9128" priority="9802">
      <formula>BL27=0</formula>
    </cfRule>
    <cfRule type="expression" dxfId="9127" priority="15558">
      <formula>BL27=0</formula>
    </cfRule>
    <cfRule type="expression" dxfId="9126" priority="9892">
      <formula>BL27=0</formula>
    </cfRule>
    <cfRule type="expression" dxfId="9125" priority="15618">
      <formula>BL27=0</formula>
    </cfRule>
  </conditionalFormatting>
  <conditionalFormatting sqref="BL29">
    <cfRule type="cellIs" dxfId="9124" priority="10032" operator="notEqual">
      <formula>BH29</formula>
    </cfRule>
    <cfRule type="cellIs" dxfId="9123" priority="16773" stopIfTrue="1" operator="equal">
      <formula>0</formula>
    </cfRule>
    <cfRule type="cellIs" dxfId="9122" priority="16804" operator="notEqual">
      <formula>BH29</formula>
    </cfRule>
    <cfRule type="cellIs" dxfId="9121" priority="15689" operator="notEqual">
      <formula>BH29</formula>
    </cfRule>
    <cfRule type="cellIs" dxfId="9120" priority="15758" operator="notEqual">
      <formula>BH29</formula>
    </cfRule>
    <cfRule type="cellIs" dxfId="9119" priority="15670" stopIfTrue="1" operator="equal">
      <formula>0</formula>
    </cfRule>
    <cfRule type="cellIs" dxfId="9118" priority="15728" operator="notEqual">
      <formula>BH29</formula>
    </cfRule>
    <cfRule type="cellIs" dxfId="9117" priority="15757" stopIfTrue="1" operator="equal">
      <formula>0</formula>
    </cfRule>
    <cfRule type="cellIs" dxfId="9116" priority="15671" operator="notEqual">
      <formula>BH29</formula>
    </cfRule>
    <cfRule type="cellIs" dxfId="9115" priority="10926" stopIfTrue="1" operator="equal">
      <formula>0</formula>
    </cfRule>
    <cfRule type="cellIs" dxfId="9114" priority="9987" operator="notEqual">
      <formula>BH29</formula>
    </cfRule>
    <cfRule type="cellIs" dxfId="9113" priority="9986" stopIfTrue="1" operator="equal">
      <formula>0</formula>
    </cfRule>
    <cfRule type="cellIs" dxfId="9112" priority="15727" stopIfTrue="1" operator="equal">
      <formula>0</formula>
    </cfRule>
    <cfRule type="cellIs" dxfId="9111" priority="16774" operator="notEqual">
      <formula>BH29</formula>
    </cfRule>
    <cfRule type="cellIs" dxfId="9110" priority="10957" operator="notEqual">
      <formula>BH29</formula>
    </cfRule>
    <cfRule type="cellIs" dxfId="9109" priority="10956" stopIfTrue="1" operator="equal">
      <formula>0</formula>
    </cfRule>
    <cfRule type="cellIs" dxfId="9108" priority="10927" operator="notEqual">
      <formula>BH29</formula>
    </cfRule>
    <cfRule type="cellIs" dxfId="9107" priority="15688" stopIfTrue="1" operator="equal">
      <formula>0</formula>
    </cfRule>
    <cfRule type="cellIs" dxfId="9106" priority="10031" stopIfTrue="1" operator="equal">
      <formula>0</formula>
    </cfRule>
    <cfRule type="cellIs" dxfId="9105" priority="16803" stopIfTrue="1" operator="equal">
      <formula>0</formula>
    </cfRule>
  </conditionalFormatting>
  <conditionalFormatting sqref="BL30">
    <cfRule type="expression" dxfId="9104" priority="15669">
      <formula>BL29=0</formula>
    </cfRule>
    <cfRule type="expression" dxfId="9103" priority="10955">
      <formula>BL29=0</formula>
    </cfRule>
    <cfRule type="expression" dxfId="9102" priority="16772">
      <formula>BL29=0</formula>
    </cfRule>
    <cfRule type="expression" dxfId="9101" priority="10925">
      <formula>BL29=0</formula>
    </cfRule>
    <cfRule type="expression" dxfId="9100" priority="9985">
      <formula>BL29=0</formula>
    </cfRule>
    <cfRule type="expression" dxfId="9099" priority="15687">
      <formula>BL29=0</formula>
    </cfRule>
    <cfRule type="expression" dxfId="9098" priority="16802">
      <formula>BL29=0</formula>
    </cfRule>
    <cfRule type="expression" dxfId="9097" priority="10030">
      <formula>BL29=0</formula>
    </cfRule>
    <cfRule type="expression" dxfId="9096" priority="15726">
      <formula>BL29=0</formula>
    </cfRule>
    <cfRule type="expression" dxfId="9095" priority="15756">
      <formula>BL29=0</formula>
    </cfRule>
  </conditionalFormatting>
  <conditionalFormatting sqref="BL31 BL9 BL11 BL13 BL15 BL17 BL25 BL27 BL29 BL41 BL21">
    <cfRule type="cellIs" dxfId="9094" priority="17777" stopIfTrue="1" operator="equal">
      <formula>0</formula>
    </cfRule>
    <cfRule type="cellIs" dxfId="9093" priority="17778" operator="notEqual">
      <formula>BH9</formula>
    </cfRule>
    <cfRule type="cellIs" dxfId="9092" priority="18466" stopIfTrue="1" operator="equal">
      <formula>0</formula>
    </cfRule>
    <cfRule type="cellIs" dxfId="9091" priority="18467" operator="notEqual">
      <formula>BH9</formula>
    </cfRule>
  </conditionalFormatting>
  <conditionalFormatting sqref="BL31 BL9 BL11 BL13 BL15 BL17 BL25 BL27 BL29 BL41 BL43 BL21">
    <cfRule type="cellIs" dxfId="9090" priority="11492" operator="notEqual">
      <formula>BH9</formula>
    </cfRule>
    <cfRule type="cellIs" dxfId="9089" priority="11611" stopIfTrue="1" operator="equal">
      <formula>0</formula>
    </cfRule>
    <cfRule type="cellIs" dxfId="9088" priority="11612" operator="notEqual">
      <formula>BH9</formula>
    </cfRule>
    <cfRule type="cellIs" dxfId="9087" priority="11491" stopIfTrue="1" operator="equal">
      <formula>0</formula>
    </cfRule>
  </conditionalFormatting>
  <conditionalFormatting sqref="BL33 BL35 BL37 BL39">
    <cfRule type="cellIs" dxfId="9086" priority="1269" operator="notEqual">
      <formula>BH33</formula>
    </cfRule>
    <cfRule type="cellIs" dxfId="9085" priority="1272" operator="notEqual">
      <formula>BH33</formula>
    </cfRule>
    <cfRule type="cellIs" dxfId="9084" priority="1271" stopIfTrue="1" operator="equal">
      <formula>0</formula>
    </cfRule>
    <cfRule type="cellIs" dxfId="9083" priority="1268" stopIfTrue="1" operator="equal">
      <formula>0</formula>
    </cfRule>
  </conditionalFormatting>
  <conditionalFormatting sqref="BL34 BL36 BL38">
    <cfRule type="expression" dxfId="9082" priority="1270">
      <formula>BL33=0</formula>
    </cfRule>
    <cfRule type="expression" dxfId="9081" priority="1267">
      <formula>BL33=0</formula>
    </cfRule>
  </conditionalFormatting>
  <conditionalFormatting sqref="BL35">
    <cfRule type="cellIs" dxfId="9080" priority="1264" operator="notEqual">
      <formula>BH35</formula>
    </cfRule>
    <cfRule type="cellIs" dxfId="9079" priority="1248" stopIfTrue="1" operator="equal">
      <formula>0</formula>
    </cfRule>
    <cfRule type="cellIs" dxfId="9078" priority="1237" operator="notEqual">
      <formula>BH35</formula>
    </cfRule>
    <cfRule type="cellIs" dxfId="9077" priority="1236" stopIfTrue="1" operator="equal">
      <formula>0</formula>
    </cfRule>
    <cfRule type="cellIs" dxfId="9076" priority="1239" stopIfTrue="1" operator="equal">
      <formula>0</formula>
    </cfRule>
    <cfRule type="cellIs" dxfId="9075" priority="1228" operator="notEqual">
      <formula>BH35</formula>
    </cfRule>
    <cfRule type="cellIs" dxfId="9074" priority="1231" operator="notEqual">
      <formula>BH35</formula>
    </cfRule>
    <cfRule type="cellIs" dxfId="9073" priority="1274" stopIfTrue="1" operator="equal">
      <formula>0</formula>
    </cfRule>
    <cfRule type="cellIs" dxfId="9072" priority="1245" stopIfTrue="1" operator="equal">
      <formula>0</formula>
    </cfRule>
    <cfRule type="cellIs" dxfId="9071" priority="1255" operator="notEqual">
      <formula>BH35</formula>
    </cfRule>
    <cfRule type="cellIs" dxfId="9070" priority="1230" stopIfTrue="1" operator="equal">
      <formula>0</formula>
    </cfRule>
    <cfRule type="cellIs" dxfId="9069" priority="1242" stopIfTrue="1" operator="equal">
      <formula>0</formula>
    </cfRule>
    <cfRule type="cellIs" dxfId="9068" priority="1251" stopIfTrue="1" operator="equal">
      <formula>0</formula>
    </cfRule>
    <cfRule type="cellIs" dxfId="9067" priority="1240" operator="notEqual">
      <formula>BH35</formula>
    </cfRule>
    <cfRule type="cellIs" dxfId="9066" priority="1275" operator="notEqual">
      <formula>BH35</formula>
    </cfRule>
    <cfRule type="cellIs" dxfId="9065" priority="1233" stopIfTrue="1" operator="equal">
      <formula>0</formula>
    </cfRule>
    <cfRule type="cellIs" dxfId="9064" priority="1260" stopIfTrue="1" operator="equal">
      <formula>0</formula>
    </cfRule>
    <cfRule type="cellIs" dxfId="9063" priority="1254" stopIfTrue="1" operator="equal">
      <formula>0</formula>
    </cfRule>
    <cfRule type="cellIs" dxfId="9062" priority="1246" operator="notEqual">
      <formula>BH35</formula>
    </cfRule>
    <cfRule type="cellIs" dxfId="9061" priority="1252" operator="notEqual">
      <formula>BH35</formula>
    </cfRule>
    <cfRule type="cellIs" dxfId="9060" priority="1243" operator="notEqual">
      <formula>BH35</formula>
    </cfRule>
    <cfRule type="cellIs" dxfId="9059" priority="1258" operator="notEqual">
      <formula>BH35</formula>
    </cfRule>
    <cfRule type="cellIs" dxfId="9058" priority="1257" stopIfTrue="1" operator="equal">
      <formula>0</formula>
    </cfRule>
    <cfRule type="cellIs" dxfId="9057" priority="1261" operator="notEqual">
      <formula>BH35</formula>
    </cfRule>
    <cfRule type="cellIs" dxfId="9056" priority="1227" stopIfTrue="1" operator="equal">
      <formula>0</formula>
    </cfRule>
    <cfRule type="cellIs" dxfId="9055" priority="1234" operator="notEqual">
      <formula>BH35</formula>
    </cfRule>
    <cfRule type="cellIs" dxfId="9054" priority="1263" stopIfTrue="1" operator="equal">
      <formula>0</formula>
    </cfRule>
    <cfRule type="cellIs" dxfId="9053" priority="1249" operator="notEqual">
      <formula>BH35</formula>
    </cfRule>
  </conditionalFormatting>
  <conditionalFormatting sqref="BL36">
    <cfRule type="expression" dxfId="9052" priority="1238">
      <formula>BL35=0</formula>
    </cfRule>
    <cfRule type="expression" dxfId="9051" priority="1232">
      <formula>BL35=0</formula>
    </cfRule>
    <cfRule type="expression" dxfId="9050" priority="1229">
      <formula>BL35=0</formula>
    </cfRule>
    <cfRule type="expression" dxfId="9049" priority="1262">
      <formula>BL35=0</formula>
    </cfRule>
    <cfRule type="expression" dxfId="9048" priority="1273">
      <formula>BL35=0</formula>
    </cfRule>
    <cfRule type="expression" dxfId="9047" priority="1256">
      <formula>BL35=0</formula>
    </cfRule>
    <cfRule type="expression" dxfId="9046" priority="1247">
      <formula>BL35=0</formula>
    </cfRule>
    <cfRule type="expression" dxfId="9045" priority="1253">
      <formula>BL35=0</formula>
    </cfRule>
    <cfRule type="expression" dxfId="9044" priority="1244">
      <formula>BL35=0</formula>
    </cfRule>
    <cfRule type="expression" dxfId="9043" priority="1250">
      <formula>BL35=0</formula>
    </cfRule>
    <cfRule type="expression" dxfId="9042" priority="1241">
      <formula>BL35=0</formula>
    </cfRule>
    <cfRule type="expression" dxfId="9041" priority="1226">
      <formula>BL35=0</formula>
    </cfRule>
    <cfRule type="expression" dxfId="9040" priority="1235">
      <formula>BL35=0</formula>
    </cfRule>
    <cfRule type="expression" dxfId="9039" priority="1259">
      <formula>BL35=0</formula>
    </cfRule>
  </conditionalFormatting>
  <conditionalFormatting sqref="BL39">
    <cfRule type="cellIs" dxfId="9038" priority="1265" stopIfTrue="1" operator="equal">
      <formula>0</formula>
    </cfRule>
    <cfRule type="cellIs" dxfId="9037" priority="1266" operator="notEqual">
      <formula>BH39</formula>
    </cfRule>
  </conditionalFormatting>
  <conditionalFormatting sqref="BL40">
    <cfRule type="expression" dxfId="9036" priority="11223">
      <formula>BL39=0</formula>
    </cfRule>
    <cfRule type="expression" dxfId="9035" priority="9685">
      <formula>BL39=0</formula>
    </cfRule>
    <cfRule type="expression" dxfId="9034" priority="9664">
      <formula>BL39=0</formula>
    </cfRule>
    <cfRule type="expression" dxfId="9033" priority="11226">
      <formula>BL39=0</formula>
    </cfRule>
    <cfRule type="expression" dxfId="9032" priority="15396">
      <formula>BL39=0</formula>
    </cfRule>
    <cfRule type="expression" dxfId="9031" priority="15375">
      <formula>BL39=0</formula>
    </cfRule>
  </conditionalFormatting>
  <conditionalFormatting sqref="BL43">
    <cfRule type="cellIs" dxfId="9030" priority="16052" stopIfTrue="1" operator="equal">
      <formula>0</formula>
    </cfRule>
    <cfRule type="cellIs" dxfId="9029" priority="16051" operator="notEqual">
      <formula>BH43</formula>
    </cfRule>
    <cfRule type="cellIs" dxfId="9028" priority="16053" operator="notEqual">
      <formula>BH43</formula>
    </cfRule>
    <cfRule type="cellIs" dxfId="9027" priority="16050" stopIfTrue="1" operator="equal">
      <formula>0</formula>
    </cfRule>
  </conditionalFormatting>
  <conditionalFormatting sqref="BM11 BO11">
    <cfRule type="cellIs" dxfId="9026" priority="10247" stopIfTrue="1" operator="equal">
      <formula>0</formula>
    </cfRule>
    <cfRule type="cellIs" dxfId="9025" priority="10248" operator="notEqual">
      <formula>BI11</formula>
    </cfRule>
    <cfRule type="cellIs" dxfId="9024" priority="10283" stopIfTrue="1" operator="equal">
      <formula>0</formula>
    </cfRule>
    <cfRule type="cellIs" dxfId="9023" priority="10284" operator="notEqual">
      <formula>BI11</formula>
    </cfRule>
    <cfRule type="cellIs" dxfId="9022" priority="10319" stopIfTrue="1" operator="equal">
      <formula>0</formula>
    </cfRule>
    <cfRule type="cellIs" dxfId="9021" priority="10320" operator="notEqual">
      <formula>BI11</formula>
    </cfRule>
    <cfRule type="cellIs" dxfId="9020" priority="11423" stopIfTrue="1" operator="equal">
      <formula>0</formula>
    </cfRule>
    <cfRule type="cellIs" dxfId="9019" priority="11424" operator="notEqual">
      <formula>BI11</formula>
    </cfRule>
    <cfRule type="cellIs" dxfId="9018" priority="10867" operator="notEqual">
      <formula>BI11</formula>
    </cfRule>
    <cfRule type="cellIs" dxfId="9017" priority="10849" operator="notEqual">
      <formula>BI11</formula>
    </cfRule>
    <cfRule type="cellIs" dxfId="9016" priority="16732" operator="notEqual">
      <formula>BI11</formula>
    </cfRule>
    <cfRule type="cellIs" dxfId="9015" priority="16731" stopIfTrue="1" operator="equal">
      <formula>0</formula>
    </cfRule>
    <cfRule type="cellIs" dxfId="9014" priority="10884" stopIfTrue="1" operator="equal">
      <formula>0</formula>
    </cfRule>
    <cfRule type="cellIs" dxfId="9013" priority="10885" operator="notEqual">
      <formula>BI11</formula>
    </cfRule>
    <cfRule type="cellIs" dxfId="9012" priority="16711" operator="notEqual">
      <formula>BI11</formula>
    </cfRule>
    <cfRule type="cellIs" dxfId="9011" priority="16710" stopIfTrue="1" operator="equal">
      <formula>0</formula>
    </cfRule>
    <cfRule type="cellIs" dxfId="9010" priority="16690" operator="notEqual">
      <formula>BI11</formula>
    </cfRule>
    <cfRule type="cellIs" dxfId="9009" priority="16689" stopIfTrue="1" operator="equal">
      <formula>0</formula>
    </cfRule>
    <cfRule type="cellIs" dxfId="9008" priority="10866" stopIfTrue="1" operator="equal">
      <formula>0</formula>
    </cfRule>
    <cfRule type="cellIs" dxfId="9007" priority="16046" operator="notEqual">
      <formula>BI11</formula>
    </cfRule>
    <cfRule type="cellIs" dxfId="9006" priority="10842" stopIfTrue="1" operator="equal">
      <formula>0</formula>
    </cfRule>
    <cfRule type="cellIs" dxfId="9005" priority="10843" operator="notEqual">
      <formula>BI11</formula>
    </cfRule>
    <cfRule type="cellIs" dxfId="9004" priority="16045" stopIfTrue="1" operator="equal">
      <formula>0</formula>
    </cfRule>
    <cfRule type="cellIs" dxfId="9003" priority="16007" operator="notEqual">
      <formula>BI11</formula>
    </cfRule>
    <cfRule type="cellIs" dxfId="9002" priority="16006" stopIfTrue="1" operator="equal">
      <formula>0</formula>
    </cfRule>
    <cfRule type="cellIs" dxfId="9001" priority="15968" operator="notEqual">
      <formula>BI11</formula>
    </cfRule>
    <cfRule type="cellIs" dxfId="9000" priority="15967" stopIfTrue="1" operator="equal">
      <formula>0</formula>
    </cfRule>
    <cfRule type="cellIs" dxfId="8999" priority="15941" operator="notEqual">
      <formula>BI11</formula>
    </cfRule>
    <cfRule type="cellIs" dxfId="8998" priority="10848" stopIfTrue="1" operator="equal">
      <formula>0</formula>
    </cfRule>
    <cfRule type="cellIs" dxfId="8997" priority="15940" stopIfTrue="1" operator="equal">
      <formula>0</formula>
    </cfRule>
    <cfRule type="cellIs" dxfId="8996" priority="15923" operator="notEqual">
      <formula>BI11</formula>
    </cfRule>
    <cfRule type="cellIs" dxfId="8995" priority="15922" stopIfTrue="1" operator="equal">
      <formula>0</formula>
    </cfRule>
    <cfRule type="cellIs" dxfId="8994" priority="15905" operator="notEqual">
      <formula>BI11</formula>
    </cfRule>
    <cfRule type="cellIs" dxfId="8993" priority="15904" stopIfTrue="1" operator="equal">
      <formula>0</formula>
    </cfRule>
    <cfRule type="cellIs" dxfId="8992" priority="15899" operator="notEqual">
      <formula>BI11</formula>
    </cfRule>
    <cfRule type="cellIs" dxfId="8991" priority="15898" stopIfTrue="1" operator="equal">
      <formula>0</formula>
    </cfRule>
    <cfRule type="cellIs" dxfId="8990" priority="10241" stopIfTrue="1" operator="equal">
      <formula>0</formula>
    </cfRule>
    <cfRule type="cellIs" dxfId="8989" priority="10242" operator="notEqual">
      <formula>BI11</formula>
    </cfRule>
  </conditionalFormatting>
  <conditionalFormatting sqref="BM12 BM14 BM16 BM18 BM20 BM22 BM26 BM28 BM30 BM32 BM34 BM36 BM38 BM40 BM42 BM44 BM10 BO10 BO44 BO42 BO40 BO38 BO36 BO34 BO32 BO30 BO28 BO26 BO22 BO20 BO18 BO16 BO14 BO12">
    <cfRule type="expression" dxfId="8988" priority="18528">
      <formula>BM9=0</formula>
    </cfRule>
    <cfRule type="expression" dxfId="8987" priority="11520">
      <formula>BM9=0</formula>
    </cfRule>
    <cfRule type="expression" dxfId="8986" priority="17806">
      <formula>BM9=0</formula>
    </cfRule>
    <cfRule type="expression" dxfId="8985" priority="11637">
      <formula>BM9=0</formula>
    </cfRule>
  </conditionalFormatting>
  <conditionalFormatting sqref="BM12 BO12">
    <cfRule type="expression" dxfId="8984" priority="10282">
      <formula>BM11=0</formula>
    </cfRule>
    <cfRule type="expression" dxfId="8983" priority="10841">
      <formula>BM11=0</formula>
    </cfRule>
    <cfRule type="expression" dxfId="8982" priority="10883">
      <formula>BM11=0</formula>
    </cfRule>
    <cfRule type="expression" dxfId="8981" priority="10240">
      <formula>BM11=0</formula>
    </cfRule>
    <cfRule type="expression" dxfId="8980" priority="15939">
      <formula>BM11=0</formula>
    </cfRule>
    <cfRule type="expression" dxfId="8979" priority="16005">
      <formula>BM11=0</formula>
    </cfRule>
    <cfRule type="expression" dxfId="8978" priority="10847">
      <formula>BM11=0</formula>
    </cfRule>
    <cfRule type="expression" dxfId="8977" priority="10318">
      <formula>BM11=0</formula>
    </cfRule>
    <cfRule type="expression" dxfId="8976" priority="10246">
      <formula>BM11=0</formula>
    </cfRule>
    <cfRule type="expression" dxfId="8975" priority="16730">
      <formula>BM11=0</formula>
    </cfRule>
    <cfRule type="expression" dxfId="8974" priority="11422">
      <formula>BM11=0</formula>
    </cfRule>
    <cfRule type="expression" dxfId="8973" priority="16044">
      <formula>BM11=0</formula>
    </cfRule>
    <cfRule type="expression" dxfId="8972" priority="16709">
      <formula>BM11=0</formula>
    </cfRule>
    <cfRule type="expression" dxfId="8971" priority="10865">
      <formula>BM11=0</formula>
    </cfRule>
    <cfRule type="expression" dxfId="8970" priority="15903">
      <formula>BM11=0</formula>
    </cfRule>
    <cfRule type="expression" dxfId="8969" priority="15897">
      <formula>BM11=0</formula>
    </cfRule>
    <cfRule type="expression" dxfId="8968" priority="16688">
      <formula>BM11=0</formula>
    </cfRule>
    <cfRule type="expression" dxfId="8967" priority="15966">
      <formula>BM11=0</formula>
    </cfRule>
    <cfRule type="expression" dxfId="8966" priority="15921">
      <formula>BM11=0</formula>
    </cfRule>
  </conditionalFormatting>
  <conditionalFormatting sqref="BM15 BO15">
    <cfRule type="cellIs" dxfId="8965" priority="16229" stopIfTrue="1" operator="equal">
      <formula>0</formula>
    </cfRule>
    <cfRule type="cellIs" dxfId="8964" priority="6690" operator="notEqual">
      <formula>BI15</formula>
    </cfRule>
    <cfRule type="cellIs" dxfId="8963" priority="6746" stopIfTrue="1" operator="equal">
      <formula>0</formula>
    </cfRule>
    <cfRule type="cellIs" dxfId="8962" priority="6747" operator="notEqual">
      <formula>BI15</formula>
    </cfRule>
    <cfRule type="cellIs" dxfId="8961" priority="6651" operator="notEqual">
      <formula>BI15</formula>
    </cfRule>
    <cfRule type="cellIs" dxfId="8960" priority="6689" stopIfTrue="1" operator="equal">
      <formula>0</formula>
    </cfRule>
    <cfRule type="cellIs" dxfId="8959" priority="6675" operator="notEqual">
      <formula>BI15</formula>
    </cfRule>
    <cfRule type="cellIs" dxfId="8958" priority="6674" stopIfTrue="1" operator="equal">
      <formula>0</formula>
    </cfRule>
    <cfRule type="cellIs" dxfId="8957" priority="6650" stopIfTrue="1" operator="equal">
      <formula>0</formula>
    </cfRule>
    <cfRule type="cellIs" dxfId="8956" priority="6645" operator="notEqual">
      <formula>BI15</formula>
    </cfRule>
    <cfRule type="cellIs" dxfId="8955" priority="6644" stopIfTrue="1" operator="equal">
      <formula>0</formula>
    </cfRule>
    <cfRule type="cellIs" dxfId="8954" priority="6723" operator="notEqual">
      <formula>BI15</formula>
    </cfRule>
    <cfRule type="cellIs" dxfId="8953" priority="6764" stopIfTrue="1" operator="equal">
      <formula>0</formula>
    </cfRule>
    <cfRule type="cellIs" dxfId="8952" priority="6711" operator="notEqual">
      <formula>BI15</formula>
    </cfRule>
    <cfRule type="cellIs" dxfId="8951" priority="16203" operator="notEqual">
      <formula>BI15</formula>
    </cfRule>
    <cfRule type="cellIs" dxfId="8950" priority="6765" operator="notEqual">
      <formula>BI15</formula>
    </cfRule>
    <cfRule type="cellIs" dxfId="8949" priority="16230" operator="notEqual">
      <formula>BI15</formula>
    </cfRule>
    <cfRule type="cellIs" dxfId="8948" priority="6710" stopIfTrue="1" operator="equal">
      <formula>0</formula>
    </cfRule>
    <cfRule type="cellIs" dxfId="8947" priority="16202" stopIfTrue="1" operator="equal">
      <formula>0</formula>
    </cfRule>
    <cfRule type="cellIs" dxfId="8946" priority="6722" stopIfTrue="1" operator="equal">
      <formula>0</formula>
    </cfRule>
  </conditionalFormatting>
  <conditionalFormatting sqref="BM16 BO16">
    <cfRule type="expression" dxfId="8945" priority="6745">
      <formula>BM15=0</formula>
    </cfRule>
    <cfRule type="expression" dxfId="8944" priority="6688">
      <formula>BM15=0</formula>
    </cfRule>
    <cfRule type="expression" dxfId="8943" priority="6673">
      <formula>BM15=0</formula>
    </cfRule>
    <cfRule type="expression" dxfId="8942" priority="6649">
      <formula>BM15=0</formula>
    </cfRule>
    <cfRule type="expression" dxfId="8941" priority="6643">
      <formula>BM15=0</formula>
    </cfRule>
    <cfRule type="expression" dxfId="8940" priority="6763">
      <formula>BM15=0</formula>
    </cfRule>
    <cfRule type="expression" dxfId="8939" priority="16201">
      <formula>BM15=0</formula>
    </cfRule>
    <cfRule type="expression" dxfId="8938" priority="16228">
      <formula>BM15=0</formula>
    </cfRule>
    <cfRule type="expression" dxfId="8937" priority="6721">
      <formula>BM15=0</formula>
    </cfRule>
    <cfRule type="expression" dxfId="8936" priority="6709">
      <formula>BM15=0</formula>
    </cfRule>
  </conditionalFormatting>
  <conditionalFormatting sqref="BM17 BO17">
    <cfRule type="cellIs" dxfId="8935" priority="1224" stopIfTrue="1" operator="equal">
      <formula>0</formula>
    </cfRule>
    <cfRule type="cellIs" dxfId="8934" priority="1601" operator="notEqual">
      <formula>BI17</formula>
    </cfRule>
    <cfRule type="cellIs" dxfId="8933" priority="1600" stopIfTrue="1" operator="equal">
      <formula>0</formula>
    </cfRule>
    <cfRule type="cellIs" dxfId="8932" priority="46" operator="notEqual">
      <formula>BI17</formula>
    </cfRule>
    <cfRule type="cellIs" dxfId="8931" priority="1595" operator="notEqual">
      <formula>BI17</formula>
    </cfRule>
    <cfRule type="cellIs" dxfId="8930" priority="3026" stopIfTrue="1" operator="equal">
      <formula>0</formula>
    </cfRule>
    <cfRule type="cellIs" dxfId="8929" priority="3027" operator="notEqual">
      <formula>BI17</formula>
    </cfRule>
    <cfRule type="cellIs" dxfId="8928" priority="1784" operator="notEqual">
      <formula>BI17</formula>
    </cfRule>
    <cfRule type="cellIs" dxfId="8927" priority="1783" stopIfTrue="1" operator="equal">
      <formula>0</formula>
    </cfRule>
    <cfRule type="cellIs" dxfId="8926" priority="1594" stopIfTrue="1" operator="equal">
      <formula>0</formula>
    </cfRule>
    <cfRule type="cellIs" dxfId="8925" priority="177" stopIfTrue="1" operator="equal">
      <formula>0</formula>
    </cfRule>
    <cfRule type="cellIs" dxfId="8924" priority="178" operator="notEqual">
      <formula>BI17</formula>
    </cfRule>
    <cfRule type="cellIs" dxfId="8923" priority="2931" operator="notEqual">
      <formula>BI17</formula>
    </cfRule>
    <cfRule type="cellIs" dxfId="8922" priority="1225" operator="notEqual">
      <formula>BI17</formula>
    </cfRule>
    <cfRule type="cellIs" dxfId="8921" priority="2930" stopIfTrue="1" operator="equal">
      <formula>0</formula>
    </cfRule>
    <cfRule type="cellIs" dxfId="8920" priority="1113" stopIfTrue="1" operator="equal">
      <formula>0</formula>
    </cfRule>
    <cfRule type="cellIs" dxfId="8919" priority="1694" operator="notEqual">
      <formula>BI17</formula>
    </cfRule>
    <cfRule type="cellIs" dxfId="8918" priority="324" stopIfTrue="1" operator="equal">
      <formula>0</formula>
    </cfRule>
    <cfRule type="cellIs" dxfId="8917" priority="325" operator="notEqual">
      <formula>BI17</formula>
    </cfRule>
    <cfRule type="cellIs" dxfId="8916" priority="1693" stopIfTrue="1" operator="equal">
      <formula>0</formula>
    </cfRule>
    <cfRule type="cellIs" dxfId="8915" priority="1114" operator="notEqual">
      <formula>BI17</formula>
    </cfRule>
    <cfRule type="cellIs" dxfId="8914" priority="3075" operator="notEqual">
      <formula>BI17</formula>
    </cfRule>
    <cfRule type="cellIs" dxfId="8913" priority="2853" operator="notEqual">
      <formula>BI17</formula>
    </cfRule>
    <cfRule type="cellIs" dxfId="8912" priority="2852" stopIfTrue="1" operator="equal">
      <formula>0</formula>
    </cfRule>
    <cfRule type="cellIs" dxfId="8911" priority="3074" stopIfTrue="1" operator="equal">
      <formula>0</formula>
    </cfRule>
    <cfRule type="cellIs" dxfId="8910" priority="1867" stopIfTrue="1" operator="equal">
      <formula>0</formula>
    </cfRule>
    <cfRule type="cellIs" dxfId="8909" priority="1868" operator="notEqual">
      <formula>BI17</formula>
    </cfRule>
    <cfRule type="cellIs" dxfId="8908" priority="838" operator="notEqual">
      <formula>BI17</formula>
    </cfRule>
    <cfRule type="cellIs" dxfId="8907" priority="843" stopIfTrue="1" operator="equal">
      <formula>0</formula>
    </cfRule>
    <cfRule type="cellIs" dxfId="8906" priority="844" operator="notEqual">
      <formula>BI17</formula>
    </cfRule>
    <cfRule type="cellIs" dxfId="8905" priority="2129" operator="notEqual">
      <formula>BI17</formula>
    </cfRule>
    <cfRule type="cellIs" dxfId="8904" priority="837" stopIfTrue="1" operator="equal">
      <formula>0</formula>
    </cfRule>
    <cfRule type="cellIs" dxfId="8903" priority="2128" stopIfTrue="1" operator="equal">
      <formula>0</formula>
    </cfRule>
    <cfRule type="cellIs" dxfId="8902" priority="2075" operator="notEqual">
      <formula>BI17</formula>
    </cfRule>
    <cfRule type="cellIs" dxfId="8901" priority="1958" operator="notEqual">
      <formula>BI17</formula>
    </cfRule>
    <cfRule type="cellIs" dxfId="8900" priority="1957" stopIfTrue="1" operator="equal">
      <formula>0</formula>
    </cfRule>
    <cfRule type="cellIs" dxfId="8899" priority="2074" stopIfTrue="1" operator="equal">
      <formula>0</formula>
    </cfRule>
    <cfRule type="cellIs" dxfId="8898" priority="568" operator="notEqual">
      <formula>BI17</formula>
    </cfRule>
    <cfRule type="cellIs" dxfId="8897" priority="567" stopIfTrue="1" operator="equal">
      <formula>0</formula>
    </cfRule>
    <cfRule type="cellIs" dxfId="8896" priority="637" operator="notEqual">
      <formula>BI17</formula>
    </cfRule>
    <cfRule type="cellIs" dxfId="8895" priority="562" operator="notEqual">
      <formula>BI17</formula>
    </cfRule>
    <cfRule type="cellIs" dxfId="8894" priority="561" stopIfTrue="1" operator="equal">
      <formula>0</formula>
    </cfRule>
    <cfRule type="cellIs" dxfId="8893" priority="636" stopIfTrue="1" operator="equal">
      <formula>0</formula>
    </cfRule>
    <cfRule type="cellIs" dxfId="8892" priority="996" stopIfTrue="1" operator="equal">
      <formula>0</formula>
    </cfRule>
    <cfRule type="cellIs" dxfId="8891" priority="997" operator="notEqual">
      <formula>BI17</formula>
    </cfRule>
    <cfRule type="cellIs" dxfId="8890" priority="1002" stopIfTrue="1" operator="equal">
      <formula>0</formula>
    </cfRule>
    <cfRule type="cellIs" dxfId="8889" priority="1003" operator="notEqual">
      <formula>BI17</formula>
    </cfRule>
    <cfRule type="cellIs" dxfId="8888" priority="45" stopIfTrue="1" operator="equal">
      <formula>0</formula>
    </cfRule>
  </conditionalFormatting>
  <conditionalFormatting sqref="BM18 BO18">
    <cfRule type="expression" dxfId="8887" priority="1223">
      <formula>BM17=0</formula>
    </cfRule>
    <cfRule type="expression" dxfId="8886" priority="560">
      <formula>BM17=0</formula>
    </cfRule>
    <cfRule type="expression" dxfId="8885" priority="323">
      <formula>BM17=0</formula>
    </cfRule>
    <cfRule type="expression" dxfId="8884" priority="566">
      <formula>BM17=0</formula>
    </cfRule>
    <cfRule type="expression" dxfId="8883" priority="1782">
      <formula>BM17=0</formula>
    </cfRule>
    <cfRule type="expression" dxfId="8882" priority="635">
      <formula>BM17=0</formula>
    </cfRule>
    <cfRule type="expression" dxfId="8881" priority="836">
      <formula>BM17=0</formula>
    </cfRule>
    <cfRule type="expression" dxfId="8880" priority="1956">
      <formula>BM17=0</formula>
    </cfRule>
    <cfRule type="expression" dxfId="8879" priority="2929">
      <formula>BM17=0</formula>
    </cfRule>
    <cfRule type="expression" dxfId="8878" priority="1866">
      <formula>BM17=0</formula>
    </cfRule>
    <cfRule type="expression" dxfId="8877" priority="1593">
      <formula>BM17=0</formula>
    </cfRule>
    <cfRule type="expression" dxfId="8876" priority="3025">
      <formula>BM17=0</formula>
    </cfRule>
    <cfRule type="expression" dxfId="8875" priority="995">
      <formula>BM17=0</formula>
    </cfRule>
    <cfRule type="expression" dxfId="8874" priority="176">
      <formula>BM17=0</formula>
    </cfRule>
    <cfRule type="expression" dxfId="8873" priority="3073">
      <formula>BM17=0</formula>
    </cfRule>
    <cfRule type="expression" dxfId="8872" priority="1001">
      <formula>BM17=0</formula>
    </cfRule>
    <cfRule type="expression" dxfId="8871" priority="842">
      <formula>BM17=0</formula>
    </cfRule>
    <cfRule type="expression" dxfId="8870" priority="2127">
      <formula>BM17=0</formula>
    </cfRule>
    <cfRule type="expression" dxfId="8869" priority="44">
      <formula>BM17=0</formula>
    </cfRule>
    <cfRule type="expression" dxfId="8868" priority="2073">
      <formula>BM17=0</formula>
    </cfRule>
    <cfRule type="expression" dxfId="8867" priority="2851">
      <formula>BM17=0</formula>
    </cfRule>
    <cfRule type="expression" dxfId="8866" priority="1599">
      <formula>BM17=0</formula>
    </cfRule>
    <cfRule type="expression" dxfId="8865" priority="1692">
      <formula>BM17=0</formula>
    </cfRule>
    <cfRule type="expression" dxfId="8864" priority="1112">
      <formula>BM17=0</formula>
    </cfRule>
  </conditionalFormatting>
  <conditionalFormatting sqref="BM21 BM31 BM9 BM11 BM13 BM15 BM17 BM19 BM25 BM27 BM29 BM33 BM35 BM37 BM39 BM41 BM43 BO43 BO41 BO39 BO37 BO35 BO33 BO29 BO27 BO25 BO19 BO17 BO15 BO13 BO11 BO9 BO31 BO21">
    <cfRule type="cellIs" dxfId="8863" priority="11521" stopIfTrue="1" operator="equal">
      <formula>0</formula>
    </cfRule>
    <cfRule type="cellIs" dxfId="8862" priority="11522" operator="notEqual">
      <formula>BI9</formula>
    </cfRule>
    <cfRule type="cellIs" dxfId="8861" priority="11638" stopIfTrue="1" operator="equal">
      <formula>0</formula>
    </cfRule>
    <cfRule type="cellIs" dxfId="8860" priority="18530" operator="notEqual">
      <formula>BI9</formula>
    </cfRule>
    <cfRule type="cellIs" dxfId="8859" priority="18529" stopIfTrue="1" operator="equal">
      <formula>0</formula>
    </cfRule>
    <cfRule type="cellIs" dxfId="8858" priority="11639" operator="notEqual">
      <formula>BI9</formula>
    </cfRule>
    <cfRule type="cellIs" dxfId="8857" priority="17807" stopIfTrue="1" operator="equal">
      <formula>0</formula>
    </cfRule>
    <cfRule type="cellIs" dxfId="8856" priority="17808" operator="notEqual">
      <formula>BI9</formula>
    </cfRule>
  </conditionalFormatting>
  <conditionalFormatting sqref="BM25 BO25">
    <cfRule type="cellIs" dxfId="8855" priority="11062" operator="notEqual">
      <formula>BI25</formula>
    </cfRule>
    <cfRule type="cellIs" dxfId="8854" priority="11061" stopIfTrue="1" operator="equal">
      <formula>0</formula>
    </cfRule>
    <cfRule type="cellIs" dxfId="8853" priority="11104" operator="notEqual">
      <formula>BI25</formula>
    </cfRule>
    <cfRule type="cellIs" dxfId="8852" priority="16657" operator="notEqual">
      <formula>BI25</formula>
    </cfRule>
    <cfRule type="cellIs" dxfId="8851" priority="16656" stopIfTrue="1" operator="equal">
      <formula>0</formula>
    </cfRule>
    <cfRule type="cellIs" dxfId="8850" priority="16999" operator="notEqual">
      <formula>BI25</formula>
    </cfRule>
    <cfRule type="cellIs" dxfId="8849" priority="11103" stopIfTrue="1" operator="equal">
      <formula>0</formula>
    </cfRule>
    <cfRule type="cellIs" dxfId="8848" priority="16359" stopIfTrue="1" operator="equal">
      <formula>0</formula>
    </cfRule>
    <cfRule type="cellIs" dxfId="8847" priority="10587" stopIfTrue="1" operator="equal">
      <formula>0</formula>
    </cfRule>
    <cfRule type="cellIs" dxfId="8846" priority="10588" operator="notEqual">
      <formula>BI25</formula>
    </cfRule>
    <cfRule type="cellIs" dxfId="8845" priority="16419" stopIfTrue="1" operator="equal">
      <formula>0</formula>
    </cfRule>
    <cfRule type="cellIs" dxfId="8844" priority="16420" operator="notEqual">
      <formula>BI25</formula>
    </cfRule>
    <cfRule type="cellIs" dxfId="8843" priority="16581" stopIfTrue="1" operator="equal">
      <formula>0</formula>
    </cfRule>
    <cfRule type="cellIs" dxfId="8842" priority="16582" operator="notEqual">
      <formula>BI25</formula>
    </cfRule>
    <cfRule type="cellIs" dxfId="8841" priority="10699" operator="notEqual">
      <formula>BI25</formula>
    </cfRule>
    <cfRule type="cellIs" dxfId="8840" priority="10632" stopIfTrue="1" operator="equal">
      <formula>0</formula>
    </cfRule>
    <cfRule type="cellIs" dxfId="8839" priority="16938" stopIfTrue="1" operator="equal">
      <formula>0</formula>
    </cfRule>
    <cfRule type="cellIs" dxfId="8838" priority="10633" operator="notEqual">
      <formula>BI25</formula>
    </cfRule>
    <cfRule type="cellIs" dxfId="8837" priority="10816" operator="notEqual">
      <formula>BI25</formula>
    </cfRule>
    <cfRule type="cellIs" dxfId="8836" priority="10815" stopIfTrue="1" operator="equal">
      <formula>0</formula>
    </cfRule>
    <cfRule type="cellIs" dxfId="8835" priority="16360" operator="notEqual">
      <formula>BI25</formula>
    </cfRule>
    <cfRule type="cellIs" dxfId="8834" priority="10698" stopIfTrue="1" operator="equal">
      <formula>0</formula>
    </cfRule>
    <cfRule type="cellIs" dxfId="8833" priority="16939" operator="notEqual">
      <formula>BI25</formula>
    </cfRule>
    <cfRule type="cellIs" dxfId="8832" priority="16998" stopIfTrue="1" operator="equal">
      <formula>0</formula>
    </cfRule>
  </conditionalFormatting>
  <conditionalFormatting sqref="BM26 BO26">
    <cfRule type="expression" dxfId="8831" priority="11060">
      <formula>BM25=0</formula>
    </cfRule>
    <cfRule type="expression" dxfId="8830" priority="16937">
      <formula>BM25=0</formula>
    </cfRule>
    <cfRule type="expression" dxfId="8829" priority="16358">
      <formula>BM25=0</formula>
    </cfRule>
    <cfRule type="expression" dxfId="8828" priority="10586">
      <formula>BM25=0</formula>
    </cfRule>
    <cfRule type="expression" dxfId="8827" priority="16580">
      <formula>BM25=0</formula>
    </cfRule>
    <cfRule type="expression" dxfId="8826" priority="16418">
      <formula>BM25=0</formula>
    </cfRule>
    <cfRule type="expression" dxfId="8825" priority="16655">
      <formula>BM25=0</formula>
    </cfRule>
    <cfRule type="expression" dxfId="8824" priority="16997">
      <formula>BM25=0</formula>
    </cfRule>
    <cfRule type="expression" dxfId="8823" priority="10631">
      <formula>BM25=0</formula>
    </cfRule>
    <cfRule type="expression" dxfId="8822" priority="11102">
      <formula>BM25=0</formula>
    </cfRule>
    <cfRule type="expression" dxfId="8821" priority="10814">
      <formula>BM25=0</formula>
    </cfRule>
    <cfRule type="expression" dxfId="8820" priority="10697">
      <formula>BM25=0</formula>
    </cfRule>
  </conditionalFormatting>
  <conditionalFormatting sqref="BM27 BO27">
    <cfRule type="cellIs" dxfId="8819" priority="15647" operator="notEqual">
      <formula>BI27</formula>
    </cfRule>
    <cfRule type="cellIs" dxfId="8818" priority="15646" stopIfTrue="1" operator="equal">
      <formula>0</formula>
    </cfRule>
    <cfRule type="cellIs" dxfId="8817" priority="15589" stopIfTrue="1" operator="equal">
      <formula>0</formula>
    </cfRule>
    <cfRule type="cellIs" dxfId="8816" priority="9921" operator="notEqual">
      <formula>BI27</formula>
    </cfRule>
    <cfRule type="cellIs" dxfId="8815" priority="9920" stopIfTrue="1" operator="equal">
      <formula>0</formula>
    </cfRule>
    <cfRule type="cellIs" dxfId="8814" priority="9806" stopIfTrue="1" operator="equal">
      <formula>0</formula>
    </cfRule>
    <cfRule type="cellIs" dxfId="8813" priority="9807" operator="notEqual">
      <formula>BI27</formula>
    </cfRule>
    <cfRule type="cellIs" dxfId="8812" priority="15590" operator="notEqual">
      <formula>BI27</formula>
    </cfRule>
  </conditionalFormatting>
  <conditionalFormatting sqref="BM28 BO28">
    <cfRule type="expression" dxfId="8811" priority="15645">
      <formula>BM27=0</formula>
    </cfRule>
    <cfRule type="expression" dxfId="8810" priority="9805">
      <formula>BM27=0</formula>
    </cfRule>
    <cfRule type="expression" dxfId="8809" priority="9919">
      <formula>BM27=0</formula>
    </cfRule>
    <cfRule type="expression" dxfId="8808" priority="15588">
      <formula>BM27=0</formula>
    </cfRule>
  </conditionalFormatting>
  <conditionalFormatting sqref="BM29 BO29">
    <cfRule type="cellIs" dxfId="8807" priority="15739" stopIfTrue="1" operator="equal">
      <formula>0</formula>
    </cfRule>
    <cfRule type="cellIs" dxfId="8806" priority="10971" stopIfTrue="1" operator="equal">
      <formula>0</formula>
    </cfRule>
    <cfRule type="cellIs" dxfId="8805" priority="16792" operator="notEqual">
      <formula>BI29</formula>
    </cfRule>
    <cfRule type="cellIs" dxfId="8804" priority="10043" stopIfTrue="1" operator="equal">
      <formula>0</formula>
    </cfRule>
    <cfRule type="cellIs" dxfId="8803" priority="16791" stopIfTrue="1" operator="equal">
      <formula>0</formula>
    </cfRule>
    <cfRule type="cellIs" dxfId="8802" priority="15740" operator="notEqual">
      <formula>BI29</formula>
    </cfRule>
    <cfRule type="cellIs" dxfId="8801" priority="15679" stopIfTrue="1" operator="equal">
      <formula>0</formula>
    </cfRule>
    <cfRule type="cellIs" dxfId="8800" priority="15680" operator="notEqual">
      <formula>BI29</formula>
    </cfRule>
    <cfRule type="cellIs" dxfId="8799" priority="16819" operator="notEqual">
      <formula>BI29</formula>
    </cfRule>
    <cfRule type="cellIs" dxfId="8798" priority="9990" operator="notEqual">
      <formula>BI29</formula>
    </cfRule>
    <cfRule type="cellIs" dxfId="8797" priority="9989" stopIfTrue="1" operator="equal">
      <formula>0</formula>
    </cfRule>
    <cfRule type="cellIs" dxfId="8796" priority="15770" operator="notEqual">
      <formula>BI29</formula>
    </cfRule>
    <cfRule type="cellIs" dxfId="8795" priority="10044" operator="notEqual">
      <formula>BI29</formula>
    </cfRule>
    <cfRule type="cellIs" dxfId="8794" priority="15697" stopIfTrue="1" operator="equal">
      <formula>0</formula>
    </cfRule>
    <cfRule type="cellIs" dxfId="8793" priority="15698" operator="notEqual">
      <formula>BI29</formula>
    </cfRule>
    <cfRule type="cellIs" dxfId="8792" priority="10972" operator="notEqual">
      <formula>BI29</formula>
    </cfRule>
    <cfRule type="cellIs" dxfId="8791" priority="15769" stopIfTrue="1" operator="equal">
      <formula>0</formula>
    </cfRule>
    <cfRule type="cellIs" dxfId="8790" priority="10945" operator="notEqual">
      <formula>BI29</formula>
    </cfRule>
    <cfRule type="cellIs" dxfId="8789" priority="10944" stopIfTrue="1" operator="equal">
      <formula>0</formula>
    </cfRule>
    <cfRule type="cellIs" dxfId="8788" priority="16818" stopIfTrue="1" operator="equal">
      <formula>0</formula>
    </cfRule>
  </conditionalFormatting>
  <conditionalFormatting sqref="BM30 BO30">
    <cfRule type="expression" dxfId="8787" priority="16790">
      <formula>BM29=0</formula>
    </cfRule>
    <cfRule type="expression" dxfId="8786" priority="10943">
      <formula>BM29=0</formula>
    </cfRule>
    <cfRule type="expression" dxfId="8785" priority="9988">
      <formula>BM29=0</formula>
    </cfRule>
    <cfRule type="expression" dxfId="8784" priority="15768">
      <formula>BM29=0</formula>
    </cfRule>
    <cfRule type="expression" dxfId="8783" priority="16817">
      <formula>BM29=0</formula>
    </cfRule>
    <cfRule type="expression" dxfId="8782" priority="10042">
      <formula>BM29=0</formula>
    </cfRule>
    <cfRule type="expression" dxfId="8781" priority="10970">
      <formula>BM29=0</formula>
    </cfRule>
    <cfRule type="expression" dxfId="8780" priority="15738">
      <formula>BM29=0</formula>
    </cfRule>
    <cfRule type="expression" dxfId="8779" priority="15678">
      <formula>BM29=0</formula>
    </cfRule>
    <cfRule type="expression" dxfId="8778" priority="15696">
      <formula>BM29=0</formula>
    </cfRule>
  </conditionalFormatting>
  <conditionalFormatting sqref="BM39 BO39">
    <cfRule type="cellIs" dxfId="8777" priority="9675" operator="notEqual">
      <formula>BI39</formula>
    </cfRule>
    <cfRule type="cellIs" dxfId="8776" priority="15386" operator="notEqual">
      <formula>BI39</formula>
    </cfRule>
    <cfRule type="cellIs" dxfId="8775" priority="15406" stopIfTrue="1" operator="equal">
      <formula>0</formula>
    </cfRule>
    <cfRule type="cellIs" dxfId="8774" priority="9695" stopIfTrue="1" operator="equal">
      <formula>0</formula>
    </cfRule>
    <cfRule type="cellIs" dxfId="8773" priority="15407" operator="notEqual">
      <formula>BI39</formula>
    </cfRule>
    <cfRule type="cellIs" dxfId="8772" priority="15385" stopIfTrue="1" operator="equal">
      <formula>0</formula>
    </cfRule>
    <cfRule type="cellIs" dxfId="8771" priority="9674" stopIfTrue="1" operator="equal">
      <formula>0</formula>
    </cfRule>
    <cfRule type="cellIs" dxfId="8770" priority="9696" operator="notEqual">
      <formula>BI39</formula>
    </cfRule>
  </conditionalFormatting>
  <conditionalFormatting sqref="BM40 BO40">
    <cfRule type="expression" dxfId="8769" priority="15384">
      <formula>BM39=0</formula>
    </cfRule>
    <cfRule type="expression" dxfId="8768" priority="15405">
      <formula>BM39=0</formula>
    </cfRule>
    <cfRule type="expression" dxfId="8767" priority="9694">
      <formula>BM39=0</formula>
    </cfRule>
    <cfRule type="expression" dxfId="8766" priority="9673">
      <formula>BM39=0</formula>
    </cfRule>
  </conditionalFormatting>
  <conditionalFormatting sqref="BN9 BN15 BN17 BN19 BN21 BN25 BN27 BN29 BN31 BN33 BN35 BN37 BN39 BN41 BN43">
    <cfRule type="cellIs" dxfId="8765" priority="17358" operator="notEqual">
      <formula>BJ9</formula>
    </cfRule>
    <cfRule type="cellIs" dxfId="8764" priority="11380" operator="notEqual">
      <formula>BJ9</formula>
    </cfRule>
    <cfRule type="cellIs" dxfId="8763" priority="11379" stopIfTrue="1" operator="equal">
      <formula>0</formula>
    </cfRule>
    <cfRule type="cellIs" dxfId="8762" priority="17357" stopIfTrue="1" operator="equal">
      <formula>0</formula>
    </cfRule>
  </conditionalFormatting>
  <conditionalFormatting sqref="BN11">
    <cfRule type="cellIs" dxfId="8761" priority="10229" operator="notEqual">
      <formula>BJ11</formula>
    </cfRule>
    <cfRule type="cellIs" dxfId="8760" priority="17349" operator="notEqual">
      <formula>BJ11</formula>
    </cfRule>
    <cfRule type="cellIs" dxfId="8759" priority="10228" stopIfTrue="1" operator="equal">
      <formula>0</formula>
    </cfRule>
    <cfRule type="cellIs" dxfId="8758" priority="16676" stopIfTrue="1" operator="equal">
      <formula>0</formula>
    </cfRule>
    <cfRule type="cellIs" dxfId="8757" priority="16677" operator="notEqual">
      <formula>BJ11</formula>
    </cfRule>
    <cfRule type="cellIs" dxfId="8756" priority="11371" operator="notEqual">
      <formula>BJ11</formula>
    </cfRule>
    <cfRule type="cellIs" dxfId="8755" priority="15886" operator="notEqual">
      <formula>BJ11</formula>
    </cfRule>
    <cfRule type="cellIs" dxfId="8754" priority="15885" stopIfTrue="1" operator="equal">
      <formula>0</formula>
    </cfRule>
    <cfRule type="cellIs" dxfId="8753" priority="10829" stopIfTrue="1" operator="equal">
      <formula>0</formula>
    </cfRule>
    <cfRule type="cellIs" dxfId="8752" priority="10830" operator="notEqual">
      <formula>BJ11</formula>
    </cfRule>
    <cfRule type="cellIs" dxfId="8751" priority="11370" stopIfTrue="1" operator="equal">
      <formula>0</formula>
    </cfRule>
    <cfRule type="cellIs" dxfId="8750" priority="15954" stopIfTrue="1" operator="equal">
      <formula>0</formula>
    </cfRule>
    <cfRule type="cellIs" dxfId="8749" priority="17348" stopIfTrue="1" operator="equal">
      <formula>0</formula>
    </cfRule>
    <cfRule type="cellIs" dxfId="8748" priority="15955" operator="notEqual">
      <formula>BJ11</formula>
    </cfRule>
  </conditionalFormatting>
  <conditionalFormatting sqref="BN12">
    <cfRule type="expression" dxfId="8747" priority="10831">
      <formula>BN11=0</formula>
    </cfRule>
    <cfRule type="expression" dxfId="8746" priority="16678">
      <formula>BN11=0</formula>
    </cfRule>
    <cfRule type="expression" dxfId="8745" priority="15887">
      <formula>BN11=0</formula>
    </cfRule>
    <cfRule type="expression" dxfId="8744" priority="15956">
      <formula>BN11=0</formula>
    </cfRule>
    <cfRule type="expression" dxfId="8743" priority="10230">
      <formula>BN11=0</formula>
    </cfRule>
  </conditionalFormatting>
  <conditionalFormatting sqref="BN13">
    <cfRule type="cellIs" dxfId="8742" priority="17347" operator="notEqual">
      <formula>BJ13</formula>
    </cfRule>
    <cfRule type="cellIs" dxfId="8741" priority="11369" operator="notEqual">
      <formula>BJ13</formula>
    </cfRule>
    <cfRule type="cellIs" dxfId="8740" priority="11368" stopIfTrue="1" operator="equal">
      <formula>0</formula>
    </cfRule>
    <cfRule type="cellIs" dxfId="8739" priority="17346" stopIfTrue="1" operator="equal">
      <formula>0</formula>
    </cfRule>
  </conditionalFormatting>
  <conditionalFormatting sqref="BN15">
    <cfRule type="cellIs" dxfId="8738" priority="6653" stopIfTrue="1" operator="equal">
      <formula>0</formula>
    </cfRule>
    <cfRule type="cellIs" dxfId="8737" priority="16170" operator="notEqual">
      <formula>BJ15</formula>
    </cfRule>
    <cfRule type="cellIs" dxfId="8736" priority="6729" operator="notEqual">
      <formula>BJ15</formula>
    </cfRule>
    <cfRule type="cellIs" dxfId="8735" priority="6699" operator="notEqual">
      <formula>BJ15</formula>
    </cfRule>
    <cfRule type="cellIs" dxfId="8734" priority="6728" stopIfTrue="1" operator="equal">
      <formula>0</formula>
    </cfRule>
    <cfRule type="cellIs" dxfId="8733" priority="6638" stopIfTrue="1" operator="equal">
      <formula>0</formula>
    </cfRule>
    <cfRule type="cellIs" dxfId="8732" priority="6698" stopIfTrue="1" operator="equal">
      <formula>0</formula>
    </cfRule>
    <cfRule type="cellIs" dxfId="8731" priority="6639" operator="notEqual">
      <formula>BJ15</formula>
    </cfRule>
    <cfRule type="cellIs" dxfId="8730" priority="6654" operator="notEqual">
      <formula>BJ15</formula>
    </cfRule>
    <cfRule type="cellIs" dxfId="8729" priority="16169" stopIfTrue="1" operator="equal">
      <formula>0</formula>
    </cfRule>
  </conditionalFormatting>
  <conditionalFormatting sqref="BN16 BN18 BN20 BN22 BN26 BN28 BN30 BN32 BN34 BN36 BN38 BN40 BN42 BN44 BN10 BN12 BN14">
    <cfRule type="expression" dxfId="8728" priority="17356">
      <formula>BN9=0</formula>
    </cfRule>
    <cfRule type="expression" dxfId="8727" priority="11378">
      <formula>BN9=0</formula>
    </cfRule>
  </conditionalFormatting>
  <conditionalFormatting sqref="BN16">
    <cfRule type="expression" dxfId="8726" priority="6652">
      <formula>BN15=0</formula>
    </cfRule>
    <cfRule type="expression" dxfId="8725" priority="6727">
      <formula>BN15=0</formula>
    </cfRule>
    <cfRule type="expression" dxfId="8724" priority="6637">
      <formula>BN15=0</formula>
    </cfRule>
    <cfRule type="expression" dxfId="8723" priority="6697">
      <formula>BN15=0</formula>
    </cfRule>
    <cfRule type="expression" dxfId="8722" priority="16168">
      <formula>BN15=0</formula>
    </cfRule>
  </conditionalFormatting>
  <conditionalFormatting sqref="BN17">
    <cfRule type="cellIs" dxfId="8721" priority="618" stopIfTrue="1" operator="equal">
      <formula>0</formula>
    </cfRule>
    <cfRule type="cellIs" dxfId="8720" priority="943" operator="notEqual">
      <formula>BJ17</formula>
    </cfRule>
    <cfRule type="cellIs" dxfId="8719" priority="1105" operator="notEqual">
      <formula>BJ17</formula>
    </cfRule>
    <cfRule type="cellIs" dxfId="8718" priority="1104" stopIfTrue="1" operator="equal">
      <formula>0</formula>
    </cfRule>
    <cfRule type="cellIs" dxfId="8717" priority="307" operator="notEqual">
      <formula>BJ17</formula>
    </cfRule>
    <cfRule type="cellIs" dxfId="8716" priority="21" stopIfTrue="1" operator="equal">
      <formula>0</formula>
    </cfRule>
    <cfRule type="cellIs" dxfId="8715" priority="2017" stopIfTrue="1" operator="equal">
      <formula>0</formula>
    </cfRule>
    <cfRule type="cellIs" dxfId="8714" priority="1553" operator="notEqual">
      <formula>BJ17</formula>
    </cfRule>
    <cfRule type="cellIs" dxfId="8713" priority="1552" stopIfTrue="1" operator="equal">
      <formula>0</formula>
    </cfRule>
    <cfRule type="cellIs" dxfId="8712" priority="2018" operator="notEqual">
      <formula>BJ17</formula>
    </cfRule>
    <cfRule type="cellIs" dxfId="8711" priority="508" operator="notEqual">
      <formula>BJ17</formula>
    </cfRule>
    <cfRule type="cellIs" dxfId="8710" priority="2975" stopIfTrue="1" operator="equal">
      <formula>0</formula>
    </cfRule>
    <cfRule type="cellIs" dxfId="8709" priority="160" operator="notEqual">
      <formula>BJ17</formula>
    </cfRule>
    <cfRule type="cellIs" dxfId="8708" priority="619" operator="notEqual">
      <formula>BJ17</formula>
    </cfRule>
    <cfRule type="cellIs" dxfId="8707" priority="159" stopIfTrue="1" operator="equal">
      <formula>0</formula>
    </cfRule>
    <cfRule type="cellIs" dxfId="8706" priority="790" operator="notEqual">
      <formula>BJ17</formula>
    </cfRule>
    <cfRule type="cellIs" dxfId="8705" priority="789" stopIfTrue="1" operator="equal">
      <formula>0</formula>
    </cfRule>
    <cfRule type="cellIs" dxfId="8704" priority="1859" operator="notEqual">
      <formula>BJ17</formula>
    </cfRule>
    <cfRule type="cellIs" dxfId="8703" priority="1858" stopIfTrue="1" operator="equal">
      <formula>0</formula>
    </cfRule>
    <cfRule type="cellIs" dxfId="8702" priority="2976" operator="notEqual">
      <formula>BJ17</formula>
    </cfRule>
    <cfRule type="cellIs" dxfId="8701" priority="1684" stopIfTrue="1" operator="equal">
      <formula>0</formula>
    </cfRule>
    <cfRule type="cellIs" dxfId="8700" priority="1685" operator="notEqual">
      <formula>BJ17</formula>
    </cfRule>
    <cfRule type="cellIs" dxfId="8699" priority="2844" operator="notEqual">
      <formula>BJ17</formula>
    </cfRule>
    <cfRule type="cellIs" dxfId="8698" priority="2843" stopIfTrue="1" operator="equal">
      <formula>0</formula>
    </cfRule>
    <cfRule type="cellIs" dxfId="8697" priority="942" stopIfTrue="1" operator="equal">
      <formula>0</formula>
    </cfRule>
    <cfRule type="cellIs" dxfId="8696" priority="22" operator="notEqual">
      <formula>BJ17</formula>
    </cfRule>
    <cfRule type="cellIs" dxfId="8695" priority="306" stopIfTrue="1" operator="equal">
      <formula>0</formula>
    </cfRule>
    <cfRule type="cellIs" dxfId="8694" priority="507" stopIfTrue="1" operator="equal">
      <formula>0</formula>
    </cfRule>
  </conditionalFormatting>
  <conditionalFormatting sqref="BN18">
    <cfRule type="expression" dxfId="8693" priority="158">
      <formula>BN17=0</formula>
    </cfRule>
    <cfRule type="expression" dxfId="8692" priority="1103">
      <formula>BN17=0</formula>
    </cfRule>
    <cfRule type="expression" dxfId="8691" priority="617">
      <formula>BN17=0</formula>
    </cfRule>
    <cfRule type="expression" dxfId="8690" priority="305">
      <formula>BN17=0</formula>
    </cfRule>
    <cfRule type="expression" dxfId="8689" priority="1551">
      <formula>BN17=0</formula>
    </cfRule>
    <cfRule type="expression" dxfId="8688" priority="20">
      <formula>BN17=0</formula>
    </cfRule>
    <cfRule type="expression" dxfId="8687" priority="941">
      <formula>BN17=0</formula>
    </cfRule>
    <cfRule type="expression" dxfId="8686" priority="2842">
      <formula>BN17=0</formula>
    </cfRule>
    <cfRule type="expression" dxfId="8685" priority="2974">
      <formula>BN17=0</formula>
    </cfRule>
    <cfRule type="expression" dxfId="8684" priority="1683">
      <formula>BN17=0</formula>
    </cfRule>
    <cfRule type="expression" dxfId="8683" priority="1857">
      <formula>BN17=0</formula>
    </cfRule>
    <cfRule type="expression" dxfId="8682" priority="788">
      <formula>BN17=0</formula>
    </cfRule>
    <cfRule type="expression" dxfId="8681" priority="2016">
      <formula>BN17=0</formula>
    </cfRule>
    <cfRule type="expression" dxfId="8680" priority="506">
      <formula>BN17=0</formula>
    </cfRule>
  </conditionalFormatting>
  <conditionalFormatting sqref="BN25">
    <cfRule type="cellIs" dxfId="8679" priority="10686" stopIfTrue="1" operator="equal">
      <formula>0</formula>
    </cfRule>
    <cfRule type="cellIs" dxfId="8678" priority="16290" stopIfTrue="1" operator="equal">
      <formula>0</formula>
    </cfRule>
    <cfRule type="cellIs" dxfId="8677" priority="16485" stopIfTrue="1" operator="equal">
      <formula>0</formula>
    </cfRule>
    <cfRule type="cellIs" dxfId="8676" priority="10530" stopIfTrue="1" operator="equal">
      <formula>0</formula>
    </cfRule>
    <cfRule type="cellIs" dxfId="8675" priority="10531" operator="notEqual">
      <formula>BJ25</formula>
    </cfRule>
    <cfRule type="cellIs" dxfId="8674" priority="16869" stopIfTrue="1" operator="equal">
      <formula>0</formula>
    </cfRule>
    <cfRule type="cellIs" dxfId="8673" priority="11013" stopIfTrue="1" operator="equal">
      <formula>0</formula>
    </cfRule>
    <cfRule type="cellIs" dxfId="8672" priority="11014" operator="notEqual">
      <formula>BJ25</formula>
    </cfRule>
    <cfRule type="cellIs" dxfId="8671" priority="16870" operator="notEqual">
      <formula>BJ25</formula>
    </cfRule>
    <cfRule type="cellIs" dxfId="8670" priority="16486" operator="notEqual">
      <formula>BJ25</formula>
    </cfRule>
    <cfRule type="cellIs" dxfId="8669" priority="16291" operator="notEqual">
      <formula>BJ25</formula>
    </cfRule>
    <cfRule type="cellIs" dxfId="8668" priority="10687" operator="notEqual">
      <formula>BJ25</formula>
    </cfRule>
  </conditionalFormatting>
  <conditionalFormatting sqref="BN26">
    <cfRule type="expression" dxfId="8667" priority="16868">
      <formula>BN25=0</formula>
    </cfRule>
    <cfRule type="expression" dxfId="8666" priority="16484">
      <formula>BN25=0</formula>
    </cfRule>
    <cfRule type="expression" dxfId="8665" priority="16289">
      <formula>BN25=0</formula>
    </cfRule>
    <cfRule type="expression" dxfId="8664" priority="10685">
      <formula>BN25=0</formula>
    </cfRule>
    <cfRule type="expression" dxfId="8663" priority="10529">
      <formula>BN25=0</formula>
    </cfRule>
    <cfRule type="expression" dxfId="8662" priority="11012">
      <formula>BN25=0</formula>
    </cfRule>
  </conditionalFormatting>
  <conditionalFormatting sqref="BN27">
    <cfRule type="cellIs" dxfId="8661" priority="9798" operator="notEqual">
      <formula>BJ27</formula>
    </cfRule>
    <cfRule type="cellIs" dxfId="8660" priority="9797" stopIfTrue="1" operator="equal">
      <formula>0</formula>
    </cfRule>
    <cfRule type="cellIs" dxfId="8659" priority="15523" stopIfTrue="1" operator="equal">
      <formula>0</formula>
    </cfRule>
    <cfRule type="cellIs" dxfId="8658" priority="15524" operator="notEqual">
      <formula>BJ27</formula>
    </cfRule>
  </conditionalFormatting>
  <conditionalFormatting sqref="BN28">
    <cfRule type="expression" dxfId="8657" priority="15522">
      <formula>BN27=0</formula>
    </cfRule>
    <cfRule type="expression" dxfId="8656" priority="9796">
      <formula>BN27=0</formula>
    </cfRule>
  </conditionalFormatting>
  <conditionalFormatting sqref="BN29">
    <cfRule type="cellIs" dxfId="8655" priority="9980" stopIfTrue="1" operator="equal">
      <formula>0</formula>
    </cfRule>
    <cfRule type="cellIs" dxfId="8654" priority="10911" stopIfTrue="1" operator="equal">
      <formula>0</formula>
    </cfRule>
    <cfRule type="cellIs" dxfId="8653" priority="10912" operator="notEqual">
      <formula>BJ29</formula>
    </cfRule>
    <cfRule type="cellIs" dxfId="8652" priority="15661" stopIfTrue="1" operator="equal">
      <formula>0</formula>
    </cfRule>
    <cfRule type="cellIs" dxfId="8651" priority="15662" operator="notEqual">
      <formula>BJ29</formula>
    </cfRule>
    <cfRule type="cellIs" dxfId="8650" priority="15706" stopIfTrue="1" operator="equal">
      <formula>0</formula>
    </cfRule>
    <cfRule type="cellIs" dxfId="8649" priority="16758" stopIfTrue="1" operator="equal">
      <formula>0</formula>
    </cfRule>
    <cfRule type="cellIs" dxfId="8648" priority="16759" operator="notEqual">
      <formula>BJ29</formula>
    </cfRule>
    <cfRule type="cellIs" dxfId="8647" priority="15707" operator="notEqual">
      <formula>BJ29</formula>
    </cfRule>
    <cfRule type="cellIs" dxfId="8646" priority="9981" operator="notEqual">
      <formula>BJ29</formula>
    </cfRule>
  </conditionalFormatting>
  <conditionalFormatting sqref="BN30">
    <cfRule type="expression" dxfId="8645" priority="10910">
      <formula>BN29=0</formula>
    </cfRule>
    <cfRule type="expression" dxfId="8644" priority="15660">
      <formula>BN29=0</formula>
    </cfRule>
    <cfRule type="expression" dxfId="8643" priority="15705">
      <formula>BN29=0</formula>
    </cfRule>
    <cfRule type="expression" dxfId="8642" priority="16757">
      <formula>BN29=0</formula>
    </cfRule>
    <cfRule type="expression" dxfId="8641" priority="9979">
      <formula>BN29=0</formula>
    </cfRule>
  </conditionalFormatting>
  <conditionalFormatting sqref="BN37">
    <cfRule type="cellIs" dxfId="8640" priority="11372" stopIfTrue="1" operator="equal">
      <formula>0</formula>
    </cfRule>
    <cfRule type="cellIs" dxfId="8639" priority="11373" operator="notEqual">
      <formula>BJ37</formula>
    </cfRule>
    <cfRule type="cellIs" dxfId="8638" priority="17351" operator="notEqual">
      <formula>BJ37</formula>
    </cfRule>
    <cfRule type="cellIs" dxfId="8637" priority="17350" stopIfTrue="1" operator="equal">
      <formula>0</formula>
    </cfRule>
  </conditionalFormatting>
  <conditionalFormatting sqref="BN38">
    <cfRule type="expression" dxfId="8636" priority="11374">
      <formula>BN37=0</formula>
    </cfRule>
    <cfRule type="expression" dxfId="8635" priority="17352">
      <formula>BN37=0</formula>
    </cfRule>
  </conditionalFormatting>
  <conditionalFormatting sqref="BN39">
    <cfRule type="cellIs" dxfId="8634" priority="15365" operator="notEqual">
      <formula>BJ39</formula>
    </cfRule>
    <cfRule type="cellIs" dxfId="8633" priority="9654" operator="notEqual">
      <formula>BJ39</formula>
    </cfRule>
    <cfRule type="cellIs" dxfId="8632" priority="15364" stopIfTrue="1" operator="equal">
      <formula>0</formula>
    </cfRule>
    <cfRule type="cellIs" dxfId="8631" priority="9653" stopIfTrue="1" operator="equal">
      <formula>0</formula>
    </cfRule>
  </conditionalFormatting>
  <conditionalFormatting sqref="BN40">
    <cfRule type="expression" dxfId="8630" priority="9652">
      <formula>BN39=0</formula>
    </cfRule>
    <cfRule type="expression" dxfId="8629" priority="15363">
      <formula>BN39=0</formula>
    </cfRule>
  </conditionalFormatting>
  <conditionalFormatting sqref="BN43">
    <cfRule type="cellIs" dxfId="8628" priority="17354" stopIfTrue="1" operator="equal">
      <formula>0</formula>
    </cfRule>
    <cfRule type="cellIs" dxfId="8627" priority="17355" operator="notEqual">
      <formula>BJ43</formula>
    </cfRule>
    <cfRule type="cellIs" dxfId="8626" priority="11376" stopIfTrue="1" operator="equal">
      <formula>0</formula>
    </cfRule>
    <cfRule type="cellIs" dxfId="8625" priority="11377" operator="notEqual">
      <formula>BJ43</formula>
    </cfRule>
  </conditionalFormatting>
  <conditionalFormatting sqref="BN44">
    <cfRule type="expression" dxfId="8624" priority="17353">
      <formula>BN43=0</formula>
    </cfRule>
    <cfRule type="expression" dxfId="8623" priority="11375">
      <formula>BN43=0</formula>
    </cfRule>
  </conditionalFormatting>
  <conditionalFormatting sqref="BO7">
    <cfRule type="cellIs" dxfId="8622" priority="18274" operator="greaterThanOrEqual">
      <formula>5</formula>
    </cfRule>
    <cfRule type="cellIs" dxfId="8621" priority="11589" operator="greaterThanOrEqual">
      <formula>5</formula>
    </cfRule>
  </conditionalFormatting>
  <conditionalFormatting sqref="BP11">
    <cfRule type="cellIs" dxfId="8620" priority="10203" operator="notEqual">
      <formula>BL11</formula>
    </cfRule>
    <cfRule type="cellIs" dxfId="8619" priority="10873" operator="notEqual">
      <formula>BL11</formula>
    </cfRule>
    <cfRule type="cellIs" dxfId="8618" priority="16701" stopIfTrue="1" operator="equal">
      <formula>0</formula>
    </cfRule>
    <cfRule type="cellIs" dxfId="8617" priority="10232" stopIfTrue="1" operator="equal">
      <formula>0</formula>
    </cfRule>
    <cfRule type="cellIs" dxfId="8616" priority="15988" stopIfTrue="1" operator="equal">
      <formula>0</formula>
    </cfRule>
    <cfRule type="cellIs" dxfId="8615" priority="10299" operator="notEqual">
      <formula>BL11</formula>
    </cfRule>
    <cfRule type="cellIs" dxfId="8614" priority="15989" operator="notEqual">
      <formula>BL11</formula>
    </cfRule>
    <cfRule type="cellIs" dxfId="8613" priority="10298" stopIfTrue="1" operator="equal">
      <formula>0</formula>
    </cfRule>
    <cfRule type="cellIs" dxfId="8612" priority="10854" stopIfTrue="1" operator="equal">
      <formula>0</formula>
    </cfRule>
    <cfRule type="cellIs" dxfId="8611" priority="10855" operator="notEqual">
      <formula>BL11</formula>
    </cfRule>
    <cfRule type="cellIs" dxfId="8610" priority="10834" operator="notEqual">
      <formula>BL11</formula>
    </cfRule>
    <cfRule type="cellIs" dxfId="8609" priority="10191" operator="notEqual">
      <formula>BL11</formula>
    </cfRule>
    <cfRule type="cellIs" dxfId="8608" priority="15911" operator="notEqual">
      <formula>BL11</formula>
    </cfRule>
    <cfRule type="cellIs" dxfId="8607" priority="10190" stopIfTrue="1" operator="equal">
      <formula>0</formula>
    </cfRule>
    <cfRule type="cellIs" dxfId="8606" priority="10263" operator="notEqual">
      <formula>BL11</formula>
    </cfRule>
    <cfRule type="cellIs" dxfId="8605" priority="10262" stopIfTrue="1" operator="equal">
      <formula>0</formula>
    </cfRule>
    <cfRule type="cellIs" dxfId="8604" priority="10833" stopIfTrue="1" operator="equal">
      <formula>0</formula>
    </cfRule>
    <cfRule type="cellIs" dxfId="8603" priority="15929" operator="notEqual">
      <formula>BL11</formula>
    </cfRule>
    <cfRule type="cellIs" dxfId="8602" priority="10202" stopIfTrue="1" operator="equal">
      <formula>0</formula>
    </cfRule>
    <cfRule type="cellIs" dxfId="8601" priority="10233" operator="notEqual">
      <formula>BL11</formula>
    </cfRule>
    <cfRule type="cellIs" dxfId="8600" priority="15928" stopIfTrue="1" operator="equal">
      <formula>0</formula>
    </cfRule>
    <cfRule type="cellIs" dxfId="8599" priority="10172" stopIfTrue="1" operator="equal">
      <formula>0</formula>
    </cfRule>
    <cfRule type="cellIs" dxfId="8598" priority="15889" stopIfTrue="1" operator="equal">
      <formula>0</formula>
    </cfRule>
    <cfRule type="cellIs" dxfId="8597" priority="16720" operator="notEqual">
      <formula>BL11</formula>
    </cfRule>
    <cfRule type="cellIs" dxfId="8596" priority="15890" operator="notEqual">
      <formula>BL11</formula>
    </cfRule>
    <cfRule type="cellIs" dxfId="8595" priority="15910" stopIfTrue="1" operator="equal">
      <formula>0</formula>
    </cfRule>
    <cfRule type="cellIs" dxfId="8594" priority="10173" operator="notEqual">
      <formula>BL11</formula>
    </cfRule>
    <cfRule type="cellIs" dxfId="8593" priority="10872" stopIfTrue="1" operator="equal">
      <formula>0</formula>
    </cfRule>
    <cfRule type="cellIs" dxfId="8592" priority="10164" operator="notEqual">
      <formula>BL11</formula>
    </cfRule>
    <cfRule type="cellIs" dxfId="8591" priority="10163" stopIfTrue="1" operator="equal">
      <formula>0</formula>
    </cfRule>
    <cfRule type="cellIs" dxfId="8590" priority="16719" stopIfTrue="1" operator="equal">
      <formula>0</formula>
    </cfRule>
    <cfRule type="cellIs" dxfId="8589" priority="16025" operator="notEqual">
      <formula>BL11</formula>
    </cfRule>
    <cfRule type="cellIs" dxfId="8588" priority="16024" stopIfTrue="1" operator="equal">
      <formula>0</formula>
    </cfRule>
    <cfRule type="cellIs" dxfId="8587" priority="16702" operator="notEqual">
      <formula>BL11</formula>
    </cfRule>
  </conditionalFormatting>
  <conditionalFormatting sqref="BP12 BP14 BP16 BP18 BP20 BP26 BP28 BP30 BP32 BP34 BP36 BP38 BP40 BP42 BP44 BP10 BP22">
    <cfRule type="expression" dxfId="8586" priority="11607">
      <formula>BP9=0</formula>
    </cfRule>
    <cfRule type="expression" dxfId="8585" priority="11487">
      <formula>BP9=0</formula>
    </cfRule>
  </conditionalFormatting>
  <conditionalFormatting sqref="BP12 BP14 BP16 BP18 BP20 BP28 BP30 BP32 BP34 BP36 BP38 BP40 BP42 BP44 BP10 BP22">
    <cfRule type="expression" dxfId="8584" priority="17773">
      <formula>BP9=0</formula>
    </cfRule>
    <cfRule type="expression" dxfId="8583" priority="18462">
      <formula>BP9=0</formula>
    </cfRule>
  </conditionalFormatting>
  <conditionalFormatting sqref="BP12">
    <cfRule type="expression" dxfId="8582" priority="15987">
      <formula>BP11=0</formula>
    </cfRule>
    <cfRule type="expression" dxfId="8581" priority="10853">
      <formula>BP11=0</formula>
    </cfRule>
    <cfRule type="expression" dxfId="8580" priority="10832">
      <formula>BP11=0</formula>
    </cfRule>
    <cfRule type="expression" dxfId="8579" priority="10171">
      <formula>BP11=0</formula>
    </cfRule>
    <cfRule type="expression" dxfId="8578" priority="10162">
      <formula>BP11=0</formula>
    </cfRule>
    <cfRule type="expression" dxfId="8577" priority="10261">
      <formula>BP11=0</formula>
    </cfRule>
    <cfRule type="expression" dxfId="8576" priority="15927">
      <formula>BP11=0</formula>
    </cfRule>
    <cfRule type="expression" dxfId="8575" priority="16023">
      <formula>BP11=0</formula>
    </cfRule>
    <cfRule type="expression" dxfId="8574" priority="15909">
      <formula>BP11=0</formula>
    </cfRule>
    <cfRule type="expression" dxfId="8573" priority="15888">
      <formula>BP11=0</formula>
    </cfRule>
    <cfRule type="expression" dxfId="8572" priority="10297">
      <formula>BP11=0</formula>
    </cfRule>
    <cfRule type="expression" dxfId="8571" priority="16718">
      <formula>BP11=0</formula>
    </cfRule>
    <cfRule type="expression" dxfId="8570" priority="16700">
      <formula>BP11=0</formula>
    </cfRule>
    <cfRule type="expression" dxfId="8569" priority="10201">
      <formula>BP11=0</formula>
    </cfRule>
    <cfRule type="expression" dxfId="8568" priority="10231">
      <formula>BP11=0</formula>
    </cfRule>
    <cfRule type="expression" dxfId="8567" priority="10871">
      <formula>BP11=0</formula>
    </cfRule>
    <cfRule type="expression" dxfId="8566" priority="10189">
      <formula>BP11=0</formula>
    </cfRule>
  </conditionalFormatting>
  <conditionalFormatting sqref="BP15">
    <cfRule type="cellIs" dxfId="8565" priority="10474" operator="notEqual">
      <formula>BL15</formula>
    </cfRule>
    <cfRule type="cellIs" dxfId="8564" priority="16207" operator="notEqual">
      <formula>BL15</formula>
    </cfRule>
    <cfRule type="cellIs" dxfId="8563" priority="10450" operator="notEqual">
      <formula>BL15</formula>
    </cfRule>
    <cfRule type="cellIs" dxfId="8562" priority="16206" stopIfTrue="1" operator="equal">
      <formula>0</formula>
    </cfRule>
    <cfRule type="cellIs" dxfId="8561" priority="10449" stopIfTrue="1" operator="equal">
      <formula>0</formula>
    </cfRule>
    <cfRule type="cellIs" dxfId="8560" priority="10473" stopIfTrue="1" operator="equal">
      <formula>0</formula>
    </cfRule>
    <cfRule type="cellIs" dxfId="8559" priority="16176" operator="notEqual">
      <formula>BL15</formula>
    </cfRule>
    <cfRule type="cellIs" dxfId="8558" priority="16175" stopIfTrue="1" operator="equal">
      <formula>0</formula>
    </cfRule>
  </conditionalFormatting>
  <conditionalFormatting sqref="BP16">
    <cfRule type="expression" dxfId="8557" priority="16214">
      <formula>BP15=0</formula>
    </cfRule>
    <cfRule type="expression" dxfId="8556" priority="10480">
      <formula>BP15=0</formula>
    </cfRule>
    <cfRule type="expression" dxfId="8555" priority="10448">
      <formula>BP15=0</formula>
    </cfRule>
    <cfRule type="expression" dxfId="8554" priority="16182">
      <formula>BP15=0</formula>
    </cfRule>
  </conditionalFormatting>
  <conditionalFormatting sqref="BP17">
    <cfRule type="cellIs" dxfId="8553" priority="708" stopIfTrue="1" operator="equal">
      <formula>0</formula>
    </cfRule>
    <cfRule type="cellIs" dxfId="8552" priority="709" operator="notEqual">
      <formula>BL17</formula>
    </cfRule>
    <cfRule type="cellIs" dxfId="8551" priority="406" operator="notEqual">
      <formula>BL17</formula>
    </cfRule>
    <cfRule type="cellIs" dxfId="8550" priority="1933" stopIfTrue="1" operator="equal">
      <formula>0</formula>
    </cfRule>
    <cfRule type="cellIs" dxfId="8549" priority="1934" operator="notEqual">
      <formula>BL17</formula>
    </cfRule>
    <cfRule type="cellIs" dxfId="8548" priority="3003" operator="notEqual">
      <formula>BL17</formula>
    </cfRule>
    <cfRule type="cellIs" dxfId="8547" priority="259" operator="notEqual">
      <formula>BL17</formula>
    </cfRule>
    <cfRule type="cellIs" dxfId="8546" priority="258" stopIfTrue="1" operator="equal">
      <formula>0</formula>
    </cfRule>
    <cfRule type="cellIs" dxfId="8545" priority="864" stopIfTrue="1" operator="equal">
      <formula>0</formula>
    </cfRule>
    <cfRule type="cellIs" dxfId="8544" priority="2047" stopIfTrue="1" operator="equal">
      <formula>0</formula>
    </cfRule>
    <cfRule type="cellIs" dxfId="8543" priority="2048" operator="notEqual">
      <formula>BL17</formula>
    </cfRule>
    <cfRule type="cellIs" dxfId="8542" priority="945" stopIfTrue="1" operator="equal">
      <formula>0</formula>
    </cfRule>
    <cfRule type="cellIs" dxfId="8541" priority="946" operator="notEqual">
      <formula>BL17</formula>
    </cfRule>
    <cfRule type="cellIs" dxfId="8540" priority="1194" stopIfTrue="1" operator="equal">
      <formula>0</formula>
    </cfRule>
    <cfRule type="cellIs" dxfId="8539" priority="1137" stopIfTrue="1" operator="equal">
      <formula>0</formula>
    </cfRule>
    <cfRule type="cellIs" dxfId="8538" priority="1138" operator="notEqual">
      <formula>BL17</formula>
    </cfRule>
    <cfRule type="cellIs" dxfId="8537" priority="1195" operator="notEqual">
      <formula>BL17</formula>
    </cfRule>
    <cfRule type="cellIs" dxfId="8536" priority="1760" operator="notEqual">
      <formula>BL17</formula>
    </cfRule>
    <cfRule type="cellIs" dxfId="8535" priority="1759" stopIfTrue="1" operator="equal">
      <formula>0</formula>
    </cfRule>
    <cfRule type="cellIs" dxfId="8534" priority="2102" operator="notEqual">
      <formula>BL17</formula>
    </cfRule>
    <cfRule type="cellIs" dxfId="8533" priority="592" operator="notEqual">
      <formula>BL17</formula>
    </cfRule>
    <cfRule type="cellIs" dxfId="8532" priority="591" stopIfTrue="1" operator="equal">
      <formula>0</formula>
    </cfRule>
    <cfRule type="cellIs" dxfId="8531" priority="687" stopIfTrue="1" operator="equal">
      <formula>0</formula>
    </cfRule>
    <cfRule type="cellIs" dxfId="8530" priority="1885" stopIfTrue="1" operator="equal">
      <formula>0</formula>
    </cfRule>
    <cfRule type="cellIs" dxfId="8529" priority="405" stopIfTrue="1" operator="equal">
      <formula>0</formula>
    </cfRule>
    <cfRule type="cellIs" dxfId="8528" priority="381" stopIfTrue="1" operator="equal">
      <formula>0</formula>
    </cfRule>
    <cfRule type="cellIs" dxfId="8527" priority="1712" operator="notEqual">
      <formula>BL17</formula>
    </cfRule>
    <cfRule type="cellIs" dxfId="8526" priority="1711" stopIfTrue="1" operator="equal">
      <formula>0</formula>
    </cfRule>
    <cfRule type="cellIs" dxfId="8525" priority="865" operator="notEqual">
      <formula>BL17</formula>
    </cfRule>
    <cfRule type="cellIs" dxfId="8524" priority="1027" operator="notEqual">
      <formula>BL17</formula>
    </cfRule>
    <cfRule type="cellIs" dxfId="8523" priority="1026" stopIfTrue="1" operator="equal">
      <formula>0</formula>
    </cfRule>
    <cfRule type="cellIs" dxfId="8522" priority="793" operator="notEqual">
      <formula>BL17</formula>
    </cfRule>
    <cfRule type="cellIs" dxfId="8521" priority="792" stopIfTrue="1" operator="equal">
      <formula>0</formula>
    </cfRule>
    <cfRule type="cellIs" dxfId="8520" priority="382" operator="notEqual">
      <formula>BL17</formula>
    </cfRule>
    <cfRule type="cellIs" dxfId="8519" priority="2867" stopIfTrue="1" operator="equal">
      <formula>0</formula>
    </cfRule>
    <cfRule type="cellIs" dxfId="8518" priority="1619" operator="notEqual">
      <formula>BL17</formula>
    </cfRule>
    <cfRule type="cellIs" dxfId="8517" priority="1618" stopIfTrue="1" operator="equal">
      <formula>0</formula>
    </cfRule>
    <cfRule type="cellIs" dxfId="8516" priority="3050" stopIfTrue="1" operator="equal">
      <formula>0</formula>
    </cfRule>
    <cfRule type="cellIs" dxfId="8515" priority="235" operator="notEqual">
      <formula>BL17</formula>
    </cfRule>
    <cfRule type="cellIs" dxfId="8514" priority="2868" operator="notEqual">
      <formula>BL17</formula>
    </cfRule>
    <cfRule type="cellIs" dxfId="8513" priority="511" operator="notEqual">
      <formula>BL17</formula>
    </cfRule>
    <cfRule type="cellIs" dxfId="8512" priority="510" stopIfTrue="1" operator="equal">
      <formula>0</formula>
    </cfRule>
    <cfRule type="cellIs" dxfId="8511" priority="234" stopIfTrue="1" operator="equal">
      <formula>0</formula>
    </cfRule>
    <cfRule type="cellIs" dxfId="8510" priority="2909" stopIfTrue="1" operator="equal">
      <formula>0</formula>
    </cfRule>
    <cfRule type="cellIs" dxfId="8509" priority="2910" operator="notEqual">
      <formula>BL17</formula>
    </cfRule>
    <cfRule type="cellIs" dxfId="8508" priority="3051" operator="notEqual">
      <formula>BL17</formula>
    </cfRule>
    <cfRule type="cellIs" dxfId="8507" priority="1556" operator="notEqual">
      <formula>BL17</formula>
    </cfRule>
    <cfRule type="cellIs" dxfId="8506" priority="31" operator="notEqual">
      <formula>BL17</formula>
    </cfRule>
    <cfRule type="cellIs" dxfId="8505" priority="30" stopIfTrue="1" operator="equal">
      <formula>0</formula>
    </cfRule>
    <cfRule type="cellIs" dxfId="8504" priority="3002" stopIfTrue="1" operator="equal">
      <formula>0</formula>
    </cfRule>
    <cfRule type="cellIs" dxfId="8503" priority="1555" stopIfTrue="1" operator="equal">
      <formula>0</formula>
    </cfRule>
    <cfRule type="cellIs" dxfId="8502" priority="1886" operator="notEqual">
      <formula>BL17</formula>
    </cfRule>
    <cfRule type="cellIs" dxfId="8501" priority="688" operator="notEqual">
      <formula>BL17</formula>
    </cfRule>
    <cfRule type="cellIs" dxfId="8500" priority="2101" stopIfTrue="1" operator="equal">
      <formula>0</formula>
    </cfRule>
  </conditionalFormatting>
  <conditionalFormatting sqref="BP18">
    <cfRule type="expression" dxfId="8499" priority="1710">
      <formula>BP17=0</formula>
    </cfRule>
    <cfRule type="expression" dxfId="8498" priority="29">
      <formula>BP17=0</formula>
    </cfRule>
    <cfRule type="expression" dxfId="8497" priority="1617">
      <formula>BP17=0</formula>
    </cfRule>
    <cfRule type="expression" dxfId="8496" priority="1554">
      <formula>BP17=0</formula>
    </cfRule>
    <cfRule type="expression" dxfId="8495" priority="233">
      <formula>BP17=0</formula>
    </cfRule>
    <cfRule type="expression" dxfId="8494" priority="791">
      <formula>BP17=0</formula>
    </cfRule>
    <cfRule type="expression" dxfId="8493" priority="1884">
      <formula>BP17=0</formula>
    </cfRule>
    <cfRule type="expression" dxfId="8492" priority="257">
      <formula>BP17=0</formula>
    </cfRule>
    <cfRule type="expression" dxfId="8491" priority="1193">
      <formula>BP17=0</formula>
    </cfRule>
    <cfRule type="expression" dxfId="8490" priority="2866">
      <formula>BP17=0</formula>
    </cfRule>
    <cfRule type="expression" dxfId="8489" priority="3049">
      <formula>BP17=0</formula>
    </cfRule>
    <cfRule type="expression" dxfId="8488" priority="1758">
      <formula>BP17=0</formula>
    </cfRule>
    <cfRule type="expression" dxfId="8487" priority="1932">
      <formula>BP17=0</formula>
    </cfRule>
    <cfRule type="expression" dxfId="8486" priority="863">
      <formula>BP17=0</formula>
    </cfRule>
    <cfRule type="expression" dxfId="8485" priority="3001">
      <formula>BP17=0</formula>
    </cfRule>
    <cfRule type="expression" dxfId="8484" priority="380">
      <formula>BP17=0</formula>
    </cfRule>
    <cfRule type="expression" dxfId="8483" priority="404">
      <formula>BP17=0</formula>
    </cfRule>
    <cfRule type="expression" dxfId="8482" priority="944">
      <formula>BP17=0</formula>
    </cfRule>
    <cfRule type="expression" dxfId="8481" priority="707">
      <formula>BP17=0</formula>
    </cfRule>
    <cfRule type="expression" dxfId="8480" priority="2908">
      <formula>BP17=0</formula>
    </cfRule>
    <cfRule type="expression" dxfId="8479" priority="509">
      <formula>BP17=0</formula>
    </cfRule>
    <cfRule type="expression" dxfId="8478" priority="1025">
      <formula>BP17=0</formula>
    </cfRule>
    <cfRule type="expression" dxfId="8477" priority="590">
      <formula>BP17=0</formula>
    </cfRule>
    <cfRule type="expression" dxfId="8476" priority="2100">
      <formula>BP17=0</formula>
    </cfRule>
    <cfRule type="expression" dxfId="8475" priority="2046">
      <formula>BP17=0</formula>
    </cfRule>
    <cfRule type="expression" dxfId="8474" priority="686">
      <formula>BP17=0</formula>
    </cfRule>
    <cfRule type="expression" dxfId="8473" priority="1136">
      <formula>BP17=0</formula>
    </cfRule>
  </conditionalFormatting>
  <conditionalFormatting sqref="BP19">
    <cfRule type="cellIs" dxfId="8472" priority="7633" operator="notEqual">
      <formula>BL19</formula>
    </cfRule>
    <cfRule type="cellIs" dxfId="8471" priority="7636" stopIfTrue="1" operator="equal">
      <formula>0</formula>
    </cfRule>
    <cfRule type="cellIs" dxfId="8470" priority="7634" stopIfTrue="1" operator="equal">
      <formula>0</formula>
    </cfRule>
    <cfRule type="cellIs" dxfId="8469" priority="7632" stopIfTrue="1" operator="equal">
      <formula>0</formula>
    </cfRule>
    <cfRule type="cellIs" dxfId="8468" priority="7635" operator="notEqual">
      <formula>BL19</formula>
    </cfRule>
    <cfRule type="cellIs" dxfId="8467" priority="7637" operator="notEqual">
      <formula>BL19</formula>
    </cfRule>
  </conditionalFormatting>
  <conditionalFormatting sqref="BP25">
    <cfRule type="cellIs" dxfId="8466" priority="11034" stopIfTrue="1" operator="equal">
      <formula>0</formula>
    </cfRule>
    <cfRule type="cellIs" dxfId="8465" priority="14353" operator="notEqual">
      <formula>BL25</formula>
    </cfRule>
    <cfRule type="cellIs" dxfId="8464" priority="14398" operator="notEqual">
      <formula>BL25</formula>
    </cfRule>
    <cfRule type="cellIs" dxfId="8463" priority="10561" operator="notEqual">
      <formula>BL25</formula>
    </cfRule>
    <cfRule type="cellIs" dxfId="8462" priority="10560" stopIfTrue="1" operator="equal">
      <formula>0</formula>
    </cfRule>
    <cfRule type="cellIs" dxfId="8461" priority="14397" stopIfTrue="1" operator="equal">
      <formula>0</formula>
    </cfRule>
    <cfRule type="cellIs" dxfId="8460" priority="14352" stopIfTrue="1" operator="equal">
      <formula>0</formula>
    </cfRule>
    <cfRule type="cellIs" dxfId="8459" priority="14434" operator="notEqual">
      <formula>BL25</formula>
    </cfRule>
    <cfRule type="cellIs" dxfId="8458" priority="11079" stopIfTrue="1" operator="equal">
      <formula>0</formula>
    </cfRule>
    <cfRule type="cellIs" dxfId="8457" priority="14344" operator="notEqual">
      <formula>BL25</formula>
    </cfRule>
    <cfRule type="cellIs" dxfId="8456" priority="14412" stopIfTrue="1" operator="equal">
      <formula>0</formula>
    </cfRule>
    <cfRule type="cellIs" dxfId="8455" priority="11080" operator="notEqual">
      <formula>BL25</formula>
    </cfRule>
    <cfRule type="cellIs" dxfId="8454" priority="14343" stopIfTrue="1" operator="equal">
      <formula>0</formula>
    </cfRule>
    <cfRule type="cellIs" dxfId="8453" priority="14389" operator="notEqual">
      <formula>BL25</formula>
    </cfRule>
    <cfRule type="cellIs" dxfId="8452" priority="14338" operator="notEqual">
      <formula>BL25</formula>
    </cfRule>
    <cfRule type="cellIs" dxfId="8451" priority="14388" stopIfTrue="1" operator="equal">
      <formula>0</formula>
    </cfRule>
    <cfRule type="cellIs" dxfId="8450" priority="14337" stopIfTrue="1" operator="equal">
      <formula>0</formula>
    </cfRule>
    <cfRule type="cellIs" dxfId="8449" priority="10729" operator="notEqual">
      <formula>BL25</formula>
    </cfRule>
    <cfRule type="cellIs" dxfId="8448" priority="14323" operator="notEqual">
      <formula>BL25</formula>
    </cfRule>
    <cfRule type="cellIs" dxfId="8447" priority="14322" stopIfTrue="1" operator="equal">
      <formula>0</formula>
    </cfRule>
    <cfRule type="cellIs" dxfId="8446" priority="14329" operator="notEqual">
      <formula>BL25</formula>
    </cfRule>
    <cfRule type="cellIs" dxfId="8445" priority="14413" operator="notEqual">
      <formula>BL25</formula>
    </cfRule>
    <cfRule type="cellIs" dxfId="8444" priority="10728" stopIfTrue="1" operator="equal">
      <formula>0</formula>
    </cfRule>
    <cfRule type="cellIs" dxfId="8443" priority="14418" stopIfTrue="1" operator="equal">
      <formula>0</formula>
    </cfRule>
    <cfRule type="cellIs" dxfId="8442" priority="14419" operator="notEqual">
      <formula>BL25</formula>
    </cfRule>
    <cfRule type="cellIs" dxfId="8441" priority="10606" operator="notEqual">
      <formula>BL25</formula>
    </cfRule>
    <cfRule type="cellIs" dxfId="8440" priority="14404" operator="notEqual">
      <formula>BL25</formula>
    </cfRule>
    <cfRule type="cellIs" dxfId="8439" priority="14383" operator="notEqual">
      <formula>BL25</formula>
    </cfRule>
    <cfRule type="cellIs" dxfId="8438" priority="14403" stopIfTrue="1" operator="equal">
      <formula>0</formula>
    </cfRule>
    <cfRule type="cellIs" dxfId="8437" priority="10605" stopIfTrue="1" operator="equal">
      <formula>0</formula>
    </cfRule>
    <cfRule type="cellIs" dxfId="8436" priority="14368" operator="notEqual">
      <formula>BL25</formula>
    </cfRule>
    <cfRule type="cellIs" dxfId="8435" priority="14382" stopIfTrue="1" operator="equal">
      <formula>0</formula>
    </cfRule>
    <cfRule type="cellIs" dxfId="8434" priority="14373" stopIfTrue="1" operator="equal">
      <formula>0</formula>
    </cfRule>
    <cfRule type="cellIs" dxfId="8433" priority="14374" operator="notEqual">
      <formula>BL25</formula>
    </cfRule>
    <cfRule type="cellIs" dxfId="8432" priority="14427" stopIfTrue="1" operator="equal">
      <formula>0</formula>
    </cfRule>
    <cfRule type="cellIs" dxfId="8431" priority="14428" operator="notEqual">
      <formula>BL25</formula>
    </cfRule>
    <cfRule type="cellIs" dxfId="8430" priority="14328" stopIfTrue="1" operator="equal">
      <formula>0</formula>
    </cfRule>
    <cfRule type="cellIs" dxfId="8429" priority="14367" stopIfTrue="1" operator="equal">
      <formula>0</formula>
    </cfRule>
    <cfRule type="cellIs" dxfId="8428" priority="10785" stopIfTrue="1" operator="equal">
      <formula>0</formula>
    </cfRule>
    <cfRule type="cellIs" dxfId="8427" priority="10786" operator="notEqual">
      <formula>BL25</formula>
    </cfRule>
    <cfRule type="cellIs" dxfId="8426" priority="14433" stopIfTrue="1" operator="equal">
      <formula>0</formula>
    </cfRule>
    <cfRule type="cellIs" dxfId="8425" priority="11035" operator="notEqual">
      <formula>BL25</formula>
    </cfRule>
    <cfRule type="cellIs" dxfId="8424" priority="14359" operator="notEqual">
      <formula>BL25</formula>
    </cfRule>
    <cfRule type="cellIs" dxfId="8423" priority="14358" stopIfTrue="1" operator="equal">
      <formula>0</formula>
    </cfRule>
  </conditionalFormatting>
  <conditionalFormatting sqref="BP26">
    <cfRule type="expression" dxfId="8422" priority="14402">
      <formula>BP25=0</formula>
    </cfRule>
    <cfRule type="expression" dxfId="8421" priority="14396">
      <formula>BP25=0</formula>
    </cfRule>
    <cfRule type="expression" dxfId="8420" priority="11078">
      <formula>BP25=0</formula>
    </cfRule>
    <cfRule type="expression" dxfId="8419" priority="11033">
      <formula>BP25=0</formula>
    </cfRule>
    <cfRule type="expression" dxfId="8418" priority="14432">
      <formula>BP25=0</formula>
    </cfRule>
    <cfRule type="expression" dxfId="8417" priority="10559">
      <formula>BP25=0</formula>
    </cfRule>
    <cfRule type="expression" dxfId="8416" priority="14387">
      <formula>BP25=0</formula>
    </cfRule>
    <cfRule type="expression" dxfId="8415" priority="14336">
      <formula>BP25=0</formula>
    </cfRule>
    <cfRule type="expression" dxfId="8414" priority="14411">
      <formula>BP25=0</formula>
    </cfRule>
    <cfRule type="expression" dxfId="8413" priority="10604">
      <formula>BP25=0</formula>
    </cfRule>
    <cfRule type="expression" dxfId="8412" priority="14417">
      <formula>BP25=0</formula>
    </cfRule>
    <cfRule type="expression" dxfId="8411" priority="10727">
      <formula>BP25=0</formula>
    </cfRule>
    <cfRule type="expression" dxfId="8410" priority="14366">
      <formula>BP25=0</formula>
    </cfRule>
    <cfRule type="expression" dxfId="8409" priority="14426">
      <formula>BP25=0</formula>
    </cfRule>
    <cfRule type="expression" dxfId="8408" priority="14327">
      <formula>BP25=0</formula>
    </cfRule>
    <cfRule type="expression" dxfId="8407" priority="14321">
      <formula>BP25=0</formula>
    </cfRule>
    <cfRule type="expression" dxfId="8406" priority="14372">
      <formula>BP25=0</formula>
    </cfRule>
    <cfRule type="expression" dxfId="8405" priority="14357">
      <formula>BP25=0</formula>
    </cfRule>
    <cfRule type="expression" dxfId="8404" priority="14351">
      <formula>BP25=0</formula>
    </cfRule>
    <cfRule type="expression" dxfId="8403" priority="10784">
      <formula>BP25=0</formula>
    </cfRule>
    <cfRule type="expression" dxfId="8402" priority="14381">
      <formula>BP25=0</formula>
    </cfRule>
    <cfRule type="expression" dxfId="8401" priority="14342">
      <formula>BP25=0</formula>
    </cfRule>
  </conditionalFormatting>
  <conditionalFormatting sqref="BP27">
    <cfRule type="cellIs" dxfId="8400" priority="15617" operator="notEqual">
      <formula>BL27</formula>
    </cfRule>
    <cfRule type="cellIs" dxfId="8399" priority="15616" stopIfTrue="1" operator="equal">
      <formula>0</formula>
    </cfRule>
    <cfRule type="cellIs" dxfId="8398" priority="15557" operator="notEqual">
      <formula>BL27</formula>
    </cfRule>
    <cfRule type="cellIs" dxfId="8397" priority="9890" stopIfTrue="1" operator="equal">
      <formula>0</formula>
    </cfRule>
    <cfRule type="cellIs" dxfId="8396" priority="15556" stopIfTrue="1" operator="equal">
      <formula>0</formula>
    </cfRule>
    <cfRule type="cellIs" dxfId="8395" priority="9830" stopIfTrue="1" operator="equal">
      <formula>0</formula>
    </cfRule>
    <cfRule type="cellIs" dxfId="8394" priority="9831" operator="notEqual">
      <formula>BL27</formula>
    </cfRule>
    <cfRule type="cellIs" dxfId="8393" priority="9891" operator="notEqual">
      <formula>BL27</formula>
    </cfRule>
  </conditionalFormatting>
  <conditionalFormatting sqref="BP28">
    <cfRule type="expression" dxfId="8392" priority="9829">
      <formula>BP27=0</formula>
    </cfRule>
    <cfRule type="expression" dxfId="8391" priority="15615">
      <formula>BP27=0</formula>
    </cfRule>
    <cfRule type="expression" dxfId="8390" priority="9889">
      <formula>BP27=0</formula>
    </cfRule>
    <cfRule type="expression" dxfId="8389" priority="15555">
      <formula>BP27=0</formula>
    </cfRule>
  </conditionalFormatting>
  <conditionalFormatting sqref="BP29">
    <cfRule type="cellIs" dxfId="8388" priority="9941" stopIfTrue="1" operator="equal">
      <formula>0</formula>
    </cfRule>
    <cfRule type="cellIs" dxfId="8387" priority="9942" operator="notEqual">
      <formula>BL29</formula>
    </cfRule>
    <cfRule type="cellIs" dxfId="8386" priority="9959" stopIfTrue="1" operator="equal">
      <formula>0</formula>
    </cfRule>
    <cfRule type="cellIs" dxfId="8385" priority="9960" operator="notEqual">
      <formula>BL29</formula>
    </cfRule>
    <cfRule type="cellIs" dxfId="8384" priority="15724" stopIfTrue="1" operator="equal">
      <formula>0</formula>
    </cfRule>
    <cfRule type="cellIs" dxfId="8383" priority="16770" stopIfTrue="1" operator="equal">
      <formula>0</formula>
    </cfRule>
    <cfRule type="cellIs" dxfId="8382" priority="16771" operator="notEqual">
      <formula>BL29</formula>
    </cfRule>
    <cfRule type="cellIs" dxfId="8381" priority="10923" stopIfTrue="1" operator="equal">
      <formula>0</formula>
    </cfRule>
    <cfRule type="cellIs" dxfId="8380" priority="10924" operator="notEqual">
      <formula>BL29</formula>
    </cfRule>
    <cfRule type="cellIs" dxfId="8379" priority="16801" operator="notEqual">
      <formula>BL29</formula>
    </cfRule>
    <cfRule type="cellIs" dxfId="8378" priority="15686" operator="notEqual">
      <formula>BL29</formula>
    </cfRule>
    <cfRule type="cellIs" dxfId="8377" priority="15685" stopIfTrue="1" operator="equal">
      <formula>0</formula>
    </cfRule>
    <cfRule type="cellIs" dxfId="8376" priority="10953" stopIfTrue="1" operator="equal">
      <formula>0</formula>
    </cfRule>
    <cfRule type="cellIs" dxfId="8375" priority="15668" operator="notEqual">
      <formula>BL29</formula>
    </cfRule>
    <cfRule type="cellIs" dxfId="8374" priority="15667" stopIfTrue="1" operator="equal">
      <formula>0</formula>
    </cfRule>
    <cfRule type="cellIs" dxfId="8373" priority="15754" stopIfTrue="1" operator="equal">
      <formula>0</formula>
    </cfRule>
    <cfRule type="cellIs" dxfId="8372" priority="9998" stopIfTrue="1" operator="equal">
      <formula>0</formula>
    </cfRule>
    <cfRule type="cellIs" dxfId="8371" priority="9999" operator="notEqual">
      <formula>BL29</formula>
    </cfRule>
    <cfRule type="cellIs" dxfId="8370" priority="10028" stopIfTrue="1" operator="equal">
      <formula>0</formula>
    </cfRule>
    <cfRule type="cellIs" dxfId="8369" priority="10029" operator="notEqual">
      <formula>BL29</formula>
    </cfRule>
    <cfRule type="cellIs" dxfId="8368" priority="10954" operator="notEqual">
      <formula>BL29</formula>
    </cfRule>
    <cfRule type="cellIs" dxfId="8367" priority="16800" stopIfTrue="1" operator="equal">
      <formula>0</formula>
    </cfRule>
    <cfRule type="cellIs" dxfId="8366" priority="15755" operator="notEqual">
      <formula>BL29</formula>
    </cfRule>
    <cfRule type="cellIs" dxfId="8365" priority="15725" operator="notEqual">
      <formula>BL29</formula>
    </cfRule>
  </conditionalFormatting>
  <conditionalFormatting sqref="BP30">
    <cfRule type="expression" dxfId="8364" priority="10922">
      <formula>BP29=0</formula>
    </cfRule>
    <cfRule type="expression" dxfId="8363" priority="9958">
      <formula>BP29=0</formula>
    </cfRule>
    <cfRule type="expression" dxfId="8362" priority="15753">
      <formula>BP29=0</formula>
    </cfRule>
    <cfRule type="expression" dxfId="8361" priority="15666">
      <formula>BP29=0</formula>
    </cfRule>
    <cfRule type="expression" dxfId="8360" priority="16769">
      <formula>BP29=0</formula>
    </cfRule>
    <cfRule type="expression" dxfId="8359" priority="10952">
      <formula>BP29=0</formula>
    </cfRule>
    <cfRule type="expression" dxfId="8358" priority="10027">
      <formula>BP29=0</formula>
    </cfRule>
    <cfRule type="expression" dxfId="8357" priority="15723">
      <formula>BP29=0</formula>
    </cfRule>
    <cfRule type="expression" dxfId="8356" priority="9940">
      <formula>BP29=0</formula>
    </cfRule>
    <cfRule type="expression" dxfId="8355" priority="15684">
      <formula>BP29=0</formula>
    </cfRule>
    <cfRule type="expression" dxfId="8354" priority="9997">
      <formula>BP29=0</formula>
    </cfRule>
    <cfRule type="expression" dxfId="8353" priority="16799">
      <formula>BP29=0</formula>
    </cfRule>
  </conditionalFormatting>
  <conditionalFormatting sqref="BP31 BP9 BP11 BP13 BP15 BP17 BP25 BP27 BP29 BP33 BP35 BP37 BP39 BP41 BP21">
    <cfRule type="cellIs" dxfId="8352" priority="11489" operator="notEqual">
      <formula>BL9</formula>
    </cfRule>
    <cfRule type="cellIs" dxfId="8351" priority="11488" stopIfTrue="1" operator="equal">
      <formula>0</formula>
    </cfRule>
    <cfRule type="cellIs" dxfId="8350" priority="11608" stopIfTrue="1" operator="equal">
      <formula>0</formula>
    </cfRule>
    <cfRule type="cellIs" dxfId="8349" priority="11609" operator="notEqual">
      <formula>BL9</formula>
    </cfRule>
  </conditionalFormatting>
  <conditionalFormatting sqref="BP31 BP9 BP11 BP13 BP15 BP17 BP27 BP29 BP33 BP35 BP37 BP39 BP41 BP43 BP21">
    <cfRule type="cellIs" dxfId="8348" priority="18463" stopIfTrue="1" operator="equal">
      <formula>0</formula>
    </cfRule>
    <cfRule type="cellIs" dxfId="8347" priority="17774" stopIfTrue="1" operator="equal">
      <formula>0</formula>
    </cfRule>
    <cfRule type="cellIs" dxfId="8346" priority="17775" operator="notEqual">
      <formula>BL9</formula>
    </cfRule>
    <cfRule type="cellIs" dxfId="8345" priority="18464" operator="notEqual">
      <formula>BL9</formula>
    </cfRule>
  </conditionalFormatting>
  <conditionalFormatting sqref="BP39">
    <cfRule type="cellIs" dxfId="8344" priority="9684" operator="notEqual">
      <formula>BL39</formula>
    </cfRule>
    <cfRule type="cellIs" dxfId="8343" priority="15374" operator="notEqual">
      <formula>BL39</formula>
    </cfRule>
    <cfRule type="cellIs" dxfId="8342" priority="9662" stopIfTrue="1" operator="equal">
      <formula>0</formula>
    </cfRule>
    <cfRule type="cellIs" dxfId="8341" priority="9683" stopIfTrue="1" operator="equal">
      <formula>0</formula>
    </cfRule>
    <cfRule type="cellIs" dxfId="8340" priority="9663" operator="notEqual">
      <formula>BL39</formula>
    </cfRule>
    <cfRule type="cellIs" dxfId="8339" priority="15373" stopIfTrue="1" operator="equal">
      <formula>0</formula>
    </cfRule>
    <cfRule type="cellIs" dxfId="8338" priority="15395" operator="notEqual">
      <formula>BL39</formula>
    </cfRule>
    <cfRule type="cellIs" dxfId="8337" priority="15394" stopIfTrue="1" operator="equal">
      <formula>0</formula>
    </cfRule>
  </conditionalFormatting>
  <conditionalFormatting sqref="BP40">
    <cfRule type="expression" dxfId="8336" priority="15393">
      <formula>BP39=0</formula>
    </cfRule>
    <cfRule type="expression" dxfId="8335" priority="9682">
      <formula>BP39=0</formula>
    </cfRule>
    <cfRule type="expression" dxfId="8334" priority="9661">
      <formula>BP39=0</formula>
    </cfRule>
    <cfRule type="expression" dxfId="8333" priority="15372">
      <formula>BP39=0</formula>
    </cfRule>
  </conditionalFormatting>
  <conditionalFormatting sqref="BP43">
    <cfRule type="cellIs" dxfId="8332" priority="10321" stopIfTrue="1" operator="equal">
      <formula>0</formula>
    </cfRule>
    <cfRule type="cellIs" dxfId="8331" priority="10324" operator="notEqual">
      <formula>BL43</formula>
    </cfRule>
    <cfRule type="cellIs" dxfId="8330" priority="10323" stopIfTrue="1" operator="equal">
      <formula>0</formula>
    </cfRule>
    <cfRule type="cellIs" dxfId="8329" priority="10322" operator="notEqual">
      <formula>BL43</formula>
    </cfRule>
  </conditionalFormatting>
  <conditionalFormatting sqref="BQ11 BS11">
    <cfRule type="cellIs" dxfId="8328" priority="15917" operator="notEqual">
      <formula>BM11</formula>
    </cfRule>
    <cfRule type="cellIs" dxfId="8327" priority="16003" stopIfTrue="1" operator="equal">
      <formula>0</formula>
    </cfRule>
    <cfRule type="cellIs" dxfId="8326" priority="15937" stopIfTrue="1" operator="equal">
      <formula>0</formula>
    </cfRule>
    <cfRule type="cellIs" dxfId="8325" priority="15938" operator="notEqual">
      <formula>BM11</formula>
    </cfRule>
    <cfRule type="cellIs" dxfId="8324" priority="15896" operator="notEqual">
      <formula>BM11</formula>
    </cfRule>
    <cfRule type="cellIs" dxfId="8323" priority="10839" stopIfTrue="1" operator="equal">
      <formula>0</formula>
    </cfRule>
    <cfRule type="cellIs" dxfId="8322" priority="10211" stopIfTrue="1" operator="equal">
      <formula>0</formula>
    </cfRule>
    <cfRule type="cellIs" dxfId="8321" priority="10212" operator="notEqual">
      <formula>BM11</formula>
    </cfRule>
    <cfRule type="cellIs" dxfId="8320" priority="16043" operator="notEqual">
      <formula>BM11</formula>
    </cfRule>
    <cfRule type="cellIs" dxfId="8319" priority="10840" operator="notEqual">
      <formula>BM11</formula>
    </cfRule>
    <cfRule type="cellIs" dxfId="8318" priority="10176" operator="notEqual">
      <formula>BM11</formula>
    </cfRule>
    <cfRule type="cellIs" dxfId="8317" priority="10193" stopIfTrue="1" operator="equal">
      <formula>0</formula>
    </cfRule>
    <cfRule type="cellIs" dxfId="8316" priority="10194" operator="notEqual">
      <formula>BM11</formula>
    </cfRule>
    <cfRule type="cellIs" dxfId="8315" priority="10860" stopIfTrue="1" operator="equal">
      <formula>0</formula>
    </cfRule>
    <cfRule type="cellIs" dxfId="8314" priority="10861" operator="notEqual">
      <formula>BM11</formula>
    </cfRule>
    <cfRule type="cellIs" dxfId="8313" priority="10175" stopIfTrue="1" operator="equal">
      <formula>0</formula>
    </cfRule>
    <cfRule type="cellIs" dxfId="8312" priority="10277" stopIfTrue="1" operator="equal">
      <formula>0</formula>
    </cfRule>
    <cfRule type="cellIs" dxfId="8311" priority="10278" operator="notEqual">
      <formula>BM11</formula>
    </cfRule>
    <cfRule type="cellIs" dxfId="8310" priority="15916" stopIfTrue="1" operator="equal">
      <formula>0</formula>
    </cfRule>
    <cfRule type="cellIs" dxfId="8309" priority="16729" operator="notEqual">
      <formula>BM11</formula>
    </cfRule>
    <cfRule type="cellIs" dxfId="8308" priority="16728" stopIfTrue="1" operator="equal">
      <formula>0</formula>
    </cfRule>
    <cfRule type="cellIs" dxfId="8307" priority="10169" stopIfTrue="1" operator="equal">
      <formula>0</formula>
    </cfRule>
    <cfRule type="cellIs" dxfId="8306" priority="10170" operator="notEqual">
      <formula>BM11</formula>
    </cfRule>
    <cfRule type="cellIs" dxfId="8305" priority="16004" operator="notEqual">
      <formula>BM11</formula>
    </cfRule>
    <cfRule type="cellIs" dxfId="8304" priority="10317" operator="notEqual">
      <formula>BM11</formula>
    </cfRule>
    <cfRule type="cellIs" dxfId="8303" priority="10881" stopIfTrue="1" operator="equal">
      <formula>0</formula>
    </cfRule>
    <cfRule type="cellIs" dxfId="8302" priority="10882" operator="notEqual">
      <formula>BM11</formula>
    </cfRule>
    <cfRule type="cellIs" dxfId="8301" priority="16708" operator="notEqual">
      <formula>BM11</formula>
    </cfRule>
    <cfRule type="cellIs" dxfId="8300" priority="16707" stopIfTrue="1" operator="equal">
      <formula>0</formula>
    </cfRule>
    <cfRule type="cellIs" dxfId="8299" priority="10239" operator="notEqual">
      <formula>BM11</formula>
    </cfRule>
    <cfRule type="cellIs" dxfId="8298" priority="10238" stopIfTrue="1" operator="equal">
      <formula>0</formula>
    </cfRule>
    <cfRule type="cellIs" dxfId="8297" priority="10316" stopIfTrue="1" operator="equal">
      <formula>0</formula>
    </cfRule>
    <cfRule type="cellIs" dxfId="8296" priority="15895" stopIfTrue="1" operator="equal">
      <formula>0</formula>
    </cfRule>
    <cfRule type="cellIs" dxfId="8295" priority="16042" stopIfTrue="1" operator="equal">
      <formula>0</formula>
    </cfRule>
  </conditionalFormatting>
  <conditionalFormatting sqref="BQ12 BQ14 BQ16 BQ18 BQ20 BQ22 BQ26 BQ28 BQ30 BQ32 BQ34 BQ36 BQ38 BQ40 BQ42 BQ44 BQ10 BS10 BS44 BS42 BS40 BS38 BS36 BS34 BS32 BS30 BS28 BS26 BS22 BS20 BS18 BS16 BS14 BS12">
    <cfRule type="expression" dxfId="8294" priority="11517">
      <formula>BQ9=0</formula>
    </cfRule>
    <cfRule type="expression" dxfId="8293" priority="11634">
      <formula>BQ9=0</formula>
    </cfRule>
  </conditionalFormatting>
  <conditionalFormatting sqref="BQ12 BQ14 BQ16 BQ18 BQ20 BQ22 BQ28 BQ30 BQ32 BQ34 BQ36 BQ38 BQ40 BQ42 BQ44 BQ10 BS10 BS44 BS42 BS40 BS38 BS36 BS34 BS32 BS30 BS28 BS22 BS20 BS18 BS16 BS14 BS12">
    <cfRule type="expression" dxfId="8292" priority="17803">
      <formula>BQ9=0</formula>
    </cfRule>
    <cfRule type="expression" dxfId="8291" priority="18525">
      <formula>BQ9=0</formula>
    </cfRule>
  </conditionalFormatting>
  <conditionalFormatting sqref="BQ12 BS12">
    <cfRule type="expression" dxfId="8290" priority="16041">
      <formula>BQ11=0</formula>
    </cfRule>
    <cfRule type="expression" dxfId="8289" priority="15915">
      <formula>BQ11=0</formula>
    </cfRule>
    <cfRule type="expression" dxfId="8288" priority="10192">
      <formula>BQ11=0</formula>
    </cfRule>
    <cfRule type="expression" dxfId="8287" priority="10880">
      <formula>BQ11=0</formula>
    </cfRule>
    <cfRule type="expression" dxfId="8286" priority="10210">
      <formula>BQ11=0</formula>
    </cfRule>
    <cfRule type="expression" dxfId="8285" priority="10838">
      <formula>BQ11=0</formula>
    </cfRule>
    <cfRule type="expression" dxfId="8284" priority="10174">
      <formula>BQ11=0</formula>
    </cfRule>
    <cfRule type="expression" dxfId="8283" priority="10276">
      <formula>BQ11=0</formula>
    </cfRule>
    <cfRule type="expression" dxfId="8282" priority="10315">
      <formula>BQ11=0</formula>
    </cfRule>
    <cfRule type="expression" dxfId="8281" priority="10859">
      <formula>BQ11=0</formula>
    </cfRule>
    <cfRule type="expression" dxfId="8280" priority="10237">
      <formula>BQ11=0</formula>
    </cfRule>
    <cfRule type="expression" dxfId="8279" priority="16706">
      <formula>BQ11=0</formula>
    </cfRule>
    <cfRule type="expression" dxfId="8278" priority="16002">
      <formula>BQ11=0</formula>
    </cfRule>
    <cfRule type="expression" dxfId="8277" priority="10168">
      <formula>BQ11=0</formula>
    </cfRule>
    <cfRule type="expression" dxfId="8276" priority="16727">
      <formula>BQ11=0</formula>
    </cfRule>
    <cfRule type="expression" dxfId="8275" priority="15936">
      <formula>BQ11=0</formula>
    </cfRule>
    <cfRule type="expression" dxfId="8274" priority="15894">
      <formula>BQ11=0</formula>
    </cfRule>
  </conditionalFormatting>
  <conditionalFormatting sqref="BQ15 BS15">
    <cfRule type="cellIs" dxfId="8273" priority="10468" operator="notEqual">
      <formula>BM15</formula>
    </cfRule>
    <cfRule type="cellIs" dxfId="8272" priority="10467" stopIfTrue="1" operator="equal">
      <formula>0</formula>
    </cfRule>
    <cfRule type="cellIs" dxfId="8271" priority="10494" stopIfTrue="1" operator="equal">
      <formula>0</formula>
    </cfRule>
    <cfRule type="cellIs" dxfId="8270" priority="10495" operator="notEqual">
      <formula>BM15</formula>
    </cfRule>
    <cfRule type="cellIs" dxfId="8269" priority="16200" operator="notEqual">
      <formula>BM15</formula>
    </cfRule>
    <cfRule type="cellIs" dxfId="8268" priority="16226" stopIfTrue="1" operator="equal">
      <formula>0</formula>
    </cfRule>
    <cfRule type="cellIs" dxfId="8267" priority="16199" stopIfTrue="1" operator="equal">
      <formula>0</formula>
    </cfRule>
    <cfRule type="cellIs" dxfId="8266" priority="16227" operator="notEqual">
      <formula>BM15</formula>
    </cfRule>
  </conditionalFormatting>
  <conditionalFormatting sqref="BQ16 BS16">
    <cfRule type="expression" dxfId="8265" priority="10493">
      <formula>BQ15=0</formula>
    </cfRule>
    <cfRule type="expression" dxfId="8264" priority="10466">
      <formula>BQ15=0</formula>
    </cfRule>
    <cfRule type="expression" dxfId="8263" priority="16225">
      <formula>BQ15=0</formula>
    </cfRule>
    <cfRule type="expression" dxfId="8262" priority="16198">
      <formula>BQ15=0</formula>
    </cfRule>
  </conditionalFormatting>
  <conditionalFormatting sqref="BQ17 BS17">
    <cfRule type="cellIs" dxfId="8261" priority="2126" operator="notEqual">
      <formula>BM17</formula>
    </cfRule>
    <cfRule type="cellIs" dxfId="8260" priority="513" stopIfTrue="1" operator="equal">
      <formula>0</formula>
    </cfRule>
    <cfRule type="cellIs" dxfId="8259" priority="1954" stopIfTrue="1" operator="equal">
      <formula>0</formula>
    </cfRule>
    <cfRule type="cellIs" dxfId="8258" priority="2927" stopIfTrue="1" operator="equal">
      <formula>0</formula>
    </cfRule>
    <cfRule type="cellIs" dxfId="8257" priority="1907" operator="notEqual">
      <formula>BM17</formula>
    </cfRule>
    <cfRule type="cellIs" dxfId="8256" priority="1906" stopIfTrue="1" operator="equal">
      <formula>0</formula>
    </cfRule>
    <cfRule type="cellIs" dxfId="8255" priority="261" stopIfTrue="1" operator="equal">
      <formula>0</formula>
    </cfRule>
    <cfRule type="cellIs" dxfId="8254" priority="255" stopIfTrue="1" operator="equal">
      <formula>0</formula>
    </cfRule>
    <cfRule type="cellIs" dxfId="8253" priority="1558" stopIfTrue="1" operator="equal">
      <formula>0</formula>
    </cfRule>
    <cfRule type="cellIs" dxfId="8252" priority="1637" operator="notEqual">
      <formula>BM17</formula>
    </cfRule>
    <cfRule type="cellIs" dxfId="8251" priority="1222" operator="notEqual">
      <formula>BM17</formula>
    </cfRule>
    <cfRule type="cellIs" dxfId="8250" priority="949" operator="notEqual">
      <formula>BM17</formula>
    </cfRule>
    <cfRule type="cellIs" dxfId="8249" priority="262" operator="notEqual">
      <formula>BM17</formula>
    </cfRule>
    <cfRule type="cellIs" dxfId="8248" priority="409" operator="notEqual">
      <formula>BM17</formula>
    </cfRule>
    <cfRule type="cellIs" dxfId="8247" priority="408" stopIfTrue="1" operator="equal">
      <formula>0</formula>
    </cfRule>
    <cfRule type="cellIs" dxfId="8246" priority="1221" stopIfTrue="1" operator="equal">
      <formula>0</formula>
    </cfRule>
    <cfRule type="cellIs" dxfId="8245" priority="948" stopIfTrue="1" operator="equal">
      <formula>0</formula>
    </cfRule>
    <cfRule type="cellIs" dxfId="8244" priority="403" operator="notEqual">
      <formula>BM17</formula>
    </cfRule>
    <cfRule type="cellIs" dxfId="8243" priority="402" stopIfTrue="1" operator="equal">
      <formula>0</formula>
    </cfRule>
    <cfRule type="cellIs" dxfId="8242" priority="1636" stopIfTrue="1" operator="equal">
      <formula>0</formula>
    </cfRule>
    <cfRule type="cellIs" dxfId="8241" priority="1732" stopIfTrue="1" operator="equal">
      <formula>0</formula>
    </cfRule>
    <cfRule type="cellIs" dxfId="8240" priority="1955" operator="notEqual">
      <formula>BM17</formula>
    </cfRule>
    <cfRule type="cellIs" dxfId="8239" priority="1559" operator="notEqual">
      <formula>BM17</formula>
    </cfRule>
    <cfRule type="cellIs" dxfId="8238" priority="1165" operator="notEqual">
      <formula>BM17</formula>
    </cfRule>
    <cfRule type="cellIs" dxfId="8237" priority="3071" stopIfTrue="1" operator="equal">
      <formula>0</formula>
    </cfRule>
    <cfRule type="cellIs" dxfId="8236" priority="1733" operator="notEqual">
      <formula>BM17</formula>
    </cfRule>
    <cfRule type="cellIs" dxfId="8235" priority="514" operator="notEqual">
      <formula>BM17</formula>
    </cfRule>
    <cfRule type="cellIs" dxfId="8234" priority="795" stopIfTrue="1" operator="equal">
      <formula>0</formula>
    </cfRule>
    <cfRule type="cellIs" dxfId="8233" priority="796" operator="notEqual">
      <formula>BM17</formula>
    </cfRule>
    <cfRule type="cellIs" dxfId="8232" priority="2928" operator="notEqual">
      <formula>BM17</formula>
    </cfRule>
    <cfRule type="cellIs" dxfId="8231" priority="42" stopIfTrue="1" operator="equal">
      <formula>0</formula>
    </cfRule>
    <cfRule type="cellIs" dxfId="8230" priority="615" stopIfTrue="1" operator="equal">
      <formula>0</formula>
    </cfRule>
    <cfRule type="cellIs" dxfId="8229" priority="3023" stopIfTrue="1" operator="equal">
      <formula>0</formula>
    </cfRule>
    <cfRule type="cellIs" dxfId="8228" priority="3024" operator="notEqual">
      <formula>BM17</formula>
    </cfRule>
    <cfRule type="cellIs" dxfId="8227" priority="1780" stopIfTrue="1" operator="equal">
      <formula>0</formula>
    </cfRule>
    <cfRule type="cellIs" dxfId="8226" priority="1781" operator="notEqual">
      <formula>BM17</formula>
    </cfRule>
    <cfRule type="cellIs" dxfId="8225" priority="712" operator="notEqual">
      <formula>BM17</formula>
    </cfRule>
    <cfRule type="cellIs" dxfId="8224" priority="43" operator="notEqual">
      <formula>BM17</formula>
    </cfRule>
    <cfRule type="cellIs" dxfId="8223" priority="616" operator="notEqual">
      <formula>BM17</formula>
    </cfRule>
    <cfRule type="cellIs" dxfId="8222" priority="1164" stopIfTrue="1" operator="equal">
      <formula>0</formula>
    </cfRule>
    <cfRule type="cellIs" dxfId="8221" priority="711" stopIfTrue="1" operator="equal">
      <formula>0</formula>
    </cfRule>
    <cfRule type="cellIs" dxfId="8220" priority="886" operator="notEqual">
      <formula>BM17</formula>
    </cfRule>
    <cfRule type="cellIs" dxfId="8219" priority="2125" stopIfTrue="1" operator="equal">
      <formula>0</formula>
    </cfRule>
    <cfRule type="cellIs" dxfId="8218" priority="1050" stopIfTrue="1" operator="equal">
      <formula>0</formula>
    </cfRule>
    <cfRule type="cellIs" dxfId="8217" priority="1051" operator="notEqual">
      <formula>BM17</formula>
    </cfRule>
    <cfRule type="cellIs" dxfId="8216" priority="3072" operator="notEqual">
      <formula>BM17</formula>
    </cfRule>
    <cfRule type="cellIs" dxfId="8215" priority="2885" stopIfTrue="1" operator="equal">
      <formula>0</formula>
    </cfRule>
    <cfRule type="cellIs" dxfId="8214" priority="885" stopIfTrue="1" operator="equal">
      <formula>0</formula>
    </cfRule>
    <cfRule type="cellIs" dxfId="8213" priority="706" operator="notEqual">
      <formula>BM17</formula>
    </cfRule>
    <cfRule type="cellIs" dxfId="8212" priority="2072" operator="notEqual">
      <formula>BM17</formula>
    </cfRule>
    <cfRule type="cellIs" dxfId="8211" priority="2071" stopIfTrue="1" operator="equal">
      <formula>0</formula>
    </cfRule>
    <cfRule type="cellIs" dxfId="8210" priority="705" stopIfTrue="1" operator="equal">
      <formula>0</formula>
    </cfRule>
    <cfRule type="cellIs" dxfId="8209" priority="256" operator="notEqual">
      <formula>BM17</formula>
    </cfRule>
    <cfRule type="cellIs" dxfId="8208" priority="2886" operator="notEqual">
      <formula>BM17</formula>
    </cfRule>
  </conditionalFormatting>
  <conditionalFormatting sqref="BQ18 BS18">
    <cfRule type="expression" dxfId="8207" priority="512">
      <formula>BQ17=0</formula>
    </cfRule>
    <cfRule type="expression" dxfId="8206" priority="1220">
      <formula>BQ17=0</formula>
    </cfRule>
    <cfRule type="expression" dxfId="8205" priority="1731">
      <formula>BQ17=0</formula>
    </cfRule>
    <cfRule type="expression" dxfId="8204" priority="2926">
      <formula>BQ17=0</formula>
    </cfRule>
    <cfRule type="expression" dxfId="8203" priority="2124">
      <formula>BQ17=0</formula>
    </cfRule>
    <cfRule type="expression" dxfId="8202" priority="1953">
      <formula>BQ17=0</formula>
    </cfRule>
    <cfRule type="expression" dxfId="8201" priority="794">
      <formula>BQ17=0</formula>
    </cfRule>
    <cfRule type="expression" dxfId="8200" priority="1049">
      <formula>BQ17=0</formula>
    </cfRule>
    <cfRule type="expression" dxfId="8199" priority="1905">
      <formula>BQ17=0</formula>
    </cfRule>
    <cfRule type="expression" dxfId="8198" priority="1557">
      <formula>BQ17=0</formula>
    </cfRule>
    <cfRule type="expression" dxfId="8197" priority="947">
      <formula>BQ17=0</formula>
    </cfRule>
    <cfRule type="expression" dxfId="8196" priority="254">
      <formula>BQ17=0</formula>
    </cfRule>
    <cfRule type="expression" dxfId="8195" priority="2884">
      <formula>BQ17=0</formula>
    </cfRule>
    <cfRule type="expression" dxfId="8194" priority="1779">
      <formula>BQ17=0</formula>
    </cfRule>
    <cfRule type="expression" dxfId="8193" priority="710">
      <formula>BQ17=0</formula>
    </cfRule>
    <cfRule type="expression" dxfId="8192" priority="260">
      <formula>BQ17=0</formula>
    </cfRule>
    <cfRule type="expression" dxfId="8191" priority="41">
      <formula>BQ17=0</formula>
    </cfRule>
    <cfRule type="expression" dxfId="8190" priority="884">
      <formula>BQ17=0</formula>
    </cfRule>
    <cfRule type="expression" dxfId="8189" priority="407">
      <formula>BQ17=0</formula>
    </cfRule>
    <cfRule type="expression" dxfId="8188" priority="3022">
      <formula>BQ17=0</formula>
    </cfRule>
    <cfRule type="expression" dxfId="8187" priority="401">
      <formula>BQ17=0</formula>
    </cfRule>
    <cfRule type="expression" dxfId="8186" priority="2070">
      <formula>BQ17=0</formula>
    </cfRule>
    <cfRule type="expression" dxfId="8185" priority="3070">
      <formula>BQ17=0</formula>
    </cfRule>
    <cfRule type="expression" dxfId="8184" priority="704">
      <formula>BQ17=0</formula>
    </cfRule>
    <cfRule type="expression" dxfId="8183" priority="1163">
      <formula>BQ17=0</formula>
    </cfRule>
    <cfRule type="expression" dxfId="8182" priority="1635">
      <formula>BQ17=0</formula>
    </cfRule>
    <cfRule type="expression" dxfId="8181" priority="614">
      <formula>BQ17=0</formula>
    </cfRule>
  </conditionalFormatting>
  <conditionalFormatting sqref="BQ21 BQ31 BQ9 BQ11 BQ13 BQ15 BQ17 BQ19 BQ25 BQ27 BQ29 BQ33 BQ35 BQ37 BQ39 BQ41 BQ43 BS43 BS41 BS39 BS37 BS35 BS33 BS29 BS27 BS25 BS19 BS17 BS15 BS13 BS11 BS9 BS31 BS21">
    <cfRule type="cellIs" dxfId="8180" priority="11518" stopIfTrue="1" operator="equal">
      <formula>0</formula>
    </cfRule>
    <cfRule type="cellIs" dxfId="8179" priority="11635" stopIfTrue="1" operator="equal">
      <formula>0</formula>
    </cfRule>
    <cfRule type="cellIs" dxfId="8178" priority="11519" operator="notEqual">
      <formula>BM9</formula>
    </cfRule>
    <cfRule type="cellIs" dxfId="8177" priority="11636" operator="notEqual">
      <formula>BM9</formula>
    </cfRule>
  </conditionalFormatting>
  <conditionalFormatting sqref="BQ21 BQ31 BQ9 BQ11 BQ13 BQ15 BQ17 BQ19 BQ27 BQ29 BQ33 BQ35 BQ37 BQ39 BQ41 BQ43 BS43 BS41 BS39 BS37 BS35 BS33 BS29 BS27 BS19 BS17 BS15 BS13 BS11 BS9 BS31 BS21">
    <cfRule type="cellIs" dxfId="8176" priority="17804" stopIfTrue="1" operator="equal">
      <formula>0</formula>
    </cfRule>
    <cfRule type="cellIs" dxfId="8175" priority="18527" operator="notEqual">
      <formula>BM9</formula>
    </cfRule>
    <cfRule type="cellIs" dxfId="8174" priority="17805" operator="notEqual">
      <formula>BM9</formula>
    </cfRule>
    <cfRule type="cellIs" dxfId="8173" priority="18526" stopIfTrue="1" operator="equal">
      <formula>0</formula>
    </cfRule>
  </conditionalFormatting>
  <conditionalFormatting sqref="BQ25 BS25">
    <cfRule type="cellIs" dxfId="8172" priority="14355" stopIfTrue="1" operator="equal">
      <formula>0</formula>
    </cfRule>
    <cfRule type="cellIs" dxfId="8171" priority="14347" operator="notEqual">
      <formula>BM25</formula>
    </cfRule>
    <cfRule type="cellIs" dxfId="8170" priority="14346" stopIfTrue="1" operator="equal">
      <formula>0</formula>
    </cfRule>
    <cfRule type="cellIs" dxfId="8169" priority="14341" operator="notEqual">
      <formula>BM25</formula>
    </cfRule>
    <cfRule type="cellIs" dxfId="8168" priority="14340" stopIfTrue="1" operator="equal">
      <formula>0</formula>
    </cfRule>
    <cfRule type="cellIs" dxfId="8167" priority="14332" operator="notEqual">
      <formula>BM25</formula>
    </cfRule>
    <cfRule type="cellIs" dxfId="8166" priority="14331" stopIfTrue="1" operator="equal">
      <formula>0</formula>
    </cfRule>
    <cfRule type="cellIs" dxfId="8165" priority="14326" operator="notEqual">
      <formula>BM25</formula>
    </cfRule>
    <cfRule type="cellIs" dxfId="8164" priority="14325" stopIfTrue="1" operator="equal">
      <formula>0</formula>
    </cfRule>
    <cfRule type="cellIs" dxfId="8163" priority="10755" stopIfTrue="1" operator="equal">
      <formula>0</formula>
    </cfRule>
    <cfRule type="cellIs" dxfId="8162" priority="10756" operator="notEqual">
      <formula>BM25</formula>
    </cfRule>
    <cfRule type="cellIs" dxfId="8161" priority="10813" operator="notEqual">
      <formula>BM25</formula>
    </cfRule>
    <cfRule type="cellIs" dxfId="8160" priority="10812" stopIfTrue="1" operator="equal">
      <formula>0</formula>
    </cfRule>
    <cfRule type="cellIs" dxfId="8159" priority="14437" operator="notEqual">
      <formula>BM25</formula>
    </cfRule>
    <cfRule type="cellIs" dxfId="8158" priority="14436" stopIfTrue="1" operator="equal">
      <formula>0</formula>
    </cfRule>
    <cfRule type="cellIs" dxfId="8157" priority="14431" operator="notEqual">
      <formula>BM25</formula>
    </cfRule>
    <cfRule type="cellIs" dxfId="8156" priority="10584" stopIfTrue="1" operator="equal">
      <formula>0</formula>
    </cfRule>
    <cfRule type="cellIs" dxfId="8155" priority="10585" operator="notEqual">
      <formula>BM25</formula>
    </cfRule>
    <cfRule type="cellIs" dxfId="8154" priority="14430" stopIfTrue="1" operator="equal">
      <formula>0</formula>
    </cfRule>
    <cfRule type="cellIs" dxfId="8153" priority="14422" operator="notEqual">
      <formula>BM25</formula>
    </cfRule>
    <cfRule type="cellIs" dxfId="8152" priority="14421" stopIfTrue="1" operator="equal">
      <formula>0</formula>
    </cfRule>
    <cfRule type="cellIs" dxfId="8151" priority="14416" operator="notEqual">
      <formula>BM25</formula>
    </cfRule>
    <cfRule type="cellIs" dxfId="8150" priority="14415" stopIfTrue="1" operator="equal">
      <formula>0</formula>
    </cfRule>
    <cfRule type="cellIs" dxfId="8149" priority="14407" operator="notEqual">
      <formula>BM25</formula>
    </cfRule>
    <cfRule type="cellIs" dxfId="8148" priority="10629" stopIfTrue="1" operator="equal">
      <formula>0</formula>
    </cfRule>
    <cfRule type="cellIs" dxfId="8147" priority="10630" operator="notEqual">
      <formula>BM25</formula>
    </cfRule>
    <cfRule type="cellIs" dxfId="8146" priority="11058" stopIfTrue="1" operator="equal">
      <formula>0</formula>
    </cfRule>
    <cfRule type="cellIs" dxfId="8145" priority="11059" operator="notEqual">
      <formula>BM25</formula>
    </cfRule>
    <cfRule type="cellIs" dxfId="8144" priority="14406" stopIfTrue="1" operator="equal">
      <formula>0</formula>
    </cfRule>
    <cfRule type="cellIs" dxfId="8143" priority="14401" operator="notEqual">
      <formula>BM25</formula>
    </cfRule>
    <cfRule type="cellIs" dxfId="8142" priority="14400" stopIfTrue="1" operator="equal">
      <formula>0</formula>
    </cfRule>
    <cfRule type="cellIs" dxfId="8141" priority="11100" stopIfTrue="1" operator="equal">
      <formula>0</formula>
    </cfRule>
    <cfRule type="cellIs" dxfId="8140" priority="11101" operator="notEqual">
      <formula>BM25</formula>
    </cfRule>
    <cfRule type="cellIs" dxfId="8139" priority="14392" operator="notEqual">
      <formula>BM25</formula>
    </cfRule>
    <cfRule type="cellIs" dxfId="8138" priority="14391" stopIfTrue="1" operator="equal">
      <formula>0</formula>
    </cfRule>
    <cfRule type="cellIs" dxfId="8137" priority="14386" operator="notEqual">
      <formula>BM25</formula>
    </cfRule>
    <cfRule type="cellIs" dxfId="8136" priority="14385" stopIfTrue="1" operator="equal">
      <formula>0</formula>
    </cfRule>
    <cfRule type="cellIs" dxfId="8135" priority="14377" operator="notEqual">
      <formula>BM25</formula>
    </cfRule>
    <cfRule type="cellIs" dxfId="8134" priority="14376" stopIfTrue="1" operator="equal">
      <formula>0</formula>
    </cfRule>
    <cfRule type="cellIs" dxfId="8133" priority="14371" operator="notEqual">
      <formula>BM25</formula>
    </cfRule>
    <cfRule type="cellIs" dxfId="8132" priority="14370" stopIfTrue="1" operator="equal">
      <formula>0</formula>
    </cfRule>
    <cfRule type="cellIs" dxfId="8131" priority="14362" operator="notEqual">
      <formula>BM25</formula>
    </cfRule>
    <cfRule type="cellIs" dxfId="8130" priority="14361" stopIfTrue="1" operator="equal">
      <formula>0</formula>
    </cfRule>
    <cfRule type="cellIs" dxfId="8129" priority="14356" operator="notEqual">
      <formula>BM25</formula>
    </cfRule>
  </conditionalFormatting>
  <conditionalFormatting sqref="BQ26 BS26">
    <cfRule type="expression" dxfId="8128" priority="14429">
      <formula>BQ25=0</formula>
    </cfRule>
    <cfRule type="expression" dxfId="8127" priority="14345">
      <formula>BQ25=0</formula>
    </cfRule>
    <cfRule type="expression" dxfId="8126" priority="14360">
      <formula>BQ25=0</formula>
    </cfRule>
    <cfRule type="expression" dxfId="8125" priority="14330">
      <formula>BQ25=0</formula>
    </cfRule>
    <cfRule type="expression" dxfId="8124" priority="14339">
      <formula>BQ25=0</formula>
    </cfRule>
    <cfRule type="expression" dxfId="8123" priority="14405">
      <formula>BQ25=0</formula>
    </cfRule>
    <cfRule type="expression" dxfId="8122" priority="14390">
      <formula>BQ25=0</formula>
    </cfRule>
    <cfRule type="expression" dxfId="8121" priority="11099">
      <formula>BQ25=0</formula>
    </cfRule>
    <cfRule type="expression" dxfId="8120" priority="14414">
      <formula>BQ25=0</formula>
    </cfRule>
    <cfRule type="expression" dxfId="8119" priority="14420">
      <formula>BQ25=0</formula>
    </cfRule>
    <cfRule type="expression" dxfId="8118" priority="14324">
      <formula>BQ25=0</formula>
    </cfRule>
    <cfRule type="expression" dxfId="8117" priority="14435">
      <formula>BQ25=0</formula>
    </cfRule>
    <cfRule type="expression" dxfId="8116" priority="14384">
      <formula>BQ25=0</formula>
    </cfRule>
    <cfRule type="expression" dxfId="8115" priority="14399">
      <formula>BQ25=0</formula>
    </cfRule>
    <cfRule type="expression" dxfId="8114" priority="10628">
      <formula>BQ25=0</formula>
    </cfRule>
    <cfRule type="expression" dxfId="8113" priority="14354">
      <formula>BQ25=0</formula>
    </cfRule>
    <cfRule type="expression" dxfId="8112" priority="10583">
      <formula>BQ25=0</formula>
    </cfRule>
    <cfRule type="expression" dxfId="8111" priority="10754">
      <formula>BQ25=0</formula>
    </cfRule>
    <cfRule type="expression" dxfId="8110" priority="10811">
      <formula>BQ25=0</formula>
    </cfRule>
    <cfRule type="expression" dxfId="8109" priority="11057">
      <formula>BQ25=0</formula>
    </cfRule>
    <cfRule type="expression" dxfId="8108" priority="14369">
      <formula>BQ25=0</formula>
    </cfRule>
    <cfRule type="expression" dxfId="8107" priority="14375">
      <formula>BQ25=0</formula>
    </cfRule>
  </conditionalFormatting>
  <conditionalFormatting sqref="BQ27 BS27">
    <cfRule type="cellIs" dxfId="8106" priority="9917" stopIfTrue="1" operator="equal">
      <formula>0</formula>
    </cfRule>
    <cfRule type="cellIs" dxfId="8105" priority="9860" stopIfTrue="1" operator="equal">
      <formula>0</formula>
    </cfRule>
    <cfRule type="cellIs" dxfId="8104" priority="9861" operator="notEqual">
      <formula>BM27</formula>
    </cfRule>
    <cfRule type="cellIs" dxfId="8103" priority="9918" operator="notEqual">
      <formula>BM27</formula>
    </cfRule>
    <cfRule type="cellIs" dxfId="8102" priority="15587" operator="notEqual">
      <formula>BM27</formula>
    </cfRule>
    <cfRule type="cellIs" dxfId="8101" priority="15586" stopIfTrue="1" operator="equal">
      <formula>0</formula>
    </cfRule>
    <cfRule type="cellIs" dxfId="8100" priority="15644" operator="notEqual">
      <formula>BM27</formula>
    </cfRule>
    <cfRule type="cellIs" dxfId="8099" priority="15643" stopIfTrue="1" operator="equal">
      <formula>0</formula>
    </cfRule>
  </conditionalFormatting>
  <conditionalFormatting sqref="BQ28 BS28">
    <cfRule type="expression" dxfId="8098" priority="15585">
      <formula>BQ27=0</formula>
    </cfRule>
    <cfRule type="expression" dxfId="8097" priority="15642">
      <formula>BQ27=0</formula>
    </cfRule>
    <cfRule type="expression" dxfId="8096" priority="9916">
      <formula>BQ27=0</formula>
    </cfRule>
    <cfRule type="expression" dxfId="8095" priority="9859">
      <formula>BQ27=0</formula>
    </cfRule>
  </conditionalFormatting>
  <conditionalFormatting sqref="BQ29 BS29">
    <cfRule type="cellIs" dxfId="8094" priority="9951" operator="notEqual">
      <formula>BM29</formula>
    </cfRule>
    <cfRule type="cellIs" dxfId="8093" priority="15676" stopIfTrue="1" operator="equal">
      <formula>0</formula>
    </cfRule>
    <cfRule type="cellIs" dxfId="8092" priority="10969" operator="notEqual">
      <formula>BM29</formula>
    </cfRule>
    <cfRule type="cellIs" dxfId="8091" priority="10942" operator="notEqual">
      <formula>BM29</formula>
    </cfRule>
    <cfRule type="cellIs" dxfId="8090" priority="15767" operator="notEqual">
      <formula>BM29</formula>
    </cfRule>
    <cfRule type="cellIs" dxfId="8089" priority="10968" stopIfTrue="1" operator="equal">
      <formula>0</formula>
    </cfRule>
    <cfRule type="cellIs" dxfId="8088" priority="15677" operator="notEqual">
      <formula>BM29</formula>
    </cfRule>
    <cfRule type="cellIs" dxfId="8087" priority="15694" stopIfTrue="1" operator="equal">
      <formula>0</formula>
    </cfRule>
    <cfRule type="cellIs" dxfId="8086" priority="15695" operator="notEqual">
      <formula>BM29</formula>
    </cfRule>
    <cfRule type="cellIs" dxfId="8085" priority="15766" stopIfTrue="1" operator="equal">
      <formula>0</formula>
    </cfRule>
    <cfRule type="cellIs" dxfId="8084" priority="9968" stopIfTrue="1" operator="equal">
      <formula>0</formula>
    </cfRule>
    <cfRule type="cellIs" dxfId="8083" priority="10941" stopIfTrue="1" operator="equal">
      <formula>0</formula>
    </cfRule>
    <cfRule type="cellIs" dxfId="8082" priority="16815" stopIfTrue="1" operator="equal">
      <formula>0</formula>
    </cfRule>
    <cfRule type="cellIs" dxfId="8081" priority="16816" operator="notEqual">
      <formula>BM29</formula>
    </cfRule>
    <cfRule type="cellIs" dxfId="8080" priority="9969" operator="notEqual">
      <formula>BM29</formula>
    </cfRule>
    <cfRule type="cellIs" dxfId="8079" priority="10010" stopIfTrue="1" operator="equal">
      <formula>0</formula>
    </cfRule>
    <cfRule type="cellIs" dxfId="8078" priority="10011" operator="notEqual">
      <formula>BM29</formula>
    </cfRule>
    <cfRule type="cellIs" dxfId="8077" priority="16788" stopIfTrue="1" operator="equal">
      <formula>0</formula>
    </cfRule>
    <cfRule type="cellIs" dxfId="8076" priority="15737" operator="notEqual">
      <formula>BM29</formula>
    </cfRule>
    <cfRule type="cellIs" dxfId="8075" priority="15736" stopIfTrue="1" operator="equal">
      <formula>0</formula>
    </cfRule>
    <cfRule type="cellIs" dxfId="8074" priority="9950" stopIfTrue="1" operator="equal">
      <formula>0</formula>
    </cfRule>
    <cfRule type="cellIs" dxfId="8073" priority="10041" operator="notEqual">
      <formula>BM29</formula>
    </cfRule>
    <cfRule type="cellIs" dxfId="8072" priority="10040" stopIfTrue="1" operator="equal">
      <formula>0</formula>
    </cfRule>
    <cfRule type="cellIs" dxfId="8071" priority="16789" operator="notEqual">
      <formula>BM29</formula>
    </cfRule>
  </conditionalFormatting>
  <conditionalFormatting sqref="BQ30 BS30">
    <cfRule type="expression" dxfId="8070" priority="15735">
      <formula>BQ29=0</formula>
    </cfRule>
    <cfRule type="expression" dxfId="8069" priority="15693">
      <formula>BQ29=0</formula>
    </cfRule>
    <cfRule type="expression" dxfId="8068" priority="15675">
      <formula>BQ29=0</formula>
    </cfRule>
    <cfRule type="expression" dxfId="8067" priority="10940">
      <formula>BQ29=0</formula>
    </cfRule>
    <cfRule type="expression" dxfId="8066" priority="16814">
      <formula>BQ29=0</formula>
    </cfRule>
    <cfRule type="expression" dxfId="8065" priority="10967">
      <formula>BQ29=0</formula>
    </cfRule>
    <cfRule type="expression" dxfId="8064" priority="16787">
      <formula>BQ29=0</formula>
    </cfRule>
    <cfRule type="expression" dxfId="8063" priority="10009">
      <formula>BQ29=0</formula>
    </cfRule>
    <cfRule type="expression" dxfId="8062" priority="15765">
      <formula>BQ29=0</formula>
    </cfRule>
    <cfRule type="expression" dxfId="8061" priority="10039">
      <formula>BQ29=0</formula>
    </cfRule>
    <cfRule type="expression" dxfId="8060" priority="9967">
      <formula>BQ29=0</formula>
    </cfRule>
    <cfRule type="expression" dxfId="8059" priority="9949">
      <formula>BQ29=0</formula>
    </cfRule>
  </conditionalFormatting>
  <conditionalFormatting sqref="BQ39 BS39">
    <cfRule type="cellIs" dxfId="8058" priority="15383" operator="notEqual">
      <formula>BM39</formula>
    </cfRule>
    <cfRule type="cellIs" dxfId="8057" priority="9671" stopIfTrue="1" operator="equal">
      <formula>0</formula>
    </cfRule>
    <cfRule type="cellIs" dxfId="8056" priority="15404" operator="notEqual">
      <formula>BM39</formula>
    </cfRule>
    <cfRule type="cellIs" dxfId="8055" priority="9672" operator="notEqual">
      <formula>BM39</formula>
    </cfRule>
    <cfRule type="cellIs" dxfId="8054" priority="9693" operator="notEqual">
      <formula>BM39</formula>
    </cfRule>
    <cfRule type="cellIs" dxfId="8053" priority="15382" stopIfTrue="1" operator="equal">
      <formula>0</formula>
    </cfRule>
    <cfRule type="cellIs" dxfId="8052" priority="15403" stopIfTrue="1" operator="equal">
      <formula>0</formula>
    </cfRule>
    <cfRule type="cellIs" dxfId="8051" priority="9692" stopIfTrue="1" operator="equal">
      <formula>0</formula>
    </cfRule>
  </conditionalFormatting>
  <conditionalFormatting sqref="BQ40 BS40">
    <cfRule type="expression" dxfId="8050" priority="9670">
      <formula>BQ39=0</formula>
    </cfRule>
    <cfRule type="expression" dxfId="8049" priority="15402">
      <formula>BQ39=0</formula>
    </cfRule>
    <cfRule type="expression" dxfId="8048" priority="15381">
      <formula>BQ39=0</formula>
    </cfRule>
    <cfRule type="expression" dxfId="8047" priority="9691">
      <formula>BQ39=0</formula>
    </cfRule>
  </conditionalFormatting>
  <conditionalFormatting sqref="BR9 BR15 BR17 BR19 BR21 BR25 BR27 BR29 BR31 BR33 BR35 BR37 BR39 BR41 BR43">
    <cfRule type="cellIs" dxfId="8046" priority="11366" stopIfTrue="1" operator="equal">
      <formula>0</formula>
    </cfRule>
    <cfRule type="cellIs" dxfId="8045" priority="11367" operator="notEqual">
      <formula>BN9</formula>
    </cfRule>
  </conditionalFormatting>
  <conditionalFormatting sqref="BR9 BR15 BR17 BR19 BR21 BR27 BR29 BR31 BR33 BR35 BR37 BR39 BR41 BR43">
    <cfRule type="cellIs" dxfId="8044" priority="17344" stopIfTrue="1" operator="equal">
      <formula>0</formula>
    </cfRule>
    <cfRule type="cellIs" dxfId="8043" priority="17345" operator="notEqual">
      <formula>BN9</formula>
    </cfRule>
  </conditionalFormatting>
  <conditionalFormatting sqref="BR11">
    <cfRule type="cellIs" dxfId="8042" priority="10156" stopIfTrue="1" operator="equal">
      <formula>0</formula>
    </cfRule>
    <cfRule type="cellIs" dxfId="8041" priority="15952" operator="notEqual">
      <formula>BN11</formula>
    </cfRule>
    <cfRule type="cellIs" dxfId="8040" priority="11358" operator="notEqual">
      <formula>BN11</formula>
    </cfRule>
    <cfRule type="cellIs" dxfId="8039" priority="15951" stopIfTrue="1" operator="equal">
      <formula>0</formula>
    </cfRule>
    <cfRule type="cellIs" dxfId="8038" priority="16674" operator="notEqual">
      <formula>BN11</formula>
    </cfRule>
    <cfRule type="cellIs" dxfId="8037" priority="15883" operator="notEqual">
      <formula>BN11</formula>
    </cfRule>
    <cfRule type="cellIs" dxfId="8036" priority="11357" stopIfTrue="1" operator="equal">
      <formula>0</formula>
    </cfRule>
    <cfRule type="cellIs" dxfId="8035" priority="10225" stopIfTrue="1" operator="equal">
      <formula>0</formula>
    </cfRule>
    <cfRule type="cellIs" dxfId="8034" priority="17335" stopIfTrue="1" operator="equal">
      <formula>0</formula>
    </cfRule>
    <cfRule type="cellIs" dxfId="8033" priority="17336" operator="notEqual">
      <formula>BN11</formula>
    </cfRule>
    <cfRule type="cellIs" dxfId="8032" priority="10157" operator="notEqual">
      <formula>BN11</formula>
    </cfRule>
    <cfRule type="cellIs" dxfId="8031" priority="15882" stopIfTrue="1" operator="equal">
      <formula>0</formula>
    </cfRule>
    <cfRule type="cellIs" dxfId="8030" priority="10826" stopIfTrue="1" operator="equal">
      <formula>0</formula>
    </cfRule>
    <cfRule type="cellIs" dxfId="8029" priority="10827" operator="notEqual">
      <formula>BN11</formula>
    </cfRule>
    <cfRule type="cellIs" dxfId="8028" priority="10226" operator="notEqual">
      <formula>BN11</formula>
    </cfRule>
    <cfRule type="cellIs" dxfId="8027" priority="16673" stopIfTrue="1" operator="equal">
      <formula>0</formula>
    </cfRule>
  </conditionalFormatting>
  <conditionalFormatting sqref="BR12">
    <cfRule type="expression" dxfId="8026" priority="15884">
      <formula>BR11=0</formula>
    </cfRule>
    <cfRule type="expression" dxfId="8025" priority="10227">
      <formula>BR11=0</formula>
    </cfRule>
    <cfRule type="expression" dxfId="8024" priority="10828">
      <formula>BR11=0</formula>
    </cfRule>
    <cfRule type="expression" dxfId="8023" priority="10158">
      <formula>BR11=0</formula>
    </cfRule>
    <cfRule type="expression" dxfId="8022" priority="15953">
      <formula>BR11=0</formula>
    </cfRule>
    <cfRule type="expression" dxfId="8021" priority="16675">
      <formula>BR11=0</formula>
    </cfRule>
  </conditionalFormatting>
  <conditionalFormatting sqref="BR13">
    <cfRule type="cellIs" dxfId="8020" priority="17333" stopIfTrue="1" operator="equal">
      <formula>0</formula>
    </cfRule>
    <cfRule type="cellIs" dxfId="8019" priority="11355" stopIfTrue="1" operator="equal">
      <formula>0</formula>
    </cfRule>
    <cfRule type="cellIs" dxfId="8018" priority="11356" operator="notEqual">
      <formula>BN13</formula>
    </cfRule>
    <cfRule type="cellIs" dxfId="8017" priority="17334" operator="notEqual">
      <formula>BN13</formula>
    </cfRule>
  </conditionalFormatting>
  <conditionalFormatting sqref="BR15">
    <cfRule type="cellIs" dxfId="8016" priority="10434" stopIfTrue="1" operator="equal">
      <formula>0</formula>
    </cfRule>
    <cfRule type="cellIs" dxfId="8015" priority="16166" stopIfTrue="1" operator="equal">
      <formula>0</formula>
    </cfRule>
    <cfRule type="cellIs" dxfId="8014" priority="16167" operator="notEqual">
      <formula>BN15</formula>
    </cfRule>
    <cfRule type="cellIs" dxfId="8013" priority="10435" operator="notEqual">
      <formula>BN15</formula>
    </cfRule>
  </conditionalFormatting>
  <conditionalFormatting sqref="BR16 BR18 BR20 BR22 BR26 BR28 BR30 BR32 BR34 BR36 BR38 BR40 BR42 BR44 BR10 BR12 BR14">
    <cfRule type="expression" dxfId="8012" priority="11365">
      <formula>BR9=0</formula>
    </cfRule>
  </conditionalFormatting>
  <conditionalFormatting sqref="BR16 BR18 BR20 BR22 BR28 BR30 BR32 BR34 BR36 BR38 BR40 BR42 BR44 BR10 BR12 BR14">
    <cfRule type="expression" dxfId="8011" priority="17343">
      <formula>BR9=0</formula>
    </cfRule>
  </conditionalFormatting>
  <conditionalFormatting sqref="BR16">
    <cfRule type="expression" dxfId="8010" priority="16165">
      <formula>BR15=0</formula>
    </cfRule>
    <cfRule type="expression" dxfId="8009" priority="10433">
      <formula>BR15=0</formula>
    </cfRule>
  </conditionalFormatting>
  <conditionalFormatting sqref="BR17">
    <cfRule type="cellIs" dxfId="8008" priority="787" operator="notEqual">
      <formula>BN17</formula>
    </cfRule>
    <cfRule type="cellIs" dxfId="8007" priority="18" stopIfTrue="1" operator="equal">
      <formula>0</formula>
    </cfRule>
    <cfRule type="cellIs" dxfId="8006" priority="2015" operator="notEqual">
      <formula>BN17</formula>
    </cfRule>
    <cfRule type="cellIs" dxfId="8005" priority="786" stopIfTrue="1" operator="equal">
      <formula>0</formula>
    </cfRule>
    <cfRule type="cellIs" dxfId="8004" priority="1681" stopIfTrue="1" operator="equal">
      <formula>0</formula>
    </cfRule>
    <cfRule type="cellIs" dxfId="8003" priority="2014" stopIfTrue="1" operator="equal">
      <formula>0</formula>
    </cfRule>
    <cfRule type="cellIs" dxfId="8002" priority="1102" operator="notEqual">
      <formula>BN17</formula>
    </cfRule>
    <cfRule type="cellIs" dxfId="8001" priority="2972" stopIfTrue="1" operator="equal">
      <formula>0</formula>
    </cfRule>
    <cfRule type="cellIs" dxfId="8000" priority="1682" operator="notEqual">
      <formula>BN17</formula>
    </cfRule>
    <cfRule type="cellIs" dxfId="7999" priority="1855" stopIfTrue="1" operator="equal">
      <formula>0</formula>
    </cfRule>
    <cfRule type="cellIs" dxfId="7998" priority="939" stopIfTrue="1" operator="equal">
      <formula>0</formula>
    </cfRule>
    <cfRule type="cellIs" dxfId="7997" priority="1856" operator="notEqual">
      <formula>BN17</formula>
    </cfRule>
    <cfRule type="cellIs" dxfId="7996" priority="2840" stopIfTrue="1" operator="equal">
      <formula>0</formula>
    </cfRule>
    <cfRule type="cellIs" dxfId="7995" priority="2841" operator="notEqual">
      <formula>BN17</formula>
    </cfRule>
    <cfRule type="cellIs" dxfId="7994" priority="1549" stopIfTrue="1" operator="equal">
      <formula>0</formula>
    </cfRule>
    <cfRule type="cellIs" dxfId="7993" priority="19" operator="notEqual">
      <formula>BN17</formula>
    </cfRule>
    <cfRule type="cellIs" dxfId="7992" priority="663" stopIfTrue="1" operator="equal">
      <formula>0</formula>
    </cfRule>
    <cfRule type="cellIs" dxfId="7991" priority="1550" operator="notEqual">
      <formula>BN17</formula>
    </cfRule>
    <cfRule type="cellIs" dxfId="7990" priority="354" stopIfTrue="1" operator="equal">
      <formula>0</formula>
    </cfRule>
    <cfRule type="cellIs" dxfId="7989" priority="355" operator="notEqual">
      <formula>BN17</formula>
    </cfRule>
    <cfRule type="cellIs" dxfId="7988" priority="664" operator="notEqual">
      <formula>BN17</formula>
    </cfRule>
    <cfRule type="cellIs" dxfId="7987" priority="1101" stopIfTrue="1" operator="equal">
      <formula>0</formula>
    </cfRule>
    <cfRule type="cellIs" dxfId="7986" priority="940" operator="notEqual">
      <formula>BN17</formula>
    </cfRule>
    <cfRule type="cellIs" dxfId="7985" priority="2973" operator="notEqual">
      <formula>BN17</formula>
    </cfRule>
    <cfRule type="cellIs" dxfId="7984" priority="505" operator="notEqual">
      <formula>BN17</formula>
    </cfRule>
    <cfRule type="cellIs" dxfId="7983" priority="504" stopIfTrue="1" operator="equal">
      <formula>0</formula>
    </cfRule>
    <cfRule type="cellIs" dxfId="7982" priority="208" operator="notEqual">
      <formula>BN17</formula>
    </cfRule>
    <cfRule type="cellIs" dxfId="7981" priority="207" stopIfTrue="1" operator="equal">
      <formula>0</formula>
    </cfRule>
  </conditionalFormatting>
  <conditionalFormatting sqref="BR18">
    <cfRule type="expression" dxfId="7980" priority="938">
      <formula>BR17=0</formula>
    </cfRule>
    <cfRule type="expression" dxfId="7979" priority="17">
      <formula>BR17=0</formula>
    </cfRule>
    <cfRule type="expression" dxfId="7978" priority="2971">
      <formula>BR17=0</formula>
    </cfRule>
    <cfRule type="expression" dxfId="7977" priority="1854">
      <formula>BR17=0</formula>
    </cfRule>
    <cfRule type="expression" dxfId="7976" priority="1680">
      <formula>BR17=0</formula>
    </cfRule>
    <cfRule type="expression" dxfId="7975" priority="2839">
      <formula>BR17=0</formula>
    </cfRule>
    <cfRule type="expression" dxfId="7974" priority="353">
      <formula>BR17=0</formula>
    </cfRule>
    <cfRule type="expression" dxfId="7973" priority="2013">
      <formula>BR17=0</formula>
    </cfRule>
    <cfRule type="expression" dxfId="7972" priority="662">
      <formula>BR17=0</formula>
    </cfRule>
    <cfRule type="expression" dxfId="7971" priority="1100">
      <formula>BR17=0</formula>
    </cfRule>
    <cfRule type="expression" dxfId="7970" priority="785">
      <formula>BR17=0</formula>
    </cfRule>
    <cfRule type="expression" dxfId="7969" priority="1548">
      <formula>BR17=0</formula>
    </cfRule>
    <cfRule type="expression" dxfId="7968" priority="503">
      <formula>BR17=0</formula>
    </cfRule>
    <cfRule type="expression" dxfId="7967" priority="206">
      <formula>BR17=0</formula>
    </cfRule>
  </conditionalFormatting>
  <conditionalFormatting sqref="BR25">
    <cfRule type="cellIs" dxfId="7966" priority="14335" operator="notEqual">
      <formula>BN25</formula>
    </cfRule>
    <cfRule type="cellIs" dxfId="7965" priority="14364" stopIfTrue="1" operator="equal">
      <formula>0</formula>
    </cfRule>
    <cfRule type="cellIs" dxfId="7964" priority="10528" operator="notEqual">
      <formula>BN25</formula>
    </cfRule>
    <cfRule type="cellIs" dxfId="7963" priority="14394" stopIfTrue="1" operator="equal">
      <formula>0</formula>
    </cfRule>
    <cfRule type="cellIs" dxfId="7962" priority="14349" stopIfTrue="1" operator="equal">
      <formula>0</formula>
    </cfRule>
    <cfRule type="cellIs" dxfId="7961" priority="14350" operator="notEqual">
      <formula>BN25</formula>
    </cfRule>
    <cfRule type="cellIs" dxfId="7960" priority="14425" operator="notEqual">
      <formula>BN25</formula>
    </cfRule>
    <cfRule type="cellIs" dxfId="7959" priority="14319" stopIfTrue="1" operator="equal">
      <formula>0</formula>
    </cfRule>
    <cfRule type="cellIs" dxfId="7958" priority="14320" operator="notEqual">
      <formula>BN25</formula>
    </cfRule>
    <cfRule type="cellIs" dxfId="7957" priority="14424" stopIfTrue="1" operator="equal">
      <formula>0</formula>
    </cfRule>
    <cfRule type="cellIs" dxfId="7956" priority="14395" operator="notEqual">
      <formula>BN25</formula>
    </cfRule>
    <cfRule type="cellIs" dxfId="7955" priority="14380" operator="notEqual">
      <formula>BN25</formula>
    </cfRule>
    <cfRule type="cellIs" dxfId="7954" priority="10527" stopIfTrue="1" operator="equal">
      <formula>0</formula>
    </cfRule>
    <cfRule type="cellIs" dxfId="7953" priority="10684" operator="notEqual">
      <formula>BN25</formula>
    </cfRule>
    <cfRule type="cellIs" dxfId="7952" priority="14365" operator="notEqual">
      <formula>BN25</formula>
    </cfRule>
    <cfRule type="cellIs" dxfId="7951" priority="14379" stopIfTrue="1" operator="equal">
      <formula>0</formula>
    </cfRule>
    <cfRule type="cellIs" dxfId="7950" priority="10683" stopIfTrue="1" operator="equal">
      <formula>0</formula>
    </cfRule>
    <cfRule type="cellIs" dxfId="7949" priority="11011" operator="notEqual">
      <formula>BN25</formula>
    </cfRule>
    <cfRule type="cellIs" dxfId="7948" priority="11010" stopIfTrue="1" operator="equal">
      <formula>0</formula>
    </cfRule>
    <cfRule type="cellIs" dxfId="7947" priority="14409" stopIfTrue="1" operator="equal">
      <formula>0</formula>
    </cfRule>
    <cfRule type="cellIs" dxfId="7946" priority="14334" stopIfTrue="1" operator="equal">
      <formula>0</formula>
    </cfRule>
    <cfRule type="cellIs" dxfId="7945" priority="14410" operator="notEqual">
      <formula>BN25</formula>
    </cfRule>
  </conditionalFormatting>
  <conditionalFormatting sqref="BR26">
    <cfRule type="expression" dxfId="7944" priority="10682">
      <formula>BR25=0</formula>
    </cfRule>
    <cfRule type="expression" dxfId="7943" priority="14378">
      <formula>BR25=0</formula>
    </cfRule>
    <cfRule type="expression" dxfId="7942" priority="14363">
      <formula>BR25=0</formula>
    </cfRule>
    <cfRule type="expression" dxfId="7941" priority="14318">
      <formula>BR25=0</formula>
    </cfRule>
    <cfRule type="expression" dxfId="7940" priority="11009">
      <formula>BR25=0</formula>
    </cfRule>
    <cfRule type="expression" dxfId="7939" priority="14333">
      <formula>BR25=0</formula>
    </cfRule>
    <cfRule type="expression" dxfId="7938" priority="14393">
      <formula>BR25=0</formula>
    </cfRule>
    <cfRule type="expression" dxfId="7937" priority="14348">
      <formula>BR25=0</formula>
    </cfRule>
    <cfRule type="expression" dxfId="7936" priority="14408">
      <formula>BR25=0</formula>
    </cfRule>
    <cfRule type="expression" dxfId="7935" priority="10526">
      <formula>BR25=0</formula>
    </cfRule>
    <cfRule type="expression" dxfId="7934" priority="14423">
      <formula>BR25=0</formula>
    </cfRule>
  </conditionalFormatting>
  <conditionalFormatting sqref="BR27">
    <cfRule type="cellIs" dxfId="7933" priority="9795" operator="notEqual">
      <formula>BN27</formula>
    </cfRule>
    <cfRule type="cellIs" dxfId="7932" priority="9794" stopIfTrue="1" operator="equal">
      <formula>0</formula>
    </cfRule>
    <cfRule type="cellIs" dxfId="7931" priority="15520" stopIfTrue="1" operator="equal">
      <formula>0</formula>
    </cfRule>
    <cfRule type="cellIs" dxfId="7930" priority="15521" operator="notEqual">
      <formula>BN27</formula>
    </cfRule>
  </conditionalFormatting>
  <conditionalFormatting sqref="BR28">
    <cfRule type="expression" dxfId="7929" priority="15519">
      <formula>BR27=0</formula>
    </cfRule>
    <cfRule type="expression" dxfId="7928" priority="9793">
      <formula>BR27=0</formula>
    </cfRule>
  </conditionalFormatting>
  <conditionalFormatting sqref="BR29">
    <cfRule type="cellIs" dxfId="7927" priority="16755" stopIfTrue="1" operator="equal">
      <formula>0</formula>
    </cfRule>
    <cfRule type="cellIs" dxfId="7926" priority="9977" stopIfTrue="1" operator="equal">
      <formula>0</formula>
    </cfRule>
    <cfRule type="cellIs" dxfId="7925" priority="10909" operator="notEqual">
      <formula>BN29</formula>
    </cfRule>
    <cfRule type="cellIs" dxfId="7924" priority="10908" stopIfTrue="1" operator="equal">
      <formula>0</formula>
    </cfRule>
    <cfRule type="cellIs" dxfId="7923" priority="16756" operator="notEqual">
      <formula>BN29</formula>
    </cfRule>
    <cfRule type="cellIs" dxfId="7922" priority="15703" stopIfTrue="1" operator="equal">
      <formula>0</formula>
    </cfRule>
    <cfRule type="cellIs" dxfId="7921" priority="15704" operator="notEqual">
      <formula>BN29</formula>
    </cfRule>
    <cfRule type="cellIs" dxfId="7920" priority="9978" operator="notEqual">
      <formula>BN29</formula>
    </cfRule>
    <cfRule type="cellIs" dxfId="7919" priority="9933" operator="notEqual">
      <formula>BN29</formula>
    </cfRule>
    <cfRule type="cellIs" dxfId="7918" priority="15659" operator="notEqual">
      <formula>BN29</formula>
    </cfRule>
    <cfRule type="cellIs" dxfId="7917" priority="15658" stopIfTrue="1" operator="equal">
      <formula>0</formula>
    </cfRule>
    <cfRule type="cellIs" dxfId="7916" priority="9932" stopIfTrue="1" operator="equal">
      <formula>0</formula>
    </cfRule>
  </conditionalFormatting>
  <conditionalFormatting sqref="BR30">
    <cfRule type="expression" dxfId="7915" priority="15657">
      <formula>BR29=0</formula>
    </cfRule>
    <cfRule type="expression" dxfId="7914" priority="9976">
      <formula>BR29=0</formula>
    </cfRule>
    <cfRule type="expression" dxfId="7913" priority="10907">
      <formula>BR29=0</formula>
    </cfRule>
    <cfRule type="expression" dxfId="7912" priority="15702">
      <formula>BR29=0</formula>
    </cfRule>
    <cfRule type="expression" dxfId="7911" priority="9931">
      <formula>BR29=0</formula>
    </cfRule>
    <cfRule type="expression" dxfId="7910" priority="16754">
      <formula>BR29=0</formula>
    </cfRule>
  </conditionalFormatting>
  <conditionalFormatting sqref="BR37">
    <cfRule type="cellIs" dxfId="7909" priority="11360" operator="notEqual">
      <formula>BN37</formula>
    </cfRule>
    <cfRule type="cellIs" dxfId="7908" priority="11359" stopIfTrue="1" operator="equal">
      <formula>0</formula>
    </cfRule>
    <cfRule type="cellIs" dxfId="7907" priority="17338" operator="notEqual">
      <formula>BN37</formula>
    </cfRule>
    <cfRule type="cellIs" dxfId="7906" priority="17337" stopIfTrue="1" operator="equal">
      <formula>0</formula>
    </cfRule>
  </conditionalFormatting>
  <conditionalFormatting sqref="BR38">
    <cfRule type="expression" dxfId="7905" priority="11361">
      <formula>BR37=0</formula>
    </cfRule>
    <cfRule type="expression" dxfId="7904" priority="17339">
      <formula>BR37=0</formula>
    </cfRule>
  </conditionalFormatting>
  <conditionalFormatting sqref="BR39">
    <cfRule type="cellIs" dxfId="7903" priority="9650" stopIfTrue="1" operator="equal">
      <formula>0</formula>
    </cfRule>
    <cfRule type="cellIs" dxfId="7902" priority="15362" operator="notEqual">
      <formula>BN39</formula>
    </cfRule>
    <cfRule type="cellIs" dxfId="7901" priority="9651" operator="notEqual">
      <formula>BN39</formula>
    </cfRule>
    <cfRule type="cellIs" dxfId="7900" priority="15361" stopIfTrue="1" operator="equal">
      <formula>0</formula>
    </cfRule>
  </conditionalFormatting>
  <conditionalFormatting sqref="BR40">
    <cfRule type="expression" dxfId="7899" priority="9649">
      <formula>BR39=0</formula>
    </cfRule>
    <cfRule type="expression" dxfId="7898" priority="15360">
      <formula>BR39=0</formula>
    </cfRule>
  </conditionalFormatting>
  <conditionalFormatting sqref="BR43">
    <cfRule type="cellIs" dxfId="7897" priority="17341" stopIfTrue="1" operator="equal">
      <formula>0</formula>
    </cfRule>
    <cfRule type="cellIs" dxfId="7896" priority="17342" operator="notEqual">
      <formula>BN43</formula>
    </cfRule>
    <cfRule type="cellIs" dxfId="7895" priority="11364" operator="notEqual">
      <formula>BN43</formula>
    </cfRule>
    <cfRule type="cellIs" dxfId="7894" priority="11363" stopIfTrue="1" operator="equal">
      <formula>0</formula>
    </cfRule>
  </conditionalFormatting>
  <conditionalFormatting sqref="BR44">
    <cfRule type="expression" dxfId="7893" priority="17340">
      <formula>BR43=0</formula>
    </cfRule>
    <cfRule type="expression" dxfId="7892" priority="11362">
      <formula>BR43=0</formula>
    </cfRule>
  </conditionalFormatting>
  <conditionalFormatting sqref="BS7">
    <cfRule type="cellIs" dxfId="7891" priority="18290" operator="greaterThanOrEqual">
      <formula>5</formula>
    </cfRule>
    <cfRule type="cellIs" dxfId="7890" priority="11588" operator="greaterThanOrEqual">
      <formula>5</formula>
    </cfRule>
  </conditionalFormatting>
  <conditionalFormatting sqref="BT11">
    <cfRule type="cellIs" dxfId="7889" priority="10295" stopIfTrue="1" operator="equal">
      <formula>0</formula>
    </cfRule>
    <cfRule type="cellIs" dxfId="7888" priority="10296" operator="notEqual">
      <formula>BP11</formula>
    </cfRule>
    <cfRule type="cellIs" dxfId="7887" priority="16022" operator="notEqual">
      <formula>BP11</formula>
    </cfRule>
    <cfRule type="cellIs" dxfId="7886" priority="15908" operator="notEqual">
      <formula>BP11</formula>
    </cfRule>
    <cfRule type="cellIs" dxfId="7885" priority="10161" operator="notEqual">
      <formula>BP11</formula>
    </cfRule>
    <cfRule type="cellIs" dxfId="7884" priority="15926" operator="notEqual">
      <formula>BP11</formula>
    </cfRule>
    <cfRule type="cellIs" dxfId="7883" priority="15985" stopIfTrue="1" operator="equal">
      <formula>0</formula>
    </cfRule>
    <cfRule type="cellIs" dxfId="7882" priority="15907" stopIfTrue="1" operator="equal">
      <formula>0</formula>
    </cfRule>
    <cfRule type="cellIs" dxfId="7881" priority="15925" stopIfTrue="1" operator="equal">
      <formula>0</formula>
    </cfRule>
    <cfRule type="cellIs" dxfId="7880" priority="10260" operator="notEqual">
      <formula>BP11</formula>
    </cfRule>
    <cfRule type="cellIs" dxfId="7879" priority="15986" operator="notEqual">
      <formula>BP11</formula>
    </cfRule>
    <cfRule type="cellIs" dxfId="7878" priority="10259" stopIfTrue="1" operator="equal">
      <formula>0</formula>
    </cfRule>
    <cfRule type="cellIs" dxfId="7877" priority="10851" stopIfTrue="1" operator="equal">
      <formula>0</formula>
    </cfRule>
    <cfRule type="cellIs" dxfId="7876" priority="10200" operator="notEqual">
      <formula>BP11</formula>
    </cfRule>
    <cfRule type="cellIs" dxfId="7875" priority="10160" stopIfTrue="1" operator="equal">
      <formula>0</formula>
    </cfRule>
    <cfRule type="cellIs" dxfId="7874" priority="10199" stopIfTrue="1" operator="equal">
      <formula>0</formula>
    </cfRule>
    <cfRule type="cellIs" dxfId="7873" priority="16021" stopIfTrue="1" operator="equal">
      <formula>0</formula>
    </cfRule>
    <cfRule type="cellIs" dxfId="7872" priority="10181" stopIfTrue="1" operator="equal">
      <formula>0</formula>
    </cfRule>
    <cfRule type="cellIs" dxfId="7871" priority="10852" operator="notEqual">
      <formula>BP11</formula>
    </cfRule>
    <cfRule type="cellIs" dxfId="7870" priority="10182" operator="notEqual">
      <formula>BP11</formula>
    </cfRule>
    <cfRule type="cellIs" dxfId="7869" priority="10869" stopIfTrue="1" operator="equal">
      <formula>0</formula>
    </cfRule>
    <cfRule type="cellIs" dxfId="7868" priority="10870" operator="notEqual">
      <formula>BP11</formula>
    </cfRule>
  </conditionalFormatting>
  <conditionalFormatting sqref="BT12 BT14 BT16 BT18 BT24 BT26 BT30 BT32 BT34 BT36 BT38 BT40 BT42 BT44 BT10 BT22">
    <cfRule type="expression" dxfId="7867" priority="18459">
      <formula>BT9=0</formula>
    </cfRule>
    <cfRule type="expression" dxfId="7866" priority="17770">
      <formula>BT9=0</formula>
    </cfRule>
  </conditionalFormatting>
  <conditionalFormatting sqref="BT12 BT14 BT16 BT18 BT24 BT30 BT32 BT34 BT36 BT38 BT40 BT42 BT44 BT10 BT22">
    <cfRule type="expression" dxfId="7865" priority="11484">
      <formula>BT9=0</formula>
    </cfRule>
    <cfRule type="expression" dxfId="7864" priority="11604">
      <formula>BT9=0</formula>
    </cfRule>
  </conditionalFormatting>
  <conditionalFormatting sqref="BT12">
    <cfRule type="expression" dxfId="7863" priority="15984">
      <formula>BT11=0</formula>
    </cfRule>
    <cfRule type="expression" dxfId="7862" priority="10850">
      <formula>BT11=0</formula>
    </cfRule>
    <cfRule type="expression" dxfId="7861" priority="16020">
      <formula>BT11=0</formula>
    </cfRule>
    <cfRule type="expression" dxfId="7860" priority="10198">
      <formula>BT11=0</formula>
    </cfRule>
    <cfRule type="expression" dxfId="7859" priority="10159">
      <formula>BT11=0</formula>
    </cfRule>
    <cfRule type="expression" dxfId="7858" priority="10868">
      <formula>BT11=0</formula>
    </cfRule>
    <cfRule type="expression" dxfId="7857" priority="15924">
      <formula>BT11=0</formula>
    </cfRule>
    <cfRule type="expression" dxfId="7856" priority="10258">
      <formula>BT11=0</formula>
    </cfRule>
    <cfRule type="expression" dxfId="7855" priority="15906">
      <formula>BT11=0</formula>
    </cfRule>
    <cfRule type="expression" dxfId="7854" priority="10294">
      <formula>BT11=0</formula>
    </cfRule>
    <cfRule type="expression" dxfId="7853" priority="10180">
      <formula>BT11=0</formula>
    </cfRule>
  </conditionalFormatting>
  <conditionalFormatting sqref="BT15">
    <cfRule type="cellIs" dxfId="7852" priority="17823" operator="notEqual">
      <formula>BP15</formula>
    </cfRule>
    <cfRule type="cellIs" dxfId="7851" priority="16204" stopIfTrue="1" operator="equal">
      <formula>0</formula>
    </cfRule>
    <cfRule type="cellIs" dxfId="7850" priority="16173" stopIfTrue="1" operator="equal">
      <formula>0</formula>
    </cfRule>
    <cfRule type="cellIs" dxfId="7849" priority="16174" operator="notEqual">
      <formula>BP15</formula>
    </cfRule>
    <cfRule type="cellIs" dxfId="7848" priority="17822" stopIfTrue="1" operator="equal">
      <formula>0</formula>
    </cfRule>
    <cfRule type="cellIs" dxfId="7847" priority="10441" operator="notEqual">
      <formula>BP15</formula>
    </cfRule>
    <cfRule type="cellIs" dxfId="7846" priority="10472" operator="notEqual">
      <formula>BP15</formula>
    </cfRule>
    <cfRule type="cellIs" dxfId="7845" priority="10471" stopIfTrue="1" operator="equal">
      <formula>0</formula>
    </cfRule>
    <cfRule type="cellIs" dxfId="7844" priority="10440" stopIfTrue="1" operator="equal">
      <formula>0</formula>
    </cfRule>
    <cfRule type="cellIs" dxfId="7843" priority="16205" operator="notEqual">
      <formula>BP15</formula>
    </cfRule>
  </conditionalFormatting>
  <conditionalFormatting sqref="BT16">
    <cfRule type="expression" dxfId="7842" priority="10447">
      <formula>BT15=0</formula>
    </cfRule>
    <cfRule type="expression" dxfId="7841" priority="16213">
      <formula>BT15=0</formula>
    </cfRule>
    <cfRule type="expression" dxfId="7840" priority="10479">
      <formula>BT15=0</formula>
    </cfRule>
    <cfRule type="expression" dxfId="7839" priority="16181">
      <formula>BT15=0</formula>
    </cfRule>
  </conditionalFormatting>
  <conditionalFormatting sqref="BT17">
    <cfRule type="cellIs" dxfId="7838" priority="1192" operator="notEqual">
      <formula>BP17</formula>
    </cfRule>
    <cfRule type="cellIs" dxfId="7837" priority="2098" stopIfTrue="1" operator="equal">
      <formula>0</formula>
    </cfRule>
    <cfRule type="cellIs" dxfId="7836" priority="1134" stopIfTrue="1" operator="equal">
      <formula>0</formula>
    </cfRule>
    <cfRule type="cellIs" dxfId="7835" priority="1135" operator="notEqual">
      <formula>BP17</formula>
    </cfRule>
    <cfRule type="cellIs" dxfId="7834" priority="2865" operator="notEqual">
      <formula>BP17</formula>
    </cfRule>
    <cfRule type="cellIs" dxfId="7833" priority="1023" stopIfTrue="1" operator="equal">
      <formula>0</formula>
    </cfRule>
    <cfRule type="cellIs" dxfId="7832" priority="1882" stopIfTrue="1" operator="equal">
      <formula>0</formula>
    </cfRule>
    <cfRule type="cellIs" dxfId="7831" priority="1756" stopIfTrue="1" operator="equal">
      <formula>0</formula>
    </cfRule>
    <cfRule type="cellIs" dxfId="7830" priority="283" operator="notEqual">
      <formula>BP17</formula>
    </cfRule>
    <cfRule type="cellIs" dxfId="7829" priority="210" stopIfTrue="1" operator="equal">
      <formula>0</formula>
    </cfRule>
    <cfRule type="cellIs" dxfId="7828" priority="211" operator="notEqual">
      <formula>BP17</formula>
    </cfRule>
    <cfRule type="cellIs" dxfId="7827" priority="1931" operator="notEqual">
      <formula>BP17</formula>
    </cfRule>
    <cfRule type="cellIs" dxfId="7826" priority="96" stopIfTrue="1" operator="equal">
      <formula>0</formula>
    </cfRule>
    <cfRule type="cellIs" dxfId="7825" priority="97" operator="notEqual">
      <formula>BP17</formula>
    </cfRule>
    <cfRule type="cellIs" dxfId="7824" priority="282" stopIfTrue="1" operator="equal">
      <formula>0</formula>
    </cfRule>
    <cfRule type="cellIs" dxfId="7823" priority="2906" stopIfTrue="1" operator="equal">
      <formula>0</formula>
    </cfRule>
    <cfRule type="cellIs" dxfId="7822" priority="2044" stopIfTrue="1" operator="equal">
      <formula>0</formula>
    </cfRule>
    <cfRule type="cellIs" dxfId="7821" priority="1883" operator="notEqual">
      <formula>BP17</formula>
    </cfRule>
    <cfRule type="cellIs" dxfId="7820" priority="730" operator="notEqual">
      <formula>BP17</formula>
    </cfRule>
    <cfRule type="cellIs" dxfId="7819" priority="1930" stopIfTrue="1" operator="equal">
      <formula>0</formula>
    </cfRule>
    <cfRule type="cellIs" dxfId="7818" priority="535" operator="notEqual">
      <formula>BP17</formula>
    </cfRule>
    <cfRule type="cellIs" dxfId="7817" priority="1757" operator="notEqual">
      <formula>BP17</formula>
    </cfRule>
    <cfRule type="cellIs" dxfId="7816" priority="117" stopIfTrue="1" operator="equal">
      <formula>0</formula>
    </cfRule>
    <cfRule type="cellIs" dxfId="7815" priority="118" operator="notEqual">
      <formula>BP17</formula>
    </cfRule>
    <cfRule type="cellIs" dxfId="7814" priority="1574" operator="notEqual">
      <formula>BP17</formula>
    </cfRule>
    <cfRule type="cellIs" dxfId="7813" priority="1573" stopIfTrue="1" operator="equal">
      <formula>0</formula>
    </cfRule>
    <cfRule type="cellIs" dxfId="7812" priority="1615" stopIfTrue="1" operator="equal">
      <formula>0</formula>
    </cfRule>
    <cfRule type="cellIs" dxfId="7811" priority="1708" stopIfTrue="1" operator="equal">
      <formula>0</formula>
    </cfRule>
    <cfRule type="cellIs" dxfId="7810" priority="969" stopIfTrue="1" operator="equal">
      <formula>0</formula>
    </cfRule>
    <cfRule type="cellIs" dxfId="7809" priority="729" stopIfTrue="1" operator="equal">
      <formula>0</formula>
    </cfRule>
    <cfRule type="cellIs" dxfId="7808" priority="970" operator="notEqual">
      <formula>BP17</formula>
    </cfRule>
    <cfRule type="cellIs" dxfId="7807" priority="1709" operator="notEqual">
      <formula>BP17</formula>
    </cfRule>
    <cfRule type="cellIs" dxfId="7806" priority="1024" operator="notEqual">
      <formula>BP17</formula>
    </cfRule>
    <cfRule type="cellIs" dxfId="7805" priority="358" operator="notEqual">
      <formula>BP17</formula>
    </cfRule>
    <cfRule type="cellIs" dxfId="7804" priority="357" stopIfTrue="1" operator="equal">
      <formula>0</formula>
    </cfRule>
    <cfRule type="cellIs" dxfId="7803" priority="2045" operator="notEqual">
      <formula>BP17</formula>
    </cfRule>
    <cfRule type="cellIs" dxfId="7802" priority="430" operator="notEqual">
      <formula>BP17</formula>
    </cfRule>
    <cfRule type="cellIs" dxfId="7801" priority="429" stopIfTrue="1" operator="equal">
      <formula>0</formula>
    </cfRule>
    <cfRule type="cellIs" dxfId="7800" priority="3047" stopIfTrue="1" operator="equal">
      <formula>0</formula>
    </cfRule>
    <cfRule type="cellIs" dxfId="7799" priority="3048" operator="notEqual">
      <formula>BP17</formula>
    </cfRule>
    <cfRule type="cellIs" dxfId="7798" priority="667" operator="notEqual">
      <formula>BP17</formula>
    </cfRule>
    <cfRule type="cellIs" dxfId="7797" priority="666" stopIfTrue="1" operator="equal">
      <formula>0</formula>
    </cfRule>
    <cfRule type="cellIs" dxfId="7796" priority="862" operator="notEqual">
      <formula>BP17</formula>
    </cfRule>
    <cfRule type="cellIs" dxfId="7795" priority="861" stopIfTrue="1" operator="equal">
      <formula>0</formula>
    </cfRule>
    <cfRule type="cellIs" dxfId="7794" priority="2907" operator="notEqual">
      <formula>BP17</formula>
    </cfRule>
    <cfRule type="cellIs" dxfId="7793" priority="1616" operator="notEqual">
      <formula>BP17</formula>
    </cfRule>
    <cfRule type="cellIs" dxfId="7792" priority="3000" operator="notEqual">
      <formula>BP17</formula>
    </cfRule>
    <cfRule type="cellIs" dxfId="7791" priority="2999" stopIfTrue="1" operator="equal">
      <formula>0</formula>
    </cfRule>
    <cfRule type="cellIs" dxfId="7790" priority="2099" operator="notEqual">
      <formula>BP17</formula>
    </cfRule>
    <cfRule type="cellIs" dxfId="7789" priority="1191" stopIfTrue="1" operator="equal">
      <formula>0</formula>
    </cfRule>
    <cfRule type="cellIs" dxfId="7788" priority="2864" stopIfTrue="1" operator="equal">
      <formula>0</formula>
    </cfRule>
    <cfRule type="cellIs" dxfId="7787" priority="589" operator="notEqual">
      <formula>BP17</formula>
    </cfRule>
    <cfRule type="cellIs" dxfId="7786" priority="588" stopIfTrue="1" operator="equal">
      <formula>0</formula>
    </cfRule>
    <cfRule type="cellIs" dxfId="7785" priority="814" operator="notEqual">
      <formula>BP17</formula>
    </cfRule>
    <cfRule type="cellIs" dxfId="7784" priority="813" stopIfTrue="1" operator="equal">
      <formula>0</formula>
    </cfRule>
    <cfRule type="cellIs" dxfId="7783" priority="534" stopIfTrue="1" operator="equal">
      <formula>0</formula>
    </cfRule>
  </conditionalFormatting>
  <conditionalFormatting sqref="BT18">
    <cfRule type="expression" dxfId="7782" priority="2998">
      <formula>BT17=0</formula>
    </cfRule>
    <cfRule type="expression" dxfId="7781" priority="1133">
      <formula>BT17=0</formula>
    </cfRule>
    <cfRule type="expression" dxfId="7780" priority="968">
      <formula>BT17=0</formula>
    </cfRule>
    <cfRule type="expression" dxfId="7779" priority="95">
      <formula>BT17=0</formula>
    </cfRule>
    <cfRule type="expression" dxfId="7778" priority="860">
      <formula>BT17=0</formula>
    </cfRule>
    <cfRule type="expression" dxfId="7777" priority="116">
      <formula>BT17=0</formula>
    </cfRule>
    <cfRule type="expression" dxfId="7776" priority="3046">
      <formula>BT17=0</formula>
    </cfRule>
    <cfRule type="expression" dxfId="7775" priority="2863">
      <formula>BT17=0</formula>
    </cfRule>
    <cfRule type="expression" dxfId="7774" priority="428">
      <formula>BT17=0</formula>
    </cfRule>
    <cfRule type="expression" dxfId="7773" priority="209">
      <formula>BT17=0</formula>
    </cfRule>
    <cfRule type="expression" dxfId="7772" priority="728">
      <formula>BT17=0</formula>
    </cfRule>
    <cfRule type="expression" dxfId="7771" priority="665">
      <formula>BT17=0</formula>
    </cfRule>
    <cfRule type="expression" dxfId="7770" priority="2905">
      <formula>BT17=0</formula>
    </cfRule>
    <cfRule type="expression" dxfId="7769" priority="1190">
      <formula>BT17=0</formula>
    </cfRule>
    <cfRule type="expression" dxfId="7768" priority="533">
      <formula>BT17=0</formula>
    </cfRule>
    <cfRule type="expression" dxfId="7767" priority="281">
      <formula>BT17=0</formula>
    </cfRule>
    <cfRule type="expression" dxfId="7766" priority="1022">
      <formula>BT17=0</formula>
    </cfRule>
    <cfRule type="expression" dxfId="7765" priority="1929">
      <formula>BT17=0</formula>
    </cfRule>
    <cfRule type="expression" dxfId="7764" priority="1755">
      <formula>BT17=0</formula>
    </cfRule>
    <cfRule type="expression" dxfId="7763" priority="2043">
      <formula>BT17=0</formula>
    </cfRule>
    <cfRule type="expression" dxfId="7762" priority="1881">
      <formula>BT17=0</formula>
    </cfRule>
    <cfRule type="expression" dxfId="7761" priority="356">
      <formula>BT17=0</formula>
    </cfRule>
    <cfRule type="expression" dxfId="7760" priority="1707">
      <formula>BT17=0</formula>
    </cfRule>
    <cfRule type="expression" dxfId="7759" priority="587">
      <formula>BT17=0</formula>
    </cfRule>
    <cfRule type="expression" dxfId="7758" priority="1614">
      <formula>BT17=0</formula>
    </cfRule>
    <cfRule type="expression" dxfId="7757" priority="1572">
      <formula>BT17=0</formula>
    </cfRule>
    <cfRule type="expression" dxfId="7756" priority="812">
      <formula>BT17=0</formula>
    </cfRule>
    <cfRule type="expression" dxfId="7755" priority="2097">
      <formula>BT17=0</formula>
    </cfRule>
  </conditionalFormatting>
  <conditionalFormatting sqref="BT23">
    <cfRule type="cellIs" dxfId="7754" priority="10121" stopIfTrue="1" operator="equal">
      <formula>0</formula>
    </cfRule>
    <cfRule type="cellIs" dxfId="7753" priority="10122" operator="notEqual">
      <formula>BP23</formula>
    </cfRule>
    <cfRule type="cellIs" dxfId="7752" priority="10133" stopIfTrue="1" operator="equal">
      <formula>0</formula>
    </cfRule>
    <cfRule type="cellIs" dxfId="7751" priority="10134" operator="notEqual">
      <formula>BP23</formula>
    </cfRule>
  </conditionalFormatting>
  <conditionalFormatting sqref="BT24">
    <cfRule type="expression" dxfId="7750" priority="10120">
      <formula>BT23=0</formula>
    </cfRule>
    <cfRule type="expression" dxfId="7749" priority="10132">
      <formula>BT23=0</formula>
    </cfRule>
  </conditionalFormatting>
  <conditionalFormatting sqref="BT25">
    <cfRule type="cellIs" dxfId="7748" priority="8728" stopIfTrue="1" operator="equal">
      <formula>0</formula>
    </cfRule>
    <cfRule type="cellIs" dxfId="7747" priority="14538" stopIfTrue="1" operator="equal">
      <formula>0</formula>
    </cfRule>
    <cfRule type="cellIs" dxfId="7746" priority="14539" operator="notEqual">
      <formula>BP25</formula>
    </cfRule>
    <cfRule type="cellIs" dxfId="7745" priority="8774" operator="notEqual">
      <formula>BP25</formula>
    </cfRule>
    <cfRule type="cellIs" dxfId="7744" priority="8759" operator="notEqual">
      <formula>BP25</formula>
    </cfRule>
    <cfRule type="cellIs" dxfId="7743" priority="14587" operator="notEqual">
      <formula>BP25</formula>
    </cfRule>
    <cfRule type="cellIs" dxfId="7742" priority="8714" operator="notEqual">
      <formula>BP25</formula>
    </cfRule>
    <cfRule type="cellIs" dxfId="7741" priority="16545" stopIfTrue="1" operator="equal">
      <formula>0</formula>
    </cfRule>
    <cfRule type="cellIs" dxfId="7740" priority="14556" stopIfTrue="1" operator="equal">
      <formula>0</formula>
    </cfRule>
    <cfRule type="cellIs" dxfId="7739" priority="16546" operator="notEqual">
      <formula>BP25</formula>
    </cfRule>
    <cfRule type="cellIs" dxfId="7738" priority="16903" operator="notEqual">
      <formula>BP25</formula>
    </cfRule>
    <cfRule type="cellIs" dxfId="7737" priority="8744" operator="notEqual">
      <formula>BP25</formula>
    </cfRule>
    <cfRule type="cellIs" dxfId="7736" priority="8708" operator="notEqual">
      <formula>BP25</formula>
    </cfRule>
    <cfRule type="cellIs" dxfId="7735" priority="8707" stopIfTrue="1" operator="equal">
      <formula>0</formula>
    </cfRule>
    <cfRule type="cellIs" dxfId="7734" priority="14509" operator="notEqual">
      <formula>BP25</formula>
    </cfRule>
    <cfRule type="cellIs" dxfId="7733" priority="8789" operator="notEqual">
      <formula>BP25</formula>
    </cfRule>
    <cfRule type="cellIs" dxfId="7732" priority="8729" operator="notEqual">
      <formula>BP25</formula>
    </cfRule>
    <cfRule type="cellIs" dxfId="7731" priority="8788" stopIfTrue="1" operator="equal">
      <formula>0</formula>
    </cfRule>
    <cfRule type="cellIs" dxfId="7730" priority="8743" stopIfTrue="1" operator="equal">
      <formula>0</formula>
    </cfRule>
    <cfRule type="cellIs" dxfId="7729" priority="8804" operator="notEqual">
      <formula>BP25</formula>
    </cfRule>
    <cfRule type="cellIs" dxfId="7728" priority="8803" stopIfTrue="1" operator="equal">
      <formula>0</formula>
    </cfRule>
    <cfRule type="cellIs" dxfId="7727" priority="14586" stopIfTrue="1" operator="equal">
      <formula>0</formula>
    </cfRule>
    <cfRule type="cellIs" dxfId="7726" priority="14598" stopIfTrue="1" operator="equal">
      <formula>0</formula>
    </cfRule>
    <cfRule type="cellIs" dxfId="7725" priority="8722" stopIfTrue="1" operator="equal">
      <formula>0</formula>
    </cfRule>
    <cfRule type="cellIs" dxfId="7724" priority="14526" stopIfTrue="1" operator="equal">
      <formula>0</formula>
    </cfRule>
    <cfRule type="cellIs" dxfId="7723" priority="16323" stopIfTrue="1" operator="equal">
      <formula>0</formula>
    </cfRule>
    <cfRule type="cellIs" dxfId="7722" priority="14527" operator="notEqual">
      <formula>BP25</formula>
    </cfRule>
    <cfRule type="cellIs" dxfId="7721" priority="8767" stopIfTrue="1" operator="equal">
      <formula>0</formula>
    </cfRule>
    <cfRule type="cellIs" dxfId="7720" priority="16324" operator="notEqual">
      <formula>BP25</formula>
    </cfRule>
    <cfRule type="cellIs" dxfId="7719" priority="8713" stopIfTrue="1" operator="equal">
      <formula>0</formula>
    </cfRule>
    <cfRule type="cellIs" dxfId="7718" priority="8818" stopIfTrue="1" operator="equal">
      <formula>0</formula>
    </cfRule>
    <cfRule type="cellIs" dxfId="7717" priority="16387" operator="notEqual">
      <formula>BP25</formula>
    </cfRule>
    <cfRule type="cellIs" dxfId="7716" priority="14569" operator="notEqual">
      <formula>BP25</formula>
    </cfRule>
    <cfRule type="cellIs" dxfId="7715" priority="8813" operator="notEqual">
      <formula>BP25</formula>
    </cfRule>
    <cfRule type="cellIs" dxfId="7714" priority="8768" operator="notEqual">
      <formula>BP25</formula>
    </cfRule>
    <cfRule type="cellIs" dxfId="7713" priority="8819" operator="notEqual">
      <formula>BP25</formula>
    </cfRule>
    <cfRule type="cellIs" dxfId="7712" priority="8752" stopIfTrue="1" operator="equal">
      <formula>0</formula>
    </cfRule>
    <cfRule type="cellIs" dxfId="7711" priority="8758" stopIfTrue="1" operator="equal">
      <formula>0</formula>
    </cfRule>
    <cfRule type="cellIs" dxfId="7710" priority="14568" stopIfTrue="1" operator="equal">
      <formula>0</formula>
    </cfRule>
    <cfRule type="cellIs" dxfId="7709" priority="8737" stopIfTrue="1" operator="equal">
      <formula>0</formula>
    </cfRule>
    <cfRule type="cellIs" dxfId="7708" priority="8738" operator="notEqual">
      <formula>BP25</formula>
    </cfRule>
    <cfRule type="cellIs" dxfId="7707" priority="8773" stopIfTrue="1" operator="equal">
      <formula>0</formula>
    </cfRule>
    <cfRule type="cellIs" dxfId="7706" priority="14497" operator="notEqual">
      <formula>BP25</formula>
    </cfRule>
    <cfRule type="cellIs" dxfId="7705" priority="16902" stopIfTrue="1" operator="equal">
      <formula>0</formula>
    </cfRule>
    <cfRule type="cellIs" dxfId="7704" priority="8812" stopIfTrue="1" operator="equal">
      <formula>0</formula>
    </cfRule>
    <cfRule type="cellIs" dxfId="7703" priority="8723" operator="notEqual">
      <formula>BP25</formula>
    </cfRule>
    <cfRule type="cellIs" dxfId="7702" priority="8797" stopIfTrue="1" operator="equal">
      <formula>0</formula>
    </cfRule>
    <cfRule type="cellIs" dxfId="7701" priority="8798" operator="notEqual">
      <formula>BP25</formula>
    </cfRule>
    <cfRule type="cellIs" dxfId="7700" priority="16620" stopIfTrue="1" operator="equal">
      <formula>0</formula>
    </cfRule>
    <cfRule type="cellIs" dxfId="7699" priority="16621" operator="notEqual">
      <formula>BP25</formula>
    </cfRule>
    <cfRule type="cellIs" dxfId="7698" priority="16966" operator="notEqual">
      <formula>BP25</formula>
    </cfRule>
    <cfRule type="cellIs" dxfId="7697" priority="14508" stopIfTrue="1" operator="equal">
      <formula>0</formula>
    </cfRule>
    <cfRule type="cellIs" dxfId="7696" priority="14599" operator="notEqual">
      <formula>BP25</formula>
    </cfRule>
    <cfRule type="cellIs" dxfId="7695" priority="14496" stopIfTrue="1" operator="equal">
      <formula>0</formula>
    </cfRule>
    <cfRule type="cellIs" dxfId="7694" priority="8753" operator="notEqual">
      <formula>BP25</formula>
    </cfRule>
    <cfRule type="cellIs" dxfId="7693" priority="8782" stopIfTrue="1" operator="equal">
      <formula>0</formula>
    </cfRule>
    <cfRule type="cellIs" dxfId="7692" priority="16965" stopIfTrue="1" operator="equal">
      <formula>0</formula>
    </cfRule>
    <cfRule type="cellIs" dxfId="7691" priority="16386" stopIfTrue="1" operator="equal">
      <formula>0</formula>
    </cfRule>
    <cfRule type="cellIs" dxfId="7690" priority="8783" operator="notEqual">
      <formula>BP25</formula>
    </cfRule>
    <cfRule type="cellIs" dxfId="7689" priority="14557" operator="notEqual">
      <formula>BP25</formula>
    </cfRule>
  </conditionalFormatting>
  <conditionalFormatting sqref="BT26">
    <cfRule type="expression" dxfId="7688" priority="14597">
      <formula>BT25=0</formula>
    </cfRule>
    <cfRule type="expression" dxfId="7687" priority="8742">
      <formula>BT25=0</formula>
    </cfRule>
    <cfRule type="expression" dxfId="7686" priority="14555">
      <formula>BT25=0</formula>
    </cfRule>
    <cfRule type="expression" dxfId="7685" priority="16964">
      <formula>BT25=0</formula>
    </cfRule>
    <cfRule type="expression" dxfId="7684" priority="8787">
      <formula>BT25=0</formula>
    </cfRule>
    <cfRule type="expression" dxfId="7683" priority="14585">
      <formula>BT25=0</formula>
    </cfRule>
    <cfRule type="expression" dxfId="7682" priority="8811">
      <formula>BT25=0</formula>
    </cfRule>
    <cfRule type="expression" dxfId="7681" priority="16544">
      <formula>BT25=0</formula>
    </cfRule>
    <cfRule type="expression" dxfId="7680" priority="8712">
      <formula>BT25=0</formula>
    </cfRule>
    <cfRule type="expression" dxfId="7679" priority="8721">
      <formula>BT25=0</formula>
    </cfRule>
    <cfRule type="expression" dxfId="7678" priority="8802">
      <formula>BT25=0</formula>
    </cfRule>
    <cfRule type="expression" dxfId="7677" priority="14525">
      <formula>BT25=0</formula>
    </cfRule>
    <cfRule type="expression" dxfId="7676" priority="8757">
      <formula>BT25=0</formula>
    </cfRule>
    <cfRule type="expression" dxfId="7675" priority="16619">
      <formula>BT25=0</formula>
    </cfRule>
    <cfRule type="expression" dxfId="7674" priority="8736">
      <formula>BT25=0</formula>
    </cfRule>
    <cfRule type="expression" dxfId="7673" priority="8796">
      <formula>BT25=0</formula>
    </cfRule>
    <cfRule type="expression" dxfId="7672" priority="8706">
      <formula>BT25=0</formula>
    </cfRule>
    <cfRule type="expression" dxfId="7671" priority="16901">
      <formula>BT25=0</formula>
    </cfRule>
    <cfRule type="expression" dxfId="7670" priority="14495">
      <formula>BT25=0</formula>
    </cfRule>
    <cfRule type="expression" dxfId="7669" priority="8766">
      <formula>BT25=0</formula>
    </cfRule>
    <cfRule type="expression" dxfId="7668" priority="8751">
      <formula>BT25=0</formula>
    </cfRule>
    <cfRule type="expression" dxfId="7667" priority="8727">
      <formula>BT25=0</formula>
    </cfRule>
    <cfRule type="expression" dxfId="7666" priority="14567">
      <formula>BT25=0</formula>
    </cfRule>
    <cfRule type="expression" dxfId="7665" priority="14537">
      <formula>BT25=0</formula>
    </cfRule>
    <cfRule type="expression" dxfId="7664" priority="8817">
      <formula>BT25=0</formula>
    </cfRule>
    <cfRule type="expression" dxfId="7663" priority="8772">
      <formula>BT25=0</formula>
    </cfRule>
    <cfRule type="expression" dxfId="7662" priority="8781">
      <formula>BT25=0</formula>
    </cfRule>
    <cfRule type="expression" dxfId="7661" priority="16322">
      <formula>BT25=0</formula>
    </cfRule>
    <cfRule type="expression" dxfId="7660" priority="14507">
      <formula>BT25=0</formula>
    </cfRule>
    <cfRule type="expression" dxfId="7659" priority="16385">
      <formula>BT25=0</formula>
    </cfRule>
  </conditionalFormatting>
  <conditionalFormatting sqref="BT27">
    <cfRule type="cellIs" dxfId="7658" priority="7220" operator="notEqual">
      <formula>BP27</formula>
    </cfRule>
    <cfRule type="cellIs" dxfId="7657" priority="7225" stopIfTrue="1" operator="equal">
      <formula>0</formula>
    </cfRule>
    <cfRule type="cellIs" dxfId="7656" priority="7226" operator="notEqual">
      <formula>BP27</formula>
    </cfRule>
    <cfRule type="cellIs" dxfId="7655" priority="7172" operator="notEqual">
      <formula>BP27</formula>
    </cfRule>
    <cfRule type="cellIs" dxfId="7654" priority="7171" stopIfTrue="1" operator="equal">
      <formula>0</formula>
    </cfRule>
    <cfRule type="cellIs" dxfId="7653" priority="7219" stopIfTrue="1" operator="equal">
      <formula>0</formula>
    </cfRule>
  </conditionalFormatting>
  <conditionalFormatting sqref="BT28">
    <cfRule type="expression" dxfId="7652" priority="7224">
      <formula>BT27=0</formula>
    </cfRule>
    <cfRule type="expression" dxfId="7651" priority="7170">
      <formula>BT27=0</formula>
    </cfRule>
    <cfRule type="expression" dxfId="7650" priority="7218">
      <formula>BT27=0</formula>
    </cfRule>
  </conditionalFormatting>
  <conditionalFormatting sqref="BT29">
    <cfRule type="cellIs" dxfId="7649" priority="10025" stopIfTrue="1" operator="equal">
      <formula>0</formula>
    </cfRule>
    <cfRule type="cellIs" dxfId="7648" priority="16767" stopIfTrue="1" operator="equal">
      <formula>0</formula>
    </cfRule>
    <cfRule type="cellIs" dxfId="7647" priority="9996" operator="notEqual">
      <formula>BP29</formula>
    </cfRule>
    <cfRule type="cellIs" dxfId="7646" priority="10920" stopIfTrue="1" operator="equal">
      <formula>0</formula>
    </cfRule>
    <cfRule type="cellIs" dxfId="7645" priority="16798" operator="notEqual">
      <formula>BP29</formula>
    </cfRule>
    <cfRule type="cellIs" dxfId="7644" priority="16797" stopIfTrue="1" operator="equal">
      <formula>0</formula>
    </cfRule>
    <cfRule type="cellIs" dxfId="7643" priority="10921" operator="notEqual">
      <formula>BP29</formula>
    </cfRule>
    <cfRule type="cellIs" dxfId="7642" priority="15664" stopIfTrue="1" operator="equal">
      <formula>0</formula>
    </cfRule>
    <cfRule type="cellIs" dxfId="7641" priority="9939" operator="notEqual">
      <formula>BP29</formula>
    </cfRule>
    <cfRule type="cellIs" dxfId="7640" priority="15665" operator="notEqual">
      <formula>BP29</formula>
    </cfRule>
    <cfRule type="cellIs" dxfId="7639" priority="10951" operator="notEqual">
      <formula>BP29</formula>
    </cfRule>
    <cfRule type="cellIs" dxfId="7638" priority="10950" stopIfTrue="1" operator="equal">
      <formula>0</formula>
    </cfRule>
    <cfRule type="cellIs" dxfId="7637" priority="10026" operator="notEqual">
      <formula>BP29</formula>
    </cfRule>
    <cfRule type="cellIs" dxfId="7636" priority="9938" stopIfTrue="1" operator="equal">
      <formula>0</formula>
    </cfRule>
    <cfRule type="cellIs" dxfId="7635" priority="16768" operator="notEqual">
      <formula>BP29</formula>
    </cfRule>
    <cfRule type="cellIs" dxfId="7634" priority="9995" stopIfTrue="1" operator="equal">
      <formula>0</formula>
    </cfRule>
    <cfRule type="cellIs" dxfId="7633" priority="15682" stopIfTrue="1" operator="equal">
      <formula>0</formula>
    </cfRule>
    <cfRule type="cellIs" dxfId="7632" priority="15683" operator="notEqual">
      <formula>BP29</formula>
    </cfRule>
    <cfRule type="cellIs" dxfId="7631" priority="15752" operator="notEqual">
      <formula>BP29</formula>
    </cfRule>
    <cfRule type="cellIs" dxfId="7630" priority="15751" stopIfTrue="1" operator="equal">
      <formula>0</formula>
    </cfRule>
    <cfRule type="cellIs" dxfId="7629" priority="15722" operator="notEqual">
      <formula>BP29</formula>
    </cfRule>
    <cfRule type="cellIs" dxfId="7628" priority="15721" stopIfTrue="1" operator="equal">
      <formula>0</formula>
    </cfRule>
    <cfRule type="cellIs" dxfId="7627" priority="9956" stopIfTrue="1" operator="equal">
      <formula>0</formula>
    </cfRule>
    <cfRule type="cellIs" dxfId="7626" priority="9957" operator="notEqual">
      <formula>BP29</formula>
    </cfRule>
  </conditionalFormatting>
  <conditionalFormatting sqref="BT30">
    <cfRule type="expression" dxfId="7625" priority="10949">
      <formula>BT29=0</formula>
    </cfRule>
    <cfRule type="expression" dxfId="7624" priority="10024">
      <formula>BT29=0</formula>
    </cfRule>
    <cfRule type="expression" dxfId="7623" priority="9937">
      <formula>BT29=0</formula>
    </cfRule>
    <cfRule type="expression" dxfId="7622" priority="10919">
      <formula>BT29=0</formula>
    </cfRule>
    <cfRule type="expression" dxfId="7621" priority="9994">
      <formula>BT29=0</formula>
    </cfRule>
    <cfRule type="expression" dxfId="7620" priority="16796">
      <formula>BT29=0</formula>
    </cfRule>
    <cfRule type="expression" dxfId="7619" priority="15681">
      <formula>BT29=0</formula>
    </cfRule>
    <cfRule type="expression" dxfId="7618" priority="15663">
      <formula>BT29=0</formula>
    </cfRule>
    <cfRule type="expression" dxfId="7617" priority="16766">
      <formula>BT29=0</formula>
    </cfRule>
    <cfRule type="expression" dxfId="7616" priority="9955">
      <formula>BT29=0</formula>
    </cfRule>
    <cfRule type="expression" dxfId="7615" priority="15720">
      <formula>BT29=0</formula>
    </cfRule>
    <cfRule type="expression" dxfId="7614" priority="15750">
      <formula>BT29=0</formula>
    </cfRule>
  </conditionalFormatting>
  <conditionalFormatting sqref="BT31 BT9 BT11 BT13 BT15 BT17 BT23 BT25 BT29 BT33 BT35 BT37 BT39 BT41 BT43 BT21">
    <cfRule type="cellIs" dxfId="7613" priority="17772" operator="notEqual">
      <formula>BP9</formula>
    </cfRule>
    <cfRule type="cellIs" dxfId="7612" priority="17771" stopIfTrue="1" operator="equal">
      <formula>0</formula>
    </cfRule>
  </conditionalFormatting>
  <conditionalFormatting sqref="BT31 BT9 BT11 BT13 BT15 BT17 BT23 BT29 BT33 BT35 BT37 BT39 BT41 BT43 BT21">
    <cfRule type="cellIs" dxfId="7611" priority="11486" operator="notEqual">
      <formula>BP9</formula>
    </cfRule>
    <cfRule type="cellIs" dxfId="7610" priority="11606" operator="notEqual">
      <formula>BP9</formula>
    </cfRule>
    <cfRule type="cellIs" dxfId="7609" priority="11605" stopIfTrue="1" operator="equal">
      <formula>0</formula>
    </cfRule>
    <cfRule type="cellIs" dxfId="7608" priority="11485" stopIfTrue="1" operator="equal">
      <formula>0</formula>
    </cfRule>
  </conditionalFormatting>
  <conditionalFormatting sqref="BT31 BT9 BT11 BT13 BT17 BT23 BT25 BT29 BT33 BT35 BT37 BT39 BT41 BT43 BT21">
    <cfRule type="cellIs" dxfId="7607" priority="18461" operator="notEqual">
      <formula>BP9</formula>
    </cfRule>
    <cfRule type="cellIs" dxfId="7606" priority="18460" stopIfTrue="1" operator="equal">
      <formula>0</formula>
    </cfRule>
  </conditionalFormatting>
  <conditionalFormatting sqref="BT39">
    <cfRule type="cellIs" dxfId="7605" priority="9680" stopIfTrue="1" operator="equal">
      <formula>0</formula>
    </cfRule>
    <cfRule type="cellIs" dxfId="7604" priority="9659" stopIfTrue="1" operator="equal">
      <formula>0</formula>
    </cfRule>
    <cfRule type="cellIs" dxfId="7603" priority="9660" operator="notEqual">
      <formula>BP39</formula>
    </cfRule>
    <cfRule type="cellIs" dxfId="7602" priority="9681" operator="notEqual">
      <formula>BP39</formula>
    </cfRule>
  </conditionalFormatting>
  <conditionalFormatting sqref="BT40">
    <cfRule type="expression" dxfId="7601" priority="9658">
      <formula>BT39=0</formula>
    </cfRule>
    <cfRule type="expression" dxfId="7600" priority="9679">
      <formula>BT39=0</formula>
    </cfRule>
  </conditionalFormatting>
  <conditionalFormatting sqref="BU11 BW11">
    <cfRule type="cellIs" dxfId="7599" priority="10878" stopIfTrue="1" operator="equal">
      <formula>0</formula>
    </cfRule>
    <cfRule type="cellIs" dxfId="7598" priority="10879" operator="notEqual">
      <formula>BQ11</formula>
    </cfRule>
    <cfRule type="cellIs" dxfId="7597" priority="10275" operator="notEqual">
      <formula>BQ11</formula>
    </cfRule>
    <cfRule type="cellIs" dxfId="7596" priority="10858" operator="notEqual">
      <formula>BQ11</formula>
    </cfRule>
    <cfRule type="cellIs" dxfId="7595" priority="15913" stopIfTrue="1" operator="equal">
      <formula>0</formula>
    </cfRule>
    <cfRule type="cellIs" dxfId="7594" priority="15914" operator="notEqual">
      <formula>BQ11</formula>
    </cfRule>
    <cfRule type="cellIs" dxfId="7593" priority="16001" operator="notEqual">
      <formula>BQ11</formula>
    </cfRule>
    <cfRule type="cellIs" dxfId="7592" priority="15934" stopIfTrue="1" operator="equal">
      <formula>0</formula>
    </cfRule>
    <cfRule type="cellIs" dxfId="7591" priority="10314" operator="notEqual">
      <formula>BQ11</formula>
    </cfRule>
    <cfRule type="cellIs" dxfId="7590" priority="10208" stopIfTrue="1" operator="equal">
      <formula>0</formula>
    </cfRule>
    <cfRule type="cellIs" dxfId="7589" priority="10209" operator="notEqual">
      <formula>BQ11</formula>
    </cfRule>
    <cfRule type="cellIs" dxfId="7588" priority="10188" operator="notEqual">
      <formula>BQ11</formula>
    </cfRule>
    <cfRule type="cellIs" dxfId="7587" priority="10187" stopIfTrue="1" operator="equal">
      <formula>0</formula>
    </cfRule>
    <cfRule type="cellIs" dxfId="7586" priority="10166" stopIfTrue="1" operator="equal">
      <formula>0</formula>
    </cfRule>
    <cfRule type="cellIs" dxfId="7585" priority="16039" stopIfTrue="1" operator="equal">
      <formula>0</formula>
    </cfRule>
    <cfRule type="cellIs" dxfId="7584" priority="16040" operator="notEqual">
      <formula>BQ11</formula>
    </cfRule>
    <cfRule type="cellIs" dxfId="7583" priority="10167" operator="notEqual">
      <formula>BQ11</formula>
    </cfRule>
    <cfRule type="cellIs" dxfId="7582" priority="16000" stopIfTrue="1" operator="equal">
      <formula>0</formula>
    </cfRule>
    <cfRule type="cellIs" dxfId="7581" priority="15935" operator="notEqual">
      <formula>BQ11</formula>
    </cfRule>
    <cfRule type="cellIs" dxfId="7580" priority="10274" stopIfTrue="1" operator="equal">
      <formula>0</formula>
    </cfRule>
    <cfRule type="cellIs" dxfId="7579" priority="10313" stopIfTrue="1" operator="equal">
      <formula>0</formula>
    </cfRule>
    <cfRule type="cellIs" dxfId="7578" priority="10857" stopIfTrue="1" operator="equal">
      <formula>0</formula>
    </cfRule>
  </conditionalFormatting>
  <conditionalFormatting sqref="BU12 BU14 BU16 BU18 BU22 BU24 BU26 BU30 BU32 BU34 BU36 BU38 BU40 BU42 BU44 BU10 BW10 BW44 BW42 BW40 BW38 BW36 BW34 BW32 BW30 BW26 BW24 BW22 BW18 BW16 BW14 BW12">
    <cfRule type="expression" dxfId="7577" priority="17800">
      <formula>BU9=0</formula>
    </cfRule>
    <cfRule type="expression" dxfId="7576" priority="18522">
      <formula>BU9=0</formula>
    </cfRule>
  </conditionalFormatting>
  <conditionalFormatting sqref="BU12 BU14 BU16 BU18 BU22 BU24 BU30 BU32 BU34 BU36 BU38 BU40 BU42 BU44 BU10 BW10 BW44 BW42 BW40 BW38 BW36 BW34 BW32 BW30 BW24 BW22 BW18 BW16 BW14 BW12">
    <cfRule type="expression" dxfId="7575" priority="11514">
      <formula>BU9=0</formula>
    </cfRule>
    <cfRule type="expression" dxfId="7574" priority="11631">
      <formula>BU9=0</formula>
    </cfRule>
  </conditionalFormatting>
  <conditionalFormatting sqref="BU12 BW12">
    <cfRule type="expression" dxfId="7573" priority="10312">
      <formula>BU11=0</formula>
    </cfRule>
    <cfRule type="expression" dxfId="7572" priority="10877">
      <formula>BU11=0</formula>
    </cfRule>
    <cfRule type="expression" dxfId="7571" priority="10856">
      <formula>BU11=0</formula>
    </cfRule>
    <cfRule type="expression" dxfId="7570" priority="10273">
      <formula>BU11=0</formula>
    </cfRule>
    <cfRule type="expression" dxfId="7569" priority="15912">
      <formula>BU11=0</formula>
    </cfRule>
    <cfRule type="expression" dxfId="7568" priority="15999">
      <formula>BU11=0</formula>
    </cfRule>
    <cfRule type="expression" dxfId="7567" priority="15933">
      <formula>BU11=0</formula>
    </cfRule>
    <cfRule type="expression" dxfId="7566" priority="16038">
      <formula>BU11=0</formula>
    </cfRule>
    <cfRule type="expression" dxfId="7565" priority="10165">
      <formula>BU11=0</formula>
    </cfRule>
    <cfRule type="expression" dxfId="7564" priority="10207">
      <formula>BU11=0</formula>
    </cfRule>
    <cfRule type="expression" dxfId="7563" priority="10186">
      <formula>BU11=0</formula>
    </cfRule>
  </conditionalFormatting>
  <conditionalFormatting sqref="BU15 BW15">
    <cfRule type="cellIs" dxfId="7562" priority="10491" stopIfTrue="1" operator="equal">
      <formula>0</formula>
    </cfRule>
    <cfRule type="cellIs" dxfId="7561" priority="16197" operator="notEqual">
      <formula>BQ15</formula>
    </cfRule>
    <cfRule type="cellIs" dxfId="7560" priority="16196" stopIfTrue="1" operator="equal">
      <formula>0</formula>
    </cfRule>
    <cfRule type="cellIs" dxfId="7559" priority="10465" operator="notEqual">
      <formula>BQ15</formula>
    </cfRule>
    <cfRule type="cellIs" dxfId="7558" priority="10464" stopIfTrue="1" operator="equal">
      <formula>0</formula>
    </cfRule>
    <cfRule type="cellIs" dxfId="7557" priority="10492" operator="notEqual">
      <formula>BQ15</formula>
    </cfRule>
    <cfRule type="cellIs" dxfId="7556" priority="16224" operator="notEqual">
      <formula>BQ15</formula>
    </cfRule>
    <cfRule type="cellIs" dxfId="7555" priority="16223" stopIfTrue="1" operator="equal">
      <formula>0</formula>
    </cfRule>
  </conditionalFormatting>
  <conditionalFormatting sqref="BU16 BW16">
    <cfRule type="expression" dxfId="7554" priority="16222">
      <formula>BU15=0</formula>
    </cfRule>
    <cfRule type="expression" dxfId="7553" priority="10490">
      <formula>BU15=0</formula>
    </cfRule>
    <cfRule type="expression" dxfId="7552" priority="16195">
      <formula>BU15=0</formula>
    </cfRule>
    <cfRule type="expression" dxfId="7551" priority="10463">
      <formula>BU15=0</formula>
    </cfRule>
  </conditionalFormatting>
  <conditionalFormatting sqref="BU17 BW17">
    <cfRule type="cellIs" dxfId="7550" priority="2123" operator="notEqual">
      <formula>BQ17</formula>
    </cfRule>
    <cfRule type="cellIs" dxfId="7549" priority="1048" operator="notEqual">
      <formula>BQ17</formula>
    </cfRule>
    <cfRule type="cellIs" dxfId="7548" priority="1047" stopIfTrue="1" operator="equal">
      <formula>0</formula>
    </cfRule>
    <cfRule type="cellIs" dxfId="7547" priority="1903" stopIfTrue="1" operator="equal">
      <formula>0</formula>
    </cfRule>
    <cfRule type="cellIs" dxfId="7546" priority="1904" operator="notEqual">
      <formula>BQ17</formula>
    </cfRule>
    <cfRule type="cellIs" dxfId="7545" priority="835" operator="notEqual">
      <formula>BQ17</formula>
    </cfRule>
    <cfRule type="cellIs" dxfId="7544" priority="2069" operator="notEqual">
      <formula>BQ17</formula>
    </cfRule>
    <cfRule type="cellIs" dxfId="7543" priority="2122" stopIfTrue="1" operator="equal">
      <formula>0</formula>
    </cfRule>
    <cfRule type="cellIs" dxfId="7542" priority="883" operator="notEqual">
      <formula>BQ17</formula>
    </cfRule>
    <cfRule type="cellIs" dxfId="7541" priority="834" stopIfTrue="1" operator="equal">
      <formula>0</formula>
    </cfRule>
    <cfRule type="cellIs" dxfId="7540" priority="1161" stopIfTrue="1" operator="equal">
      <formula>0</formula>
    </cfRule>
    <cfRule type="cellIs" dxfId="7539" priority="1219" operator="notEqual">
      <formula>BQ17</formula>
    </cfRule>
    <cfRule type="cellIs" dxfId="7538" priority="214" operator="notEqual">
      <formula>BQ17</formula>
    </cfRule>
    <cfRule type="cellIs" dxfId="7537" priority="213" stopIfTrue="1" operator="equal">
      <formula>0</formula>
    </cfRule>
    <cfRule type="cellIs" dxfId="7536" priority="1729" stopIfTrue="1" operator="equal">
      <formula>0</formula>
    </cfRule>
    <cfRule type="cellIs" dxfId="7535" priority="451" operator="notEqual">
      <formula>BQ17</formula>
    </cfRule>
    <cfRule type="cellIs" dxfId="7534" priority="1730" operator="notEqual">
      <formula>BQ17</formula>
    </cfRule>
    <cfRule type="cellIs" dxfId="7533" priority="1952" operator="notEqual">
      <formula>BQ17</formula>
    </cfRule>
    <cfRule type="cellIs" dxfId="7532" priority="1951" stopIfTrue="1" operator="equal">
      <formula>0</formula>
    </cfRule>
    <cfRule type="cellIs" dxfId="7531" priority="994" operator="notEqual">
      <formula>BQ17</formula>
    </cfRule>
    <cfRule type="cellIs" dxfId="7530" priority="993" stopIfTrue="1" operator="equal">
      <formula>0</formula>
    </cfRule>
    <cfRule type="cellIs" dxfId="7529" priority="3068" stopIfTrue="1" operator="equal">
      <formula>0</formula>
    </cfRule>
    <cfRule type="cellIs" dxfId="7528" priority="450" stopIfTrue="1" operator="equal">
      <formula>0</formula>
    </cfRule>
    <cfRule type="cellIs" dxfId="7527" priority="613" operator="notEqual">
      <formula>BQ17</formula>
    </cfRule>
    <cfRule type="cellIs" dxfId="7526" priority="612" stopIfTrue="1" operator="equal">
      <formula>0</formula>
    </cfRule>
    <cfRule type="cellIs" dxfId="7525" priority="748" operator="notEqual">
      <formula>BQ17</formula>
    </cfRule>
    <cfRule type="cellIs" dxfId="7524" priority="121" operator="notEqual">
      <formula>BQ17</formula>
    </cfRule>
    <cfRule type="cellIs" dxfId="7523" priority="2068" stopIfTrue="1" operator="equal">
      <formula>0</formula>
    </cfRule>
    <cfRule type="cellIs" dxfId="7522" priority="120" stopIfTrue="1" operator="equal">
      <formula>0</formula>
    </cfRule>
    <cfRule type="cellIs" dxfId="7521" priority="747" stopIfTrue="1" operator="equal">
      <formula>0</formula>
    </cfRule>
    <cfRule type="cellIs" dxfId="7520" priority="115" operator="notEqual">
      <formula>BQ17</formula>
    </cfRule>
    <cfRule type="cellIs" dxfId="7519" priority="882" stopIfTrue="1" operator="equal">
      <formula>0</formula>
    </cfRule>
    <cfRule type="cellIs" dxfId="7518" priority="114" stopIfTrue="1" operator="equal">
      <formula>0</formula>
    </cfRule>
    <cfRule type="cellIs" dxfId="7517" priority="2883" operator="notEqual">
      <formula>BQ17</formula>
    </cfRule>
    <cfRule type="cellIs" dxfId="7516" priority="2882" stopIfTrue="1" operator="equal">
      <formula>0</formula>
    </cfRule>
    <cfRule type="cellIs" dxfId="7515" priority="361" operator="notEqual">
      <formula>BQ17</formula>
    </cfRule>
    <cfRule type="cellIs" dxfId="7514" priority="360" stopIfTrue="1" operator="equal">
      <formula>0</formula>
    </cfRule>
    <cfRule type="cellIs" dxfId="7513" priority="559" operator="notEqual">
      <formula>BQ17</formula>
    </cfRule>
    <cfRule type="cellIs" dxfId="7512" priority="1777" stopIfTrue="1" operator="equal">
      <formula>0</formula>
    </cfRule>
    <cfRule type="cellIs" dxfId="7511" priority="1778" operator="notEqual">
      <formula>BQ17</formula>
    </cfRule>
    <cfRule type="cellIs" dxfId="7510" priority="558" stopIfTrue="1" operator="equal">
      <formula>0</formula>
    </cfRule>
    <cfRule type="cellIs" dxfId="7509" priority="304" operator="notEqual">
      <formula>BQ17</formula>
    </cfRule>
    <cfRule type="cellIs" dxfId="7508" priority="303" stopIfTrue="1" operator="equal">
      <formula>0</formula>
    </cfRule>
    <cfRule type="cellIs" dxfId="7507" priority="1591" stopIfTrue="1" operator="equal">
      <formula>0</formula>
    </cfRule>
    <cfRule type="cellIs" dxfId="7506" priority="1592" operator="notEqual">
      <formula>BQ17</formula>
    </cfRule>
    <cfRule type="cellIs" dxfId="7505" priority="2924" stopIfTrue="1" operator="equal">
      <formula>0</formula>
    </cfRule>
    <cfRule type="cellIs" dxfId="7504" priority="2925" operator="notEqual">
      <formula>BQ17</formula>
    </cfRule>
    <cfRule type="cellIs" dxfId="7503" priority="3069" operator="notEqual">
      <formula>BQ17</formula>
    </cfRule>
    <cfRule type="cellIs" dxfId="7502" priority="3020" stopIfTrue="1" operator="equal">
      <formula>0</formula>
    </cfRule>
    <cfRule type="cellIs" dxfId="7501" priority="3021" operator="notEqual">
      <formula>BQ17</formula>
    </cfRule>
    <cfRule type="cellIs" dxfId="7500" priority="670" operator="notEqual">
      <formula>BQ17</formula>
    </cfRule>
    <cfRule type="cellIs" dxfId="7499" priority="669" stopIfTrue="1" operator="equal">
      <formula>0</formula>
    </cfRule>
    <cfRule type="cellIs" dxfId="7498" priority="1633" stopIfTrue="1" operator="equal">
      <formula>0</formula>
    </cfRule>
    <cfRule type="cellIs" dxfId="7497" priority="1634" operator="notEqual">
      <formula>BQ17</formula>
    </cfRule>
    <cfRule type="cellIs" dxfId="7496" priority="1162" operator="notEqual">
      <formula>BQ17</formula>
    </cfRule>
    <cfRule type="cellIs" dxfId="7495" priority="1218" stopIfTrue="1" operator="equal">
      <formula>0</formula>
    </cfRule>
  </conditionalFormatting>
  <conditionalFormatting sqref="BU18 BW18">
    <cfRule type="expression" dxfId="7494" priority="746">
      <formula>BU17=0</formula>
    </cfRule>
    <cfRule type="expression" dxfId="7493" priority="2121">
      <formula>BU17=0</formula>
    </cfRule>
    <cfRule type="expression" dxfId="7492" priority="1728">
      <formula>BU17=0</formula>
    </cfRule>
    <cfRule type="expression" dxfId="7491" priority="2923">
      <formula>BU17=0</formula>
    </cfRule>
    <cfRule type="expression" dxfId="7490" priority="212">
      <formula>BU17=0</formula>
    </cfRule>
    <cfRule type="expression" dxfId="7489" priority="992">
      <formula>BU17=0</formula>
    </cfRule>
    <cfRule type="expression" dxfId="7488" priority="2067">
      <formula>BU17=0</formula>
    </cfRule>
    <cfRule type="expression" dxfId="7487" priority="359">
      <formula>BU17=0</formula>
    </cfRule>
    <cfRule type="expression" dxfId="7486" priority="1776">
      <formula>BU17=0</formula>
    </cfRule>
    <cfRule type="expression" dxfId="7485" priority="119">
      <formula>BU17=0</formula>
    </cfRule>
    <cfRule type="expression" dxfId="7484" priority="113">
      <formula>BU17=0</formula>
    </cfRule>
    <cfRule type="expression" dxfId="7483" priority="1902">
      <formula>BU17=0</formula>
    </cfRule>
    <cfRule type="expression" dxfId="7482" priority="1160">
      <formula>BU17=0</formula>
    </cfRule>
    <cfRule type="expression" dxfId="7481" priority="557">
      <formula>BU17=0</formula>
    </cfRule>
    <cfRule type="expression" dxfId="7480" priority="1217">
      <formula>BU17=0</formula>
    </cfRule>
    <cfRule type="expression" dxfId="7479" priority="1950">
      <formula>BU17=0</formula>
    </cfRule>
    <cfRule type="expression" dxfId="7478" priority="1046">
      <formula>BU17=0</formula>
    </cfRule>
    <cfRule type="expression" dxfId="7477" priority="3067">
      <formula>BU17=0</formula>
    </cfRule>
    <cfRule type="expression" dxfId="7476" priority="611">
      <formula>BU17=0</formula>
    </cfRule>
    <cfRule type="expression" dxfId="7475" priority="449">
      <formula>BU17=0</formula>
    </cfRule>
    <cfRule type="expression" dxfId="7474" priority="1632">
      <formula>BU17=0</formula>
    </cfRule>
    <cfRule type="expression" dxfId="7473" priority="2881">
      <formula>BU17=0</formula>
    </cfRule>
    <cfRule type="expression" dxfId="7472" priority="1590">
      <formula>BU17=0</formula>
    </cfRule>
    <cfRule type="expression" dxfId="7471" priority="881">
      <formula>BU17=0</formula>
    </cfRule>
    <cfRule type="expression" dxfId="7470" priority="3019">
      <formula>BU17=0</formula>
    </cfRule>
    <cfRule type="expression" dxfId="7469" priority="302">
      <formula>BU17=0</formula>
    </cfRule>
    <cfRule type="expression" dxfId="7468" priority="833">
      <formula>BU17=0</formula>
    </cfRule>
    <cfRule type="expression" dxfId="7467" priority="668">
      <formula>BU17=0</formula>
    </cfRule>
  </conditionalFormatting>
  <conditionalFormatting sqref="BU21 BU31 BU9 BU11 BU13 BU15 BU17 BU23 BU25 BU29 BU33 BU35 BU37 BU39 BU41 BU43 BW43 BW41 BW39 BW37 BW35 BW33 BW29 BW25 BW23 BW17 BW15 BW13 BW11 BW9 BW31 BW21">
    <cfRule type="cellIs" dxfId="7466" priority="17802" operator="notEqual">
      <formula>BQ9</formula>
    </cfRule>
    <cfRule type="cellIs" dxfId="7465" priority="17801" stopIfTrue="1" operator="equal">
      <formula>0</formula>
    </cfRule>
    <cfRule type="cellIs" dxfId="7464" priority="18523" stopIfTrue="1" operator="equal">
      <formula>0</formula>
    </cfRule>
    <cfRule type="cellIs" dxfId="7463" priority="18524" operator="notEqual">
      <formula>BQ9</formula>
    </cfRule>
  </conditionalFormatting>
  <conditionalFormatting sqref="BU21 BU31 BU9 BU11 BU13 BU15 BU17 BU23 BU29 BU33 BU35 BU37 BU39 BU41 BU43 BW43 BW41 BW39 BW37 BW35 BW33 BW29 BW23 BW17 BW15 BW13 BW11 BW9 BW31 BW21">
    <cfRule type="cellIs" dxfId="7462" priority="11633" operator="notEqual">
      <formula>BQ9</formula>
    </cfRule>
    <cfRule type="cellIs" dxfId="7461" priority="11515" stopIfTrue="1" operator="equal">
      <formula>0</formula>
    </cfRule>
    <cfRule type="cellIs" dxfId="7460" priority="11516" operator="notEqual">
      <formula>BQ9</formula>
    </cfRule>
    <cfRule type="cellIs" dxfId="7459" priority="11632" stopIfTrue="1" operator="equal">
      <formula>0</formula>
    </cfRule>
  </conditionalFormatting>
  <conditionalFormatting sqref="BU23 BW23">
    <cfRule type="cellIs" dxfId="7458" priority="10128" operator="notEqual">
      <formula>BQ23</formula>
    </cfRule>
    <cfRule type="cellIs" dxfId="7457" priority="10127" stopIfTrue="1" operator="equal">
      <formula>0</formula>
    </cfRule>
    <cfRule type="cellIs" dxfId="7456" priority="10143" operator="notEqual">
      <formula>BQ23</formula>
    </cfRule>
    <cfRule type="cellIs" dxfId="7455" priority="10142" stopIfTrue="1" operator="equal">
      <formula>0</formula>
    </cfRule>
  </conditionalFormatting>
  <conditionalFormatting sqref="BU24 BW24">
    <cfRule type="expression" dxfId="7454" priority="10141">
      <formula>BU23=0</formula>
    </cfRule>
    <cfRule type="expression" dxfId="7453" priority="10126">
      <formula>BU23=0</formula>
    </cfRule>
  </conditionalFormatting>
  <conditionalFormatting sqref="BU25 BW25">
    <cfRule type="cellIs" dxfId="7452" priority="16576" operator="notEqual">
      <formula>BQ25</formula>
    </cfRule>
    <cfRule type="cellIs" dxfId="7451" priority="16575" stopIfTrue="1" operator="equal">
      <formula>0</formula>
    </cfRule>
    <cfRule type="cellIs" dxfId="7450" priority="16993" operator="notEqual">
      <formula>BQ25</formula>
    </cfRule>
    <cfRule type="cellIs" dxfId="7449" priority="16992" stopIfTrue="1" operator="equal">
      <formula>0</formula>
    </cfRule>
    <cfRule type="cellIs" dxfId="7448" priority="8755" stopIfTrue="1" operator="equal">
      <formula>0</formula>
    </cfRule>
    <cfRule type="cellIs" dxfId="7447" priority="8800" stopIfTrue="1" operator="equal">
      <formula>0</formula>
    </cfRule>
    <cfRule type="cellIs" dxfId="7446" priority="8716" stopIfTrue="1" operator="equal">
      <formula>0</formula>
    </cfRule>
    <cfRule type="cellIs" dxfId="7445" priority="8801" operator="notEqual">
      <formula>BQ25</formula>
    </cfRule>
    <cfRule type="cellIs" dxfId="7444" priority="8731" stopIfTrue="1" operator="equal">
      <formula>0</formula>
    </cfRule>
    <cfRule type="cellIs" dxfId="7443" priority="8792" operator="notEqual">
      <formula>BQ25</formula>
    </cfRule>
    <cfRule type="cellIs" dxfId="7442" priority="8791" stopIfTrue="1" operator="equal">
      <formula>0</formula>
    </cfRule>
    <cfRule type="cellIs" dxfId="7441" priority="8746" stopIfTrue="1" operator="equal">
      <formula>0</formula>
    </cfRule>
    <cfRule type="cellIs" dxfId="7440" priority="14562" stopIfTrue="1" operator="equal">
      <formula>0</formula>
    </cfRule>
    <cfRule type="cellIs" dxfId="7439" priority="8762" operator="notEqual">
      <formula>BQ25</formula>
    </cfRule>
    <cfRule type="cellIs" dxfId="7438" priority="8710" stopIfTrue="1" operator="equal">
      <formula>0</formula>
    </cfRule>
    <cfRule type="cellIs" dxfId="7437" priority="14544" stopIfTrue="1" operator="equal">
      <formula>0</formula>
    </cfRule>
    <cfRule type="cellIs" dxfId="7436" priority="16353" stopIfTrue="1" operator="equal">
      <formula>0</formula>
    </cfRule>
    <cfRule type="cellIs" dxfId="7435" priority="16651" operator="notEqual">
      <formula>BQ25</formula>
    </cfRule>
    <cfRule type="cellIs" dxfId="7434" priority="14605" operator="notEqual">
      <formula>BQ25</formula>
    </cfRule>
    <cfRule type="cellIs" dxfId="7433" priority="8717" operator="notEqual">
      <formula>BQ25</formula>
    </cfRule>
    <cfRule type="cellIs" dxfId="7432" priority="8711" operator="notEqual">
      <formula>BQ25</formula>
    </cfRule>
    <cfRule type="cellIs" dxfId="7431" priority="14515" operator="notEqual">
      <formula>BQ25</formula>
    </cfRule>
    <cfRule type="cellIs" dxfId="7430" priority="8806" stopIfTrue="1" operator="equal">
      <formula>0</formula>
    </cfRule>
    <cfRule type="cellIs" dxfId="7429" priority="8761" stopIfTrue="1" operator="equal">
      <formula>0</formula>
    </cfRule>
    <cfRule type="cellIs" dxfId="7428" priority="8807" operator="notEqual">
      <formula>BQ25</formula>
    </cfRule>
    <cfRule type="cellIs" dxfId="7427" priority="8815" stopIfTrue="1" operator="equal">
      <formula>0</formula>
    </cfRule>
    <cfRule type="cellIs" dxfId="7426" priority="14592" stopIfTrue="1" operator="equal">
      <formula>0</formula>
    </cfRule>
    <cfRule type="cellIs" dxfId="7425" priority="14533" operator="notEqual">
      <formula>BQ25</formula>
    </cfRule>
    <cfRule type="cellIs" dxfId="7424" priority="14574" stopIfTrue="1" operator="equal">
      <formula>0</formula>
    </cfRule>
    <cfRule type="cellIs" dxfId="7423" priority="8770" stopIfTrue="1" operator="equal">
      <formula>0</formula>
    </cfRule>
    <cfRule type="cellIs" dxfId="7422" priority="8771" operator="notEqual">
      <formula>BQ25</formula>
    </cfRule>
    <cfRule type="cellIs" dxfId="7421" priority="8726" operator="notEqual">
      <formula>BQ25</formula>
    </cfRule>
    <cfRule type="cellIs" dxfId="7420" priority="8725" stopIfTrue="1" operator="equal">
      <formula>0</formula>
    </cfRule>
    <cfRule type="cellIs" dxfId="7419" priority="14514" stopIfTrue="1" operator="equal">
      <formula>0</formula>
    </cfRule>
    <cfRule type="cellIs" dxfId="7418" priority="16414" operator="notEqual">
      <formula>BQ25</formula>
    </cfRule>
    <cfRule type="cellIs" dxfId="7417" priority="16413" stopIfTrue="1" operator="equal">
      <formula>0</formula>
    </cfRule>
    <cfRule type="cellIs" dxfId="7416" priority="14593" operator="notEqual">
      <formula>BQ25</formula>
    </cfRule>
    <cfRule type="cellIs" dxfId="7415" priority="8776" stopIfTrue="1" operator="equal">
      <formula>0</formula>
    </cfRule>
    <cfRule type="cellIs" dxfId="7414" priority="8777" operator="notEqual">
      <formula>BQ25</formula>
    </cfRule>
    <cfRule type="cellIs" dxfId="7413" priority="16650" stopIfTrue="1" operator="equal">
      <formula>0</formula>
    </cfRule>
    <cfRule type="cellIs" dxfId="7412" priority="8816" operator="notEqual">
      <formula>BQ25</formula>
    </cfRule>
    <cfRule type="cellIs" dxfId="7411" priority="14563" operator="notEqual">
      <formula>BQ25</formula>
    </cfRule>
    <cfRule type="cellIs" dxfId="7410" priority="14604" stopIfTrue="1" operator="equal">
      <formula>0</formula>
    </cfRule>
    <cfRule type="cellIs" dxfId="7409" priority="8821" stopIfTrue="1" operator="equal">
      <formula>0</formula>
    </cfRule>
    <cfRule type="cellIs" dxfId="7408" priority="8740" stopIfTrue="1" operator="equal">
      <formula>0</formula>
    </cfRule>
    <cfRule type="cellIs" dxfId="7407" priority="8747" operator="notEqual">
      <formula>BQ25</formula>
    </cfRule>
    <cfRule type="cellIs" dxfId="7406" priority="8741" operator="notEqual">
      <formula>BQ25</formula>
    </cfRule>
    <cfRule type="cellIs" dxfId="7405" priority="14503" operator="notEqual">
      <formula>BQ25</formula>
    </cfRule>
    <cfRule type="cellIs" dxfId="7404" priority="8786" operator="notEqual">
      <formula>BQ25</formula>
    </cfRule>
    <cfRule type="cellIs" dxfId="7403" priority="8785" stopIfTrue="1" operator="equal">
      <formula>0</formula>
    </cfRule>
    <cfRule type="cellIs" dxfId="7402" priority="14502" stopIfTrue="1" operator="equal">
      <formula>0</formula>
    </cfRule>
    <cfRule type="cellIs" dxfId="7401" priority="14575" operator="notEqual">
      <formula>BQ25</formula>
    </cfRule>
    <cfRule type="cellIs" dxfId="7400" priority="8822" operator="notEqual">
      <formula>BQ25</formula>
    </cfRule>
    <cfRule type="cellIs" dxfId="7399" priority="14545" operator="notEqual">
      <formula>BQ25</formula>
    </cfRule>
    <cfRule type="cellIs" dxfId="7398" priority="16933" operator="notEqual">
      <formula>BQ25</formula>
    </cfRule>
    <cfRule type="cellIs" dxfId="7397" priority="8732" operator="notEqual">
      <formula>BQ25</formula>
    </cfRule>
    <cfRule type="cellIs" dxfId="7396" priority="14532" stopIfTrue="1" operator="equal">
      <formula>0</formula>
    </cfRule>
    <cfRule type="cellIs" dxfId="7395" priority="8756" operator="notEqual">
      <formula>BQ25</formula>
    </cfRule>
    <cfRule type="cellIs" dxfId="7394" priority="16932" stopIfTrue="1" operator="equal">
      <formula>0</formula>
    </cfRule>
    <cfRule type="cellIs" dxfId="7393" priority="16354" operator="notEqual">
      <formula>BQ25</formula>
    </cfRule>
  </conditionalFormatting>
  <conditionalFormatting sqref="BU26 BW26">
    <cfRule type="expression" dxfId="7392" priority="8775">
      <formula>BU25=0</formula>
    </cfRule>
    <cfRule type="expression" dxfId="7391" priority="16574">
      <formula>BU25=0</formula>
    </cfRule>
    <cfRule type="expression" dxfId="7390" priority="16649">
      <formula>BU25=0</formula>
    </cfRule>
    <cfRule type="expression" dxfId="7389" priority="14561">
      <formula>BU25=0</formula>
    </cfRule>
    <cfRule type="expression" dxfId="7388" priority="8799">
      <formula>BU25=0</formula>
    </cfRule>
    <cfRule type="expression" dxfId="7387" priority="8745">
      <formula>BU25=0</formula>
    </cfRule>
    <cfRule type="expression" dxfId="7386" priority="8739">
      <formula>BU25=0</formula>
    </cfRule>
    <cfRule type="expression" dxfId="7385" priority="8730">
      <formula>BU25=0</formula>
    </cfRule>
    <cfRule type="expression" dxfId="7384" priority="8754">
      <formula>BU25=0</formula>
    </cfRule>
    <cfRule type="expression" dxfId="7383" priority="16991">
      <formula>BU25=0</formula>
    </cfRule>
    <cfRule type="expression" dxfId="7382" priority="8790">
      <formula>BU25=0</formula>
    </cfRule>
    <cfRule type="expression" dxfId="7381" priority="14543">
      <formula>BU25=0</formula>
    </cfRule>
    <cfRule type="expression" dxfId="7380" priority="8724">
      <formula>BU25=0</formula>
    </cfRule>
    <cfRule type="expression" dxfId="7379" priority="14531">
      <formula>BU25=0</formula>
    </cfRule>
    <cfRule type="expression" dxfId="7378" priority="14513">
      <formula>BU25=0</formula>
    </cfRule>
    <cfRule type="expression" dxfId="7377" priority="14591">
      <formula>BU25=0</formula>
    </cfRule>
    <cfRule type="expression" dxfId="7376" priority="8715">
      <formula>BU25=0</formula>
    </cfRule>
    <cfRule type="expression" dxfId="7375" priority="16412">
      <formula>BU25=0</formula>
    </cfRule>
    <cfRule type="expression" dxfId="7374" priority="8709">
      <formula>BU25=0</formula>
    </cfRule>
    <cfRule type="expression" dxfId="7373" priority="14603">
      <formula>BU25=0</formula>
    </cfRule>
    <cfRule type="expression" dxfId="7372" priority="8769">
      <formula>BU25=0</formula>
    </cfRule>
    <cfRule type="expression" dxfId="7371" priority="8784">
      <formula>BU25=0</formula>
    </cfRule>
    <cfRule type="expression" dxfId="7370" priority="14501">
      <formula>BU25=0</formula>
    </cfRule>
    <cfRule type="expression" dxfId="7369" priority="8820">
      <formula>BU25=0</formula>
    </cfRule>
    <cfRule type="expression" dxfId="7368" priority="8814">
      <formula>BU25=0</formula>
    </cfRule>
    <cfRule type="expression" dxfId="7367" priority="16352">
      <formula>BU25=0</formula>
    </cfRule>
    <cfRule type="expression" dxfId="7366" priority="14573">
      <formula>BU25=0</formula>
    </cfRule>
    <cfRule type="expression" dxfId="7365" priority="16931">
      <formula>BU25=0</formula>
    </cfRule>
    <cfRule type="expression" dxfId="7364" priority="8760">
      <formula>BU25=0</formula>
    </cfRule>
    <cfRule type="expression" dxfId="7363" priority="8805">
      <formula>BU25=0</formula>
    </cfRule>
  </conditionalFormatting>
  <conditionalFormatting sqref="BU27 BW27">
    <cfRule type="cellIs" dxfId="7362" priority="7222" stopIfTrue="1" operator="equal">
      <formula>0</formula>
    </cfRule>
    <cfRule type="cellIs" dxfId="7361" priority="7223" operator="notEqual">
      <formula>BQ27</formula>
    </cfRule>
    <cfRule type="cellIs" dxfId="7360" priority="7175" operator="notEqual">
      <formula>BQ27</formula>
    </cfRule>
    <cfRule type="cellIs" dxfId="7359" priority="7228" stopIfTrue="1" operator="equal">
      <formula>0</formula>
    </cfRule>
    <cfRule type="cellIs" dxfId="7358" priority="7229" operator="notEqual">
      <formula>BQ27</formula>
    </cfRule>
    <cfRule type="cellIs" dxfId="7357" priority="7174" stopIfTrue="1" operator="equal">
      <formula>0</formula>
    </cfRule>
  </conditionalFormatting>
  <conditionalFormatting sqref="BU28 BW28">
    <cfRule type="expression" dxfId="7356" priority="7221">
      <formula>BU27=0</formula>
    </cfRule>
    <cfRule type="expression" dxfId="7355" priority="7173">
      <formula>BU27=0</formula>
    </cfRule>
    <cfRule type="expression" dxfId="7354" priority="7227">
      <formula>BU27=0</formula>
    </cfRule>
  </conditionalFormatting>
  <conditionalFormatting sqref="BU29 BW29">
    <cfRule type="cellIs" dxfId="7353" priority="9965" stopIfTrue="1" operator="equal">
      <formula>0</formula>
    </cfRule>
    <cfRule type="cellIs" dxfId="7352" priority="9966" operator="notEqual">
      <formula>BQ29</formula>
    </cfRule>
    <cfRule type="cellIs" dxfId="7351" priority="10966" operator="notEqual">
      <formula>BQ29</formula>
    </cfRule>
    <cfRule type="cellIs" dxfId="7350" priority="16786" operator="notEqual">
      <formula>BQ29</formula>
    </cfRule>
    <cfRule type="cellIs" dxfId="7349" priority="16785" stopIfTrue="1" operator="equal">
      <formula>0</formula>
    </cfRule>
    <cfRule type="cellIs" dxfId="7348" priority="15763" stopIfTrue="1" operator="equal">
      <formula>0</formula>
    </cfRule>
    <cfRule type="cellIs" dxfId="7347" priority="10965" stopIfTrue="1" operator="equal">
      <formula>0</formula>
    </cfRule>
    <cfRule type="cellIs" dxfId="7346" priority="15691" stopIfTrue="1" operator="equal">
      <formula>0</formula>
    </cfRule>
    <cfRule type="cellIs" dxfId="7345" priority="15764" operator="notEqual">
      <formula>BQ29</formula>
    </cfRule>
    <cfRule type="cellIs" dxfId="7344" priority="10037" stopIfTrue="1" operator="equal">
      <formula>0</formula>
    </cfRule>
    <cfRule type="cellIs" dxfId="7343" priority="15692" operator="notEqual">
      <formula>BQ29</formula>
    </cfRule>
    <cfRule type="cellIs" dxfId="7342" priority="10008" operator="notEqual">
      <formula>BQ29</formula>
    </cfRule>
    <cfRule type="cellIs" dxfId="7341" priority="10939" operator="notEqual">
      <formula>BQ29</formula>
    </cfRule>
    <cfRule type="cellIs" dxfId="7340" priority="10938" stopIfTrue="1" operator="equal">
      <formula>0</formula>
    </cfRule>
    <cfRule type="cellIs" dxfId="7339" priority="10038" operator="notEqual">
      <formula>BQ29</formula>
    </cfRule>
    <cfRule type="cellIs" dxfId="7338" priority="16812" stopIfTrue="1" operator="equal">
      <formula>0</formula>
    </cfRule>
    <cfRule type="cellIs" dxfId="7337" priority="16813" operator="notEqual">
      <formula>BQ29</formula>
    </cfRule>
    <cfRule type="cellIs" dxfId="7336" priority="15673" stopIfTrue="1" operator="equal">
      <formula>0</formula>
    </cfRule>
    <cfRule type="cellIs" dxfId="7335" priority="10007" stopIfTrue="1" operator="equal">
      <formula>0</formula>
    </cfRule>
    <cfRule type="cellIs" dxfId="7334" priority="15674" operator="notEqual">
      <formula>BQ29</formula>
    </cfRule>
    <cfRule type="cellIs" dxfId="7333" priority="15734" operator="notEqual">
      <formula>BQ29</formula>
    </cfRule>
    <cfRule type="cellIs" dxfId="7332" priority="15733" stopIfTrue="1" operator="equal">
      <formula>0</formula>
    </cfRule>
    <cfRule type="cellIs" dxfId="7331" priority="9947" stopIfTrue="1" operator="equal">
      <formula>0</formula>
    </cfRule>
    <cfRule type="cellIs" dxfId="7330" priority="9948" operator="notEqual">
      <formula>BQ29</formula>
    </cfRule>
  </conditionalFormatting>
  <conditionalFormatting sqref="BU30 BW30">
    <cfRule type="expression" dxfId="7329" priority="15690">
      <formula>BU29=0</formula>
    </cfRule>
    <cfRule type="expression" dxfId="7328" priority="10006">
      <formula>BU29=0</formula>
    </cfRule>
    <cfRule type="expression" dxfId="7327" priority="16784">
      <formula>BU29=0</formula>
    </cfRule>
    <cfRule type="expression" dxfId="7326" priority="15672">
      <formula>BU29=0</formula>
    </cfRule>
    <cfRule type="expression" dxfId="7325" priority="15732">
      <formula>BU29=0</formula>
    </cfRule>
    <cfRule type="expression" dxfId="7324" priority="9964">
      <formula>BU29=0</formula>
    </cfRule>
    <cfRule type="expression" dxfId="7323" priority="10964">
      <formula>BU29=0</formula>
    </cfRule>
    <cfRule type="expression" dxfId="7322" priority="15762">
      <formula>BU29=0</formula>
    </cfRule>
    <cfRule type="expression" dxfId="7321" priority="9946">
      <formula>BU29=0</formula>
    </cfRule>
    <cfRule type="expression" dxfId="7320" priority="10937">
      <formula>BU29=0</formula>
    </cfRule>
    <cfRule type="expression" dxfId="7319" priority="16811">
      <formula>BU29=0</formula>
    </cfRule>
    <cfRule type="expression" dxfId="7318" priority="10036">
      <formula>BU29=0</formula>
    </cfRule>
  </conditionalFormatting>
  <conditionalFormatting sqref="BU39 BW39">
    <cfRule type="cellIs" dxfId="7317" priority="9690" operator="notEqual">
      <formula>BQ39</formula>
    </cfRule>
    <cfRule type="cellIs" dxfId="7316" priority="9668" stopIfTrue="1" operator="equal">
      <formula>0</formula>
    </cfRule>
    <cfRule type="cellIs" dxfId="7315" priority="9669" operator="notEqual">
      <formula>BQ39</formula>
    </cfRule>
    <cfRule type="cellIs" dxfId="7314" priority="9689" stopIfTrue="1" operator="equal">
      <formula>0</formula>
    </cfRule>
  </conditionalFormatting>
  <conditionalFormatting sqref="BU40 BW40">
    <cfRule type="expression" dxfId="7313" priority="9688">
      <formula>BU39=0</formula>
    </cfRule>
    <cfRule type="expression" dxfId="7312" priority="9667">
      <formula>BU39=0</formula>
    </cfRule>
  </conditionalFormatting>
  <conditionalFormatting sqref="BV9 BV15 BV17 BV21 BV23 BV25 BV29 BV31 BV33 BV35 BV37 BV39 BV41 BV43">
    <cfRule type="cellIs" dxfId="7311" priority="17331" stopIfTrue="1" operator="equal">
      <formula>0</formula>
    </cfRule>
    <cfRule type="cellIs" dxfId="7310" priority="17332" operator="notEqual">
      <formula>BR9</formula>
    </cfRule>
  </conditionalFormatting>
  <conditionalFormatting sqref="BV9 BV15 BV17 BV21 BV23 BV29 BV31 BV33 BV35 BV37 BV39 BV41 BV43">
    <cfRule type="cellIs" dxfId="7309" priority="11353" stopIfTrue="1" operator="equal">
      <formula>0</formula>
    </cfRule>
    <cfRule type="cellIs" dxfId="7308" priority="11354" operator="notEqual">
      <formula>BR9</formula>
    </cfRule>
  </conditionalFormatting>
  <conditionalFormatting sqref="BV11">
    <cfRule type="cellIs" dxfId="7307" priority="10222" stopIfTrue="1" operator="equal">
      <formula>0</formula>
    </cfRule>
    <cfRule type="cellIs" dxfId="7306" priority="11344" stopIfTrue="1" operator="equal">
      <formula>0</formula>
    </cfRule>
    <cfRule type="cellIs" dxfId="7305" priority="11345" operator="notEqual">
      <formula>BR11</formula>
    </cfRule>
    <cfRule type="cellIs" dxfId="7304" priority="15948" stopIfTrue="1" operator="equal">
      <formula>0</formula>
    </cfRule>
    <cfRule type="cellIs" dxfId="7303" priority="15949" operator="notEqual">
      <formula>BR11</formula>
    </cfRule>
    <cfRule type="cellIs" dxfId="7302" priority="10823" stopIfTrue="1" operator="equal">
      <formula>0</formula>
    </cfRule>
    <cfRule type="cellIs" dxfId="7301" priority="15880" operator="notEqual">
      <formula>BR11</formula>
    </cfRule>
    <cfRule type="cellIs" dxfId="7300" priority="15879" stopIfTrue="1" operator="equal">
      <formula>0</formula>
    </cfRule>
    <cfRule type="cellIs" dxfId="7299" priority="10154" operator="notEqual">
      <formula>BR11</formula>
    </cfRule>
    <cfRule type="cellIs" dxfId="7298" priority="10153" stopIfTrue="1" operator="equal">
      <formula>0</formula>
    </cfRule>
    <cfRule type="cellIs" dxfId="7297" priority="10824" operator="notEqual">
      <formula>BR11</formula>
    </cfRule>
    <cfRule type="cellIs" dxfId="7296" priority="10223" operator="notEqual">
      <formula>BR11</formula>
    </cfRule>
    <cfRule type="cellIs" dxfId="7295" priority="17323" operator="notEqual">
      <formula>BR11</formula>
    </cfRule>
    <cfRule type="cellIs" dxfId="7294" priority="17322" stopIfTrue="1" operator="equal">
      <formula>0</formula>
    </cfRule>
  </conditionalFormatting>
  <conditionalFormatting sqref="BV12">
    <cfRule type="expression" dxfId="7293" priority="10155">
      <formula>BV11=0</formula>
    </cfRule>
    <cfRule type="expression" dxfId="7292" priority="10825">
      <formula>BV11=0</formula>
    </cfRule>
    <cfRule type="expression" dxfId="7291" priority="10224">
      <formula>BV11=0</formula>
    </cfRule>
    <cfRule type="expression" dxfId="7290" priority="15881">
      <formula>BV11=0</formula>
    </cfRule>
    <cfRule type="expression" dxfId="7289" priority="15950">
      <formula>BV11=0</formula>
    </cfRule>
  </conditionalFormatting>
  <conditionalFormatting sqref="BV13">
    <cfRule type="cellIs" dxfId="7288" priority="11343" operator="notEqual">
      <formula>BR13</formula>
    </cfRule>
    <cfRule type="cellIs" dxfId="7287" priority="17320" stopIfTrue="1" operator="equal">
      <formula>0</formula>
    </cfRule>
    <cfRule type="cellIs" dxfId="7286" priority="11342" stopIfTrue="1" operator="equal">
      <formula>0</formula>
    </cfRule>
    <cfRule type="cellIs" dxfId="7285" priority="17321" operator="notEqual">
      <formula>BR13</formula>
    </cfRule>
  </conditionalFormatting>
  <conditionalFormatting sqref="BV15">
    <cfRule type="cellIs" dxfId="7284" priority="10431" stopIfTrue="1" operator="equal">
      <formula>0</formula>
    </cfRule>
    <cfRule type="cellIs" dxfId="7283" priority="16164" operator="notEqual">
      <formula>BR15</formula>
    </cfRule>
    <cfRule type="cellIs" dxfId="7282" priority="16163" stopIfTrue="1" operator="equal">
      <formula>0</formula>
    </cfRule>
    <cfRule type="cellIs" dxfId="7281" priority="10432" operator="notEqual">
      <formula>BR15</formula>
    </cfRule>
  </conditionalFormatting>
  <conditionalFormatting sqref="BV16 BV18 BV22 BV24 BV26 BV30 BV32 BV34 BV36 BV38 BV40 BV42 BV44 BV10 BV12 BV14">
    <cfRule type="expression" dxfId="7280" priority="17330">
      <formula>BV9=0</formula>
    </cfRule>
  </conditionalFormatting>
  <conditionalFormatting sqref="BV16 BV18 BV22 BV24 BV30 BV32 BV34 BV36 BV38 BV40 BV42 BV44 BV10 BV12 BV14">
    <cfRule type="expression" dxfId="7279" priority="11352">
      <formula>BV9=0</formula>
    </cfRule>
  </conditionalFormatting>
  <conditionalFormatting sqref="BV16">
    <cfRule type="expression" dxfId="7278" priority="10430">
      <formula>BV15=0</formula>
    </cfRule>
    <cfRule type="expression" dxfId="7277" priority="16162">
      <formula>BV15=0</formula>
    </cfRule>
  </conditionalFormatting>
  <conditionalFormatting sqref="BV17">
    <cfRule type="cellIs" dxfId="7276" priority="2837" stopIfTrue="1" operator="equal">
      <formula>0</formula>
    </cfRule>
    <cfRule type="cellIs" dxfId="7275" priority="1546" stopIfTrue="1" operator="equal">
      <formula>0</formula>
    </cfRule>
    <cfRule type="cellIs" dxfId="7274" priority="660" stopIfTrue="1" operator="equal">
      <formula>0</formula>
    </cfRule>
    <cfRule type="cellIs" dxfId="7273" priority="661" operator="notEqual">
      <formula>BR17</formula>
    </cfRule>
    <cfRule type="cellIs" dxfId="7272" priority="936" stopIfTrue="1" operator="equal">
      <formula>0</formula>
    </cfRule>
    <cfRule type="cellIs" dxfId="7271" priority="351" stopIfTrue="1" operator="equal">
      <formula>0</formula>
    </cfRule>
    <cfRule type="cellIs" dxfId="7270" priority="352" operator="notEqual">
      <formula>BR17</formula>
    </cfRule>
    <cfRule type="cellIs" dxfId="7269" priority="205" operator="notEqual">
      <formula>BR17</formula>
    </cfRule>
    <cfRule type="cellIs" dxfId="7268" priority="2970" operator="notEqual">
      <formula>BR17</formula>
    </cfRule>
    <cfRule type="cellIs" dxfId="7267" priority="2838" operator="notEqual">
      <formula>BR17</formula>
    </cfRule>
    <cfRule type="cellIs" dxfId="7266" priority="1547" operator="notEqual">
      <formula>BR17</formula>
    </cfRule>
    <cfRule type="cellIs" dxfId="7265" priority="2969" stopIfTrue="1" operator="equal">
      <formula>0</formula>
    </cfRule>
    <cfRule type="cellIs" dxfId="7264" priority="501" stopIfTrue="1" operator="equal">
      <formula>0</formula>
    </cfRule>
    <cfRule type="cellIs" dxfId="7263" priority="502" operator="notEqual">
      <formula>BR17</formula>
    </cfRule>
    <cfRule type="cellIs" dxfId="7262" priority="1678" stopIfTrue="1" operator="equal">
      <formula>0</formula>
    </cfRule>
    <cfRule type="cellIs" dxfId="7261" priority="784" operator="notEqual">
      <formula>BR17</formula>
    </cfRule>
    <cfRule type="cellIs" dxfId="7260" priority="1853" operator="notEqual">
      <formula>BR17</formula>
    </cfRule>
    <cfRule type="cellIs" dxfId="7259" priority="1852" stopIfTrue="1" operator="equal">
      <formula>0</formula>
    </cfRule>
    <cfRule type="cellIs" dxfId="7258" priority="783" stopIfTrue="1" operator="equal">
      <formula>0</formula>
    </cfRule>
    <cfRule type="cellIs" dxfId="7257" priority="73" operator="notEqual">
      <formula>BR17</formula>
    </cfRule>
    <cfRule type="cellIs" dxfId="7256" priority="72" stopIfTrue="1" operator="equal">
      <formula>0</formula>
    </cfRule>
    <cfRule type="cellIs" dxfId="7255" priority="204" stopIfTrue="1" operator="equal">
      <formula>0</formula>
    </cfRule>
    <cfRule type="cellIs" dxfId="7254" priority="1099" operator="notEqual">
      <formula>BR17</formula>
    </cfRule>
    <cfRule type="cellIs" dxfId="7253" priority="937" operator="notEqual">
      <formula>BR17</formula>
    </cfRule>
    <cfRule type="cellIs" dxfId="7252" priority="2011" stopIfTrue="1" operator="equal">
      <formula>0</formula>
    </cfRule>
    <cfRule type="cellIs" dxfId="7251" priority="2012" operator="notEqual">
      <formula>BR17</formula>
    </cfRule>
    <cfRule type="cellIs" dxfId="7250" priority="1679" operator="notEqual">
      <formula>BR17</formula>
    </cfRule>
    <cfRule type="cellIs" dxfId="7249" priority="1098" stopIfTrue="1" operator="equal">
      <formula>0</formula>
    </cfRule>
  </conditionalFormatting>
  <conditionalFormatting sqref="BV18">
    <cfRule type="expression" dxfId="7248" priority="1677">
      <formula>BV17=0</formula>
    </cfRule>
    <cfRule type="expression" dxfId="7247" priority="659">
      <formula>BV17=0</formula>
    </cfRule>
    <cfRule type="expression" dxfId="7246" priority="935">
      <formula>BV17=0</formula>
    </cfRule>
    <cfRule type="expression" dxfId="7245" priority="350">
      <formula>BV17=0</formula>
    </cfRule>
    <cfRule type="expression" dxfId="7244" priority="500">
      <formula>BV17=0</formula>
    </cfRule>
    <cfRule type="expression" dxfId="7243" priority="1545">
      <formula>BV17=0</formula>
    </cfRule>
    <cfRule type="expression" dxfId="7242" priority="782">
      <formula>BV17=0</formula>
    </cfRule>
    <cfRule type="expression" dxfId="7241" priority="2968">
      <formula>BV17=0</formula>
    </cfRule>
    <cfRule type="expression" dxfId="7240" priority="71">
      <formula>BV17=0</formula>
    </cfRule>
    <cfRule type="expression" dxfId="7239" priority="1851">
      <formula>BV17=0</formula>
    </cfRule>
    <cfRule type="expression" dxfId="7238" priority="1097">
      <formula>BV17=0</formula>
    </cfRule>
    <cfRule type="expression" dxfId="7237" priority="203">
      <formula>BV17=0</formula>
    </cfRule>
    <cfRule type="expression" dxfId="7236" priority="2836">
      <formula>BV17=0</formula>
    </cfRule>
    <cfRule type="expression" dxfId="7235" priority="2010">
      <formula>BV17=0</formula>
    </cfRule>
  </conditionalFormatting>
  <conditionalFormatting sqref="BV23">
    <cfRule type="cellIs" dxfId="7234" priority="10106" stopIfTrue="1" operator="equal">
      <formula>0</formula>
    </cfRule>
    <cfRule type="cellIs" dxfId="7233" priority="10107" operator="notEqual">
      <formula>BR23</formula>
    </cfRule>
  </conditionalFormatting>
  <conditionalFormatting sqref="BV24">
    <cfRule type="expression" dxfId="7232" priority="10105">
      <formula>BV23=0</formula>
    </cfRule>
  </conditionalFormatting>
  <conditionalFormatting sqref="BV25">
    <cfRule type="cellIs" dxfId="7231" priority="8809" stopIfTrue="1" operator="equal">
      <formula>0</formula>
    </cfRule>
    <cfRule type="cellIs" dxfId="7230" priority="16285" operator="notEqual">
      <formula>BR25</formula>
    </cfRule>
    <cfRule type="cellIs" dxfId="7229" priority="16479" stopIfTrue="1" operator="equal">
      <formula>0</formula>
    </cfRule>
    <cfRule type="cellIs" dxfId="7228" priority="16480" operator="notEqual">
      <formula>BR25</formula>
    </cfRule>
    <cfRule type="cellIs" dxfId="7227" priority="8779" stopIfTrue="1" operator="equal">
      <formula>0</formula>
    </cfRule>
    <cfRule type="cellIs" dxfId="7226" priority="16284" stopIfTrue="1" operator="equal">
      <formula>0</formula>
    </cfRule>
    <cfRule type="cellIs" dxfId="7225" priority="8765" operator="notEqual">
      <formula>BR25</formula>
    </cfRule>
    <cfRule type="cellIs" dxfId="7224" priority="8764" stopIfTrue="1" operator="equal">
      <formula>0</formula>
    </cfRule>
    <cfRule type="cellIs" dxfId="7223" priority="8734" stopIfTrue="1" operator="equal">
      <formula>0</formula>
    </cfRule>
    <cfRule type="cellIs" dxfId="7222" priority="8720" operator="notEqual">
      <formula>BR25</formula>
    </cfRule>
    <cfRule type="cellIs" dxfId="7221" priority="8719" stopIfTrue="1" operator="equal">
      <formula>0</formula>
    </cfRule>
    <cfRule type="cellIs" dxfId="7220" priority="8735" operator="notEqual">
      <formula>BR25</formula>
    </cfRule>
    <cfRule type="cellIs" dxfId="7219" priority="14550" stopIfTrue="1" operator="equal">
      <formula>0</formula>
    </cfRule>
    <cfRule type="cellIs" dxfId="7218" priority="14490" stopIfTrue="1" operator="equal">
      <formula>0</formula>
    </cfRule>
    <cfRule type="cellIs" dxfId="7217" priority="14581" operator="notEqual">
      <formula>BR25</formula>
    </cfRule>
    <cfRule type="cellIs" dxfId="7216" priority="14491" operator="notEqual">
      <formula>BR25</formula>
    </cfRule>
    <cfRule type="cellIs" dxfId="7215" priority="14520" stopIfTrue="1" operator="equal">
      <formula>0</formula>
    </cfRule>
    <cfRule type="cellIs" dxfId="7214" priority="8810" operator="notEqual">
      <formula>BR25</formula>
    </cfRule>
    <cfRule type="cellIs" dxfId="7213" priority="14551" operator="notEqual">
      <formula>BR25</formula>
    </cfRule>
    <cfRule type="cellIs" dxfId="7212" priority="8705" operator="notEqual">
      <formula>BR25</formula>
    </cfRule>
    <cfRule type="cellIs" dxfId="7211" priority="8704" stopIfTrue="1" operator="equal">
      <formula>0</formula>
    </cfRule>
    <cfRule type="cellIs" dxfId="7210" priority="16863" stopIfTrue="1" operator="equal">
      <formula>0</formula>
    </cfRule>
    <cfRule type="cellIs" dxfId="7209" priority="8795" operator="notEqual">
      <formula>BR25</formula>
    </cfRule>
    <cfRule type="cellIs" dxfId="7208" priority="8794" stopIfTrue="1" operator="equal">
      <formula>0</formula>
    </cfRule>
    <cfRule type="cellIs" dxfId="7207" priority="8750" operator="notEqual">
      <formula>BR25</formula>
    </cfRule>
    <cfRule type="cellIs" dxfId="7206" priority="8749" stopIfTrue="1" operator="equal">
      <formula>0</formula>
    </cfRule>
    <cfRule type="cellIs" dxfId="7205" priority="14521" operator="notEqual">
      <formula>BR25</formula>
    </cfRule>
    <cfRule type="cellIs" dxfId="7204" priority="16864" operator="notEqual">
      <formula>BR25</formula>
    </cfRule>
    <cfRule type="cellIs" dxfId="7203" priority="14580" stopIfTrue="1" operator="equal">
      <formula>0</formula>
    </cfRule>
    <cfRule type="cellIs" dxfId="7202" priority="8780" operator="notEqual">
      <formula>BR25</formula>
    </cfRule>
  </conditionalFormatting>
  <conditionalFormatting sqref="BV26">
    <cfRule type="expression" dxfId="7201" priority="16478">
      <formula>BV25=0</formula>
    </cfRule>
    <cfRule type="expression" dxfId="7200" priority="8808">
      <formula>BV25=0</formula>
    </cfRule>
    <cfRule type="expression" dxfId="7199" priority="14519">
      <formula>BV25=0</formula>
    </cfRule>
    <cfRule type="expression" dxfId="7198" priority="8763">
      <formula>BV25=0</formula>
    </cfRule>
    <cfRule type="expression" dxfId="7197" priority="8718">
      <formula>BV25=0</formula>
    </cfRule>
    <cfRule type="expression" dxfId="7196" priority="14549">
      <formula>BV25=0</formula>
    </cfRule>
    <cfRule type="expression" dxfId="7195" priority="8733">
      <formula>BV25=0</formula>
    </cfRule>
    <cfRule type="expression" dxfId="7194" priority="8778">
      <formula>BV25=0</formula>
    </cfRule>
    <cfRule type="expression" dxfId="7193" priority="16862">
      <formula>BV25=0</formula>
    </cfRule>
    <cfRule type="expression" dxfId="7192" priority="16283">
      <formula>BV25=0</formula>
    </cfRule>
    <cfRule type="expression" dxfId="7191" priority="8703">
      <formula>BV25=0</formula>
    </cfRule>
    <cfRule type="expression" dxfId="7190" priority="14579">
      <formula>BV25=0</formula>
    </cfRule>
    <cfRule type="expression" dxfId="7189" priority="8748">
      <formula>BV25=0</formula>
    </cfRule>
    <cfRule type="expression" dxfId="7188" priority="8793">
      <formula>BV25=0</formula>
    </cfRule>
    <cfRule type="expression" dxfId="7187" priority="14489">
      <formula>BV25=0</formula>
    </cfRule>
  </conditionalFormatting>
  <conditionalFormatting sqref="BV27">
    <cfRule type="cellIs" dxfId="7186" priority="7210" stopIfTrue="1" operator="equal">
      <formula>0</formula>
    </cfRule>
    <cfRule type="cellIs" dxfId="7185" priority="7168" stopIfTrue="1" operator="equal">
      <formula>0</formula>
    </cfRule>
    <cfRule type="cellIs" dxfId="7184" priority="7169" operator="notEqual">
      <formula>BR27</formula>
    </cfRule>
    <cfRule type="cellIs" dxfId="7183" priority="7211" operator="notEqual">
      <formula>BR27</formula>
    </cfRule>
  </conditionalFormatting>
  <conditionalFormatting sqref="BV28">
    <cfRule type="expression" dxfId="7182" priority="7209">
      <formula>BV27=0</formula>
    </cfRule>
    <cfRule type="expression" dxfId="7181" priority="7167">
      <formula>BV27=0</formula>
    </cfRule>
  </conditionalFormatting>
  <conditionalFormatting sqref="BV29">
    <cfRule type="cellIs" dxfId="7180" priority="15656" operator="notEqual">
      <formula>BR29</formula>
    </cfRule>
    <cfRule type="cellIs" dxfId="7179" priority="9929" stopIfTrue="1" operator="equal">
      <formula>0</formula>
    </cfRule>
    <cfRule type="cellIs" dxfId="7178" priority="9930" operator="notEqual">
      <formula>BR29</formula>
    </cfRule>
    <cfRule type="cellIs" dxfId="7177" priority="9974" stopIfTrue="1" operator="equal">
      <formula>0</formula>
    </cfRule>
    <cfRule type="cellIs" dxfId="7176" priority="15655" stopIfTrue="1" operator="equal">
      <formula>0</formula>
    </cfRule>
    <cfRule type="cellIs" dxfId="7175" priority="9975" operator="notEqual">
      <formula>BR29</formula>
    </cfRule>
    <cfRule type="cellIs" dxfId="7174" priority="15700" stopIfTrue="1" operator="equal">
      <formula>0</formula>
    </cfRule>
    <cfRule type="cellIs" dxfId="7173" priority="15701" operator="notEqual">
      <formula>BR29</formula>
    </cfRule>
    <cfRule type="cellIs" dxfId="7172" priority="16752" stopIfTrue="1" operator="equal">
      <formula>0</formula>
    </cfRule>
    <cfRule type="cellIs" dxfId="7171" priority="16753" operator="notEqual">
      <formula>BR29</formula>
    </cfRule>
    <cfRule type="cellIs" dxfId="7170" priority="10906" operator="notEqual">
      <formula>BR29</formula>
    </cfRule>
    <cfRule type="cellIs" dxfId="7169" priority="10905" stopIfTrue="1" operator="equal">
      <formula>0</formula>
    </cfRule>
  </conditionalFormatting>
  <conditionalFormatting sqref="BV30">
    <cfRule type="expression" dxfId="7168" priority="10904">
      <formula>BV29=0</formula>
    </cfRule>
    <cfRule type="expression" dxfId="7167" priority="9973">
      <formula>BV29=0</formula>
    </cfRule>
    <cfRule type="expression" dxfId="7166" priority="15654">
      <formula>BV29=0</formula>
    </cfRule>
    <cfRule type="expression" dxfId="7165" priority="9928">
      <formula>BV29=0</formula>
    </cfRule>
    <cfRule type="expression" dxfId="7164" priority="15699">
      <formula>BV29=0</formula>
    </cfRule>
    <cfRule type="expression" dxfId="7163" priority="16751">
      <formula>BV29=0</formula>
    </cfRule>
  </conditionalFormatting>
  <conditionalFormatting sqref="BV37">
    <cfRule type="cellIs" dxfId="7162" priority="17325" operator="notEqual">
      <formula>BR37</formula>
    </cfRule>
    <cfRule type="cellIs" dxfId="7161" priority="11347" operator="notEqual">
      <formula>BR37</formula>
    </cfRule>
    <cfRule type="cellIs" dxfId="7160" priority="11346" stopIfTrue="1" operator="equal">
      <formula>0</formula>
    </cfRule>
    <cfRule type="cellIs" dxfId="7159" priority="17324" stopIfTrue="1" operator="equal">
      <formula>0</formula>
    </cfRule>
  </conditionalFormatting>
  <conditionalFormatting sqref="BV38">
    <cfRule type="expression" dxfId="7158" priority="11348">
      <formula>BV37=0</formula>
    </cfRule>
    <cfRule type="expression" dxfId="7157" priority="17326">
      <formula>BV37=0</formula>
    </cfRule>
  </conditionalFormatting>
  <conditionalFormatting sqref="BV39">
    <cfRule type="cellIs" dxfId="7156" priority="9648" operator="notEqual">
      <formula>BR39</formula>
    </cfRule>
    <cfRule type="cellIs" dxfId="7155" priority="9647" stopIfTrue="1" operator="equal">
      <formula>0</formula>
    </cfRule>
  </conditionalFormatting>
  <conditionalFormatting sqref="BV40">
    <cfRule type="expression" dxfId="7154" priority="9646">
      <formula>BV39=0</formula>
    </cfRule>
  </conditionalFormatting>
  <conditionalFormatting sqref="BV43">
    <cfRule type="cellIs" dxfId="7153" priority="11350" stopIfTrue="1" operator="equal">
      <formula>0</formula>
    </cfRule>
    <cfRule type="cellIs" dxfId="7152" priority="17329" operator="notEqual">
      <formula>BR43</formula>
    </cfRule>
    <cfRule type="cellIs" dxfId="7151" priority="11351" operator="notEqual">
      <formula>BR43</formula>
    </cfRule>
    <cfRule type="cellIs" dxfId="7150" priority="17328" stopIfTrue="1" operator="equal">
      <formula>0</formula>
    </cfRule>
  </conditionalFormatting>
  <conditionalFormatting sqref="BV44">
    <cfRule type="expression" dxfId="7149" priority="11349">
      <formula>BV43=0</formula>
    </cfRule>
    <cfRule type="expression" dxfId="7148" priority="17327">
      <formula>BV43=0</formula>
    </cfRule>
  </conditionalFormatting>
  <conditionalFormatting sqref="BW7">
    <cfRule type="cellIs" dxfId="7147" priority="18273" operator="greaterThanOrEqual">
      <formula>5</formula>
    </cfRule>
    <cfRule type="cellIs" dxfId="7146" priority="11591" operator="greaterThanOrEqual">
      <formula>5</formula>
    </cfRule>
  </conditionalFormatting>
  <conditionalFormatting sqref="BX11">
    <cfRule type="cellIs" dxfId="7145" priority="10256" stopIfTrue="1" operator="equal">
      <formula>0</formula>
    </cfRule>
    <cfRule type="cellIs" dxfId="7144" priority="10178" stopIfTrue="1" operator="equal">
      <formula>0</formula>
    </cfRule>
    <cfRule type="cellIs" dxfId="7143" priority="10179" operator="notEqual">
      <formula>BT11</formula>
    </cfRule>
    <cfRule type="cellIs" dxfId="7142" priority="16018" stopIfTrue="1" operator="equal">
      <formula>0</formula>
    </cfRule>
    <cfRule type="cellIs" dxfId="7141" priority="10196" stopIfTrue="1" operator="equal">
      <formula>0</formula>
    </cfRule>
    <cfRule type="cellIs" dxfId="7140" priority="10197" operator="notEqual">
      <formula>BT11</formula>
    </cfRule>
    <cfRule type="cellIs" dxfId="7139" priority="16019" operator="notEqual">
      <formula>BT11</formula>
    </cfRule>
    <cfRule type="cellIs" dxfId="7138" priority="10257" operator="notEqual">
      <formula>BT11</formula>
    </cfRule>
    <cfRule type="cellIs" dxfId="7137" priority="10292" stopIfTrue="1" operator="equal">
      <formula>0</formula>
    </cfRule>
    <cfRule type="cellIs" dxfId="7136" priority="10293" operator="notEqual">
      <formula>BT11</formula>
    </cfRule>
    <cfRule type="cellIs" dxfId="7135" priority="15983" operator="notEqual">
      <formula>BT11</formula>
    </cfRule>
    <cfRule type="cellIs" dxfId="7134" priority="15982" stopIfTrue="1" operator="equal">
      <formula>0</formula>
    </cfRule>
  </conditionalFormatting>
  <conditionalFormatting sqref="BX12 BX14 BX16 BX18 BX24 BX26 BX30 BX32 BX34 BX36 BX38 BX40 BX42 BX10 BX22">
    <cfRule type="expression" dxfId="7133" priority="11601">
      <formula>BX9=0</formula>
    </cfRule>
    <cfRule type="expression" dxfId="7132" priority="11481">
      <formula>BX9=0</formula>
    </cfRule>
  </conditionalFormatting>
  <conditionalFormatting sqref="BX12 BX14 BX16 BX18 BX24 BX26 BX30 BX32 BX34 BX38 BX40 BX42 BX10 BX22">
    <cfRule type="expression" dxfId="7131" priority="18456">
      <formula>BX9=0</formula>
    </cfRule>
    <cfRule type="expression" dxfId="7130" priority="17767">
      <formula>BX9=0</formula>
    </cfRule>
  </conditionalFormatting>
  <conditionalFormatting sqref="BX12">
    <cfRule type="expression" dxfId="7129" priority="10177">
      <formula>BX11=0</formula>
    </cfRule>
    <cfRule type="expression" dxfId="7128" priority="10255">
      <formula>BX11=0</formula>
    </cfRule>
    <cfRule type="expression" dxfId="7127" priority="10291">
      <formula>BX11=0</formula>
    </cfRule>
    <cfRule type="expression" dxfId="7126" priority="10195">
      <formula>BX11=0</formula>
    </cfRule>
    <cfRule type="expression" dxfId="7125" priority="15981">
      <formula>BX11=0</formula>
    </cfRule>
    <cfRule type="expression" dxfId="7124" priority="16017">
      <formula>BX11=0</formula>
    </cfRule>
  </conditionalFormatting>
  <conditionalFormatting sqref="BX13">
    <cfRule type="cellIs" dxfId="7123" priority="7751" operator="notEqual">
      <formula>BT13</formula>
    </cfRule>
    <cfRule type="cellIs" dxfId="7122" priority="7747" operator="notEqual">
      <formula>BT13</formula>
    </cfRule>
    <cfRule type="cellIs" dxfId="7121" priority="7746" stopIfTrue="1" operator="equal">
      <formula>0</formula>
    </cfRule>
    <cfRule type="cellIs" dxfId="7120" priority="7745" operator="notEqual">
      <formula>BT13</formula>
    </cfRule>
    <cfRule type="cellIs" dxfId="7119" priority="7750" stopIfTrue="1" operator="equal">
      <formula>0</formula>
    </cfRule>
    <cfRule type="cellIs" dxfId="7118" priority="7749" operator="notEqual">
      <formula>BT13</formula>
    </cfRule>
    <cfRule type="cellIs" dxfId="7117" priority="7748" stopIfTrue="1" operator="equal">
      <formula>0</formula>
    </cfRule>
    <cfRule type="cellIs" dxfId="7116" priority="7744" stopIfTrue="1" operator="equal">
      <formula>0</formula>
    </cfRule>
  </conditionalFormatting>
  <conditionalFormatting sqref="BX15">
    <cfRule type="cellIs" dxfId="7115" priority="15182" operator="notEqual">
      <formula>BT15</formula>
    </cfRule>
    <cfRule type="cellIs" dxfId="7114" priority="11530" stopIfTrue="1" operator="equal">
      <formula>0</formula>
    </cfRule>
    <cfRule type="cellIs" dxfId="7113" priority="15022" operator="notEqual">
      <formula>BT15</formula>
    </cfRule>
    <cfRule type="cellIs" dxfId="7112" priority="15021" stopIfTrue="1" operator="equal">
      <formula>0</formula>
    </cfRule>
    <cfRule type="cellIs" dxfId="7111" priority="16172" operator="notEqual">
      <formula>BT15</formula>
    </cfRule>
    <cfRule type="cellIs" dxfId="7110" priority="16066" stopIfTrue="1" operator="equal">
      <formula>0</formula>
    </cfRule>
    <cfRule type="cellIs" dxfId="7109" priority="15002" stopIfTrue="1" operator="equal">
      <formula>0</formula>
    </cfRule>
    <cfRule type="cellIs" dxfId="7108" priority="17553" operator="notEqual">
      <formula>BT15</formula>
    </cfRule>
    <cfRule type="cellIs" dxfId="7107" priority="16212" operator="notEqual">
      <formula>BT15</formula>
    </cfRule>
    <cfRule type="cellIs" dxfId="7106" priority="15158" operator="notEqual">
      <formula>BT15</formula>
    </cfRule>
    <cfRule type="cellIs" dxfId="7105" priority="10438" stopIfTrue="1" operator="equal">
      <formula>0</formula>
    </cfRule>
    <cfRule type="cellIs" dxfId="7104" priority="15157" stopIfTrue="1" operator="equal">
      <formula>0</formula>
    </cfRule>
    <cfRule type="cellIs" dxfId="7103" priority="17552" stopIfTrue="1" operator="equal">
      <formula>0</formula>
    </cfRule>
    <cfRule type="cellIs" dxfId="7102" priority="16067" operator="notEqual">
      <formula>BT15</formula>
    </cfRule>
    <cfRule type="cellIs" dxfId="7101" priority="17820" stopIfTrue="1" operator="equal">
      <formula>0</formula>
    </cfRule>
    <cfRule type="cellIs" dxfId="7100" priority="16117" operator="notEqual">
      <formula>BT15</formula>
    </cfRule>
    <cfRule type="cellIs" dxfId="7099" priority="16095" operator="notEqual">
      <formula>BT15</formula>
    </cfRule>
    <cfRule type="cellIs" dxfId="7098" priority="16132" stopIfTrue="1" operator="equal">
      <formula>0</formula>
    </cfRule>
    <cfRule type="cellIs" dxfId="7097" priority="16133" operator="notEqual">
      <formula>BT15</formula>
    </cfRule>
    <cfRule type="cellIs" dxfId="7096" priority="16116" stopIfTrue="1" operator="equal">
      <formula>0</formula>
    </cfRule>
    <cfRule type="cellIs" dxfId="7095" priority="17821" operator="notEqual">
      <formula>BT15</formula>
    </cfRule>
    <cfRule type="cellIs" dxfId="7094" priority="10469" stopIfTrue="1" operator="equal">
      <formula>0</formula>
    </cfRule>
    <cfRule type="cellIs" dxfId="7093" priority="15003" operator="notEqual">
      <formula>BT15</formula>
    </cfRule>
    <cfRule type="cellIs" dxfId="7092" priority="16079" stopIfTrue="1" operator="equal">
      <formula>0</formula>
    </cfRule>
    <cfRule type="cellIs" dxfId="7091" priority="16211" stopIfTrue="1" operator="equal">
      <formula>0</formula>
    </cfRule>
    <cfRule type="cellIs" dxfId="7090" priority="16080" operator="notEqual">
      <formula>BT15</formula>
    </cfRule>
    <cfRule type="cellIs" dxfId="7089" priority="10470" operator="notEqual">
      <formula>BT15</formula>
    </cfRule>
    <cfRule type="cellIs" dxfId="7088" priority="11531" operator="notEqual">
      <formula>BT15</formula>
    </cfRule>
    <cfRule type="cellIs" dxfId="7087" priority="16171" stopIfTrue="1" operator="equal">
      <formula>0</formula>
    </cfRule>
    <cfRule type="cellIs" dxfId="7086" priority="10439" operator="notEqual">
      <formula>BT15</formula>
    </cfRule>
    <cfRule type="cellIs" dxfId="7085" priority="16094" stopIfTrue="1" operator="equal">
      <formula>0</formula>
    </cfRule>
    <cfRule type="cellIs" dxfId="7084" priority="15181" stopIfTrue="1" operator="equal">
      <formula>0</formula>
    </cfRule>
  </conditionalFormatting>
  <conditionalFormatting sqref="BX16">
    <cfRule type="expression" dxfId="7083" priority="15026">
      <formula>BX15=0</formula>
    </cfRule>
    <cfRule type="expression" dxfId="7082" priority="16137">
      <formula>BX15=0</formula>
    </cfRule>
    <cfRule type="expression" dxfId="7081" priority="15156">
      <formula>BX15=0</formula>
    </cfRule>
    <cfRule type="expression" dxfId="7080" priority="16210">
      <formula>BX15=0</formula>
    </cfRule>
    <cfRule type="expression" dxfId="7079" priority="15188">
      <formula>BX15=0</formula>
    </cfRule>
    <cfRule type="expression" dxfId="7078" priority="16180">
      <formula>BX15=0</formula>
    </cfRule>
    <cfRule type="expression" dxfId="7077" priority="10478">
      <formula>BX15=0</formula>
    </cfRule>
    <cfRule type="expression" dxfId="7076" priority="16071">
      <formula>BX15=0</formula>
    </cfRule>
    <cfRule type="expression" dxfId="7075" priority="16122">
      <formula>BX15=0</formula>
    </cfRule>
    <cfRule type="expression" dxfId="7074" priority="16093">
      <formula>BX15=0</formula>
    </cfRule>
    <cfRule type="expression" dxfId="7073" priority="10446">
      <formula>BX15=0</formula>
    </cfRule>
    <cfRule type="expression" dxfId="7072" priority="16078">
      <formula>BX15=0</formula>
    </cfRule>
    <cfRule type="expression" dxfId="7071" priority="15008">
      <formula>BX15=0</formula>
    </cfRule>
  </conditionalFormatting>
  <conditionalFormatting sqref="BX17">
    <cfRule type="cellIs" dxfId="7070" priority="1879" stopIfTrue="1" operator="equal">
      <formula>0</formula>
    </cfRule>
    <cfRule type="cellIs" dxfId="7069" priority="859" operator="notEqual">
      <formula>BT17</formula>
    </cfRule>
    <cfRule type="cellIs" dxfId="7068" priority="1571" operator="notEqual">
      <formula>BT17</formula>
    </cfRule>
    <cfRule type="cellIs" dxfId="7067" priority="1880" operator="notEqual">
      <formula>BT17</formula>
    </cfRule>
    <cfRule type="cellIs" dxfId="7066" priority="232" operator="notEqual">
      <formula>BT17</formula>
    </cfRule>
    <cfRule type="cellIs" dxfId="7065" priority="231" stopIfTrue="1" operator="equal">
      <formula>0</formula>
    </cfRule>
    <cfRule type="cellIs" dxfId="7064" priority="532" operator="notEqual">
      <formula>BT17</formula>
    </cfRule>
    <cfRule type="cellIs" dxfId="7063" priority="1132" operator="notEqual">
      <formula>BT17</formula>
    </cfRule>
    <cfRule type="cellIs" dxfId="7062" priority="726" stopIfTrue="1" operator="equal">
      <formula>0</formula>
    </cfRule>
    <cfRule type="cellIs" dxfId="7061" priority="811" operator="notEqual">
      <formula>BT17</formula>
    </cfRule>
    <cfRule type="cellIs" dxfId="7060" priority="727" operator="notEqual">
      <formula>BT17</formula>
    </cfRule>
    <cfRule type="cellIs" dxfId="7059" priority="2997" operator="notEqual">
      <formula>BT17</formula>
    </cfRule>
    <cfRule type="cellIs" dxfId="7058" priority="531" stopIfTrue="1" operator="equal">
      <formula>0</formula>
    </cfRule>
    <cfRule type="cellIs" dxfId="7057" priority="2903" stopIfTrue="1" operator="equal">
      <formula>0</formula>
    </cfRule>
    <cfRule type="cellIs" dxfId="7056" priority="1612" stopIfTrue="1" operator="equal">
      <formula>0</formula>
    </cfRule>
    <cfRule type="cellIs" dxfId="7055" priority="2904" operator="notEqual">
      <formula>BT17</formula>
    </cfRule>
    <cfRule type="cellIs" dxfId="7054" priority="1131" stopIfTrue="1" operator="equal">
      <formula>0</formula>
    </cfRule>
    <cfRule type="cellIs" dxfId="7053" priority="378" stopIfTrue="1" operator="equal">
      <formula>0</formula>
    </cfRule>
    <cfRule type="cellIs" dxfId="7052" priority="810" stopIfTrue="1" operator="equal">
      <formula>0</formula>
    </cfRule>
    <cfRule type="cellIs" dxfId="7051" priority="379" operator="notEqual">
      <formula>BT17</formula>
    </cfRule>
    <cfRule type="cellIs" dxfId="7050" priority="1570" stopIfTrue="1" operator="equal">
      <formula>0</formula>
    </cfRule>
    <cfRule type="cellIs" dxfId="7049" priority="1188" stopIfTrue="1" operator="equal">
      <formula>0</formula>
    </cfRule>
    <cfRule type="cellIs" dxfId="7048" priority="279" stopIfTrue="1" operator="equal">
      <formula>0</formula>
    </cfRule>
    <cfRule type="cellIs" dxfId="7047" priority="280" operator="notEqual">
      <formula>BT17</formula>
    </cfRule>
    <cfRule type="cellIs" dxfId="7046" priority="1613" operator="notEqual">
      <formula>BT17</formula>
    </cfRule>
    <cfRule type="cellIs" dxfId="7045" priority="1927" stopIfTrue="1" operator="equal">
      <formula>0</formula>
    </cfRule>
    <cfRule type="cellIs" dxfId="7044" priority="2996" stopIfTrue="1" operator="equal">
      <formula>0</formula>
    </cfRule>
    <cfRule type="cellIs" dxfId="7043" priority="1928" operator="notEqual">
      <formula>BT17</formula>
    </cfRule>
    <cfRule type="cellIs" dxfId="7042" priority="1189" operator="notEqual">
      <formula>BT17</formula>
    </cfRule>
    <cfRule type="cellIs" dxfId="7041" priority="139" operator="notEqual">
      <formula>BT17</formula>
    </cfRule>
    <cfRule type="cellIs" dxfId="7040" priority="138" stopIfTrue="1" operator="equal">
      <formula>0</formula>
    </cfRule>
    <cfRule type="cellIs" dxfId="7039" priority="2042" operator="notEqual">
      <formula>BT17</formula>
    </cfRule>
    <cfRule type="cellIs" dxfId="7038" priority="2861" stopIfTrue="1" operator="equal">
      <formula>0</formula>
    </cfRule>
    <cfRule type="cellIs" dxfId="7037" priority="1706" operator="notEqual">
      <formula>BT17</formula>
    </cfRule>
    <cfRule type="cellIs" dxfId="7036" priority="1020" stopIfTrue="1" operator="equal">
      <formula>0</formula>
    </cfRule>
    <cfRule type="cellIs" dxfId="7035" priority="2862" operator="notEqual">
      <formula>BT17</formula>
    </cfRule>
    <cfRule type="cellIs" dxfId="7034" priority="1021" operator="notEqual">
      <formula>BT17</formula>
    </cfRule>
    <cfRule type="cellIs" dxfId="7033" priority="684" stopIfTrue="1" operator="equal">
      <formula>0</formula>
    </cfRule>
    <cfRule type="cellIs" dxfId="7032" priority="2096" operator="notEqual">
      <formula>BT17</formula>
    </cfRule>
    <cfRule type="cellIs" dxfId="7031" priority="2095" stopIfTrue="1" operator="equal">
      <formula>0</formula>
    </cfRule>
    <cfRule type="cellIs" dxfId="7030" priority="967" operator="notEqual">
      <formula>BT17</formula>
    </cfRule>
    <cfRule type="cellIs" dxfId="7029" priority="966" stopIfTrue="1" operator="equal">
      <formula>0</formula>
    </cfRule>
    <cfRule type="cellIs" dxfId="7028" priority="3045" operator="notEqual">
      <formula>BT17</formula>
    </cfRule>
    <cfRule type="cellIs" dxfId="7027" priority="2041" stopIfTrue="1" operator="equal">
      <formula>0</formula>
    </cfRule>
    <cfRule type="cellIs" dxfId="7026" priority="76" operator="notEqual">
      <formula>BT17</formula>
    </cfRule>
    <cfRule type="cellIs" dxfId="7025" priority="75" stopIfTrue="1" operator="equal">
      <formula>0</formula>
    </cfRule>
    <cfRule type="cellIs" dxfId="7024" priority="1705" stopIfTrue="1" operator="equal">
      <formula>0</formula>
    </cfRule>
    <cfRule type="cellIs" dxfId="7023" priority="3044" stopIfTrue="1" operator="equal">
      <formula>0</formula>
    </cfRule>
    <cfRule type="cellIs" dxfId="7022" priority="426" stopIfTrue="1" operator="equal">
      <formula>0</formula>
    </cfRule>
    <cfRule type="cellIs" dxfId="7021" priority="427" operator="notEqual">
      <formula>BT17</formula>
    </cfRule>
    <cfRule type="cellIs" dxfId="7020" priority="685" operator="notEqual">
      <formula>BT17</formula>
    </cfRule>
    <cfRule type="cellIs" dxfId="7019" priority="858" stopIfTrue="1" operator="equal">
      <formula>0</formula>
    </cfRule>
    <cfRule type="cellIs" dxfId="7018" priority="586" operator="notEqual">
      <formula>BT17</formula>
    </cfRule>
    <cfRule type="cellIs" dxfId="7017" priority="1754" operator="notEqual">
      <formula>BT17</formula>
    </cfRule>
    <cfRule type="cellIs" dxfId="7016" priority="1753" stopIfTrue="1" operator="equal">
      <formula>0</formula>
    </cfRule>
    <cfRule type="cellIs" dxfId="7015" priority="585" stopIfTrue="1" operator="equal">
      <formula>0</formula>
    </cfRule>
  </conditionalFormatting>
  <conditionalFormatting sqref="BX18">
    <cfRule type="expression" dxfId="7014" priority="683">
      <formula>BX17=0</formula>
    </cfRule>
    <cfRule type="expression" dxfId="7013" priority="230">
      <formula>BX17=0</formula>
    </cfRule>
    <cfRule type="expression" dxfId="7012" priority="1019">
      <formula>BX17=0</formula>
    </cfRule>
    <cfRule type="expression" dxfId="7011" priority="965">
      <formula>BX17=0</formula>
    </cfRule>
    <cfRule type="expression" dxfId="7010" priority="2860">
      <formula>BX17=0</formula>
    </cfRule>
    <cfRule type="expression" dxfId="7009" priority="1926">
      <formula>BX17=0</formula>
    </cfRule>
    <cfRule type="expression" dxfId="7008" priority="278">
      <formula>BX17=0</formula>
    </cfRule>
    <cfRule type="expression" dxfId="7007" priority="2902">
      <formula>BX17=0</formula>
    </cfRule>
    <cfRule type="expression" dxfId="7006" priority="530">
      <formula>BX17=0</formula>
    </cfRule>
    <cfRule type="expression" dxfId="7005" priority="377">
      <formula>BX17=0</formula>
    </cfRule>
    <cfRule type="expression" dxfId="7004" priority="1878">
      <formula>BX17=0</formula>
    </cfRule>
    <cfRule type="expression" dxfId="7003" priority="809">
      <formula>BX17=0</formula>
    </cfRule>
    <cfRule type="expression" dxfId="7002" priority="137">
      <formula>BX17=0</formula>
    </cfRule>
    <cfRule type="expression" dxfId="7001" priority="2995">
      <formula>BX17=0</formula>
    </cfRule>
    <cfRule type="expression" dxfId="7000" priority="425">
      <formula>BX17=0</formula>
    </cfRule>
    <cfRule type="expression" dxfId="6999" priority="74">
      <formula>BX17=0</formula>
    </cfRule>
    <cfRule type="expression" dxfId="6998" priority="1130">
      <formula>BX17=0</formula>
    </cfRule>
    <cfRule type="expression" dxfId="6997" priority="584">
      <formula>BX17=0</formula>
    </cfRule>
    <cfRule type="expression" dxfId="6996" priority="1611">
      <formula>BX17=0</formula>
    </cfRule>
    <cfRule type="expression" dxfId="6995" priority="1187">
      <formula>BX17=0</formula>
    </cfRule>
    <cfRule type="expression" dxfId="6994" priority="1704">
      <formula>BX17=0</formula>
    </cfRule>
    <cfRule type="expression" dxfId="6993" priority="2040">
      <formula>BX17=0</formula>
    </cfRule>
    <cfRule type="expression" dxfId="6992" priority="1569">
      <formula>BX17=0</formula>
    </cfRule>
    <cfRule type="expression" dxfId="6991" priority="725">
      <formula>BX17=0</formula>
    </cfRule>
    <cfRule type="expression" dxfId="6990" priority="1752">
      <formula>BX17=0</formula>
    </cfRule>
    <cfRule type="expression" dxfId="6989" priority="857">
      <formula>BX17=0</formula>
    </cfRule>
    <cfRule type="expression" dxfId="6988" priority="3043">
      <formula>BX17=0</formula>
    </cfRule>
    <cfRule type="expression" dxfId="6987" priority="2094">
      <formula>BX17=0</formula>
    </cfRule>
  </conditionalFormatting>
  <conditionalFormatting sqref="BX25">
    <cfRule type="cellIs" dxfId="6986" priority="16384" operator="notEqual">
      <formula>BT25</formula>
    </cfRule>
    <cfRule type="cellIs" dxfId="6985" priority="11032" operator="notEqual">
      <formula>BT25</formula>
    </cfRule>
    <cfRule type="cellIs" dxfId="6984" priority="11031" stopIfTrue="1" operator="equal">
      <formula>0</formula>
    </cfRule>
    <cfRule type="cellIs" dxfId="6983" priority="16543" operator="notEqual">
      <formula>BT25</formula>
    </cfRule>
    <cfRule type="cellIs" dxfId="6982" priority="8914" stopIfTrue="1" operator="equal">
      <formula>0</formula>
    </cfRule>
    <cfRule type="cellIs" dxfId="6981" priority="10557" stopIfTrue="1" operator="equal">
      <formula>0</formula>
    </cfRule>
    <cfRule type="cellIs" dxfId="6980" priority="10558" operator="notEqual">
      <formula>BT25</formula>
    </cfRule>
    <cfRule type="cellIs" dxfId="6979" priority="16617" stopIfTrue="1" operator="equal">
      <formula>0</formula>
    </cfRule>
    <cfRule type="cellIs" dxfId="6978" priority="8906" operator="notEqual">
      <formula>BT25</formula>
    </cfRule>
    <cfRule type="cellIs" dxfId="6977" priority="8905" stopIfTrue="1" operator="equal">
      <formula>0</formula>
    </cfRule>
    <cfRule type="cellIs" dxfId="6976" priority="10603" operator="notEqual">
      <formula>BT25</formula>
    </cfRule>
    <cfRule type="cellIs" dxfId="6975" priority="16963" operator="notEqual">
      <formula>BT25</formula>
    </cfRule>
    <cfRule type="cellIs" dxfId="6974" priority="16900" operator="notEqual">
      <formula>BT25</formula>
    </cfRule>
    <cfRule type="cellIs" dxfId="6973" priority="16899" stopIfTrue="1" operator="equal">
      <formula>0</formula>
    </cfRule>
    <cfRule type="cellIs" dxfId="6972" priority="8890" stopIfTrue="1" operator="equal">
      <formula>0</formula>
    </cfRule>
    <cfRule type="cellIs" dxfId="6971" priority="10783" operator="notEqual">
      <formula>BT25</formula>
    </cfRule>
    <cfRule type="cellIs" dxfId="6970" priority="8891" operator="notEqual">
      <formula>BT25</formula>
    </cfRule>
    <cfRule type="cellIs" dxfId="6969" priority="8915" operator="notEqual">
      <formula>BT25</formula>
    </cfRule>
    <cfRule type="cellIs" dxfId="6968" priority="8900" operator="notEqual">
      <formula>BT25</formula>
    </cfRule>
    <cfRule type="cellIs" dxfId="6967" priority="8899" stopIfTrue="1" operator="equal">
      <formula>0</formula>
    </cfRule>
    <cfRule type="cellIs" dxfId="6966" priority="11076" stopIfTrue="1" operator="equal">
      <formula>0</formula>
    </cfRule>
    <cfRule type="cellIs" dxfId="6965" priority="10782" stopIfTrue="1" operator="equal">
      <formula>0</formula>
    </cfRule>
    <cfRule type="cellIs" dxfId="6964" priority="8885" operator="notEqual">
      <formula>BT25</formula>
    </cfRule>
    <cfRule type="cellIs" dxfId="6963" priority="16542" stopIfTrue="1" operator="equal">
      <formula>0</formula>
    </cfRule>
    <cfRule type="cellIs" dxfId="6962" priority="11077" operator="notEqual">
      <formula>BT25</formula>
    </cfRule>
    <cfRule type="cellIs" dxfId="6961" priority="16962" stopIfTrue="1" operator="equal">
      <formula>0</formula>
    </cfRule>
    <cfRule type="cellIs" dxfId="6960" priority="8884" stopIfTrue="1" operator="equal">
      <formula>0</formula>
    </cfRule>
    <cfRule type="cellIs" dxfId="6959" priority="16383" stopIfTrue="1" operator="equal">
      <formula>0</formula>
    </cfRule>
    <cfRule type="cellIs" dxfId="6958" priority="8876" operator="notEqual">
      <formula>BT25</formula>
    </cfRule>
    <cfRule type="cellIs" dxfId="6957" priority="16321" operator="notEqual">
      <formula>BT25</formula>
    </cfRule>
    <cfRule type="cellIs" dxfId="6956" priority="16320" stopIfTrue="1" operator="equal">
      <formula>0</formula>
    </cfRule>
    <cfRule type="cellIs" dxfId="6955" priority="10602" stopIfTrue="1" operator="equal">
      <formula>0</formula>
    </cfRule>
    <cfRule type="cellIs" dxfId="6954" priority="8920" stopIfTrue="1" operator="equal">
      <formula>0</formula>
    </cfRule>
    <cfRule type="cellIs" dxfId="6953" priority="8921" operator="notEqual">
      <formula>BT25</formula>
    </cfRule>
    <cfRule type="cellIs" dxfId="6952" priority="8875" stopIfTrue="1" operator="equal">
      <formula>0</formula>
    </cfRule>
    <cfRule type="cellIs" dxfId="6951" priority="8870" operator="notEqual">
      <formula>BT25</formula>
    </cfRule>
    <cfRule type="cellIs" dxfId="6950" priority="8869" stopIfTrue="1" operator="equal">
      <formula>0</formula>
    </cfRule>
    <cfRule type="cellIs" dxfId="6949" priority="10726" operator="notEqual">
      <formula>BT25</formula>
    </cfRule>
    <cfRule type="cellIs" dxfId="6948" priority="10725" stopIfTrue="1" operator="equal">
      <formula>0</formula>
    </cfRule>
    <cfRule type="cellIs" dxfId="6947" priority="16618" operator="notEqual">
      <formula>BT25</formula>
    </cfRule>
  </conditionalFormatting>
  <conditionalFormatting sqref="BX26">
    <cfRule type="expression" dxfId="6946" priority="16382">
      <formula>BX25=0</formula>
    </cfRule>
    <cfRule type="expression" dxfId="6945" priority="11075">
      <formula>BX25=0</formula>
    </cfRule>
    <cfRule type="expression" dxfId="6944" priority="11030">
      <formula>BX25=0</formula>
    </cfRule>
    <cfRule type="expression" dxfId="6943" priority="16616">
      <formula>BX25=0</formula>
    </cfRule>
    <cfRule type="expression" dxfId="6942" priority="16319">
      <formula>BX25=0</formula>
    </cfRule>
    <cfRule type="expression" dxfId="6941" priority="8919">
      <formula>BX25=0</formula>
    </cfRule>
    <cfRule type="expression" dxfId="6940" priority="10601">
      <formula>BX25=0</formula>
    </cfRule>
    <cfRule type="expression" dxfId="6939" priority="16898">
      <formula>BX25=0</formula>
    </cfRule>
    <cfRule type="expression" dxfId="6938" priority="10781">
      <formula>BX25=0</formula>
    </cfRule>
    <cfRule type="expression" dxfId="6937" priority="8904">
      <formula>BX25=0</formula>
    </cfRule>
    <cfRule type="expression" dxfId="6936" priority="8898">
      <formula>BX25=0</formula>
    </cfRule>
    <cfRule type="expression" dxfId="6935" priority="8874">
      <formula>BX25=0</formula>
    </cfRule>
    <cfRule type="expression" dxfId="6934" priority="16541">
      <formula>BX25=0</formula>
    </cfRule>
    <cfRule type="expression" dxfId="6933" priority="8913">
      <formula>BX25=0</formula>
    </cfRule>
    <cfRule type="expression" dxfId="6932" priority="8868">
      <formula>BX25=0</formula>
    </cfRule>
    <cfRule type="expression" dxfId="6931" priority="8883">
      <formula>BX25=0</formula>
    </cfRule>
    <cfRule type="expression" dxfId="6930" priority="16961">
      <formula>BX25=0</formula>
    </cfRule>
    <cfRule type="expression" dxfId="6929" priority="8889">
      <formula>BX25=0</formula>
    </cfRule>
    <cfRule type="expression" dxfId="6928" priority="10724">
      <formula>BX25=0</formula>
    </cfRule>
    <cfRule type="expression" dxfId="6927" priority="10556">
      <formula>BX25=0</formula>
    </cfRule>
  </conditionalFormatting>
  <conditionalFormatting sqref="BX27">
    <cfRule type="cellIs" dxfId="6926" priority="5568" operator="notEqual">
      <formula>BT27</formula>
    </cfRule>
    <cfRule type="cellIs" dxfId="6925" priority="5594" stopIfTrue="1" operator="equal">
      <formula>0</formula>
    </cfRule>
    <cfRule type="cellIs" dxfId="6924" priority="5595" operator="notEqual">
      <formula>BT27</formula>
    </cfRule>
    <cfRule type="cellIs" dxfId="6923" priority="7195" stopIfTrue="1" operator="equal">
      <formula>0</formula>
    </cfRule>
    <cfRule type="cellIs" dxfId="6922" priority="7196" operator="notEqual">
      <formula>BT27</formula>
    </cfRule>
    <cfRule type="cellIs" dxfId="6921" priority="5609" stopIfTrue="1" operator="equal">
      <formula>0</formula>
    </cfRule>
    <cfRule type="cellIs" dxfId="6920" priority="5610" operator="notEqual">
      <formula>BT27</formula>
    </cfRule>
    <cfRule type="cellIs" dxfId="6919" priority="7187" operator="notEqual">
      <formula>BT27</formula>
    </cfRule>
    <cfRule type="cellIs" dxfId="6918" priority="7186" stopIfTrue="1" operator="equal">
      <formula>0</formula>
    </cfRule>
    <cfRule type="cellIs" dxfId="6917" priority="7181" operator="notEqual">
      <formula>BT27</formula>
    </cfRule>
    <cfRule type="cellIs" dxfId="6916" priority="7180" stopIfTrue="1" operator="equal">
      <formula>0</formula>
    </cfRule>
    <cfRule type="cellIs" dxfId="6915" priority="5441" stopIfTrue="1" operator="equal">
      <formula>0</formula>
    </cfRule>
    <cfRule type="cellIs" dxfId="6914" priority="5442" operator="notEqual">
      <formula>BT27</formula>
    </cfRule>
    <cfRule type="cellIs" dxfId="6913" priority="5462" stopIfTrue="1" operator="equal">
      <formula>0</formula>
    </cfRule>
    <cfRule type="cellIs" dxfId="6912" priority="5463" operator="notEqual">
      <formula>BT27</formula>
    </cfRule>
    <cfRule type="cellIs" dxfId="6911" priority="5567" stopIfTrue="1" operator="equal">
      <formula>0</formula>
    </cfRule>
    <cfRule type="cellIs" dxfId="6910" priority="7232" operator="notEqual">
      <formula>BT27</formula>
    </cfRule>
    <cfRule type="cellIs" dxfId="6909" priority="7231" stopIfTrue="1" operator="equal">
      <formula>0</formula>
    </cfRule>
    <cfRule type="cellIs" dxfId="6908" priority="5492" stopIfTrue="1" operator="equal">
      <formula>0</formula>
    </cfRule>
    <cfRule type="cellIs" dxfId="6907" priority="5493" operator="notEqual">
      <formula>BT27</formula>
    </cfRule>
    <cfRule type="cellIs" dxfId="6906" priority="5510" stopIfTrue="1" operator="equal">
      <formula>0</formula>
    </cfRule>
    <cfRule type="cellIs" dxfId="6905" priority="7214" operator="notEqual">
      <formula>BT27</formula>
    </cfRule>
    <cfRule type="cellIs" dxfId="6904" priority="7213" stopIfTrue="1" operator="equal">
      <formula>0</formula>
    </cfRule>
    <cfRule type="cellIs" dxfId="6903" priority="5511" operator="notEqual">
      <formula>BT27</formula>
    </cfRule>
    <cfRule type="cellIs" dxfId="6902" priority="5549" stopIfTrue="1" operator="equal">
      <formula>0</formula>
    </cfRule>
    <cfRule type="cellIs" dxfId="6901" priority="5550" operator="notEqual">
      <formula>BT27</formula>
    </cfRule>
    <cfRule type="cellIs" dxfId="6900" priority="7202" operator="notEqual">
      <formula>BT27</formula>
    </cfRule>
    <cfRule type="cellIs" dxfId="6899" priority="7201" stopIfTrue="1" operator="equal">
      <formula>0</formula>
    </cfRule>
  </conditionalFormatting>
  <conditionalFormatting sqref="BX28">
    <cfRule type="expression" dxfId="6898" priority="7179">
      <formula>BX27=0</formula>
    </cfRule>
    <cfRule type="expression" dxfId="6897" priority="5593">
      <formula>BX27=0</formula>
    </cfRule>
    <cfRule type="expression" dxfId="6896" priority="5548">
      <formula>BX27=0</formula>
    </cfRule>
    <cfRule type="expression" dxfId="6895" priority="5509">
      <formula>BX27=0</formula>
    </cfRule>
    <cfRule type="expression" dxfId="6894" priority="5461">
      <formula>BX27=0</formula>
    </cfRule>
    <cfRule type="expression" dxfId="6893" priority="7212">
      <formula>BX27=0</formula>
    </cfRule>
    <cfRule type="expression" dxfId="6892" priority="5440">
      <formula>BX27=0</formula>
    </cfRule>
    <cfRule type="expression" dxfId="6891" priority="7194">
      <formula>BX27=0</formula>
    </cfRule>
    <cfRule type="expression" dxfId="6890" priority="7185">
      <formula>BX27=0</formula>
    </cfRule>
    <cfRule type="expression" dxfId="6889" priority="5608">
      <formula>BX27=0</formula>
    </cfRule>
    <cfRule type="expression" dxfId="6888" priority="7230">
      <formula>BX27=0</formula>
    </cfRule>
    <cfRule type="expression" dxfId="6887" priority="5491">
      <formula>BX27=0</formula>
    </cfRule>
    <cfRule type="expression" dxfId="6886" priority="5566">
      <formula>BX27=0</formula>
    </cfRule>
    <cfRule type="expression" dxfId="6885" priority="7200">
      <formula>BX27=0</formula>
    </cfRule>
  </conditionalFormatting>
  <conditionalFormatting sqref="BX29">
    <cfRule type="cellIs" dxfId="6884" priority="10917" stopIfTrue="1" operator="equal">
      <formula>0</formula>
    </cfRule>
    <cfRule type="cellIs" dxfId="6883" priority="10948" operator="notEqual">
      <formula>BT29</formula>
    </cfRule>
    <cfRule type="cellIs" dxfId="6882" priority="10947" stopIfTrue="1" operator="equal">
      <formula>0</formula>
    </cfRule>
    <cfRule type="cellIs" dxfId="6881" priority="9954" operator="notEqual">
      <formula>BT29</formula>
    </cfRule>
    <cfRule type="cellIs" dxfId="6880" priority="9935" stopIfTrue="1" operator="equal">
      <formula>0</formula>
    </cfRule>
    <cfRule type="cellIs" dxfId="6879" priority="9936" operator="notEqual">
      <formula>BT29</formula>
    </cfRule>
    <cfRule type="cellIs" dxfId="6878" priority="16764" stopIfTrue="1" operator="equal">
      <formula>0</formula>
    </cfRule>
    <cfRule type="cellIs" dxfId="6877" priority="9992" stopIfTrue="1" operator="equal">
      <formula>0</formula>
    </cfRule>
    <cfRule type="cellIs" dxfId="6876" priority="16765" operator="notEqual">
      <formula>BT29</formula>
    </cfRule>
    <cfRule type="cellIs" dxfId="6875" priority="10022" stopIfTrue="1" operator="equal">
      <formula>0</formula>
    </cfRule>
    <cfRule type="cellIs" dxfId="6874" priority="10023" operator="notEqual">
      <formula>BT29</formula>
    </cfRule>
    <cfRule type="cellIs" dxfId="6873" priority="10918" operator="notEqual">
      <formula>BT29</formula>
    </cfRule>
    <cfRule type="cellIs" dxfId="6872" priority="9953" stopIfTrue="1" operator="equal">
      <formula>0</formula>
    </cfRule>
    <cfRule type="cellIs" dxfId="6871" priority="9993" operator="notEqual">
      <formula>BT29</formula>
    </cfRule>
  </conditionalFormatting>
  <conditionalFormatting sqref="BX30">
    <cfRule type="expression" dxfId="6870" priority="9934">
      <formula>BX29=0</formula>
    </cfRule>
    <cfRule type="expression" dxfId="6869" priority="9991">
      <formula>BX29=0</formula>
    </cfRule>
    <cfRule type="expression" dxfId="6868" priority="16763">
      <formula>BX29=0</formula>
    </cfRule>
    <cfRule type="expression" dxfId="6867" priority="10916">
      <formula>BX29=0</formula>
    </cfRule>
    <cfRule type="expression" dxfId="6866" priority="10021">
      <formula>BX29=0</formula>
    </cfRule>
    <cfRule type="expression" dxfId="6865" priority="9952">
      <formula>BX29=0</formula>
    </cfRule>
    <cfRule type="expression" dxfId="6864" priority="10946">
      <formula>BX29=0</formula>
    </cfRule>
  </conditionalFormatting>
  <conditionalFormatting sqref="BX31 BX9 BX11 BX15 BX17 BX23 BX25 BX29 BX33 BX35 BX37 BX39 BX41 BX21">
    <cfRule type="cellIs" dxfId="6863" priority="11483" operator="notEqual">
      <formula>BT9</formula>
    </cfRule>
    <cfRule type="cellIs" dxfId="6862" priority="11482" stopIfTrue="1" operator="equal">
      <formula>0</formula>
    </cfRule>
  </conditionalFormatting>
  <conditionalFormatting sqref="BX31 BX9 BX11 BX17 BX23 BX25 BX29 BX33 BX35 BX37 BX39 BX41 BX21">
    <cfRule type="cellIs" dxfId="6861" priority="11602" stopIfTrue="1" operator="equal">
      <formula>0</formula>
    </cfRule>
    <cfRule type="cellIs" dxfId="6860" priority="11603" operator="notEqual">
      <formula>BT9</formula>
    </cfRule>
  </conditionalFormatting>
  <conditionalFormatting sqref="BX31 BX9 BX11 BX17 BX23 BX25 BX29 BX33 BX37 BX39 BX41 BX21">
    <cfRule type="cellIs" dxfId="6859" priority="18458" operator="notEqual">
      <formula>BT9</formula>
    </cfRule>
    <cfRule type="cellIs" dxfId="6858" priority="18457" stopIfTrue="1" operator="equal">
      <formula>0</formula>
    </cfRule>
    <cfRule type="cellIs" dxfId="6857" priority="17768" stopIfTrue="1" operator="equal">
      <formula>0</formula>
    </cfRule>
    <cfRule type="cellIs" dxfId="6856" priority="17769" operator="notEqual">
      <formula>BT9</formula>
    </cfRule>
  </conditionalFormatting>
  <conditionalFormatting sqref="BX35">
    <cfRule type="cellIs" dxfId="6855" priority="15290" operator="notEqual">
      <formula>BT35</formula>
    </cfRule>
    <cfRule type="cellIs" dxfId="6854" priority="15286" stopIfTrue="1" operator="equal">
      <formula>0</formula>
    </cfRule>
    <cfRule type="cellIs" dxfId="6853" priority="15284" operator="notEqual">
      <formula>BT35</formula>
    </cfRule>
    <cfRule type="cellIs" dxfId="6852" priority="15283" stopIfTrue="1" operator="equal">
      <formula>0</formula>
    </cfRule>
    <cfRule type="cellIs" dxfId="6851" priority="15289" stopIfTrue="1" operator="equal">
      <formula>0</formula>
    </cfRule>
    <cfRule type="cellIs" dxfId="6850" priority="15287" operator="notEqual">
      <formula>BT35</formula>
    </cfRule>
    <cfRule type="cellIs" dxfId="6849" priority="15293" operator="notEqual">
      <formula>BT35</formula>
    </cfRule>
    <cfRule type="cellIs" dxfId="6848" priority="15292" stopIfTrue="1" operator="equal">
      <formula>0</formula>
    </cfRule>
  </conditionalFormatting>
  <conditionalFormatting sqref="BX36">
    <cfRule type="expression" dxfId="6847" priority="15285">
      <formula>BX35=0</formula>
    </cfRule>
    <cfRule type="expression" dxfId="6846" priority="15291">
      <formula>BX35=0</formula>
    </cfRule>
    <cfRule type="expression" dxfId="6845" priority="15288">
      <formula>BX35=0</formula>
    </cfRule>
    <cfRule type="expression" dxfId="6844" priority="15282">
      <formula>BX35=0</formula>
    </cfRule>
  </conditionalFormatting>
  <conditionalFormatting sqref="BX43">
    <cfRule type="cellIs" dxfId="6843" priority="6911" stopIfTrue="1" operator="equal">
      <formula>0</formula>
    </cfRule>
    <cfRule type="cellIs" dxfId="6842" priority="6918" operator="notEqual">
      <formula>BT43</formula>
    </cfRule>
    <cfRule type="cellIs" dxfId="6841" priority="7149" stopIfTrue="1" operator="equal">
      <formula>0</formula>
    </cfRule>
    <cfRule type="cellIs" dxfId="6840" priority="6912" operator="notEqual">
      <formula>BT43</formula>
    </cfRule>
    <cfRule type="cellIs" dxfId="6839" priority="6917" stopIfTrue="1" operator="equal">
      <formula>0</formula>
    </cfRule>
    <cfRule type="cellIs" dxfId="6838" priority="6900" operator="notEqual">
      <formula>BT43</formula>
    </cfRule>
    <cfRule type="cellIs" dxfId="6837" priority="6894" operator="notEqual">
      <formula>BT43</formula>
    </cfRule>
    <cfRule type="cellIs" dxfId="6836" priority="6893" stopIfTrue="1" operator="equal">
      <formula>0</formula>
    </cfRule>
    <cfRule type="cellIs" dxfId="6835" priority="7109" operator="notEqual">
      <formula>BT43</formula>
    </cfRule>
    <cfRule type="cellIs" dxfId="6834" priority="6899" stopIfTrue="1" operator="equal">
      <formula>0</formula>
    </cfRule>
    <cfRule type="cellIs" dxfId="6833" priority="7123" stopIfTrue="1" operator="equal">
      <formula>0</formula>
    </cfRule>
    <cfRule type="cellIs" dxfId="6832" priority="7150" operator="notEqual">
      <formula>BT43</formula>
    </cfRule>
    <cfRule type="cellIs" dxfId="6831" priority="7124" operator="notEqual">
      <formula>BT43</formula>
    </cfRule>
    <cfRule type="cellIs" dxfId="6830" priority="7159" stopIfTrue="1" operator="equal">
      <formula>0</formula>
    </cfRule>
    <cfRule type="cellIs" dxfId="6829" priority="7160" operator="notEqual">
      <formula>BT43</formula>
    </cfRule>
    <cfRule type="cellIs" dxfId="6828" priority="7108" stopIfTrue="1" operator="equal">
      <formula>0</formula>
    </cfRule>
  </conditionalFormatting>
  <conditionalFormatting sqref="BX44">
    <cfRule type="expression" dxfId="6827" priority="6910">
      <formula>BX43=0</formula>
    </cfRule>
    <cfRule type="expression" dxfId="6826" priority="7148">
      <formula>BX43=0</formula>
    </cfRule>
    <cfRule type="expression" dxfId="6825" priority="7107">
      <formula>BX43=0</formula>
    </cfRule>
    <cfRule type="expression" dxfId="6824" priority="7158">
      <formula>BX43=0</formula>
    </cfRule>
    <cfRule type="expression" dxfId="6823" priority="7122">
      <formula>BX43=0</formula>
    </cfRule>
    <cfRule type="expression" dxfId="6822" priority="6898">
      <formula>BX43=0</formula>
    </cfRule>
    <cfRule type="expression" dxfId="6821" priority="6916">
      <formula>BX43=0</formula>
    </cfRule>
    <cfRule type="expression" dxfId="6820" priority="6892">
      <formula>BX43=0</formula>
    </cfRule>
  </conditionalFormatting>
  <conditionalFormatting sqref="BY11 CA11">
    <cfRule type="cellIs" dxfId="6819" priority="10206" operator="notEqual">
      <formula>BU11</formula>
    </cfRule>
    <cfRule type="cellIs" dxfId="6818" priority="10205" stopIfTrue="1" operator="equal">
      <formula>0</formula>
    </cfRule>
    <cfRule type="cellIs" dxfId="6817" priority="10311" operator="notEqual">
      <formula>BU11</formula>
    </cfRule>
    <cfRule type="cellIs" dxfId="6816" priority="16037" operator="notEqual">
      <formula>BU11</formula>
    </cfRule>
    <cfRule type="cellIs" dxfId="6815" priority="10271" stopIfTrue="1" operator="equal">
      <formula>0</formula>
    </cfRule>
    <cfRule type="cellIs" dxfId="6814" priority="10272" operator="notEqual">
      <formula>BU11</formula>
    </cfRule>
    <cfRule type="cellIs" dxfId="6813" priority="15998" operator="notEqual">
      <formula>BU11</formula>
    </cfRule>
    <cfRule type="cellIs" dxfId="6812" priority="15997" stopIfTrue="1" operator="equal">
      <formula>0</formula>
    </cfRule>
    <cfRule type="cellIs" dxfId="6811" priority="16036" stopIfTrue="1" operator="equal">
      <formula>0</formula>
    </cfRule>
    <cfRule type="cellIs" dxfId="6810" priority="10184" stopIfTrue="1" operator="equal">
      <formula>0</formula>
    </cfRule>
    <cfRule type="cellIs" dxfId="6809" priority="10185" operator="notEqual">
      <formula>BU11</formula>
    </cfRule>
    <cfRule type="cellIs" dxfId="6808" priority="10310" stopIfTrue="1" operator="equal">
      <formula>0</formula>
    </cfRule>
  </conditionalFormatting>
  <conditionalFormatting sqref="BY12 BY14 BY16 BY18 BY22 BY24 BY26 BY30 BY32 BY34 BY36 BY38 BY40 BY42 BY10 CA10 CA42 CA40 CA38 CA36 CA34 CA32 CA30 CA26 CA24 CA22 CA18 CA16 CA14 CA12">
    <cfRule type="expression" dxfId="6807" priority="11511">
      <formula>BY9=0</formula>
    </cfRule>
    <cfRule type="expression" dxfId="6806" priority="17797">
      <formula>BY9=0</formula>
    </cfRule>
    <cfRule type="expression" dxfId="6805" priority="11628">
      <formula>BY9=0</formula>
    </cfRule>
    <cfRule type="expression" dxfId="6804" priority="18519">
      <formula>BY9=0</formula>
    </cfRule>
  </conditionalFormatting>
  <conditionalFormatting sqref="BY12 CA12">
    <cfRule type="expression" dxfId="6803" priority="10204">
      <formula>BY11=0</formula>
    </cfRule>
    <cfRule type="expression" dxfId="6802" priority="10309">
      <formula>BY11=0</formula>
    </cfRule>
    <cfRule type="expression" dxfId="6801" priority="16035">
      <formula>BY11=0</formula>
    </cfRule>
    <cfRule type="expression" dxfId="6800" priority="15996">
      <formula>BY11=0</formula>
    </cfRule>
    <cfRule type="expression" dxfId="6799" priority="10270">
      <formula>BY11=0</formula>
    </cfRule>
    <cfRule type="expression" dxfId="6798" priority="10183">
      <formula>BY11=0</formula>
    </cfRule>
  </conditionalFormatting>
  <conditionalFormatting sqref="BY15 CA15">
    <cfRule type="cellIs" dxfId="6797" priority="16085" stopIfTrue="1" operator="equal">
      <formula>0</formula>
    </cfRule>
    <cfRule type="cellIs" dxfId="6796" priority="16077" operator="notEqual">
      <formula>BU15</formula>
    </cfRule>
    <cfRule type="cellIs" dxfId="6795" priority="16076" stopIfTrue="1" operator="equal">
      <formula>0</formula>
    </cfRule>
    <cfRule type="cellIs" dxfId="6794" priority="15203" operator="notEqual">
      <formula>BU15</formula>
    </cfRule>
    <cfRule type="cellIs" dxfId="6793" priority="15202" stopIfTrue="1" operator="equal">
      <formula>0</formula>
    </cfRule>
    <cfRule type="cellIs" dxfId="6792" priority="15176" operator="notEqual">
      <formula>BU15</formula>
    </cfRule>
    <cfRule type="cellIs" dxfId="6791" priority="15175" stopIfTrue="1" operator="equal">
      <formula>0</formula>
    </cfRule>
    <cfRule type="cellIs" dxfId="6790" priority="15035" operator="notEqual">
      <formula>BU15</formula>
    </cfRule>
    <cfRule type="cellIs" dxfId="6789" priority="15034" stopIfTrue="1" operator="equal">
      <formula>0</formula>
    </cfRule>
    <cfRule type="cellIs" dxfId="6788" priority="15020" operator="notEqual">
      <formula>BU15</formula>
    </cfRule>
    <cfRule type="cellIs" dxfId="6787" priority="15019" stopIfTrue="1" operator="equal">
      <formula>0</formula>
    </cfRule>
    <cfRule type="cellIs" dxfId="6786" priority="10461" stopIfTrue="1" operator="equal">
      <formula>0</formula>
    </cfRule>
    <cfRule type="cellIs" dxfId="6785" priority="10462" operator="notEqual">
      <formula>BU15</formula>
    </cfRule>
    <cfRule type="cellIs" dxfId="6784" priority="10488" stopIfTrue="1" operator="equal">
      <formula>0</formula>
    </cfRule>
    <cfRule type="cellIs" dxfId="6783" priority="10489" operator="notEqual">
      <formula>BU15</formula>
    </cfRule>
    <cfRule type="cellIs" dxfId="6782" priority="16104" operator="notEqual">
      <formula>BU15</formula>
    </cfRule>
    <cfRule type="cellIs" dxfId="6781" priority="16221" operator="notEqual">
      <formula>BU15</formula>
    </cfRule>
    <cfRule type="cellIs" dxfId="6780" priority="16220" stopIfTrue="1" operator="equal">
      <formula>0</formula>
    </cfRule>
    <cfRule type="cellIs" dxfId="6779" priority="16194" operator="notEqual">
      <formula>BU15</formula>
    </cfRule>
    <cfRule type="cellIs" dxfId="6778" priority="16193" stopIfTrue="1" operator="equal">
      <formula>0</formula>
    </cfRule>
    <cfRule type="cellIs" dxfId="6777" priority="16146" operator="notEqual">
      <formula>BU15</formula>
    </cfRule>
    <cfRule type="cellIs" dxfId="6776" priority="16145" stopIfTrue="1" operator="equal">
      <formula>0</formula>
    </cfRule>
    <cfRule type="cellIs" dxfId="6775" priority="16131" operator="notEqual">
      <formula>BU15</formula>
    </cfRule>
    <cfRule type="cellIs" dxfId="6774" priority="16130" stopIfTrue="1" operator="equal">
      <formula>0</formula>
    </cfRule>
    <cfRule type="cellIs" dxfId="6773" priority="16103" stopIfTrue="1" operator="equal">
      <formula>0</formula>
    </cfRule>
    <cfRule type="cellIs" dxfId="6772" priority="16101" operator="notEqual">
      <formula>BU15</formula>
    </cfRule>
    <cfRule type="cellIs" dxfId="6771" priority="16100" stopIfTrue="1" operator="equal">
      <formula>0</formula>
    </cfRule>
    <cfRule type="cellIs" dxfId="6770" priority="16086" operator="notEqual">
      <formula>BU15</formula>
    </cfRule>
  </conditionalFormatting>
  <conditionalFormatting sqref="BY16 CA16">
    <cfRule type="expression" dxfId="6769" priority="16219">
      <formula>BY15=0</formula>
    </cfRule>
    <cfRule type="expression" dxfId="6768" priority="16192">
      <formula>BY15=0</formula>
    </cfRule>
    <cfRule type="expression" dxfId="6767" priority="16084">
      <formula>BY15=0</formula>
    </cfRule>
    <cfRule type="expression" dxfId="6766" priority="16144">
      <formula>BY15=0</formula>
    </cfRule>
    <cfRule type="expression" dxfId="6765" priority="16099">
      <formula>BY15=0</formula>
    </cfRule>
    <cfRule type="expression" dxfId="6764" priority="15033">
      <formula>BY15=0</formula>
    </cfRule>
    <cfRule type="expression" dxfId="6763" priority="10487">
      <formula>BY15=0</formula>
    </cfRule>
    <cfRule type="expression" dxfId="6762" priority="15201">
      <formula>BY15=0</formula>
    </cfRule>
    <cfRule type="expression" dxfId="6761" priority="15174">
      <formula>BY15=0</formula>
    </cfRule>
    <cfRule type="expression" dxfId="6760" priority="10460">
      <formula>BY15=0</formula>
    </cfRule>
    <cfRule type="expression" dxfId="6759" priority="16075">
      <formula>BY15=0</formula>
    </cfRule>
    <cfRule type="expression" dxfId="6758" priority="15018">
      <formula>BY15=0</formula>
    </cfRule>
    <cfRule type="expression" dxfId="6757" priority="16129">
      <formula>BY15=0</formula>
    </cfRule>
    <cfRule type="expression" dxfId="6756" priority="16102">
      <formula>BY15=0</formula>
    </cfRule>
  </conditionalFormatting>
  <conditionalFormatting sqref="BY17 CA17">
    <cfRule type="cellIs" dxfId="6755" priority="990" stopIfTrue="1" operator="equal">
      <formula>0</formula>
    </cfRule>
    <cfRule type="cellIs" dxfId="6754" priority="991" operator="notEqual">
      <formula>BU17</formula>
    </cfRule>
    <cfRule type="cellIs" dxfId="6753" priority="3018" operator="notEqual">
      <formula>BU17</formula>
    </cfRule>
    <cfRule type="cellIs" dxfId="6752" priority="157" operator="notEqual">
      <formula>BU17</formula>
    </cfRule>
    <cfRule type="cellIs" dxfId="6751" priority="3065" stopIfTrue="1" operator="equal">
      <formula>0</formula>
    </cfRule>
    <cfRule type="cellIs" dxfId="6750" priority="3066" operator="notEqual">
      <formula>BU17</formula>
    </cfRule>
    <cfRule type="cellIs" dxfId="6749" priority="832" operator="notEqual">
      <formula>BU17</formula>
    </cfRule>
    <cfRule type="cellIs" dxfId="6748" priority="1949" operator="notEqual">
      <formula>BU17</formula>
    </cfRule>
    <cfRule type="cellIs" dxfId="6747" priority="1948" stopIfTrue="1" operator="equal">
      <formula>0</formula>
    </cfRule>
    <cfRule type="cellIs" dxfId="6746" priority="2922" operator="notEqual">
      <formula>BU17</formula>
    </cfRule>
    <cfRule type="cellIs" dxfId="6745" priority="2921" stopIfTrue="1" operator="equal">
      <formula>0</formula>
    </cfRule>
    <cfRule type="cellIs" dxfId="6744" priority="400" operator="notEqual">
      <formula>BU17</formula>
    </cfRule>
    <cfRule type="cellIs" dxfId="6743" priority="702" stopIfTrue="1" operator="equal">
      <formula>0</formula>
    </cfRule>
    <cfRule type="cellIs" dxfId="6742" priority="831" stopIfTrue="1" operator="equal">
      <formula>0</formula>
    </cfRule>
    <cfRule type="cellIs" dxfId="6741" priority="448" operator="notEqual">
      <formula>BU17</formula>
    </cfRule>
    <cfRule type="cellIs" dxfId="6740" priority="447" stopIfTrue="1" operator="equal">
      <formula>0</formula>
    </cfRule>
    <cfRule type="cellIs" dxfId="6739" priority="703" operator="notEqual">
      <formula>BU17</formula>
    </cfRule>
    <cfRule type="cellIs" dxfId="6738" priority="880" operator="notEqual">
      <formula>BU17</formula>
    </cfRule>
    <cfRule type="cellIs" dxfId="6737" priority="252" stopIfTrue="1" operator="equal">
      <formula>0</formula>
    </cfRule>
    <cfRule type="cellIs" dxfId="6736" priority="253" operator="notEqual">
      <formula>BU17</formula>
    </cfRule>
    <cfRule type="cellIs" dxfId="6735" priority="1630" stopIfTrue="1" operator="equal">
      <formula>0</formula>
    </cfRule>
    <cfRule type="cellIs" dxfId="6734" priority="609" stopIfTrue="1" operator="equal">
      <formula>0</formula>
    </cfRule>
    <cfRule type="cellIs" dxfId="6733" priority="610" operator="notEqual">
      <formula>BU17</formula>
    </cfRule>
    <cfRule type="cellIs" dxfId="6732" priority="555" stopIfTrue="1" operator="equal">
      <formula>0</formula>
    </cfRule>
    <cfRule type="cellIs" dxfId="6731" priority="1901" operator="notEqual">
      <formula>BU17</formula>
    </cfRule>
    <cfRule type="cellIs" dxfId="6730" priority="1900" stopIfTrue="1" operator="equal">
      <formula>0</formula>
    </cfRule>
    <cfRule type="cellIs" dxfId="6729" priority="556" operator="notEqual">
      <formula>BU17</formula>
    </cfRule>
    <cfRule type="cellIs" dxfId="6728" priority="399" stopIfTrue="1" operator="equal">
      <formula>0</formula>
    </cfRule>
    <cfRule type="cellIs" dxfId="6727" priority="1215" stopIfTrue="1" operator="equal">
      <formula>0</formula>
    </cfRule>
    <cfRule type="cellIs" dxfId="6726" priority="3017" stopIfTrue="1" operator="equal">
      <formula>0</formula>
    </cfRule>
    <cfRule type="cellIs" dxfId="6725" priority="1044" stopIfTrue="1" operator="equal">
      <formula>0</formula>
    </cfRule>
    <cfRule type="cellIs" dxfId="6724" priority="1045" operator="notEqual">
      <formula>BU17</formula>
    </cfRule>
    <cfRule type="cellIs" dxfId="6723" priority="78" stopIfTrue="1" operator="equal">
      <formula>0</formula>
    </cfRule>
    <cfRule type="cellIs" dxfId="6722" priority="1726" stopIfTrue="1" operator="equal">
      <formula>0</formula>
    </cfRule>
    <cfRule type="cellIs" dxfId="6721" priority="1588" stopIfTrue="1" operator="equal">
      <formula>0</formula>
    </cfRule>
    <cfRule type="cellIs" dxfId="6720" priority="1631" operator="notEqual">
      <formula>BU17</formula>
    </cfRule>
    <cfRule type="cellIs" dxfId="6719" priority="79" operator="notEqual">
      <formula>BU17</formula>
    </cfRule>
    <cfRule type="cellIs" dxfId="6718" priority="1158" stopIfTrue="1" operator="equal">
      <formula>0</formula>
    </cfRule>
    <cfRule type="cellIs" dxfId="6717" priority="1159" operator="notEqual">
      <formula>BU17</formula>
    </cfRule>
    <cfRule type="cellIs" dxfId="6716" priority="1727" operator="notEqual">
      <formula>BU17</formula>
    </cfRule>
    <cfRule type="cellIs" dxfId="6715" priority="1216" operator="notEqual">
      <formula>BU17</formula>
    </cfRule>
    <cfRule type="cellIs" dxfId="6714" priority="2120" operator="notEqual">
      <formula>BU17</formula>
    </cfRule>
    <cfRule type="cellIs" dxfId="6713" priority="2119" stopIfTrue="1" operator="equal">
      <formula>0</formula>
    </cfRule>
    <cfRule type="cellIs" dxfId="6712" priority="300" stopIfTrue="1" operator="equal">
      <formula>0</formula>
    </cfRule>
    <cfRule type="cellIs" dxfId="6711" priority="2879" stopIfTrue="1" operator="equal">
      <formula>0</formula>
    </cfRule>
    <cfRule type="cellIs" dxfId="6710" priority="2880" operator="notEqual">
      <formula>BU17</formula>
    </cfRule>
    <cfRule type="cellIs" dxfId="6709" priority="301" operator="notEqual">
      <formula>BU17</formula>
    </cfRule>
    <cfRule type="cellIs" dxfId="6708" priority="1775" operator="notEqual">
      <formula>BU17</formula>
    </cfRule>
    <cfRule type="cellIs" dxfId="6707" priority="1774" stopIfTrue="1" operator="equal">
      <formula>0</formula>
    </cfRule>
    <cfRule type="cellIs" dxfId="6706" priority="1589" operator="notEqual">
      <formula>BU17</formula>
    </cfRule>
    <cfRule type="cellIs" dxfId="6705" priority="745" operator="notEqual">
      <formula>BU17</formula>
    </cfRule>
    <cfRule type="cellIs" dxfId="6704" priority="744" stopIfTrue="1" operator="equal">
      <formula>0</formula>
    </cfRule>
    <cfRule type="cellIs" dxfId="6703" priority="156" stopIfTrue="1" operator="equal">
      <formula>0</formula>
    </cfRule>
    <cfRule type="cellIs" dxfId="6702" priority="2066" operator="notEqual">
      <formula>BU17</formula>
    </cfRule>
    <cfRule type="cellIs" dxfId="6701" priority="2065" stopIfTrue="1" operator="equal">
      <formula>0</formula>
    </cfRule>
    <cfRule type="cellIs" dxfId="6700" priority="879" stopIfTrue="1" operator="equal">
      <formula>0</formula>
    </cfRule>
  </conditionalFormatting>
  <conditionalFormatting sqref="BY18 CA18">
    <cfRule type="expression" dxfId="6699" priority="3064">
      <formula>BY17=0</formula>
    </cfRule>
    <cfRule type="expression" dxfId="6698" priority="1947">
      <formula>BY17=0</formula>
    </cfRule>
    <cfRule type="expression" dxfId="6697" priority="2118">
      <formula>BY17=0</formula>
    </cfRule>
    <cfRule type="expression" dxfId="6696" priority="830">
      <formula>BY17=0</formula>
    </cfRule>
    <cfRule type="expression" dxfId="6695" priority="446">
      <formula>BY17=0</formula>
    </cfRule>
    <cfRule type="expression" dxfId="6694" priority="251">
      <formula>BY17=0</formula>
    </cfRule>
    <cfRule type="expression" dxfId="6693" priority="608">
      <formula>BY17=0</formula>
    </cfRule>
    <cfRule type="expression" dxfId="6692" priority="989">
      <formula>BY17=0</formula>
    </cfRule>
    <cfRule type="expression" dxfId="6691" priority="1899">
      <formula>BY17=0</formula>
    </cfRule>
    <cfRule type="expression" dxfId="6690" priority="1043">
      <formula>BY17=0</formula>
    </cfRule>
    <cfRule type="expression" dxfId="6689" priority="77">
      <formula>BY17=0</formula>
    </cfRule>
    <cfRule type="expression" dxfId="6688" priority="2878">
      <formula>BY17=0</formula>
    </cfRule>
    <cfRule type="expression" dxfId="6687" priority="701">
      <formula>BY17=0</formula>
    </cfRule>
    <cfRule type="expression" dxfId="6686" priority="2920">
      <formula>BY17=0</formula>
    </cfRule>
    <cfRule type="expression" dxfId="6685" priority="1587">
      <formula>BY17=0</formula>
    </cfRule>
    <cfRule type="expression" dxfId="6684" priority="743">
      <formula>BY17=0</formula>
    </cfRule>
    <cfRule type="expression" dxfId="6683" priority="1629">
      <formula>BY17=0</formula>
    </cfRule>
    <cfRule type="expression" dxfId="6682" priority="155">
      <formula>BY17=0</formula>
    </cfRule>
    <cfRule type="expression" dxfId="6681" priority="1157">
      <formula>BY17=0</formula>
    </cfRule>
    <cfRule type="expression" dxfId="6680" priority="398">
      <formula>BY17=0</formula>
    </cfRule>
    <cfRule type="expression" dxfId="6679" priority="1214">
      <formula>BY17=0</formula>
    </cfRule>
    <cfRule type="expression" dxfId="6678" priority="1725">
      <formula>BY17=0</formula>
    </cfRule>
    <cfRule type="expression" dxfId="6677" priority="554">
      <formula>BY17=0</formula>
    </cfRule>
    <cfRule type="expression" dxfId="6676" priority="299">
      <formula>BY17=0</formula>
    </cfRule>
    <cfRule type="expression" dxfId="6675" priority="878">
      <formula>BY17=0</formula>
    </cfRule>
    <cfRule type="expression" dxfId="6674" priority="3016">
      <formula>BY17=0</formula>
    </cfRule>
    <cfRule type="expression" dxfId="6673" priority="2064">
      <formula>BY17=0</formula>
    </cfRule>
    <cfRule type="expression" dxfId="6672" priority="1773">
      <formula>BY17=0</formula>
    </cfRule>
  </conditionalFormatting>
  <conditionalFormatting sqref="BY21 BY31 BY9 BY11 BY13 BY15 BY17 BY23 BY25 BY29 BY33 BY35 BY37 BY39 BY41 CA41 CA39 CA37 CA35 CA33 CA29 CA25 CA23 CA17 CA15 CA13 CA11 CA9 CA31 CA21">
    <cfRule type="cellIs" dxfId="6671" priority="18521" operator="notEqual">
      <formula>BU9</formula>
    </cfRule>
    <cfRule type="cellIs" dxfId="6670" priority="18520" stopIfTrue="1" operator="equal">
      <formula>0</formula>
    </cfRule>
    <cfRule type="cellIs" dxfId="6669" priority="11513" operator="notEqual">
      <formula>BU9</formula>
    </cfRule>
    <cfRule type="cellIs" dxfId="6668" priority="17798" stopIfTrue="1" operator="equal">
      <formula>0</formula>
    </cfRule>
    <cfRule type="cellIs" dxfId="6667" priority="11630" operator="notEqual">
      <formula>BU9</formula>
    </cfRule>
    <cfRule type="cellIs" dxfId="6666" priority="17799" operator="notEqual">
      <formula>BU9</formula>
    </cfRule>
    <cfRule type="cellIs" dxfId="6665" priority="11629" stopIfTrue="1" operator="equal">
      <formula>0</formula>
    </cfRule>
    <cfRule type="cellIs" dxfId="6664" priority="11512" stopIfTrue="1" operator="equal">
      <formula>0</formula>
    </cfRule>
  </conditionalFormatting>
  <conditionalFormatting sqref="BY25 CA25">
    <cfRule type="cellIs" dxfId="6663" priority="10626" stopIfTrue="1" operator="equal">
      <formula>0</formula>
    </cfRule>
    <cfRule type="cellIs" dxfId="6662" priority="16572" stopIfTrue="1" operator="equal">
      <formula>0</formula>
    </cfRule>
    <cfRule type="cellIs" dxfId="6661" priority="10582" operator="notEqual">
      <formula>BU25</formula>
    </cfRule>
    <cfRule type="cellIs" dxfId="6660" priority="10581" stopIfTrue="1" operator="equal">
      <formula>0</formula>
    </cfRule>
    <cfRule type="cellIs" dxfId="6659" priority="16411" operator="notEqual">
      <formula>BU25</formula>
    </cfRule>
    <cfRule type="cellIs" dxfId="6658" priority="16410" stopIfTrue="1" operator="equal">
      <formula>0</formula>
    </cfRule>
    <cfRule type="cellIs" dxfId="6657" priority="16929" stopIfTrue="1" operator="equal">
      <formula>0</formula>
    </cfRule>
    <cfRule type="cellIs" dxfId="6656" priority="16930" operator="notEqual">
      <formula>BU25</formula>
    </cfRule>
    <cfRule type="cellIs" dxfId="6655" priority="16989" stopIfTrue="1" operator="equal">
      <formula>0</formula>
    </cfRule>
    <cfRule type="cellIs" dxfId="6654" priority="16990" operator="notEqual">
      <formula>BU25</formula>
    </cfRule>
    <cfRule type="cellIs" dxfId="6653" priority="8893" stopIfTrue="1" operator="equal">
      <formula>0</formula>
    </cfRule>
    <cfRule type="cellIs" dxfId="6652" priority="8894" operator="notEqual">
      <formula>BU25</formula>
    </cfRule>
    <cfRule type="cellIs" dxfId="6651" priority="8902" stopIfTrue="1" operator="equal">
      <formula>0</formula>
    </cfRule>
    <cfRule type="cellIs" dxfId="6650" priority="16351" operator="notEqual">
      <formula>BU25</formula>
    </cfRule>
    <cfRule type="cellIs" dxfId="6649" priority="16350" stopIfTrue="1" operator="equal">
      <formula>0</formula>
    </cfRule>
    <cfRule type="cellIs" dxfId="6648" priority="10810" operator="notEqual">
      <formula>BU25</formula>
    </cfRule>
    <cfRule type="cellIs" dxfId="6647" priority="10809" stopIfTrue="1" operator="equal">
      <formula>0</formula>
    </cfRule>
    <cfRule type="cellIs" dxfId="6646" priority="11098" operator="notEqual">
      <formula>BU25</formula>
    </cfRule>
    <cfRule type="cellIs" dxfId="6645" priority="11097" stopIfTrue="1" operator="equal">
      <formula>0</formula>
    </cfRule>
    <cfRule type="cellIs" dxfId="6644" priority="8924" operator="notEqual">
      <formula>BU25</formula>
    </cfRule>
    <cfRule type="cellIs" dxfId="6643" priority="8923" stopIfTrue="1" operator="equal">
      <formula>0</formula>
    </cfRule>
    <cfRule type="cellIs" dxfId="6642" priority="8918" operator="notEqual">
      <formula>BU25</formula>
    </cfRule>
    <cfRule type="cellIs" dxfId="6641" priority="10752" stopIfTrue="1" operator="equal">
      <formula>0</formula>
    </cfRule>
    <cfRule type="cellIs" dxfId="6640" priority="8903" operator="notEqual">
      <formula>BU25</formula>
    </cfRule>
    <cfRule type="cellIs" dxfId="6639" priority="8917" stopIfTrue="1" operator="equal">
      <formula>0</formula>
    </cfRule>
    <cfRule type="cellIs" dxfId="6638" priority="10753" operator="notEqual">
      <formula>BU25</formula>
    </cfRule>
    <cfRule type="cellIs" dxfId="6637" priority="8872" stopIfTrue="1" operator="equal">
      <formula>0</formula>
    </cfRule>
    <cfRule type="cellIs" dxfId="6636" priority="8873" operator="notEqual">
      <formula>BU25</formula>
    </cfRule>
    <cfRule type="cellIs" dxfId="6635" priority="8878" stopIfTrue="1" operator="equal">
      <formula>0</formula>
    </cfRule>
    <cfRule type="cellIs" dxfId="6634" priority="8879" operator="notEqual">
      <formula>BU25</formula>
    </cfRule>
    <cfRule type="cellIs" dxfId="6633" priority="8909" operator="notEqual">
      <formula>BU25</formula>
    </cfRule>
    <cfRule type="cellIs" dxfId="6632" priority="16648" operator="notEqual">
      <formula>BU25</formula>
    </cfRule>
    <cfRule type="cellIs" dxfId="6631" priority="8887" stopIfTrue="1" operator="equal">
      <formula>0</formula>
    </cfRule>
    <cfRule type="cellIs" dxfId="6630" priority="8888" operator="notEqual">
      <formula>BU25</formula>
    </cfRule>
    <cfRule type="cellIs" dxfId="6629" priority="8908" stopIfTrue="1" operator="equal">
      <formula>0</formula>
    </cfRule>
    <cfRule type="cellIs" dxfId="6628" priority="16647" stopIfTrue="1" operator="equal">
      <formula>0</formula>
    </cfRule>
    <cfRule type="cellIs" dxfId="6627" priority="11056" operator="notEqual">
      <formula>BU25</formula>
    </cfRule>
    <cfRule type="cellIs" dxfId="6626" priority="11055" stopIfTrue="1" operator="equal">
      <formula>0</formula>
    </cfRule>
    <cfRule type="cellIs" dxfId="6625" priority="10627" operator="notEqual">
      <formula>BU25</formula>
    </cfRule>
    <cfRule type="cellIs" dxfId="6624" priority="16573" operator="notEqual">
      <formula>BU25</formula>
    </cfRule>
  </conditionalFormatting>
  <conditionalFormatting sqref="BY26 CA26">
    <cfRule type="expression" dxfId="6623" priority="8916">
      <formula>BY25=0</formula>
    </cfRule>
    <cfRule type="expression" dxfId="6622" priority="8901">
      <formula>BY25=0</formula>
    </cfRule>
    <cfRule type="expression" dxfId="6621" priority="10808">
      <formula>BY25=0</formula>
    </cfRule>
    <cfRule type="expression" dxfId="6620" priority="8871">
      <formula>BY25=0</formula>
    </cfRule>
    <cfRule type="expression" dxfId="6619" priority="8877">
      <formula>BY25=0</formula>
    </cfRule>
    <cfRule type="expression" dxfId="6618" priority="10580">
      <formula>BY25=0</formula>
    </cfRule>
    <cfRule type="expression" dxfId="6617" priority="10751">
      <formula>BY25=0</formula>
    </cfRule>
    <cfRule type="expression" dxfId="6616" priority="16409">
      <formula>BY25=0</formula>
    </cfRule>
    <cfRule type="expression" dxfId="6615" priority="8892">
      <formula>BY25=0</formula>
    </cfRule>
    <cfRule type="expression" dxfId="6614" priority="8886">
      <formula>BY25=0</formula>
    </cfRule>
    <cfRule type="expression" dxfId="6613" priority="16988">
      <formula>BY25=0</formula>
    </cfRule>
    <cfRule type="expression" dxfId="6612" priority="11096">
      <formula>BY25=0</formula>
    </cfRule>
    <cfRule type="expression" dxfId="6611" priority="8907">
      <formula>BY25=0</formula>
    </cfRule>
    <cfRule type="expression" dxfId="6610" priority="16928">
      <formula>BY25=0</formula>
    </cfRule>
    <cfRule type="expression" dxfId="6609" priority="11054">
      <formula>BY25=0</formula>
    </cfRule>
    <cfRule type="expression" dxfId="6608" priority="8922">
      <formula>BY25=0</formula>
    </cfRule>
    <cfRule type="expression" dxfId="6607" priority="16646">
      <formula>BY25=0</formula>
    </cfRule>
    <cfRule type="expression" dxfId="6606" priority="16571">
      <formula>BY25=0</formula>
    </cfRule>
    <cfRule type="expression" dxfId="6605" priority="10625">
      <formula>BY25=0</formula>
    </cfRule>
    <cfRule type="expression" dxfId="6604" priority="16349">
      <formula>BY25=0</formula>
    </cfRule>
  </conditionalFormatting>
  <conditionalFormatting sqref="BY27 CA27">
    <cfRule type="cellIs" dxfId="6603" priority="5577" operator="notEqual">
      <formula>BU27</formula>
    </cfRule>
    <cfRule type="cellIs" dxfId="6602" priority="5450" stopIfTrue="1" operator="equal">
      <formula>0</formula>
    </cfRule>
    <cfRule type="cellIs" dxfId="6601" priority="5451" operator="notEqual">
      <formula>BU27</formula>
    </cfRule>
    <cfRule type="cellIs" dxfId="6600" priority="5559" operator="notEqual">
      <formula>BU27</formula>
    </cfRule>
    <cfRule type="cellIs" dxfId="6599" priority="5576" stopIfTrue="1" operator="equal">
      <formula>0</formula>
    </cfRule>
    <cfRule type="cellIs" dxfId="6598" priority="5520" operator="notEqual">
      <formula>BU27</formula>
    </cfRule>
    <cfRule type="cellIs" dxfId="6597" priority="5519" stopIfTrue="1" operator="equal">
      <formula>0</formula>
    </cfRule>
    <cfRule type="cellIs" dxfId="6596" priority="7189" stopIfTrue="1" operator="equal">
      <formula>0</formula>
    </cfRule>
    <cfRule type="cellIs" dxfId="6595" priority="7190" operator="notEqual">
      <formula>BU27</formula>
    </cfRule>
    <cfRule type="cellIs" dxfId="6594" priority="7216" stopIfTrue="1" operator="equal">
      <formula>0</formula>
    </cfRule>
    <cfRule type="cellIs" dxfId="6593" priority="7217" operator="notEqual">
      <formula>BU27</formula>
    </cfRule>
    <cfRule type="cellIs" dxfId="6592" priority="7234" stopIfTrue="1" operator="equal">
      <formula>0</formula>
    </cfRule>
    <cfRule type="cellIs" dxfId="6591" priority="7184" operator="notEqual">
      <formula>BU27</formula>
    </cfRule>
    <cfRule type="cellIs" dxfId="6590" priority="7235" operator="notEqual">
      <formula>BU27</formula>
    </cfRule>
    <cfRule type="cellIs" dxfId="6589" priority="5502" operator="notEqual">
      <formula>BU27</formula>
    </cfRule>
    <cfRule type="cellIs" dxfId="6588" priority="5501" stopIfTrue="1" operator="equal">
      <formula>0</formula>
    </cfRule>
    <cfRule type="cellIs" dxfId="6587" priority="5603" stopIfTrue="1" operator="equal">
      <formula>0</formula>
    </cfRule>
    <cfRule type="cellIs" dxfId="6586" priority="7183" stopIfTrue="1" operator="equal">
      <formula>0</formula>
    </cfRule>
    <cfRule type="cellIs" dxfId="6585" priority="5619" operator="notEqual">
      <formula>BU27</formula>
    </cfRule>
    <cfRule type="cellIs" dxfId="6584" priority="5604" operator="notEqual">
      <formula>BU27</formula>
    </cfRule>
    <cfRule type="cellIs" dxfId="6583" priority="7198" stopIfTrue="1" operator="equal">
      <formula>0</formula>
    </cfRule>
    <cfRule type="cellIs" dxfId="6582" priority="7199" operator="notEqual">
      <formula>BU27</formula>
    </cfRule>
    <cfRule type="cellIs" dxfId="6581" priority="7204" stopIfTrue="1" operator="equal">
      <formula>0</formula>
    </cfRule>
    <cfRule type="cellIs" dxfId="6580" priority="5471" stopIfTrue="1" operator="equal">
      <formula>0</formula>
    </cfRule>
    <cfRule type="cellIs" dxfId="6579" priority="5558" stopIfTrue="1" operator="equal">
      <formula>0</formula>
    </cfRule>
    <cfRule type="cellIs" dxfId="6578" priority="5472" operator="notEqual">
      <formula>BU27</formula>
    </cfRule>
    <cfRule type="cellIs" dxfId="6577" priority="7205" operator="notEqual">
      <formula>BU27</formula>
    </cfRule>
    <cfRule type="cellIs" dxfId="6576" priority="5618" stopIfTrue="1" operator="equal">
      <formula>0</formula>
    </cfRule>
  </conditionalFormatting>
  <conditionalFormatting sqref="BY28 CA28">
    <cfRule type="expression" dxfId="6575" priority="7182">
      <formula>BY27=0</formula>
    </cfRule>
    <cfRule type="expression" dxfId="6574" priority="7188">
      <formula>BY27=0</formula>
    </cfRule>
    <cfRule type="expression" dxfId="6573" priority="7215">
      <formula>BY27=0</formula>
    </cfRule>
    <cfRule type="expression" dxfId="6572" priority="5557">
      <formula>BY27=0</formula>
    </cfRule>
    <cfRule type="expression" dxfId="6571" priority="7233">
      <formula>BY27=0</formula>
    </cfRule>
    <cfRule type="expression" dxfId="6570" priority="5470">
      <formula>BY27=0</formula>
    </cfRule>
    <cfRule type="expression" dxfId="6569" priority="7197">
      <formula>BY27=0</formula>
    </cfRule>
    <cfRule type="expression" dxfId="6568" priority="5449">
      <formula>BY27=0</formula>
    </cfRule>
    <cfRule type="expression" dxfId="6567" priority="7203">
      <formula>BY27=0</formula>
    </cfRule>
    <cfRule type="expression" dxfId="6566" priority="5602">
      <formula>BY27=0</formula>
    </cfRule>
    <cfRule type="expression" dxfId="6565" priority="5518">
      <formula>BY27=0</formula>
    </cfRule>
    <cfRule type="expression" dxfId="6564" priority="5617">
      <formula>BY27=0</formula>
    </cfRule>
    <cfRule type="expression" dxfId="6563" priority="5575">
      <formula>BY27=0</formula>
    </cfRule>
    <cfRule type="expression" dxfId="6562" priority="5500">
      <formula>BY27=0</formula>
    </cfRule>
  </conditionalFormatting>
  <conditionalFormatting sqref="BY29 CA29">
    <cfRule type="cellIs" dxfId="6561" priority="10935" stopIfTrue="1" operator="equal">
      <formula>0</formula>
    </cfRule>
    <cfRule type="cellIs" dxfId="6560" priority="10936" operator="notEqual">
      <formula>BU29</formula>
    </cfRule>
    <cfRule type="cellIs" dxfId="6559" priority="10005" operator="notEqual">
      <formula>BU29</formula>
    </cfRule>
    <cfRule type="cellIs" dxfId="6558" priority="9963" operator="notEqual">
      <formula>BU29</formula>
    </cfRule>
    <cfRule type="cellIs" dxfId="6557" priority="10962" stopIfTrue="1" operator="equal">
      <formula>0</formula>
    </cfRule>
    <cfRule type="cellIs" dxfId="6556" priority="16782" stopIfTrue="1" operator="equal">
      <formula>0</formula>
    </cfRule>
    <cfRule type="cellIs" dxfId="6555" priority="10963" operator="notEqual">
      <formula>BU29</formula>
    </cfRule>
    <cfRule type="cellIs" dxfId="6554" priority="10035" operator="notEqual">
      <formula>BU29</formula>
    </cfRule>
    <cfRule type="cellIs" dxfId="6553" priority="10004" stopIfTrue="1" operator="equal">
      <formula>0</formula>
    </cfRule>
    <cfRule type="cellIs" dxfId="6552" priority="9945" operator="notEqual">
      <formula>BU29</formula>
    </cfRule>
    <cfRule type="cellIs" dxfId="6551" priority="10034" stopIfTrue="1" operator="equal">
      <formula>0</formula>
    </cfRule>
    <cfRule type="cellIs" dxfId="6550" priority="16809" stopIfTrue="1" operator="equal">
      <formula>0</formula>
    </cfRule>
    <cfRule type="cellIs" dxfId="6549" priority="9944" stopIfTrue="1" operator="equal">
      <formula>0</formula>
    </cfRule>
    <cfRule type="cellIs" dxfId="6548" priority="9962" stopIfTrue="1" operator="equal">
      <formula>0</formula>
    </cfRule>
    <cfRule type="cellIs" dxfId="6547" priority="16783" operator="notEqual">
      <formula>BU29</formula>
    </cfRule>
    <cfRule type="cellIs" dxfId="6546" priority="16810" operator="notEqual">
      <formula>BU29</formula>
    </cfRule>
  </conditionalFormatting>
  <conditionalFormatting sqref="BY30 CA30">
    <cfRule type="expression" dxfId="6545" priority="9943">
      <formula>BY29=0</formula>
    </cfRule>
    <cfRule type="expression" dxfId="6544" priority="16781">
      <formula>BY29=0</formula>
    </cfRule>
    <cfRule type="expression" dxfId="6543" priority="10003">
      <formula>BY29=0</formula>
    </cfRule>
    <cfRule type="expression" dxfId="6542" priority="9961">
      <formula>BY29=0</formula>
    </cfRule>
    <cfRule type="expression" dxfId="6541" priority="10961">
      <formula>BY29=0</formula>
    </cfRule>
    <cfRule type="expression" dxfId="6540" priority="10934">
      <formula>BY29=0</formula>
    </cfRule>
    <cfRule type="expression" dxfId="6539" priority="16808">
      <formula>BY29=0</formula>
    </cfRule>
    <cfRule type="expression" dxfId="6538" priority="10033">
      <formula>BY29=0</formula>
    </cfRule>
  </conditionalFormatting>
  <conditionalFormatting sqref="BY35 CA35">
    <cfRule type="cellIs" dxfId="6537" priority="15329" operator="notEqual">
      <formula>BU35</formula>
    </cfRule>
    <cfRule type="cellIs" dxfId="6536" priority="15350" operator="notEqual">
      <formula>BU35</formula>
    </cfRule>
    <cfRule type="cellIs" dxfId="6535" priority="15349" stopIfTrue="1" operator="equal">
      <formula>0</formula>
    </cfRule>
    <cfRule type="cellIs" dxfId="6534" priority="15328" stopIfTrue="1" operator="equal">
      <formula>0</formula>
    </cfRule>
  </conditionalFormatting>
  <conditionalFormatting sqref="BY36 CA36">
    <cfRule type="expression" dxfId="6533" priority="15348">
      <formula>BY35=0</formula>
    </cfRule>
    <cfRule type="expression" dxfId="6532" priority="15327">
      <formula>BY35=0</formula>
    </cfRule>
  </conditionalFormatting>
  <conditionalFormatting sqref="BY43 CA43">
    <cfRule type="cellIs" dxfId="6531" priority="6903" operator="notEqual">
      <formula>BU43</formula>
    </cfRule>
    <cfRule type="cellIs" dxfId="6530" priority="7111" stopIfTrue="1" operator="equal">
      <formula>0</formula>
    </cfRule>
    <cfRule type="cellIs" dxfId="6529" priority="7112" operator="notEqual">
      <formula>BU43</formula>
    </cfRule>
    <cfRule type="cellIs" dxfId="6528" priority="7129" stopIfTrue="1" operator="equal">
      <formula>0</formula>
    </cfRule>
    <cfRule type="cellIs" dxfId="6527" priority="7130" operator="notEqual">
      <formula>BU43</formula>
    </cfRule>
    <cfRule type="cellIs" dxfId="6526" priority="7155" stopIfTrue="1" operator="equal">
      <formula>0</formula>
    </cfRule>
    <cfRule type="cellIs" dxfId="6525" priority="7156" operator="notEqual">
      <formula>BU43</formula>
    </cfRule>
    <cfRule type="cellIs" dxfId="6524" priority="7165" stopIfTrue="1" operator="equal">
      <formula>0</formula>
    </cfRule>
    <cfRule type="cellIs" dxfId="6523" priority="6921" operator="notEqual">
      <formula>BU43</formula>
    </cfRule>
    <cfRule type="cellIs" dxfId="6522" priority="6920" stopIfTrue="1" operator="equal">
      <formula>0</formula>
    </cfRule>
    <cfRule type="cellIs" dxfId="6521" priority="6896" stopIfTrue="1" operator="equal">
      <formula>0</formula>
    </cfRule>
    <cfRule type="cellIs" dxfId="6520" priority="7166" operator="notEqual">
      <formula>BU43</formula>
    </cfRule>
    <cfRule type="cellIs" dxfId="6519" priority="6915" operator="notEqual">
      <formula>BU43</formula>
    </cfRule>
    <cfRule type="cellIs" dxfId="6518" priority="6914" stopIfTrue="1" operator="equal">
      <formula>0</formula>
    </cfRule>
    <cfRule type="cellIs" dxfId="6517" priority="6897" operator="notEqual">
      <formula>BU43</formula>
    </cfRule>
    <cfRule type="cellIs" dxfId="6516" priority="6902" stopIfTrue="1" operator="equal">
      <formula>0</formula>
    </cfRule>
  </conditionalFormatting>
  <conditionalFormatting sqref="BY44 CA44">
    <cfRule type="expression" dxfId="6515" priority="7164">
      <formula>BY43=0</formula>
    </cfRule>
    <cfRule type="expression" dxfId="6514" priority="7154">
      <formula>BY43=0</formula>
    </cfRule>
    <cfRule type="expression" dxfId="6513" priority="6901">
      <formula>BY43=0</formula>
    </cfRule>
    <cfRule type="expression" dxfId="6512" priority="6913">
      <formula>BY43=0</formula>
    </cfRule>
    <cfRule type="expression" dxfId="6511" priority="7128">
      <formula>BY43=0</formula>
    </cfRule>
    <cfRule type="expression" dxfId="6510" priority="7110">
      <formula>BY43=0</formula>
    </cfRule>
    <cfRule type="expression" dxfId="6509" priority="6919">
      <formula>BY43=0</formula>
    </cfRule>
    <cfRule type="expression" dxfId="6508" priority="6895">
      <formula>BY43=0</formula>
    </cfRule>
  </conditionalFormatting>
  <conditionalFormatting sqref="BZ9 BZ15 BZ17 BZ21 BZ23 BZ25 BZ29 BZ31 BZ33 BZ35 BZ37 BZ39 BZ41">
    <cfRule type="cellIs" dxfId="6507" priority="17318" stopIfTrue="1" operator="equal">
      <formula>0</formula>
    </cfRule>
    <cfRule type="cellIs" dxfId="6506" priority="11341" operator="notEqual">
      <formula>BV9</formula>
    </cfRule>
    <cfRule type="cellIs" dxfId="6505" priority="11340" stopIfTrue="1" operator="equal">
      <formula>0</formula>
    </cfRule>
    <cfRule type="cellIs" dxfId="6504" priority="17319" operator="notEqual">
      <formula>BV9</formula>
    </cfRule>
  </conditionalFormatting>
  <conditionalFormatting sqref="BZ11">
    <cfRule type="cellIs" dxfId="6503" priority="15945" stopIfTrue="1" operator="equal">
      <formula>0</formula>
    </cfRule>
    <cfRule type="cellIs" dxfId="6502" priority="10219" stopIfTrue="1" operator="equal">
      <formula>0</formula>
    </cfRule>
    <cfRule type="cellIs" dxfId="6501" priority="10151" operator="notEqual">
      <formula>BV11</formula>
    </cfRule>
    <cfRule type="cellIs" dxfId="6500" priority="15946" operator="notEqual">
      <formula>BV11</formula>
    </cfRule>
    <cfRule type="cellIs" dxfId="6499" priority="17309" stopIfTrue="1" operator="equal">
      <formula>0</formula>
    </cfRule>
    <cfRule type="cellIs" dxfId="6498" priority="11332" operator="notEqual">
      <formula>BV11</formula>
    </cfRule>
    <cfRule type="cellIs" dxfId="6497" priority="11331" stopIfTrue="1" operator="equal">
      <formula>0</formula>
    </cfRule>
    <cfRule type="cellIs" dxfId="6496" priority="17310" operator="notEqual">
      <formula>BV11</formula>
    </cfRule>
    <cfRule type="cellIs" dxfId="6495" priority="10150" stopIfTrue="1" operator="equal">
      <formula>0</formula>
    </cfRule>
    <cfRule type="cellIs" dxfId="6494" priority="10220" operator="notEqual">
      <formula>BV11</formula>
    </cfRule>
  </conditionalFormatting>
  <conditionalFormatting sqref="BZ12">
    <cfRule type="expression" dxfId="6493" priority="10221">
      <formula>BZ11=0</formula>
    </cfRule>
    <cfRule type="expression" dxfId="6492" priority="15947">
      <formula>BZ11=0</formula>
    </cfRule>
    <cfRule type="expression" dxfId="6491" priority="10152">
      <formula>BZ11=0</formula>
    </cfRule>
  </conditionalFormatting>
  <conditionalFormatting sqref="BZ13">
    <cfRule type="cellIs" dxfId="6490" priority="11330" operator="notEqual">
      <formula>BV13</formula>
    </cfRule>
    <cfRule type="cellIs" dxfId="6489" priority="17307" stopIfTrue="1" operator="equal">
      <formula>0</formula>
    </cfRule>
    <cfRule type="cellIs" dxfId="6488" priority="17308" operator="notEqual">
      <formula>BV13</formula>
    </cfRule>
    <cfRule type="cellIs" dxfId="6487" priority="11329" stopIfTrue="1" operator="equal">
      <formula>0</formula>
    </cfRule>
  </conditionalFormatting>
  <conditionalFormatting sqref="BZ15">
    <cfRule type="cellIs" dxfId="6486" priority="16092" operator="notEqual">
      <formula>BV15</formula>
    </cfRule>
    <cfRule type="cellIs" dxfId="6485" priority="16112" stopIfTrue="1" operator="equal">
      <formula>0</formula>
    </cfRule>
    <cfRule type="cellIs" dxfId="6484" priority="16160" stopIfTrue="1" operator="equal">
      <formula>0</formula>
    </cfRule>
    <cfRule type="cellIs" dxfId="6483" priority="15143" operator="notEqual">
      <formula>BV15</formula>
    </cfRule>
    <cfRule type="cellIs" dxfId="6482" priority="15142" stopIfTrue="1" operator="equal">
      <formula>0</formula>
    </cfRule>
    <cfRule type="cellIs" dxfId="6481" priority="10428" stopIfTrue="1" operator="equal">
      <formula>0</formula>
    </cfRule>
    <cfRule type="cellIs" dxfId="6480" priority="10429" operator="notEqual">
      <formula>BV15</formula>
    </cfRule>
    <cfRule type="cellIs" dxfId="6479" priority="16091" stopIfTrue="1" operator="equal">
      <formula>0</formula>
    </cfRule>
    <cfRule type="cellIs" dxfId="6478" priority="16113" operator="notEqual">
      <formula>BV15</formula>
    </cfRule>
    <cfRule type="cellIs" dxfId="6477" priority="16064" stopIfTrue="1" operator="equal">
      <formula>0</formula>
    </cfRule>
    <cfRule type="cellIs" dxfId="6476" priority="16161" operator="notEqual">
      <formula>BV15</formula>
    </cfRule>
    <cfRule type="cellIs" dxfId="6475" priority="14998" stopIfTrue="1" operator="equal">
      <formula>0</formula>
    </cfRule>
    <cfRule type="cellIs" dxfId="6474" priority="14999" operator="notEqual">
      <formula>BV15</formula>
    </cfRule>
    <cfRule type="cellIs" dxfId="6473" priority="16065" operator="notEqual">
      <formula>BV15</formula>
    </cfRule>
  </conditionalFormatting>
  <conditionalFormatting sqref="BZ16 BZ18 BZ22 BZ24 BZ26 BZ30 BZ32 BZ34 BZ36 BZ38 BZ40 BZ42 BZ10 BZ12 BZ14">
    <cfRule type="expression" dxfId="6472" priority="11339">
      <formula>BZ9=0</formula>
    </cfRule>
    <cfRule type="expression" dxfId="6471" priority="17317">
      <formula>BZ9=0</formula>
    </cfRule>
  </conditionalFormatting>
  <conditionalFormatting sqref="BZ16">
    <cfRule type="expression" dxfId="6470" priority="16063">
      <formula>BZ15=0</formula>
    </cfRule>
    <cfRule type="expression" dxfId="6469" priority="15141">
      <formula>BZ15=0</formula>
    </cfRule>
    <cfRule type="expression" dxfId="6468" priority="16111">
      <formula>BZ15=0</formula>
    </cfRule>
    <cfRule type="expression" dxfId="6467" priority="10427">
      <formula>BZ15=0</formula>
    </cfRule>
    <cfRule type="expression" dxfId="6466" priority="16159">
      <formula>BZ15=0</formula>
    </cfRule>
    <cfRule type="expression" dxfId="6465" priority="14997">
      <formula>BZ15=0</formula>
    </cfRule>
    <cfRule type="expression" dxfId="6464" priority="16090">
      <formula>BZ15=0</formula>
    </cfRule>
  </conditionalFormatting>
  <conditionalFormatting sqref="BZ17">
    <cfRule type="cellIs" dxfId="6463" priority="2835" operator="notEqual">
      <formula>BV17</formula>
    </cfRule>
    <cfRule type="cellIs" dxfId="6462" priority="202" operator="notEqual">
      <formula>BV17</formula>
    </cfRule>
    <cfRule type="cellIs" dxfId="6461" priority="201" stopIfTrue="1" operator="equal">
      <formula>0</formula>
    </cfRule>
    <cfRule type="cellIs" dxfId="6460" priority="2834" stopIfTrue="1" operator="equal">
      <formula>0</formula>
    </cfRule>
    <cfRule type="cellIs" dxfId="6459" priority="2008" stopIfTrue="1" operator="equal">
      <formula>0</formula>
    </cfRule>
    <cfRule type="cellIs" dxfId="6458" priority="2009" operator="notEqual">
      <formula>BV17</formula>
    </cfRule>
    <cfRule type="cellIs" dxfId="6457" priority="1543" stopIfTrue="1" operator="equal">
      <formula>0</formula>
    </cfRule>
    <cfRule type="cellIs" dxfId="6456" priority="1544" operator="notEqual">
      <formula>BV17</formula>
    </cfRule>
    <cfRule type="cellIs" dxfId="6455" priority="2967" operator="notEqual">
      <formula>BV17</formula>
    </cfRule>
    <cfRule type="cellIs" dxfId="6454" priority="2966" stopIfTrue="1" operator="equal">
      <formula>0</formula>
    </cfRule>
    <cfRule type="cellIs" dxfId="6453" priority="69" stopIfTrue="1" operator="equal">
      <formula>0</formula>
    </cfRule>
    <cfRule type="cellIs" dxfId="6452" priority="349" operator="notEqual">
      <formula>BV17</formula>
    </cfRule>
    <cfRule type="cellIs" dxfId="6451" priority="70" operator="notEqual">
      <formula>BV17</formula>
    </cfRule>
    <cfRule type="cellIs" dxfId="6450" priority="1096" operator="notEqual">
      <formula>BV17</formula>
    </cfRule>
    <cfRule type="cellIs" dxfId="6449" priority="934" operator="notEqual">
      <formula>BV17</formula>
    </cfRule>
    <cfRule type="cellIs" dxfId="6448" priority="933" stopIfTrue="1" operator="equal">
      <formula>0</formula>
    </cfRule>
    <cfRule type="cellIs" dxfId="6447" priority="1676" operator="notEqual">
      <formula>BV17</formula>
    </cfRule>
    <cfRule type="cellIs" dxfId="6446" priority="781" operator="notEqual">
      <formula>BV17</formula>
    </cfRule>
    <cfRule type="cellIs" dxfId="6445" priority="657" stopIfTrue="1" operator="equal">
      <formula>0</formula>
    </cfRule>
    <cfRule type="cellIs" dxfId="6444" priority="658" operator="notEqual">
      <formula>BV17</formula>
    </cfRule>
    <cfRule type="cellIs" dxfId="6443" priority="780" stopIfTrue="1" operator="equal">
      <formula>0</formula>
    </cfRule>
    <cfRule type="cellIs" dxfId="6442" priority="348" stopIfTrue="1" operator="equal">
      <formula>0</formula>
    </cfRule>
    <cfRule type="cellIs" dxfId="6441" priority="1850" operator="notEqual">
      <formula>BV17</formula>
    </cfRule>
    <cfRule type="cellIs" dxfId="6440" priority="498" stopIfTrue="1" operator="equal">
      <formula>0</formula>
    </cfRule>
    <cfRule type="cellIs" dxfId="6439" priority="499" operator="notEqual">
      <formula>BV17</formula>
    </cfRule>
    <cfRule type="cellIs" dxfId="6438" priority="1849" stopIfTrue="1" operator="equal">
      <formula>0</formula>
    </cfRule>
    <cfRule type="cellIs" dxfId="6437" priority="1675" stopIfTrue="1" operator="equal">
      <formula>0</formula>
    </cfRule>
    <cfRule type="cellIs" dxfId="6436" priority="1095" stopIfTrue="1" operator="equal">
      <formula>0</formula>
    </cfRule>
  </conditionalFormatting>
  <conditionalFormatting sqref="BZ18">
    <cfRule type="expression" dxfId="6435" priority="656">
      <formula>BZ17=0</formula>
    </cfRule>
    <cfRule type="expression" dxfId="6434" priority="1848">
      <formula>BZ17=0</formula>
    </cfRule>
    <cfRule type="expression" dxfId="6433" priority="1094">
      <formula>BZ17=0</formula>
    </cfRule>
    <cfRule type="expression" dxfId="6432" priority="1542">
      <formula>BZ17=0</formula>
    </cfRule>
    <cfRule type="expression" dxfId="6431" priority="2007">
      <formula>BZ17=0</formula>
    </cfRule>
    <cfRule type="expression" dxfId="6430" priority="68">
      <formula>BZ17=0</formula>
    </cfRule>
    <cfRule type="expression" dxfId="6429" priority="497">
      <formula>BZ17=0</formula>
    </cfRule>
    <cfRule type="expression" dxfId="6428" priority="347">
      <formula>BZ17=0</formula>
    </cfRule>
    <cfRule type="expression" dxfId="6427" priority="2965">
      <formula>BZ17=0</formula>
    </cfRule>
    <cfRule type="expression" dxfId="6426" priority="2833">
      <formula>BZ17=0</formula>
    </cfRule>
    <cfRule type="expression" dxfId="6425" priority="779">
      <formula>BZ17=0</formula>
    </cfRule>
    <cfRule type="expression" dxfId="6424" priority="932">
      <formula>BZ17=0</formula>
    </cfRule>
    <cfRule type="expression" dxfId="6423" priority="1674">
      <formula>BZ17=0</formula>
    </cfRule>
    <cfRule type="expression" dxfId="6422" priority="200">
      <formula>BZ17=0</formula>
    </cfRule>
  </conditionalFormatting>
  <conditionalFormatting sqref="BZ25">
    <cfRule type="cellIs" dxfId="6421" priority="16476" stopIfTrue="1" operator="equal">
      <formula>0</formula>
    </cfRule>
    <cfRule type="cellIs" dxfId="6420" priority="16477" operator="notEqual">
      <formula>BV25</formula>
    </cfRule>
    <cfRule type="cellIs" dxfId="6419" priority="10524" stopIfTrue="1" operator="equal">
      <formula>0</formula>
    </cfRule>
    <cfRule type="cellIs" dxfId="6418" priority="10525" operator="notEqual">
      <formula>BV25</formula>
    </cfRule>
    <cfRule type="cellIs" dxfId="6417" priority="10680" stopIfTrue="1" operator="equal">
      <formula>0</formula>
    </cfRule>
    <cfRule type="cellIs" dxfId="6416" priority="10681" operator="notEqual">
      <formula>BV25</formula>
    </cfRule>
    <cfRule type="cellIs" dxfId="6415" priority="16861" operator="notEqual">
      <formula>BV25</formula>
    </cfRule>
    <cfRule type="cellIs" dxfId="6414" priority="16860" stopIfTrue="1" operator="equal">
      <formula>0</formula>
    </cfRule>
    <cfRule type="cellIs" dxfId="6413" priority="8897" operator="notEqual">
      <formula>BV25</formula>
    </cfRule>
    <cfRule type="cellIs" dxfId="6412" priority="8881" stopIfTrue="1" operator="equal">
      <formula>0</formula>
    </cfRule>
    <cfRule type="cellIs" dxfId="6411" priority="8882" operator="notEqual">
      <formula>BV25</formula>
    </cfRule>
    <cfRule type="cellIs" dxfId="6410" priority="8912" operator="notEqual">
      <formula>BV25</formula>
    </cfRule>
    <cfRule type="cellIs" dxfId="6409" priority="8911" stopIfTrue="1" operator="equal">
      <formula>0</formula>
    </cfRule>
    <cfRule type="cellIs" dxfId="6408" priority="8896" stopIfTrue="1" operator="equal">
      <formula>0</formula>
    </cfRule>
    <cfRule type="cellIs" dxfId="6407" priority="16282" operator="notEqual">
      <formula>BV25</formula>
    </cfRule>
    <cfRule type="cellIs" dxfId="6406" priority="8866" stopIfTrue="1" operator="equal">
      <formula>0</formula>
    </cfRule>
    <cfRule type="cellIs" dxfId="6405" priority="8867" operator="notEqual">
      <formula>BV25</formula>
    </cfRule>
    <cfRule type="cellIs" dxfId="6404" priority="16281" stopIfTrue="1" operator="equal">
      <formula>0</formula>
    </cfRule>
    <cfRule type="cellIs" dxfId="6403" priority="11008" operator="notEqual">
      <formula>BV25</formula>
    </cfRule>
    <cfRule type="cellIs" dxfId="6402" priority="11007" stopIfTrue="1" operator="equal">
      <formula>0</formula>
    </cfRule>
  </conditionalFormatting>
  <conditionalFormatting sqref="BZ26">
    <cfRule type="expression" dxfId="6401" priority="10523">
      <formula>BZ25=0</formula>
    </cfRule>
    <cfRule type="expression" dxfId="6400" priority="8865">
      <formula>BZ25=0</formula>
    </cfRule>
    <cfRule type="expression" dxfId="6399" priority="8895">
      <formula>BZ25=0</formula>
    </cfRule>
    <cfRule type="expression" dxfId="6398" priority="8880">
      <formula>BZ25=0</formula>
    </cfRule>
    <cfRule type="expression" dxfId="6397" priority="8910">
      <formula>BZ25=0</formula>
    </cfRule>
    <cfRule type="expression" dxfId="6396" priority="16280">
      <formula>BZ25=0</formula>
    </cfRule>
    <cfRule type="expression" dxfId="6395" priority="16859">
      <formula>BZ25=0</formula>
    </cfRule>
    <cfRule type="expression" dxfId="6394" priority="16475">
      <formula>BZ25=0</formula>
    </cfRule>
    <cfRule type="expression" dxfId="6393" priority="10679">
      <formula>BZ25=0</formula>
    </cfRule>
    <cfRule type="expression" dxfId="6392" priority="11006">
      <formula>BZ25=0</formula>
    </cfRule>
  </conditionalFormatting>
  <conditionalFormatting sqref="BZ27">
    <cfRule type="cellIs" dxfId="6391" priority="7192" stopIfTrue="1" operator="equal">
      <formula>0</formula>
    </cfRule>
    <cfRule type="cellIs" dxfId="6390" priority="7207" stopIfTrue="1" operator="equal">
      <formula>0</formula>
    </cfRule>
    <cfRule type="cellIs" dxfId="6389" priority="7208" operator="notEqual">
      <formula>BV27</formula>
    </cfRule>
    <cfRule type="cellIs" dxfId="6388" priority="7193" operator="notEqual">
      <formula>BV27</formula>
    </cfRule>
    <cfRule type="cellIs" dxfId="6387" priority="5586" operator="notEqual">
      <formula>BV27</formula>
    </cfRule>
    <cfRule type="cellIs" dxfId="6386" priority="5537" stopIfTrue="1" operator="equal">
      <formula>0</formula>
    </cfRule>
    <cfRule type="cellIs" dxfId="6385" priority="7177" stopIfTrue="1" operator="equal">
      <formula>0</formula>
    </cfRule>
    <cfRule type="cellIs" dxfId="6384" priority="7178" operator="notEqual">
      <formula>BV27</formula>
    </cfRule>
    <cfRule type="cellIs" dxfId="6383" priority="5430" operator="notEqual">
      <formula>BV27</formula>
    </cfRule>
    <cfRule type="cellIs" dxfId="6382" priority="5585" stopIfTrue="1" operator="equal">
      <formula>0</formula>
    </cfRule>
    <cfRule type="cellIs" dxfId="6381" priority="5429" stopIfTrue="1" operator="equal">
      <formula>0</formula>
    </cfRule>
    <cfRule type="cellIs" dxfId="6380" priority="5480" stopIfTrue="1" operator="equal">
      <formula>0</formula>
    </cfRule>
    <cfRule type="cellIs" dxfId="6379" priority="5481" operator="notEqual">
      <formula>BV27</formula>
    </cfRule>
    <cfRule type="cellIs" dxfId="6378" priority="5538" operator="notEqual">
      <formula>BV27</formula>
    </cfRule>
  </conditionalFormatting>
  <conditionalFormatting sqref="BZ28">
    <cfRule type="expression" dxfId="6377" priority="7176">
      <formula>BZ27=0</formula>
    </cfRule>
    <cfRule type="expression" dxfId="6376" priority="5536">
      <formula>BZ27=0</formula>
    </cfRule>
    <cfRule type="expression" dxfId="6375" priority="5479">
      <formula>BZ27=0</formula>
    </cfRule>
    <cfRule type="expression" dxfId="6374" priority="7206">
      <formula>BZ27=0</formula>
    </cfRule>
    <cfRule type="expression" dxfId="6373" priority="5584">
      <formula>BZ27=0</formula>
    </cfRule>
    <cfRule type="expression" dxfId="6372" priority="7191">
      <formula>BZ27=0</formula>
    </cfRule>
    <cfRule type="expression" dxfId="6371" priority="5428">
      <formula>BZ27=0</formula>
    </cfRule>
  </conditionalFormatting>
  <conditionalFormatting sqref="BZ29">
    <cfRule type="cellIs" dxfId="6370" priority="10903" operator="notEqual">
      <formula>BV29</formula>
    </cfRule>
    <cfRule type="cellIs" dxfId="6369" priority="9972" operator="notEqual">
      <formula>BV29</formula>
    </cfRule>
    <cfRule type="cellIs" dxfId="6368" priority="9971" stopIfTrue="1" operator="equal">
      <formula>0</formula>
    </cfRule>
    <cfRule type="cellIs" dxfId="6367" priority="10902" stopIfTrue="1" operator="equal">
      <formula>0</formula>
    </cfRule>
    <cfRule type="cellIs" dxfId="6366" priority="16750" operator="notEqual">
      <formula>BV29</formula>
    </cfRule>
    <cfRule type="cellIs" dxfId="6365" priority="9927" operator="notEqual">
      <formula>BV29</formula>
    </cfRule>
    <cfRule type="cellIs" dxfId="6364" priority="16749" stopIfTrue="1" operator="equal">
      <formula>0</formula>
    </cfRule>
    <cfRule type="cellIs" dxfId="6363" priority="9926" stopIfTrue="1" operator="equal">
      <formula>0</formula>
    </cfRule>
  </conditionalFormatting>
  <conditionalFormatting sqref="BZ30">
    <cfRule type="expression" dxfId="6362" priority="16748">
      <formula>BZ29=0</formula>
    </cfRule>
    <cfRule type="expression" dxfId="6361" priority="9970">
      <formula>BZ29=0</formula>
    </cfRule>
    <cfRule type="expression" dxfId="6360" priority="9925">
      <formula>BZ29=0</formula>
    </cfRule>
    <cfRule type="expression" dxfId="6359" priority="10901">
      <formula>BZ29=0</formula>
    </cfRule>
  </conditionalFormatting>
  <conditionalFormatting sqref="BZ35">
    <cfRule type="cellIs" dxfId="6358" priority="15304" stopIfTrue="1" operator="equal">
      <formula>0</formula>
    </cfRule>
    <cfRule type="cellIs" dxfId="6357" priority="15305" operator="notEqual">
      <formula>BV35</formula>
    </cfRule>
  </conditionalFormatting>
  <conditionalFormatting sqref="BZ36">
    <cfRule type="expression" dxfId="6356" priority="15303">
      <formula>BZ35=0</formula>
    </cfRule>
  </conditionalFormatting>
  <conditionalFormatting sqref="BZ37">
    <cfRule type="cellIs" dxfId="6355" priority="17312" operator="notEqual">
      <formula>BV37</formula>
    </cfRule>
    <cfRule type="cellIs" dxfId="6354" priority="17311" stopIfTrue="1" operator="equal">
      <formula>0</formula>
    </cfRule>
    <cfRule type="cellIs" dxfId="6353" priority="11334" operator="notEqual">
      <formula>BV37</formula>
    </cfRule>
    <cfRule type="cellIs" dxfId="6352" priority="11333" stopIfTrue="1" operator="equal">
      <formula>0</formula>
    </cfRule>
  </conditionalFormatting>
  <conditionalFormatting sqref="BZ38">
    <cfRule type="expression" dxfId="6351" priority="17313">
      <formula>BZ37=0</formula>
    </cfRule>
    <cfRule type="expression" dxfId="6350" priority="11335">
      <formula>BZ37=0</formula>
    </cfRule>
  </conditionalFormatting>
  <conditionalFormatting sqref="BZ43">
    <cfRule type="cellIs" dxfId="6349" priority="6887" stopIfTrue="1" operator="equal">
      <formula>0</formula>
    </cfRule>
    <cfRule type="cellIs" dxfId="6348" priority="7105" stopIfTrue="1" operator="equal">
      <formula>0</formula>
    </cfRule>
    <cfRule type="cellIs" dxfId="6347" priority="6905" stopIfTrue="1" operator="equal">
      <formula>0</formula>
    </cfRule>
    <cfRule type="cellIs" dxfId="6346" priority="7102" stopIfTrue="1" operator="equal">
      <formula>0</formula>
    </cfRule>
    <cfRule type="cellIs" dxfId="6345" priority="6890" stopIfTrue="1" operator="equal">
      <formula>0</formula>
    </cfRule>
    <cfRule type="cellIs" dxfId="6344" priority="7146" operator="notEqual">
      <formula>BV43</formula>
    </cfRule>
    <cfRule type="cellIs" dxfId="6343" priority="7145" stopIfTrue="1" operator="equal">
      <formula>0</formula>
    </cfRule>
    <cfRule type="cellIs" dxfId="6342" priority="7103" operator="notEqual">
      <formula>BV43</formula>
    </cfRule>
    <cfRule type="cellIs" dxfId="6341" priority="7142" stopIfTrue="1" operator="equal">
      <formula>0</formula>
    </cfRule>
    <cfRule type="cellIs" dxfId="6340" priority="6891" operator="notEqual">
      <formula>BV43</formula>
    </cfRule>
    <cfRule type="cellIs" dxfId="6339" priority="6906" operator="notEqual">
      <formula>BV43</formula>
    </cfRule>
    <cfRule type="cellIs" dxfId="6338" priority="6908" stopIfTrue="1" operator="equal">
      <formula>0</formula>
    </cfRule>
    <cfRule type="cellIs" dxfId="6337" priority="6888" operator="notEqual">
      <formula>BV43</formula>
    </cfRule>
    <cfRule type="cellIs" dxfId="6336" priority="6909" operator="notEqual">
      <formula>BV43</formula>
    </cfRule>
    <cfRule type="cellIs" dxfId="6335" priority="7106" operator="notEqual">
      <formula>BV43</formula>
    </cfRule>
    <cfRule type="cellIs" dxfId="6334" priority="7143" operator="notEqual">
      <formula>BV43</formula>
    </cfRule>
  </conditionalFormatting>
  <conditionalFormatting sqref="BZ44">
    <cfRule type="expression" dxfId="6333" priority="6904">
      <formula>BZ43=0</formula>
    </cfRule>
    <cfRule type="expression" dxfId="6332" priority="6886">
      <formula>BZ43=0</formula>
    </cfRule>
    <cfRule type="expression" dxfId="6331" priority="7144">
      <formula>BZ43=0</formula>
    </cfRule>
    <cfRule type="expression" dxfId="6330" priority="6907">
      <formula>BZ43=0</formula>
    </cfRule>
    <cfRule type="expression" dxfId="6329" priority="6889">
      <formula>BZ43=0</formula>
    </cfRule>
    <cfRule type="expression" dxfId="6328" priority="7104">
      <formula>BZ43=0</formula>
    </cfRule>
    <cfRule type="expression" dxfId="6327" priority="7101">
      <formula>BZ43=0</formula>
    </cfRule>
    <cfRule type="expression" dxfId="6326" priority="7141">
      <formula>BZ43=0</formula>
    </cfRule>
  </conditionalFormatting>
  <conditionalFormatting sqref="CA7">
    <cfRule type="cellIs" dxfId="6325" priority="18272" operator="greaterThanOrEqual">
      <formula>5</formula>
    </cfRule>
    <cfRule type="cellIs" dxfId="6324" priority="11587" operator="greaterThanOrEqual">
      <formula>5</formula>
    </cfRule>
  </conditionalFormatting>
  <conditionalFormatting sqref="CB11">
    <cfRule type="cellIs" dxfId="6323" priority="10290" operator="notEqual">
      <formula>BX11</formula>
    </cfRule>
    <cfRule type="cellIs" dxfId="6322" priority="16016" operator="notEqual">
      <formula>BX11</formula>
    </cfRule>
    <cfRule type="cellIs" dxfId="6321" priority="10254" operator="notEqual">
      <formula>BX11</formula>
    </cfRule>
    <cfRule type="cellIs" dxfId="6320" priority="10253" stopIfTrue="1" operator="equal">
      <formula>0</formula>
    </cfRule>
    <cfRule type="cellIs" dxfId="6319" priority="16015" stopIfTrue="1" operator="equal">
      <formula>0</formula>
    </cfRule>
    <cfRule type="cellIs" dxfId="6318" priority="10289" stopIfTrue="1" operator="equal">
      <formula>0</formula>
    </cfRule>
    <cfRule type="cellIs" dxfId="6317" priority="15980" operator="notEqual">
      <formula>BX11</formula>
    </cfRule>
    <cfRule type="cellIs" dxfId="6316" priority="15979" stopIfTrue="1" operator="equal">
      <formula>0</formula>
    </cfRule>
  </conditionalFormatting>
  <conditionalFormatting sqref="CB12 CB14 CB16 CB18 CB20 CB24 CB26 CB28 CB30 CB32 CB34 CB36 CB38 CB40 CB10 CB22 CB42">
    <cfRule type="expression" dxfId="6315" priority="17764">
      <formula>CB9=0</formula>
    </cfRule>
  </conditionalFormatting>
  <conditionalFormatting sqref="CB12 CB14 CB16 CB18 CB20 CB24 CB26 CB28 CB30 CB32 CB34 CB38 CB40 CB42 CB10 CB22">
    <cfRule type="expression" dxfId="6314" priority="11478">
      <formula>CB9=0</formula>
    </cfRule>
    <cfRule type="expression" dxfId="6313" priority="11598">
      <formula>CB9=0</formula>
    </cfRule>
  </conditionalFormatting>
  <conditionalFormatting sqref="CB12 CB16 CB18 CB20 CB24 CB26 CB28 CB30 CB32 CB34 CB36 CB38 CB40 CB10 CB22 CB14 CB42">
    <cfRule type="expression" dxfId="6312" priority="18453">
      <formula>CB9=0</formula>
    </cfRule>
  </conditionalFormatting>
  <conditionalFormatting sqref="CB12">
    <cfRule type="expression" dxfId="6311" priority="15978">
      <formula>CB11=0</formula>
    </cfRule>
    <cfRule type="expression" dxfId="6310" priority="10252">
      <formula>CB11=0</formula>
    </cfRule>
    <cfRule type="expression" dxfId="6309" priority="16014">
      <formula>CB11=0</formula>
    </cfRule>
    <cfRule type="expression" dxfId="6308" priority="10288">
      <formula>CB11=0</formula>
    </cfRule>
  </conditionalFormatting>
  <conditionalFormatting sqref="CB13">
    <cfRule type="cellIs" dxfId="6307" priority="7741" operator="notEqual">
      <formula>BX13</formula>
    </cfRule>
    <cfRule type="cellIs" dxfId="6306" priority="7742" stopIfTrue="1" operator="equal">
      <formula>0</formula>
    </cfRule>
    <cfRule type="cellIs" dxfId="6305" priority="7743" operator="notEqual">
      <formula>BX13</formula>
    </cfRule>
    <cfRule type="cellIs" dxfId="6304" priority="7740" stopIfTrue="1" operator="equal">
      <formula>0</formula>
    </cfRule>
    <cfRule type="cellIs" dxfId="6303" priority="7739" operator="notEqual">
      <formula>BX13</formula>
    </cfRule>
    <cfRule type="cellIs" dxfId="6302" priority="7738" stopIfTrue="1" operator="equal">
      <formula>0</formula>
    </cfRule>
    <cfRule type="cellIs" dxfId="6301" priority="7737" operator="notEqual">
      <formula>BX13</formula>
    </cfRule>
    <cfRule type="cellIs" dxfId="6300" priority="7736" stopIfTrue="1" operator="equal">
      <formula>0</formula>
    </cfRule>
  </conditionalFormatting>
  <conditionalFormatting sqref="CB15">
    <cfRule type="cellIs" dxfId="6299" priority="14930" operator="notEqual">
      <formula>BX15</formula>
    </cfRule>
    <cfRule type="cellIs" dxfId="6298" priority="10381" stopIfTrue="1" operator="equal">
      <formula>0</formula>
    </cfRule>
    <cfRule type="cellIs" dxfId="6297" priority="14929" stopIfTrue="1" operator="equal">
      <formula>0</formula>
    </cfRule>
    <cfRule type="cellIs" dxfId="6296" priority="15180" operator="notEqual">
      <formula>BX15</formula>
    </cfRule>
    <cfRule type="cellIs" dxfId="6295" priority="9318" stopIfTrue="1" operator="equal">
      <formula>0</formula>
    </cfRule>
    <cfRule type="cellIs" dxfId="6294" priority="15148" stopIfTrue="1" operator="equal">
      <formula>0</formula>
    </cfRule>
    <cfRule type="cellIs" dxfId="6293" priority="9319" operator="notEqual">
      <formula>BX15</formula>
    </cfRule>
    <cfRule type="cellIs" dxfId="6292" priority="10476" stopIfTrue="1" operator="equal">
      <formula>0</formula>
    </cfRule>
    <cfRule type="cellIs" dxfId="6291" priority="10477" operator="notEqual">
      <formula>BX15</formula>
    </cfRule>
    <cfRule type="cellIs" dxfId="6290" priority="15000" stopIfTrue="1" operator="equal">
      <formula>0</formula>
    </cfRule>
    <cfRule type="cellIs" dxfId="6289" priority="10397" stopIfTrue="1" operator="equal">
      <formula>0</formula>
    </cfRule>
    <cfRule type="cellIs" dxfId="6288" priority="9337" stopIfTrue="1" operator="equal">
      <formula>0</formula>
    </cfRule>
    <cfRule type="cellIs" dxfId="6287" priority="10398" operator="notEqual">
      <formula>BX15</formula>
    </cfRule>
    <cfRule type="cellIs" dxfId="6286" priority="11411" stopIfTrue="1" operator="equal">
      <formula>0</formula>
    </cfRule>
    <cfRule type="cellIs" dxfId="6285" priority="15179" stopIfTrue="1" operator="equal">
      <formula>0</formula>
    </cfRule>
    <cfRule type="cellIs" dxfId="6284" priority="16114" stopIfTrue="1" operator="equal">
      <formula>0</formula>
    </cfRule>
    <cfRule type="cellIs" dxfId="6283" priority="16115" operator="notEqual">
      <formula>BX15</formula>
    </cfRule>
    <cfRule type="cellIs" dxfId="6282" priority="11412" operator="notEqual">
      <formula>BX15</formula>
    </cfRule>
    <cfRule type="cellIs" dxfId="6281" priority="10437" operator="notEqual">
      <formula>BX15</formula>
    </cfRule>
    <cfRule type="cellIs" dxfId="6280" priority="9338" operator="notEqual">
      <formula>BX15</formula>
    </cfRule>
    <cfRule type="cellIs" dxfId="6279" priority="14951" stopIfTrue="1" operator="equal">
      <formula>0</formula>
    </cfRule>
    <cfRule type="cellIs" dxfId="6278" priority="14952" operator="notEqual">
      <formula>BX15</formula>
    </cfRule>
    <cfRule type="cellIs" dxfId="6277" priority="17551" operator="notEqual">
      <formula>BX15</formula>
    </cfRule>
    <cfRule type="cellIs" dxfId="6276" priority="17550" stopIfTrue="1" operator="equal">
      <formula>0</formula>
    </cfRule>
    <cfRule type="cellIs" dxfId="6275" priority="10360" operator="notEqual">
      <formula>BX15</formula>
    </cfRule>
    <cfRule type="cellIs" dxfId="6274" priority="10359" stopIfTrue="1" operator="equal">
      <formula>0</formula>
    </cfRule>
    <cfRule type="cellIs" dxfId="6273" priority="15149" operator="notEqual">
      <formula>BX15</formula>
    </cfRule>
    <cfRule type="cellIs" dxfId="6272" priority="15001" operator="notEqual">
      <formula>BX15</formula>
    </cfRule>
    <cfRule type="cellIs" dxfId="6271" priority="17819" operator="notEqual">
      <formula>BX15</formula>
    </cfRule>
    <cfRule type="cellIs" dxfId="6270" priority="16135" stopIfTrue="1" operator="equal">
      <formula>0</formula>
    </cfRule>
    <cfRule type="cellIs" dxfId="6269" priority="16136" operator="notEqual">
      <formula>BX15</formula>
    </cfRule>
    <cfRule type="cellIs" dxfId="6268" priority="9498" operator="notEqual">
      <formula>BX15</formula>
    </cfRule>
    <cfRule type="cellIs" dxfId="6267" priority="9497" stopIfTrue="1" operator="equal">
      <formula>0</formula>
    </cfRule>
    <cfRule type="cellIs" dxfId="6266" priority="14915" operator="notEqual">
      <formula>BX15</formula>
    </cfRule>
    <cfRule type="cellIs" dxfId="6265" priority="10436" stopIfTrue="1" operator="equal">
      <formula>0</formula>
    </cfRule>
    <cfRule type="cellIs" dxfId="6264" priority="11528" stopIfTrue="1" operator="equal">
      <formula>0</formula>
    </cfRule>
    <cfRule type="cellIs" dxfId="6263" priority="10382" operator="notEqual">
      <formula>BX15</formula>
    </cfRule>
    <cfRule type="cellIs" dxfId="6262" priority="16070" operator="notEqual">
      <formula>BX15</formula>
    </cfRule>
    <cfRule type="cellIs" dxfId="6261" priority="15024" stopIfTrue="1" operator="equal">
      <formula>0</formula>
    </cfRule>
    <cfRule type="cellIs" dxfId="6260" priority="15025" operator="notEqual">
      <formula>BX15</formula>
    </cfRule>
    <cfRule type="cellIs" dxfId="6259" priority="16179" operator="notEqual">
      <formula>BX15</formula>
    </cfRule>
    <cfRule type="cellIs" dxfId="6258" priority="16178" stopIfTrue="1" operator="equal">
      <formula>0</formula>
    </cfRule>
    <cfRule type="cellIs" dxfId="6257" priority="17818" stopIfTrue="1" operator="equal">
      <formula>0</formula>
    </cfRule>
    <cfRule type="cellIs" dxfId="6256" priority="11529" operator="notEqual">
      <formula>BX15</formula>
    </cfRule>
    <cfRule type="cellIs" dxfId="6255" priority="10344" stopIfTrue="1" operator="equal">
      <formula>0</formula>
    </cfRule>
    <cfRule type="cellIs" dxfId="6254" priority="10345" operator="notEqual">
      <formula>BX15</formula>
    </cfRule>
    <cfRule type="cellIs" dxfId="6253" priority="14968" operator="notEqual">
      <formula>BX15</formula>
    </cfRule>
    <cfRule type="cellIs" dxfId="6252" priority="16069" stopIfTrue="1" operator="equal">
      <formula>0</formula>
    </cfRule>
    <cfRule type="cellIs" dxfId="6251" priority="14901" stopIfTrue="1" operator="equal">
      <formula>0</formula>
    </cfRule>
    <cfRule type="cellIs" dxfId="6250" priority="14902" operator="notEqual">
      <formula>BX15</formula>
    </cfRule>
    <cfRule type="cellIs" dxfId="6249" priority="14967" stopIfTrue="1" operator="equal">
      <formula>0</formula>
    </cfRule>
    <cfRule type="cellIs" dxfId="6248" priority="9473" stopIfTrue="1" operator="equal">
      <formula>0</formula>
    </cfRule>
    <cfRule type="cellIs" dxfId="6247" priority="10332" operator="notEqual">
      <formula>BX15</formula>
    </cfRule>
    <cfRule type="cellIs" dxfId="6246" priority="10331" stopIfTrue="1" operator="equal">
      <formula>0</formula>
    </cfRule>
    <cfRule type="cellIs" dxfId="6245" priority="9474" operator="notEqual">
      <formula>BX15</formula>
    </cfRule>
    <cfRule type="cellIs" dxfId="6244" priority="14914" stopIfTrue="1" operator="equal">
      <formula>0</formula>
    </cfRule>
  </conditionalFormatting>
  <conditionalFormatting sqref="CB16">
    <cfRule type="expression" dxfId="6243" priority="10445">
      <formula>CB15=0</formula>
    </cfRule>
    <cfRule type="expression" dxfId="6242" priority="15155">
      <formula>CB15=0</formula>
    </cfRule>
    <cfRule type="expression" dxfId="6241" priority="14906">
      <formula>CB15=0</formula>
    </cfRule>
    <cfRule type="expression" dxfId="6240" priority="15007">
      <formula>CB15=0</formula>
    </cfRule>
    <cfRule type="expression" dxfId="6239" priority="10475">
      <formula>CB15=0</formula>
    </cfRule>
    <cfRule type="expression" dxfId="6238" priority="14928">
      <formula>CB15=0</formula>
    </cfRule>
    <cfRule type="expression" dxfId="6237" priority="10343">
      <formula>CB15=0</formula>
    </cfRule>
    <cfRule type="expression" dxfId="6236" priority="16068">
      <formula>CB15=0</formula>
    </cfRule>
    <cfRule type="expression" dxfId="6235" priority="10387">
      <formula>CB15=0</formula>
    </cfRule>
    <cfRule type="expression" dxfId="6234" priority="9504">
      <formula>CB15=0</formula>
    </cfRule>
    <cfRule type="expression" dxfId="6233" priority="16134">
      <formula>CB15=0</formula>
    </cfRule>
    <cfRule type="expression" dxfId="6232" priority="10336">
      <formula>CB15=0</formula>
    </cfRule>
    <cfRule type="expression" dxfId="6231" priority="10402">
      <formula>CB15=0</formula>
    </cfRule>
    <cfRule type="expression" dxfId="6230" priority="16121">
      <formula>CB15=0</formula>
    </cfRule>
    <cfRule type="expression" dxfId="6229" priority="15023">
      <formula>CB15=0</formula>
    </cfRule>
    <cfRule type="expression" dxfId="6228" priority="14957">
      <formula>CB15=0</formula>
    </cfRule>
    <cfRule type="expression" dxfId="6227" priority="14913">
      <formula>CB15=0</formula>
    </cfRule>
    <cfRule type="expression" dxfId="6226" priority="9472">
      <formula>CB15=0</formula>
    </cfRule>
    <cfRule type="expression" dxfId="6225" priority="9342">
      <formula>CB15=0</formula>
    </cfRule>
    <cfRule type="expression" dxfId="6224" priority="10358">
      <formula>CB15=0</formula>
    </cfRule>
    <cfRule type="expression" dxfId="6223" priority="14972">
      <formula>CB15=0</formula>
    </cfRule>
    <cfRule type="expression" dxfId="6222" priority="16177">
      <formula>CB15=0</formula>
    </cfRule>
    <cfRule type="expression" dxfId="6221" priority="9324">
      <formula>CB15=0</formula>
    </cfRule>
    <cfRule type="expression" dxfId="6220" priority="15187">
      <formula>CB15=0</formula>
    </cfRule>
  </conditionalFormatting>
  <conditionalFormatting sqref="CB17">
    <cfRule type="cellIs" dxfId="6219" priority="1924" stopIfTrue="1" operator="equal">
      <formula>0</formula>
    </cfRule>
    <cfRule type="cellIs" dxfId="6218" priority="1925" operator="notEqual">
      <formula>BX17</formula>
    </cfRule>
    <cfRule type="cellIs" dxfId="6217" priority="583" operator="notEqual">
      <formula>BX17</formula>
    </cfRule>
    <cfRule type="cellIs" dxfId="6216" priority="423" stopIfTrue="1" operator="equal">
      <formula>0</formula>
    </cfRule>
    <cfRule type="cellIs" dxfId="6215" priority="424" operator="notEqual">
      <formula>BX17</formula>
    </cfRule>
    <cfRule type="cellIs" dxfId="6214" priority="807" stopIfTrue="1" operator="equal">
      <formula>0</formula>
    </cfRule>
    <cfRule type="cellIs" dxfId="6213" priority="808" operator="notEqual">
      <formula>BX17</formula>
    </cfRule>
    <cfRule type="cellIs" dxfId="6212" priority="93" stopIfTrue="1" operator="equal">
      <formula>0</formula>
    </cfRule>
    <cfRule type="cellIs" dxfId="6211" priority="94" operator="notEqual">
      <formula>BX17</formula>
    </cfRule>
    <cfRule type="cellIs" dxfId="6210" priority="2038" stopIfTrue="1" operator="equal">
      <formula>0</formula>
    </cfRule>
    <cfRule type="cellIs" dxfId="6209" priority="2039" operator="notEqual">
      <formula>BX17</formula>
    </cfRule>
    <cfRule type="cellIs" dxfId="6208" priority="963" stopIfTrue="1" operator="equal">
      <formula>0</formula>
    </cfRule>
    <cfRule type="cellIs" dxfId="6207" priority="724" operator="notEqual">
      <formula>BX17</formula>
    </cfRule>
    <cfRule type="cellIs" dxfId="6206" priority="964" operator="notEqual">
      <formula>BX17</formula>
    </cfRule>
    <cfRule type="cellIs" dxfId="6205" priority="2858" stopIfTrue="1" operator="equal">
      <formula>0</formula>
    </cfRule>
    <cfRule type="cellIs" dxfId="6204" priority="2859" operator="notEqual">
      <formula>BX17</formula>
    </cfRule>
    <cfRule type="cellIs" dxfId="6203" priority="1877" operator="notEqual">
      <formula>BX17</formula>
    </cfRule>
    <cfRule type="cellIs" dxfId="6202" priority="1018" operator="notEqual">
      <formula>BX17</formula>
    </cfRule>
    <cfRule type="cellIs" dxfId="6201" priority="1876" stopIfTrue="1" operator="equal">
      <formula>0</formula>
    </cfRule>
    <cfRule type="cellIs" dxfId="6200" priority="2993" stopIfTrue="1" operator="equal">
      <formula>0</formula>
    </cfRule>
    <cfRule type="cellIs" dxfId="6199" priority="529" operator="notEqual">
      <formula>BX17</formula>
    </cfRule>
    <cfRule type="cellIs" dxfId="6198" priority="528" stopIfTrue="1" operator="equal">
      <formula>0</formula>
    </cfRule>
    <cfRule type="cellIs" dxfId="6197" priority="2092" stopIfTrue="1" operator="equal">
      <formula>0</formula>
    </cfRule>
    <cfRule type="cellIs" dxfId="6196" priority="2093" operator="notEqual">
      <formula>BX17</formula>
    </cfRule>
    <cfRule type="cellIs" dxfId="6195" priority="2994" operator="notEqual">
      <formula>BX17</formula>
    </cfRule>
    <cfRule type="cellIs" dxfId="6194" priority="681" stopIfTrue="1" operator="equal">
      <formula>0</formula>
    </cfRule>
    <cfRule type="cellIs" dxfId="6193" priority="682" operator="notEqual">
      <formula>BX17</formula>
    </cfRule>
    <cfRule type="cellIs" dxfId="6192" priority="136" operator="notEqual">
      <formula>BX17</formula>
    </cfRule>
    <cfRule type="cellIs" dxfId="6191" priority="135" stopIfTrue="1" operator="equal">
      <formula>0</formula>
    </cfRule>
    <cfRule type="cellIs" dxfId="6190" priority="229" operator="notEqual">
      <formula>BX17</formula>
    </cfRule>
    <cfRule type="cellIs" dxfId="6189" priority="228" stopIfTrue="1" operator="equal">
      <formula>0</formula>
    </cfRule>
    <cfRule type="cellIs" dxfId="6188" priority="3041" stopIfTrue="1" operator="equal">
      <formula>0</formula>
    </cfRule>
    <cfRule type="cellIs" dxfId="6187" priority="3042" operator="notEqual">
      <formula>BX17</formula>
    </cfRule>
    <cfRule type="cellIs" dxfId="6186" priority="582" stopIfTrue="1" operator="equal">
      <formula>0</formula>
    </cfRule>
    <cfRule type="cellIs" dxfId="6185" priority="276" stopIfTrue="1" operator="equal">
      <formula>0</formula>
    </cfRule>
    <cfRule type="cellIs" dxfId="6184" priority="277" operator="notEqual">
      <formula>BX17</formula>
    </cfRule>
    <cfRule type="cellIs" dxfId="6183" priority="1129" operator="notEqual">
      <formula>BX17</formula>
    </cfRule>
    <cfRule type="cellIs" dxfId="6182" priority="1128" stopIfTrue="1" operator="equal">
      <formula>0</formula>
    </cfRule>
    <cfRule type="cellIs" dxfId="6181" priority="1185" stopIfTrue="1" operator="equal">
      <formula>0</formula>
    </cfRule>
    <cfRule type="cellIs" dxfId="6180" priority="1186" operator="notEqual">
      <formula>BX17</formula>
    </cfRule>
    <cfRule type="cellIs" dxfId="6179" priority="376" operator="notEqual">
      <formula>BX17</formula>
    </cfRule>
    <cfRule type="cellIs" dxfId="6178" priority="375" stopIfTrue="1" operator="equal">
      <formula>0</formula>
    </cfRule>
    <cfRule type="cellIs" dxfId="6177" priority="1567" stopIfTrue="1" operator="equal">
      <formula>0</formula>
    </cfRule>
    <cfRule type="cellIs" dxfId="6176" priority="1568" operator="notEqual">
      <formula>BX17</formula>
    </cfRule>
    <cfRule type="cellIs" dxfId="6175" priority="1751" operator="notEqual">
      <formula>BX17</formula>
    </cfRule>
    <cfRule type="cellIs" dxfId="6174" priority="1017" stopIfTrue="1" operator="equal">
      <formula>0</formula>
    </cfRule>
    <cfRule type="cellIs" dxfId="6173" priority="2900" stopIfTrue="1" operator="equal">
      <formula>0</formula>
    </cfRule>
    <cfRule type="cellIs" dxfId="6172" priority="1609" stopIfTrue="1" operator="equal">
      <formula>0</formula>
    </cfRule>
    <cfRule type="cellIs" dxfId="6171" priority="1610" operator="notEqual">
      <formula>BX17</formula>
    </cfRule>
    <cfRule type="cellIs" dxfId="6170" priority="1750" stopIfTrue="1" operator="equal">
      <formula>0</formula>
    </cfRule>
    <cfRule type="cellIs" dxfId="6169" priority="855" stopIfTrue="1" operator="equal">
      <formula>0</formula>
    </cfRule>
    <cfRule type="cellIs" dxfId="6168" priority="856" operator="notEqual">
      <formula>BX17</formula>
    </cfRule>
    <cfRule type="cellIs" dxfId="6167" priority="723" stopIfTrue="1" operator="equal">
      <formula>0</formula>
    </cfRule>
    <cfRule type="cellIs" dxfId="6166" priority="1702" stopIfTrue="1" operator="equal">
      <formula>0</formula>
    </cfRule>
    <cfRule type="cellIs" dxfId="6165" priority="2901" operator="notEqual">
      <formula>BX17</formula>
    </cfRule>
    <cfRule type="cellIs" dxfId="6164" priority="1703" operator="notEqual">
      <formula>BX17</formula>
    </cfRule>
  </conditionalFormatting>
  <conditionalFormatting sqref="CB18">
    <cfRule type="expression" dxfId="6163" priority="962">
      <formula>CB17=0</formula>
    </cfRule>
    <cfRule type="expression" dxfId="6162" priority="275">
      <formula>CB17=0</formula>
    </cfRule>
    <cfRule type="expression" dxfId="6161" priority="806">
      <formula>CB17=0</formula>
    </cfRule>
    <cfRule type="expression" dxfId="6160" priority="1016">
      <formula>CB17=0</formula>
    </cfRule>
    <cfRule type="expression" dxfId="6159" priority="134">
      <formula>CB17=0</formula>
    </cfRule>
    <cfRule type="expression" dxfId="6158" priority="3040">
      <formula>CB17=0</formula>
    </cfRule>
    <cfRule type="expression" dxfId="6157" priority="527">
      <formula>CB17=0</formula>
    </cfRule>
    <cfRule type="expression" dxfId="6156" priority="2091">
      <formula>CB17=0</formula>
    </cfRule>
    <cfRule type="expression" dxfId="6155" priority="722">
      <formula>CB17=0</formula>
    </cfRule>
    <cfRule type="expression" dxfId="6154" priority="92">
      <formula>CB17=0</formula>
    </cfRule>
    <cfRule type="expression" dxfId="6153" priority="374">
      <formula>CB17=0</formula>
    </cfRule>
    <cfRule type="expression" dxfId="6152" priority="1701">
      <formula>CB17=0</formula>
    </cfRule>
    <cfRule type="expression" dxfId="6151" priority="2037">
      <formula>CB17=0</formula>
    </cfRule>
    <cfRule type="expression" dxfId="6150" priority="1749">
      <formula>CB17=0</formula>
    </cfRule>
    <cfRule type="expression" dxfId="6149" priority="1566">
      <formula>CB17=0</formula>
    </cfRule>
    <cfRule type="expression" dxfId="6148" priority="1875">
      <formula>CB17=0</formula>
    </cfRule>
    <cfRule type="expression" dxfId="6147" priority="1923">
      <formula>CB17=0</formula>
    </cfRule>
    <cfRule type="expression" dxfId="6146" priority="422">
      <formula>CB17=0</formula>
    </cfRule>
    <cfRule type="expression" dxfId="6145" priority="1184">
      <formula>CB17=0</formula>
    </cfRule>
    <cfRule type="expression" dxfId="6144" priority="1127">
      <formula>CB17=0</formula>
    </cfRule>
    <cfRule type="expression" dxfId="6143" priority="2857">
      <formula>CB17=0</formula>
    </cfRule>
    <cfRule type="expression" dxfId="6142" priority="227">
      <formula>CB17=0</formula>
    </cfRule>
    <cfRule type="expression" dxfId="6141" priority="2899">
      <formula>CB17=0</formula>
    </cfRule>
    <cfRule type="expression" dxfId="6140" priority="1608">
      <formula>CB17=0</formula>
    </cfRule>
    <cfRule type="expression" dxfId="6139" priority="581">
      <formula>CB17=0</formula>
    </cfRule>
    <cfRule type="expression" dxfId="6138" priority="854">
      <formula>CB17=0</formula>
    </cfRule>
    <cfRule type="expression" dxfId="6137" priority="680">
      <formula>CB17=0</formula>
    </cfRule>
    <cfRule type="expression" dxfId="6136" priority="2992">
      <formula>CB17=0</formula>
    </cfRule>
  </conditionalFormatting>
  <conditionalFormatting sqref="CB19">
    <cfRule type="cellIs" dxfId="6135" priority="7615" operator="notEqual">
      <formula>BX19</formula>
    </cfRule>
    <cfRule type="cellIs" dxfId="6134" priority="7616" stopIfTrue="1" operator="equal">
      <formula>0</formula>
    </cfRule>
    <cfRule type="cellIs" dxfId="6133" priority="7614" stopIfTrue="1" operator="equal">
      <formula>0</formula>
    </cfRule>
    <cfRule type="cellIs" dxfId="6132" priority="7617" operator="notEqual">
      <formula>BX19</formula>
    </cfRule>
    <cfRule type="cellIs" dxfId="6131" priority="7618" stopIfTrue="1" operator="equal">
      <formula>0</formula>
    </cfRule>
    <cfRule type="cellIs" dxfId="6130" priority="7619" operator="notEqual">
      <formula>BX19</formula>
    </cfRule>
  </conditionalFormatting>
  <conditionalFormatting sqref="CB25">
    <cfRule type="cellIs" dxfId="6129" priority="11073" stopIfTrue="1" operator="equal">
      <formula>0</formula>
    </cfRule>
    <cfRule type="cellIs" dxfId="6128" priority="11074" operator="notEqual">
      <formula>BX25</formula>
    </cfRule>
    <cfRule type="cellIs" dxfId="6127" priority="16960" operator="notEqual">
      <formula>BX25</formula>
    </cfRule>
    <cfRule type="cellIs" dxfId="6126" priority="16959" stopIfTrue="1" operator="equal">
      <formula>0</formula>
    </cfRule>
    <cfRule type="cellIs" dxfId="6125" priority="10554" stopIfTrue="1" operator="equal">
      <formula>0</formula>
    </cfRule>
    <cfRule type="cellIs" dxfId="6124" priority="10555" operator="notEqual">
      <formula>BX25</formula>
    </cfRule>
    <cfRule type="cellIs" dxfId="6123" priority="16317" stopIfTrue="1" operator="equal">
      <formula>0</formula>
    </cfRule>
    <cfRule type="cellIs" dxfId="6122" priority="16897" operator="notEqual">
      <formula>BX25</formula>
    </cfRule>
    <cfRule type="cellIs" dxfId="6121" priority="16896" stopIfTrue="1" operator="equal">
      <formula>0</formula>
    </cfRule>
    <cfRule type="cellIs" dxfId="6120" priority="10779" stopIfTrue="1" operator="equal">
      <formula>0</formula>
    </cfRule>
    <cfRule type="cellIs" dxfId="6119" priority="11029" operator="notEqual">
      <formula>BX25</formula>
    </cfRule>
    <cfRule type="cellIs" dxfId="6118" priority="10780" operator="notEqual">
      <formula>BX25</formula>
    </cfRule>
    <cfRule type="cellIs" dxfId="6117" priority="16318" operator="notEqual">
      <formula>BX25</formula>
    </cfRule>
    <cfRule type="cellIs" dxfId="6116" priority="16380" stopIfTrue="1" operator="equal">
      <formula>0</formula>
    </cfRule>
    <cfRule type="cellIs" dxfId="6115" priority="16381" operator="notEqual">
      <formula>BX25</formula>
    </cfRule>
    <cfRule type="cellIs" dxfId="6114" priority="10599" stopIfTrue="1" operator="equal">
      <formula>0</formula>
    </cfRule>
    <cfRule type="cellIs" dxfId="6113" priority="10600" operator="notEqual">
      <formula>BX25</formula>
    </cfRule>
    <cfRule type="cellIs" dxfId="6112" priority="16614" stopIfTrue="1" operator="equal">
      <formula>0</formula>
    </cfRule>
    <cfRule type="cellIs" dxfId="6111" priority="16615" operator="notEqual">
      <formula>BX25</formula>
    </cfRule>
    <cfRule type="cellIs" dxfId="6110" priority="11028" stopIfTrue="1" operator="equal">
      <formula>0</formula>
    </cfRule>
    <cfRule type="cellIs" dxfId="6109" priority="16539" stopIfTrue="1" operator="equal">
      <formula>0</formula>
    </cfRule>
    <cfRule type="cellIs" dxfId="6108" priority="16540" operator="notEqual">
      <formula>BX25</formula>
    </cfRule>
    <cfRule type="cellIs" dxfId="6107" priority="10723" operator="notEqual">
      <formula>BX25</formula>
    </cfRule>
    <cfRule type="cellIs" dxfId="6106" priority="10722" stopIfTrue="1" operator="equal">
      <formula>0</formula>
    </cfRule>
  </conditionalFormatting>
  <conditionalFormatting sqref="CB26">
    <cfRule type="expression" dxfId="6105" priority="16613">
      <formula>CB25=0</formula>
    </cfRule>
    <cfRule type="expression" dxfId="6104" priority="16316">
      <formula>CB25=0</formula>
    </cfRule>
    <cfRule type="expression" dxfId="6103" priority="10778">
      <formula>CB25=0</formula>
    </cfRule>
    <cfRule type="expression" dxfId="6102" priority="16958">
      <formula>CB25=0</formula>
    </cfRule>
    <cfRule type="expression" dxfId="6101" priority="10553">
      <formula>CB25=0</formula>
    </cfRule>
    <cfRule type="expression" dxfId="6100" priority="10721">
      <formula>CB25=0</formula>
    </cfRule>
    <cfRule type="expression" dxfId="6099" priority="16379">
      <formula>CB25=0</formula>
    </cfRule>
    <cfRule type="expression" dxfId="6098" priority="16895">
      <formula>CB25=0</formula>
    </cfRule>
    <cfRule type="expression" dxfId="6097" priority="11027">
      <formula>CB25=0</formula>
    </cfRule>
    <cfRule type="expression" dxfId="6096" priority="16538">
      <formula>CB25=0</formula>
    </cfRule>
    <cfRule type="expression" dxfId="6095" priority="11072">
      <formula>CB25=0</formula>
    </cfRule>
    <cfRule type="expression" dxfId="6094" priority="10598">
      <formula>CB25=0</formula>
    </cfRule>
  </conditionalFormatting>
  <conditionalFormatting sqref="CB27">
    <cfRule type="cellIs" dxfId="6093" priority="15548" operator="notEqual">
      <formula>BX27</formula>
    </cfRule>
    <cfRule type="cellIs" dxfId="6092" priority="5565" operator="notEqual">
      <formula>BX27</formula>
    </cfRule>
    <cfRule type="cellIs" dxfId="6091" priority="15607" stopIfTrue="1" operator="equal">
      <formula>0</formula>
    </cfRule>
    <cfRule type="cellIs" dxfId="6090" priority="5592" operator="notEqual">
      <formula>BX27</formula>
    </cfRule>
    <cfRule type="cellIs" dxfId="6089" priority="5489" stopIfTrue="1" operator="equal">
      <formula>0</formula>
    </cfRule>
    <cfRule type="cellIs" dxfId="6088" priority="5460" operator="notEqual">
      <formula>BX27</formula>
    </cfRule>
    <cfRule type="cellIs" dxfId="6087" priority="9881" stopIfTrue="1" operator="equal">
      <formula>0</formula>
    </cfRule>
    <cfRule type="cellIs" dxfId="6086" priority="5490" operator="notEqual">
      <formula>BX27</formula>
    </cfRule>
    <cfRule type="cellIs" dxfId="6085" priority="5507" stopIfTrue="1" operator="equal">
      <formula>0</formula>
    </cfRule>
    <cfRule type="cellIs" dxfId="6084" priority="5607" operator="notEqual">
      <formula>BX27</formula>
    </cfRule>
    <cfRule type="cellIs" dxfId="6083" priority="5606" stopIfTrue="1" operator="equal">
      <formula>0</formula>
    </cfRule>
    <cfRule type="cellIs" dxfId="6082" priority="15608" operator="notEqual">
      <formula>BX27</formula>
    </cfRule>
    <cfRule type="cellIs" dxfId="6081" priority="5508" operator="notEqual">
      <formula>BX27</formula>
    </cfRule>
    <cfRule type="cellIs" dxfId="6080" priority="5439" operator="notEqual">
      <formula>BX27</formula>
    </cfRule>
    <cfRule type="cellIs" dxfId="6079" priority="5438" stopIfTrue="1" operator="equal">
      <formula>0</formula>
    </cfRule>
    <cfRule type="cellIs" dxfId="6078" priority="5564" stopIfTrue="1" operator="equal">
      <formula>0</formula>
    </cfRule>
    <cfRule type="cellIs" dxfId="6077" priority="9821" stopIfTrue="1" operator="equal">
      <formula>0</formula>
    </cfRule>
    <cfRule type="cellIs" dxfId="6076" priority="9822" operator="notEqual">
      <formula>BX27</formula>
    </cfRule>
    <cfRule type="cellIs" dxfId="6075" priority="5591" stopIfTrue="1" operator="equal">
      <formula>0</formula>
    </cfRule>
    <cfRule type="cellIs" dxfId="6074" priority="5546" stopIfTrue="1" operator="equal">
      <formula>0</formula>
    </cfRule>
    <cfRule type="cellIs" dxfId="6073" priority="9882" operator="notEqual">
      <formula>BX27</formula>
    </cfRule>
    <cfRule type="cellIs" dxfId="6072" priority="5459" stopIfTrue="1" operator="equal">
      <formula>0</formula>
    </cfRule>
    <cfRule type="cellIs" dxfId="6071" priority="15547" stopIfTrue="1" operator="equal">
      <formula>0</formula>
    </cfRule>
    <cfRule type="cellIs" dxfId="6070" priority="5547" operator="notEqual">
      <formula>BX27</formula>
    </cfRule>
  </conditionalFormatting>
  <conditionalFormatting sqref="CB28">
    <cfRule type="expression" dxfId="6069" priority="9820">
      <formula>CB27=0</formula>
    </cfRule>
    <cfRule type="expression" dxfId="6068" priority="5506">
      <formula>CB27=0</formula>
    </cfRule>
    <cfRule type="expression" dxfId="6067" priority="9880">
      <formula>CB27=0</formula>
    </cfRule>
    <cfRule type="expression" dxfId="6066" priority="5545">
      <formula>CB27=0</formula>
    </cfRule>
    <cfRule type="expression" dxfId="6065" priority="15546">
      <formula>CB27=0</formula>
    </cfRule>
    <cfRule type="expression" dxfId="6064" priority="5563">
      <formula>CB27=0</formula>
    </cfRule>
    <cfRule type="expression" dxfId="6063" priority="5590">
      <formula>CB27=0</formula>
    </cfRule>
    <cfRule type="expression" dxfId="6062" priority="5437">
      <formula>CB27=0</formula>
    </cfRule>
    <cfRule type="expression" dxfId="6061" priority="5488">
      <formula>CB27=0</formula>
    </cfRule>
    <cfRule type="expression" dxfId="6060" priority="5605">
      <formula>CB27=0</formula>
    </cfRule>
    <cfRule type="expression" dxfId="6059" priority="15606">
      <formula>CB27=0</formula>
    </cfRule>
    <cfRule type="expression" dxfId="6058" priority="5458">
      <formula>CB27=0</formula>
    </cfRule>
  </conditionalFormatting>
  <conditionalFormatting sqref="CB29">
    <cfRule type="cellIs" dxfId="6057" priority="10915" operator="notEqual">
      <formula>BX29</formula>
    </cfRule>
    <cfRule type="cellIs" dxfId="6056" priority="10914" stopIfTrue="1" operator="equal">
      <formula>0</formula>
    </cfRule>
  </conditionalFormatting>
  <conditionalFormatting sqref="CB30">
    <cfRule type="expression" dxfId="6055" priority="10913">
      <formula>CB29=0</formula>
    </cfRule>
  </conditionalFormatting>
  <conditionalFormatting sqref="CB31 CB9 CB11 CB17 CB23 CB25 CB27 CB29 CB33 CB35 CB37 CB21 CB41">
    <cfRule type="cellIs" dxfId="6054" priority="17765" stopIfTrue="1" operator="equal">
      <formula>0</formula>
    </cfRule>
    <cfRule type="cellIs" dxfId="6053" priority="18454" stopIfTrue="1" operator="equal">
      <formula>0</formula>
    </cfRule>
    <cfRule type="cellIs" dxfId="6052" priority="17766" operator="notEqual">
      <formula>BX9</formula>
    </cfRule>
    <cfRule type="cellIs" dxfId="6051" priority="18455" operator="notEqual">
      <formula>BX9</formula>
    </cfRule>
  </conditionalFormatting>
  <conditionalFormatting sqref="CB31 CB9 CB11 CB17 CB23 CB25 CB27 CB29 CB33 CB37 CB39 CB41 CB21">
    <cfRule type="cellIs" dxfId="6050" priority="11480" operator="notEqual">
      <formula>BX9</formula>
    </cfRule>
    <cfRule type="cellIs" dxfId="6049" priority="11600" operator="notEqual">
      <formula>BX9</formula>
    </cfRule>
    <cfRule type="cellIs" dxfId="6048" priority="11599" stopIfTrue="1" operator="equal">
      <formula>0</formula>
    </cfRule>
    <cfRule type="cellIs" dxfId="6047" priority="11479" stopIfTrue="1" operator="equal">
      <formula>0</formula>
    </cfRule>
  </conditionalFormatting>
  <conditionalFormatting sqref="CB35">
    <cfRule type="cellIs" dxfId="6046" priority="6980" operator="notEqual">
      <formula>BX35</formula>
    </cfRule>
    <cfRule type="cellIs" dxfId="6045" priority="7015" stopIfTrue="1" operator="equal">
      <formula>0</formula>
    </cfRule>
    <cfRule type="cellIs" dxfId="6044" priority="7016" operator="notEqual">
      <formula>BX35</formula>
    </cfRule>
    <cfRule type="cellIs" dxfId="6043" priority="15337" stopIfTrue="1" operator="equal">
      <formula>0</formula>
    </cfRule>
    <cfRule type="cellIs" dxfId="6042" priority="6979" stopIfTrue="1" operator="equal">
      <formula>0</formula>
    </cfRule>
    <cfRule type="cellIs" dxfId="6041" priority="9576" operator="notEqual">
      <formula>BX35</formula>
    </cfRule>
    <cfRule type="cellIs" dxfId="6040" priority="15314" operator="notEqual">
      <formula>BX35</formula>
    </cfRule>
    <cfRule type="cellIs" dxfId="6039" priority="7012" stopIfTrue="1" operator="equal">
      <formula>0</formula>
    </cfRule>
    <cfRule type="cellIs" dxfId="6038" priority="9578" stopIfTrue="1" operator="equal">
      <formula>0</formula>
    </cfRule>
    <cfRule type="cellIs" dxfId="6037" priority="6994" stopIfTrue="1" operator="equal">
      <formula>0</formula>
    </cfRule>
    <cfRule type="cellIs" dxfId="6036" priority="9581" stopIfTrue="1" operator="equal">
      <formula>0</formula>
    </cfRule>
    <cfRule type="cellIs" dxfId="6035" priority="9582" operator="notEqual">
      <formula>BX35</formula>
    </cfRule>
    <cfRule type="cellIs" dxfId="6034" priority="15313" stopIfTrue="1" operator="equal">
      <formula>0</formula>
    </cfRule>
    <cfRule type="cellIs" dxfId="6033" priority="6995" operator="notEqual">
      <formula>BX35</formula>
    </cfRule>
    <cfRule type="cellIs" dxfId="6032" priority="9579" operator="notEqual">
      <formula>BX35</formula>
    </cfRule>
    <cfRule type="cellIs" dxfId="6031" priority="9584" stopIfTrue="1" operator="equal">
      <formula>0</formula>
    </cfRule>
    <cfRule type="cellIs" dxfId="6030" priority="7006" stopIfTrue="1" operator="equal">
      <formula>0</formula>
    </cfRule>
    <cfRule type="cellIs" dxfId="6029" priority="15338" operator="notEqual">
      <formula>BX35</formula>
    </cfRule>
    <cfRule type="cellIs" dxfId="6028" priority="7007" operator="notEqual">
      <formula>BX35</formula>
    </cfRule>
    <cfRule type="cellIs" dxfId="6027" priority="7009" stopIfTrue="1" operator="equal">
      <formula>0</formula>
    </cfRule>
    <cfRule type="cellIs" dxfId="6026" priority="9585" operator="notEqual">
      <formula>BX35</formula>
    </cfRule>
    <cfRule type="cellIs" dxfId="6025" priority="7013" operator="notEqual">
      <formula>BX35</formula>
    </cfRule>
    <cfRule type="cellIs" dxfId="6024" priority="9575" stopIfTrue="1" operator="equal">
      <formula>0</formula>
    </cfRule>
    <cfRule type="cellIs" dxfId="6023" priority="7010" operator="notEqual">
      <formula>BX35</formula>
    </cfRule>
  </conditionalFormatting>
  <conditionalFormatting sqref="CB36">
    <cfRule type="expression" dxfId="6022" priority="9577">
      <formula>CB35=0</formula>
    </cfRule>
    <cfRule type="expression" dxfId="6021" priority="9580">
      <formula>CB35=0</formula>
    </cfRule>
    <cfRule type="expression" dxfId="6020" priority="9583">
      <formula>CB35=0</formula>
    </cfRule>
    <cfRule type="expression" dxfId="6019" priority="9574">
      <formula>CB35=0</formula>
    </cfRule>
    <cfRule type="expression" dxfId="6018" priority="7008">
      <formula>CB35=0</formula>
    </cfRule>
    <cfRule type="expression" dxfId="6017" priority="15336">
      <formula>CB35=0</formula>
    </cfRule>
    <cfRule type="expression" dxfId="6016" priority="6993">
      <formula>CB35=0</formula>
    </cfRule>
    <cfRule type="expression" dxfId="6015" priority="7005">
      <formula>CB35=0</formula>
    </cfRule>
    <cfRule type="expression" dxfId="6014" priority="6978">
      <formula>CB35=0</formula>
    </cfRule>
    <cfRule type="expression" dxfId="6013" priority="7011">
      <formula>CB35=0</formula>
    </cfRule>
    <cfRule type="expression" dxfId="6012" priority="15312">
      <formula>CB35=0</formula>
    </cfRule>
    <cfRule type="expression" dxfId="6011" priority="7014">
      <formula>CB35=0</formula>
    </cfRule>
  </conditionalFormatting>
  <conditionalFormatting sqref="CB39">
    <cfRule type="cellIs" dxfId="6010" priority="14314" stopIfTrue="1" operator="equal">
      <formula>0</formula>
    </cfRule>
    <cfRule type="cellIs" dxfId="6009" priority="14316" stopIfTrue="1" operator="equal">
      <formula>0</formula>
    </cfRule>
    <cfRule type="cellIs" dxfId="6008" priority="14317" operator="notEqual">
      <formula>BX39</formula>
    </cfRule>
    <cfRule type="cellIs" dxfId="6007" priority="14315" operator="notEqual">
      <formula>BX39</formula>
    </cfRule>
  </conditionalFormatting>
  <conditionalFormatting sqref="CB43">
    <cfRule type="cellIs" dxfId="6006" priority="7134" operator="notEqual">
      <formula>BX43</formula>
    </cfRule>
    <cfRule type="cellIs" dxfId="6005" priority="6828" operator="notEqual">
      <formula>BX43</formula>
    </cfRule>
    <cfRule type="cellIs" dxfId="6004" priority="6869" operator="notEqual">
      <formula>BX43</formula>
    </cfRule>
    <cfRule type="cellIs" dxfId="6003" priority="6868" stopIfTrue="1" operator="equal">
      <formula>0</formula>
    </cfRule>
    <cfRule type="cellIs" dxfId="6002" priority="6827" stopIfTrue="1" operator="equal">
      <formula>0</formula>
    </cfRule>
    <cfRule type="cellIs" dxfId="6001" priority="7133" stopIfTrue="1" operator="equal">
      <formula>0</formula>
    </cfRule>
    <cfRule type="cellIs" dxfId="6000" priority="6843" operator="notEqual">
      <formula>BX43</formula>
    </cfRule>
    <cfRule type="cellIs" dxfId="5999" priority="6842" stopIfTrue="1" operator="equal">
      <formula>0</formula>
    </cfRule>
    <cfRule type="cellIs" dxfId="5998" priority="7114" stopIfTrue="1" operator="equal">
      <formula>0</formula>
    </cfRule>
    <cfRule type="cellIs" dxfId="5997" priority="6879" operator="notEqual">
      <formula>BX43</formula>
    </cfRule>
    <cfRule type="cellIs" dxfId="5996" priority="6878" stopIfTrue="1" operator="equal">
      <formula>0</formula>
    </cfRule>
    <cfRule type="cellIs" dxfId="5995" priority="7115" operator="notEqual">
      <formula>BX43</formula>
    </cfRule>
    <cfRule type="cellIs" dxfId="5994" priority="7120" stopIfTrue="1" operator="equal">
      <formula>0</formula>
    </cfRule>
    <cfRule type="cellIs" dxfId="5993" priority="7121" operator="notEqual">
      <formula>BX43</formula>
    </cfRule>
    <cfRule type="cellIs" dxfId="5992" priority="7131" stopIfTrue="1" operator="equal">
      <formula>0</formula>
    </cfRule>
    <cfRule type="cellIs" dxfId="5991" priority="7132" operator="notEqual">
      <formula>BX43</formula>
    </cfRule>
  </conditionalFormatting>
  <conditionalFormatting sqref="CB44">
    <cfRule type="expression" dxfId="5990" priority="6877">
      <formula>CB43=0</formula>
    </cfRule>
    <cfRule type="expression" dxfId="5989" priority="6867">
      <formula>CB43=0</formula>
    </cfRule>
    <cfRule type="expression" dxfId="5988" priority="7113">
      <formula>CB43=0</formula>
    </cfRule>
    <cfRule type="expression" dxfId="5987" priority="6841">
      <formula>CB43=0</formula>
    </cfRule>
    <cfRule type="expression" dxfId="5986" priority="7119">
      <formula>CB43=0</formula>
    </cfRule>
    <cfRule type="expression" dxfId="5985" priority="7157">
      <formula>CB43=0</formula>
    </cfRule>
    <cfRule type="expression" dxfId="5984" priority="7147">
      <formula>CB43=0</formula>
    </cfRule>
    <cfRule type="expression" dxfId="5983" priority="6826">
      <formula>CB43=0</formula>
    </cfRule>
  </conditionalFormatting>
  <conditionalFormatting sqref="CC11 CE11">
    <cfRule type="cellIs" dxfId="5982" priority="10268" stopIfTrue="1" operator="equal">
      <formula>0</formula>
    </cfRule>
    <cfRule type="cellIs" dxfId="5981" priority="10269" operator="notEqual">
      <formula>BY11</formula>
    </cfRule>
    <cfRule type="cellIs" dxfId="5980" priority="16033" stopIfTrue="1" operator="equal">
      <formula>0</formula>
    </cfRule>
    <cfRule type="cellIs" dxfId="5979" priority="15995" operator="notEqual">
      <formula>BY11</formula>
    </cfRule>
    <cfRule type="cellIs" dxfId="5978" priority="15994" stopIfTrue="1" operator="equal">
      <formula>0</formula>
    </cfRule>
    <cfRule type="cellIs" dxfId="5977" priority="10307" stopIfTrue="1" operator="equal">
      <formula>0</formula>
    </cfRule>
    <cfRule type="cellIs" dxfId="5976" priority="10308" operator="notEqual">
      <formula>BY11</formula>
    </cfRule>
    <cfRule type="cellIs" dxfId="5975" priority="16034" operator="notEqual">
      <formula>BY11</formula>
    </cfRule>
  </conditionalFormatting>
  <conditionalFormatting sqref="CC12 CC14 CC16 CC18 CC20 CC22 CC24 CC26 CC28 CC30 CC32 CC34 CC36 CC38 CC40 CC42 CC10 CE10 CE42 CE40 CE38 CE36 CE34 CE32 CE30 CE28 CE26 CE24 CE22 CE20 CE18 CE16 CE14 CE12">
    <cfRule type="expression" dxfId="5974" priority="11508">
      <formula>CC9=0</formula>
    </cfRule>
    <cfRule type="expression" dxfId="5973" priority="17794">
      <formula>CC9=0</formula>
    </cfRule>
    <cfRule type="expression" dxfId="5972" priority="11625">
      <formula>CC9=0</formula>
    </cfRule>
    <cfRule type="expression" dxfId="5971" priority="18516">
      <formula>CC9=0</formula>
    </cfRule>
  </conditionalFormatting>
  <conditionalFormatting sqref="CC12 CE12">
    <cfRule type="expression" dxfId="5970" priority="10267">
      <formula>CC11=0</formula>
    </cfRule>
    <cfRule type="expression" dxfId="5969" priority="10306">
      <formula>CC11=0</formula>
    </cfRule>
    <cfRule type="expression" dxfId="5968" priority="15993">
      <formula>CC11=0</formula>
    </cfRule>
    <cfRule type="expression" dxfId="5967" priority="16032">
      <formula>CC11=0</formula>
    </cfRule>
  </conditionalFormatting>
  <conditionalFormatting sqref="CC15 CE15">
    <cfRule type="cellIs" dxfId="5966" priority="16083" operator="notEqual">
      <formula>BY15</formula>
    </cfRule>
    <cfRule type="cellIs" dxfId="5965" priority="10486" operator="notEqual">
      <formula>BY15</formula>
    </cfRule>
    <cfRule type="cellIs" dxfId="5964" priority="10342" operator="notEqual">
      <formula>BY15</formula>
    </cfRule>
    <cfRule type="cellIs" dxfId="5963" priority="15173" operator="notEqual">
      <formula>BY15</formula>
    </cfRule>
    <cfRule type="cellIs" dxfId="5962" priority="15017" operator="notEqual">
      <formula>BY15</formula>
    </cfRule>
    <cfRule type="cellIs" dxfId="5961" priority="10369" operator="notEqual">
      <formula>BY15</formula>
    </cfRule>
    <cfRule type="cellIs" dxfId="5960" priority="10368" stopIfTrue="1" operator="equal">
      <formula>0</formula>
    </cfRule>
    <cfRule type="cellIs" dxfId="5959" priority="10366" operator="notEqual">
      <formula>BY15</formula>
    </cfRule>
    <cfRule type="cellIs" dxfId="5958" priority="10365" stopIfTrue="1" operator="equal">
      <formula>0</formula>
    </cfRule>
    <cfRule type="cellIs" dxfId="5957" priority="14939" operator="notEqual">
      <formula>BY15</formula>
    </cfRule>
    <cfRule type="cellIs" dxfId="5956" priority="9336" operator="notEqual">
      <formula>BY15</formula>
    </cfRule>
    <cfRule type="cellIs" dxfId="5955" priority="9518" stopIfTrue="1" operator="equal">
      <formula>0</formula>
    </cfRule>
    <cfRule type="cellIs" dxfId="5954" priority="16127" stopIfTrue="1" operator="equal">
      <formula>0</formula>
    </cfRule>
    <cfRule type="cellIs" dxfId="5953" priority="16128" operator="notEqual">
      <formula>BY15</formula>
    </cfRule>
    <cfRule type="cellIs" dxfId="5952" priority="16142" stopIfTrue="1" operator="equal">
      <formula>0</formula>
    </cfRule>
    <cfRule type="cellIs" dxfId="5951" priority="16143" operator="notEqual">
      <formula>BY15</formula>
    </cfRule>
    <cfRule type="cellIs" dxfId="5950" priority="15200" operator="notEqual">
      <formula>BY15</formula>
    </cfRule>
    <cfRule type="cellIs" dxfId="5949" priority="9335" stopIfTrue="1" operator="equal">
      <formula>0</formula>
    </cfRule>
    <cfRule type="cellIs" dxfId="5948" priority="16190" stopIfTrue="1" operator="equal">
      <formula>0</formula>
    </cfRule>
    <cfRule type="cellIs" dxfId="5947" priority="16191" operator="notEqual">
      <formula>BY15</formula>
    </cfRule>
    <cfRule type="cellIs" dxfId="5946" priority="16218" operator="notEqual">
      <formula>BY15</formula>
    </cfRule>
    <cfRule type="cellIs" dxfId="5945" priority="14965" stopIfTrue="1" operator="equal">
      <formula>0</formula>
    </cfRule>
    <cfRule type="cellIs" dxfId="5944" priority="16074" operator="notEqual">
      <formula>BY15</formula>
    </cfRule>
    <cfRule type="cellIs" dxfId="5943" priority="9350" stopIfTrue="1" operator="equal">
      <formula>0</formula>
    </cfRule>
    <cfRule type="cellIs" dxfId="5942" priority="9351" operator="notEqual">
      <formula>BY15</formula>
    </cfRule>
    <cfRule type="cellIs" dxfId="5941" priority="15016" stopIfTrue="1" operator="equal">
      <formula>0</formula>
    </cfRule>
    <cfRule type="cellIs" dxfId="5940" priority="15031" stopIfTrue="1" operator="equal">
      <formula>0</formula>
    </cfRule>
    <cfRule type="cellIs" dxfId="5939" priority="15199" stopIfTrue="1" operator="equal">
      <formula>0</formula>
    </cfRule>
    <cfRule type="cellIs" dxfId="5938" priority="10351" operator="notEqual">
      <formula>BY15</formula>
    </cfRule>
    <cfRule type="cellIs" dxfId="5937" priority="14938" stopIfTrue="1" operator="equal">
      <formula>0</formula>
    </cfRule>
    <cfRule type="cellIs" dxfId="5936" priority="10350" stopIfTrue="1" operator="equal">
      <formula>0</formula>
    </cfRule>
    <cfRule type="cellIs" dxfId="5935" priority="16217" stopIfTrue="1" operator="equal">
      <formula>0</formula>
    </cfRule>
    <cfRule type="cellIs" dxfId="5934" priority="14966" operator="notEqual">
      <formula>BY15</formula>
    </cfRule>
    <cfRule type="cellIs" dxfId="5933" priority="14980" stopIfTrue="1" operator="equal">
      <formula>0</formula>
    </cfRule>
    <cfRule type="cellIs" dxfId="5932" priority="15172" stopIfTrue="1" operator="equal">
      <formula>0</formula>
    </cfRule>
    <cfRule type="cellIs" dxfId="5931" priority="14921" operator="notEqual">
      <formula>BY15</formula>
    </cfRule>
    <cfRule type="cellIs" dxfId="5930" priority="16082" stopIfTrue="1" operator="equal">
      <formula>0</formula>
    </cfRule>
    <cfRule type="cellIs" dxfId="5929" priority="10485" stopIfTrue="1" operator="equal">
      <formula>0</formula>
    </cfRule>
    <cfRule type="cellIs" dxfId="5928" priority="16097" stopIfTrue="1" operator="equal">
      <formula>0</formula>
    </cfRule>
    <cfRule type="cellIs" dxfId="5927" priority="16098" operator="notEqual">
      <formula>BY15</formula>
    </cfRule>
    <cfRule type="cellIs" dxfId="5926" priority="9492" operator="notEqual">
      <formula>BY15</formula>
    </cfRule>
    <cfRule type="cellIs" dxfId="5925" priority="14911" stopIfTrue="1" operator="equal">
      <formula>0</formula>
    </cfRule>
    <cfRule type="cellIs" dxfId="5924" priority="9491" stopIfTrue="1" operator="equal">
      <formula>0</formula>
    </cfRule>
    <cfRule type="cellIs" dxfId="5923" priority="14912" operator="notEqual">
      <formula>BY15</formula>
    </cfRule>
    <cfRule type="cellIs" dxfId="5922" priority="10411" operator="notEqual">
      <formula>BY15</formula>
    </cfRule>
    <cfRule type="cellIs" dxfId="5921" priority="10410" stopIfTrue="1" operator="equal">
      <formula>0</formula>
    </cfRule>
    <cfRule type="cellIs" dxfId="5920" priority="10341" stopIfTrue="1" operator="equal">
      <formula>0</formula>
    </cfRule>
    <cfRule type="cellIs" dxfId="5919" priority="9519" operator="notEqual">
      <formula>BY15</formula>
    </cfRule>
    <cfRule type="cellIs" dxfId="5918" priority="15032" operator="notEqual">
      <formula>BY15</formula>
    </cfRule>
    <cfRule type="cellIs" dxfId="5917" priority="14920" stopIfTrue="1" operator="equal">
      <formula>0</formula>
    </cfRule>
    <cfRule type="cellIs" dxfId="5916" priority="10458" stopIfTrue="1" operator="equal">
      <formula>0</formula>
    </cfRule>
    <cfRule type="cellIs" dxfId="5915" priority="10396" operator="notEqual">
      <formula>BY15</formula>
    </cfRule>
    <cfRule type="cellIs" dxfId="5914" priority="10395" stopIfTrue="1" operator="equal">
      <formula>0</formula>
    </cfRule>
    <cfRule type="cellIs" dxfId="5913" priority="10459" operator="notEqual">
      <formula>BY15</formula>
    </cfRule>
    <cfRule type="cellIs" dxfId="5912" priority="14981" operator="notEqual">
      <formula>BY15</formula>
    </cfRule>
    <cfRule type="cellIs" dxfId="5911" priority="14935" stopIfTrue="1" operator="equal">
      <formula>0</formula>
    </cfRule>
    <cfRule type="cellIs" dxfId="5910" priority="14936" operator="notEqual">
      <formula>BY15</formula>
    </cfRule>
    <cfRule type="cellIs" dxfId="5909" priority="16073" stopIfTrue="1" operator="equal">
      <formula>0</formula>
    </cfRule>
  </conditionalFormatting>
  <conditionalFormatting sqref="CC16 CE16">
    <cfRule type="expression" dxfId="5908" priority="10364">
      <formula>CC15=0</formula>
    </cfRule>
    <cfRule type="expression" dxfId="5907" priority="9517">
      <formula>CC15=0</formula>
    </cfRule>
    <cfRule type="expression" dxfId="5906" priority="15015">
      <formula>CC15=0</formula>
    </cfRule>
    <cfRule type="expression" dxfId="5905" priority="15030">
      <formula>CC15=0</formula>
    </cfRule>
    <cfRule type="expression" dxfId="5904" priority="10367">
      <formula>CC15=0</formula>
    </cfRule>
    <cfRule type="expression" dxfId="5903" priority="16096">
      <formula>CC15=0</formula>
    </cfRule>
    <cfRule type="expression" dxfId="5902" priority="10484">
      <formula>CC15=0</formula>
    </cfRule>
    <cfRule type="expression" dxfId="5901" priority="9349">
      <formula>CC15=0</formula>
    </cfRule>
    <cfRule type="expression" dxfId="5900" priority="16081">
      <formula>CC15=0</formula>
    </cfRule>
    <cfRule type="expression" dxfId="5899" priority="16072">
      <formula>CC15=0</formula>
    </cfRule>
    <cfRule type="expression" dxfId="5898" priority="14937">
      <formula>CC15=0</formula>
    </cfRule>
    <cfRule type="expression" dxfId="5897" priority="14934">
      <formula>CC15=0</formula>
    </cfRule>
    <cfRule type="expression" dxfId="5896" priority="9490">
      <formula>CC15=0</formula>
    </cfRule>
    <cfRule type="expression" dxfId="5895" priority="10394">
      <formula>CC15=0</formula>
    </cfRule>
    <cfRule type="expression" dxfId="5894" priority="10457">
      <formula>CC15=0</formula>
    </cfRule>
    <cfRule type="expression" dxfId="5893" priority="14919">
      <formula>CC15=0</formula>
    </cfRule>
    <cfRule type="expression" dxfId="5892" priority="10409">
      <formula>CC15=0</formula>
    </cfRule>
    <cfRule type="expression" dxfId="5891" priority="14910">
      <formula>CC15=0</formula>
    </cfRule>
    <cfRule type="expression" dxfId="5890" priority="14964">
      <formula>CC15=0</formula>
    </cfRule>
    <cfRule type="expression" dxfId="5889" priority="15171">
      <formula>CC15=0</formula>
    </cfRule>
    <cfRule type="expression" dxfId="5888" priority="14979">
      <formula>CC15=0</formula>
    </cfRule>
    <cfRule type="expression" dxfId="5887" priority="16216">
      <formula>CC15=0</formula>
    </cfRule>
    <cfRule type="expression" dxfId="5886" priority="10340">
      <formula>CC15=0</formula>
    </cfRule>
    <cfRule type="expression" dxfId="5885" priority="9334">
      <formula>CC15=0</formula>
    </cfRule>
    <cfRule type="expression" dxfId="5884" priority="10349">
      <formula>CC15=0</formula>
    </cfRule>
    <cfRule type="expression" dxfId="5883" priority="16189">
      <formula>CC15=0</formula>
    </cfRule>
    <cfRule type="expression" dxfId="5882" priority="15198">
      <formula>CC15=0</formula>
    </cfRule>
    <cfRule type="expression" dxfId="5881" priority="16141">
      <formula>CC15=0</formula>
    </cfRule>
    <cfRule type="expression" dxfId="5880" priority="16126">
      <formula>CC15=0</formula>
    </cfRule>
  </conditionalFormatting>
  <conditionalFormatting sqref="CC17 CE17">
    <cfRule type="cellIs" dxfId="5879" priority="606" stopIfTrue="1" operator="equal">
      <formula>0</formula>
    </cfRule>
    <cfRule type="cellIs" dxfId="5878" priority="607" operator="notEqual">
      <formula>BY17</formula>
    </cfRule>
    <cfRule type="cellIs" dxfId="5877" priority="153" stopIfTrue="1" operator="equal">
      <formula>0</formula>
    </cfRule>
    <cfRule type="cellIs" dxfId="5876" priority="1627" stopIfTrue="1" operator="equal">
      <formula>0</formula>
    </cfRule>
    <cfRule type="cellIs" dxfId="5875" priority="1042" operator="notEqual">
      <formula>BY17</formula>
    </cfRule>
    <cfRule type="cellIs" dxfId="5874" priority="2062" stopIfTrue="1" operator="equal">
      <formula>0</formula>
    </cfRule>
    <cfRule type="cellIs" dxfId="5873" priority="1945" stopIfTrue="1" operator="equal">
      <formula>0</formula>
    </cfRule>
    <cfRule type="cellIs" dxfId="5872" priority="987" stopIfTrue="1" operator="equal">
      <formula>0</formula>
    </cfRule>
    <cfRule type="cellIs" dxfId="5871" priority="988" operator="notEqual">
      <formula>BY17</formula>
    </cfRule>
    <cfRule type="cellIs" dxfId="5870" priority="444" stopIfTrue="1" operator="equal">
      <formula>0</formula>
    </cfRule>
    <cfRule type="cellIs" dxfId="5869" priority="445" operator="notEqual">
      <formula>BY17</formula>
    </cfRule>
    <cfRule type="cellIs" dxfId="5868" priority="1586" operator="notEqual">
      <formula>BY17</formula>
    </cfRule>
    <cfRule type="cellIs" dxfId="5867" priority="1898" operator="notEqual">
      <formula>BY17</formula>
    </cfRule>
    <cfRule type="cellIs" dxfId="5866" priority="2063" operator="notEqual">
      <formula>BY17</formula>
    </cfRule>
    <cfRule type="cellIs" dxfId="5865" priority="397" operator="notEqual">
      <formula>BY17</formula>
    </cfRule>
    <cfRule type="cellIs" dxfId="5864" priority="396" stopIfTrue="1" operator="equal">
      <formula>0</formula>
    </cfRule>
    <cfRule type="cellIs" dxfId="5863" priority="742" operator="notEqual">
      <formula>BY17</formula>
    </cfRule>
    <cfRule type="cellIs" dxfId="5862" priority="553" operator="notEqual">
      <formula>BY17</formula>
    </cfRule>
    <cfRule type="cellIs" dxfId="5861" priority="1723" stopIfTrue="1" operator="equal">
      <formula>0</formula>
    </cfRule>
    <cfRule type="cellIs" dxfId="5860" priority="1724" operator="notEqual">
      <formula>BY17</formula>
    </cfRule>
    <cfRule type="cellIs" dxfId="5859" priority="1585" stopIfTrue="1" operator="equal">
      <formula>0</formula>
    </cfRule>
    <cfRule type="cellIs" dxfId="5858" priority="552" stopIfTrue="1" operator="equal">
      <formula>0</formula>
    </cfRule>
    <cfRule type="cellIs" dxfId="5857" priority="741" stopIfTrue="1" operator="equal">
      <formula>0</formula>
    </cfRule>
    <cfRule type="cellIs" dxfId="5856" priority="2116" stopIfTrue="1" operator="equal">
      <formula>0</formula>
    </cfRule>
    <cfRule type="cellIs" dxfId="5855" priority="2117" operator="notEqual">
      <formula>BY17</formula>
    </cfRule>
    <cfRule type="cellIs" dxfId="5854" priority="699" stopIfTrue="1" operator="equal">
      <formula>0</formula>
    </cfRule>
    <cfRule type="cellIs" dxfId="5853" priority="1946" operator="notEqual">
      <formula>BY17</formula>
    </cfRule>
    <cfRule type="cellIs" dxfId="5852" priority="1155" stopIfTrue="1" operator="equal">
      <formula>0</formula>
    </cfRule>
    <cfRule type="cellIs" dxfId="5851" priority="112" operator="notEqual">
      <formula>BY17</formula>
    </cfRule>
    <cfRule type="cellIs" dxfId="5850" priority="828" stopIfTrue="1" operator="equal">
      <formula>0</formula>
    </cfRule>
    <cfRule type="cellIs" dxfId="5849" priority="700" operator="notEqual">
      <formula>BY17</formula>
    </cfRule>
    <cfRule type="cellIs" dxfId="5848" priority="111" stopIfTrue="1" operator="equal">
      <formula>0</formula>
    </cfRule>
    <cfRule type="cellIs" dxfId="5847" priority="829" operator="notEqual">
      <formula>BY17</formula>
    </cfRule>
    <cfRule type="cellIs" dxfId="5846" priority="1041" stopIfTrue="1" operator="equal">
      <formula>0</formula>
    </cfRule>
    <cfRule type="cellIs" dxfId="5845" priority="1213" operator="notEqual">
      <formula>BY17</formula>
    </cfRule>
    <cfRule type="cellIs" dxfId="5844" priority="1771" stopIfTrue="1" operator="equal">
      <formula>0</formula>
    </cfRule>
    <cfRule type="cellIs" dxfId="5843" priority="1212" stopIfTrue="1" operator="equal">
      <formula>0</formula>
    </cfRule>
    <cfRule type="cellIs" dxfId="5842" priority="297" stopIfTrue="1" operator="equal">
      <formula>0</formula>
    </cfRule>
    <cfRule type="cellIs" dxfId="5841" priority="250" operator="notEqual">
      <formula>BY17</formula>
    </cfRule>
    <cfRule type="cellIs" dxfId="5840" priority="249" stopIfTrue="1" operator="equal">
      <formula>0</formula>
    </cfRule>
    <cfRule type="cellIs" dxfId="5839" priority="1156" operator="notEqual">
      <formula>BY17</formula>
    </cfRule>
    <cfRule type="cellIs" dxfId="5838" priority="298" operator="notEqual">
      <formula>BY17</formula>
    </cfRule>
    <cfRule type="cellIs" dxfId="5837" priority="3063" operator="notEqual">
      <formula>BY17</formula>
    </cfRule>
    <cfRule type="cellIs" dxfId="5836" priority="1772" operator="notEqual">
      <formula>BY17</formula>
    </cfRule>
    <cfRule type="cellIs" dxfId="5835" priority="1897" stopIfTrue="1" operator="equal">
      <formula>0</formula>
    </cfRule>
    <cfRule type="cellIs" dxfId="5834" priority="154" operator="notEqual">
      <formula>BY17</formula>
    </cfRule>
    <cfRule type="cellIs" dxfId="5833" priority="2919" operator="notEqual">
      <formula>BY17</formula>
    </cfRule>
    <cfRule type="cellIs" dxfId="5832" priority="3062" stopIfTrue="1" operator="equal">
      <formula>0</formula>
    </cfRule>
    <cfRule type="cellIs" dxfId="5831" priority="2918" stopIfTrue="1" operator="equal">
      <formula>0</formula>
    </cfRule>
    <cfRule type="cellIs" dxfId="5830" priority="1628" operator="notEqual">
      <formula>BY17</formula>
    </cfRule>
    <cfRule type="cellIs" dxfId="5829" priority="876" stopIfTrue="1" operator="equal">
      <formula>0</formula>
    </cfRule>
    <cfRule type="cellIs" dxfId="5828" priority="2876" stopIfTrue="1" operator="equal">
      <formula>0</formula>
    </cfRule>
    <cfRule type="cellIs" dxfId="5827" priority="2877" operator="notEqual">
      <formula>BY17</formula>
    </cfRule>
    <cfRule type="cellIs" dxfId="5826" priority="877" operator="notEqual">
      <formula>BY17</formula>
    </cfRule>
    <cfRule type="cellIs" dxfId="5825" priority="3015" operator="notEqual">
      <formula>BY17</formula>
    </cfRule>
    <cfRule type="cellIs" dxfId="5824" priority="3014" stopIfTrue="1" operator="equal">
      <formula>0</formula>
    </cfRule>
  </conditionalFormatting>
  <conditionalFormatting sqref="CC18 CE18">
    <cfRule type="expression" dxfId="5823" priority="827">
      <formula>CC17=0</formula>
    </cfRule>
    <cfRule type="expression" dxfId="5822" priority="3061">
      <formula>CC17=0</formula>
    </cfRule>
    <cfRule type="expression" dxfId="5821" priority="2917">
      <formula>CC17=0</formula>
    </cfRule>
    <cfRule type="expression" dxfId="5820" priority="152">
      <formula>CC17=0</formula>
    </cfRule>
    <cfRule type="expression" dxfId="5819" priority="986">
      <formula>CC17=0</formula>
    </cfRule>
    <cfRule type="expression" dxfId="5818" priority="443">
      <formula>CC17=0</formula>
    </cfRule>
    <cfRule type="expression" dxfId="5817" priority="1722">
      <formula>CC17=0</formula>
    </cfRule>
    <cfRule type="expression" dxfId="5816" priority="875">
      <formula>CC17=0</formula>
    </cfRule>
    <cfRule type="expression" dxfId="5815" priority="296">
      <formula>CC17=0</formula>
    </cfRule>
    <cfRule type="expression" dxfId="5814" priority="3013">
      <formula>CC17=0</formula>
    </cfRule>
    <cfRule type="expression" dxfId="5813" priority="2061">
      <formula>CC17=0</formula>
    </cfRule>
    <cfRule type="expression" dxfId="5812" priority="1626">
      <formula>CC17=0</formula>
    </cfRule>
    <cfRule type="expression" dxfId="5811" priority="698">
      <formula>CC17=0</formula>
    </cfRule>
    <cfRule type="expression" dxfId="5810" priority="551">
      <formula>CC17=0</formula>
    </cfRule>
    <cfRule type="expression" dxfId="5809" priority="1944">
      <formula>CC17=0</formula>
    </cfRule>
    <cfRule type="expression" dxfId="5808" priority="2115">
      <formula>CC17=0</formula>
    </cfRule>
    <cfRule type="expression" dxfId="5807" priority="1584">
      <formula>CC17=0</formula>
    </cfRule>
    <cfRule type="expression" dxfId="5806" priority="395">
      <formula>CC17=0</formula>
    </cfRule>
    <cfRule type="expression" dxfId="5805" priority="1154">
      <formula>CC17=0</formula>
    </cfRule>
    <cfRule type="expression" dxfId="5804" priority="1770">
      <formula>CC17=0</formula>
    </cfRule>
    <cfRule type="expression" dxfId="5803" priority="110">
      <formula>CC17=0</formula>
    </cfRule>
    <cfRule type="expression" dxfId="5802" priority="248">
      <formula>CC17=0</formula>
    </cfRule>
    <cfRule type="expression" dxfId="5801" priority="740">
      <formula>CC17=0</formula>
    </cfRule>
    <cfRule type="expression" dxfId="5800" priority="1211">
      <formula>CC17=0</formula>
    </cfRule>
    <cfRule type="expression" dxfId="5799" priority="2875">
      <formula>CC17=0</formula>
    </cfRule>
    <cfRule type="expression" dxfId="5798" priority="1040">
      <formula>CC17=0</formula>
    </cfRule>
    <cfRule type="expression" dxfId="5797" priority="1896">
      <formula>CC17=0</formula>
    </cfRule>
    <cfRule type="expression" dxfId="5796" priority="605">
      <formula>CC17=0</formula>
    </cfRule>
  </conditionalFormatting>
  <conditionalFormatting sqref="CC21 CC31 CC9 CC11 CC13 CC15 CC17 CC19 CC23 CC25 CC27 CC29 CC33 CC35 CC37 CC39 CC41 CE41 CE39 CE37 CE35 CE33 CE29 CE27 CE25 CE23 CE19 CE17 CE15 CE13 CE11 CE9 CE31 CE21">
    <cfRule type="cellIs" dxfId="5795" priority="11510" operator="notEqual">
      <formula>BY9</formula>
    </cfRule>
    <cfRule type="cellIs" dxfId="5794" priority="11627" operator="notEqual">
      <formula>BY9</formula>
    </cfRule>
    <cfRule type="cellIs" dxfId="5793" priority="11626" stopIfTrue="1" operator="equal">
      <formula>0</formula>
    </cfRule>
    <cfRule type="cellIs" dxfId="5792" priority="17796" operator="notEqual">
      <formula>BY9</formula>
    </cfRule>
    <cfRule type="cellIs" dxfId="5791" priority="11509" stopIfTrue="1" operator="equal">
      <formula>0</formula>
    </cfRule>
    <cfRule type="cellIs" dxfId="5790" priority="18517" stopIfTrue="1" operator="equal">
      <formula>0</formula>
    </cfRule>
    <cfRule type="cellIs" dxfId="5789" priority="17795" stopIfTrue="1" operator="equal">
      <formula>0</formula>
    </cfRule>
    <cfRule type="cellIs" dxfId="5788" priority="18518" operator="notEqual">
      <formula>BY9</formula>
    </cfRule>
  </conditionalFormatting>
  <conditionalFormatting sqref="CC25 CE25">
    <cfRule type="cellIs" dxfId="5787" priority="16570" operator="notEqual">
      <formula>BY25</formula>
    </cfRule>
    <cfRule type="cellIs" dxfId="5786" priority="16348" operator="notEqual">
      <formula>BY25</formula>
    </cfRule>
    <cfRule type="cellIs" dxfId="5785" priority="10749" stopIfTrue="1" operator="equal">
      <formula>0</formula>
    </cfRule>
    <cfRule type="cellIs" dxfId="5784" priority="10750" operator="notEqual">
      <formula>BY25</formula>
    </cfRule>
    <cfRule type="cellIs" dxfId="5783" priority="16645" operator="notEqual">
      <formula>BY25</formula>
    </cfRule>
    <cfRule type="cellIs" dxfId="5782" priority="16569" stopIfTrue="1" operator="equal">
      <formula>0</formula>
    </cfRule>
    <cfRule type="cellIs" dxfId="5781" priority="10806" stopIfTrue="1" operator="equal">
      <formula>0</formula>
    </cfRule>
    <cfRule type="cellIs" dxfId="5780" priority="10807" operator="notEqual">
      <formula>BY25</formula>
    </cfRule>
    <cfRule type="cellIs" dxfId="5779" priority="10623" stopIfTrue="1" operator="equal">
      <formula>0</formula>
    </cfRule>
    <cfRule type="cellIs" dxfId="5778" priority="16986" stopIfTrue="1" operator="equal">
      <formula>0</formula>
    </cfRule>
    <cfRule type="cellIs" dxfId="5777" priority="16347" stopIfTrue="1" operator="equal">
      <formula>0</formula>
    </cfRule>
    <cfRule type="cellIs" dxfId="5776" priority="16408" operator="notEqual">
      <formula>BY25</formula>
    </cfRule>
    <cfRule type="cellIs" dxfId="5775" priority="16407" stopIfTrue="1" operator="equal">
      <formula>0</formula>
    </cfRule>
    <cfRule type="cellIs" dxfId="5774" priority="10624" operator="notEqual">
      <formula>BY25</formula>
    </cfRule>
    <cfRule type="cellIs" dxfId="5773" priority="16987" operator="notEqual">
      <formula>BY25</formula>
    </cfRule>
    <cfRule type="cellIs" dxfId="5772" priority="10579" operator="notEqual">
      <formula>BY25</formula>
    </cfRule>
    <cfRule type="cellIs" dxfId="5771" priority="10578" stopIfTrue="1" operator="equal">
      <formula>0</formula>
    </cfRule>
    <cfRule type="cellIs" dxfId="5770" priority="11052" stopIfTrue="1" operator="equal">
      <formula>0</formula>
    </cfRule>
    <cfRule type="cellIs" dxfId="5769" priority="11053" operator="notEqual">
      <formula>BY25</formula>
    </cfRule>
    <cfRule type="cellIs" dxfId="5768" priority="16644" stopIfTrue="1" operator="equal">
      <formula>0</formula>
    </cfRule>
    <cfRule type="cellIs" dxfId="5767" priority="11094" stopIfTrue="1" operator="equal">
      <formula>0</formula>
    </cfRule>
    <cfRule type="cellIs" dxfId="5766" priority="11095" operator="notEqual">
      <formula>BY25</formula>
    </cfRule>
    <cfRule type="cellIs" dxfId="5765" priority="16927" operator="notEqual">
      <formula>BY25</formula>
    </cfRule>
    <cfRule type="cellIs" dxfId="5764" priority="16926" stopIfTrue="1" operator="equal">
      <formula>0</formula>
    </cfRule>
  </conditionalFormatting>
  <conditionalFormatting sqref="CC26 CE26">
    <cfRule type="expression" dxfId="5763" priority="11051">
      <formula>CC25=0</formula>
    </cfRule>
    <cfRule type="expression" dxfId="5762" priority="16346">
      <formula>CC25=0</formula>
    </cfRule>
    <cfRule type="expression" dxfId="5761" priority="16406">
      <formula>CC25=0</formula>
    </cfRule>
    <cfRule type="expression" dxfId="5760" priority="10805">
      <formula>CC25=0</formula>
    </cfRule>
    <cfRule type="expression" dxfId="5759" priority="11093">
      <formula>CC25=0</formula>
    </cfRule>
    <cfRule type="expression" dxfId="5758" priority="16985">
      <formula>CC25=0</formula>
    </cfRule>
    <cfRule type="expression" dxfId="5757" priority="16925">
      <formula>CC25=0</formula>
    </cfRule>
    <cfRule type="expression" dxfId="5756" priority="10622">
      <formula>CC25=0</formula>
    </cfRule>
    <cfRule type="expression" dxfId="5755" priority="16643">
      <formula>CC25=0</formula>
    </cfRule>
    <cfRule type="expression" dxfId="5754" priority="10748">
      <formula>CC25=0</formula>
    </cfRule>
    <cfRule type="expression" dxfId="5753" priority="16568">
      <formula>CC25=0</formula>
    </cfRule>
    <cfRule type="expression" dxfId="5752" priority="10577">
      <formula>CC25=0</formula>
    </cfRule>
  </conditionalFormatting>
  <conditionalFormatting sqref="CC27 CE27">
    <cfRule type="cellIs" dxfId="5751" priority="15635" operator="notEqual">
      <formula>BY27</formula>
    </cfRule>
    <cfRule type="cellIs" dxfId="5750" priority="5447" stopIfTrue="1" operator="equal">
      <formula>0</formula>
    </cfRule>
    <cfRule type="cellIs" dxfId="5749" priority="9852" operator="notEqual">
      <formula>BY27</formula>
    </cfRule>
    <cfRule type="cellIs" dxfId="5748" priority="15578" operator="notEqual">
      <formula>BY27</formula>
    </cfRule>
    <cfRule type="cellIs" dxfId="5747" priority="5517" operator="notEqual">
      <formula>BY27</formula>
    </cfRule>
    <cfRule type="cellIs" dxfId="5746" priority="5516" stopIfTrue="1" operator="equal">
      <formula>0</formula>
    </cfRule>
    <cfRule type="cellIs" dxfId="5745" priority="9908" stopIfTrue="1" operator="equal">
      <formula>0</formula>
    </cfRule>
    <cfRule type="cellIs" dxfId="5744" priority="9909" operator="notEqual">
      <formula>BY27</formula>
    </cfRule>
    <cfRule type="cellIs" dxfId="5743" priority="5573" stopIfTrue="1" operator="equal">
      <formula>0</formula>
    </cfRule>
    <cfRule type="cellIs" dxfId="5742" priority="5448" operator="notEqual">
      <formula>BY27</formula>
    </cfRule>
    <cfRule type="cellIs" dxfId="5741" priority="5615" stopIfTrue="1" operator="equal">
      <formula>0</formula>
    </cfRule>
    <cfRule type="cellIs" dxfId="5740" priority="5469" operator="notEqual">
      <formula>BY27</formula>
    </cfRule>
    <cfRule type="cellIs" dxfId="5739" priority="5574" operator="notEqual">
      <formula>BY27</formula>
    </cfRule>
    <cfRule type="cellIs" dxfId="5738" priority="5600" stopIfTrue="1" operator="equal">
      <formula>0</formula>
    </cfRule>
    <cfRule type="cellIs" dxfId="5737" priority="9851" stopIfTrue="1" operator="equal">
      <formula>0</formula>
    </cfRule>
    <cfRule type="cellIs" dxfId="5736" priority="15634" stopIfTrue="1" operator="equal">
      <formula>0</formula>
    </cfRule>
    <cfRule type="cellIs" dxfId="5735" priority="5499" operator="notEqual">
      <formula>BY27</formula>
    </cfRule>
    <cfRule type="cellIs" dxfId="5734" priority="5616" operator="notEqual">
      <formula>BY27</formula>
    </cfRule>
    <cfRule type="cellIs" dxfId="5733" priority="5498" stopIfTrue="1" operator="equal">
      <formula>0</formula>
    </cfRule>
    <cfRule type="cellIs" dxfId="5732" priority="5601" operator="notEqual">
      <formula>BY27</formula>
    </cfRule>
    <cfRule type="cellIs" dxfId="5731" priority="5468" stopIfTrue="1" operator="equal">
      <formula>0</formula>
    </cfRule>
    <cfRule type="cellIs" dxfId="5730" priority="5555" stopIfTrue="1" operator="equal">
      <formula>0</formula>
    </cfRule>
    <cfRule type="cellIs" dxfId="5729" priority="5556" operator="notEqual">
      <formula>BY27</formula>
    </cfRule>
    <cfRule type="cellIs" dxfId="5728" priority="15577" stopIfTrue="1" operator="equal">
      <formula>0</formula>
    </cfRule>
  </conditionalFormatting>
  <conditionalFormatting sqref="CC28 CE28">
    <cfRule type="expression" dxfId="5727" priority="5614">
      <formula>CC27=0</formula>
    </cfRule>
    <cfRule type="expression" dxfId="5726" priority="9850">
      <formula>CC27=0</formula>
    </cfRule>
    <cfRule type="expression" dxfId="5725" priority="9907">
      <formula>CC27=0</formula>
    </cfRule>
    <cfRule type="expression" dxfId="5724" priority="5515">
      <formula>CC27=0</formula>
    </cfRule>
    <cfRule type="expression" dxfId="5723" priority="5572">
      <formula>CC27=0</formula>
    </cfRule>
    <cfRule type="expression" dxfId="5722" priority="5446">
      <formula>CC27=0</formula>
    </cfRule>
    <cfRule type="expression" dxfId="5721" priority="5497">
      <formula>CC27=0</formula>
    </cfRule>
    <cfRule type="expression" dxfId="5720" priority="5554">
      <formula>CC27=0</formula>
    </cfRule>
    <cfRule type="expression" dxfId="5719" priority="15576">
      <formula>CC27=0</formula>
    </cfRule>
    <cfRule type="expression" dxfId="5718" priority="5599">
      <formula>CC27=0</formula>
    </cfRule>
    <cfRule type="expression" dxfId="5717" priority="5467">
      <formula>CC27=0</formula>
    </cfRule>
    <cfRule type="expression" dxfId="5716" priority="15633">
      <formula>CC27=0</formula>
    </cfRule>
  </conditionalFormatting>
  <conditionalFormatting sqref="CC29 CE29">
    <cfRule type="cellIs" dxfId="5715" priority="10960" operator="notEqual">
      <formula>BY29</formula>
    </cfRule>
    <cfRule type="cellIs" dxfId="5714" priority="16780" operator="notEqual">
      <formula>BY29</formula>
    </cfRule>
    <cfRule type="cellIs" dxfId="5713" priority="10932" stopIfTrue="1" operator="equal">
      <formula>0</formula>
    </cfRule>
    <cfRule type="cellIs" dxfId="5712" priority="10959" stopIfTrue="1" operator="equal">
      <formula>0</formula>
    </cfRule>
    <cfRule type="cellIs" dxfId="5711" priority="10933" operator="notEqual">
      <formula>BY29</formula>
    </cfRule>
    <cfRule type="cellIs" dxfId="5710" priority="16779" stopIfTrue="1" operator="equal">
      <formula>0</formula>
    </cfRule>
  </conditionalFormatting>
  <conditionalFormatting sqref="CC30 CE30">
    <cfRule type="expression" dxfId="5709" priority="16778">
      <formula>CC29=0</formula>
    </cfRule>
    <cfRule type="expression" dxfId="5708" priority="10931">
      <formula>CC29=0</formula>
    </cfRule>
    <cfRule type="expression" dxfId="5707" priority="10958">
      <formula>CC29=0</formula>
    </cfRule>
  </conditionalFormatting>
  <conditionalFormatting sqref="CC35 CE35">
    <cfRule type="cellIs" dxfId="5706" priority="7039" stopIfTrue="1" operator="equal">
      <formula>0</formula>
    </cfRule>
    <cfRule type="cellIs" dxfId="5705" priority="7040" operator="notEqual">
      <formula>BY35</formula>
    </cfRule>
    <cfRule type="cellIs" dxfId="5704" priority="7079" operator="notEqual">
      <formula>BY35</formula>
    </cfRule>
    <cfRule type="cellIs" dxfId="5703" priority="6988" stopIfTrue="1" operator="equal">
      <formula>0</formula>
    </cfRule>
    <cfRule type="cellIs" dxfId="5702" priority="15325" stopIfTrue="1" operator="equal">
      <formula>0</formula>
    </cfRule>
    <cfRule type="cellIs" dxfId="5701" priority="9636" operator="notEqual">
      <formula>BY35</formula>
    </cfRule>
    <cfRule type="cellIs" dxfId="5700" priority="6989" operator="notEqual">
      <formula>BY35</formula>
    </cfRule>
    <cfRule type="cellIs" dxfId="5699" priority="7054" stopIfTrue="1" operator="equal">
      <formula>0</formula>
    </cfRule>
    <cfRule type="cellIs" dxfId="5698" priority="15346" stopIfTrue="1" operator="equal">
      <formula>0</formula>
    </cfRule>
    <cfRule type="cellIs" dxfId="5697" priority="7094" operator="notEqual">
      <formula>BY35</formula>
    </cfRule>
    <cfRule type="cellIs" dxfId="5696" priority="9617" stopIfTrue="1" operator="equal">
      <formula>0</formula>
    </cfRule>
    <cfRule type="cellIs" dxfId="5695" priority="9618" operator="notEqual">
      <formula>BY35</formula>
    </cfRule>
    <cfRule type="cellIs" dxfId="5694" priority="15347" operator="notEqual">
      <formula>BY35</formula>
    </cfRule>
    <cfRule type="cellIs" dxfId="5693" priority="9635" stopIfTrue="1" operator="equal">
      <formula>0</formula>
    </cfRule>
    <cfRule type="cellIs" dxfId="5692" priority="7003" stopIfTrue="1" operator="equal">
      <formula>0</formula>
    </cfRule>
    <cfRule type="cellIs" dxfId="5691" priority="15326" operator="notEqual">
      <formula>BY35</formula>
    </cfRule>
    <cfRule type="cellIs" dxfId="5690" priority="7093" stopIfTrue="1" operator="equal">
      <formula>0</formula>
    </cfRule>
    <cfRule type="cellIs" dxfId="5689" priority="7004" operator="notEqual">
      <formula>BY35</formula>
    </cfRule>
    <cfRule type="cellIs" dxfId="5688" priority="7055" operator="notEqual">
      <formula>BY35</formula>
    </cfRule>
    <cfRule type="cellIs" dxfId="5687" priority="7078" stopIfTrue="1" operator="equal">
      <formula>0</formula>
    </cfRule>
  </conditionalFormatting>
  <conditionalFormatting sqref="CC36 CE36">
    <cfRule type="expression" dxfId="5686" priority="15324">
      <formula>CC35=0</formula>
    </cfRule>
    <cfRule type="expression" dxfId="5685" priority="7077">
      <formula>CC35=0</formula>
    </cfRule>
    <cfRule type="expression" dxfId="5684" priority="7092">
      <formula>CC35=0</formula>
    </cfRule>
    <cfRule type="expression" dxfId="5683" priority="6987">
      <formula>CC35=0</formula>
    </cfRule>
    <cfRule type="expression" dxfId="5682" priority="15345">
      <formula>CC35=0</formula>
    </cfRule>
    <cfRule type="expression" dxfId="5681" priority="9634">
      <formula>CC35=0</formula>
    </cfRule>
    <cfRule type="expression" dxfId="5680" priority="7002">
      <formula>CC35=0</formula>
    </cfRule>
    <cfRule type="expression" dxfId="5679" priority="9616">
      <formula>CC35=0</formula>
    </cfRule>
    <cfRule type="expression" dxfId="5678" priority="7053">
      <formula>CC35=0</formula>
    </cfRule>
    <cfRule type="expression" dxfId="5677" priority="7038">
      <formula>CC35=0</formula>
    </cfRule>
  </conditionalFormatting>
  <conditionalFormatting sqref="CC43 CE43">
    <cfRule type="cellIs" dxfId="5676" priority="7117" stopIfTrue="1" operator="equal">
      <formula>0</formula>
    </cfRule>
    <cfRule type="cellIs" dxfId="5675" priority="6849" operator="notEqual">
      <formula>BY43</formula>
    </cfRule>
    <cfRule type="cellIs" dxfId="5674" priority="7118" operator="notEqual">
      <formula>BY43</formula>
    </cfRule>
    <cfRule type="cellIs" dxfId="5673" priority="6831" operator="notEqual">
      <formula>BY43</formula>
    </cfRule>
    <cfRule type="cellIs" dxfId="5672" priority="7153" operator="notEqual">
      <formula>BY43</formula>
    </cfRule>
    <cfRule type="cellIs" dxfId="5671" priority="6885" operator="notEqual">
      <formula>BY43</formula>
    </cfRule>
    <cfRule type="cellIs" dxfId="5670" priority="7126" stopIfTrue="1" operator="equal">
      <formula>0</formula>
    </cfRule>
    <cfRule type="cellIs" dxfId="5669" priority="7162" stopIfTrue="1" operator="equal">
      <formula>0</formula>
    </cfRule>
    <cfRule type="cellIs" dxfId="5668" priority="7127" operator="notEqual">
      <formula>BY43</formula>
    </cfRule>
    <cfRule type="cellIs" dxfId="5667" priority="7152" stopIfTrue="1" operator="equal">
      <formula>0</formula>
    </cfRule>
    <cfRule type="cellIs" dxfId="5666" priority="6884" stopIfTrue="1" operator="equal">
      <formula>0</formula>
    </cfRule>
    <cfRule type="cellIs" dxfId="5665" priority="6875" operator="notEqual">
      <formula>BY43</formula>
    </cfRule>
    <cfRule type="cellIs" dxfId="5664" priority="6830" stopIfTrue="1" operator="equal">
      <formula>0</formula>
    </cfRule>
    <cfRule type="cellIs" dxfId="5663" priority="6848" stopIfTrue="1" operator="equal">
      <formula>0</formula>
    </cfRule>
    <cfRule type="cellIs" dxfId="5662" priority="6874" stopIfTrue="1" operator="equal">
      <formula>0</formula>
    </cfRule>
    <cfRule type="cellIs" dxfId="5661" priority="7163" operator="notEqual">
      <formula>BY43</formula>
    </cfRule>
  </conditionalFormatting>
  <conditionalFormatting sqref="CC44 CE44">
    <cfRule type="expression" dxfId="5660" priority="6883">
      <formula>CC43=0</formula>
    </cfRule>
    <cfRule type="expression" dxfId="5659" priority="6847">
      <formula>CC43=0</formula>
    </cfRule>
    <cfRule type="expression" dxfId="5658" priority="7116">
      <formula>CC43=0</formula>
    </cfRule>
    <cfRule type="expression" dxfId="5657" priority="7125">
      <formula>CC43=0</formula>
    </cfRule>
    <cfRule type="expression" dxfId="5656" priority="6829">
      <formula>CC43=0</formula>
    </cfRule>
    <cfRule type="expression" dxfId="5655" priority="7151">
      <formula>CC43=0</formula>
    </cfRule>
    <cfRule type="expression" dxfId="5654" priority="7161">
      <formula>CC43=0</formula>
    </cfRule>
    <cfRule type="expression" dxfId="5653" priority="6873">
      <formula>CC43=0</formula>
    </cfRule>
  </conditionalFormatting>
  <conditionalFormatting sqref="CD9 CD15 CD17 CD19 CD21 CD23 CD25 CD27 CD29 CD31 CD33 CD35 CD37 CD39 CD41">
    <cfRule type="cellIs" dxfId="5652" priority="17305" stopIfTrue="1" operator="equal">
      <formula>0</formula>
    </cfRule>
    <cfRule type="cellIs" dxfId="5651" priority="17306" operator="notEqual">
      <formula>BZ9</formula>
    </cfRule>
    <cfRule type="cellIs" dxfId="5650" priority="11327" stopIfTrue="1" operator="equal">
      <formula>0</formula>
    </cfRule>
    <cfRule type="cellIs" dxfId="5649" priority="11328" operator="notEqual">
      <formula>BZ9</formula>
    </cfRule>
  </conditionalFormatting>
  <conditionalFormatting sqref="CD11">
    <cfRule type="cellIs" dxfId="5648" priority="10216" stopIfTrue="1" operator="equal">
      <formula>0</formula>
    </cfRule>
    <cfRule type="cellIs" dxfId="5647" priority="10217" operator="notEqual">
      <formula>BZ11</formula>
    </cfRule>
    <cfRule type="cellIs" dxfId="5646" priority="17297" operator="notEqual">
      <formula>BZ11</formula>
    </cfRule>
    <cfRule type="cellIs" dxfId="5645" priority="17296" stopIfTrue="1" operator="equal">
      <formula>0</formula>
    </cfRule>
    <cfRule type="cellIs" dxfId="5644" priority="15942" stopIfTrue="1" operator="equal">
      <formula>0</formula>
    </cfRule>
    <cfRule type="cellIs" dxfId="5643" priority="15943" operator="notEqual">
      <formula>BZ11</formula>
    </cfRule>
    <cfRule type="cellIs" dxfId="5642" priority="11318" stopIfTrue="1" operator="equal">
      <formula>0</formula>
    </cfRule>
    <cfRule type="cellIs" dxfId="5641" priority="11319" operator="notEqual">
      <formula>BZ11</formula>
    </cfRule>
  </conditionalFormatting>
  <conditionalFormatting sqref="CD12">
    <cfRule type="expression" dxfId="5640" priority="10218">
      <formula>CD11=0</formula>
    </cfRule>
    <cfRule type="expression" dxfId="5639" priority="15944">
      <formula>CD11=0</formula>
    </cfRule>
  </conditionalFormatting>
  <conditionalFormatting sqref="CD13">
    <cfRule type="cellIs" dxfId="5638" priority="17295" operator="notEqual">
      <formula>BZ13</formula>
    </cfRule>
    <cfRule type="cellIs" dxfId="5637" priority="17294" stopIfTrue="1" operator="equal">
      <formula>0</formula>
    </cfRule>
    <cfRule type="cellIs" dxfId="5636" priority="11316" stopIfTrue="1" operator="equal">
      <formula>0</formula>
    </cfRule>
    <cfRule type="cellIs" dxfId="5635" priority="11317" operator="notEqual">
      <formula>BZ13</formula>
    </cfRule>
  </conditionalFormatting>
  <conditionalFormatting sqref="CD15">
    <cfRule type="cellIs" dxfId="5634" priority="9458" stopIfTrue="1" operator="equal">
      <formula>0</formula>
    </cfRule>
    <cfRule type="cellIs" dxfId="5633" priority="15140" operator="notEqual">
      <formula>BZ15</formula>
    </cfRule>
    <cfRule type="cellIs" dxfId="5632" priority="16157" stopIfTrue="1" operator="equal">
      <formula>0</formula>
    </cfRule>
    <cfRule type="cellIs" dxfId="5631" priority="10329" stopIfTrue="1" operator="equal">
      <formula>0</formula>
    </cfRule>
    <cfRule type="cellIs" dxfId="5630" priority="10356" stopIfTrue="1" operator="equal">
      <formula>0</formula>
    </cfRule>
    <cfRule type="cellIs" dxfId="5629" priority="14996" operator="notEqual">
      <formula>BZ15</formula>
    </cfRule>
    <cfRule type="cellIs" dxfId="5628" priority="10378" operator="notEqual">
      <formula>BZ15</formula>
    </cfRule>
    <cfRule type="cellIs" dxfId="5627" priority="10330" operator="notEqual">
      <formula>BZ15</formula>
    </cfRule>
    <cfRule type="cellIs" dxfId="5626" priority="10426" operator="notEqual">
      <formula>BZ15</formula>
    </cfRule>
    <cfRule type="cellIs" dxfId="5625" priority="16088" stopIfTrue="1" operator="equal">
      <formula>0</formula>
    </cfRule>
    <cfRule type="cellIs" dxfId="5624" priority="16089" operator="notEqual">
      <formula>BZ15</formula>
    </cfRule>
    <cfRule type="cellIs" dxfId="5623" priority="14900" operator="notEqual">
      <formula>BZ15</formula>
    </cfRule>
    <cfRule type="cellIs" dxfId="5622" priority="10377" stopIfTrue="1" operator="equal">
      <formula>0</formula>
    </cfRule>
    <cfRule type="cellIs" dxfId="5621" priority="14927" operator="notEqual">
      <formula>BZ15</formula>
    </cfRule>
    <cfRule type="cellIs" dxfId="5620" priority="16061" stopIfTrue="1" operator="equal">
      <formula>0</formula>
    </cfRule>
    <cfRule type="cellIs" dxfId="5619" priority="10425" stopIfTrue="1" operator="equal">
      <formula>0</formula>
    </cfRule>
    <cfRule type="cellIs" dxfId="5618" priority="14995" stopIfTrue="1" operator="equal">
      <formula>0</formula>
    </cfRule>
    <cfRule type="cellIs" dxfId="5617" priority="14947" stopIfTrue="1" operator="equal">
      <formula>0</formula>
    </cfRule>
    <cfRule type="cellIs" dxfId="5616" priority="14948" operator="notEqual">
      <formula>BZ15</formula>
    </cfRule>
    <cfRule type="cellIs" dxfId="5615" priority="15139" stopIfTrue="1" operator="equal">
      <formula>0</formula>
    </cfRule>
    <cfRule type="cellIs" dxfId="5614" priority="10357" operator="notEqual">
      <formula>BZ15</formula>
    </cfRule>
    <cfRule type="cellIs" dxfId="5613" priority="16062" operator="notEqual">
      <formula>BZ15</formula>
    </cfRule>
    <cfRule type="cellIs" dxfId="5612" priority="14926" stopIfTrue="1" operator="equal">
      <formula>0</formula>
    </cfRule>
    <cfRule type="cellIs" dxfId="5611" priority="16109" stopIfTrue="1" operator="equal">
      <formula>0</formula>
    </cfRule>
    <cfRule type="cellIs" dxfId="5610" priority="16110" operator="notEqual">
      <formula>BZ15</formula>
    </cfRule>
    <cfRule type="cellIs" dxfId="5609" priority="16158" operator="notEqual">
      <formula>BZ15</formula>
    </cfRule>
    <cfRule type="cellIs" dxfId="5608" priority="9459" operator="notEqual">
      <formula>BZ15</formula>
    </cfRule>
    <cfRule type="cellIs" dxfId="5607" priority="14899" stopIfTrue="1" operator="equal">
      <formula>0</formula>
    </cfRule>
    <cfRule type="cellIs" dxfId="5606" priority="9314" stopIfTrue="1" operator="equal">
      <formula>0</formula>
    </cfRule>
    <cfRule type="cellIs" dxfId="5605" priority="9315" operator="notEqual">
      <formula>BZ15</formula>
    </cfRule>
  </conditionalFormatting>
  <conditionalFormatting sqref="CD16 CD18 CD20 CD22 CD24 CD26 CD28 CD30 CD32 CD34 CD36 CD38 CD40 CD42 CD10 CD12 CD14">
    <cfRule type="expression" dxfId="5604" priority="17304">
      <formula>CD9=0</formula>
    </cfRule>
    <cfRule type="expression" dxfId="5603" priority="11326">
      <formula>CD9=0</formula>
    </cfRule>
  </conditionalFormatting>
  <conditionalFormatting sqref="CD16">
    <cfRule type="expression" dxfId="5602" priority="14946">
      <formula>CD15=0</formula>
    </cfRule>
    <cfRule type="expression" dxfId="5601" priority="16108">
      <formula>CD15=0</formula>
    </cfRule>
    <cfRule type="expression" dxfId="5600" priority="14994">
      <formula>CD15=0</formula>
    </cfRule>
    <cfRule type="expression" dxfId="5599" priority="16087">
      <formula>CD15=0</formula>
    </cfRule>
    <cfRule type="expression" dxfId="5598" priority="16156">
      <formula>CD15=0</formula>
    </cfRule>
    <cfRule type="expression" dxfId="5597" priority="10355">
      <formula>CD15=0</formula>
    </cfRule>
    <cfRule type="expression" dxfId="5596" priority="10328">
      <formula>CD15=0</formula>
    </cfRule>
    <cfRule type="expression" dxfId="5595" priority="10424">
      <formula>CD15=0</formula>
    </cfRule>
    <cfRule type="expression" dxfId="5594" priority="15138">
      <formula>CD15=0</formula>
    </cfRule>
    <cfRule type="expression" dxfId="5593" priority="14898">
      <formula>CD15=0</formula>
    </cfRule>
    <cfRule type="expression" dxfId="5592" priority="14925">
      <formula>CD15=0</formula>
    </cfRule>
    <cfRule type="expression" dxfId="5591" priority="16060">
      <formula>CD15=0</formula>
    </cfRule>
    <cfRule type="expression" dxfId="5590" priority="9313">
      <formula>CD15=0</formula>
    </cfRule>
    <cfRule type="expression" dxfId="5589" priority="9457">
      <formula>CD15=0</formula>
    </cfRule>
    <cfRule type="expression" dxfId="5588" priority="10376">
      <formula>CD15=0</formula>
    </cfRule>
  </conditionalFormatting>
  <conditionalFormatting sqref="CD17">
    <cfRule type="cellIs" dxfId="5587" priority="495" stopIfTrue="1" operator="equal">
      <formula>0</formula>
    </cfRule>
    <cfRule type="cellIs" dxfId="5586" priority="2964" operator="notEqual">
      <formula>BZ17</formula>
    </cfRule>
    <cfRule type="cellIs" dxfId="5585" priority="67" operator="notEqual">
      <formula>BZ17</formula>
    </cfRule>
    <cfRule type="cellIs" dxfId="5584" priority="654" stopIfTrue="1" operator="equal">
      <formula>0</formula>
    </cfRule>
    <cfRule type="cellIs" dxfId="5583" priority="1540" stopIfTrue="1" operator="equal">
      <formula>0</formula>
    </cfRule>
    <cfRule type="cellIs" dxfId="5582" priority="1092" stopIfTrue="1" operator="equal">
      <formula>0</formula>
    </cfRule>
    <cfRule type="cellIs" dxfId="5581" priority="1672" stopIfTrue="1" operator="equal">
      <formula>0</formula>
    </cfRule>
    <cfRule type="cellIs" dxfId="5580" priority="1093" operator="notEqual">
      <formula>BZ17</formula>
    </cfRule>
    <cfRule type="cellIs" dxfId="5579" priority="1673" operator="notEqual">
      <formula>BZ17</formula>
    </cfRule>
    <cfRule type="cellIs" dxfId="5578" priority="930" stopIfTrue="1" operator="equal">
      <formula>0</formula>
    </cfRule>
    <cfRule type="cellIs" dxfId="5577" priority="345" stopIfTrue="1" operator="equal">
      <formula>0</formula>
    </cfRule>
    <cfRule type="cellIs" dxfId="5576" priority="2006" operator="notEqual">
      <formula>BZ17</formula>
    </cfRule>
    <cfRule type="cellIs" dxfId="5575" priority="346" operator="notEqual">
      <formula>BZ17</formula>
    </cfRule>
    <cfRule type="cellIs" dxfId="5574" priority="2963" stopIfTrue="1" operator="equal">
      <formula>0</formula>
    </cfRule>
    <cfRule type="cellIs" dxfId="5573" priority="931" operator="notEqual">
      <formula>BZ17</formula>
    </cfRule>
    <cfRule type="cellIs" dxfId="5572" priority="777" stopIfTrue="1" operator="equal">
      <formula>0</formula>
    </cfRule>
    <cfRule type="cellIs" dxfId="5571" priority="496" operator="notEqual">
      <formula>BZ17</formula>
    </cfRule>
    <cfRule type="cellIs" dxfId="5570" priority="2831" stopIfTrue="1" operator="equal">
      <formula>0</formula>
    </cfRule>
    <cfRule type="cellIs" dxfId="5569" priority="655" operator="notEqual">
      <formula>BZ17</formula>
    </cfRule>
    <cfRule type="cellIs" dxfId="5568" priority="1846" stopIfTrue="1" operator="equal">
      <formula>0</formula>
    </cfRule>
    <cfRule type="cellIs" dxfId="5567" priority="1847" operator="notEqual">
      <formula>BZ17</formula>
    </cfRule>
    <cfRule type="cellIs" dxfId="5566" priority="66" stopIfTrue="1" operator="equal">
      <formula>0</formula>
    </cfRule>
    <cfRule type="cellIs" dxfId="5565" priority="198" stopIfTrue="1" operator="equal">
      <formula>0</formula>
    </cfRule>
    <cfRule type="cellIs" dxfId="5564" priority="199" operator="notEqual">
      <formula>BZ17</formula>
    </cfRule>
    <cfRule type="cellIs" dxfId="5563" priority="778" operator="notEqual">
      <formula>BZ17</formula>
    </cfRule>
    <cfRule type="cellIs" dxfId="5562" priority="2832" operator="notEqual">
      <formula>BZ17</formula>
    </cfRule>
    <cfRule type="cellIs" dxfId="5561" priority="2005" stopIfTrue="1" operator="equal">
      <formula>0</formula>
    </cfRule>
    <cfRule type="cellIs" dxfId="5560" priority="1541" operator="notEqual">
      <formula>BZ17</formula>
    </cfRule>
  </conditionalFormatting>
  <conditionalFormatting sqref="CD18">
    <cfRule type="expression" dxfId="5559" priority="494">
      <formula>CD17=0</formula>
    </cfRule>
    <cfRule type="expression" dxfId="5558" priority="929">
      <formula>CD17=0</formula>
    </cfRule>
    <cfRule type="expression" dxfId="5557" priority="1671">
      <formula>CD17=0</formula>
    </cfRule>
    <cfRule type="expression" dxfId="5556" priority="1091">
      <formula>CD17=0</formula>
    </cfRule>
    <cfRule type="expression" dxfId="5555" priority="2830">
      <formula>CD17=0</formula>
    </cfRule>
    <cfRule type="expression" dxfId="5554" priority="776">
      <formula>CD17=0</formula>
    </cfRule>
    <cfRule type="expression" dxfId="5553" priority="1845">
      <formula>CD17=0</formula>
    </cfRule>
    <cfRule type="expression" dxfId="5552" priority="653">
      <formula>CD17=0</formula>
    </cfRule>
    <cfRule type="expression" dxfId="5551" priority="344">
      <formula>CD17=0</formula>
    </cfRule>
    <cfRule type="expression" dxfId="5550" priority="197">
      <formula>CD17=0</formula>
    </cfRule>
    <cfRule type="expression" dxfId="5549" priority="1539">
      <formula>CD17=0</formula>
    </cfRule>
    <cfRule type="expression" dxfId="5548" priority="2962">
      <formula>CD17=0</formula>
    </cfRule>
    <cfRule type="expression" dxfId="5547" priority="65">
      <formula>CD17=0</formula>
    </cfRule>
    <cfRule type="expression" dxfId="5546" priority="2004">
      <formula>CD17=0</formula>
    </cfRule>
  </conditionalFormatting>
  <conditionalFormatting sqref="CD25">
    <cfRule type="cellIs" dxfId="5545" priority="16473" stopIfTrue="1" operator="equal">
      <formula>0</formula>
    </cfRule>
    <cfRule type="cellIs" dxfId="5544" priority="16474" operator="notEqual">
      <formula>BZ25</formula>
    </cfRule>
    <cfRule type="cellIs" dxfId="5543" priority="16858" operator="notEqual">
      <formula>BZ25</formula>
    </cfRule>
    <cfRule type="cellIs" dxfId="5542" priority="16278" stopIfTrue="1" operator="equal">
      <formula>0</formula>
    </cfRule>
    <cfRule type="cellIs" dxfId="5541" priority="16279" operator="notEqual">
      <formula>BZ25</formula>
    </cfRule>
    <cfRule type="cellIs" dxfId="5540" priority="10521" stopIfTrue="1" operator="equal">
      <formula>0</formula>
    </cfRule>
    <cfRule type="cellIs" dxfId="5539" priority="10522" operator="notEqual">
      <formula>BZ25</formula>
    </cfRule>
    <cfRule type="cellIs" dxfId="5538" priority="11005" operator="notEqual">
      <formula>BZ25</formula>
    </cfRule>
    <cfRule type="cellIs" dxfId="5537" priority="11004" stopIfTrue="1" operator="equal">
      <formula>0</formula>
    </cfRule>
    <cfRule type="cellIs" dxfId="5536" priority="10677" stopIfTrue="1" operator="equal">
      <formula>0</formula>
    </cfRule>
    <cfRule type="cellIs" dxfId="5535" priority="10678" operator="notEqual">
      <formula>BZ25</formula>
    </cfRule>
    <cfRule type="cellIs" dxfId="5534" priority="16857" stopIfTrue="1" operator="equal">
      <formula>0</formula>
    </cfRule>
  </conditionalFormatting>
  <conditionalFormatting sqref="CD26">
    <cfRule type="expression" dxfId="5533" priority="11003">
      <formula>CD25=0</formula>
    </cfRule>
    <cfRule type="expression" dxfId="5532" priority="10676">
      <formula>CD25=0</formula>
    </cfRule>
    <cfRule type="expression" dxfId="5531" priority="16472">
      <formula>CD25=0</formula>
    </cfRule>
    <cfRule type="expression" dxfId="5530" priority="16856">
      <formula>CD25=0</formula>
    </cfRule>
    <cfRule type="expression" dxfId="5529" priority="16277">
      <formula>CD25=0</formula>
    </cfRule>
    <cfRule type="expression" dxfId="5528" priority="10520">
      <formula>CD25=0</formula>
    </cfRule>
  </conditionalFormatting>
  <conditionalFormatting sqref="CD27">
    <cfRule type="cellIs" dxfId="5527" priority="5478" operator="notEqual">
      <formula>BZ27</formula>
    </cfRule>
    <cfRule type="cellIs" dxfId="5526" priority="5534" stopIfTrue="1" operator="equal">
      <formula>0</formula>
    </cfRule>
    <cfRule type="cellIs" dxfId="5525" priority="5426" stopIfTrue="1" operator="equal">
      <formula>0</formula>
    </cfRule>
    <cfRule type="cellIs" dxfId="5524" priority="15511" stopIfTrue="1" operator="equal">
      <formula>0</formula>
    </cfRule>
    <cfRule type="cellIs" dxfId="5523" priority="15512" operator="notEqual">
      <formula>BZ27</formula>
    </cfRule>
    <cfRule type="cellIs" dxfId="5522" priority="5427" operator="notEqual">
      <formula>BZ27</formula>
    </cfRule>
    <cfRule type="cellIs" dxfId="5521" priority="9786" operator="notEqual">
      <formula>BZ27</formula>
    </cfRule>
    <cfRule type="cellIs" dxfId="5520" priority="5535" operator="notEqual">
      <formula>BZ27</formula>
    </cfRule>
    <cfRule type="cellIs" dxfId="5519" priority="5582" stopIfTrue="1" operator="equal">
      <formula>0</formula>
    </cfRule>
    <cfRule type="cellIs" dxfId="5518" priority="5583" operator="notEqual">
      <formula>BZ27</formula>
    </cfRule>
    <cfRule type="cellIs" dxfId="5517" priority="5477" stopIfTrue="1" operator="equal">
      <formula>0</formula>
    </cfRule>
    <cfRule type="cellIs" dxfId="5516" priority="9785" stopIfTrue="1" operator="equal">
      <formula>0</formula>
    </cfRule>
  </conditionalFormatting>
  <conditionalFormatting sqref="CD28">
    <cfRule type="expression" dxfId="5515" priority="5533">
      <formula>CD27=0</formula>
    </cfRule>
    <cfRule type="expression" dxfId="5514" priority="5476">
      <formula>CD27=0</formula>
    </cfRule>
    <cfRule type="expression" dxfId="5513" priority="9784">
      <formula>CD27=0</formula>
    </cfRule>
    <cfRule type="expression" dxfId="5512" priority="15510">
      <formula>CD27=0</formula>
    </cfRule>
    <cfRule type="expression" dxfId="5511" priority="5425">
      <formula>CD27=0</formula>
    </cfRule>
    <cfRule type="expression" dxfId="5510" priority="5581">
      <formula>CD27=0</formula>
    </cfRule>
  </conditionalFormatting>
  <conditionalFormatting sqref="CD29">
    <cfRule type="cellIs" dxfId="5509" priority="10900" operator="notEqual">
      <formula>BZ29</formula>
    </cfRule>
    <cfRule type="cellIs" dxfId="5508" priority="16746" stopIfTrue="1" operator="equal">
      <formula>0</formula>
    </cfRule>
    <cfRule type="cellIs" dxfId="5507" priority="10899" stopIfTrue="1" operator="equal">
      <formula>0</formula>
    </cfRule>
    <cfRule type="cellIs" dxfId="5506" priority="16747" operator="notEqual">
      <formula>BZ29</formula>
    </cfRule>
  </conditionalFormatting>
  <conditionalFormatting sqref="CD30">
    <cfRule type="expression" dxfId="5505" priority="10898">
      <formula>CD29=0</formula>
    </cfRule>
    <cfRule type="expression" dxfId="5504" priority="16745">
      <formula>CD29=0</formula>
    </cfRule>
  </conditionalFormatting>
  <conditionalFormatting sqref="CD35">
    <cfRule type="cellIs" dxfId="5503" priority="7025" operator="notEqual">
      <formula>BZ35</formula>
    </cfRule>
    <cfRule type="cellIs" dxfId="5502" priority="7024" stopIfTrue="1" operator="equal">
      <formula>0</formula>
    </cfRule>
    <cfRule type="cellIs" dxfId="5501" priority="9597" operator="notEqual">
      <formula>BZ35</formula>
    </cfRule>
    <cfRule type="cellIs" dxfId="5500" priority="15302" operator="notEqual">
      <formula>BZ35</formula>
    </cfRule>
    <cfRule type="cellIs" dxfId="5499" priority="9596" stopIfTrue="1" operator="equal">
      <formula>0</formula>
    </cfRule>
    <cfRule type="cellIs" dxfId="5498" priority="7064" operator="notEqual">
      <formula>BZ35</formula>
    </cfRule>
    <cfRule type="cellIs" dxfId="5497" priority="7063" stopIfTrue="1" operator="equal">
      <formula>0</formula>
    </cfRule>
    <cfRule type="cellIs" dxfId="5496" priority="15301" stopIfTrue="1" operator="equal">
      <formula>0</formula>
    </cfRule>
    <cfRule type="cellIs" dxfId="5495" priority="6974" operator="notEqual">
      <formula>BZ35</formula>
    </cfRule>
    <cfRule type="cellIs" dxfId="5494" priority="6973" stopIfTrue="1" operator="equal">
      <formula>0</formula>
    </cfRule>
  </conditionalFormatting>
  <conditionalFormatting sqref="CD36">
    <cfRule type="expression" dxfId="5493" priority="7023">
      <formula>CD35=0</formula>
    </cfRule>
    <cfRule type="expression" dxfId="5492" priority="7062">
      <formula>CD35=0</formula>
    </cfRule>
    <cfRule type="expression" dxfId="5491" priority="15300">
      <formula>CD35=0</formula>
    </cfRule>
    <cfRule type="expression" dxfId="5490" priority="6972">
      <formula>CD35=0</formula>
    </cfRule>
    <cfRule type="expression" dxfId="5489" priority="9595">
      <formula>CD35=0</formula>
    </cfRule>
  </conditionalFormatting>
  <conditionalFormatting sqref="CD37">
    <cfRule type="cellIs" dxfId="5488" priority="11321" operator="notEqual">
      <formula>BZ37</formula>
    </cfRule>
    <cfRule type="cellIs" dxfId="5487" priority="11320" stopIfTrue="1" operator="equal">
      <formula>0</formula>
    </cfRule>
    <cfRule type="cellIs" dxfId="5486" priority="17299" operator="notEqual">
      <formula>BZ37</formula>
    </cfRule>
    <cfRule type="cellIs" dxfId="5485" priority="17298" stopIfTrue="1" operator="equal">
      <formula>0</formula>
    </cfRule>
  </conditionalFormatting>
  <conditionalFormatting sqref="CD38">
    <cfRule type="expression" dxfId="5484" priority="17300">
      <formula>CD37=0</formula>
    </cfRule>
    <cfRule type="expression" dxfId="5483" priority="11322">
      <formula>CD37=0</formula>
    </cfRule>
  </conditionalFormatting>
  <conditionalFormatting sqref="CD43">
    <cfRule type="cellIs" dxfId="5482" priority="7096" stopIfTrue="1" operator="equal">
      <formula>0</formula>
    </cfRule>
    <cfRule type="cellIs" dxfId="5481" priority="7100" operator="notEqual">
      <formula>BZ43</formula>
    </cfRule>
    <cfRule type="cellIs" dxfId="5480" priority="7137" operator="notEqual">
      <formula>BZ43</formula>
    </cfRule>
    <cfRule type="cellIs" dxfId="5479" priority="7139" stopIfTrue="1" operator="equal">
      <formula>0</formula>
    </cfRule>
    <cfRule type="cellIs" dxfId="5478" priority="7140" operator="notEqual">
      <formula>BZ43</formula>
    </cfRule>
    <cfRule type="cellIs" dxfId="5477" priority="7136" stopIfTrue="1" operator="equal">
      <formula>0</formula>
    </cfRule>
    <cfRule type="cellIs" dxfId="5476" priority="7097" operator="notEqual">
      <formula>BZ43</formula>
    </cfRule>
    <cfRule type="cellIs" dxfId="5475" priority="7099" stopIfTrue="1" operator="equal">
      <formula>0</formula>
    </cfRule>
    <cfRule type="cellIs" dxfId="5474" priority="6824" stopIfTrue="1" operator="equal">
      <formula>0</formula>
    </cfRule>
    <cfRule type="cellIs" dxfId="5473" priority="6822" operator="notEqual">
      <formula>BZ43</formula>
    </cfRule>
    <cfRule type="cellIs" dxfId="5472" priority="6825" operator="notEqual">
      <formula>BZ43</formula>
    </cfRule>
    <cfRule type="cellIs" dxfId="5471" priority="6862" operator="notEqual">
      <formula>BZ43</formula>
    </cfRule>
    <cfRule type="cellIs" dxfId="5470" priority="6861" stopIfTrue="1" operator="equal">
      <formula>0</formula>
    </cfRule>
    <cfRule type="cellIs" dxfId="5469" priority="6821" stopIfTrue="1" operator="equal">
      <formula>0</formula>
    </cfRule>
    <cfRule type="cellIs" dxfId="5468" priority="6865" operator="notEqual">
      <formula>BZ43</formula>
    </cfRule>
    <cfRule type="cellIs" dxfId="5467" priority="6864" stopIfTrue="1" operator="equal">
      <formula>0</formula>
    </cfRule>
  </conditionalFormatting>
  <conditionalFormatting sqref="CD44">
    <cfRule type="expression" dxfId="5466" priority="6863">
      <formula>CD43=0</formula>
    </cfRule>
    <cfRule type="expression" dxfId="5465" priority="7095">
      <formula>CD43=0</formula>
    </cfRule>
    <cfRule type="expression" dxfId="5464" priority="7098">
      <formula>CD43=0</formula>
    </cfRule>
    <cfRule type="expression" dxfId="5463" priority="7138">
      <formula>CD43=0</formula>
    </cfRule>
    <cfRule type="expression" dxfId="5462" priority="7135">
      <formula>CD43=0</formula>
    </cfRule>
    <cfRule type="expression" dxfId="5461" priority="6823">
      <formula>CD43=0</formula>
    </cfRule>
    <cfRule type="expression" dxfId="5460" priority="6820">
      <formula>CD43=0</formula>
    </cfRule>
    <cfRule type="expression" dxfId="5459" priority="6860">
      <formula>CD43=0</formula>
    </cfRule>
  </conditionalFormatting>
  <conditionalFormatting sqref="CE7">
    <cfRule type="cellIs" dxfId="5458" priority="18271" operator="greaterThanOrEqual">
      <formula>5</formula>
    </cfRule>
    <cfRule type="cellIs" dxfId="5457" priority="11586" operator="greaterThanOrEqual">
      <formula>5</formula>
    </cfRule>
  </conditionalFormatting>
  <conditionalFormatting sqref="CF11">
    <cfRule type="cellIs" dxfId="5456" priority="15814" stopIfTrue="1" operator="equal">
      <formula>0</formula>
    </cfRule>
    <cfRule type="cellIs" dxfId="5455" priority="15815" operator="notEqual">
      <formula>CB11</formula>
    </cfRule>
    <cfRule type="cellIs" dxfId="5454" priority="10250" stopIfTrue="1" operator="equal">
      <formula>0</formula>
    </cfRule>
    <cfRule type="cellIs" dxfId="5453" priority="15827" operator="notEqual">
      <formula>CB11</formula>
    </cfRule>
    <cfRule type="cellIs" dxfId="5452" priority="15784" stopIfTrue="1" operator="equal">
      <formula>0</formula>
    </cfRule>
    <cfRule type="cellIs" dxfId="5451" priority="15826" stopIfTrue="1" operator="equal">
      <formula>0</formula>
    </cfRule>
    <cfRule type="cellIs" dxfId="5450" priority="10251" operator="notEqual">
      <formula>CB11</formula>
    </cfRule>
    <cfRule type="cellIs" dxfId="5449" priority="15785" operator="notEqual">
      <formula>CB11</formula>
    </cfRule>
    <cfRule type="cellIs" dxfId="5448" priority="10287" operator="notEqual">
      <formula>CB11</formula>
    </cfRule>
    <cfRule type="cellIs" dxfId="5447" priority="10286" stopIfTrue="1" operator="equal">
      <formula>0</formula>
    </cfRule>
    <cfRule type="cellIs" dxfId="5446" priority="15796" stopIfTrue="1" operator="equal">
      <formula>0</formula>
    </cfRule>
    <cfRule type="cellIs" dxfId="5445" priority="15797" operator="notEqual">
      <formula>CB11</formula>
    </cfRule>
  </conditionalFormatting>
  <conditionalFormatting sqref="CF12 CF14 CF16 CF18 CF20 CF24 CF28 CF30 CF32 CF34 CF36 CF38 CF40 CF44 CF10 CF22 CF42 CF26">
    <cfRule type="expression" dxfId="5444" priority="11475">
      <formula>CF9=0</formula>
    </cfRule>
  </conditionalFormatting>
  <conditionalFormatting sqref="CF12 CF16 CF18 CF20 CF24 CF28 CF30 CF32 CF34 CF36 CF38 CF40 CF44 CF10 CF22 CF14 CF42 CF26">
    <cfRule type="expression" dxfId="5443" priority="11595">
      <formula>CF9=0</formula>
    </cfRule>
  </conditionalFormatting>
  <conditionalFormatting sqref="CF12">
    <cfRule type="expression" dxfId="5442" priority="10285">
      <formula>CF11=0</formula>
    </cfRule>
    <cfRule type="expression" dxfId="5441" priority="15825">
      <formula>CF11=0</formula>
    </cfRule>
    <cfRule type="expression" dxfId="5440" priority="10249">
      <formula>CF11=0</formula>
    </cfRule>
    <cfRule type="expression" dxfId="5439" priority="15783">
      <formula>CF11=0</formula>
    </cfRule>
    <cfRule type="expression" dxfId="5438" priority="15813">
      <formula>CF11=0</formula>
    </cfRule>
    <cfRule type="expression" dxfId="5437" priority="15795">
      <formula>CF11=0</formula>
    </cfRule>
  </conditionalFormatting>
  <conditionalFormatting sqref="CF13">
    <cfRule type="cellIs" dxfId="5436" priority="7735" operator="notEqual">
      <formula>CB13</formula>
    </cfRule>
    <cfRule type="cellIs" dxfId="5435" priority="7734" stopIfTrue="1" operator="equal">
      <formula>0</formula>
    </cfRule>
    <cfRule type="cellIs" dxfId="5434" priority="7733" operator="notEqual">
      <formula>CB13</formula>
    </cfRule>
    <cfRule type="cellIs" dxfId="5433" priority="7732" stopIfTrue="1" operator="equal">
      <formula>0</formula>
    </cfRule>
    <cfRule type="cellIs" dxfId="5432" priority="7731" operator="notEqual">
      <formula>CB13</formula>
    </cfRule>
    <cfRule type="cellIs" dxfId="5431" priority="7730" stopIfTrue="1" operator="equal">
      <formula>0</formula>
    </cfRule>
    <cfRule type="cellIs" dxfId="5430" priority="7729" operator="notEqual">
      <formula>CB13</formula>
    </cfRule>
    <cfRule type="cellIs" dxfId="5429" priority="7728" stopIfTrue="1" operator="equal">
      <formula>0</formula>
    </cfRule>
  </conditionalFormatting>
  <conditionalFormatting sqref="CF14 CF16 CF18 CF20 CF24 CF28 CF30 CF32 CF34 CF36 CF38 CF42 CF44 CF10 CF22 CF40 CF26">
    <cfRule type="expression" dxfId="5428" priority="18450">
      <formula>CF9=0</formula>
    </cfRule>
  </conditionalFormatting>
  <conditionalFormatting sqref="CF15">
    <cfRule type="cellIs" dxfId="5427" priority="11526" stopIfTrue="1" operator="equal">
      <formula>0</formula>
    </cfRule>
    <cfRule type="cellIs" dxfId="5426" priority="9267" stopIfTrue="1" operator="equal">
      <formula>0</formula>
    </cfRule>
    <cfRule type="cellIs" dxfId="5425" priority="9268" operator="notEqual">
      <formula>CB15</formula>
    </cfRule>
    <cfRule type="cellIs" dxfId="5424" priority="10401" operator="notEqual">
      <formula>CB15</formula>
    </cfRule>
    <cfRule type="cellIs" dxfId="5423" priority="10400" stopIfTrue="1" operator="equal">
      <formula>0</formula>
    </cfRule>
    <cfRule type="cellIs" dxfId="5422" priority="10380" operator="notEqual">
      <formula>CB15</formula>
    </cfRule>
    <cfRule type="cellIs" dxfId="5421" priority="10379" stopIfTrue="1" operator="equal">
      <formula>0</formula>
    </cfRule>
    <cfRule type="cellIs" dxfId="5420" priority="14949" stopIfTrue="1" operator="equal">
      <formula>0</formula>
    </cfRule>
    <cfRule type="cellIs" dxfId="5419" priority="14950" operator="notEqual">
      <formula>CB15</formula>
    </cfRule>
    <cfRule type="cellIs" dxfId="5418" priority="16119" stopIfTrue="1" operator="equal">
      <formula>0</formula>
    </cfRule>
    <cfRule type="cellIs" dxfId="5417" priority="16120" operator="notEqual">
      <formula>CB15</formula>
    </cfRule>
    <cfRule type="cellIs" dxfId="5416" priority="17549" operator="notEqual">
      <formula>CB15</formula>
    </cfRule>
    <cfRule type="cellIs" dxfId="5415" priority="17548" stopIfTrue="1" operator="equal">
      <formula>0</formula>
    </cfRule>
    <cfRule type="cellIs" dxfId="5414" priority="9496" operator="notEqual">
      <formula>CB15</formula>
    </cfRule>
    <cfRule type="cellIs" dxfId="5413" priority="9495" stopIfTrue="1" operator="equal">
      <formula>0</formula>
    </cfRule>
    <cfRule type="cellIs" dxfId="5412" priority="9246" operator="notEqual">
      <formula>CB15</formula>
    </cfRule>
    <cfRule type="cellIs" dxfId="5411" priority="15178" operator="notEqual">
      <formula>CB15</formula>
    </cfRule>
    <cfRule type="cellIs" dxfId="5410" priority="10334" stopIfTrue="1" operator="equal">
      <formula>0</formula>
    </cfRule>
    <cfRule type="cellIs" dxfId="5409" priority="9464" stopIfTrue="1" operator="equal">
      <formula>0</formula>
    </cfRule>
    <cfRule type="cellIs" dxfId="5408" priority="17052" operator="notEqual">
      <formula>CB15</formula>
    </cfRule>
    <cfRule type="cellIs" dxfId="5407" priority="15147" operator="notEqual">
      <formula>CB15</formula>
    </cfRule>
    <cfRule type="cellIs" dxfId="5406" priority="17118" operator="notEqual">
      <formula>CB15</formula>
    </cfRule>
    <cfRule type="cellIs" dxfId="5405" priority="15005" stopIfTrue="1" operator="equal">
      <formula>0</formula>
    </cfRule>
    <cfRule type="cellIs" dxfId="5404" priority="17117" stopIfTrue="1" operator="equal">
      <formula>0</formula>
    </cfRule>
    <cfRule type="cellIs" dxfId="5403" priority="15146" stopIfTrue="1" operator="equal">
      <formula>0</formula>
    </cfRule>
    <cfRule type="cellIs" dxfId="5402" priority="17102" operator="notEqual">
      <formula>CB15</formula>
    </cfRule>
    <cfRule type="cellIs" dxfId="5401" priority="17101" stopIfTrue="1" operator="equal">
      <formula>0</formula>
    </cfRule>
    <cfRule type="cellIs" dxfId="5400" priority="17080" operator="notEqual">
      <formula>CB15</formula>
    </cfRule>
    <cfRule type="cellIs" dxfId="5399" priority="17079" stopIfTrue="1" operator="equal">
      <formula>0</formula>
    </cfRule>
    <cfRule type="cellIs" dxfId="5398" priority="9245" stopIfTrue="1" operator="equal">
      <formula>0</formula>
    </cfRule>
    <cfRule type="cellIs" dxfId="5397" priority="17065" operator="notEqual">
      <formula>CB15</formula>
    </cfRule>
    <cfRule type="cellIs" dxfId="5396" priority="9283" stopIfTrue="1" operator="equal">
      <formula>0</formula>
    </cfRule>
    <cfRule type="cellIs" dxfId="5395" priority="9284" operator="notEqual">
      <formula>CB15</formula>
    </cfRule>
    <cfRule type="cellIs" dxfId="5394" priority="9465" operator="notEqual">
      <formula>CB15</formula>
    </cfRule>
    <cfRule type="cellIs" dxfId="5393" priority="9217" stopIfTrue="1" operator="equal">
      <formula>0</formula>
    </cfRule>
    <cfRule type="cellIs" dxfId="5392" priority="17064" stopIfTrue="1" operator="equal">
      <formula>0</formula>
    </cfRule>
    <cfRule type="cellIs" dxfId="5391" priority="17051" stopIfTrue="1" operator="equal">
      <formula>0</formula>
    </cfRule>
    <cfRule type="cellIs" dxfId="5390" priority="10335" operator="notEqual">
      <formula>CB15</formula>
    </cfRule>
    <cfRule type="cellIs" dxfId="5389" priority="9218" operator="notEqual">
      <formula>CB15</formula>
    </cfRule>
    <cfRule type="cellIs" dxfId="5388" priority="9317" operator="notEqual">
      <formula>CB15</formula>
    </cfRule>
    <cfRule type="cellIs" dxfId="5387" priority="9316" stopIfTrue="1" operator="equal">
      <formula>0</formula>
    </cfRule>
    <cfRule type="cellIs" dxfId="5386" priority="15177" stopIfTrue="1" operator="equal">
      <formula>0</formula>
    </cfRule>
    <cfRule type="cellIs" dxfId="5385" priority="11409" stopIfTrue="1" operator="equal">
      <formula>0</formula>
    </cfRule>
    <cfRule type="cellIs" dxfId="5384" priority="11410" operator="notEqual">
      <formula>CB15</formula>
    </cfRule>
    <cfRule type="cellIs" dxfId="5383" priority="14971" operator="notEqual">
      <formula>CB15</formula>
    </cfRule>
    <cfRule type="cellIs" dxfId="5382" priority="14970" stopIfTrue="1" operator="equal">
      <formula>0</formula>
    </cfRule>
    <cfRule type="cellIs" dxfId="5381" priority="9230" stopIfTrue="1" operator="equal">
      <formula>0</formula>
    </cfRule>
    <cfRule type="cellIs" dxfId="5380" priority="9231" operator="notEqual">
      <formula>CB15</formula>
    </cfRule>
    <cfRule type="cellIs" dxfId="5379" priority="14904" stopIfTrue="1" operator="equal">
      <formula>0</formula>
    </cfRule>
    <cfRule type="cellIs" dxfId="5378" priority="14905" operator="notEqual">
      <formula>CB15</formula>
    </cfRule>
    <cfRule type="cellIs" dxfId="5377" priority="9341" operator="notEqual">
      <formula>CB15</formula>
    </cfRule>
    <cfRule type="cellIs" dxfId="5376" priority="10443" stopIfTrue="1" operator="equal">
      <formula>0</formula>
    </cfRule>
    <cfRule type="cellIs" dxfId="5375" priority="10444" operator="notEqual">
      <formula>CB15</formula>
    </cfRule>
    <cfRule type="cellIs" dxfId="5374" priority="9340" stopIfTrue="1" operator="equal">
      <formula>0</formula>
    </cfRule>
    <cfRule type="cellIs" dxfId="5373" priority="11527" operator="notEqual">
      <formula>CB15</formula>
    </cfRule>
    <cfRule type="cellIs" dxfId="5372" priority="15006" operator="notEqual">
      <formula>CB15</formula>
    </cfRule>
  </conditionalFormatting>
  <conditionalFormatting sqref="CF16 CF18 CF20 CF24 CF28 CF30 CF32 CF34 CF36 CF38 CF40 CF42 CF44 CF10 CF22 CF14 CF26">
    <cfRule type="expression" dxfId="5371" priority="17761">
      <formula>CF9=0</formula>
    </cfRule>
  </conditionalFormatting>
  <conditionalFormatting sqref="CF16">
    <cfRule type="expression" dxfId="5370" priority="17063">
      <formula>CF15=0</formula>
    </cfRule>
    <cfRule type="expression" dxfId="5369" priority="14956">
      <formula>CF15=0</formula>
    </cfRule>
    <cfRule type="expression" dxfId="5368" priority="17078">
      <formula>CF15=0</formula>
    </cfRule>
    <cfRule type="expression" dxfId="5367" priority="9339">
      <formula>CF15=0</formula>
    </cfRule>
    <cfRule type="expression" dxfId="5366" priority="9288">
      <formula>CF15=0</formula>
    </cfRule>
    <cfRule type="expression" dxfId="5365" priority="16118">
      <formula>CF15=0</formula>
    </cfRule>
    <cfRule type="expression" dxfId="5364" priority="10386">
      <formula>CF15=0</formula>
    </cfRule>
    <cfRule type="expression" dxfId="5363" priority="10399">
      <formula>CF15=0</formula>
    </cfRule>
    <cfRule type="expression" dxfId="5362" priority="17107">
      <formula>CF15=0</formula>
    </cfRule>
    <cfRule type="expression" dxfId="5361" priority="15154">
      <formula>CF15=0</formula>
    </cfRule>
    <cfRule type="expression" dxfId="5360" priority="9222">
      <formula>CF15=0</formula>
    </cfRule>
    <cfRule type="expression" dxfId="5359" priority="14969">
      <formula>CF15=0</formula>
    </cfRule>
    <cfRule type="expression" dxfId="5358" priority="15004">
      <formula>CF15=0</formula>
    </cfRule>
    <cfRule type="expression" dxfId="5357" priority="17122">
      <formula>CF15=0</formula>
    </cfRule>
    <cfRule type="expression" dxfId="5356" priority="9323">
      <formula>CF15=0</formula>
    </cfRule>
    <cfRule type="expression" dxfId="5355" priority="17056">
      <formula>CF15=0</formula>
    </cfRule>
    <cfRule type="expression" dxfId="5354" priority="10442">
      <formula>CF15=0</formula>
    </cfRule>
    <cfRule type="expression" dxfId="5353" priority="9229">
      <formula>CF15=0</formula>
    </cfRule>
    <cfRule type="expression" dxfId="5352" priority="15186">
      <formula>CF15=0</formula>
    </cfRule>
    <cfRule type="expression" dxfId="5351" priority="9244">
      <formula>CF15=0</formula>
    </cfRule>
    <cfRule type="expression" dxfId="5350" priority="10333">
      <formula>CF15=0</formula>
    </cfRule>
    <cfRule type="expression" dxfId="5349" priority="9273">
      <formula>CF15=0</formula>
    </cfRule>
    <cfRule type="expression" dxfId="5348" priority="9503">
      <formula>CF15=0</formula>
    </cfRule>
    <cfRule type="expression" dxfId="5347" priority="14903">
      <formula>CF15=0</formula>
    </cfRule>
    <cfRule type="expression" dxfId="5346" priority="9471">
      <formula>CF15=0</formula>
    </cfRule>
  </conditionalFormatting>
  <conditionalFormatting sqref="CF17">
    <cfRule type="cellIs" dxfId="5345" priority="1874" operator="notEqual">
      <formula>CB17</formula>
    </cfRule>
    <cfRule type="cellIs" dxfId="5344" priority="1747" stopIfTrue="1" operator="equal">
      <formula>0</formula>
    </cfRule>
    <cfRule type="cellIs" dxfId="5343" priority="1748" operator="notEqual">
      <formula>CB17</formula>
    </cfRule>
    <cfRule type="cellIs" dxfId="5342" priority="3038" stopIfTrue="1" operator="equal">
      <formula>0</formula>
    </cfRule>
    <cfRule type="cellIs" dxfId="5341" priority="420" stopIfTrue="1" operator="equal">
      <formula>0</formula>
    </cfRule>
    <cfRule type="cellIs" dxfId="5340" priority="421" operator="notEqual">
      <formula>CB17</formula>
    </cfRule>
    <cfRule type="cellIs" dxfId="5339" priority="525" stopIfTrue="1" operator="equal">
      <formula>0</formula>
    </cfRule>
    <cfRule type="cellIs" dxfId="5338" priority="526" operator="notEqual">
      <formula>CB17</formula>
    </cfRule>
    <cfRule type="cellIs" dxfId="5337" priority="2991" operator="notEqual">
      <formula>CB17</formula>
    </cfRule>
    <cfRule type="cellIs" dxfId="5336" priority="2990" stopIfTrue="1" operator="equal">
      <formula>0</formula>
    </cfRule>
    <cfRule type="cellIs" dxfId="5335" priority="960" stopIfTrue="1" operator="equal">
      <formula>0</formula>
    </cfRule>
    <cfRule type="cellIs" dxfId="5334" priority="961" operator="notEqual">
      <formula>CB17</formula>
    </cfRule>
    <cfRule type="cellIs" dxfId="5333" priority="2898" operator="notEqual">
      <formula>CB17</formula>
    </cfRule>
    <cfRule type="cellIs" dxfId="5332" priority="1564" stopIfTrue="1" operator="equal">
      <formula>0</formula>
    </cfRule>
    <cfRule type="cellIs" dxfId="5331" priority="1565" operator="notEqual">
      <formula>CB17</formula>
    </cfRule>
    <cfRule type="cellIs" dxfId="5330" priority="2897" stopIfTrue="1" operator="equal">
      <formula>0</formula>
    </cfRule>
    <cfRule type="cellIs" dxfId="5329" priority="678" stopIfTrue="1" operator="equal">
      <formula>0</formula>
    </cfRule>
    <cfRule type="cellIs" dxfId="5328" priority="679" operator="notEqual">
      <formula>CB17</formula>
    </cfRule>
    <cfRule type="cellIs" dxfId="5327" priority="2856" operator="notEqual">
      <formula>CB17</formula>
    </cfRule>
    <cfRule type="cellIs" dxfId="5326" priority="1182" stopIfTrue="1" operator="equal">
      <formula>0</formula>
    </cfRule>
    <cfRule type="cellIs" dxfId="5325" priority="1183" operator="notEqual">
      <formula>CB17</formula>
    </cfRule>
    <cfRule type="cellIs" dxfId="5324" priority="804" stopIfTrue="1" operator="equal">
      <formula>0</formula>
    </cfRule>
    <cfRule type="cellIs" dxfId="5323" priority="90" stopIfTrue="1" operator="equal">
      <formula>0</formula>
    </cfRule>
    <cfRule type="cellIs" dxfId="5322" priority="91" operator="notEqual">
      <formula>CB17</formula>
    </cfRule>
    <cfRule type="cellIs" dxfId="5321" priority="805" operator="notEqual">
      <formula>CB17</formula>
    </cfRule>
    <cfRule type="cellIs" dxfId="5320" priority="2855" stopIfTrue="1" operator="equal">
      <formula>0</formula>
    </cfRule>
    <cfRule type="cellIs" dxfId="5319" priority="225" stopIfTrue="1" operator="equal">
      <formula>0</formula>
    </cfRule>
    <cfRule type="cellIs" dxfId="5318" priority="226" operator="notEqual">
      <formula>CB17</formula>
    </cfRule>
    <cfRule type="cellIs" dxfId="5317" priority="14063" operator="notEqual">
      <formula>CB17</formula>
    </cfRule>
    <cfRule type="cellIs" dxfId="5316" priority="1699" stopIfTrue="1" operator="equal">
      <formula>0</formula>
    </cfRule>
    <cfRule type="cellIs" dxfId="5315" priority="1700" operator="notEqual">
      <formula>CB17</formula>
    </cfRule>
    <cfRule type="cellIs" dxfId="5314" priority="2089" stopIfTrue="1" operator="equal">
      <formula>0</formula>
    </cfRule>
    <cfRule type="cellIs" dxfId="5313" priority="2090" operator="notEqual">
      <formula>CB17</formula>
    </cfRule>
    <cfRule type="cellIs" dxfId="5312" priority="1921" stopIfTrue="1" operator="equal">
      <formula>0</formula>
    </cfRule>
    <cfRule type="cellIs" dxfId="5311" priority="372" stopIfTrue="1" operator="equal">
      <formula>0</formula>
    </cfRule>
    <cfRule type="cellIs" dxfId="5310" priority="373" operator="notEqual">
      <formula>CB17</formula>
    </cfRule>
    <cfRule type="cellIs" dxfId="5309" priority="579" stopIfTrue="1" operator="equal">
      <formula>0</formula>
    </cfRule>
    <cfRule type="cellIs" dxfId="5308" priority="580" operator="notEqual">
      <formula>CB17</formula>
    </cfRule>
    <cfRule type="cellIs" dxfId="5307" priority="1125" stopIfTrue="1" operator="equal">
      <formula>0</formula>
    </cfRule>
    <cfRule type="cellIs" dxfId="5306" priority="1126" operator="notEqual">
      <formula>CB17</formula>
    </cfRule>
    <cfRule type="cellIs" dxfId="5305" priority="1922" operator="notEqual">
      <formula>CB17</formula>
    </cfRule>
    <cfRule type="cellIs" dxfId="5304" priority="1606" stopIfTrue="1" operator="equal">
      <formula>0</formula>
    </cfRule>
    <cfRule type="cellIs" dxfId="5303" priority="720" stopIfTrue="1" operator="equal">
      <formula>0</formula>
    </cfRule>
    <cfRule type="cellIs" dxfId="5302" priority="721" operator="notEqual">
      <formula>CB17</formula>
    </cfRule>
    <cfRule type="cellIs" dxfId="5301" priority="1607" operator="notEqual">
      <formula>CB17</formula>
    </cfRule>
    <cfRule type="cellIs" dxfId="5300" priority="2035" stopIfTrue="1" operator="equal">
      <formula>0</formula>
    </cfRule>
    <cfRule type="cellIs" dxfId="5299" priority="132" stopIfTrue="1" operator="equal">
      <formula>0</formula>
    </cfRule>
    <cfRule type="cellIs" dxfId="5298" priority="133" operator="notEqual">
      <formula>CB17</formula>
    </cfRule>
    <cfRule type="cellIs" dxfId="5297" priority="2036" operator="notEqual">
      <formula>CB17</formula>
    </cfRule>
    <cfRule type="cellIs" dxfId="5296" priority="14062" stopIfTrue="1" operator="equal">
      <formula>0</formula>
    </cfRule>
    <cfRule type="cellIs" dxfId="5295" priority="1014" stopIfTrue="1" operator="equal">
      <formula>0</formula>
    </cfRule>
    <cfRule type="cellIs" dxfId="5294" priority="852" stopIfTrue="1" operator="equal">
      <formula>0</formula>
    </cfRule>
    <cfRule type="cellIs" dxfId="5293" priority="273" stopIfTrue="1" operator="equal">
      <formula>0</formula>
    </cfRule>
    <cfRule type="cellIs" dxfId="5292" priority="274" operator="notEqual">
      <formula>CB17</formula>
    </cfRule>
    <cfRule type="cellIs" dxfId="5291" priority="853" operator="notEqual">
      <formula>CB17</formula>
    </cfRule>
    <cfRule type="cellIs" dxfId="5290" priority="1015" operator="notEqual">
      <formula>CB17</formula>
    </cfRule>
    <cfRule type="cellIs" dxfId="5289" priority="3039" operator="notEqual">
      <formula>CB17</formula>
    </cfRule>
    <cfRule type="cellIs" dxfId="5288" priority="1873" stopIfTrue="1" operator="equal">
      <formula>0</formula>
    </cfRule>
  </conditionalFormatting>
  <conditionalFormatting sqref="CF18">
    <cfRule type="expression" dxfId="5287" priority="371">
      <formula>CF17=0</formula>
    </cfRule>
    <cfRule type="expression" dxfId="5286" priority="1124">
      <formula>CF17=0</formula>
    </cfRule>
    <cfRule type="expression" dxfId="5285" priority="1746">
      <formula>CF17=0</formula>
    </cfRule>
    <cfRule type="expression" dxfId="5284" priority="1698">
      <formula>CF17=0</formula>
    </cfRule>
    <cfRule type="expression" dxfId="5283" priority="1605">
      <formula>CF17=0</formula>
    </cfRule>
    <cfRule type="expression" dxfId="5282" priority="1013">
      <formula>CF17=0</formula>
    </cfRule>
    <cfRule type="expression" dxfId="5281" priority="2854">
      <formula>CF17=0</formula>
    </cfRule>
    <cfRule type="expression" dxfId="5280" priority="677">
      <formula>CF17=0</formula>
    </cfRule>
    <cfRule type="expression" dxfId="5279" priority="1181">
      <formula>CF17=0</formula>
    </cfRule>
    <cfRule type="expression" dxfId="5278" priority="851">
      <formula>CF17=0</formula>
    </cfRule>
    <cfRule type="expression" dxfId="5277" priority="131">
      <formula>CF17=0</formula>
    </cfRule>
    <cfRule type="expression" dxfId="5276" priority="3037">
      <formula>CF17=0</formula>
    </cfRule>
    <cfRule type="expression" dxfId="5275" priority="2989">
      <formula>CF17=0</formula>
    </cfRule>
    <cfRule type="expression" dxfId="5274" priority="2034">
      <formula>CF17=0</formula>
    </cfRule>
    <cfRule type="expression" dxfId="5273" priority="2088">
      <formula>CF17=0</formula>
    </cfRule>
    <cfRule type="expression" dxfId="5272" priority="803">
      <formula>CF17=0</formula>
    </cfRule>
    <cfRule type="expression" dxfId="5271" priority="1920">
      <formula>CF17=0</formula>
    </cfRule>
    <cfRule type="expression" dxfId="5270" priority="224">
      <formula>CF17=0</formula>
    </cfRule>
    <cfRule type="expression" dxfId="5269" priority="1872">
      <formula>CF17=0</formula>
    </cfRule>
    <cfRule type="expression" dxfId="5268" priority="419">
      <formula>CF17=0</formula>
    </cfRule>
    <cfRule type="expression" dxfId="5267" priority="578">
      <formula>CF17=0</formula>
    </cfRule>
    <cfRule type="expression" dxfId="5266" priority="89">
      <formula>CF17=0</formula>
    </cfRule>
    <cfRule type="expression" dxfId="5265" priority="959">
      <formula>CF17=0</formula>
    </cfRule>
    <cfRule type="expression" dxfId="5264" priority="1563">
      <formula>CF17=0</formula>
    </cfRule>
    <cfRule type="expression" dxfId="5263" priority="719">
      <formula>CF17=0</formula>
    </cfRule>
    <cfRule type="expression" dxfId="5262" priority="14061">
      <formula>CF17=0</formula>
    </cfRule>
    <cfRule type="expression" dxfId="5261" priority="272">
      <formula>CF17=0</formula>
    </cfRule>
    <cfRule type="expression" dxfId="5260" priority="524">
      <formula>CF17=0</formula>
    </cfRule>
    <cfRule type="expression" dxfId="5259" priority="2896">
      <formula>CF17=0</formula>
    </cfRule>
  </conditionalFormatting>
  <conditionalFormatting sqref="CF19">
    <cfRule type="cellIs" dxfId="5258" priority="7610" stopIfTrue="1" operator="equal">
      <formula>0</formula>
    </cfRule>
    <cfRule type="cellIs" dxfId="5257" priority="7611" operator="notEqual">
      <formula>CB19</formula>
    </cfRule>
    <cfRule type="cellIs" dxfId="5256" priority="7612" stopIfTrue="1" operator="equal">
      <formula>0</formula>
    </cfRule>
    <cfRule type="cellIs" dxfId="5255" priority="7613" operator="notEqual">
      <formula>CB19</formula>
    </cfRule>
    <cfRule type="cellIs" dxfId="5254" priority="7608" stopIfTrue="1" operator="equal">
      <formula>0</formula>
    </cfRule>
    <cfRule type="cellIs" dxfId="5253" priority="7609" operator="notEqual">
      <formula>CB19</formula>
    </cfRule>
  </conditionalFormatting>
  <conditionalFormatting sqref="CF27">
    <cfRule type="cellIs" dxfId="5252" priority="15545" operator="notEqual">
      <formula>CB27</formula>
    </cfRule>
    <cfRule type="cellIs" dxfId="5251" priority="15605" operator="notEqual">
      <formula>CB27</formula>
    </cfRule>
    <cfRule type="cellIs" dxfId="5250" priority="15604" stopIfTrue="1" operator="equal">
      <formula>0</formula>
    </cfRule>
    <cfRule type="cellIs" dxfId="5249" priority="9879" operator="notEqual">
      <formula>CB27</formula>
    </cfRule>
    <cfRule type="cellIs" dxfId="5248" priority="5589" operator="notEqual">
      <formula>CB27</formula>
    </cfRule>
    <cfRule type="cellIs" dxfId="5247" priority="9818" stopIfTrue="1" operator="equal">
      <formula>0</formula>
    </cfRule>
    <cfRule type="cellIs" dxfId="5246" priority="9819" operator="notEqual">
      <formula>CB27</formula>
    </cfRule>
    <cfRule type="cellIs" dxfId="5245" priority="5436" operator="notEqual">
      <formula>CB27</formula>
    </cfRule>
    <cfRule type="cellIs" dxfId="5244" priority="5544" operator="notEqual">
      <formula>CB27</formula>
    </cfRule>
    <cfRule type="cellIs" dxfId="5243" priority="5435" stopIfTrue="1" operator="equal">
      <formula>0</formula>
    </cfRule>
    <cfRule type="cellIs" dxfId="5242" priority="5543" stopIfTrue="1" operator="equal">
      <formula>0</formula>
    </cfRule>
    <cfRule type="cellIs" dxfId="5241" priority="5504" stopIfTrue="1" operator="equal">
      <formula>0</formula>
    </cfRule>
    <cfRule type="cellIs" dxfId="5240" priority="5487" operator="notEqual">
      <formula>CB27</formula>
    </cfRule>
    <cfRule type="cellIs" dxfId="5239" priority="5505" operator="notEqual">
      <formula>CB27</formula>
    </cfRule>
    <cfRule type="cellIs" dxfId="5238" priority="5486" stopIfTrue="1" operator="equal">
      <formula>0</formula>
    </cfRule>
    <cfRule type="cellIs" dxfId="5237" priority="5457" operator="notEqual">
      <formula>CB27</formula>
    </cfRule>
    <cfRule type="cellIs" dxfId="5236" priority="5456" stopIfTrue="1" operator="equal">
      <formula>0</formula>
    </cfRule>
    <cfRule type="cellIs" dxfId="5235" priority="5562" operator="notEqual">
      <formula>CB27</formula>
    </cfRule>
    <cfRule type="cellIs" dxfId="5234" priority="5561" stopIfTrue="1" operator="equal">
      <formula>0</formula>
    </cfRule>
    <cfRule type="cellIs" dxfId="5233" priority="9878" stopIfTrue="1" operator="equal">
      <formula>0</formula>
    </cfRule>
    <cfRule type="cellIs" dxfId="5232" priority="15544" stopIfTrue="1" operator="equal">
      <formula>0</formula>
    </cfRule>
    <cfRule type="cellIs" dxfId="5231" priority="5588" stopIfTrue="1" operator="equal">
      <formula>0</formula>
    </cfRule>
  </conditionalFormatting>
  <conditionalFormatting sqref="CF28">
    <cfRule type="expression" dxfId="5230" priority="5503">
      <formula>CF27=0</formula>
    </cfRule>
    <cfRule type="expression" dxfId="5229" priority="5542">
      <formula>CF27=0</formula>
    </cfRule>
    <cfRule type="expression" dxfId="5228" priority="5434">
      <formula>CF27=0</formula>
    </cfRule>
    <cfRule type="expression" dxfId="5227" priority="5455">
      <formula>CF27=0</formula>
    </cfRule>
    <cfRule type="expression" dxfId="5226" priority="9817">
      <formula>CF27=0</formula>
    </cfRule>
    <cfRule type="expression" dxfId="5225" priority="15603">
      <formula>CF27=0</formula>
    </cfRule>
    <cfRule type="expression" dxfId="5224" priority="5587">
      <formula>CF27=0</formula>
    </cfRule>
    <cfRule type="expression" dxfId="5223" priority="9877">
      <formula>CF27=0</formula>
    </cfRule>
    <cfRule type="expression" dxfId="5222" priority="15543">
      <formula>CF27=0</formula>
    </cfRule>
    <cfRule type="expression" dxfId="5221" priority="5560">
      <formula>CF27=0</formula>
    </cfRule>
    <cfRule type="expression" dxfId="5220" priority="5485">
      <formula>CF27=0</formula>
    </cfRule>
  </conditionalFormatting>
  <conditionalFormatting sqref="CF31 CF9 CF11 CF17 CF23 CF27 CF29 CF33 CF35 CF37 CF43 CF21 CF41 CF25">
    <cfRule type="cellIs" dxfId="5219" priority="11596" stopIfTrue="1" operator="equal">
      <formula>0</formula>
    </cfRule>
    <cfRule type="cellIs" dxfId="5218" priority="11477" operator="notEqual">
      <formula>CB9</formula>
    </cfRule>
    <cfRule type="cellIs" dxfId="5217" priority="11597" operator="notEqual">
      <formula>CB9</formula>
    </cfRule>
    <cfRule type="cellIs" dxfId="5216" priority="11476" stopIfTrue="1" operator="equal">
      <formula>0</formula>
    </cfRule>
  </conditionalFormatting>
  <conditionalFormatting sqref="CF31 CF9 CF15 CF17 CF23 CF27 CF29 CF33 CF35 CF37 CF41 CF43 CF21 CF39 CF25">
    <cfRule type="cellIs" dxfId="5215" priority="18451" stopIfTrue="1" operator="equal">
      <formula>0</formula>
    </cfRule>
    <cfRule type="cellIs" dxfId="5214" priority="18452" operator="notEqual">
      <formula>CB9</formula>
    </cfRule>
  </conditionalFormatting>
  <conditionalFormatting sqref="CF31 CF9 CF17 CF23 CF27 CF29 CF33 CF35 CF37 CF39 CF41 CF43 CF21 CF25">
    <cfRule type="cellIs" dxfId="5213" priority="17762" stopIfTrue="1" operator="equal">
      <formula>0</formula>
    </cfRule>
    <cfRule type="cellIs" dxfId="5212" priority="17763" operator="notEqual">
      <formula>CB9</formula>
    </cfRule>
  </conditionalFormatting>
  <conditionalFormatting sqref="CF35">
    <cfRule type="cellIs" dxfId="5211" priority="7069" stopIfTrue="1" operator="equal">
      <formula>0</formula>
    </cfRule>
    <cfRule type="cellIs" dxfId="5210" priority="7070" operator="notEqual">
      <formula>CB35</formula>
    </cfRule>
    <cfRule type="cellIs" dxfId="5209" priority="15334" stopIfTrue="1" operator="equal">
      <formula>0</formula>
    </cfRule>
    <cfRule type="cellIs" dxfId="5208" priority="15335" operator="notEqual">
      <formula>CB35</formula>
    </cfRule>
    <cfRule type="cellIs" dxfId="5207" priority="6932" operator="notEqual">
      <formula>CB35</formula>
    </cfRule>
    <cfRule type="cellIs" dxfId="5206" priority="6931" stopIfTrue="1" operator="equal">
      <formula>0</formula>
    </cfRule>
    <cfRule type="cellIs" dxfId="5205" priority="9606" operator="notEqual">
      <formula>CB35</formula>
    </cfRule>
    <cfRule type="cellIs" dxfId="5204" priority="7045" stopIfTrue="1" operator="equal">
      <formula>0</formula>
    </cfRule>
    <cfRule type="cellIs" dxfId="5203" priority="9627" operator="notEqual">
      <formula>CB35</formula>
    </cfRule>
    <cfRule type="cellIs" dxfId="5202" priority="9605" stopIfTrue="1" operator="equal">
      <formula>0</formula>
    </cfRule>
    <cfRule type="cellIs" dxfId="5201" priority="6941" operator="notEqual">
      <formula>CB35</formula>
    </cfRule>
    <cfRule type="cellIs" dxfId="5200" priority="6940" stopIfTrue="1" operator="equal">
      <formula>0</formula>
    </cfRule>
    <cfRule type="cellIs" dxfId="5199" priority="7046" operator="notEqual">
      <formula>CB35</formula>
    </cfRule>
    <cfRule type="cellIs" dxfId="5198" priority="6938" operator="notEqual">
      <formula>CB35</formula>
    </cfRule>
    <cfRule type="cellIs" dxfId="5197" priority="15310" stopIfTrue="1" operator="equal">
      <formula>0</formula>
    </cfRule>
    <cfRule type="cellIs" dxfId="5196" priority="6937" stopIfTrue="1" operator="equal">
      <formula>0</formula>
    </cfRule>
    <cfRule type="cellIs" dxfId="5195" priority="15311" operator="notEqual">
      <formula>CB35</formula>
    </cfRule>
    <cfRule type="cellIs" dxfId="5194" priority="7031" operator="notEqual">
      <formula>CB35</formula>
    </cfRule>
    <cfRule type="cellIs" dxfId="5193" priority="6934" stopIfTrue="1" operator="equal">
      <formula>0</formula>
    </cfRule>
    <cfRule type="cellIs" dxfId="5192" priority="7085" operator="notEqual">
      <formula>CB35</formula>
    </cfRule>
    <cfRule type="cellIs" dxfId="5191" priority="7030" stopIfTrue="1" operator="equal">
      <formula>0</formula>
    </cfRule>
    <cfRule type="cellIs" dxfId="5190" priority="9626" stopIfTrue="1" operator="equal">
      <formula>0</formula>
    </cfRule>
    <cfRule type="cellIs" dxfId="5189" priority="6935" operator="notEqual">
      <formula>CB35</formula>
    </cfRule>
    <cfRule type="cellIs" dxfId="5188" priority="7084" stopIfTrue="1" operator="equal">
      <formula>0</formula>
    </cfRule>
  </conditionalFormatting>
  <conditionalFormatting sqref="CF36">
    <cfRule type="expression" dxfId="5187" priority="7083">
      <formula>CF35=0</formula>
    </cfRule>
    <cfRule type="expression" dxfId="5186" priority="6930">
      <formula>CF35=0</formula>
    </cfRule>
    <cfRule type="expression" dxfId="5185" priority="9604">
      <formula>CF35=0</formula>
    </cfRule>
    <cfRule type="expression" dxfId="5184" priority="7044">
      <formula>CF35=0</formula>
    </cfRule>
    <cfRule type="expression" dxfId="5183" priority="7068">
      <formula>CF35=0</formula>
    </cfRule>
    <cfRule type="expression" dxfId="5182" priority="15333">
      <formula>CF35=0</formula>
    </cfRule>
    <cfRule type="expression" dxfId="5181" priority="6939">
      <formula>CF35=0</formula>
    </cfRule>
    <cfRule type="expression" dxfId="5180" priority="15309">
      <formula>CF35=0</formula>
    </cfRule>
    <cfRule type="expression" dxfId="5179" priority="6936">
      <formula>CF35=0</formula>
    </cfRule>
    <cfRule type="expression" dxfId="5178" priority="9625">
      <formula>CF35=0</formula>
    </cfRule>
    <cfRule type="expression" dxfId="5177" priority="7029">
      <formula>CF35=0</formula>
    </cfRule>
    <cfRule type="expression" dxfId="5176" priority="6933">
      <formula>CF35=0</formula>
    </cfRule>
  </conditionalFormatting>
  <conditionalFormatting sqref="CF39">
    <cfRule type="cellIs" dxfId="5175" priority="8701" stopIfTrue="1" operator="equal">
      <formula>0</formula>
    </cfRule>
    <cfRule type="cellIs" dxfId="5174" priority="8700" operator="notEqual">
      <formula>CB39</formula>
    </cfRule>
    <cfRule type="cellIs" dxfId="5173" priority="8702" operator="notEqual">
      <formula>CB39</formula>
    </cfRule>
    <cfRule type="cellIs" dxfId="5172" priority="8699" stopIfTrue="1" operator="equal">
      <formula>0</formula>
    </cfRule>
  </conditionalFormatting>
  <conditionalFormatting sqref="CF43">
    <cfRule type="cellIs" dxfId="5171" priority="6834" operator="notEqual">
      <formula>CB43</formula>
    </cfRule>
    <cfRule type="cellIs" dxfId="5170" priority="6833" stopIfTrue="1" operator="equal">
      <formula>0</formula>
    </cfRule>
    <cfRule type="cellIs" dxfId="5169" priority="6850" stopIfTrue="1" operator="equal">
      <formula>0</formula>
    </cfRule>
    <cfRule type="cellIs" dxfId="5168" priority="6851" operator="notEqual">
      <formula>CB43</formula>
    </cfRule>
    <cfRule type="cellIs" dxfId="5167" priority="6852" stopIfTrue="1" operator="equal">
      <formula>0</formula>
    </cfRule>
    <cfRule type="cellIs" dxfId="5166" priority="6853" operator="notEqual">
      <formula>CB43</formula>
    </cfRule>
    <cfRule type="cellIs" dxfId="5165" priority="6839" stopIfTrue="1" operator="equal">
      <formula>0</formula>
    </cfRule>
    <cfRule type="cellIs" dxfId="5164" priority="6840" operator="notEqual">
      <formula>CB43</formula>
    </cfRule>
  </conditionalFormatting>
  <conditionalFormatting sqref="CF44">
    <cfRule type="expression" dxfId="5163" priority="6832">
      <formula>CF43=0</formula>
    </cfRule>
    <cfRule type="expression" dxfId="5162" priority="6838">
      <formula>CF43=0</formula>
    </cfRule>
    <cfRule type="expression" dxfId="5161" priority="6876">
      <formula>CF43=0</formula>
    </cfRule>
    <cfRule type="expression" dxfId="5160" priority="6866">
      <formula>CF43=0</formula>
    </cfRule>
  </conditionalFormatting>
  <conditionalFormatting sqref="CG11 CI11">
    <cfRule type="cellIs" dxfId="5159" priority="15802" stopIfTrue="1" operator="equal">
      <formula>0</formula>
    </cfRule>
    <cfRule type="cellIs" dxfId="5158" priority="15832" stopIfTrue="1" operator="equal">
      <formula>0</formula>
    </cfRule>
    <cfRule type="cellIs" dxfId="5157" priority="15803" operator="notEqual">
      <formula>CC11</formula>
    </cfRule>
    <cfRule type="cellIs" dxfId="5156" priority="10265" stopIfTrue="1" operator="equal">
      <formula>0</formula>
    </cfRule>
    <cfRule type="cellIs" dxfId="5155" priority="15833" operator="notEqual">
      <formula>CC11</formula>
    </cfRule>
    <cfRule type="cellIs" dxfId="5154" priority="15820" stopIfTrue="1" operator="equal">
      <formula>0</formula>
    </cfRule>
    <cfRule type="cellIs" dxfId="5153" priority="10266" operator="notEqual">
      <formula>CC11</formula>
    </cfRule>
    <cfRule type="cellIs" dxfId="5152" priority="15821" operator="notEqual">
      <formula>CC11</formula>
    </cfRule>
    <cfRule type="cellIs" dxfId="5151" priority="15790" stopIfTrue="1" operator="equal">
      <formula>0</formula>
    </cfRule>
    <cfRule type="cellIs" dxfId="5150" priority="15791" operator="notEqual">
      <formula>CC11</formula>
    </cfRule>
    <cfRule type="cellIs" dxfId="5149" priority="10305" operator="notEqual">
      <formula>CC11</formula>
    </cfRule>
    <cfRule type="cellIs" dxfId="5148" priority="10304" stopIfTrue="1" operator="equal">
      <formula>0</formula>
    </cfRule>
  </conditionalFormatting>
  <conditionalFormatting sqref="CG12 CG14 CG16 CG18 CG20 CG22 CG24 CG26 CG28 CG30 CG32 CG34 CG36 CG38 CG40 CG42 CG44 CG10 CI10 CI44 CI42 CI40 CI38 CI36 CI34 CI32 CI30 CI28 CI26 CI24 CI22 CI20 CI18 CI16 CI14 CI12">
    <cfRule type="expression" dxfId="5147" priority="11622">
      <formula>CG9=0</formula>
    </cfRule>
    <cfRule type="expression" dxfId="5146" priority="11505">
      <formula>CG9=0</formula>
    </cfRule>
  </conditionalFormatting>
  <conditionalFormatting sqref="CG12 CI12">
    <cfRule type="expression" dxfId="5145" priority="15789">
      <formula>CG11=0</formula>
    </cfRule>
    <cfRule type="expression" dxfId="5144" priority="15819">
      <formula>CG11=0</formula>
    </cfRule>
    <cfRule type="expression" dxfId="5143" priority="15801">
      <formula>CG11=0</formula>
    </cfRule>
    <cfRule type="expression" dxfId="5142" priority="15831">
      <formula>CG11=0</formula>
    </cfRule>
    <cfRule type="expression" dxfId="5141" priority="10303">
      <formula>CG11=0</formula>
    </cfRule>
    <cfRule type="expression" dxfId="5140" priority="10264">
      <formula>CG11=0</formula>
    </cfRule>
  </conditionalFormatting>
  <conditionalFormatting sqref="CG14 CG16 CG18 CG20 CG22 CG24 CG26 CG28 CG30 CG32 CG34 CG36 CG38 CG40 CG42 CG44 CG10 CI10 CI44 CI42 CI40 CI38 CI36 CI34 CI32 CI30 CI28 CI26 CI24 CI22 CI20 CI18 CI16 CI14">
    <cfRule type="expression" dxfId="5139" priority="17791">
      <formula>CG9=0</formula>
    </cfRule>
    <cfRule type="expression" dxfId="5138" priority="18513">
      <formula>CG9=0</formula>
    </cfRule>
  </conditionalFormatting>
  <conditionalFormatting sqref="CG15 CI15">
    <cfRule type="cellIs" dxfId="5137" priority="17070" stopIfTrue="1" operator="equal">
      <formula>0</formula>
    </cfRule>
    <cfRule type="cellIs" dxfId="5136" priority="9237" operator="notEqual">
      <formula>CC15</formula>
    </cfRule>
    <cfRule type="cellIs" dxfId="5135" priority="14933" operator="notEqual">
      <formula>CC15</formula>
    </cfRule>
    <cfRule type="cellIs" dxfId="5134" priority="14932" stopIfTrue="1" operator="equal">
      <formula>0</formula>
    </cfRule>
    <cfRule type="cellIs" dxfId="5133" priority="9236" stopIfTrue="1" operator="equal">
      <formula>0</formula>
    </cfRule>
    <cfRule type="cellIs" dxfId="5132" priority="15170" operator="notEqual">
      <formula>CC15</formula>
    </cfRule>
    <cfRule type="cellIs" dxfId="5131" priority="10482" stopIfTrue="1" operator="equal">
      <formula>0</formula>
    </cfRule>
    <cfRule type="cellIs" dxfId="5130" priority="10392" stopIfTrue="1" operator="equal">
      <formula>0</formula>
    </cfRule>
    <cfRule type="cellIs" dxfId="5129" priority="17089" operator="notEqual">
      <formula>CC15</formula>
    </cfRule>
    <cfRule type="cellIs" dxfId="5128" priority="9281" stopIfTrue="1" operator="equal">
      <formula>0</formula>
    </cfRule>
    <cfRule type="cellIs" dxfId="5127" priority="14962" stopIfTrue="1" operator="equal">
      <formula>0</formula>
    </cfRule>
    <cfRule type="cellIs" dxfId="5126" priority="10456" operator="notEqual">
      <formula>CC15</formula>
    </cfRule>
    <cfRule type="cellIs" dxfId="5125" priority="10393" operator="notEqual">
      <formula>CC15</formula>
    </cfRule>
    <cfRule type="cellIs" dxfId="5124" priority="14978" operator="notEqual">
      <formula>CC15</formula>
    </cfRule>
    <cfRule type="cellIs" dxfId="5123" priority="9488" stopIfTrue="1" operator="equal">
      <formula>0</formula>
    </cfRule>
    <cfRule type="cellIs" dxfId="5122" priority="9489" operator="notEqual">
      <formula>CC15</formula>
    </cfRule>
    <cfRule type="cellIs" dxfId="5121" priority="14963" operator="notEqual">
      <formula>CC15</formula>
    </cfRule>
    <cfRule type="cellIs" dxfId="5120" priority="10407" stopIfTrue="1" operator="equal">
      <formula>0</formula>
    </cfRule>
    <cfRule type="cellIs" dxfId="5119" priority="16140" operator="notEqual">
      <formula>CC15</formula>
    </cfRule>
    <cfRule type="cellIs" dxfId="5118" priority="14918" operator="notEqual">
      <formula>CC15</formula>
    </cfRule>
    <cfRule type="cellIs" dxfId="5117" priority="14917" stopIfTrue="1" operator="equal">
      <formula>0</formula>
    </cfRule>
    <cfRule type="cellIs" dxfId="5116" priority="10339" operator="notEqual">
      <formula>CC15</formula>
    </cfRule>
    <cfRule type="cellIs" dxfId="5115" priority="9282" operator="notEqual">
      <formula>CC15</formula>
    </cfRule>
    <cfRule type="cellIs" dxfId="5114" priority="17062" operator="notEqual">
      <formula>CC15</formula>
    </cfRule>
    <cfRule type="cellIs" dxfId="5113" priority="10338" stopIfTrue="1" operator="equal">
      <formula>0</formula>
    </cfRule>
    <cfRule type="cellIs" dxfId="5112" priority="14977" stopIfTrue="1" operator="equal">
      <formula>0</formula>
    </cfRule>
    <cfRule type="cellIs" dxfId="5111" priority="10455" stopIfTrue="1" operator="equal">
      <formula>0</formula>
    </cfRule>
    <cfRule type="cellIs" dxfId="5110" priority="17088" stopIfTrue="1" operator="equal">
      <formula>0</formula>
    </cfRule>
    <cfRule type="cellIs" dxfId="5109" priority="10408" operator="notEqual">
      <formula>CC15</formula>
    </cfRule>
    <cfRule type="cellIs" dxfId="5108" priority="14909" operator="notEqual">
      <formula>CC15</formula>
    </cfRule>
    <cfRule type="cellIs" dxfId="5107" priority="10348" operator="notEqual">
      <formula>CC15</formula>
    </cfRule>
    <cfRule type="cellIs" dxfId="5106" priority="14908" stopIfTrue="1" operator="equal">
      <formula>0</formula>
    </cfRule>
    <cfRule type="cellIs" dxfId="5105" priority="10362" stopIfTrue="1" operator="equal">
      <formula>0</formula>
    </cfRule>
    <cfRule type="cellIs" dxfId="5104" priority="9333" operator="notEqual">
      <formula>CC15</formula>
    </cfRule>
    <cfRule type="cellIs" dxfId="5103" priority="9296" stopIfTrue="1" operator="equal">
      <formula>0</formula>
    </cfRule>
    <cfRule type="cellIs" dxfId="5102" priority="9297" operator="notEqual">
      <formula>CC15</formula>
    </cfRule>
    <cfRule type="cellIs" dxfId="5101" priority="9255" operator="notEqual">
      <formula>CC15</formula>
    </cfRule>
    <cfRule type="cellIs" dxfId="5100" priority="15013" stopIfTrue="1" operator="equal">
      <formula>0</formula>
    </cfRule>
    <cfRule type="cellIs" dxfId="5099" priority="15014" operator="notEqual">
      <formula>CC15</formula>
    </cfRule>
    <cfRule type="cellIs" dxfId="5098" priority="9254" stopIfTrue="1" operator="equal">
      <formula>0</formula>
    </cfRule>
    <cfRule type="cellIs" dxfId="5097" priority="17071" operator="notEqual">
      <formula>CC15</formula>
    </cfRule>
    <cfRule type="cellIs" dxfId="5096" priority="10347" stopIfTrue="1" operator="equal">
      <formula>0</formula>
    </cfRule>
    <cfRule type="cellIs" dxfId="5095" priority="16139" stopIfTrue="1" operator="equal">
      <formula>0</formula>
    </cfRule>
    <cfRule type="cellIs" dxfId="5094" priority="15196" stopIfTrue="1" operator="equal">
      <formula>0</formula>
    </cfRule>
    <cfRule type="cellIs" dxfId="5093" priority="15197" operator="notEqual">
      <formula>CC15</formula>
    </cfRule>
    <cfRule type="cellIs" dxfId="5092" priority="10363" operator="notEqual">
      <formula>CC15</formula>
    </cfRule>
    <cfRule type="cellIs" dxfId="5091" priority="15028" stopIfTrue="1" operator="equal">
      <formula>0</formula>
    </cfRule>
    <cfRule type="cellIs" dxfId="5090" priority="15029" operator="notEqual">
      <formula>CC15</formula>
    </cfRule>
    <cfRule type="cellIs" dxfId="5089" priority="9228" operator="notEqual">
      <formula>CC15</formula>
    </cfRule>
    <cfRule type="cellIs" dxfId="5088" priority="9348" operator="notEqual">
      <formula>CC15</formula>
    </cfRule>
    <cfRule type="cellIs" dxfId="5087" priority="17115" stopIfTrue="1" operator="equal">
      <formula>0</formula>
    </cfRule>
    <cfRule type="cellIs" dxfId="5086" priority="17116" operator="notEqual">
      <formula>CC15</formula>
    </cfRule>
    <cfRule type="cellIs" dxfId="5085" priority="9227" stopIfTrue="1" operator="equal">
      <formula>0</formula>
    </cfRule>
    <cfRule type="cellIs" dxfId="5084" priority="17061" stopIfTrue="1" operator="equal">
      <formula>0</formula>
    </cfRule>
    <cfRule type="cellIs" dxfId="5083" priority="17130" stopIfTrue="1" operator="equal">
      <formula>0</formula>
    </cfRule>
    <cfRule type="cellIs" dxfId="5082" priority="17131" operator="notEqual">
      <formula>CC15</formula>
    </cfRule>
    <cfRule type="cellIs" dxfId="5081" priority="9252" operator="notEqual">
      <formula>CC15</formula>
    </cfRule>
    <cfRule type="cellIs" dxfId="5080" priority="9251" stopIfTrue="1" operator="equal">
      <formula>0</formula>
    </cfRule>
    <cfRule type="cellIs" dxfId="5079" priority="16187" stopIfTrue="1" operator="equal">
      <formula>0</formula>
    </cfRule>
    <cfRule type="cellIs" dxfId="5078" priority="10483" operator="notEqual">
      <formula>CC15</formula>
    </cfRule>
    <cfRule type="cellIs" dxfId="5077" priority="16188" operator="notEqual">
      <formula>CC15</formula>
    </cfRule>
    <cfRule type="cellIs" dxfId="5076" priority="17086" operator="notEqual">
      <formula>CC15</formula>
    </cfRule>
    <cfRule type="cellIs" dxfId="5075" priority="9347" stopIfTrue="1" operator="equal">
      <formula>0</formula>
    </cfRule>
    <cfRule type="cellIs" dxfId="5074" priority="9516" operator="notEqual">
      <formula>CC15</formula>
    </cfRule>
    <cfRule type="cellIs" dxfId="5073" priority="9515" stopIfTrue="1" operator="equal">
      <formula>0</formula>
    </cfRule>
    <cfRule type="cellIs" dxfId="5072" priority="15169" stopIfTrue="1" operator="equal">
      <formula>0</formula>
    </cfRule>
    <cfRule type="cellIs" dxfId="5071" priority="9332" stopIfTrue="1" operator="equal">
      <formula>0</formula>
    </cfRule>
    <cfRule type="cellIs" dxfId="5070" priority="16124" stopIfTrue="1" operator="equal">
      <formula>0</formula>
    </cfRule>
    <cfRule type="cellIs" dxfId="5069" priority="16125" operator="notEqual">
      <formula>CC15</formula>
    </cfRule>
    <cfRule type="cellIs" dxfId="5068" priority="17085" stopIfTrue="1" operator="equal">
      <formula>0</formula>
    </cfRule>
  </conditionalFormatting>
  <conditionalFormatting sqref="CG16 CI16">
    <cfRule type="expression" dxfId="5067" priority="10337">
      <formula>CG15=0</formula>
    </cfRule>
    <cfRule type="expression" dxfId="5066" priority="14931">
      <formula>CG15=0</formula>
    </cfRule>
    <cfRule type="expression" dxfId="5065" priority="10391">
      <formula>CG15=0</formula>
    </cfRule>
    <cfRule type="expression" dxfId="5064" priority="9280">
      <formula>CG15=0</formula>
    </cfRule>
    <cfRule type="expression" dxfId="5063" priority="10406">
      <formula>CG15=0</formula>
    </cfRule>
    <cfRule type="expression" dxfId="5062" priority="15168">
      <formula>CG15=0</formula>
    </cfRule>
    <cfRule type="expression" dxfId="5061" priority="17069">
      <formula>CG15=0</formula>
    </cfRule>
    <cfRule type="expression" dxfId="5060" priority="14976">
      <formula>CG15=0</formula>
    </cfRule>
    <cfRule type="expression" dxfId="5059" priority="9487">
      <formula>CG15=0</formula>
    </cfRule>
    <cfRule type="expression" dxfId="5058" priority="14916">
      <formula>CG15=0</formula>
    </cfRule>
    <cfRule type="expression" dxfId="5057" priority="14907">
      <formula>CG15=0</formula>
    </cfRule>
    <cfRule type="expression" dxfId="5056" priority="9295">
      <formula>CG15=0</formula>
    </cfRule>
    <cfRule type="expression" dxfId="5055" priority="15012">
      <formula>CG15=0</formula>
    </cfRule>
    <cfRule type="expression" dxfId="5054" priority="16138">
      <formula>CG15=0</formula>
    </cfRule>
    <cfRule type="expression" dxfId="5053" priority="9253">
      <formula>CG15=0</formula>
    </cfRule>
    <cfRule type="expression" dxfId="5052" priority="15027">
      <formula>CG15=0</formula>
    </cfRule>
    <cfRule type="expression" dxfId="5051" priority="10481">
      <formula>CG15=0</formula>
    </cfRule>
    <cfRule type="expression" dxfId="5050" priority="17129">
      <formula>CG15=0</formula>
    </cfRule>
    <cfRule type="expression" dxfId="5049" priority="14961">
      <formula>CG15=0</formula>
    </cfRule>
    <cfRule type="expression" dxfId="5048" priority="9331">
      <formula>CG15=0</formula>
    </cfRule>
    <cfRule type="expression" dxfId="5047" priority="10346">
      <formula>CG15=0</formula>
    </cfRule>
    <cfRule type="expression" dxfId="5046" priority="9226">
      <formula>CG15=0</formula>
    </cfRule>
    <cfRule type="expression" dxfId="5045" priority="9250">
      <formula>CG15=0</formula>
    </cfRule>
    <cfRule type="expression" dxfId="5044" priority="17060">
      <formula>CG15=0</formula>
    </cfRule>
    <cfRule type="expression" dxfId="5043" priority="10454">
      <formula>CG15=0</formula>
    </cfRule>
    <cfRule type="expression" dxfId="5042" priority="17084">
      <formula>CG15=0</formula>
    </cfRule>
    <cfRule type="expression" dxfId="5041" priority="17087">
      <formula>CG15=0</formula>
    </cfRule>
    <cfRule type="expression" dxfId="5040" priority="10361">
      <formula>CG15=0</formula>
    </cfRule>
    <cfRule type="expression" dxfId="5039" priority="16186">
      <formula>CG15=0</formula>
    </cfRule>
    <cfRule type="expression" dxfId="5038" priority="15195">
      <formula>CG15=0</formula>
    </cfRule>
    <cfRule type="expression" dxfId="5037" priority="9514">
      <formula>CG15=0</formula>
    </cfRule>
    <cfRule type="expression" dxfId="5036" priority="9235">
      <formula>CG15=0</formula>
    </cfRule>
    <cfRule type="expression" dxfId="5035" priority="16123">
      <formula>CG15=0</formula>
    </cfRule>
    <cfRule type="expression" dxfId="5034" priority="9346">
      <formula>CG15=0</formula>
    </cfRule>
    <cfRule type="expression" dxfId="5033" priority="17114">
      <formula>CG15=0</formula>
    </cfRule>
  </conditionalFormatting>
  <conditionalFormatting sqref="CG17 CI17">
    <cfRule type="cellIs" dxfId="5032" priority="826" operator="notEqual">
      <formula>CC17</formula>
    </cfRule>
    <cfRule type="cellIs" dxfId="5031" priority="1582" stopIfTrue="1" operator="equal">
      <formula>0</formula>
    </cfRule>
    <cfRule type="cellIs" dxfId="5030" priority="874" operator="notEqual">
      <formula>CC17</formula>
    </cfRule>
    <cfRule type="cellIs" dxfId="5029" priority="984" stopIfTrue="1" operator="equal">
      <formula>0</formula>
    </cfRule>
    <cfRule type="cellIs" dxfId="5028" priority="985" operator="notEqual">
      <formula>CC17</formula>
    </cfRule>
    <cfRule type="cellIs" dxfId="5027" priority="1038" stopIfTrue="1" operator="equal">
      <formula>0</formula>
    </cfRule>
    <cfRule type="cellIs" dxfId="5026" priority="1039" operator="notEqual">
      <formula>CC17</formula>
    </cfRule>
    <cfRule type="cellIs" dxfId="5025" priority="1152" stopIfTrue="1" operator="equal">
      <formula>0</formula>
    </cfRule>
    <cfRule type="cellIs" dxfId="5024" priority="1153" operator="notEqual">
      <formula>CC17</formula>
    </cfRule>
    <cfRule type="cellIs" dxfId="5023" priority="1209" stopIfTrue="1" operator="equal">
      <formula>0</formula>
    </cfRule>
    <cfRule type="cellIs" dxfId="5022" priority="1210" operator="notEqual">
      <formula>CC17</formula>
    </cfRule>
    <cfRule type="cellIs" dxfId="5021" priority="1583" operator="notEqual">
      <formula>CC17</formula>
    </cfRule>
    <cfRule type="cellIs" dxfId="5020" priority="1624" stopIfTrue="1" operator="equal">
      <formula>0</formula>
    </cfRule>
    <cfRule type="cellIs" dxfId="5019" priority="1625" operator="notEqual">
      <formula>CC17</formula>
    </cfRule>
    <cfRule type="cellIs" dxfId="5018" priority="1720" stopIfTrue="1" operator="equal">
      <formula>0</formula>
    </cfRule>
    <cfRule type="cellIs" dxfId="5017" priority="1721" operator="notEqual">
      <formula>CC17</formula>
    </cfRule>
    <cfRule type="cellIs" dxfId="5016" priority="1768" stopIfTrue="1" operator="equal">
      <formula>0</formula>
    </cfRule>
    <cfRule type="cellIs" dxfId="5015" priority="108" stopIfTrue="1" operator="equal">
      <formula>0</formula>
    </cfRule>
    <cfRule type="cellIs" dxfId="5014" priority="109" operator="notEqual">
      <formula>CC17</formula>
    </cfRule>
    <cfRule type="cellIs" dxfId="5013" priority="1769" operator="notEqual">
      <formula>CC17</formula>
    </cfRule>
    <cfRule type="cellIs" dxfId="5012" priority="14068" stopIfTrue="1" operator="equal">
      <formula>0</formula>
    </cfRule>
    <cfRule type="cellIs" dxfId="5011" priority="14069" operator="notEqual">
      <formula>CC17</formula>
    </cfRule>
    <cfRule type="cellIs" dxfId="5010" priority="14071" stopIfTrue="1" operator="equal">
      <formula>0</formula>
    </cfRule>
    <cfRule type="cellIs" dxfId="5009" priority="1894" stopIfTrue="1" operator="equal">
      <formula>0</formula>
    </cfRule>
    <cfRule type="cellIs" dxfId="5008" priority="1895" operator="notEqual">
      <formula>CC17</formula>
    </cfRule>
    <cfRule type="cellIs" dxfId="5007" priority="14072" operator="notEqual">
      <formula>CC17</formula>
    </cfRule>
    <cfRule type="cellIs" dxfId="5006" priority="1942" stopIfTrue="1" operator="equal">
      <formula>0</formula>
    </cfRule>
    <cfRule type="cellIs" dxfId="5005" priority="1943" operator="notEqual">
      <formula>CC17</formula>
    </cfRule>
    <cfRule type="cellIs" dxfId="5004" priority="873" stopIfTrue="1" operator="equal">
      <formula>0</formula>
    </cfRule>
    <cfRule type="cellIs" dxfId="5003" priority="150" stopIfTrue="1" operator="equal">
      <formula>0</formula>
    </cfRule>
    <cfRule type="cellIs" dxfId="5002" priority="151" operator="notEqual">
      <formula>CC17</formula>
    </cfRule>
    <cfRule type="cellIs" dxfId="5001" priority="2059" stopIfTrue="1" operator="equal">
      <formula>0</formula>
    </cfRule>
    <cfRule type="cellIs" dxfId="5000" priority="2060" operator="notEqual">
      <formula>CC17</formula>
    </cfRule>
    <cfRule type="cellIs" dxfId="4999" priority="2113" stopIfTrue="1" operator="equal">
      <formula>0</formula>
    </cfRule>
    <cfRule type="cellIs" dxfId="4998" priority="2114" operator="notEqual">
      <formula>CC17</formula>
    </cfRule>
    <cfRule type="cellIs" dxfId="4997" priority="246" stopIfTrue="1" operator="equal">
      <formula>0</formula>
    </cfRule>
    <cfRule type="cellIs" dxfId="4996" priority="247" operator="notEqual">
      <formula>CC17</formula>
    </cfRule>
    <cfRule type="cellIs" dxfId="4995" priority="294" stopIfTrue="1" operator="equal">
      <formula>0</formula>
    </cfRule>
    <cfRule type="cellIs" dxfId="4994" priority="295" operator="notEqual">
      <formula>CC17</formula>
    </cfRule>
    <cfRule type="cellIs" dxfId="4993" priority="393" stopIfTrue="1" operator="equal">
      <formula>0</formula>
    </cfRule>
    <cfRule type="cellIs" dxfId="4992" priority="394" operator="notEqual">
      <formula>CC17</formula>
    </cfRule>
    <cfRule type="cellIs" dxfId="4991" priority="441" stopIfTrue="1" operator="equal">
      <formula>0</formula>
    </cfRule>
    <cfRule type="cellIs" dxfId="4990" priority="442" operator="notEqual">
      <formula>CC17</formula>
    </cfRule>
    <cfRule type="cellIs" dxfId="4989" priority="2873" stopIfTrue="1" operator="equal">
      <formula>0</formula>
    </cfRule>
    <cfRule type="cellIs" dxfId="4988" priority="2874" operator="notEqual">
      <formula>CC17</formula>
    </cfRule>
    <cfRule type="cellIs" dxfId="4987" priority="549" stopIfTrue="1" operator="equal">
      <formula>0</formula>
    </cfRule>
    <cfRule type="cellIs" dxfId="4986" priority="550" operator="notEqual">
      <formula>CC17</formula>
    </cfRule>
    <cfRule type="cellIs" dxfId="4985" priority="2915" stopIfTrue="1" operator="equal">
      <formula>0</formula>
    </cfRule>
    <cfRule type="cellIs" dxfId="4984" priority="2916" operator="notEqual">
      <formula>CC17</formula>
    </cfRule>
    <cfRule type="cellIs" dxfId="4983" priority="603" stopIfTrue="1" operator="equal">
      <formula>0</formula>
    </cfRule>
    <cfRule type="cellIs" dxfId="4982" priority="604" operator="notEqual">
      <formula>CC17</formula>
    </cfRule>
    <cfRule type="cellIs" dxfId="4981" priority="3011" stopIfTrue="1" operator="equal">
      <formula>0</formula>
    </cfRule>
    <cfRule type="cellIs" dxfId="4980" priority="3012" operator="notEqual">
      <formula>CC17</formula>
    </cfRule>
    <cfRule type="cellIs" dxfId="4979" priority="3059" stopIfTrue="1" operator="equal">
      <formula>0</formula>
    </cfRule>
    <cfRule type="cellIs" dxfId="4978" priority="3060" operator="notEqual">
      <formula>CC17</formula>
    </cfRule>
    <cfRule type="cellIs" dxfId="4977" priority="696" stopIfTrue="1" operator="equal">
      <formula>0</formula>
    </cfRule>
    <cfRule type="cellIs" dxfId="4976" priority="697" operator="notEqual">
      <formula>CC17</formula>
    </cfRule>
    <cfRule type="cellIs" dxfId="4975" priority="738" stopIfTrue="1" operator="equal">
      <formula>0</formula>
    </cfRule>
    <cfRule type="cellIs" dxfId="4974" priority="739" operator="notEqual">
      <formula>CC17</formula>
    </cfRule>
    <cfRule type="cellIs" dxfId="4973" priority="825" stopIfTrue="1" operator="equal">
      <formula>0</formula>
    </cfRule>
  </conditionalFormatting>
  <conditionalFormatting sqref="CG18 CI18">
    <cfRule type="expression" dxfId="4972" priority="440">
      <formula>CG17=0</formula>
    </cfRule>
    <cfRule type="expression" dxfId="4971" priority="107">
      <formula>CG17=0</formula>
    </cfRule>
    <cfRule type="expression" dxfId="4970" priority="1581">
      <formula>CG17=0</formula>
    </cfRule>
    <cfRule type="expression" dxfId="4969" priority="392">
      <formula>CG17=0</formula>
    </cfRule>
    <cfRule type="expression" dxfId="4968" priority="1037">
      <formula>CG17=0</formula>
    </cfRule>
    <cfRule type="expression" dxfId="4967" priority="1893">
      <formula>CG17=0</formula>
    </cfRule>
    <cfRule type="expression" dxfId="4966" priority="1623">
      <formula>CG17=0</formula>
    </cfRule>
    <cfRule type="expression" dxfId="4965" priority="824">
      <formula>CG17=0</formula>
    </cfRule>
    <cfRule type="expression" dxfId="4964" priority="1767">
      <formula>CG17=0</formula>
    </cfRule>
    <cfRule type="expression" dxfId="4963" priority="2872">
      <formula>CG17=0</formula>
    </cfRule>
    <cfRule type="expression" dxfId="4962" priority="602">
      <formula>CG17=0</formula>
    </cfRule>
    <cfRule type="expression" dxfId="4961" priority="245">
      <formula>CG17=0</formula>
    </cfRule>
    <cfRule type="expression" dxfId="4960" priority="149">
      <formula>CG17=0</formula>
    </cfRule>
    <cfRule type="expression" dxfId="4959" priority="2058">
      <formula>CG17=0</formula>
    </cfRule>
    <cfRule type="expression" dxfId="4958" priority="14070">
      <formula>CG17=0</formula>
    </cfRule>
    <cfRule type="expression" dxfId="4957" priority="14067">
      <formula>CG17=0</formula>
    </cfRule>
    <cfRule type="expression" dxfId="4956" priority="3010">
      <formula>CG17=0</formula>
    </cfRule>
    <cfRule type="expression" dxfId="4955" priority="1941">
      <formula>CG17=0</formula>
    </cfRule>
    <cfRule type="expression" dxfId="4954" priority="1208">
      <formula>CG17=0</formula>
    </cfRule>
    <cfRule type="expression" dxfId="4953" priority="1719">
      <formula>CG17=0</formula>
    </cfRule>
    <cfRule type="expression" dxfId="4952" priority="2914">
      <formula>CG17=0</formula>
    </cfRule>
    <cfRule type="expression" dxfId="4951" priority="983">
      <formula>CG17=0</formula>
    </cfRule>
    <cfRule type="expression" dxfId="4950" priority="3058">
      <formula>CG17=0</formula>
    </cfRule>
    <cfRule type="expression" dxfId="4949" priority="872">
      <formula>CG17=0</formula>
    </cfRule>
    <cfRule type="expression" dxfId="4948" priority="548">
      <formula>CG17=0</formula>
    </cfRule>
    <cfRule type="expression" dxfId="4947" priority="737">
      <formula>CG17=0</formula>
    </cfRule>
    <cfRule type="expression" dxfId="4946" priority="1151">
      <formula>CG17=0</formula>
    </cfRule>
    <cfRule type="expression" dxfId="4945" priority="695">
      <formula>CG17=0</formula>
    </cfRule>
    <cfRule type="expression" dxfId="4944" priority="293">
      <formula>CG17=0</formula>
    </cfRule>
    <cfRule type="expression" dxfId="4943" priority="2112">
      <formula>CG17=0</formula>
    </cfRule>
  </conditionalFormatting>
  <conditionalFormatting sqref="CG21 CG31 CG9 CG11 CG13 CG15 CG17 CG19 CG23 CG25 CG27 CG29 CG33 CG35 CG37 CG39 CG41 CG43 CI43 CI41 CI39 CI37 CI35 CI33 CI29 CI27 CI25 CI23 CI19 CI17 CI15 CI13 CI11 CI9 CI31 CI21">
    <cfRule type="cellIs" dxfId="4942" priority="11507" operator="notEqual">
      <formula>CC9</formula>
    </cfRule>
    <cfRule type="cellIs" dxfId="4941" priority="11623" stopIfTrue="1" operator="equal">
      <formula>0</formula>
    </cfRule>
    <cfRule type="cellIs" dxfId="4940" priority="11624" operator="notEqual">
      <formula>CC9</formula>
    </cfRule>
    <cfRule type="cellIs" dxfId="4939" priority="11506" stopIfTrue="1" operator="equal">
      <formula>0</formula>
    </cfRule>
  </conditionalFormatting>
  <conditionalFormatting sqref="CG21 CG31 CG9 CG13 CG15 CG17 CG19 CG23 CG25 CG27 CG29 CG33 CG35 CG37 CG39 CG41 CG43 CI43 CI41 CI39 CI37 CI35 CI33 CI29 CI27 CI25 CI23 CI19 CI17 CI15 CI13 CI9 CI31 CI21">
    <cfRule type="cellIs" dxfId="4938" priority="18514" stopIfTrue="1" operator="equal">
      <formula>0</formula>
    </cfRule>
    <cfRule type="cellIs" dxfId="4937" priority="17793" operator="notEqual">
      <formula>CC9</formula>
    </cfRule>
    <cfRule type="cellIs" dxfId="4936" priority="17792" stopIfTrue="1" operator="equal">
      <formula>0</formula>
    </cfRule>
    <cfRule type="cellIs" dxfId="4935" priority="18515" operator="notEqual">
      <formula>CC9</formula>
    </cfRule>
  </conditionalFormatting>
  <conditionalFormatting sqref="CG25 CI25">
    <cfRule type="cellIs" dxfId="4934" priority="16924" operator="notEqual">
      <formula>CC25</formula>
    </cfRule>
    <cfRule type="cellIs" dxfId="4933" priority="10621" operator="notEqual">
      <formula>CC25</formula>
    </cfRule>
    <cfRule type="cellIs" dxfId="4932" priority="16567" operator="notEqual">
      <formula>CC25</formula>
    </cfRule>
    <cfRule type="cellIs" dxfId="4931" priority="10620" stopIfTrue="1" operator="equal">
      <formula>0</formula>
    </cfRule>
    <cfRule type="cellIs" dxfId="4930" priority="10576" operator="notEqual">
      <formula>CC25</formula>
    </cfRule>
    <cfRule type="cellIs" dxfId="4929" priority="10575" stopIfTrue="1" operator="equal">
      <formula>0</formula>
    </cfRule>
    <cfRule type="cellIs" dxfId="4928" priority="11092" operator="notEqual">
      <formula>CC25</formula>
    </cfRule>
    <cfRule type="cellIs" dxfId="4927" priority="16642" operator="notEqual">
      <formula>CC25</formula>
    </cfRule>
    <cfRule type="cellIs" dxfId="4926" priority="16641" stopIfTrue="1" operator="equal">
      <formula>0</formula>
    </cfRule>
    <cfRule type="cellIs" dxfId="4925" priority="11049" stopIfTrue="1" operator="equal">
      <formula>0</formula>
    </cfRule>
    <cfRule type="cellIs" dxfId="4924" priority="10803" stopIfTrue="1" operator="equal">
      <formula>0</formula>
    </cfRule>
    <cfRule type="cellIs" dxfId="4923" priority="10804" operator="notEqual">
      <formula>CC25</formula>
    </cfRule>
    <cfRule type="cellIs" dxfId="4922" priority="16923" stopIfTrue="1" operator="equal">
      <formula>0</formula>
    </cfRule>
    <cfRule type="cellIs" dxfId="4921" priority="16344" stopIfTrue="1" operator="equal">
      <formula>0</formula>
    </cfRule>
    <cfRule type="cellIs" dxfId="4920" priority="11091" stopIfTrue="1" operator="equal">
      <formula>0</formula>
    </cfRule>
    <cfRule type="cellIs" dxfId="4919" priority="16405" operator="notEqual">
      <formula>CC25</formula>
    </cfRule>
    <cfRule type="cellIs" dxfId="4918" priority="10746" stopIfTrue="1" operator="equal">
      <formula>0</formula>
    </cfRule>
    <cfRule type="cellIs" dxfId="4917" priority="10747" operator="notEqual">
      <formula>CC25</formula>
    </cfRule>
    <cfRule type="cellIs" dxfId="4916" priority="16404" stopIfTrue="1" operator="equal">
      <formula>0</formula>
    </cfRule>
    <cfRule type="cellIs" dxfId="4915" priority="16566" stopIfTrue="1" operator="equal">
      <formula>0</formula>
    </cfRule>
    <cfRule type="cellIs" dxfId="4914" priority="11050" operator="notEqual">
      <formula>CC25</formula>
    </cfRule>
    <cfRule type="cellIs" dxfId="4913" priority="16345" operator="notEqual">
      <formula>CC25</formula>
    </cfRule>
  </conditionalFormatting>
  <conditionalFormatting sqref="CG26 CI26">
    <cfRule type="expression" dxfId="4912" priority="10802">
      <formula>CG25=0</formula>
    </cfRule>
    <cfRule type="expression" dxfId="4911" priority="16565">
      <formula>CG25=0</formula>
    </cfRule>
    <cfRule type="expression" dxfId="4910" priority="10745">
      <formula>CG25=0</formula>
    </cfRule>
    <cfRule type="expression" dxfId="4909" priority="16922">
      <formula>CG25=0</formula>
    </cfRule>
    <cfRule type="expression" dxfId="4908" priority="11090">
      <formula>CG25=0</formula>
    </cfRule>
    <cfRule type="expression" dxfId="4907" priority="16343">
      <formula>CG25=0</formula>
    </cfRule>
    <cfRule type="expression" dxfId="4906" priority="16403">
      <formula>CG25=0</formula>
    </cfRule>
    <cfRule type="expression" dxfId="4905" priority="10619">
      <formula>CG25=0</formula>
    </cfRule>
    <cfRule type="expression" dxfId="4904" priority="11048">
      <formula>CG25=0</formula>
    </cfRule>
    <cfRule type="expression" dxfId="4903" priority="16640">
      <formula>CG25=0</formula>
    </cfRule>
    <cfRule type="expression" dxfId="4902" priority="10574">
      <formula>CG25=0</formula>
    </cfRule>
  </conditionalFormatting>
  <conditionalFormatting sqref="CG27 CI27">
    <cfRule type="cellIs" dxfId="4901" priority="15575" operator="notEqual">
      <formula>CC27</formula>
    </cfRule>
    <cfRule type="cellIs" dxfId="4900" priority="5570" stopIfTrue="1" operator="equal">
      <formula>0</formula>
    </cfRule>
    <cfRule type="cellIs" dxfId="4899" priority="5514" operator="notEqual">
      <formula>CC27</formula>
    </cfRule>
    <cfRule type="cellIs" dxfId="4898" priority="5445" operator="notEqual">
      <formula>CC27</formula>
    </cfRule>
    <cfRule type="cellIs" dxfId="4897" priority="5612" stopIfTrue="1" operator="equal">
      <formula>0</formula>
    </cfRule>
    <cfRule type="cellIs" dxfId="4896" priority="5465" stopIfTrue="1" operator="equal">
      <formula>0</formula>
    </cfRule>
    <cfRule type="cellIs" dxfId="4895" priority="9849" operator="notEqual">
      <formula>CC27</formula>
    </cfRule>
    <cfRule type="cellIs" dxfId="4894" priority="5444" stopIfTrue="1" operator="equal">
      <formula>0</formula>
    </cfRule>
    <cfRule type="cellIs" dxfId="4893" priority="9848" stopIfTrue="1" operator="equal">
      <formula>0</formula>
    </cfRule>
    <cfRule type="cellIs" dxfId="4892" priority="15574" stopIfTrue="1" operator="equal">
      <formula>0</formula>
    </cfRule>
    <cfRule type="cellIs" dxfId="4891" priority="15631" stopIfTrue="1" operator="equal">
      <formula>0</formula>
    </cfRule>
    <cfRule type="cellIs" dxfId="4890" priority="5613" operator="notEqual">
      <formula>CC27</formula>
    </cfRule>
    <cfRule type="cellIs" dxfId="4889" priority="5466" operator="notEqual">
      <formula>CC27</formula>
    </cfRule>
    <cfRule type="cellIs" dxfId="4888" priority="5495" stopIfTrue="1" operator="equal">
      <formula>0</formula>
    </cfRule>
    <cfRule type="cellIs" dxfId="4887" priority="5496" operator="notEqual">
      <formula>CC27</formula>
    </cfRule>
    <cfRule type="cellIs" dxfId="4886" priority="5571" operator="notEqual">
      <formula>CC27</formula>
    </cfRule>
    <cfRule type="cellIs" dxfId="4885" priority="5597" stopIfTrue="1" operator="equal">
      <formula>0</formula>
    </cfRule>
    <cfRule type="cellIs" dxfId="4884" priority="5598" operator="notEqual">
      <formula>CC27</formula>
    </cfRule>
    <cfRule type="cellIs" dxfId="4883" priority="5553" operator="notEqual">
      <formula>CC27</formula>
    </cfRule>
    <cfRule type="cellIs" dxfId="4882" priority="5513" stopIfTrue="1" operator="equal">
      <formula>0</formula>
    </cfRule>
    <cfRule type="cellIs" dxfId="4881" priority="5552" stopIfTrue="1" operator="equal">
      <formula>0</formula>
    </cfRule>
    <cfRule type="cellIs" dxfId="4880" priority="15632" operator="notEqual">
      <formula>CC27</formula>
    </cfRule>
    <cfRule type="cellIs" dxfId="4879" priority="9905" stopIfTrue="1" operator="equal">
      <formula>0</formula>
    </cfRule>
    <cfRule type="cellIs" dxfId="4878" priority="9906" operator="notEqual">
      <formula>CC27</formula>
    </cfRule>
  </conditionalFormatting>
  <conditionalFormatting sqref="CG28 CI28">
    <cfRule type="expression" dxfId="4877" priority="15630">
      <formula>CG27=0</formula>
    </cfRule>
    <cfRule type="expression" dxfId="4876" priority="5443">
      <formula>CG27=0</formula>
    </cfRule>
    <cfRule type="expression" dxfId="4875" priority="5611">
      <formula>CG27=0</formula>
    </cfRule>
    <cfRule type="expression" dxfId="4874" priority="5569">
      <formula>CG27=0</formula>
    </cfRule>
    <cfRule type="expression" dxfId="4873" priority="15573">
      <formula>CG27=0</formula>
    </cfRule>
    <cfRule type="expression" dxfId="4872" priority="5512">
      <formula>CG27=0</formula>
    </cfRule>
    <cfRule type="expression" dxfId="4871" priority="5494">
      <formula>CG27=0</formula>
    </cfRule>
    <cfRule type="expression" dxfId="4870" priority="5464">
      <formula>CG27=0</formula>
    </cfRule>
    <cfRule type="expression" dxfId="4869" priority="5596">
      <formula>CG27=0</formula>
    </cfRule>
    <cfRule type="expression" dxfId="4868" priority="9904">
      <formula>CG27=0</formula>
    </cfRule>
    <cfRule type="expression" dxfId="4867" priority="5551">
      <formula>CG27=0</formula>
    </cfRule>
    <cfRule type="expression" dxfId="4866" priority="9847">
      <formula>CG27=0</formula>
    </cfRule>
  </conditionalFormatting>
  <conditionalFormatting sqref="CG29 CI29">
    <cfRule type="cellIs" dxfId="4865" priority="10930" operator="notEqual">
      <formula>CC29</formula>
    </cfRule>
    <cfRule type="cellIs" dxfId="4864" priority="10929" stopIfTrue="1" operator="equal">
      <formula>0</formula>
    </cfRule>
  </conditionalFormatting>
  <conditionalFormatting sqref="CG30 CI30">
    <cfRule type="expression" dxfId="4863" priority="10928">
      <formula>CG29=0</formula>
    </cfRule>
  </conditionalFormatting>
  <conditionalFormatting sqref="CG35 CI35">
    <cfRule type="cellIs" dxfId="4862" priority="6955" stopIfTrue="1" operator="equal">
      <formula>0</formula>
    </cfRule>
    <cfRule type="cellIs" dxfId="4861" priority="6956" operator="notEqual">
      <formula>CC35</formula>
    </cfRule>
    <cfRule type="cellIs" dxfId="4860" priority="7000" stopIfTrue="1" operator="equal">
      <formula>0</formula>
    </cfRule>
    <cfRule type="cellIs" dxfId="4859" priority="7075" stopIfTrue="1" operator="equal">
      <formula>0</formula>
    </cfRule>
    <cfRule type="cellIs" dxfId="4858" priority="7001" operator="notEqual">
      <formula>CC35</formula>
    </cfRule>
    <cfRule type="cellIs" dxfId="4857" priority="9615" operator="notEqual">
      <formula>CC35</formula>
    </cfRule>
    <cfRule type="cellIs" dxfId="4856" priority="6964" stopIfTrue="1" operator="equal">
      <formula>0</formula>
    </cfRule>
    <cfRule type="cellIs" dxfId="4855" priority="6965" operator="notEqual">
      <formula>CC35</formula>
    </cfRule>
    <cfRule type="cellIs" dxfId="4854" priority="9614" stopIfTrue="1" operator="equal">
      <formula>0</formula>
    </cfRule>
    <cfRule type="cellIs" dxfId="4853" priority="7076" operator="notEqual">
      <formula>CC35</formula>
    </cfRule>
    <cfRule type="cellIs" dxfId="4852" priority="15323" operator="notEqual">
      <formula>CC35</formula>
    </cfRule>
    <cfRule type="cellIs" dxfId="4851" priority="15322" stopIfTrue="1" operator="equal">
      <formula>0</formula>
    </cfRule>
    <cfRule type="cellIs" dxfId="4850" priority="15343" stopIfTrue="1" operator="equal">
      <formula>0</formula>
    </cfRule>
    <cfRule type="cellIs" dxfId="4849" priority="15344" operator="notEqual">
      <formula>CC35</formula>
    </cfRule>
    <cfRule type="cellIs" dxfId="4848" priority="7037" operator="notEqual">
      <formula>CC35</formula>
    </cfRule>
    <cfRule type="cellIs" dxfId="4847" priority="9632" stopIfTrue="1" operator="equal">
      <formula>0</formula>
    </cfRule>
    <cfRule type="cellIs" dxfId="4846" priority="7051" stopIfTrue="1" operator="equal">
      <formula>0</formula>
    </cfRule>
    <cfRule type="cellIs" dxfId="4845" priority="7090" stopIfTrue="1" operator="equal">
      <formula>0</formula>
    </cfRule>
    <cfRule type="cellIs" dxfId="4844" priority="7091" operator="notEqual">
      <formula>CC35</formula>
    </cfRule>
    <cfRule type="cellIs" dxfId="4843" priority="6985" stopIfTrue="1" operator="equal">
      <formula>0</formula>
    </cfRule>
    <cfRule type="cellIs" dxfId="4842" priority="6986" operator="notEqual">
      <formula>CC35</formula>
    </cfRule>
    <cfRule type="cellIs" dxfId="4841" priority="7052" operator="notEqual">
      <formula>CC35</formula>
    </cfRule>
    <cfRule type="cellIs" dxfId="4840" priority="7036" stopIfTrue="1" operator="equal">
      <formula>0</formula>
    </cfRule>
    <cfRule type="cellIs" dxfId="4839" priority="9633" operator="notEqual">
      <formula>CC35</formula>
    </cfRule>
  </conditionalFormatting>
  <conditionalFormatting sqref="CG36 CI36">
    <cfRule type="expression" dxfId="4838" priority="7074">
      <formula>CG35=0</formula>
    </cfRule>
    <cfRule type="expression" dxfId="4837" priority="6954">
      <formula>CG35=0</formula>
    </cfRule>
    <cfRule type="expression" dxfId="4836" priority="6984">
      <formula>CG35=0</formula>
    </cfRule>
    <cfRule type="expression" dxfId="4835" priority="6963">
      <formula>CG35=0</formula>
    </cfRule>
    <cfRule type="expression" dxfId="4834" priority="7089">
      <formula>CG35=0</formula>
    </cfRule>
    <cfRule type="expression" dxfId="4833" priority="6999">
      <formula>CG35=0</formula>
    </cfRule>
    <cfRule type="expression" dxfId="4832" priority="9631">
      <formula>CG35=0</formula>
    </cfRule>
    <cfRule type="expression" dxfId="4831" priority="7050">
      <formula>CG35=0</formula>
    </cfRule>
    <cfRule type="expression" dxfId="4830" priority="9613">
      <formula>CG35=0</formula>
    </cfRule>
    <cfRule type="expression" dxfId="4829" priority="7035">
      <formula>CG35=0</formula>
    </cfRule>
    <cfRule type="expression" dxfId="4828" priority="15321">
      <formula>CG35=0</formula>
    </cfRule>
    <cfRule type="expression" dxfId="4827" priority="15342">
      <formula>CG35=0</formula>
    </cfRule>
  </conditionalFormatting>
  <conditionalFormatting sqref="CG43 CI43">
    <cfRule type="cellIs" dxfId="4826" priority="6846" operator="notEqual">
      <formula>CC43</formula>
    </cfRule>
    <cfRule type="cellIs" dxfId="4825" priority="6872" operator="notEqual">
      <formula>CC43</formula>
    </cfRule>
    <cfRule type="cellIs" dxfId="4824" priority="6871" stopIfTrue="1" operator="equal">
      <formula>0</formula>
    </cfRule>
    <cfRule type="cellIs" dxfId="4823" priority="6881" stopIfTrue="1" operator="equal">
      <formula>0</formula>
    </cfRule>
    <cfRule type="cellIs" dxfId="4822" priority="6882" operator="notEqual">
      <formula>CC43</formula>
    </cfRule>
    <cfRule type="cellIs" dxfId="4821" priority="6837" operator="notEqual">
      <formula>CC43</formula>
    </cfRule>
    <cfRule type="cellIs" dxfId="4820" priority="6836" stopIfTrue="1" operator="equal">
      <formula>0</formula>
    </cfRule>
    <cfRule type="cellIs" dxfId="4819" priority="6845" stopIfTrue="1" operator="equal">
      <formula>0</formula>
    </cfRule>
  </conditionalFormatting>
  <conditionalFormatting sqref="CG44 CI44">
    <cfRule type="expression" dxfId="4818" priority="6844">
      <formula>CG43=0</formula>
    </cfRule>
    <cfRule type="expression" dxfId="4817" priority="6880">
      <formula>CG43=0</formula>
    </cfRule>
    <cfRule type="expression" dxfId="4816" priority="6835">
      <formula>CG43=0</formula>
    </cfRule>
    <cfRule type="expression" dxfId="4815" priority="6870">
      <formula>CG43=0</formula>
    </cfRule>
  </conditionalFormatting>
  <conditionalFormatting sqref="CH9 CH15 CH17 CH19 CH21 CH23 CH25 CH27 CH29 CH31 CH33 CH35 CH37 CH39 CH41 CH43">
    <cfRule type="cellIs" dxfId="4814" priority="11314" stopIfTrue="1" operator="equal">
      <formula>0</formula>
    </cfRule>
    <cfRule type="cellIs" dxfId="4813" priority="17292" stopIfTrue="1" operator="equal">
      <formula>0</formula>
    </cfRule>
    <cfRule type="cellIs" dxfId="4812" priority="17293" operator="notEqual">
      <formula>CD9</formula>
    </cfRule>
    <cfRule type="cellIs" dxfId="4811" priority="11315" operator="notEqual">
      <formula>CD9</formula>
    </cfRule>
  </conditionalFormatting>
  <conditionalFormatting sqref="CH11">
    <cfRule type="cellIs" dxfId="4810" priority="15777" stopIfTrue="1" operator="equal">
      <formula>0</formula>
    </cfRule>
    <cfRule type="cellIs" dxfId="4809" priority="15808" operator="notEqual">
      <formula>CD11</formula>
    </cfRule>
    <cfRule type="cellIs" dxfId="4808" priority="15807" stopIfTrue="1" operator="equal">
      <formula>0</formula>
    </cfRule>
    <cfRule type="cellIs" dxfId="4807" priority="15778" operator="notEqual">
      <formula>CD11</formula>
    </cfRule>
    <cfRule type="cellIs" dxfId="4806" priority="10214" operator="notEqual">
      <formula>CD11</formula>
    </cfRule>
    <cfRule type="cellIs" dxfId="4805" priority="10213" stopIfTrue="1" operator="equal">
      <formula>0</formula>
    </cfRule>
    <cfRule type="cellIs" dxfId="4804" priority="11305" stopIfTrue="1" operator="equal">
      <formula>0</formula>
    </cfRule>
    <cfRule type="cellIs" dxfId="4803" priority="11306" operator="notEqual">
      <formula>CD11</formula>
    </cfRule>
  </conditionalFormatting>
  <conditionalFormatting sqref="CH12">
    <cfRule type="expression" dxfId="4802" priority="10215">
      <formula>CH11=0</formula>
    </cfRule>
    <cfRule type="expression" dxfId="4801" priority="15809">
      <formula>CH11=0</formula>
    </cfRule>
    <cfRule type="expression" dxfId="4800" priority="15779">
      <formula>CH11=0</formula>
    </cfRule>
  </conditionalFormatting>
  <conditionalFormatting sqref="CH13">
    <cfRule type="cellIs" dxfId="4799" priority="11303" stopIfTrue="1" operator="equal">
      <formula>0</formula>
    </cfRule>
    <cfRule type="cellIs" dxfId="4798" priority="17282" operator="notEqual">
      <formula>CD13</formula>
    </cfRule>
    <cfRule type="cellIs" dxfId="4797" priority="11304" operator="notEqual">
      <formula>CD13</formula>
    </cfRule>
    <cfRule type="cellIs" dxfId="4796" priority="17281" stopIfTrue="1" operator="equal">
      <formula>0</formula>
    </cfRule>
  </conditionalFormatting>
  <conditionalFormatting sqref="CH15">
    <cfRule type="cellIs" dxfId="4795" priority="10327" operator="notEqual">
      <formula>CD15</formula>
    </cfRule>
    <cfRule type="cellIs" dxfId="4794" priority="15136" stopIfTrue="1" operator="equal">
      <formula>0</formula>
    </cfRule>
    <cfRule type="cellIs" dxfId="4793" priority="14923" stopIfTrue="1" operator="equal">
      <formula>0</formula>
    </cfRule>
    <cfRule type="cellIs" dxfId="4792" priority="15137" operator="notEqual">
      <formula>CD15</formula>
    </cfRule>
    <cfRule type="cellIs" dxfId="4791" priority="10354" operator="notEqual">
      <formula>CD15</formula>
    </cfRule>
    <cfRule type="cellIs" dxfId="4790" priority="9242" stopIfTrue="1" operator="equal">
      <formula>0</formula>
    </cfRule>
    <cfRule type="cellIs" dxfId="4789" priority="14924" operator="notEqual">
      <formula>CD15</formula>
    </cfRule>
    <cfRule type="cellIs" dxfId="4788" priority="14897" operator="notEqual">
      <formula>CD15</formula>
    </cfRule>
    <cfRule type="cellIs" dxfId="4787" priority="14896" stopIfTrue="1" operator="equal">
      <formula>0</formula>
    </cfRule>
    <cfRule type="cellIs" dxfId="4786" priority="14993" operator="notEqual">
      <formula>CD15</formula>
    </cfRule>
    <cfRule type="cellIs" dxfId="4785" priority="14992" stopIfTrue="1" operator="equal">
      <formula>0</formula>
    </cfRule>
    <cfRule type="cellIs" dxfId="4784" priority="16107" operator="notEqual">
      <formula>CD15</formula>
    </cfRule>
    <cfRule type="cellIs" dxfId="4783" priority="10326" stopIfTrue="1" operator="equal">
      <formula>0</formula>
    </cfRule>
    <cfRule type="cellIs" dxfId="4782" priority="9456" operator="notEqual">
      <formula>CD15</formula>
    </cfRule>
    <cfRule type="cellIs" dxfId="4781" priority="9455" stopIfTrue="1" operator="equal">
      <formula>0</formula>
    </cfRule>
    <cfRule type="cellIs" dxfId="4780" priority="9311" stopIfTrue="1" operator="equal">
      <formula>0</formula>
    </cfRule>
    <cfRule type="cellIs" dxfId="4779" priority="9312" operator="notEqual">
      <formula>CD15</formula>
    </cfRule>
    <cfRule type="cellIs" dxfId="4778" priority="17077" operator="notEqual">
      <formula>CD15</formula>
    </cfRule>
    <cfRule type="cellIs" dxfId="4777" priority="17076" stopIfTrue="1" operator="equal">
      <formula>0</formula>
    </cfRule>
    <cfRule type="cellIs" dxfId="4776" priority="16155" operator="notEqual">
      <formula>CD15</formula>
    </cfRule>
    <cfRule type="cellIs" dxfId="4775" priority="16154" stopIfTrue="1" operator="equal">
      <formula>0</formula>
    </cfRule>
    <cfRule type="cellIs" dxfId="4774" priority="9216" operator="notEqual">
      <formula>CD15</formula>
    </cfRule>
    <cfRule type="cellIs" dxfId="4773" priority="9215" stopIfTrue="1" operator="equal">
      <formula>0</formula>
    </cfRule>
    <cfRule type="cellIs" dxfId="4772" priority="10353" stopIfTrue="1" operator="equal">
      <formula>0</formula>
    </cfRule>
    <cfRule type="cellIs" dxfId="4771" priority="10375" operator="notEqual">
      <formula>CD15</formula>
    </cfRule>
    <cfRule type="cellIs" dxfId="4770" priority="17097" stopIfTrue="1" operator="equal">
      <formula>0</formula>
    </cfRule>
    <cfRule type="cellIs" dxfId="4769" priority="14944" stopIfTrue="1" operator="equal">
      <formula>0</formula>
    </cfRule>
    <cfRule type="cellIs" dxfId="4768" priority="14945" operator="notEqual">
      <formula>CD15</formula>
    </cfRule>
    <cfRule type="cellIs" dxfId="4767" priority="10374" stopIfTrue="1" operator="equal">
      <formula>0</formula>
    </cfRule>
    <cfRule type="cellIs" dxfId="4766" priority="9264" operator="notEqual">
      <formula>CD15</formula>
    </cfRule>
    <cfRule type="cellIs" dxfId="4765" priority="16106" stopIfTrue="1" operator="equal">
      <formula>0</formula>
    </cfRule>
    <cfRule type="cellIs" dxfId="4764" priority="9263" stopIfTrue="1" operator="equal">
      <formula>0</formula>
    </cfRule>
    <cfRule type="cellIs" dxfId="4763" priority="17050" operator="notEqual">
      <formula>CD15</formula>
    </cfRule>
    <cfRule type="cellIs" dxfId="4762" priority="10422" stopIfTrue="1" operator="equal">
      <formula>0</formula>
    </cfRule>
    <cfRule type="cellIs" dxfId="4761" priority="10423" operator="notEqual">
      <formula>CD15</formula>
    </cfRule>
    <cfRule type="cellIs" dxfId="4760" priority="17098" operator="notEqual">
      <formula>CD15</formula>
    </cfRule>
    <cfRule type="cellIs" dxfId="4759" priority="17049" stopIfTrue="1" operator="equal">
      <formula>0</formula>
    </cfRule>
    <cfRule type="cellIs" dxfId="4758" priority="9243" operator="notEqual">
      <formula>CD15</formula>
    </cfRule>
  </conditionalFormatting>
  <conditionalFormatting sqref="CH16 CH18 CH20 CH22 CH24 CH26 CH28 CH30 CH32 CH34 CH36 CH38 CH40 CH42 CH44 CH10 CH12 CH14">
    <cfRule type="expression" dxfId="4757" priority="11313">
      <formula>CH9=0</formula>
    </cfRule>
  </conditionalFormatting>
  <conditionalFormatting sqref="CH16 CH18 CH20 CH22 CH24 CH26 CH28 CH30 CH32 CH34 CH36 CH38 CH40 CH42 CH44 CH10 CH14">
    <cfRule type="expression" dxfId="4756" priority="17291">
      <formula>CH9=0</formula>
    </cfRule>
  </conditionalFormatting>
  <conditionalFormatting sqref="CH16">
    <cfRule type="expression" dxfId="4755" priority="10373">
      <formula>CH15=0</formula>
    </cfRule>
    <cfRule type="expression" dxfId="4754" priority="16153">
      <formula>CH15=0</formula>
    </cfRule>
    <cfRule type="expression" dxfId="4753" priority="14922">
      <formula>CH15=0</formula>
    </cfRule>
    <cfRule type="expression" dxfId="4752" priority="9262">
      <formula>CH15=0</formula>
    </cfRule>
    <cfRule type="expression" dxfId="4751" priority="9214">
      <formula>CH15=0</formula>
    </cfRule>
    <cfRule type="expression" dxfId="4750" priority="10421">
      <formula>CH15=0</formula>
    </cfRule>
    <cfRule type="expression" dxfId="4749" priority="9310">
      <formula>CH15=0</formula>
    </cfRule>
    <cfRule type="expression" dxfId="4748" priority="17096">
      <formula>CH15=0</formula>
    </cfRule>
    <cfRule type="expression" dxfId="4747" priority="16105">
      <formula>CH15=0</formula>
    </cfRule>
    <cfRule type="expression" dxfId="4746" priority="10352">
      <formula>CH15=0</formula>
    </cfRule>
    <cfRule type="expression" dxfId="4745" priority="9454">
      <formula>CH15=0</formula>
    </cfRule>
    <cfRule type="expression" dxfId="4744" priority="14943">
      <formula>CH15=0</formula>
    </cfRule>
    <cfRule type="expression" dxfId="4743" priority="9241">
      <formula>CH15=0</formula>
    </cfRule>
    <cfRule type="expression" dxfId="4742" priority="17048">
      <formula>CH15=0</formula>
    </cfRule>
    <cfRule type="expression" dxfId="4741" priority="15135">
      <formula>CH15=0</formula>
    </cfRule>
    <cfRule type="expression" dxfId="4740" priority="14895">
      <formula>CH15=0</formula>
    </cfRule>
    <cfRule type="expression" dxfId="4739" priority="10325">
      <formula>CH15=0</formula>
    </cfRule>
    <cfRule type="expression" dxfId="4738" priority="14991">
      <formula>CH15=0</formula>
    </cfRule>
    <cfRule type="expression" dxfId="4737" priority="17075">
      <formula>CH15=0</formula>
    </cfRule>
  </conditionalFormatting>
  <conditionalFormatting sqref="CH17">
    <cfRule type="cellIs" dxfId="4736" priority="2002" stopIfTrue="1" operator="equal">
      <formula>0</formula>
    </cfRule>
    <cfRule type="cellIs" dxfId="4735" priority="2961" operator="notEqual">
      <formula>CD17</formula>
    </cfRule>
    <cfRule type="cellIs" dxfId="4734" priority="2003" operator="notEqual">
      <formula>CD17</formula>
    </cfRule>
    <cfRule type="cellIs" dxfId="4733" priority="63" stopIfTrue="1" operator="equal">
      <formula>0</formula>
    </cfRule>
    <cfRule type="cellIs" dxfId="4732" priority="492" stopIfTrue="1" operator="equal">
      <formula>0</formula>
    </cfRule>
    <cfRule type="cellIs" dxfId="4731" priority="493" operator="notEqual">
      <formula>CD17</formula>
    </cfRule>
    <cfRule type="cellIs" dxfId="4730" priority="1538" operator="notEqual">
      <formula>CD17</formula>
    </cfRule>
    <cfRule type="cellIs" dxfId="4729" priority="1537" stopIfTrue="1" operator="equal">
      <formula>0</formula>
    </cfRule>
    <cfRule type="cellIs" dxfId="4728" priority="2829" operator="notEqual">
      <formula>CD17</formula>
    </cfRule>
    <cfRule type="cellIs" dxfId="4727" priority="774" stopIfTrue="1" operator="equal">
      <formula>0</formula>
    </cfRule>
    <cfRule type="cellIs" dxfId="4726" priority="775" operator="notEqual">
      <formula>CD17</formula>
    </cfRule>
    <cfRule type="cellIs" dxfId="4725" priority="2828" stopIfTrue="1" operator="equal">
      <formula>0</formula>
    </cfRule>
    <cfRule type="cellIs" dxfId="4724" priority="1669" stopIfTrue="1" operator="equal">
      <formula>0</formula>
    </cfRule>
    <cfRule type="cellIs" dxfId="4723" priority="1670" operator="notEqual">
      <formula>CD17</formula>
    </cfRule>
    <cfRule type="cellIs" dxfId="4722" priority="14059" stopIfTrue="1" operator="equal">
      <formula>0</formula>
    </cfRule>
    <cfRule type="cellIs" dxfId="4721" priority="14060" operator="notEqual">
      <formula>CD17</formula>
    </cfRule>
    <cfRule type="cellIs" dxfId="4720" priority="928" operator="notEqual">
      <formula>CD17</formula>
    </cfRule>
    <cfRule type="cellIs" dxfId="4719" priority="2960" stopIfTrue="1" operator="equal">
      <formula>0</formula>
    </cfRule>
    <cfRule type="cellIs" dxfId="4718" priority="1843" stopIfTrue="1" operator="equal">
      <formula>0</formula>
    </cfRule>
    <cfRule type="cellIs" dxfId="4717" priority="1844" operator="notEqual">
      <formula>CD17</formula>
    </cfRule>
    <cfRule type="cellIs" dxfId="4716" priority="1090" operator="notEqual">
      <formula>CD17</formula>
    </cfRule>
    <cfRule type="cellIs" dxfId="4715" priority="1089" stopIfTrue="1" operator="equal">
      <formula>0</formula>
    </cfRule>
    <cfRule type="cellIs" dxfId="4714" priority="651" stopIfTrue="1" operator="equal">
      <formula>0</formula>
    </cfRule>
    <cfRule type="cellIs" dxfId="4713" priority="652" operator="notEqual">
      <formula>CD17</formula>
    </cfRule>
    <cfRule type="cellIs" dxfId="4712" priority="927" stopIfTrue="1" operator="equal">
      <formula>0</formula>
    </cfRule>
    <cfRule type="cellIs" dxfId="4711" priority="196" operator="notEqual">
      <formula>CD17</formula>
    </cfRule>
    <cfRule type="cellIs" dxfId="4710" priority="343" operator="notEqual">
      <formula>CD17</formula>
    </cfRule>
    <cfRule type="cellIs" dxfId="4709" priority="195" stopIfTrue="1" operator="equal">
      <formula>0</formula>
    </cfRule>
    <cfRule type="cellIs" dxfId="4708" priority="342" stopIfTrue="1" operator="equal">
      <formula>0</formula>
    </cfRule>
    <cfRule type="cellIs" dxfId="4707" priority="64" operator="notEqual">
      <formula>CD17</formula>
    </cfRule>
  </conditionalFormatting>
  <conditionalFormatting sqref="CH18">
    <cfRule type="expression" dxfId="4706" priority="2001">
      <formula>CH17=0</formula>
    </cfRule>
    <cfRule type="expression" dxfId="4705" priority="1842">
      <formula>CH17=0</formula>
    </cfRule>
    <cfRule type="expression" dxfId="4704" priority="62">
      <formula>CH17=0</formula>
    </cfRule>
    <cfRule type="expression" dxfId="4703" priority="2959">
      <formula>CH17=0</formula>
    </cfRule>
    <cfRule type="expression" dxfId="4702" priority="14058">
      <formula>CH17=0</formula>
    </cfRule>
    <cfRule type="expression" dxfId="4701" priority="1536">
      <formula>CH17=0</formula>
    </cfRule>
    <cfRule type="expression" dxfId="4700" priority="773">
      <formula>CH17=0</formula>
    </cfRule>
    <cfRule type="expression" dxfId="4699" priority="1668">
      <formula>CH17=0</formula>
    </cfRule>
    <cfRule type="expression" dxfId="4698" priority="491">
      <formula>CH17=0</formula>
    </cfRule>
    <cfRule type="expression" dxfId="4697" priority="926">
      <formula>CH17=0</formula>
    </cfRule>
    <cfRule type="expression" dxfId="4696" priority="650">
      <formula>CH17=0</formula>
    </cfRule>
    <cfRule type="expression" dxfId="4695" priority="341">
      <formula>CH17=0</formula>
    </cfRule>
    <cfRule type="expression" dxfId="4694" priority="1088">
      <formula>CH17=0</formula>
    </cfRule>
    <cfRule type="expression" dxfId="4693" priority="2827">
      <formula>CH17=0</formula>
    </cfRule>
    <cfRule type="expression" dxfId="4692" priority="194">
      <formula>CH17=0</formula>
    </cfRule>
  </conditionalFormatting>
  <conditionalFormatting sqref="CH25">
    <cfRule type="cellIs" dxfId="4691" priority="10518" stopIfTrue="1" operator="equal">
      <formula>0</formula>
    </cfRule>
    <cfRule type="cellIs" dxfId="4690" priority="11002" operator="notEqual">
      <formula>CD25</formula>
    </cfRule>
    <cfRule type="cellIs" dxfId="4689" priority="11001" stopIfTrue="1" operator="equal">
      <formula>0</formula>
    </cfRule>
    <cfRule type="cellIs" dxfId="4688" priority="16276" operator="notEqual">
      <formula>CD25</formula>
    </cfRule>
    <cfRule type="cellIs" dxfId="4687" priority="10675" operator="notEqual">
      <formula>CD25</formula>
    </cfRule>
    <cfRule type="cellIs" dxfId="4686" priority="16854" stopIfTrue="1" operator="equal">
      <formula>0</formula>
    </cfRule>
    <cfRule type="cellIs" dxfId="4685" priority="16471" operator="notEqual">
      <formula>CD25</formula>
    </cfRule>
    <cfRule type="cellIs" dxfId="4684" priority="16470" stopIfTrue="1" operator="equal">
      <formula>0</formula>
    </cfRule>
    <cfRule type="cellIs" dxfId="4683" priority="16275" stopIfTrue="1" operator="equal">
      <formula>0</formula>
    </cfRule>
    <cfRule type="cellIs" dxfId="4682" priority="16855" operator="notEqual">
      <formula>CD25</formula>
    </cfRule>
    <cfRule type="cellIs" dxfId="4681" priority="10519" operator="notEqual">
      <formula>CD25</formula>
    </cfRule>
    <cfRule type="cellIs" dxfId="4680" priority="10674" stopIfTrue="1" operator="equal">
      <formula>0</formula>
    </cfRule>
  </conditionalFormatting>
  <conditionalFormatting sqref="CH26">
    <cfRule type="expression" dxfId="4679" priority="11000">
      <formula>CH25=0</formula>
    </cfRule>
    <cfRule type="expression" dxfId="4678" priority="16274">
      <formula>CH25=0</formula>
    </cfRule>
    <cfRule type="expression" dxfId="4677" priority="16853">
      <formula>CH25=0</formula>
    </cfRule>
    <cfRule type="expression" dxfId="4676" priority="16469">
      <formula>CH25=0</formula>
    </cfRule>
    <cfRule type="expression" dxfId="4675" priority="10673">
      <formula>CH25=0</formula>
    </cfRule>
    <cfRule type="expression" dxfId="4674" priority="10517">
      <formula>CH25=0</formula>
    </cfRule>
  </conditionalFormatting>
  <conditionalFormatting sqref="CH27">
    <cfRule type="cellIs" dxfId="4673" priority="5475" operator="notEqual">
      <formula>CD27</formula>
    </cfRule>
    <cfRule type="cellIs" dxfId="4672" priority="5532" operator="notEqual">
      <formula>CD27</formula>
    </cfRule>
    <cfRule type="cellIs" dxfId="4671" priority="5474" stopIfTrue="1" operator="equal">
      <formula>0</formula>
    </cfRule>
    <cfRule type="cellIs" dxfId="4670" priority="15509" operator="notEqual">
      <formula>CD27</formula>
    </cfRule>
    <cfRule type="cellIs" dxfId="4669" priority="9783" operator="notEqual">
      <formula>CD27</formula>
    </cfRule>
    <cfRule type="cellIs" dxfId="4668" priority="9782" stopIfTrue="1" operator="equal">
      <formula>0</formula>
    </cfRule>
    <cfRule type="cellIs" dxfId="4667" priority="15508" stopIfTrue="1" operator="equal">
      <formula>0</formula>
    </cfRule>
    <cfRule type="cellIs" dxfId="4666" priority="5531" stopIfTrue="1" operator="equal">
      <formula>0</formula>
    </cfRule>
    <cfRule type="cellIs" dxfId="4665" priority="5580" operator="notEqual">
      <formula>CD27</formula>
    </cfRule>
    <cfRule type="cellIs" dxfId="4664" priority="5423" stopIfTrue="1" operator="equal">
      <formula>0</formula>
    </cfRule>
    <cfRule type="cellIs" dxfId="4663" priority="5579" stopIfTrue="1" operator="equal">
      <formula>0</formula>
    </cfRule>
    <cfRule type="cellIs" dxfId="4662" priority="5424" operator="notEqual">
      <formula>CD27</formula>
    </cfRule>
  </conditionalFormatting>
  <conditionalFormatting sqref="CH28">
    <cfRule type="expression" dxfId="4661" priority="5578">
      <formula>CH27=0</formula>
    </cfRule>
    <cfRule type="expression" dxfId="4660" priority="5530">
      <formula>CH27=0</formula>
    </cfRule>
    <cfRule type="expression" dxfId="4659" priority="5473">
      <formula>CH27=0</formula>
    </cfRule>
    <cfRule type="expression" dxfId="4658" priority="5422">
      <formula>CH27=0</formula>
    </cfRule>
    <cfRule type="expression" dxfId="4657" priority="9781">
      <formula>CH27=0</formula>
    </cfRule>
    <cfRule type="expression" dxfId="4656" priority="15507">
      <formula>CH27=0</formula>
    </cfRule>
  </conditionalFormatting>
  <conditionalFormatting sqref="CH29">
    <cfRule type="cellIs" dxfId="4655" priority="10896" stopIfTrue="1" operator="equal">
      <formula>0</formula>
    </cfRule>
    <cfRule type="cellIs" dxfId="4654" priority="16743" stopIfTrue="1" operator="equal">
      <formula>0</formula>
    </cfRule>
    <cfRule type="cellIs" dxfId="4653" priority="16744" operator="notEqual">
      <formula>CD29</formula>
    </cfRule>
    <cfRule type="cellIs" dxfId="4652" priority="10897" operator="notEqual">
      <formula>CD29</formula>
    </cfRule>
  </conditionalFormatting>
  <conditionalFormatting sqref="CH30">
    <cfRule type="expression" dxfId="4651" priority="10895">
      <formula>CH29=0</formula>
    </cfRule>
    <cfRule type="expression" dxfId="4650" priority="16742">
      <formula>CH29=0</formula>
    </cfRule>
  </conditionalFormatting>
  <conditionalFormatting sqref="CH35">
    <cfRule type="cellIs" dxfId="4649" priority="6971" operator="notEqual">
      <formula>CD35</formula>
    </cfRule>
    <cfRule type="cellIs" dxfId="4648" priority="7021" stopIfTrue="1" operator="equal">
      <formula>0</formula>
    </cfRule>
    <cfRule type="cellIs" dxfId="4647" priority="7061" operator="notEqual">
      <formula>CD35</formula>
    </cfRule>
    <cfRule type="cellIs" dxfId="4646" priority="9593" stopIfTrue="1" operator="equal">
      <formula>0</formula>
    </cfRule>
    <cfRule type="cellIs" dxfId="4645" priority="15299" operator="notEqual">
      <formula>CD35</formula>
    </cfRule>
    <cfRule type="cellIs" dxfId="4644" priority="15298" stopIfTrue="1" operator="equal">
      <formula>0</formula>
    </cfRule>
    <cfRule type="cellIs" dxfId="4643" priority="7022" operator="notEqual">
      <formula>CD35</formula>
    </cfRule>
    <cfRule type="cellIs" dxfId="4642" priority="9594" operator="notEqual">
      <formula>CD35</formula>
    </cfRule>
    <cfRule type="cellIs" dxfId="4641" priority="6970" stopIfTrue="1" operator="equal">
      <formula>0</formula>
    </cfRule>
    <cfRule type="cellIs" dxfId="4640" priority="7060" stopIfTrue="1" operator="equal">
      <formula>0</formula>
    </cfRule>
    <cfRule type="cellIs" dxfId="4639" priority="6947" operator="notEqual">
      <formula>CD35</formula>
    </cfRule>
    <cfRule type="cellIs" dxfId="4638" priority="6946" stopIfTrue="1" operator="equal">
      <formula>0</formula>
    </cfRule>
  </conditionalFormatting>
  <conditionalFormatting sqref="CH36">
    <cfRule type="expression" dxfId="4637" priority="9592">
      <formula>CH35=0</formula>
    </cfRule>
    <cfRule type="expression" dxfId="4636" priority="7020">
      <formula>CH35=0</formula>
    </cfRule>
    <cfRule type="expression" dxfId="4635" priority="15297">
      <formula>CH35=0</formula>
    </cfRule>
    <cfRule type="expression" dxfId="4634" priority="6969">
      <formula>CH35=0</formula>
    </cfRule>
    <cfRule type="expression" dxfId="4633" priority="6945">
      <formula>CH35=0</formula>
    </cfRule>
    <cfRule type="expression" dxfId="4632" priority="7059">
      <formula>CH35=0</formula>
    </cfRule>
  </conditionalFormatting>
  <conditionalFormatting sqref="CH37">
    <cfRule type="cellIs" dxfId="4631" priority="17285" stopIfTrue="1" operator="equal">
      <formula>0</formula>
    </cfRule>
    <cfRule type="cellIs" dxfId="4630" priority="17286" operator="notEqual">
      <formula>CD37</formula>
    </cfRule>
    <cfRule type="cellIs" dxfId="4629" priority="11308" operator="notEqual">
      <formula>CD37</formula>
    </cfRule>
    <cfRule type="cellIs" dxfId="4628" priority="11307" stopIfTrue="1" operator="equal">
      <formula>0</formula>
    </cfRule>
  </conditionalFormatting>
  <conditionalFormatting sqref="CH38">
    <cfRule type="expression" dxfId="4627" priority="11309">
      <formula>CH37=0</formula>
    </cfRule>
    <cfRule type="expression" dxfId="4626" priority="17287">
      <formula>CH37=0</formula>
    </cfRule>
  </conditionalFormatting>
  <conditionalFormatting sqref="CH43">
    <cfRule type="cellIs" dxfId="4625" priority="6819" operator="notEqual">
      <formula>CD43</formula>
    </cfRule>
    <cfRule type="cellIs" dxfId="4624" priority="11311" stopIfTrue="1" operator="equal">
      <formula>0</formula>
    </cfRule>
    <cfRule type="cellIs" dxfId="4623" priority="6859" operator="notEqual">
      <formula>CD43</formula>
    </cfRule>
    <cfRule type="cellIs" dxfId="4622" priority="6858" stopIfTrue="1" operator="equal">
      <formula>0</formula>
    </cfRule>
    <cfRule type="cellIs" dxfId="4621" priority="6818" stopIfTrue="1" operator="equal">
      <formula>0</formula>
    </cfRule>
    <cfRule type="cellIs" dxfId="4620" priority="6856" operator="notEqual">
      <formula>CD43</formula>
    </cfRule>
    <cfRule type="cellIs" dxfId="4619" priority="11312" operator="notEqual">
      <formula>CD43</formula>
    </cfRule>
    <cfRule type="cellIs" dxfId="4618" priority="6815" stopIfTrue="1" operator="equal">
      <formula>0</formula>
    </cfRule>
    <cfRule type="cellIs" dxfId="4617" priority="17289" stopIfTrue="1" operator="equal">
      <formula>0</formula>
    </cfRule>
    <cfRule type="cellIs" dxfId="4616" priority="6816" operator="notEqual">
      <formula>CD43</formula>
    </cfRule>
    <cfRule type="cellIs" dxfId="4615" priority="6855" stopIfTrue="1" operator="equal">
      <formula>0</formula>
    </cfRule>
    <cfRule type="cellIs" dxfId="4614" priority="17290" operator="notEqual">
      <formula>CD43</formula>
    </cfRule>
  </conditionalFormatting>
  <conditionalFormatting sqref="CH44">
    <cfRule type="expression" dxfId="4613" priority="6814">
      <formula>CH43=0</formula>
    </cfRule>
    <cfRule type="expression" dxfId="4612" priority="6817">
      <formula>CH43=0</formula>
    </cfRule>
    <cfRule type="expression" dxfId="4611" priority="17288">
      <formula>CH43=0</formula>
    </cfRule>
    <cfRule type="expression" dxfId="4610" priority="6857">
      <formula>CH43=0</formula>
    </cfRule>
    <cfRule type="expression" dxfId="4609" priority="6854">
      <formula>CH43=0</formula>
    </cfRule>
    <cfRule type="expression" dxfId="4608" priority="11310">
      <formula>CH43=0</formula>
    </cfRule>
  </conditionalFormatting>
  <conditionalFormatting sqref="CI7">
    <cfRule type="cellIs" dxfId="4607" priority="11585" operator="greaterThanOrEqual">
      <formula>5</formula>
    </cfRule>
    <cfRule type="cellIs" dxfId="4606" priority="18270" operator="greaterThanOrEqual">
      <formula>5</formula>
    </cfRule>
  </conditionalFormatting>
  <conditionalFormatting sqref="CJ11">
    <cfRule type="cellIs" dxfId="4605" priority="10056" operator="notEqual">
      <formula>CF11</formula>
    </cfRule>
    <cfRule type="cellIs" dxfId="4604" priority="10097" stopIfTrue="1" operator="equal">
      <formula>0</formula>
    </cfRule>
    <cfRule type="cellIs" dxfId="4603" priority="10098" operator="notEqual">
      <formula>CF11</formula>
    </cfRule>
    <cfRule type="cellIs" dxfId="4602" priority="10068" operator="notEqual">
      <formula>CF11</formula>
    </cfRule>
    <cfRule type="cellIs" dxfId="4601" priority="15782" operator="notEqual">
      <formula>CF11</formula>
    </cfRule>
    <cfRule type="cellIs" dxfId="4600" priority="15812" operator="notEqual">
      <formula>CF11</formula>
    </cfRule>
    <cfRule type="cellIs" dxfId="4599" priority="10055" stopIfTrue="1" operator="equal">
      <formula>0</formula>
    </cfRule>
    <cfRule type="cellIs" dxfId="4598" priority="15824" operator="notEqual">
      <formula>CF11</formula>
    </cfRule>
    <cfRule type="cellIs" dxfId="4597" priority="15781" stopIfTrue="1" operator="equal">
      <formula>0</formula>
    </cfRule>
    <cfRule type="cellIs" dxfId="4596" priority="10067" stopIfTrue="1" operator="equal">
      <formula>0</formula>
    </cfRule>
    <cfRule type="cellIs" dxfId="4595" priority="15823" stopIfTrue="1" operator="equal">
      <formula>0</formula>
    </cfRule>
    <cfRule type="cellIs" dxfId="4594" priority="10085" stopIfTrue="1" operator="equal">
      <formula>0</formula>
    </cfRule>
    <cfRule type="cellIs" dxfId="4593" priority="10086" operator="notEqual">
      <formula>CF11</formula>
    </cfRule>
    <cfRule type="cellIs" dxfId="4592" priority="15794" operator="notEqual">
      <formula>CF11</formula>
    </cfRule>
    <cfRule type="cellIs" dxfId="4591" priority="15793" stopIfTrue="1" operator="equal">
      <formula>0</formula>
    </cfRule>
    <cfRule type="cellIs" dxfId="4590" priority="15811" stopIfTrue="1" operator="equal">
      <formula>0</formula>
    </cfRule>
  </conditionalFormatting>
  <conditionalFormatting sqref="CJ12">
    <cfRule type="expression" dxfId="4589" priority="10084">
      <formula>CJ11=0</formula>
    </cfRule>
    <cfRule type="expression" dxfId="4588" priority="10066">
      <formula>CJ11=0</formula>
    </cfRule>
    <cfRule type="expression" dxfId="4587" priority="15792">
      <formula>CJ11=0</formula>
    </cfRule>
    <cfRule type="expression" dxfId="4586" priority="10096">
      <formula>CJ11=0</formula>
    </cfRule>
    <cfRule type="expression" dxfId="4585" priority="15780">
      <formula>CJ11=0</formula>
    </cfRule>
    <cfRule type="expression" dxfId="4584" priority="15822">
      <formula>CJ11=0</formula>
    </cfRule>
    <cfRule type="expression" dxfId="4583" priority="15810">
      <formula>CJ11=0</formula>
    </cfRule>
    <cfRule type="expression" dxfId="4582" priority="10054">
      <formula>CJ11=0</formula>
    </cfRule>
  </conditionalFormatting>
  <conditionalFormatting sqref="CJ13">
    <cfRule type="cellIs" dxfId="4581" priority="7723" operator="notEqual">
      <formula>CF13</formula>
    </cfRule>
    <cfRule type="cellIs" dxfId="4580" priority="7722" stopIfTrue="1" operator="equal">
      <formula>0</formula>
    </cfRule>
    <cfRule type="cellIs" dxfId="4579" priority="7721" operator="notEqual">
      <formula>CF13</formula>
    </cfRule>
    <cfRule type="cellIs" dxfId="4578" priority="7727" operator="notEqual">
      <formula>CF13</formula>
    </cfRule>
    <cfRule type="cellIs" dxfId="4577" priority="7725" operator="notEqual">
      <formula>CF13</formula>
    </cfRule>
    <cfRule type="cellIs" dxfId="4576" priority="7724" stopIfTrue="1" operator="equal">
      <formula>0</formula>
    </cfRule>
    <cfRule type="cellIs" dxfId="4575" priority="7720" stopIfTrue="1" operator="equal">
      <formula>0</formula>
    </cfRule>
    <cfRule type="cellIs" dxfId="4574" priority="7726" stopIfTrue="1" operator="equal">
      <formula>0</formula>
    </cfRule>
  </conditionalFormatting>
  <conditionalFormatting sqref="CJ14 CJ16 CJ18 CJ20 CJ24 CJ26 CJ28 CJ30 CJ32 CJ34 CJ36 CJ38 CJ42 CJ44 CJ10 CJ22 CJ40">
    <cfRule type="expression" dxfId="4573" priority="11592">
      <formula>CJ9=0</formula>
    </cfRule>
    <cfRule type="expression" dxfId="4572" priority="17758">
      <formula>CJ9=0</formula>
    </cfRule>
  </conditionalFormatting>
  <conditionalFormatting sqref="CJ15">
    <cfRule type="cellIs" dxfId="4571" priority="15074" operator="notEqual">
      <formula>CF15</formula>
    </cfRule>
    <cfRule type="cellIs" dxfId="4570" priority="11167" operator="notEqual">
      <formula>CF15</formula>
    </cfRule>
    <cfRule type="cellIs" dxfId="4569" priority="14689" stopIfTrue="1" operator="equal">
      <formula>0</formula>
    </cfRule>
    <cfRule type="cellIs" dxfId="4568" priority="11152" operator="notEqual">
      <formula>CF15</formula>
    </cfRule>
    <cfRule type="cellIs" dxfId="4567" priority="11151" stopIfTrue="1" operator="equal">
      <formula>0</formula>
    </cfRule>
    <cfRule type="cellIs" dxfId="4566" priority="11407" stopIfTrue="1" operator="equal">
      <formula>0</formula>
    </cfRule>
    <cfRule type="cellIs" dxfId="4565" priority="11408" operator="notEqual">
      <formula>CF15</formula>
    </cfRule>
    <cfRule type="cellIs" dxfId="4564" priority="14812" stopIfTrue="1" operator="equal">
      <formula>0</formula>
    </cfRule>
    <cfRule type="cellIs" dxfId="4563" priority="14813" operator="notEqual">
      <formula>CF15</formula>
    </cfRule>
    <cfRule type="cellIs" dxfId="4562" priority="14887" stopIfTrue="1" operator="equal">
      <formula>0</formula>
    </cfRule>
    <cfRule type="cellIs" dxfId="4561" priority="14827" stopIfTrue="1" operator="equal">
      <formula>0</formula>
    </cfRule>
    <cfRule type="cellIs" dxfId="4560" priority="14828" operator="notEqual">
      <formula>CF15</formula>
    </cfRule>
    <cfRule type="cellIs" dxfId="4559" priority="14846" stopIfTrue="1" operator="equal">
      <formula>0</formula>
    </cfRule>
    <cfRule type="cellIs" dxfId="4558" priority="14847" operator="notEqual">
      <formula>CF15</formula>
    </cfRule>
    <cfRule type="cellIs" dxfId="4557" priority="14856" stopIfTrue="1" operator="equal">
      <formula>0</formula>
    </cfRule>
    <cfRule type="cellIs" dxfId="4556" priority="14857" operator="notEqual">
      <formula>CF15</formula>
    </cfRule>
    <cfRule type="cellIs" dxfId="4555" priority="9286" stopIfTrue="1" operator="equal">
      <formula>0</formula>
    </cfRule>
    <cfRule type="cellIs" dxfId="4554" priority="9287" operator="notEqual">
      <formula>CF15</formula>
    </cfRule>
    <cfRule type="cellIs" dxfId="4553" priority="14875" operator="notEqual">
      <formula>CF15</formula>
    </cfRule>
    <cfRule type="cellIs" dxfId="4552" priority="14642" operator="notEqual">
      <formula>CF15</formula>
    </cfRule>
    <cfRule type="cellIs" dxfId="4551" priority="14874" stopIfTrue="1" operator="equal">
      <formula>0</formula>
    </cfRule>
    <cfRule type="cellIs" dxfId="4550" priority="11166" stopIfTrue="1" operator="equal">
      <formula>0</formula>
    </cfRule>
    <cfRule type="cellIs" dxfId="4549" priority="9493" stopIfTrue="1" operator="equal">
      <formula>0</formula>
    </cfRule>
    <cfRule type="cellIs" dxfId="4548" priority="11139" operator="notEqual">
      <formula>CF15</formula>
    </cfRule>
    <cfRule type="cellIs" dxfId="4547" priority="11138" stopIfTrue="1" operator="equal">
      <formula>0</formula>
    </cfRule>
    <cfRule type="cellIs" dxfId="4546" priority="17054" stopIfTrue="1" operator="equal">
      <formula>0</formula>
    </cfRule>
    <cfRule type="cellIs" dxfId="4545" priority="14641" stopIfTrue="1" operator="equal">
      <formula>0</formula>
    </cfRule>
    <cfRule type="cellIs" dxfId="4544" priority="14800" operator="notEqual">
      <formula>CF15</formula>
    </cfRule>
    <cfRule type="cellIs" dxfId="4543" priority="14661" stopIfTrue="1" operator="equal">
      <formula>0</formula>
    </cfRule>
    <cfRule type="cellIs" dxfId="4542" priority="9220" stopIfTrue="1" operator="equal">
      <formula>0</formula>
    </cfRule>
    <cfRule type="cellIs" dxfId="4541" priority="17055" operator="notEqual">
      <formula>CF15</formula>
    </cfRule>
    <cfRule type="cellIs" dxfId="4540" priority="9221" operator="notEqual">
      <formula>CF15</formula>
    </cfRule>
    <cfRule type="cellIs" dxfId="4539" priority="14888" operator="notEqual">
      <formula>CF15</formula>
    </cfRule>
    <cfRule type="cellIs" dxfId="4538" priority="14799" stopIfTrue="1" operator="equal">
      <formula>0</formula>
    </cfRule>
    <cfRule type="cellIs" dxfId="4537" priority="17099" stopIfTrue="1" operator="equal">
      <formula>0</formula>
    </cfRule>
    <cfRule type="cellIs" dxfId="4536" priority="17100" operator="notEqual">
      <formula>CF15</formula>
    </cfRule>
    <cfRule type="cellIs" dxfId="4535" priority="17120" stopIfTrue="1" operator="equal">
      <formula>0</formula>
    </cfRule>
    <cfRule type="cellIs" dxfId="4534" priority="17121" operator="notEqual">
      <formula>CF15</formula>
    </cfRule>
    <cfRule type="cellIs" dxfId="4533" priority="14761" operator="notEqual">
      <formula>CF15</formula>
    </cfRule>
    <cfRule type="cellIs" dxfId="4532" priority="9463" operator="notEqual">
      <formula>CF15</formula>
    </cfRule>
    <cfRule type="cellIs" dxfId="4531" priority="9462" stopIfTrue="1" operator="equal">
      <formula>0</formula>
    </cfRule>
    <cfRule type="cellIs" dxfId="4530" priority="14954" stopIfTrue="1" operator="equal">
      <formula>0</formula>
    </cfRule>
    <cfRule type="cellIs" dxfId="4529" priority="14955" operator="notEqual">
      <formula>CF15</formula>
    </cfRule>
    <cfRule type="cellIs" dxfId="4528" priority="14777" operator="notEqual">
      <formula>CF15</formula>
    </cfRule>
    <cfRule type="cellIs" dxfId="4527" priority="14776" stopIfTrue="1" operator="equal">
      <formula>0</formula>
    </cfRule>
    <cfRule type="cellIs" dxfId="4526" priority="9321" stopIfTrue="1" operator="equal">
      <formula>0</formula>
    </cfRule>
    <cfRule type="cellIs" dxfId="4525" priority="9322" operator="notEqual">
      <formula>CF15</formula>
    </cfRule>
    <cfRule type="cellIs" dxfId="4524" priority="15073" stopIfTrue="1" operator="equal">
      <formula>0</formula>
    </cfRule>
    <cfRule type="cellIs" dxfId="4523" priority="14760" stopIfTrue="1" operator="equal">
      <formula>0</formula>
    </cfRule>
    <cfRule type="cellIs" dxfId="4522" priority="14690" operator="notEqual">
      <formula>CF15</formula>
    </cfRule>
    <cfRule type="cellIs" dxfId="4521" priority="14674" stopIfTrue="1" operator="equal">
      <formula>0</formula>
    </cfRule>
    <cfRule type="cellIs" dxfId="4520" priority="15111" stopIfTrue="1" operator="equal">
      <formula>0</formula>
    </cfRule>
    <cfRule type="cellIs" dxfId="4519" priority="15112" operator="notEqual">
      <formula>CF15</formula>
    </cfRule>
    <cfRule type="cellIs" dxfId="4518" priority="15059" operator="notEqual">
      <formula>CF15</formula>
    </cfRule>
    <cfRule type="cellIs" dxfId="4517" priority="15096" operator="notEqual">
      <formula>CF15</formula>
    </cfRule>
    <cfRule type="cellIs" dxfId="4516" priority="15058" stopIfTrue="1" operator="equal">
      <formula>0</formula>
    </cfRule>
    <cfRule type="cellIs" dxfId="4515" priority="15095" stopIfTrue="1" operator="equal">
      <formula>0</formula>
    </cfRule>
    <cfRule type="cellIs" dxfId="4514" priority="15046" operator="notEqual">
      <formula>CF15</formula>
    </cfRule>
    <cfRule type="cellIs" dxfId="4513" priority="15045" stopIfTrue="1" operator="equal">
      <formula>0</formula>
    </cfRule>
    <cfRule type="cellIs" dxfId="4512" priority="10385" operator="notEqual">
      <formula>CF15</formula>
    </cfRule>
    <cfRule type="cellIs" dxfId="4511" priority="11188" stopIfTrue="1" operator="equal">
      <formula>0</formula>
    </cfRule>
    <cfRule type="cellIs" dxfId="4510" priority="9265" stopIfTrue="1" operator="equal">
      <formula>0</formula>
    </cfRule>
    <cfRule type="cellIs" dxfId="4509" priority="9266" operator="notEqual">
      <formula>CF15</formula>
    </cfRule>
    <cfRule type="cellIs" dxfId="4508" priority="11189" operator="notEqual">
      <formula>CF15</formula>
    </cfRule>
    <cfRule type="cellIs" dxfId="4507" priority="11205" operator="notEqual">
      <formula>CF15</formula>
    </cfRule>
    <cfRule type="cellIs" dxfId="4506" priority="15144" stopIfTrue="1" operator="equal">
      <formula>0</formula>
    </cfRule>
    <cfRule type="cellIs" dxfId="4505" priority="15145" operator="notEqual">
      <formula>CF15</formula>
    </cfRule>
    <cfRule type="cellIs" dxfId="4504" priority="9494" operator="notEqual">
      <formula>CF15</formula>
    </cfRule>
    <cfRule type="cellIs" dxfId="4503" priority="14662" operator="notEqual">
      <formula>CF15</formula>
    </cfRule>
    <cfRule type="cellIs" dxfId="4502" priority="15185" operator="notEqual">
      <formula>CF15</formula>
    </cfRule>
    <cfRule type="cellIs" dxfId="4501" priority="15184" stopIfTrue="1" operator="equal">
      <formula>0</formula>
    </cfRule>
    <cfRule type="cellIs" dxfId="4500" priority="14751" operator="notEqual">
      <formula>CF15</formula>
    </cfRule>
    <cfRule type="cellIs" dxfId="4499" priority="10384" stopIfTrue="1" operator="equal">
      <formula>0</formula>
    </cfRule>
    <cfRule type="cellIs" dxfId="4498" priority="11204" stopIfTrue="1" operator="equal">
      <formula>0</formula>
    </cfRule>
    <cfRule type="cellIs" dxfId="4497" priority="14750" stopIfTrue="1" operator="equal">
      <formula>0</formula>
    </cfRule>
    <cfRule type="cellIs" dxfId="4496" priority="14675" operator="notEqual">
      <formula>CF15</formula>
    </cfRule>
  </conditionalFormatting>
  <conditionalFormatting sqref="CJ16 CJ18 CJ20 CJ24 CJ26 CJ28 CJ30 CJ32 CJ34 CJ36 CJ38 CJ40 CJ42 CJ44 CJ10 CJ22 CJ14">
    <cfRule type="expression" dxfId="4495" priority="11472">
      <formula>CJ9=0</formula>
    </cfRule>
  </conditionalFormatting>
  <conditionalFormatting sqref="CJ16">
    <cfRule type="expression" dxfId="4494" priority="14849">
      <formula>CJ15=0</formula>
    </cfRule>
    <cfRule type="expression" dxfId="4493" priority="15153">
      <formula>CJ15=0</formula>
    </cfRule>
    <cfRule type="expression" dxfId="4492" priority="9272">
      <formula>CJ15=0</formula>
    </cfRule>
    <cfRule type="expression" dxfId="4491" priority="14765">
      <formula>CJ15=0</formula>
    </cfRule>
    <cfRule type="expression" dxfId="4490" priority="14879">
      <formula>CJ15=0</formula>
    </cfRule>
    <cfRule type="expression" dxfId="4489" priority="14886">
      <formula>CJ15=0</formula>
    </cfRule>
    <cfRule type="expression" dxfId="4488" priority="17119">
      <formula>CJ15=0</formula>
    </cfRule>
    <cfRule type="expression" dxfId="4487" priority="11165">
      <formula>CJ15=0</formula>
    </cfRule>
    <cfRule type="expression" dxfId="4486" priority="14673">
      <formula>CJ15=0</formula>
    </cfRule>
    <cfRule type="expression" dxfId="4485" priority="15072">
      <formula>CJ15=0</formula>
    </cfRule>
    <cfRule type="expression" dxfId="4484" priority="14688">
      <formula>CJ15=0</formula>
    </cfRule>
    <cfRule type="expression" dxfId="4483" priority="17106">
      <formula>CJ15=0</formula>
    </cfRule>
    <cfRule type="expression" dxfId="4482" priority="17053">
      <formula>CJ15=0</formula>
    </cfRule>
    <cfRule type="expression" dxfId="4481" priority="15050">
      <formula>CJ15=0</formula>
    </cfRule>
    <cfRule type="expression" dxfId="4480" priority="14804">
      <formula>CJ15=0</formula>
    </cfRule>
    <cfRule type="expression" dxfId="4479" priority="14753">
      <formula>CJ15=0</formula>
    </cfRule>
    <cfRule type="expression" dxfId="4478" priority="9219">
      <formula>CJ15=0</formula>
    </cfRule>
    <cfRule type="expression" dxfId="4477" priority="9502">
      <formula>CJ15=0</formula>
    </cfRule>
    <cfRule type="expression" dxfId="4476" priority="15116">
      <formula>CJ15=0</formula>
    </cfRule>
    <cfRule type="expression" dxfId="4475" priority="14861">
      <formula>CJ15=0</formula>
    </cfRule>
    <cfRule type="expression" dxfId="4474" priority="11194">
      <formula>CJ15=0</formula>
    </cfRule>
    <cfRule type="expression" dxfId="4473" priority="11143">
      <formula>CJ15=0</formula>
    </cfRule>
    <cfRule type="expression" dxfId="4472" priority="14775">
      <formula>CJ15=0</formula>
    </cfRule>
    <cfRule type="expression" dxfId="4471" priority="9285">
      <formula>CJ15=0</formula>
    </cfRule>
    <cfRule type="expression" dxfId="4470" priority="9470">
      <formula>CJ15=0</formula>
    </cfRule>
    <cfRule type="expression" dxfId="4469" priority="14953">
      <formula>CJ15=0</formula>
    </cfRule>
    <cfRule type="expression" dxfId="4468" priority="14640">
      <formula>CJ15=0</formula>
    </cfRule>
    <cfRule type="expression" dxfId="4467" priority="10383">
      <formula>CJ15=0</formula>
    </cfRule>
    <cfRule type="expression" dxfId="4466" priority="15057">
      <formula>CJ15=0</formula>
    </cfRule>
    <cfRule type="expression" dxfId="4465" priority="14826">
      <formula>CJ15=0</formula>
    </cfRule>
    <cfRule type="expression" dxfId="4464" priority="14666">
      <formula>CJ15=0</formula>
    </cfRule>
    <cfRule type="expression" dxfId="4463" priority="11209">
      <formula>CJ15=0</formula>
    </cfRule>
    <cfRule type="expression" dxfId="4462" priority="15183">
      <formula>CJ15=0</formula>
    </cfRule>
    <cfRule type="expression" dxfId="4461" priority="14811">
      <formula>CJ15=0</formula>
    </cfRule>
    <cfRule type="expression" dxfId="4460" priority="11150">
      <formula>CJ15=0</formula>
    </cfRule>
    <cfRule type="expression" dxfId="4459" priority="9320">
      <formula>CJ15=0</formula>
    </cfRule>
    <cfRule type="expression" dxfId="4458" priority="15101">
      <formula>CJ15=0</formula>
    </cfRule>
  </conditionalFormatting>
  <conditionalFormatting sqref="CJ17">
    <cfRule type="cellIs" dxfId="4457" priority="1011" stopIfTrue="1" operator="equal">
      <formula>0</formula>
    </cfRule>
    <cfRule type="cellIs" dxfId="4456" priority="2032" stopIfTrue="1" operator="equal">
      <formula>0</formula>
    </cfRule>
    <cfRule type="cellIs" dxfId="4455" priority="1122" stopIfTrue="1" operator="equal">
      <formula>0</formula>
    </cfRule>
    <cfRule type="cellIs" dxfId="4454" priority="1123" operator="notEqual">
      <formula>CF17</formula>
    </cfRule>
    <cfRule type="cellIs" dxfId="4453" priority="1012" operator="notEqual">
      <formula>CF17</formula>
    </cfRule>
    <cfRule type="cellIs" dxfId="4452" priority="87" stopIfTrue="1" operator="equal">
      <formula>0</formula>
    </cfRule>
    <cfRule type="cellIs" dxfId="4451" priority="88" operator="notEqual">
      <formula>CF17</formula>
    </cfRule>
    <cfRule type="cellIs" dxfId="4450" priority="2033" operator="notEqual">
      <formula>CF17</formula>
    </cfRule>
    <cfRule type="cellIs" dxfId="4449" priority="718" operator="notEqual">
      <formula>CF17</formula>
    </cfRule>
    <cfRule type="cellIs" dxfId="4448" priority="717" stopIfTrue="1" operator="equal">
      <formula>0</formula>
    </cfRule>
    <cfRule type="cellIs" dxfId="4447" priority="2086" stopIfTrue="1" operator="equal">
      <formula>0</formula>
    </cfRule>
    <cfRule type="cellIs" dxfId="4446" priority="676" operator="notEqual">
      <formula>CF17</formula>
    </cfRule>
    <cfRule type="cellIs" dxfId="4445" priority="1697" operator="notEqual">
      <formula>CF17</formula>
    </cfRule>
    <cfRule type="cellIs" dxfId="4444" priority="1696" stopIfTrue="1" operator="equal">
      <formula>0</formula>
    </cfRule>
    <cfRule type="cellIs" dxfId="4443" priority="675" stopIfTrue="1" operator="equal">
      <formula>0</formula>
    </cfRule>
    <cfRule type="cellIs" dxfId="4442" priority="129" stopIfTrue="1" operator="equal">
      <formula>0</formula>
    </cfRule>
    <cfRule type="cellIs" dxfId="4441" priority="130" operator="notEqual">
      <formula>CF17</formula>
    </cfRule>
    <cfRule type="cellIs" dxfId="4440" priority="1871" operator="notEqual">
      <formula>CF17</formula>
    </cfRule>
    <cfRule type="cellIs" dxfId="4439" priority="577" operator="notEqual">
      <formula>CF17</formula>
    </cfRule>
    <cfRule type="cellIs" dxfId="4438" priority="576" stopIfTrue="1" operator="equal">
      <formula>0</formula>
    </cfRule>
    <cfRule type="cellIs" dxfId="4437" priority="523" operator="notEqual">
      <formula>CF17</formula>
    </cfRule>
    <cfRule type="cellIs" dxfId="4436" priority="8529" stopIfTrue="1" operator="equal">
      <formula>0</formula>
    </cfRule>
    <cfRule type="cellIs" dxfId="4435" priority="1990" stopIfTrue="1" operator="equal">
      <formula>0</formula>
    </cfRule>
    <cfRule type="cellIs" dxfId="4434" priority="222" stopIfTrue="1" operator="equal">
      <formula>0</formula>
    </cfRule>
    <cfRule type="cellIs" dxfId="4433" priority="223" operator="notEqual">
      <formula>CF17</formula>
    </cfRule>
    <cfRule type="cellIs" dxfId="4432" priority="1180" operator="notEqual">
      <formula>CF17</formula>
    </cfRule>
    <cfRule type="cellIs" dxfId="4431" priority="8530" operator="notEqual">
      <formula>CF17</formula>
    </cfRule>
    <cfRule type="cellIs" dxfId="4430" priority="270" stopIfTrue="1" operator="equal">
      <formula>0</formula>
    </cfRule>
    <cfRule type="cellIs" dxfId="4429" priority="271" operator="notEqual">
      <formula>CF17</formula>
    </cfRule>
    <cfRule type="cellIs" dxfId="4428" priority="801" stopIfTrue="1" operator="equal">
      <formula>0</formula>
    </cfRule>
    <cfRule type="cellIs" dxfId="4427" priority="802" operator="notEqual">
      <formula>CF17</formula>
    </cfRule>
    <cfRule type="cellIs" dxfId="4426" priority="1918" stopIfTrue="1" operator="equal">
      <formula>0</formula>
    </cfRule>
    <cfRule type="cellIs" dxfId="4425" priority="1919" operator="notEqual">
      <formula>CF17</formula>
    </cfRule>
    <cfRule type="cellIs" dxfId="4424" priority="369" stopIfTrue="1" operator="equal">
      <formula>0</formula>
    </cfRule>
    <cfRule type="cellIs" dxfId="4423" priority="370" operator="notEqual">
      <formula>CF17</formula>
    </cfRule>
    <cfRule type="cellIs" dxfId="4422" priority="1179" stopIfTrue="1" operator="equal">
      <formula>0</formula>
    </cfRule>
    <cfRule type="cellIs" dxfId="4421" priority="417" stopIfTrue="1" operator="equal">
      <formula>0</formula>
    </cfRule>
    <cfRule type="cellIs" dxfId="4420" priority="418" operator="notEqual">
      <formula>CF17</formula>
    </cfRule>
    <cfRule type="cellIs" dxfId="4419" priority="1561" stopIfTrue="1" operator="equal">
      <formula>0</formula>
    </cfRule>
    <cfRule type="cellIs" dxfId="4418" priority="522" stopIfTrue="1" operator="equal">
      <formula>0</formula>
    </cfRule>
    <cfRule type="cellIs" dxfId="4417" priority="1562" operator="notEqual">
      <formula>CF17</formula>
    </cfRule>
    <cfRule type="cellIs" dxfId="4416" priority="849" stopIfTrue="1" operator="equal">
      <formula>0</formula>
    </cfRule>
    <cfRule type="cellIs" dxfId="4415" priority="850" operator="notEqual">
      <formula>CF17</formula>
    </cfRule>
    <cfRule type="cellIs" dxfId="4414" priority="1870" stopIfTrue="1" operator="equal">
      <formula>0</formula>
    </cfRule>
    <cfRule type="cellIs" dxfId="4413" priority="1603" stopIfTrue="1" operator="equal">
      <formula>0</formula>
    </cfRule>
    <cfRule type="cellIs" dxfId="4412" priority="957" stopIfTrue="1" operator="equal">
      <formula>0</formula>
    </cfRule>
    <cfRule type="cellIs" dxfId="4411" priority="958" operator="notEqual">
      <formula>CF17</formula>
    </cfRule>
    <cfRule type="cellIs" dxfId="4410" priority="1604" operator="notEqual">
      <formula>CF17</formula>
    </cfRule>
    <cfRule type="cellIs" dxfId="4409" priority="1745" operator="notEqual">
      <formula>CF17</formula>
    </cfRule>
    <cfRule type="cellIs" dxfId="4408" priority="1991" operator="notEqual">
      <formula>CF17</formula>
    </cfRule>
    <cfRule type="cellIs" dxfId="4407" priority="1744" stopIfTrue="1" operator="equal">
      <formula>0</formula>
    </cfRule>
    <cfRule type="cellIs" dxfId="4406" priority="2087" operator="notEqual">
      <formula>CF17</formula>
    </cfRule>
  </conditionalFormatting>
  <conditionalFormatting sqref="CJ18">
    <cfRule type="expression" dxfId="4405" priority="1010">
      <formula>CJ17=0</formula>
    </cfRule>
    <cfRule type="expression" dxfId="4404" priority="86">
      <formula>CJ17=0</formula>
    </cfRule>
    <cfRule type="expression" dxfId="4403" priority="1121">
      <formula>CJ17=0</formula>
    </cfRule>
    <cfRule type="expression" dxfId="4402" priority="1743">
      <formula>CJ17=0</formula>
    </cfRule>
    <cfRule type="expression" dxfId="4401" priority="1869">
      <formula>CJ17=0</formula>
    </cfRule>
    <cfRule type="expression" dxfId="4400" priority="575">
      <formula>CJ17=0</formula>
    </cfRule>
    <cfRule type="expression" dxfId="4399" priority="221">
      <formula>CJ17=0</formula>
    </cfRule>
    <cfRule type="expression" dxfId="4398" priority="128">
      <formula>CJ17=0</formula>
    </cfRule>
    <cfRule type="expression" dxfId="4397" priority="848">
      <formula>CJ17=0</formula>
    </cfRule>
    <cfRule type="expression" dxfId="4396" priority="8528">
      <formula>CJ17=0</formula>
    </cfRule>
    <cfRule type="expression" dxfId="4395" priority="1178">
      <formula>CJ17=0</formula>
    </cfRule>
    <cfRule type="expression" dxfId="4394" priority="800">
      <formula>CJ17=0</formula>
    </cfRule>
    <cfRule type="expression" dxfId="4393" priority="1602">
      <formula>CJ17=0</formula>
    </cfRule>
    <cfRule type="expression" dxfId="4392" priority="1917">
      <formula>CJ17=0</formula>
    </cfRule>
    <cfRule type="expression" dxfId="4391" priority="416">
      <formula>CJ17=0</formula>
    </cfRule>
    <cfRule type="expression" dxfId="4390" priority="716">
      <formula>CJ17=0</formula>
    </cfRule>
    <cfRule type="expression" dxfId="4389" priority="2085">
      <formula>CJ17=0</formula>
    </cfRule>
    <cfRule type="expression" dxfId="4388" priority="1560">
      <formula>CJ17=0</formula>
    </cfRule>
    <cfRule type="expression" dxfId="4387" priority="956">
      <formula>CJ17=0</formula>
    </cfRule>
    <cfRule type="expression" dxfId="4386" priority="521">
      <formula>CJ17=0</formula>
    </cfRule>
    <cfRule type="expression" dxfId="4385" priority="1989">
      <formula>CJ17=0</formula>
    </cfRule>
    <cfRule type="expression" dxfId="4384" priority="674">
      <formula>CJ17=0</formula>
    </cfRule>
    <cfRule type="expression" dxfId="4383" priority="368">
      <formula>CJ17=0</formula>
    </cfRule>
    <cfRule type="expression" dxfId="4382" priority="269">
      <formula>CJ17=0</formula>
    </cfRule>
    <cfRule type="expression" dxfId="4381" priority="1695">
      <formula>CJ17=0</formula>
    </cfRule>
    <cfRule type="expression" dxfId="4380" priority="2031">
      <formula>CJ17=0</formula>
    </cfRule>
  </conditionalFormatting>
  <conditionalFormatting sqref="CJ19">
    <cfRule type="cellIs" dxfId="4379" priority="7606" stopIfTrue="1" operator="equal">
      <formula>0</formula>
    </cfRule>
    <cfRule type="cellIs" dxfId="4378" priority="7602" stopIfTrue="1" operator="equal">
      <formula>0</formula>
    </cfRule>
    <cfRule type="cellIs" dxfId="4377" priority="7603" operator="notEqual">
      <formula>CF19</formula>
    </cfRule>
    <cfRule type="cellIs" dxfId="4376" priority="7607" operator="notEqual">
      <formula>CF19</formula>
    </cfRule>
    <cfRule type="cellIs" dxfId="4375" priority="7605" operator="notEqual">
      <formula>CF19</formula>
    </cfRule>
    <cfRule type="cellIs" dxfId="4374" priority="7604" stopIfTrue="1" operator="equal">
      <formula>0</formula>
    </cfRule>
  </conditionalFormatting>
  <conditionalFormatting sqref="CJ23">
    <cfRule type="cellIs" dxfId="4373" priority="15241" stopIfTrue="1" operator="equal">
      <formula>0</formula>
    </cfRule>
    <cfRule type="cellIs" dxfId="4372" priority="15224" operator="notEqual">
      <formula>CF23</formula>
    </cfRule>
    <cfRule type="cellIs" dxfId="4371" priority="15223" stopIfTrue="1" operator="equal">
      <formula>0</formula>
    </cfRule>
    <cfRule type="cellIs" dxfId="4370" priority="15242" operator="notEqual">
      <formula>CF23</formula>
    </cfRule>
  </conditionalFormatting>
  <conditionalFormatting sqref="CJ24">
    <cfRule type="expression" dxfId="4369" priority="15240">
      <formula>CJ23=0</formula>
    </cfRule>
    <cfRule type="expression" dxfId="4368" priority="15222">
      <formula>CJ23=0</formula>
    </cfRule>
  </conditionalFormatting>
  <conditionalFormatting sqref="CJ25">
    <cfRule type="cellIs" dxfId="4367" priority="11023" operator="notEqual">
      <formula>CF25</formula>
    </cfRule>
    <cfRule type="cellIs" dxfId="4366" priority="11022" stopIfTrue="1" operator="equal">
      <formula>0</formula>
    </cfRule>
    <cfRule type="cellIs" dxfId="4365" priority="10593" stopIfTrue="1" operator="equal">
      <formula>0</formula>
    </cfRule>
    <cfRule type="cellIs" dxfId="4364" priority="10773" stopIfTrue="1" operator="equal">
      <formula>0</formula>
    </cfRule>
    <cfRule type="cellIs" dxfId="4363" priority="10774" operator="notEqual">
      <formula>CF25</formula>
    </cfRule>
    <cfRule type="cellIs" dxfId="4362" priority="16312" operator="notEqual">
      <formula>CF25</formula>
    </cfRule>
    <cfRule type="cellIs" dxfId="4361" priority="10716" stopIfTrue="1" operator="equal">
      <formula>0</formula>
    </cfRule>
    <cfRule type="cellIs" dxfId="4360" priority="10717" operator="notEqual">
      <formula>CF25</formula>
    </cfRule>
    <cfRule type="cellIs" dxfId="4359" priority="16311" stopIfTrue="1" operator="equal">
      <formula>0</formula>
    </cfRule>
    <cfRule type="cellIs" dxfId="4358" priority="10549" operator="notEqual">
      <formula>CF25</formula>
    </cfRule>
    <cfRule type="cellIs" dxfId="4357" priority="10594" operator="notEqual">
      <formula>CF25</formula>
    </cfRule>
    <cfRule type="cellIs" dxfId="4356" priority="16534" operator="notEqual">
      <formula>CF25</formula>
    </cfRule>
    <cfRule type="cellIs" dxfId="4355" priority="16533" stopIfTrue="1" operator="equal">
      <formula>0</formula>
    </cfRule>
    <cfRule type="cellIs" dxfId="4354" priority="16608" stopIfTrue="1" operator="equal">
      <formula>0</formula>
    </cfRule>
    <cfRule type="cellIs" dxfId="4353" priority="16609" operator="notEqual">
      <formula>CF25</formula>
    </cfRule>
    <cfRule type="cellIs" dxfId="4352" priority="10548" stopIfTrue="1" operator="equal">
      <formula>0</formula>
    </cfRule>
    <cfRule type="cellIs" dxfId="4351" priority="18111" stopIfTrue="1" operator="equal">
      <formula>0</formula>
    </cfRule>
    <cfRule type="cellIs" dxfId="4350" priority="18112" operator="notEqual">
      <formula>CF25</formula>
    </cfRule>
  </conditionalFormatting>
  <conditionalFormatting sqref="CJ26">
    <cfRule type="expression" dxfId="4349" priority="10772">
      <formula>CJ25=0</formula>
    </cfRule>
    <cfRule type="expression" dxfId="4348" priority="10547">
      <formula>CJ25=0</formula>
    </cfRule>
    <cfRule type="expression" dxfId="4347" priority="16607">
      <formula>CJ25=0</formula>
    </cfRule>
    <cfRule type="expression" dxfId="4346" priority="10592">
      <formula>CJ25=0</formula>
    </cfRule>
    <cfRule type="expression" dxfId="4345" priority="16310">
      <formula>CJ25=0</formula>
    </cfRule>
    <cfRule type="expression" dxfId="4344" priority="18110">
      <formula>CJ25=0</formula>
    </cfRule>
    <cfRule type="expression" dxfId="4343" priority="16532">
      <formula>CJ25=0</formula>
    </cfRule>
    <cfRule type="expression" dxfId="4342" priority="11021">
      <formula>CJ25=0</formula>
    </cfRule>
    <cfRule type="expression" dxfId="4341" priority="10715">
      <formula>CJ25=0</formula>
    </cfRule>
  </conditionalFormatting>
  <conditionalFormatting sqref="CJ27">
    <cfRule type="cellIs" dxfId="4340" priority="5523" operator="notEqual">
      <formula>CF27</formula>
    </cfRule>
    <cfRule type="cellIs" dxfId="4339" priority="5525" stopIfTrue="1" operator="equal">
      <formula>0</formula>
    </cfRule>
    <cfRule type="cellIs" dxfId="4338" priority="15541" stopIfTrue="1" operator="equal">
      <formula>0</formula>
    </cfRule>
    <cfRule type="cellIs" dxfId="4337" priority="15542" operator="notEqual">
      <formula>CF27</formula>
    </cfRule>
    <cfRule type="cellIs" dxfId="4336" priority="5433" operator="notEqual">
      <formula>CF27</formula>
    </cfRule>
    <cfRule type="cellIs" dxfId="4335" priority="5526" operator="notEqual">
      <formula>CF27</formula>
    </cfRule>
    <cfRule type="cellIs" dxfId="4334" priority="5528" stopIfTrue="1" operator="equal">
      <formula>0</formula>
    </cfRule>
    <cfRule type="cellIs" dxfId="4333" priority="5529" operator="notEqual">
      <formula>CF27</formula>
    </cfRule>
    <cfRule type="cellIs" dxfId="4332" priority="9876" operator="notEqual">
      <formula>CF27</formula>
    </cfRule>
    <cfRule type="cellIs" dxfId="4331" priority="5454" operator="notEqual">
      <formula>CF27</formula>
    </cfRule>
    <cfRule type="cellIs" dxfId="4330" priority="9875" stopIfTrue="1" operator="equal">
      <formula>0</formula>
    </cfRule>
    <cfRule type="cellIs" dxfId="4329" priority="5540" stopIfTrue="1" operator="equal">
      <formula>0</formula>
    </cfRule>
    <cfRule type="cellIs" dxfId="4328" priority="5541" operator="notEqual">
      <formula>CF27</formula>
    </cfRule>
    <cfRule type="cellIs" dxfId="4327" priority="5484" operator="notEqual">
      <formula>CF27</formula>
    </cfRule>
    <cfRule type="cellIs" dxfId="4326" priority="5483" stopIfTrue="1" operator="equal">
      <formula>0</formula>
    </cfRule>
    <cfRule type="cellIs" dxfId="4325" priority="9815" stopIfTrue="1" operator="equal">
      <formula>0</formula>
    </cfRule>
    <cfRule type="cellIs" dxfId="4324" priority="15602" operator="notEqual">
      <formula>CF27</formula>
    </cfRule>
    <cfRule type="cellIs" dxfId="4323" priority="9816" operator="notEqual">
      <formula>CF27</formula>
    </cfRule>
    <cfRule type="cellIs" dxfId="4322" priority="15601" stopIfTrue="1" operator="equal">
      <formula>0</formula>
    </cfRule>
    <cfRule type="cellIs" dxfId="4321" priority="5453" stopIfTrue="1" operator="equal">
      <formula>0</formula>
    </cfRule>
    <cfRule type="cellIs" dxfId="4320" priority="5522" stopIfTrue="1" operator="equal">
      <formula>0</formula>
    </cfRule>
    <cfRule type="cellIs" dxfId="4319" priority="5432" stopIfTrue="1" operator="equal">
      <formula>0</formula>
    </cfRule>
  </conditionalFormatting>
  <conditionalFormatting sqref="CJ28">
    <cfRule type="expression" dxfId="4318" priority="5521">
      <formula>CJ27=0</formula>
    </cfRule>
    <cfRule type="expression" dxfId="4317" priority="15600">
      <formula>CJ27=0</formula>
    </cfRule>
    <cfRule type="expression" dxfId="4316" priority="5527">
      <formula>CJ27=0</formula>
    </cfRule>
    <cfRule type="expression" dxfId="4315" priority="9814">
      <formula>CJ27=0</formula>
    </cfRule>
    <cfRule type="expression" dxfId="4314" priority="5431">
      <formula>CJ27=0</formula>
    </cfRule>
    <cfRule type="expression" dxfId="4313" priority="5524">
      <formula>CJ27=0</formula>
    </cfRule>
    <cfRule type="expression" dxfId="4312" priority="5482">
      <formula>CJ27=0</formula>
    </cfRule>
    <cfRule type="expression" dxfId="4311" priority="9874">
      <formula>CJ27=0</formula>
    </cfRule>
    <cfRule type="expression" dxfId="4310" priority="5539">
      <formula>CJ27=0</formula>
    </cfRule>
    <cfRule type="expression" dxfId="4309" priority="5452">
      <formula>CJ27=0</formula>
    </cfRule>
    <cfRule type="expression" dxfId="4308" priority="15540">
      <formula>CJ27=0</formula>
    </cfRule>
  </conditionalFormatting>
  <conditionalFormatting sqref="CJ29">
    <cfRule type="cellIs" dxfId="4307" priority="14186" stopIfTrue="1" operator="equal">
      <formula>0</formula>
    </cfRule>
    <cfRule type="cellIs" dxfId="4306" priority="14187" operator="notEqual">
      <formula>CF29</formula>
    </cfRule>
    <cfRule type="cellIs" dxfId="4305" priority="14175" operator="notEqual">
      <formula>CF29</formula>
    </cfRule>
    <cfRule type="cellIs" dxfId="4304" priority="14174" stopIfTrue="1" operator="equal">
      <formula>0</formula>
    </cfRule>
  </conditionalFormatting>
  <conditionalFormatting sqref="CJ30">
    <cfRule type="expression" dxfId="4303" priority="14173">
      <formula>CJ29=0</formula>
    </cfRule>
    <cfRule type="expression" dxfId="4302" priority="14185">
      <formula>CJ29=0</formula>
    </cfRule>
  </conditionalFormatting>
  <conditionalFormatting sqref="CJ31 CJ9 CJ15 CJ17 CJ23 CJ25 CJ27 CJ29 CJ33 CJ35 CJ37 CJ41 CJ43 CJ21 CJ39">
    <cfRule type="cellIs" dxfId="4301" priority="11594" operator="notEqual">
      <formula>CF9</formula>
    </cfRule>
    <cfRule type="cellIs" dxfId="4300" priority="17760" operator="notEqual">
      <formula>CF9</formula>
    </cfRule>
    <cfRule type="cellIs" dxfId="4299" priority="17759" stopIfTrue="1" operator="equal">
      <formula>0</formula>
    </cfRule>
    <cfRule type="cellIs" dxfId="4298" priority="11593" stopIfTrue="1" operator="equal">
      <formula>0</formula>
    </cfRule>
  </conditionalFormatting>
  <conditionalFormatting sqref="CJ31 CJ9 CJ17 CJ23 CJ25 CJ27 CJ29 CJ33 CJ35 CJ37 CJ39 CJ41 CJ43 CJ21">
    <cfRule type="cellIs" dxfId="4297" priority="11473" stopIfTrue="1" operator="equal">
      <formula>0</formula>
    </cfRule>
    <cfRule type="cellIs" dxfId="4296" priority="11474" operator="notEqual">
      <formula>CF9</formula>
    </cfRule>
  </conditionalFormatting>
  <conditionalFormatting sqref="CJ35 CJ37 CJ39">
    <cfRule type="cellIs" dxfId="4295" priority="18117" stopIfTrue="1" operator="equal">
      <formula>0</formula>
    </cfRule>
    <cfRule type="cellIs" dxfId="4294" priority="18118" operator="notEqual">
      <formula>CF35</formula>
    </cfRule>
  </conditionalFormatting>
  <conditionalFormatting sqref="CJ35">
    <cfRule type="cellIs" dxfId="4293" priority="15332" operator="notEqual">
      <formula>CF35</formula>
    </cfRule>
    <cfRule type="cellIs" dxfId="4292" priority="14244" operator="notEqual">
      <formula>CF35</formula>
    </cfRule>
    <cfRule type="cellIs" dxfId="4291" priority="7027" stopIfTrue="1" operator="equal">
      <formula>0</formula>
    </cfRule>
    <cfRule type="cellIs" dxfId="4290" priority="14280" operator="notEqual">
      <formula>CF35</formula>
    </cfRule>
    <cfRule type="cellIs" dxfId="4289" priority="9602" stopIfTrue="1" operator="equal">
      <formula>0</formula>
    </cfRule>
    <cfRule type="cellIs" dxfId="4288" priority="14279" stopIfTrue="1" operator="equal">
      <formula>0</formula>
    </cfRule>
    <cfRule type="cellIs" dxfId="4287" priority="7066" stopIfTrue="1" operator="equal">
      <formula>0</formula>
    </cfRule>
    <cfRule type="cellIs" dxfId="4286" priority="15308" operator="notEqual">
      <formula>CF35</formula>
    </cfRule>
    <cfRule type="cellIs" dxfId="4285" priority="7028" operator="notEqual">
      <formula>CF35</formula>
    </cfRule>
    <cfRule type="cellIs" dxfId="4284" priority="9624" operator="notEqual">
      <formula>CF35</formula>
    </cfRule>
    <cfRule type="cellIs" dxfId="4283" priority="9623" stopIfTrue="1" operator="equal">
      <formula>0</formula>
    </cfRule>
    <cfRule type="cellIs" dxfId="4282" priority="14298" operator="notEqual">
      <formula>CF35</formula>
    </cfRule>
    <cfRule type="cellIs" dxfId="4281" priority="6992" operator="notEqual">
      <formula>CF35</formula>
    </cfRule>
    <cfRule type="cellIs" dxfId="4280" priority="14297" stopIfTrue="1" operator="equal">
      <formula>0</formula>
    </cfRule>
    <cfRule type="cellIs" dxfId="4279" priority="7081" stopIfTrue="1" operator="equal">
      <formula>0</formula>
    </cfRule>
    <cfRule type="cellIs" dxfId="4278" priority="7082" operator="notEqual">
      <formula>CF35</formula>
    </cfRule>
    <cfRule type="cellIs" dxfId="4277" priority="9603" operator="notEqual">
      <formula>CF35</formula>
    </cfRule>
    <cfRule type="cellIs" dxfId="4276" priority="14231" stopIfTrue="1" operator="equal">
      <formula>0</formula>
    </cfRule>
    <cfRule type="cellIs" dxfId="4275" priority="14232" operator="notEqual">
      <formula>CF35</formula>
    </cfRule>
    <cfRule type="cellIs" dxfId="4274" priority="7067" operator="notEqual">
      <formula>CF35</formula>
    </cfRule>
    <cfRule type="cellIs" dxfId="4273" priority="6949" stopIfTrue="1" operator="equal">
      <formula>0</formula>
    </cfRule>
    <cfRule type="cellIs" dxfId="4272" priority="6950" operator="notEqual">
      <formula>CF35</formula>
    </cfRule>
    <cfRule type="cellIs" dxfId="4271" priority="6958" stopIfTrue="1" operator="equal">
      <formula>0</formula>
    </cfRule>
    <cfRule type="cellIs" dxfId="4270" priority="6959" operator="notEqual">
      <formula>CF35</formula>
    </cfRule>
    <cfRule type="cellIs" dxfId="4269" priority="7042" stopIfTrue="1" operator="equal">
      <formula>0</formula>
    </cfRule>
    <cfRule type="cellIs" dxfId="4268" priority="7043" operator="notEqual">
      <formula>CF35</formula>
    </cfRule>
    <cfRule type="cellIs" dxfId="4267" priority="6976" stopIfTrue="1" operator="equal">
      <formula>0</formula>
    </cfRule>
    <cfRule type="cellIs" dxfId="4266" priority="6977" operator="notEqual">
      <formula>CF35</formula>
    </cfRule>
    <cfRule type="cellIs" dxfId="4265" priority="6991" stopIfTrue="1" operator="equal">
      <formula>0</formula>
    </cfRule>
    <cfRule type="cellIs" dxfId="4264" priority="15307" stopIfTrue="1" operator="equal">
      <formula>0</formula>
    </cfRule>
    <cfRule type="cellIs" dxfId="4263" priority="14243" stopIfTrue="1" operator="equal">
      <formula>0</formula>
    </cfRule>
    <cfRule type="cellIs" dxfId="4262" priority="15331" stopIfTrue="1" operator="equal">
      <formula>0</formula>
    </cfRule>
  </conditionalFormatting>
  <conditionalFormatting sqref="CJ36 CJ38">
    <cfRule type="expression" dxfId="4261" priority="18116">
      <formula>CJ35=0</formula>
    </cfRule>
  </conditionalFormatting>
  <conditionalFormatting sqref="CJ36">
    <cfRule type="expression" dxfId="4260" priority="14278">
      <formula>CJ35=0</formula>
    </cfRule>
    <cfRule type="expression" dxfId="4259" priority="15306">
      <formula>CJ35=0</formula>
    </cfRule>
    <cfRule type="expression" dxfId="4258" priority="6948">
      <formula>CJ35=0</formula>
    </cfRule>
    <cfRule type="expression" dxfId="4257" priority="14230">
      <formula>CJ35=0</formula>
    </cfRule>
    <cfRule type="expression" dxfId="4256" priority="6975">
      <formula>CJ35=0</formula>
    </cfRule>
    <cfRule type="expression" dxfId="4255" priority="14296">
      <formula>CJ35=0</formula>
    </cfRule>
    <cfRule type="expression" dxfId="4254" priority="6957">
      <formula>CJ35=0</formula>
    </cfRule>
    <cfRule type="expression" dxfId="4253" priority="15330">
      <formula>CJ35=0</formula>
    </cfRule>
    <cfRule type="expression" dxfId="4252" priority="7041">
      <formula>CJ35=0</formula>
    </cfRule>
    <cfRule type="expression" dxfId="4251" priority="9601">
      <formula>CJ35=0</formula>
    </cfRule>
    <cfRule type="expression" dxfId="4250" priority="7065">
      <formula>CJ35=0</formula>
    </cfRule>
    <cfRule type="expression" dxfId="4249" priority="14242">
      <formula>CJ35=0</formula>
    </cfRule>
    <cfRule type="expression" dxfId="4248" priority="7080">
      <formula>CJ35=0</formula>
    </cfRule>
    <cfRule type="expression" dxfId="4247" priority="9622">
      <formula>CJ35=0</formula>
    </cfRule>
    <cfRule type="expression" dxfId="4246" priority="7026">
      <formula>CJ35=0</formula>
    </cfRule>
    <cfRule type="expression" dxfId="4245" priority="6990">
      <formula>CJ35=0</formula>
    </cfRule>
  </conditionalFormatting>
  <conditionalFormatting sqref="CK11 CM11">
    <cfRule type="cellIs" dxfId="4244" priority="15800" operator="notEqual">
      <formula>CG11</formula>
    </cfRule>
    <cfRule type="cellIs" dxfId="4243" priority="15799" stopIfTrue="1" operator="equal">
      <formula>0</formula>
    </cfRule>
    <cfRule type="cellIs" dxfId="4242" priority="10092" operator="notEqual">
      <formula>CG11</formula>
    </cfRule>
    <cfRule type="cellIs" dxfId="4241" priority="15787" stopIfTrue="1" operator="equal">
      <formula>0</formula>
    </cfRule>
    <cfRule type="cellIs" dxfId="4240" priority="15788" operator="notEqual">
      <formula>CG11</formula>
    </cfRule>
    <cfRule type="cellIs" dxfId="4239" priority="10091" stopIfTrue="1" operator="equal">
      <formula>0</formula>
    </cfRule>
    <cfRule type="cellIs" dxfId="4238" priority="10103" stopIfTrue="1" operator="equal">
      <formula>0</formula>
    </cfRule>
    <cfRule type="cellIs" dxfId="4237" priority="10074" operator="notEqual">
      <formula>CG11</formula>
    </cfRule>
    <cfRule type="cellIs" dxfId="4236" priority="10073" stopIfTrue="1" operator="equal">
      <formula>0</formula>
    </cfRule>
    <cfRule type="cellIs" dxfId="4235" priority="14488" operator="notEqual">
      <formula>CG11</formula>
    </cfRule>
    <cfRule type="cellIs" dxfId="4234" priority="14487" stopIfTrue="1" operator="equal">
      <formula>0</formula>
    </cfRule>
    <cfRule type="cellIs" dxfId="4233" priority="15830" operator="notEqual">
      <formula>CG11</formula>
    </cfRule>
    <cfRule type="cellIs" dxfId="4232" priority="15829" stopIfTrue="1" operator="equal">
      <formula>0</formula>
    </cfRule>
    <cfRule type="cellIs" dxfId="4231" priority="10061" stopIfTrue="1" operator="equal">
      <formula>0</formula>
    </cfRule>
    <cfRule type="cellIs" dxfId="4230" priority="10062" operator="notEqual">
      <formula>CG11</formula>
    </cfRule>
    <cfRule type="cellIs" dxfId="4229" priority="15818" operator="notEqual">
      <formula>CG11</formula>
    </cfRule>
    <cfRule type="cellIs" dxfId="4228" priority="15817" stopIfTrue="1" operator="equal">
      <formula>0</formula>
    </cfRule>
    <cfRule type="cellIs" dxfId="4227" priority="10104" operator="notEqual">
      <formula>CG11</formula>
    </cfRule>
  </conditionalFormatting>
  <conditionalFormatting sqref="CK12 CM12">
    <cfRule type="expression" dxfId="4226" priority="10102">
      <formula>CK11=0</formula>
    </cfRule>
    <cfRule type="expression" dxfId="4225" priority="15816">
      <formula>CK11=0</formula>
    </cfRule>
    <cfRule type="expression" dxfId="4224" priority="10090">
      <formula>CK11=0</formula>
    </cfRule>
    <cfRule type="expression" dxfId="4223" priority="15828">
      <formula>CK11=0</formula>
    </cfRule>
    <cfRule type="expression" dxfId="4222" priority="15786">
      <formula>CK11=0</formula>
    </cfRule>
    <cfRule type="expression" dxfId="4221" priority="10072">
      <formula>CK11=0</formula>
    </cfRule>
    <cfRule type="expression" dxfId="4220" priority="15798">
      <formula>CK11=0</formula>
    </cfRule>
    <cfRule type="expression" dxfId="4219" priority="10060">
      <formula>CK11=0</formula>
    </cfRule>
    <cfRule type="expression" dxfId="4218" priority="14486">
      <formula>CK11=0</formula>
    </cfRule>
  </conditionalFormatting>
  <conditionalFormatting sqref="CK14 CK16 CK18 CK20 CK22 CK24 CK26 CK28 CK30 CK32 CK34 CK36 CK38 CK40 CK42 CK44 CK10 CM10 CM44 CM42 CM40 CM38 CM36 CM34 CM32 CM30 CM28 CM26 CM24 CM22 CM20 CM18 CM16 CM14">
    <cfRule type="expression" dxfId="4217" priority="11502">
      <formula>CK9=0</formula>
    </cfRule>
    <cfRule type="expression" dxfId="4216" priority="11619">
      <formula>CK9=0</formula>
    </cfRule>
    <cfRule type="expression" dxfId="4215" priority="18510">
      <formula>CK9=0</formula>
    </cfRule>
    <cfRule type="expression" dxfId="4214" priority="17788">
      <formula>CK9=0</formula>
    </cfRule>
  </conditionalFormatting>
  <conditionalFormatting sqref="CK15 CM15">
    <cfRule type="cellIs" dxfId="4213" priority="15082" stopIfTrue="1" operator="equal">
      <formula>0</formula>
    </cfRule>
    <cfRule type="cellIs" dxfId="4212" priority="11203" operator="notEqual">
      <formula>CG15</formula>
    </cfRule>
    <cfRule type="cellIs" dxfId="4211" priority="10390" operator="notEqual">
      <formula>CG15</formula>
    </cfRule>
    <cfRule type="cellIs" dxfId="4210" priority="15056" operator="notEqual">
      <formula>CG15</formula>
    </cfRule>
    <cfRule type="cellIs" dxfId="4209" priority="14809" stopIfTrue="1" operator="equal">
      <formula>0</formula>
    </cfRule>
    <cfRule type="cellIs" dxfId="4208" priority="14671" stopIfTrue="1" operator="equal">
      <formula>0</formula>
    </cfRule>
    <cfRule type="cellIs" dxfId="4207" priority="9330" operator="notEqual">
      <formula>CG15</formula>
    </cfRule>
    <cfRule type="cellIs" dxfId="4206" priority="11218" operator="notEqual">
      <formula>CG15</formula>
    </cfRule>
    <cfRule type="cellIs" dxfId="4205" priority="15110" operator="notEqual">
      <formula>CG15</formula>
    </cfRule>
    <cfRule type="cellIs" dxfId="4204" priority="11202" stopIfTrue="1" operator="equal">
      <formula>0</formula>
    </cfRule>
    <cfRule type="cellIs" dxfId="4203" priority="14698" stopIfTrue="1" operator="equal">
      <formula>0</formula>
    </cfRule>
    <cfRule type="cellIs" dxfId="4202" priority="14699" operator="notEqual">
      <formula>CG15</formula>
    </cfRule>
    <cfRule type="cellIs" dxfId="4201" priority="15167" operator="notEqual">
      <formula>CG15</formula>
    </cfRule>
    <cfRule type="cellIs" dxfId="4200" priority="15166" stopIfTrue="1" operator="equal">
      <formula>0</formula>
    </cfRule>
    <cfRule type="cellIs" dxfId="4199" priority="9329" stopIfTrue="1" operator="equal">
      <formula>0</formula>
    </cfRule>
    <cfRule type="cellIs" dxfId="4198" priority="14974" stopIfTrue="1" operator="equal">
      <formula>0</formula>
    </cfRule>
    <cfRule type="cellIs" dxfId="4197" priority="15064" stopIfTrue="1" operator="equal">
      <formula>0</formula>
    </cfRule>
    <cfRule type="cellIs" dxfId="4196" priority="14818" stopIfTrue="1" operator="equal">
      <formula>0</formula>
    </cfRule>
    <cfRule type="cellIs" dxfId="4195" priority="14819" operator="notEqual">
      <formula>CG15</formula>
    </cfRule>
    <cfRule type="cellIs" dxfId="4194" priority="14975" operator="notEqual">
      <formula>CG15</formula>
    </cfRule>
    <cfRule type="cellIs" dxfId="4193" priority="14885" operator="notEqual">
      <formula>CG15</formula>
    </cfRule>
    <cfRule type="cellIs" dxfId="4192" priority="14645" operator="notEqual">
      <formula>CG15</formula>
    </cfRule>
    <cfRule type="cellIs" dxfId="4191" priority="11149" operator="notEqual">
      <formula>CG15</formula>
    </cfRule>
    <cfRule type="cellIs" dxfId="4190" priority="11148" stopIfTrue="1" operator="equal">
      <formula>0</formula>
    </cfRule>
    <cfRule type="cellIs" dxfId="4189" priority="14770" stopIfTrue="1" operator="equal">
      <formula>0</formula>
    </cfRule>
    <cfRule type="cellIs" dxfId="4188" priority="14959" stopIfTrue="1" operator="equal">
      <formula>0</formula>
    </cfRule>
    <cfRule type="cellIs" dxfId="4187" priority="14644" stopIfTrue="1" operator="equal">
      <formula>0</formula>
    </cfRule>
    <cfRule type="cellIs" dxfId="4186" priority="15109" stopIfTrue="1" operator="equal">
      <formula>0</formula>
    </cfRule>
    <cfRule type="cellIs" dxfId="4185" priority="10405" operator="notEqual">
      <formula>CG15</formula>
    </cfRule>
    <cfRule type="cellIs" dxfId="4184" priority="14833" stopIfTrue="1" operator="equal">
      <formula>0</formula>
    </cfRule>
    <cfRule type="cellIs" dxfId="4183" priority="14834" operator="notEqual">
      <formula>CG15</formula>
    </cfRule>
    <cfRule type="cellIs" dxfId="4182" priority="14884" stopIfTrue="1" operator="equal">
      <formula>0</formula>
    </cfRule>
    <cfRule type="cellIs" dxfId="4181" priority="14854" stopIfTrue="1" operator="equal">
      <formula>0</formula>
    </cfRule>
    <cfRule type="cellIs" dxfId="4180" priority="15011" operator="notEqual">
      <formula>CG15</formula>
    </cfRule>
    <cfRule type="cellIs" dxfId="4179" priority="14855" operator="notEqual">
      <formula>CG15</formula>
    </cfRule>
    <cfRule type="cellIs" dxfId="4178" priority="14836" stopIfTrue="1" operator="equal">
      <formula>0</formula>
    </cfRule>
    <cfRule type="cellIs" dxfId="4177" priority="14837" operator="notEqual">
      <formula>CG15</formula>
    </cfRule>
    <cfRule type="cellIs" dxfId="4176" priority="15065" operator="notEqual">
      <formula>CG15</formula>
    </cfRule>
    <cfRule type="cellIs" dxfId="4175" priority="14648" operator="notEqual">
      <formula>CG15</formula>
    </cfRule>
    <cfRule type="cellIs" dxfId="4174" priority="14647" stopIfTrue="1" operator="equal">
      <formula>0</formula>
    </cfRule>
    <cfRule type="cellIs" dxfId="4173" priority="15055" stopIfTrue="1" operator="equal">
      <formula>0</formula>
    </cfRule>
    <cfRule type="cellIs" dxfId="4172" priority="15125" operator="notEqual">
      <formula>CG15</formula>
    </cfRule>
    <cfRule type="cellIs" dxfId="4171" priority="14960" operator="notEqual">
      <formula>CG15</formula>
    </cfRule>
    <cfRule type="cellIs" dxfId="4170" priority="15124" stopIfTrue="1" operator="equal">
      <formula>0</formula>
    </cfRule>
    <cfRule type="cellIs" dxfId="4169" priority="9345" operator="notEqual">
      <formula>CG15</formula>
    </cfRule>
    <cfRule type="cellIs" dxfId="4168" priority="14758" stopIfTrue="1" operator="equal">
      <formula>0</formula>
    </cfRule>
    <cfRule type="cellIs" dxfId="4167" priority="10453" operator="notEqual">
      <formula>CG15</formula>
    </cfRule>
    <cfRule type="cellIs" dxfId="4166" priority="15079" stopIfTrue="1" operator="equal">
      <formula>0</formula>
    </cfRule>
    <cfRule type="cellIs" dxfId="4165" priority="15080" operator="notEqual">
      <formula>CG15</formula>
    </cfRule>
    <cfRule type="cellIs" dxfId="4164" priority="9234" operator="notEqual">
      <formula>CG15</formula>
    </cfRule>
    <cfRule type="cellIs" dxfId="4163" priority="14894" operator="notEqual">
      <formula>CG15</formula>
    </cfRule>
    <cfRule type="cellIs" dxfId="4162" priority="11176" operator="notEqual">
      <formula>CG15</formula>
    </cfRule>
    <cfRule type="cellIs" dxfId="4161" priority="9233" stopIfTrue="1" operator="equal">
      <formula>0</formula>
    </cfRule>
    <cfRule type="cellIs" dxfId="4160" priority="9225" operator="notEqual">
      <formula>CG15</formula>
    </cfRule>
    <cfRule type="cellIs" dxfId="4159" priority="14810" operator="notEqual">
      <formula>CG15</formula>
    </cfRule>
    <cfRule type="cellIs" dxfId="4158" priority="17058" stopIfTrue="1" operator="equal">
      <formula>0</formula>
    </cfRule>
    <cfRule type="cellIs" dxfId="4157" priority="17059" operator="notEqual">
      <formula>CG15</formula>
    </cfRule>
    <cfRule type="cellIs" dxfId="4156" priority="9485" stopIfTrue="1" operator="equal">
      <formula>0</formula>
    </cfRule>
    <cfRule type="cellIs" dxfId="4155" priority="17067" stopIfTrue="1" operator="equal">
      <formula>0</formula>
    </cfRule>
    <cfRule type="cellIs" dxfId="4154" priority="17068" operator="notEqual">
      <formula>CG15</formula>
    </cfRule>
    <cfRule type="cellIs" dxfId="4153" priority="9486" operator="notEqual">
      <formula>CG15</formula>
    </cfRule>
    <cfRule type="cellIs" dxfId="4152" priority="9224" stopIfTrue="1" operator="equal">
      <formula>0</formula>
    </cfRule>
    <cfRule type="cellIs" dxfId="4151" priority="14866" stopIfTrue="1" operator="equal">
      <formula>0</formula>
    </cfRule>
    <cfRule type="cellIs" dxfId="4150" priority="11158" operator="notEqual">
      <formula>CG15</formula>
    </cfRule>
    <cfRule type="cellIs" dxfId="4149" priority="17082" stopIfTrue="1" operator="equal">
      <formula>0</formula>
    </cfRule>
    <cfRule type="cellIs" dxfId="4148" priority="17083" operator="notEqual">
      <formula>CG15</formula>
    </cfRule>
    <cfRule type="cellIs" dxfId="4147" priority="9294" operator="notEqual">
      <formula>CG15</formula>
    </cfRule>
    <cfRule type="cellIs" dxfId="4146" priority="15010" stopIfTrue="1" operator="equal">
      <formula>0</formula>
    </cfRule>
    <cfRule type="cellIs" dxfId="4145" priority="15193" stopIfTrue="1" operator="equal">
      <formula>0</formula>
    </cfRule>
    <cfRule type="cellIs" dxfId="4144" priority="15194" operator="notEqual">
      <formula>CG15</formula>
    </cfRule>
    <cfRule type="cellIs" dxfId="4143" priority="10404" stopIfTrue="1" operator="equal">
      <formula>0</formula>
    </cfRule>
    <cfRule type="cellIs" dxfId="4142" priority="14672" operator="notEqual">
      <formula>CG15</formula>
    </cfRule>
    <cfRule type="cellIs" dxfId="4141" priority="11157" stopIfTrue="1" operator="equal">
      <formula>0</formula>
    </cfRule>
    <cfRule type="cellIs" dxfId="4140" priority="9293" stopIfTrue="1" operator="equal">
      <formula>0</formula>
    </cfRule>
    <cfRule type="cellIs" dxfId="4139" priority="14779" stopIfTrue="1" operator="equal">
      <formula>0</formula>
    </cfRule>
    <cfRule type="cellIs" dxfId="4138" priority="14780" operator="notEqual">
      <formula>CG15</formula>
    </cfRule>
    <cfRule type="cellIs" dxfId="4137" priority="17112" stopIfTrue="1" operator="equal">
      <formula>0</formula>
    </cfRule>
    <cfRule type="cellIs" dxfId="4136" priority="9344" stopIfTrue="1" operator="equal">
      <formula>0</formula>
    </cfRule>
    <cfRule type="cellIs" dxfId="4135" priority="10452" stopIfTrue="1" operator="equal">
      <formula>0</formula>
    </cfRule>
    <cfRule type="cellIs" dxfId="4134" priority="17127" stopIfTrue="1" operator="equal">
      <formula>0</formula>
    </cfRule>
    <cfRule type="cellIs" dxfId="4133" priority="17128" operator="notEqual">
      <formula>CG15</formula>
    </cfRule>
    <cfRule type="cellIs" dxfId="4132" priority="14893" stopIfTrue="1" operator="equal">
      <formula>0</formula>
    </cfRule>
    <cfRule type="cellIs" dxfId="4131" priority="14759" operator="notEqual">
      <formula>CG15</formula>
    </cfRule>
    <cfRule type="cellIs" dxfId="4130" priority="11175" stopIfTrue="1" operator="equal">
      <formula>0</formula>
    </cfRule>
    <cfRule type="cellIs" dxfId="4129" priority="14782" stopIfTrue="1" operator="equal">
      <formula>0</formula>
    </cfRule>
    <cfRule type="cellIs" dxfId="4128" priority="14783" operator="notEqual">
      <formula>CG15</formula>
    </cfRule>
    <cfRule type="cellIs" dxfId="4127" priority="10389" stopIfTrue="1" operator="equal">
      <formula>0</formula>
    </cfRule>
    <cfRule type="cellIs" dxfId="4126" priority="14696" operator="notEqual">
      <formula>CG15</formula>
    </cfRule>
    <cfRule type="cellIs" dxfId="4125" priority="9279" operator="notEqual">
      <formula>CG15</formula>
    </cfRule>
    <cfRule type="cellIs" dxfId="4124" priority="9278" stopIfTrue="1" operator="equal">
      <formula>0</formula>
    </cfRule>
    <cfRule type="cellIs" dxfId="4123" priority="9513" operator="notEqual">
      <formula>CG15</formula>
    </cfRule>
    <cfRule type="cellIs" dxfId="4122" priority="14791" stopIfTrue="1" operator="equal">
      <formula>0</formula>
    </cfRule>
    <cfRule type="cellIs" dxfId="4121" priority="17113" operator="notEqual">
      <formula>CG15</formula>
    </cfRule>
    <cfRule type="cellIs" dxfId="4120" priority="14680" stopIfTrue="1" operator="equal">
      <formula>0</formula>
    </cfRule>
    <cfRule type="cellIs" dxfId="4119" priority="11173" operator="notEqual">
      <formula>CG15</formula>
    </cfRule>
    <cfRule type="cellIs" dxfId="4118" priority="11217" stopIfTrue="1" operator="equal">
      <formula>0</formula>
    </cfRule>
    <cfRule type="cellIs" dxfId="4117" priority="14681" operator="notEqual">
      <formula>CG15</formula>
    </cfRule>
    <cfRule type="cellIs" dxfId="4116" priority="14792" operator="notEqual">
      <formula>CG15</formula>
    </cfRule>
    <cfRule type="cellIs" dxfId="4115" priority="14771" operator="notEqual">
      <formula>CG15</formula>
    </cfRule>
    <cfRule type="cellIs" dxfId="4114" priority="14867" operator="notEqual">
      <formula>CG15</formula>
    </cfRule>
    <cfRule type="cellIs" dxfId="4113" priority="14654" operator="notEqual">
      <formula>CG15</formula>
    </cfRule>
    <cfRule type="cellIs" dxfId="4112" priority="14653" stopIfTrue="1" operator="equal">
      <formula>0</formula>
    </cfRule>
    <cfRule type="cellIs" dxfId="4111" priority="11172" stopIfTrue="1" operator="equal">
      <formula>0</formula>
    </cfRule>
    <cfRule type="cellIs" dxfId="4110" priority="9249" operator="notEqual">
      <formula>CG15</formula>
    </cfRule>
    <cfRule type="cellIs" dxfId="4109" priority="9248" stopIfTrue="1" operator="equal">
      <formula>0</formula>
    </cfRule>
    <cfRule type="cellIs" dxfId="4108" priority="15083" operator="notEqual">
      <formula>CG15</formula>
    </cfRule>
    <cfRule type="cellIs" dxfId="4107" priority="14695" stopIfTrue="1" operator="equal">
      <formula>0</formula>
    </cfRule>
    <cfRule type="cellIs" dxfId="4106" priority="9512" stopIfTrue="1" operator="equal">
      <formula>0</formula>
    </cfRule>
  </conditionalFormatting>
  <conditionalFormatting sqref="CK16 CM16">
    <cfRule type="expression" dxfId="4105" priority="14853">
      <formula>CK15=0</formula>
    </cfRule>
    <cfRule type="expression" dxfId="4104" priority="9328">
      <formula>CK15=0</formula>
    </cfRule>
    <cfRule type="expression" dxfId="4103" priority="15108">
      <formula>CK15=0</formula>
    </cfRule>
    <cfRule type="expression" dxfId="4102" priority="15078">
      <formula>CK15=0</formula>
    </cfRule>
    <cfRule type="expression" dxfId="4101" priority="11156">
      <formula>CK15=0</formula>
    </cfRule>
    <cfRule type="expression" dxfId="4100" priority="17111">
      <formula>CK15=0</formula>
    </cfRule>
    <cfRule type="expression" dxfId="4099" priority="14892">
      <formula>CK15=0</formula>
    </cfRule>
    <cfRule type="expression" dxfId="4098" priority="14865">
      <formula>CK15=0</formula>
    </cfRule>
    <cfRule type="expression" dxfId="4097" priority="14781">
      <formula>CK15=0</formula>
    </cfRule>
    <cfRule type="expression" dxfId="4096" priority="10451">
      <formula>CK15=0</formula>
    </cfRule>
    <cfRule type="expression" dxfId="4095" priority="11216">
      <formula>CK15=0</formula>
    </cfRule>
    <cfRule type="expression" dxfId="4094" priority="9292">
      <formula>CK15=0</formula>
    </cfRule>
    <cfRule type="expression" dxfId="4093" priority="17126">
      <formula>CK15=0</formula>
    </cfRule>
    <cfRule type="expression" dxfId="4092" priority="14808">
      <formula>CK15=0</formula>
    </cfRule>
    <cfRule type="expression" dxfId="4091" priority="14973">
      <formula>CK15=0</formula>
    </cfRule>
    <cfRule type="expression" dxfId="4090" priority="14697">
      <formula>CK15=0</formula>
    </cfRule>
    <cfRule type="expression" dxfId="4089" priority="15165">
      <formula>CK15=0</formula>
    </cfRule>
    <cfRule type="expression" dxfId="4088" priority="14769">
      <formula>CK15=0</formula>
    </cfRule>
    <cfRule type="expression" dxfId="4087" priority="9232">
      <formula>CK15=0</formula>
    </cfRule>
    <cfRule type="expression" dxfId="4086" priority="14817">
      <formula>CK15=0</formula>
    </cfRule>
    <cfRule type="expression" dxfId="4085" priority="9484">
      <formula>CK15=0</formula>
    </cfRule>
    <cfRule type="expression" dxfId="4084" priority="11201">
      <formula>CK15=0</formula>
    </cfRule>
    <cfRule type="expression" dxfId="4083" priority="10388">
      <formula>CK15=0</formula>
    </cfRule>
    <cfRule type="expression" dxfId="4082" priority="14670">
      <formula>CK15=0</formula>
    </cfRule>
    <cfRule type="expression" dxfId="4081" priority="10403">
      <formula>CK15=0</formula>
    </cfRule>
    <cfRule type="expression" dxfId="4080" priority="14679">
      <formula>CK15=0</formula>
    </cfRule>
    <cfRule type="expression" dxfId="4079" priority="9277">
      <formula>CK15=0</formula>
    </cfRule>
    <cfRule type="expression" dxfId="4078" priority="17066">
      <formula>CK15=0</formula>
    </cfRule>
    <cfRule type="expression" dxfId="4077" priority="14790">
      <formula>CK15=0</formula>
    </cfRule>
    <cfRule type="expression" dxfId="4076" priority="15009">
      <formula>CK15=0</formula>
    </cfRule>
    <cfRule type="expression" dxfId="4075" priority="14832">
      <formula>CK15=0</formula>
    </cfRule>
    <cfRule type="expression" dxfId="4074" priority="11174">
      <formula>CK15=0</formula>
    </cfRule>
    <cfRule type="expression" dxfId="4073" priority="9511">
      <formula>CK15=0</formula>
    </cfRule>
    <cfRule type="expression" dxfId="4072" priority="14883">
      <formula>CK15=0</formula>
    </cfRule>
    <cfRule type="expression" dxfId="4071" priority="14835">
      <formula>CK15=0</formula>
    </cfRule>
    <cfRule type="expression" dxfId="4070" priority="9223">
      <formula>CK15=0</formula>
    </cfRule>
    <cfRule type="expression" dxfId="4069" priority="15054">
      <formula>CK15=0</formula>
    </cfRule>
    <cfRule type="expression" dxfId="4068" priority="14646">
      <formula>CK15=0</formula>
    </cfRule>
    <cfRule type="expression" dxfId="4067" priority="17081">
      <formula>CK15=0</formula>
    </cfRule>
    <cfRule type="expression" dxfId="4066" priority="9343">
      <formula>CK15=0</formula>
    </cfRule>
    <cfRule type="expression" dxfId="4065" priority="15123">
      <formula>CK15=0</formula>
    </cfRule>
    <cfRule type="expression" dxfId="4064" priority="14757">
      <formula>CK15=0</formula>
    </cfRule>
    <cfRule type="expression" dxfId="4063" priority="14778">
      <formula>CK15=0</formula>
    </cfRule>
    <cfRule type="expression" dxfId="4062" priority="11147">
      <formula>CK15=0</formula>
    </cfRule>
    <cfRule type="expression" dxfId="4061" priority="11171">
      <formula>CK15=0</formula>
    </cfRule>
    <cfRule type="expression" dxfId="4060" priority="15192">
      <formula>CK15=0</formula>
    </cfRule>
    <cfRule type="expression" dxfId="4059" priority="14643">
      <formula>CK15=0</formula>
    </cfRule>
    <cfRule type="expression" dxfId="4058" priority="15063">
      <formula>CK15=0</formula>
    </cfRule>
    <cfRule type="expression" dxfId="4057" priority="9247">
      <formula>CK15=0</formula>
    </cfRule>
    <cfRule type="expression" dxfId="4056" priority="15081">
      <formula>CK15=0</formula>
    </cfRule>
    <cfRule type="expression" dxfId="4055" priority="14652">
      <formula>CK15=0</formula>
    </cfRule>
    <cfRule type="expression" dxfId="4054" priority="14958">
      <formula>CK15=0</formula>
    </cfRule>
    <cfRule type="expression" dxfId="4053" priority="14694">
      <formula>CK15=0</formula>
    </cfRule>
    <cfRule type="expression" dxfId="4052" priority="17057">
      <formula>CK15=0</formula>
    </cfRule>
  </conditionalFormatting>
  <conditionalFormatting sqref="CK17 CM17">
    <cfRule type="cellIs" dxfId="4051" priority="1765" stopIfTrue="1" operator="equal">
      <formula>0</formula>
    </cfRule>
    <cfRule type="cellIs" dxfId="4050" priority="1766" operator="notEqual">
      <formula>CG17</formula>
    </cfRule>
    <cfRule type="cellIs" dxfId="4049" priority="1891" stopIfTrue="1" operator="equal">
      <formula>0</formula>
    </cfRule>
    <cfRule type="cellIs" dxfId="4048" priority="1892" operator="notEqual">
      <formula>CG17</formula>
    </cfRule>
    <cfRule type="cellIs" dxfId="4047" priority="1939" stopIfTrue="1" operator="equal">
      <formula>0</formula>
    </cfRule>
    <cfRule type="cellIs" dxfId="4046" priority="1940" operator="notEqual">
      <formula>CG17</formula>
    </cfRule>
    <cfRule type="cellIs" dxfId="4045" priority="1993" stopIfTrue="1" operator="equal">
      <formula>0</formula>
    </cfRule>
    <cfRule type="cellIs" dxfId="4044" priority="1994" operator="notEqual">
      <formula>CG17</formula>
    </cfRule>
    <cfRule type="cellIs" dxfId="4043" priority="1996" stopIfTrue="1" operator="equal">
      <formula>0</formula>
    </cfRule>
    <cfRule type="cellIs" dxfId="4042" priority="1997" operator="notEqual">
      <formula>CG17</formula>
    </cfRule>
    <cfRule type="cellIs" dxfId="4041" priority="2056" stopIfTrue="1" operator="equal">
      <formula>0</formula>
    </cfRule>
    <cfRule type="cellIs" dxfId="4040" priority="2057" operator="notEqual">
      <formula>CG17</formula>
    </cfRule>
    <cfRule type="cellIs" dxfId="4039" priority="2110" stopIfTrue="1" operator="equal">
      <formula>0</formula>
    </cfRule>
    <cfRule type="cellIs" dxfId="4038" priority="2111" operator="notEqual">
      <formula>CG17</formula>
    </cfRule>
    <cfRule type="cellIs" dxfId="4037" priority="870" stopIfTrue="1" operator="equal">
      <formula>0</formula>
    </cfRule>
    <cfRule type="cellIs" dxfId="4036" priority="105" stopIfTrue="1" operator="equal">
      <formula>0</formula>
    </cfRule>
    <cfRule type="cellIs" dxfId="4035" priority="106" operator="notEqual">
      <formula>CG17</formula>
    </cfRule>
    <cfRule type="cellIs" dxfId="4034" priority="147" stopIfTrue="1" operator="equal">
      <formula>0</formula>
    </cfRule>
    <cfRule type="cellIs" dxfId="4033" priority="148" operator="notEqual">
      <formula>CG17</formula>
    </cfRule>
    <cfRule type="cellIs" dxfId="4032" priority="243" stopIfTrue="1" operator="equal">
      <formula>0</formula>
    </cfRule>
    <cfRule type="cellIs" dxfId="4031" priority="244" operator="notEqual">
      <formula>CG17</formula>
    </cfRule>
    <cfRule type="cellIs" dxfId="4030" priority="291" stopIfTrue="1" operator="equal">
      <formula>0</formula>
    </cfRule>
    <cfRule type="cellIs" dxfId="4029" priority="292" operator="notEqual">
      <formula>CG17</formula>
    </cfRule>
    <cfRule type="cellIs" dxfId="4028" priority="8535" stopIfTrue="1" operator="equal">
      <formula>0</formula>
    </cfRule>
    <cfRule type="cellIs" dxfId="4027" priority="8536" operator="notEqual">
      <formula>CG17</formula>
    </cfRule>
    <cfRule type="cellIs" dxfId="4026" priority="8538" stopIfTrue="1" operator="equal">
      <formula>0</formula>
    </cfRule>
    <cfRule type="cellIs" dxfId="4025" priority="8539" operator="notEqual">
      <formula>CG17</formula>
    </cfRule>
    <cfRule type="cellIs" dxfId="4024" priority="390" stopIfTrue="1" operator="equal">
      <formula>0</formula>
    </cfRule>
    <cfRule type="cellIs" dxfId="4023" priority="391" operator="notEqual">
      <formula>CG17</formula>
    </cfRule>
    <cfRule type="cellIs" dxfId="4022" priority="438" stopIfTrue="1" operator="equal">
      <formula>0</formula>
    </cfRule>
    <cfRule type="cellIs" dxfId="4021" priority="439" operator="notEqual">
      <formula>CG17</formula>
    </cfRule>
    <cfRule type="cellIs" dxfId="4020" priority="546" stopIfTrue="1" operator="equal">
      <formula>0</formula>
    </cfRule>
    <cfRule type="cellIs" dxfId="4019" priority="547" operator="notEqual">
      <formula>CG17</formula>
    </cfRule>
    <cfRule type="cellIs" dxfId="4018" priority="600" stopIfTrue="1" operator="equal">
      <formula>0</formula>
    </cfRule>
    <cfRule type="cellIs" dxfId="4017" priority="601" operator="notEqual">
      <formula>CG17</formula>
    </cfRule>
    <cfRule type="cellIs" dxfId="4016" priority="693" stopIfTrue="1" operator="equal">
      <formula>0</formula>
    </cfRule>
    <cfRule type="cellIs" dxfId="4015" priority="694" operator="notEqual">
      <formula>CG17</formula>
    </cfRule>
    <cfRule type="cellIs" dxfId="4014" priority="735" stopIfTrue="1" operator="equal">
      <formula>0</formula>
    </cfRule>
    <cfRule type="cellIs" dxfId="4013" priority="736" operator="notEqual">
      <formula>CG17</formula>
    </cfRule>
    <cfRule type="cellIs" dxfId="4012" priority="822" stopIfTrue="1" operator="equal">
      <formula>0</formula>
    </cfRule>
    <cfRule type="cellIs" dxfId="4011" priority="823" operator="notEqual">
      <formula>CG17</formula>
    </cfRule>
    <cfRule type="cellIs" dxfId="4010" priority="871" operator="notEqual">
      <formula>CG17</formula>
    </cfRule>
    <cfRule type="cellIs" dxfId="4009" priority="981" stopIfTrue="1" operator="equal">
      <formula>0</formula>
    </cfRule>
    <cfRule type="cellIs" dxfId="4008" priority="982" operator="notEqual">
      <formula>CG17</formula>
    </cfRule>
    <cfRule type="cellIs" dxfId="4007" priority="1035" stopIfTrue="1" operator="equal">
      <formula>0</formula>
    </cfRule>
    <cfRule type="cellIs" dxfId="4006" priority="1036" operator="notEqual">
      <formula>CG17</formula>
    </cfRule>
    <cfRule type="cellIs" dxfId="4005" priority="14065" stopIfTrue="1" operator="equal">
      <formula>0</formula>
    </cfRule>
    <cfRule type="cellIs" dxfId="4004" priority="14066" operator="notEqual">
      <formula>CG17</formula>
    </cfRule>
    <cfRule type="cellIs" dxfId="4003" priority="1149" stopIfTrue="1" operator="equal">
      <formula>0</formula>
    </cfRule>
    <cfRule type="cellIs" dxfId="4002" priority="1150" operator="notEqual">
      <formula>CG17</formula>
    </cfRule>
    <cfRule type="cellIs" dxfId="4001" priority="1206" stopIfTrue="1" operator="equal">
      <formula>0</formula>
    </cfRule>
    <cfRule type="cellIs" dxfId="4000" priority="1207" operator="notEqual">
      <formula>CG17</formula>
    </cfRule>
    <cfRule type="cellIs" dxfId="3999" priority="1579" stopIfTrue="1" operator="equal">
      <formula>0</formula>
    </cfRule>
    <cfRule type="cellIs" dxfId="3998" priority="1580" operator="notEqual">
      <formula>CG17</formula>
    </cfRule>
    <cfRule type="cellIs" dxfId="3997" priority="1621" stopIfTrue="1" operator="equal">
      <formula>0</formula>
    </cfRule>
    <cfRule type="cellIs" dxfId="3996" priority="1622" operator="notEqual">
      <formula>CG17</formula>
    </cfRule>
    <cfRule type="cellIs" dxfId="3995" priority="1717" stopIfTrue="1" operator="equal">
      <formula>0</formula>
    </cfRule>
    <cfRule type="cellIs" dxfId="3994" priority="1718" operator="notEqual">
      <formula>CG17</formula>
    </cfRule>
  </conditionalFormatting>
  <conditionalFormatting sqref="CK18 CM18">
    <cfRule type="expression" dxfId="3993" priority="980">
      <formula>CK17=0</formula>
    </cfRule>
    <cfRule type="expression" dxfId="3992" priority="290">
      <formula>CK17=0</formula>
    </cfRule>
    <cfRule type="expression" dxfId="3991" priority="1716">
      <formula>CK17=0</formula>
    </cfRule>
    <cfRule type="expression" dxfId="3990" priority="734">
      <formula>CK17=0</formula>
    </cfRule>
    <cfRule type="expression" dxfId="3989" priority="2109">
      <formula>CK17=0</formula>
    </cfRule>
    <cfRule type="expression" dxfId="3988" priority="1938">
      <formula>CK17=0</formula>
    </cfRule>
    <cfRule type="expression" dxfId="3987" priority="1890">
      <formula>CK17=0</formula>
    </cfRule>
    <cfRule type="expression" dxfId="3986" priority="242">
      <formula>CK17=0</formula>
    </cfRule>
    <cfRule type="expression" dxfId="3985" priority="1205">
      <formula>CK17=0</formula>
    </cfRule>
    <cfRule type="expression" dxfId="3984" priority="1034">
      <formula>CK17=0</formula>
    </cfRule>
    <cfRule type="expression" dxfId="3983" priority="545">
      <formula>CK17=0</formula>
    </cfRule>
    <cfRule type="expression" dxfId="3982" priority="692">
      <formula>CK17=0</formula>
    </cfRule>
    <cfRule type="expression" dxfId="3981" priority="146">
      <formula>CK17=0</formula>
    </cfRule>
    <cfRule type="expression" dxfId="3980" priority="599">
      <formula>CK17=0</formula>
    </cfRule>
    <cfRule type="expression" dxfId="3979" priority="1620">
      <formula>CK17=0</formula>
    </cfRule>
    <cfRule type="expression" dxfId="3978" priority="1148">
      <formula>CK17=0</formula>
    </cfRule>
    <cfRule type="expression" dxfId="3977" priority="1764">
      <formula>CK17=0</formula>
    </cfRule>
    <cfRule type="expression" dxfId="3976" priority="1578">
      <formula>CK17=0</formula>
    </cfRule>
    <cfRule type="expression" dxfId="3975" priority="2055">
      <formula>CK17=0</formula>
    </cfRule>
    <cfRule type="expression" dxfId="3974" priority="437">
      <formula>CK17=0</formula>
    </cfRule>
    <cfRule type="expression" dxfId="3973" priority="14064">
      <formula>CK17=0</formula>
    </cfRule>
    <cfRule type="expression" dxfId="3972" priority="8534">
      <formula>CK17=0</formula>
    </cfRule>
    <cfRule type="expression" dxfId="3971" priority="1995">
      <formula>CK17=0</formula>
    </cfRule>
    <cfRule type="expression" dxfId="3970" priority="1992">
      <formula>CK17=0</formula>
    </cfRule>
    <cfRule type="expression" dxfId="3969" priority="869">
      <formula>CK17=0</formula>
    </cfRule>
    <cfRule type="expression" dxfId="3968" priority="821">
      <formula>CK17=0</formula>
    </cfRule>
    <cfRule type="expression" dxfId="3967" priority="104">
      <formula>CK17=0</formula>
    </cfRule>
    <cfRule type="expression" dxfId="3966" priority="389">
      <formula>CK17=0</formula>
    </cfRule>
    <cfRule type="expression" dxfId="3965" priority="8537">
      <formula>CK17=0</formula>
    </cfRule>
  </conditionalFormatting>
  <conditionalFormatting sqref="CK21 CK31 CK9 CK13 CK15 CK17 CK19 CK23 CK25 CK27 CK29 CK33 CK35 CK37 CK39 CK41 CK43 CM43 CM41 CM39 CM37 CM35 CM33 CM29 CM27 CM25 CM23 CM19 CM17 CM15 CM13 CM9 CM31 CM21">
    <cfRule type="cellIs" dxfId="3964" priority="11503" stopIfTrue="1" operator="equal">
      <formula>0</formula>
    </cfRule>
    <cfRule type="cellIs" dxfId="3963" priority="18512" operator="notEqual">
      <formula>CG9</formula>
    </cfRule>
    <cfRule type="cellIs" dxfId="3962" priority="11620" stopIfTrue="1" operator="equal">
      <formula>0</formula>
    </cfRule>
    <cfRule type="cellIs" dxfId="3961" priority="17789" stopIfTrue="1" operator="equal">
      <formula>0</formula>
    </cfRule>
    <cfRule type="cellIs" dxfId="3960" priority="11621" operator="notEqual">
      <formula>CG9</formula>
    </cfRule>
    <cfRule type="cellIs" dxfId="3959" priority="11504" operator="notEqual">
      <formula>CG9</formula>
    </cfRule>
    <cfRule type="cellIs" dxfId="3958" priority="17790" operator="notEqual">
      <formula>CG9</formula>
    </cfRule>
    <cfRule type="cellIs" dxfId="3957" priority="18511" stopIfTrue="1" operator="equal">
      <formula>0</formula>
    </cfRule>
  </conditionalFormatting>
  <conditionalFormatting sqref="CK23 CM23">
    <cfRule type="cellIs" dxfId="3956" priority="15250" stopIfTrue="1" operator="equal">
      <formula>0</formula>
    </cfRule>
    <cfRule type="cellIs" dxfId="3955" priority="15251" operator="notEqual">
      <formula>CG23</formula>
    </cfRule>
    <cfRule type="cellIs" dxfId="3954" priority="15236" operator="notEqual">
      <formula>CG23</formula>
    </cfRule>
    <cfRule type="cellIs" dxfId="3953" priority="15235" stopIfTrue="1" operator="equal">
      <formula>0</formula>
    </cfRule>
  </conditionalFormatting>
  <conditionalFormatting sqref="CK24 CM24">
    <cfRule type="expression" dxfId="3952" priority="15249">
      <formula>CK23=0</formula>
    </cfRule>
    <cfRule type="expression" dxfId="3951" priority="15234">
      <formula>CK23=0</formula>
    </cfRule>
  </conditionalFormatting>
  <conditionalFormatting sqref="CK25 CM25">
    <cfRule type="cellIs" dxfId="3950" priority="16563" stopIfTrue="1" operator="equal">
      <formula>0</formula>
    </cfRule>
    <cfRule type="cellIs" dxfId="3949" priority="10800" stopIfTrue="1" operator="equal">
      <formula>0</formula>
    </cfRule>
    <cfRule type="cellIs" dxfId="3948" priority="16564" operator="notEqual">
      <formula>CG25</formula>
    </cfRule>
    <cfRule type="cellIs" dxfId="3947" priority="16638" stopIfTrue="1" operator="equal">
      <formula>0</formula>
    </cfRule>
    <cfRule type="cellIs" dxfId="3946" priority="16639" operator="notEqual">
      <formula>CG25</formula>
    </cfRule>
    <cfRule type="cellIs" dxfId="3945" priority="16341" stopIfTrue="1" operator="equal">
      <formula>0</formula>
    </cfRule>
    <cfRule type="cellIs" dxfId="3944" priority="10743" stopIfTrue="1" operator="equal">
      <formula>0</formula>
    </cfRule>
    <cfRule type="cellIs" dxfId="3943" priority="10744" operator="notEqual">
      <formula>CG25</formula>
    </cfRule>
    <cfRule type="cellIs" dxfId="3942" priority="16342" operator="notEqual">
      <formula>CG25</formula>
    </cfRule>
    <cfRule type="cellIs" dxfId="3941" priority="10618" operator="notEqual">
      <formula>CG25</formula>
    </cfRule>
    <cfRule type="cellIs" dxfId="3940" priority="11047" operator="notEqual">
      <formula>CG25</formula>
    </cfRule>
    <cfRule type="cellIs" dxfId="3939" priority="11046" stopIfTrue="1" operator="equal">
      <formula>0</formula>
    </cfRule>
    <cfRule type="cellIs" dxfId="3938" priority="10572" stopIfTrue="1" operator="equal">
      <formula>0</formula>
    </cfRule>
    <cfRule type="cellIs" dxfId="3937" priority="10573" operator="notEqual">
      <formula>CG25</formula>
    </cfRule>
    <cfRule type="cellIs" dxfId="3936" priority="10801" operator="notEqual">
      <formula>CG25</formula>
    </cfRule>
    <cfRule type="cellIs" dxfId="3935" priority="10617" stopIfTrue="1" operator="equal">
      <formula>0</formula>
    </cfRule>
  </conditionalFormatting>
  <conditionalFormatting sqref="CK26 CM26">
    <cfRule type="expression" dxfId="3934" priority="16637">
      <formula>CK25=0</formula>
    </cfRule>
    <cfRule type="expression" dxfId="3933" priority="10742">
      <formula>CK25=0</formula>
    </cfRule>
    <cfRule type="expression" dxfId="3932" priority="16562">
      <formula>CK25=0</formula>
    </cfRule>
    <cfRule type="expression" dxfId="3931" priority="10799">
      <formula>CK25=0</formula>
    </cfRule>
    <cfRule type="expression" dxfId="3930" priority="16340">
      <formula>CK25=0</formula>
    </cfRule>
    <cfRule type="expression" dxfId="3929" priority="10616">
      <formula>CK25=0</formula>
    </cfRule>
    <cfRule type="expression" dxfId="3928" priority="10571">
      <formula>CK25=0</formula>
    </cfRule>
    <cfRule type="expression" dxfId="3927" priority="11045">
      <formula>CK25=0</formula>
    </cfRule>
  </conditionalFormatting>
  <conditionalFormatting sqref="CK27 CM27">
    <cfRule type="cellIs" dxfId="3926" priority="15628" stopIfTrue="1" operator="equal">
      <formula>0</formula>
    </cfRule>
    <cfRule type="cellIs" dxfId="3925" priority="9902" stopIfTrue="1" operator="equal">
      <formula>0</formula>
    </cfRule>
    <cfRule type="cellIs" dxfId="3924" priority="15572" operator="notEqual">
      <formula>CG27</formula>
    </cfRule>
    <cfRule type="cellIs" dxfId="3923" priority="15629" operator="notEqual">
      <formula>CG27</formula>
    </cfRule>
    <cfRule type="cellIs" dxfId="3922" priority="9845" stopIfTrue="1" operator="equal">
      <formula>0</formula>
    </cfRule>
    <cfRule type="cellIs" dxfId="3921" priority="9846" operator="notEqual">
      <formula>CG27</formula>
    </cfRule>
    <cfRule type="cellIs" dxfId="3920" priority="15571" stopIfTrue="1" operator="equal">
      <formula>0</formula>
    </cfRule>
    <cfRule type="cellIs" dxfId="3919" priority="9903" operator="notEqual">
      <formula>CG27</formula>
    </cfRule>
  </conditionalFormatting>
  <conditionalFormatting sqref="CK28 CM28">
    <cfRule type="expression" dxfId="3918" priority="15627">
      <formula>CK27=0</formula>
    </cfRule>
    <cfRule type="expression" dxfId="3917" priority="9844">
      <formula>CK27=0</formula>
    </cfRule>
    <cfRule type="expression" dxfId="3916" priority="9901">
      <formula>CK27=0</formula>
    </cfRule>
    <cfRule type="expression" dxfId="3915" priority="15570">
      <formula>CK27=0</formula>
    </cfRule>
  </conditionalFormatting>
  <conditionalFormatting sqref="CK29 CM29">
    <cfRule type="cellIs" dxfId="3914" priority="16830" stopIfTrue="1" operator="equal">
      <formula>0</formula>
    </cfRule>
    <cfRule type="cellIs" dxfId="3913" priority="14192" stopIfTrue="1" operator="equal">
      <formula>0</formula>
    </cfRule>
    <cfRule type="cellIs" dxfId="3912" priority="14193" operator="notEqual">
      <formula>CG29</formula>
    </cfRule>
    <cfRule type="cellIs" dxfId="3911" priority="14183" stopIfTrue="1" operator="equal">
      <formula>0</formula>
    </cfRule>
    <cfRule type="cellIs" dxfId="3910" priority="14184" operator="notEqual">
      <formula>CG29</formula>
    </cfRule>
    <cfRule type="cellIs" dxfId="3909" priority="16831" operator="notEqual">
      <formula>CG29</formula>
    </cfRule>
  </conditionalFormatting>
  <conditionalFormatting sqref="CK30 CM30">
    <cfRule type="expression" dxfId="3908" priority="14182">
      <formula>CK29=0</formula>
    </cfRule>
    <cfRule type="expression" dxfId="3907" priority="16829">
      <formula>CK29=0</formula>
    </cfRule>
    <cfRule type="expression" dxfId="3906" priority="14191">
      <formula>CK29=0</formula>
    </cfRule>
  </conditionalFormatting>
  <conditionalFormatting sqref="CK35 CM35">
    <cfRule type="cellIs" dxfId="3905" priority="6961" stopIfTrue="1" operator="equal">
      <formula>0</formula>
    </cfRule>
    <cfRule type="cellIs" dxfId="3904" priority="7088" operator="notEqual">
      <formula>CG35</formula>
    </cfRule>
    <cfRule type="cellIs" dxfId="3903" priority="14246" stopIfTrue="1" operator="equal">
      <formula>0</formula>
    </cfRule>
    <cfRule type="cellIs" dxfId="3902" priority="6962" operator="notEqual">
      <formula>CG35</formula>
    </cfRule>
    <cfRule type="cellIs" dxfId="3901" priority="7048" stopIfTrue="1" operator="equal">
      <formula>0</formula>
    </cfRule>
    <cfRule type="cellIs" dxfId="3900" priority="6982" stopIfTrue="1" operator="equal">
      <formula>0</formula>
    </cfRule>
    <cfRule type="cellIs" dxfId="3899" priority="14289" operator="notEqual">
      <formula>CG35</formula>
    </cfRule>
    <cfRule type="cellIs" dxfId="3898" priority="14247" operator="notEqual">
      <formula>CG35</formula>
    </cfRule>
    <cfRule type="cellIs" dxfId="3897" priority="7049" operator="notEqual">
      <formula>CG35</formula>
    </cfRule>
    <cfRule type="cellIs" dxfId="3896" priority="7087" stopIfTrue="1" operator="equal">
      <formula>0</formula>
    </cfRule>
    <cfRule type="cellIs" dxfId="3895" priority="7033" stopIfTrue="1" operator="equal">
      <formula>0</formula>
    </cfRule>
    <cfRule type="cellIs" dxfId="3894" priority="14237" stopIfTrue="1" operator="equal">
      <formula>0</formula>
    </cfRule>
    <cfRule type="cellIs" dxfId="3893" priority="15352" stopIfTrue="1" operator="equal">
      <formula>0</formula>
    </cfRule>
    <cfRule type="cellIs" dxfId="3892" priority="15353" operator="notEqual">
      <formula>CG35</formula>
    </cfRule>
    <cfRule type="cellIs" dxfId="3891" priority="7034" operator="notEqual">
      <formula>CG35</formula>
    </cfRule>
    <cfRule type="cellIs" dxfId="3890" priority="14238" operator="notEqual">
      <formula>CG35</formula>
    </cfRule>
    <cfRule type="cellIs" dxfId="3889" priority="7072" stopIfTrue="1" operator="equal">
      <formula>0</formula>
    </cfRule>
    <cfRule type="cellIs" dxfId="3888" priority="9612" operator="notEqual">
      <formula>CG35</formula>
    </cfRule>
    <cfRule type="cellIs" dxfId="3887" priority="6983" operator="notEqual">
      <formula>CG35</formula>
    </cfRule>
    <cfRule type="cellIs" dxfId="3886" priority="9629" stopIfTrue="1" operator="equal">
      <formula>0</formula>
    </cfRule>
    <cfRule type="cellIs" dxfId="3885" priority="14288" stopIfTrue="1" operator="equal">
      <formula>0</formula>
    </cfRule>
    <cfRule type="cellIs" dxfId="3884" priority="9611" stopIfTrue="1" operator="equal">
      <formula>0</formula>
    </cfRule>
    <cfRule type="cellIs" dxfId="3883" priority="9630" operator="notEqual">
      <formula>CG35</formula>
    </cfRule>
    <cfRule type="cellIs" dxfId="3882" priority="7073" operator="notEqual">
      <formula>CG35</formula>
    </cfRule>
    <cfRule type="cellIs" dxfId="3881" priority="14303" stopIfTrue="1" operator="equal">
      <formula>0</formula>
    </cfRule>
    <cfRule type="cellIs" dxfId="3880" priority="6952" stopIfTrue="1" operator="equal">
      <formula>0</formula>
    </cfRule>
    <cfRule type="cellIs" dxfId="3879" priority="6953" operator="notEqual">
      <formula>CG35</formula>
    </cfRule>
    <cfRule type="cellIs" dxfId="3878" priority="6997" stopIfTrue="1" operator="equal">
      <formula>0</formula>
    </cfRule>
    <cfRule type="cellIs" dxfId="3877" priority="14304" operator="notEqual">
      <formula>CG35</formula>
    </cfRule>
    <cfRule type="cellIs" dxfId="3876" priority="15319" stopIfTrue="1" operator="equal">
      <formula>0</formula>
    </cfRule>
    <cfRule type="cellIs" dxfId="3875" priority="15320" operator="notEqual">
      <formula>CG35</formula>
    </cfRule>
    <cfRule type="cellIs" dxfId="3874" priority="6998" operator="notEqual">
      <formula>CG35</formula>
    </cfRule>
  </conditionalFormatting>
  <conditionalFormatting sqref="CK36 CM36">
    <cfRule type="expression" dxfId="3873" priority="6981">
      <formula>CK35=0</formula>
    </cfRule>
    <cfRule type="expression" dxfId="3872" priority="14287">
      <formula>CK35=0</formula>
    </cfRule>
    <cfRule type="expression" dxfId="3871" priority="14236">
      <formula>CK35=0</formula>
    </cfRule>
    <cfRule type="expression" dxfId="3870" priority="9628">
      <formula>CK35=0</formula>
    </cfRule>
    <cfRule type="expression" dxfId="3869" priority="14245">
      <formula>CK35=0</formula>
    </cfRule>
    <cfRule type="expression" dxfId="3868" priority="15351">
      <formula>CK35=0</formula>
    </cfRule>
    <cfRule type="expression" dxfId="3867" priority="9610">
      <formula>CK35=0</formula>
    </cfRule>
    <cfRule type="expression" dxfId="3866" priority="7086">
      <formula>CK35=0</formula>
    </cfRule>
    <cfRule type="expression" dxfId="3865" priority="7071">
      <formula>CK35=0</formula>
    </cfRule>
    <cfRule type="expression" dxfId="3864" priority="7047">
      <formula>CK35=0</formula>
    </cfRule>
    <cfRule type="expression" dxfId="3863" priority="6996">
      <formula>CK35=0</formula>
    </cfRule>
    <cfRule type="expression" dxfId="3862" priority="7032">
      <formula>CK35=0</formula>
    </cfRule>
    <cfRule type="expression" dxfId="3861" priority="14302">
      <formula>CK35=0</formula>
    </cfRule>
    <cfRule type="expression" dxfId="3860" priority="6951">
      <formula>CK35=0</formula>
    </cfRule>
    <cfRule type="expression" dxfId="3859" priority="6960">
      <formula>CK35=0</formula>
    </cfRule>
    <cfRule type="expression" dxfId="3858" priority="15318">
      <formula>CK35=0</formula>
    </cfRule>
  </conditionalFormatting>
  <conditionalFormatting sqref="CL9 CL15 CL17 CL19 CL21 CL23 CL25 CL27 CL29 CL31 CL33 CL35 CL37 CL39 CL41 CL43">
    <cfRule type="cellIs" dxfId="3857" priority="17279" stopIfTrue="1" operator="equal">
      <formula>0</formula>
    </cfRule>
    <cfRule type="cellIs" dxfId="3856" priority="11302" operator="notEqual">
      <formula>CH9</formula>
    </cfRule>
    <cfRule type="cellIs" dxfId="3855" priority="11301" stopIfTrue="1" operator="equal">
      <formula>0</formula>
    </cfRule>
    <cfRule type="cellIs" dxfId="3854" priority="17280" operator="notEqual">
      <formula>CH9</formula>
    </cfRule>
  </conditionalFormatting>
  <conditionalFormatting sqref="CL11">
    <cfRule type="cellIs" dxfId="3853" priority="14453" stopIfTrue="1" operator="equal">
      <formula>0</formula>
    </cfRule>
    <cfRule type="cellIs" dxfId="3852" priority="10078" stopIfTrue="1" operator="equal">
      <formula>0</formula>
    </cfRule>
    <cfRule type="cellIs" dxfId="3851" priority="10079" operator="notEqual">
      <formula>CH11</formula>
    </cfRule>
    <cfRule type="cellIs" dxfId="3850" priority="14454" operator="notEqual">
      <formula>CH11</formula>
    </cfRule>
    <cfRule type="cellIs" dxfId="3849" priority="10049" operator="notEqual">
      <formula>CH11</formula>
    </cfRule>
    <cfRule type="cellIs" dxfId="3848" priority="10048" stopIfTrue="1" operator="equal">
      <formula>0</formula>
    </cfRule>
    <cfRule type="cellIs" dxfId="3847" priority="15805" operator="notEqual">
      <formula>CH11</formula>
    </cfRule>
    <cfRule type="cellIs" dxfId="3846" priority="15774" stopIfTrue="1" operator="equal">
      <formula>0</formula>
    </cfRule>
    <cfRule type="cellIs" dxfId="3845" priority="15775" operator="notEqual">
      <formula>CH11</formula>
    </cfRule>
    <cfRule type="cellIs" dxfId="3844" priority="15804" stopIfTrue="1" operator="equal">
      <formula>0</formula>
    </cfRule>
  </conditionalFormatting>
  <conditionalFormatting sqref="CL12">
    <cfRule type="expression" dxfId="3843" priority="10050">
      <formula>CL11=0</formula>
    </cfRule>
    <cfRule type="expression" dxfId="3842" priority="10080">
      <formula>CL11=0</formula>
    </cfRule>
    <cfRule type="expression" dxfId="3841" priority="14455">
      <formula>CL11=0</formula>
    </cfRule>
    <cfRule type="expression" dxfId="3840" priority="15806">
      <formula>CL11=0</formula>
    </cfRule>
    <cfRule type="expression" dxfId="3839" priority="15776">
      <formula>CL11=0</formula>
    </cfRule>
  </conditionalFormatting>
  <conditionalFormatting sqref="CL13">
    <cfRule type="cellIs" dxfId="3838" priority="11293" operator="notEqual">
      <formula>CH13</formula>
    </cfRule>
    <cfRule type="cellIs" dxfId="3837" priority="11292" stopIfTrue="1" operator="equal">
      <formula>0</formula>
    </cfRule>
    <cfRule type="cellIs" dxfId="3836" priority="17268" stopIfTrue="1" operator="equal">
      <formula>0</formula>
    </cfRule>
    <cfRule type="cellIs" dxfId="3835" priority="17269" operator="notEqual">
      <formula>CH13</formula>
    </cfRule>
  </conditionalFormatting>
  <conditionalFormatting sqref="CL15">
    <cfRule type="cellIs" dxfId="3834" priority="14687" operator="notEqual">
      <formula>CH15</formula>
    </cfRule>
    <cfRule type="cellIs" dxfId="3833" priority="11164" operator="notEqual">
      <formula>CH15</formula>
    </cfRule>
    <cfRule type="cellIs" dxfId="3832" priority="11163" stopIfTrue="1" operator="equal">
      <formula>0</formula>
    </cfRule>
    <cfRule type="cellIs" dxfId="3831" priority="10420" operator="notEqual">
      <formula>CH15</formula>
    </cfRule>
    <cfRule type="cellIs" dxfId="3830" priority="9260" stopIfTrue="1" operator="equal">
      <formula>0</formula>
    </cfRule>
    <cfRule type="cellIs" dxfId="3829" priority="11136" stopIfTrue="1" operator="equal">
      <formula>0</formula>
    </cfRule>
    <cfRule type="cellIs" dxfId="3828" priority="14746" stopIfTrue="1" operator="equal">
      <formula>0</formula>
    </cfRule>
    <cfRule type="cellIs" dxfId="3827" priority="9239" stopIfTrue="1" operator="equal">
      <formula>0</formula>
    </cfRule>
    <cfRule type="cellIs" dxfId="3826" priority="9261" operator="notEqual">
      <formula>CH15</formula>
    </cfRule>
    <cfRule type="cellIs" dxfId="3825" priority="14774" operator="notEqual">
      <formula>CH15</formula>
    </cfRule>
    <cfRule type="cellIs" dxfId="3824" priority="14773" stopIfTrue="1" operator="equal">
      <formula>0</formula>
    </cfRule>
    <cfRule type="cellIs" dxfId="3823" priority="14747" operator="notEqual">
      <formula>CH15</formula>
    </cfRule>
    <cfRule type="cellIs" dxfId="3822" priority="9212" stopIfTrue="1" operator="equal">
      <formula>0</formula>
    </cfRule>
    <cfRule type="cellIs" dxfId="3821" priority="9240" operator="notEqual">
      <formula>CH15</formula>
    </cfRule>
    <cfRule type="cellIs" dxfId="3820" priority="15070" stopIfTrue="1" operator="equal">
      <formula>0</formula>
    </cfRule>
    <cfRule type="cellIs" dxfId="3819" priority="14797" stopIfTrue="1" operator="equal">
      <formula>0</formula>
    </cfRule>
    <cfRule type="cellIs" dxfId="3818" priority="14843" operator="notEqual">
      <formula>CH15</formula>
    </cfRule>
    <cfRule type="cellIs" dxfId="3817" priority="14798" operator="notEqual">
      <formula>CH15</formula>
    </cfRule>
    <cfRule type="cellIs" dxfId="3816" priority="14842" stopIfTrue="1" operator="equal">
      <formula>0</formula>
    </cfRule>
    <cfRule type="cellIs" dxfId="3815" priority="9308" stopIfTrue="1" operator="equal">
      <formula>0</formula>
    </cfRule>
    <cfRule type="cellIs" dxfId="3814" priority="14639" operator="notEqual">
      <formula>CH15</formula>
    </cfRule>
    <cfRule type="cellIs" dxfId="3813" priority="14638" stopIfTrue="1" operator="equal">
      <formula>0</formula>
    </cfRule>
    <cfRule type="cellIs" dxfId="3812" priority="11137" operator="notEqual">
      <formula>CH15</formula>
    </cfRule>
    <cfRule type="cellIs" dxfId="3811" priority="9309" operator="notEqual">
      <formula>CH15</formula>
    </cfRule>
    <cfRule type="cellIs" dxfId="3810" priority="11184" stopIfTrue="1" operator="equal">
      <formula>0</formula>
    </cfRule>
    <cfRule type="cellIs" dxfId="3809" priority="15071" operator="notEqual">
      <formula>CH15</formula>
    </cfRule>
    <cfRule type="cellIs" dxfId="3808" priority="14825" operator="notEqual">
      <formula>CH15</formula>
    </cfRule>
    <cfRule type="cellIs" dxfId="3807" priority="14824" stopIfTrue="1" operator="equal">
      <formula>0</formula>
    </cfRule>
    <cfRule type="cellIs" dxfId="3806" priority="14941" stopIfTrue="1" operator="equal">
      <formula>0</formula>
    </cfRule>
    <cfRule type="cellIs" dxfId="3805" priority="14872" stopIfTrue="1" operator="equal">
      <formula>0</formula>
    </cfRule>
    <cfRule type="cellIs" dxfId="3804" priority="11185" operator="notEqual">
      <formula>CH15</formula>
    </cfRule>
    <cfRule type="cellIs" dxfId="3803" priority="15133" stopIfTrue="1" operator="equal">
      <formula>0</formula>
    </cfRule>
    <cfRule type="cellIs" dxfId="3802" priority="15044" operator="notEqual">
      <formula>CH15</formula>
    </cfRule>
    <cfRule type="cellIs" dxfId="3801" priority="15043" stopIfTrue="1" operator="equal">
      <formula>0</formula>
    </cfRule>
    <cfRule type="cellIs" dxfId="3800" priority="15134" operator="notEqual">
      <formula>CH15</formula>
    </cfRule>
    <cfRule type="cellIs" dxfId="3799" priority="9213" operator="notEqual">
      <formula>CH15</formula>
    </cfRule>
    <cfRule type="cellIs" dxfId="3798" priority="14659" stopIfTrue="1" operator="equal">
      <formula>0</formula>
    </cfRule>
    <cfRule type="cellIs" dxfId="3797" priority="14650" stopIfTrue="1" operator="equal">
      <formula>0</formula>
    </cfRule>
    <cfRule type="cellIs" dxfId="3796" priority="14660" operator="notEqual">
      <formula>CH15</formula>
    </cfRule>
    <cfRule type="cellIs" dxfId="3795" priority="14651" operator="notEqual">
      <formula>CH15</formula>
    </cfRule>
    <cfRule type="cellIs" dxfId="3794" priority="14990" operator="notEqual">
      <formula>CH15</formula>
    </cfRule>
    <cfRule type="cellIs" dxfId="3793" priority="17047" operator="notEqual">
      <formula>CH15</formula>
    </cfRule>
    <cfRule type="cellIs" dxfId="3792" priority="14873" operator="notEqual">
      <formula>CH15</formula>
    </cfRule>
    <cfRule type="cellIs" dxfId="3791" priority="14989" stopIfTrue="1" operator="equal">
      <formula>0</formula>
    </cfRule>
    <cfRule type="cellIs" dxfId="3790" priority="17046" stopIfTrue="1" operator="equal">
      <formula>0</formula>
    </cfRule>
    <cfRule type="cellIs" dxfId="3789" priority="14942" operator="notEqual">
      <formula>CH15</formula>
    </cfRule>
    <cfRule type="cellIs" dxfId="3788" priority="9453" operator="notEqual">
      <formula>CH15</formula>
    </cfRule>
    <cfRule type="cellIs" dxfId="3787" priority="9452" stopIfTrue="1" operator="equal">
      <formula>0</formula>
    </cfRule>
    <cfRule type="cellIs" dxfId="3786" priority="15092" operator="notEqual">
      <formula>CH15</formula>
    </cfRule>
    <cfRule type="cellIs" dxfId="3785" priority="14788" stopIfTrue="1" operator="equal">
      <formula>0</formula>
    </cfRule>
    <cfRule type="cellIs" dxfId="3784" priority="14789" operator="notEqual">
      <formula>CH15</formula>
    </cfRule>
    <cfRule type="cellIs" dxfId="3783" priority="15091" stopIfTrue="1" operator="equal">
      <formula>0</formula>
    </cfRule>
    <cfRule type="cellIs" dxfId="3782" priority="17094" stopIfTrue="1" operator="equal">
      <formula>0</formula>
    </cfRule>
    <cfRule type="cellIs" dxfId="3781" priority="17095" operator="notEqual">
      <formula>CH15</formula>
    </cfRule>
    <cfRule type="cellIs" dxfId="3780" priority="10372" operator="notEqual">
      <formula>CH15</formula>
    </cfRule>
    <cfRule type="cellIs" dxfId="3779" priority="10371" stopIfTrue="1" operator="equal">
      <formula>0</formula>
    </cfRule>
    <cfRule type="cellIs" dxfId="3778" priority="17073" stopIfTrue="1" operator="equal">
      <formula>0</formula>
    </cfRule>
    <cfRule type="cellIs" dxfId="3777" priority="17074" operator="notEqual">
      <formula>CH15</formula>
    </cfRule>
    <cfRule type="cellIs" dxfId="3776" priority="14686" stopIfTrue="1" operator="equal">
      <formula>0</formula>
    </cfRule>
    <cfRule type="cellIs" dxfId="3775" priority="16151" stopIfTrue="1" operator="equal">
      <formula>0</formula>
    </cfRule>
    <cfRule type="cellIs" dxfId="3774" priority="16152" operator="notEqual">
      <formula>CH15</formula>
    </cfRule>
    <cfRule type="cellIs" dxfId="3773" priority="10419" stopIfTrue="1" operator="equal">
      <formula>0</formula>
    </cfRule>
  </conditionalFormatting>
  <conditionalFormatting sqref="CL16 CL18 CL20 CL22 CL24 CL26 CL28 CL30 CL32 CL34 CL36 CL38 CL40 CL42 CL44 CL10 CL14">
    <cfRule type="expression" dxfId="3772" priority="11300">
      <formula>CL9=0</formula>
    </cfRule>
    <cfRule type="expression" dxfId="3771" priority="17278">
      <formula>CL9=0</formula>
    </cfRule>
  </conditionalFormatting>
  <conditionalFormatting sqref="CL16">
    <cfRule type="expression" dxfId="3770" priority="10418">
      <formula>CL15=0</formula>
    </cfRule>
    <cfRule type="expression" dxfId="3769" priority="14940">
      <formula>CL15=0</formula>
    </cfRule>
    <cfRule type="expression" dxfId="3768" priority="10370">
      <formula>CL15=0</formula>
    </cfRule>
    <cfRule type="expression" dxfId="3767" priority="14685">
      <formula>CL15=0</formula>
    </cfRule>
    <cfRule type="expression" dxfId="3766" priority="14988">
      <formula>CL15=0</formula>
    </cfRule>
    <cfRule type="expression" dxfId="3765" priority="15042">
      <formula>CL15=0</formula>
    </cfRule>
    <cfRule type="expression" dxfId="3764" priority="15132">
      <formula>CL15=0</formula>
    </cfRule>
    <cfRule type="expression" dxfId="3763" priority="15069">
      <formula>CL15=0</formula>
    </cfRule>
    <cfRule type="expression" dxfId="3762" priority="9211">
      <formula>CL15=0</formula>
    </cfRule>
    <cfRule type="expression" dxfId="3761" priority="9259">
      <formula>CL15=0</formula>
    </cfRule>
    <cfRule type="expression" dxfId="3760" priority="17045">
      <formula>CL15=0</formula>
    </cfRule>
    <cfRule type="expression" dxfId="3759" priority="9307">
      <formula>CL15=0</formula>
    </cfRule>
    <cfRule type="expression" dxfId="3758" priority="9451">
      <formula>CL15=0</formula>
    </cfRule>
    <cfRule type="expression" dxfId="3757" priority="16150">
      <formula>CL15=0</formula>
    </cfRule>
    <cfRule type="expression" dxfId="3756" priority="17093">
      <formula>CL15=0</formula>
    </cfRule>
    <cfRule type="expression" dxfId="3755" priority="15090">
      <formula>CL15=0</formula>
    </cfRule>
    <cfRule type="expression" dxfId="3754" priority="11183">
      <formula>CL15=0</formula>
    </cfRule>
    <cfRule type="expression" dxfId="3753" priority="14637">
      <formula>CL15=0</formula>
    </cfRule>
    <cfRule type="expression" dxfId="3752" priority="14772">
      <formula>CL15=0</formula>
    </cfRule>
    <cfRule type="expression" dxfId="3751" priority="14787">
      <formula>CL15=0</formula>
    </cfRule>
    <cfRule type="expression" dxfId="3750" priority="11162">
      <formula>CL15=0</formula>
    </cfRule>
    <cfRule type="expression" dxfId="3749" priority="14745">
      <formula>CL15=0</formula>
    </cfRule>
    <cfRule type="expression" dxfId="3748" priority="14796">
      <formula>CL15=0</formula>
    </cfRule>
    <cfRule type="expression" dxfId="3747" priority="14823">
      <formula>CL15=0</formula>
    </cfRule>
    <cfRule type="expression" dxfId="3746" priority="14841">
      <formula>CL15=0</formula>
    </cfRule>
    <cfRule type="expression" dxfId="3745" priority="9238">
      <formula>CL15=0</formula>
    </cfRule>
    <cfRule type="expression" dxfId="3744" priority="14871">
      <formula>CL15=0</formula>
    </cfRule>
    <cfRule type="expression" dxfId="3743" priority="11135">
      <formula>CL15=0</formula>
    </cfRule>
    <cfRule type="expression" dxfId="3742" priority="14649">
      <formula>CL15=0</formula>
    </cfRule>
    <cfRule type="expression" dxfId="3741" priority="14658">
      <formula>CL15=0</formula>
    </cfRule>
    <cfRule type="expression" dxfId="3740" priority="17072">
      <formula>CL15=0</formula>
    </cfRule>
  </conditionalFormatting>
  <conditionalFormatting sqref="CL17">
    <cfRule type="cellIs" dxfId="3739" priority="8527" operator="notEqual">
      <formula>CH17</formula>
    </cfRule>
    <cfRule type="cellIs" dxfId="3738" priority="192" stopIfTrue="1" operator="equal">
      <formula>0</formula>
    </cfRule>
    <cfRule type="cellIs" dxfId="3737" priority="1087" operator="notEqual">
      <formula>CH17</formula>
    </cfRule>
    <cfRule type="cellIs" dxfId="3736" priority="1987" stopIfTrue="1" operator="equal">
      <formula>0</formula>
    </cfRule>
    <cfRule type="cellIs" dxfId="3735" priority="61" operator="notEqual">
      <formula>CH17</formula>
    </cfRule>
    <cfRule type="cellIs" dxfId="3734" priority="1841" operator="notEqual">
      <formula>CH17</formula>
    </cfRule>
    <cfRule type="cellIs" dxfId="3733" priority="1535" operator="notEqual">
      <formula>CH17</formula>
    </cfRule>
    <cfRule type="cellIs" dxfId="3732" priority="1840" stopIfTrue="1" operator="equal">
      <formula>0</formula>
    </cfRule>
    <cfRule type="cellIs" dxfId="3731" priority="1534" stopIfTrue="1" operator="equal">
      <formula>0</formula>
    </cfRule>
    <cfRule type="cellIs" dxfId="3730" priority="340" operator="notEqual">
      <formula>CH17</formula>
    </cfRule>
    <cfRule type="cellIs" dxfId="3729" priority="1988" operator="notEqual">
      <formula>CH17</formula>
    </cfRule>
    <cfRule type="cellIs" dxfId="3728" priority="649" operator="notEqual">
      <formula>CH17</formula>
    </cfRule>
    <cfRule type="cellIs" dxfId="3727" priority="925" operator="notEqual">
      <formula>CH17</formula>
    </cfRule>
    <cfRule type="cellIs" dxfId="3726" priority="1667" operator="notEqual">
      <formula>CH17</formula>
    </cfRule>
    <cfRule type="cellIs" dxfId="3725" priority="490" operator="notEqual">
      <formula>CH17</formula>
    </cfRule>
    <cfRule type="cellIs" dxfId="3724" priority="1666" stopIfTrue="1" operator="equal">
      <formula>0</formula>
    </cfRule>
    <cfRule type="cellIs" dxfId="3723" priority="648" stopIfTrue="1" operator="equal">
      <formula>0</formula>
    </cfRule>
    <cfRule type="cellIs" dxfId="3722" priority="8526" stopIfTrue="1" operator="equal">
      <formula>0</formula>
    </cfRule>
    <cfRule type="cellIs" dxfId="3721" priority="1999" stopIfTrue="1" operator="equal">
      <formula>0</formula>
    </cfRule>
    <cfRule type="cellIs" dxfId="3720" priority="2000" operator="notEqual">
      <formula>CH17</formula>
    </cfRule>
    <cfRule type="cellIs" dxfId="3719" priority="1086" stopIfTrue="1" operator="equal">
      <formula>0</formula>
    </cfRule>
    <cfRule type="cellIs" dxfId="3718" priority="489" stopIfTrue="1" operator="equal">
      <formula>0</formula>
    </cfRule>
    <cfRule type="cellIs" dxfId="3717" priority="771" stopIfTrue="1" operator="equal">
      <formula>0</formula>
    </cfRule>
    <cfRule type="cellIs" dxfId="3716" priority="924" stopIfTrue="1" operator="equal">
      <formula>0</formula>
    </cfRule>
    <cfRule type="cellIs" dxfId="3715" priority="60" stopIfTrue="1" operator="equal">
      <formula>0</formula>
    </cfRule>
    <cfRule type="cellIs" dxfId="3714" priority="772" operator="notEqual">
      <formula>CH17</formula>
    </cfRule>
    <cfRule type="cellIs" dxfId="3713" priority="14057" operator="notEqual">
      <formula>CH17</formula>
    </cfRule>
    <cfRule type="cellIs" dxfId="3712" priority="14056" stopIfTrue="1" operator="equal">
      <formula>0</formula>
    </cfRule>
    <cfRule type="cellIs" dxfId="3711" priority="339" stopIfTrue="1" operator="equal">
      <formula>0</formula>
    </cfRule>
    <cfRule type="cellIs" dxfId="3710" priority="193" operator="notEqual">
      <formula>CH17</formula>
    </cfRule>
  </conditionalFormatting>
  <conditionalFormatting sqref="CL18">
    <cfRule type="expression" dxfId="3709" priority="488">
      <formula>CL17=0</formula>
    </cfRule>
    <cfRule type="expression" dxfId="3708" priority="14055">
      <formula>CL17=0</formula>
    </cfRule>
    <cfRule type="expression" dxfId="3707" priority="1986">
      <formula>CL17=0</formula>
    </cfRule>
    <cfRule type="expression" dxfId="3706" priority="59">
      <formula>CL17=0</formula>
    </cfRule>
    <cfRule type="expression" dxfId="3705" priority="8525">
      <formula>CL17=0</formula>
    </cfRule>
    <cfRule type="expression" dxfId="3704" priority="1998">
      <formula>CL17=0</formula>
    </cfRule>
    <cfRule type="expression" dxfId="3703" priority="1085">
      <formula>CL17=0</formula>
    </cfRule>
    <cfRule type="expression" dxfId="3702" priority="1839">
      <formula>CL17=0</formula>
    </cfRule>
    <cfRule type="expression" dxfId="3701" priority="1665">
      <formula>CL17=0</formula>
    </cfRule>
    <cfRule type="expression" dxfId="3700" priority="770">
      <formula>CL17=0</formula>
    </cfRule>
    <cfRule type="expression" dxfId="3699" priority="1533">
      <formula>CL17=0</formula>
    </cfRule>
    <cfRule type="expression" dxfId="3698" priority="191">
      <formula>CL17=0</formula>
    </cfRule>
    <cfRule type="expression" dxfId="3697" priority="647">
      <formula>CL17=0</formula>
    </cfRule>
    <cfRule type="expression" dxfId="3696" priority="923">
      <formula>CL17=0</formula>
    </cfRule>
    <cfRule type="expression" dxfId="3695" priority="338">
      <formula>CL17=0</formula>
    </cfRule>
  </conditionalFormatting>
  <conditionalFormatting sqref="CL23">
    <cfRule type="cellIs" dxfId="3694" priority="15214" stopIfTrue="1" operator="equal">
      <formula>0</formula>
    </cfRule>
    <cfRule type="cellIs" dxfId="3693" priority="15215" operator="notEqual">
      <formula>CH23</formula>
    </cfRule>
  </conditionalFormatting>
  <conditionalFormatting sqref="CL24">
    <cfRule type="expression" dxfId="3692" priority="15213">
      <formula>CL23=0</formula>
    </cfRule>
  </conditionalFormatting>
  <conditionalFormatting sqref="CL25">
    <cfRule type="cellIs" dxfId="3691" priority="16467" stopIfTrue="1" operator="equal">
      <formula>0</formula>
    </cfRule>
    <cfRule type="cellIs" dxfId="3690" priority="16468" operator="notEqual">
      <formula>CH25</formula>
    </cfRule>
    <cfRule type="cellIs" dxfId="3689" priority="10998" stopIfTrue="1" operator="equal">
      <formula>0</formula>
    </cfRule>
    <cfRule type="cellIs" dxfId="3688" priority="10999" operator="notEqual">
      <formula>CH25</formula>
    </cfRule>
    <cfRule type="cellIs" dxfId="3687" priority="16851" stopIfTrue="1" operator="equal">
      <formula>0</formula>
    </cfRule>
    <cfRule type="cellIs" dxfId="3686" priority="16852" operator="notEqual">
      <formula>CH25</formula>
    </cfRule>
    <cfRule type="cellIs" dxfId="3685" priority="10672" operator="notEqual">
      <formula>CH25</formula>
    </cfRule>
    <cfRule type="cellIs" dxfId="3684" priority="10515" stopIfTrue="1" operator="equal">
      <formula>0</formula>
    </cfRule>
    <cfRule type="cellIs" dxfId="3683" priority="16273" operator="notEqual">
      <formula>CH25</formula>
    </cfRule>
    <cfRule type="cellIs" dxfId="3682" priority="10516" operator="notEqual">
      <formula>CH25</formula>
    </cfRule>
    <cfRule type="cellIs" dxfId="3681" priority="16272" stopIfTrue="1" operator="equal">
      <formula>0</formula>
    </cfRule>
    <cfRule type="cellIs" dxfId="3680" priority="10671" stopIfTrue="1" operator="equal">
      <formula>0</formula>
    </cfRule>
  </conditionalFormatting>
  <conditionalFormatting sqref="CL26">
    <cfRule type="expression" dxfId="3679" priority="10670">
      <formula>CL25=0</formula>
    </cfRule>
    <cfRule type="expression" dxfId="3678" priority="16850">
      <formula>CL25=0</formula>
    </cfRule>
    <cfRule type="expression" dxfId="3677" priority="16271">
      <formula>CL25=0</formula>
    </cfRule>
    <cfRule type="expression" dxfId="3676" priority="10514">
      <formula>CL25=0</formula>
    </cfRule>
    <cfRule type="expression" dxfId="3675" priority="16466">
      <formula>CL25=0</formula>
    </cfRule>
    <cfRule type="expression" dxfId="3674" priority="10997">
      <formula>CL25=0</formula>
    </cfRule>
  </conditionalFormatting>
  <conditionalFormatting sqref="CL27">
    <cfRule type="cellIs" dxfId="3673" priority="9780" operator="notEqual">
      <formula>CH27</formula>
    </cfRule>
    <cfRule type="cellIs" dxfId="3672" priority="15505" stopIfTrue="1" operator="equal">
      <formula>0</formula>
    </cfRule>
    <cfRule type="cellIs" dxfId="3671" priority="15506" operator="notEqual">
      <formula>CH27</formula>
    </cfRule>
    <cfRule type="cellIs" dxfId="3670" priority="9779" stopIfTrue="1" operator="equal">
      <formula>0</formula>
    </cfRule>
  </conditionalFormatting>
  <conditionalFormatting sqref="CL28">
    <cfRule type="expression" dxfId="3669" priority="15504">
      <formula>CL27=0</formula>
    </cfRule>
    <cfRule type="expression" dxfId="3668" priority="9778">
      <formula>CL27=0</formula>
    </cfRule>
  </conditionalFormatting>
  <conditionalFormatting sqref="CL29">
    <cfRule type="cellIs" dxfId="3667" priority="10893" stopIfTrue="1" operator="equal">
      <formula>0</formula>
    </cfRule>
    <cfRule type="cellIs" dxfId="3666" priority="14169" operator="notEqual">
      <formula>CH29</formula>
    </cfRule>
    <cfRule type="cellIs" dxfId="3665" priority="14168" stopIfTrue="1" operator="equal">
      <formula>0</formula>
    </cfRule>
    <cfRule type="cellIs" dxfId="3664" priority="16740" stopIfTrue="1" operator="equal">
      <formula>0</formula>
    </cfRule>
    <cfRule type="cellIs" dxfId="3663" priority="16741" operator="notEqual">
      <formula>CH29</formula>
    </cfRule>
    <cfRule type="cellIs" dxfId="3662" priority="10894" operator="notEqual">
      <formula>CH29</formula>
    </cfRule>
    <cfRule type="cellIs" dxfId="3661" priority="14133" operator="notEqual">
      <formula>CH29</formula>
    </cfRule>
    <cfRule type="cellIs" dxfId="3660" priority="14132" stopIfTrue="1" operator="equal">
      <formula>0</formula>
    </cfRule>
  </conditionalFormatting>
  <conditionalFormatting sqref="CL30">
    <cfRule type="expression" dxfId="3659" priority="10892">
      <formula>CL29=0</formula>
    </cfRule>
    <cfRule type="expression" dxfId="3658" priority="14167">
      <formula>CL29=0</formula>
    </cfRule>
    <cfRule type="expression" dxfId="3657" priority="16739">
      <formula>CL29=0</formula>
    </cfRule>
    <cfRule type="expression" dxfId="3656" priority="14131">
      <formula>CL29=0</formula>
    </cfRule>
  </conditionalFormatting>
  <conditionalFormatting sqref="CL35">
    <cfRule type="cellIs" dxfId="3655" priority="7018" stopIfTrue="1" operator="equal">
      <formula>0</formula>
    </cfRule>
    <cfRule type="cellIs" dxfId="3654" priority="7019" operator="notEqual">
      <formula>CH35</formula>
    </cfRule>
    <cfRule type="cellIs" dxfId="3653" priority="14267" stopIfTrue="1" operator="equal">
      <formula>0</formula>
    </cfRule>
    <cfRule type="cellIs" dxfId="3652" priority="14268" operator="notEqual">
      <formula>CH35</formula>
    </cfRule>
    <cfRule type="cellIs" dxfId="3651" priority="15296" operator="notEqual">
      <formula>CH35</formula>
    </cfRule>
    <cfRule type="cellIs" dxfId="3650" priority="15295" stopIfTrue="1" operator="equal">
      <formula>0</formula>
    </cfRule>
    <cfRule type="cellIs" dxfId="3649" priority="14226" operator="notEqual">
      <formula>CH35</formula>
    </cfRule>
    <cfRule type="cellIs" dxfId="3648" priority="7058" operator="notEqual">
      <formula>CH35</formula>
    </cfRule>
    <cfRule type="cellIs" dxfId="3647" priority="9590" stopIfTrue="1" operator="equal">
      <formula>0</formula>
    </cfRule>
    <cfRule type="cellIs" dxfId="3646" priority="9591" operator="notEqual">
      <formula>CH35</formula>
    </cfRule>
    <cfRule type="cellIs" dxfId="3645" priority="7057" stopIfTrue="1" operator="equal">
      <formula>0</formula>
    </cfRule>
    <cfRule type="cellIs" dxfId="3644" priority="6943" stopIfTrue="1" operator="equal">
      <formula>0</formula>
    </cfRule>
    <cfRule type="cellIs" dxfId="3643" priority="6944" operator="notEqual">
      <formula>CH35</formula>
    </cfRule>
    <cfRule type="cellIs" dxfId="3642" priority="14225" stopIfTrue="1" operator="equal">
      <formula>0</formula>
    </cfRule>
    <cfRule type="cellIs" dxfId="3641" priority="6967" stopIfTrue="1" operator="equal">
      <formula>0</formula>
    </cfRule>
    <cfRule type="cellIs" dxfId="3640" priority="6968" operator="notEqual">
      <formula>CH35</formula>
    </cfRule>
  </conditionalFormatting>
  <conditionalFormatting sqref="CL36">
    <cfRule type="expression" dxfId="3639" priority="9589">
      <formula>CL35=0</formula>
    </cfRule>
    <cfRule type="expression" dxfId="3638" priority="14224">
      <formula>CL35=0</formula>
    </cfRule>
    <cfRule type="expression" dxfId="3637" priority="7056">
      <formula>CL35=0</formula>
    </cfRule>
    <cfRule type="expression" dxfId="3636" priority="6966">
      <formula>CL35=0</formula>
    </cfRule>
    <cfRule type="expression" dxfId="3635" priority="6942">
      <formula>CL35=0</formula>
    </cfRule>
    <cfRule type="expression" dxfId="3634" priority="15294">
      <formula>CL35=0</formula>
    </cfRule>
    <cfRule type="expression" dxfId="3633" priority="7017">
      <formula>CL35=0</formula>
    </cfRule>
    <cfRule type="expression" dxfId="3632" priority="14266">
      <formula>CL35=0</formula>
    </cfRule>
  </conditionalFormatting>
  <conditionalFormatting sqref="CL37">
    <cfRule type="cellIs" dxfId="3631" priority="17273" operator="notEqual">
      <formula>CH37</formula>
    </cfRule>
    <cfRule type="cellIs" dxfId="3630" priority="17272" stopIfTrue="1" operator="equal">
      <formula>0</formula>
    </cfRule>
    <cfRule type="cellIs" dxfId="3629" priority="11295" operator="notEqual">
      <formula>CH37</formula>
    </cfRule>
    <cfRule type="cellIs" dxfId="3628" priority="11294" stopIfTrue="1" operator="equal">
      <formula>0</formula>
    </cfRule>
  </conditionalFormatting>
  <conditionalFormatting sqref="CL38">
    <cfRule type="expression" dxfId="3627" priority="17274">
      <formula>CL37=0</formula>
    </cfRule>
    <cfRule type="expression" dxfId="3626" priority="11296">
      <formula>CL37=0</formula>
    </cfRule>
  </conditionalFormatting>
  <conditionalFormatting sqref="CL43">
    <cfRule type="cellIs" dxfId="3625" priority="11299" operator="notEqual">
      <formula>CH43</formula>
    </cfRule>
    <cfRule type="cellIs" dxfId="3624" priority="11298" stopIfTrue="1" operator="equal">
      <formula>0</formula>
    </cfRule>
    <cfRule type="cellIs" dxfId="3623" priority="17276" stopIfTrue="1" operator="equal">
      <formula>0</formula>
    </cfRule>
    <cfRule type="cellIs" dxfId="3622" priority="17277" operator="notEqual">
      <formula>CH43</formula>
    </cfRule>
  </conditionalFormatting>
  <conditionalFormatting sqref="CL44">
    <cfRule type="expression" dxfId="3621" priority="17275">
      <formula>CL43=0</formula>
    </cfRule>
    <cfRule type="expression" dxfId="3620" priority="11297">
      <formula>CL43=0</formula>
    </cfRule>
  </conditionalFormatting>
  <conditionalFormatting sqref="CM7">
    <cfRule type="cellIs" dxfId="3619" priority="18269" operator="greaterThanOrEqual">
      <formula>5</formula>
    </cfRule>
    <cfRule type="cellIs" dxfId="3618" priority="11584" operator="greaterThanOrEqual">
      <formula>5</formula>
    </cfRule>
  </conditionalFormatting>
  <conditionalFormatting sqref="CN11">
    <cfRule type="cellIs" dxfId="3617" priority="10082" stopIfTrue="1" operator="equal">
      <formula>0</formula>
    </cfRule>
    <cfRule type="cellIs" dxfId="3616" priority="10083" operator="notEqual">
      <formula>CJ11</formula>
    </cfRule>
    <cfRule type="cellIs" dxfId="3615" priority="10064" stopIfTrue="1" operator="equal">
      <formula>0</formula>
    </cfRule>
    <cfRule type="cellIs" dxfId="3614" priority="10065" operator="notEqual">
      <formula>CJ11</formula>
    </cfRule>
    <cfRule type="cellIs" dxfId="3613" priority="10094" stopIfTrue="1" operator="equal">
      <formula>0</formula>
    </cfRule>
    <cfRule type="cellIs" dxfId="3612" priority="10053" operator="notEqual">
      <formula>CJ11</formula>
    </cfRule>
    <cfRule type="cellIs" dxfId="3611" priority="10052" stopIfTrue="1" operator="equal">
      <formula>0</formula>
    </cfRule>
    <cfRule type="cellIs" dxfId="3610" priority="14470" operator="notEqual">
      <formula>CJ11</formula>
    </cfRule>
    <cfRule type="cellIs" dxfId="3609" priority="10095" operator="notEqual">
      <formula>CJ11</formula>
    </cfRule>
    <cfRule type="cellIs" dxfId="3608" priority="14469" stopIfTrue="1" operator="equal">
      <formula>0</formula>
    </cfRule>
  </conditionalFormatting>
  <conditionalFormatting sqref="CN12">
    <cfRule type="expression" dxfId="3607" priority="10081">
      <formula>CN11=0</formula>
    </cfRule>
    <cfRule type="expression" dxfId="3606" priority="10063">
      <formula>CN11=0</formula>
    </cfRule>
    <cfRule type="expression" dxfId="3605" priority="10051">
      <formula>CN11=0</formula>
    </cfRule>
    <cfRule type="expression" dxfId="3604" priority="10093">
      <formula>CN11=0</formula>
    </cfRule>
    <cfRule type="expression" dxfId="3603" priority="14468">
      <formula>CN11=0</formula>
    </cfRule>
  </conditionalFormatting>
  <conditionalFormatting sqref="CN13">
    <cfRule type="cellIs" dxfId="3602" priority="7719" operator="notEqual">
      <formula>CJ13</formula>
    </cfRule>
    <cfRule type="cellIs" dxfId="3601" priority="7718" stopIfTrue="1" operator="equal">
      <formula>0</formula>
    </cfRule>
    <cfRule type="cellIs" dxfId="3600" priority="7716" stopIfTrue="1" operator="equal">
      <formula>0</formula>
    </cfRule>
    <cfRule type="cellIs" dxfId="3599" priority="7715" operator="notEqual">
      <formula>CJ13</formula>
    </cfRule>
    <cfRule type="cellIs" dxfId="3598" priority="7714" stopIfTrue="1" operator="equal">
      <formula>0</formula>
    </cfRule>
    <cfRule type="cellIs" dxfId="3597" priority="7713" operator="notEqual">
      <formula>CJ13</formula>
    </cfRule>
    <cfRule type="cellIs" dxfId="3596" priority="7712" stopIfTrue="1" operator="equal">
      <formula>0</formula>
    </cfRule>
    <cfRule type="cellIs" dxfId="3595" priority="7717" operator="notEqual">
      <formula>CJ13</formula>
    </cfRule>
  </conditionalFormatting>
  <conditionalFormatting sqref="CN14 CN16 CN18 CN20 CN24 CN26 CN28 CN30 CN32 CN34 CN36 CN38 CN42 CN44 CN10 CN22 CN40">
    <cfRule type="expression" dxfId="3594" priority="11469">
      <formula>CN9=0</formula>
    </cfRule>
  </conditionalFormatting>
  <conditionalFormatting sqref="CN15">
    <cfRule type="cellIs" dxfId="3593" priority="9389" stopIfTrue="1" operator="equal">
      <formula>0</formula>
    </cfRule>
    <cfRule type="cellIs" dxfId="3592" priority="9129" operator="notEqual">
      <formula>CJ15</formula>
    </cfRule>
    <cfRule type="cellIs" dxfId="3591" priority="9375" operator="notEqual">
      <formula>CJ15</formula>
    </cfRule>
    <cfRule type="cellIs" dxfId="3590" priority="17105" operator="notEqual">
      <formula>CJ15</formula>
    </cfRule>
    <cfRule type="cellIs" dxfId="3589" priority="14764" operator="notEqual">
      <formula>CJ15</formula>
    </cfRule>
    <cfRule type="cellIs" dxfId="3588" priority="17104" stopIfTrue="1" operator="equal">
      <formula>0</formula>
    </cfRule>
    <cfRule type="cellIs" dxfId="3587" priority="14763" stopIfTrue="1" operator="equal">
      <formula>0</formula>
    </cfRule>
    <cfRule type="cellIs" dxfId="3586" priority="9374" stopIfTrue="1" operator="equal">
      <formula>0</formula>
    </cfRule>
    <cfRule type="cellIs" dxfId="3585" priority="14736" stopIfTrue="1" operator="equal">
      <formula>0</formula>
    </cfRule>
    <cfRule type="cellIs" dxfId="3584" priority="14737" operator="notEqual">
      <formula>CJ15</formula>
    </cfRule>
    <cfRule type="cellIs" dxfId="3583" priority="11187" operator="notEqual">
      <formula>CJ15</formula>
    </cfRule>
    <cfRule type="cellIs" dxfId="3582" priority="9190" stopIfTrue="1" operator="equal">
      <formula>0</formula>
    </cfRule>
    <cfRule type="cellIs" dxfId="3581" priority="9191" operator="notEqual">
      <formula>CJ15</formula>
    </cfRule>
    <cfRule type="cellIs" dxfId="3580" priority="14730" stopIfTrue="1" operator="equal">
      <formula>0</formula>
    </cfRule>
    <cfRule type="cellIs" dxfId="3579" priority="11142" operator="notEqual">
      <formula>CJ15</formula>
    </cfRule>
    <cfRule type="cellIs" dxfId="3578" priority="14731" operator="notEqual">
      <formula>CJ15</formula>
    </cfRule>
    <cfRule type="cellIs" dxfId="3577" priority="11141" stopIfTrue="1" operator="equal">
      <formula>0</formula>
    </cfRule>
    <cfRule type="cellIs" dxfId="3576" priority="9270" stopIfTrue="1" operator="equal">
      <formula>0</formula>
    </cfRule>
    <cfRule type="cellIs" dxfId="3575" priority="14859" stopIfTrue="1" operator="equal">
      <formula>0</formula>
    </cfRule>
    <cfRule type="cellIs" dxfId="3574" priority="14860" operator="notEqual">
      <formula>CJ15</formula>
    </cfRule>
    <cfRule type="cellIs" dxfId="3573" priority="9271" operator="notEqual">
      <formula>CJ15</formula>
    </cfRule>
    <cfRule type="cellIs" dxfId="3572" priority="9066" stopIfTrue="1" operator="equal">
      <formula>0</formula>
    </cfRule>
    <cfRule type="cellIs" dxfId="3571" priority="15048" stopIfTrue="1" operator="equal">
      <formula>0</formula>
    </cfRule>
    <cfRule type="cellIs" dxfId="3570" priority="9067" operator="notEqual">
      <formula>CJ15</formula>
    </cfRule>
    <cfRule type="cellIs" dxfId="3569" priority="15049" operator="notEqual">
      <formula>CJ15</formula>
    </cfRule>
    <cfRule type="cellIs" dxfId="3568" priority="9204" operator="notEqual">
      <formula>CJ15</formula>
    </cfRule>
    <cfRule type="cellIs" dxfId="3567" priority="9500" stopIfTrue="1" operator="equal">
      <formula>0</formula>
    </cfRule>
    <cfRule type="cellIs" dxfId="3566" priority="9362" operator="notEqual">
      <formula>CJ15</formula>
    </cfRule>
    <cfRule type="cellIs" dxfId="3565" priority="14749" operator="notEqual">
      <formula>CJ15</formula>
    </cfRule>
    <cfRule type="cellIs" dxfId="3564" priority="9361" stopIfTrue="1" operator="equal">
      <formula>0</formula>
    </cfRule>
    <cfRule type="cellIs" dxfId="3563" priority="14748" stopIfTrue="1" operator="equal">
      <formula>0</formula>
    </cfRule>
    <cfRule type="cellIs" dxfId="3562" priority="11208" operator="notEqual">
      <formula>CJ15</formula>
    </cfRule>
    <cfRule type="cellIs" dxfId="3561" priority="11207" stopIfTrue="1" operator="equal">
      <formula>0</formula>
    </cfRule>
    <cfRule type="cellIs" dxfId="3560" priority="9501" operator="notEqual">
      <formula>CJ15</formula>
    </cfRule>
    <cfRule type="cellIs" dxfId="3559" priority="9093" operator="notEqual">
      <formula>CJ15</formula>
    </cfRule>
    <cfRule type="cellIs" dxfId="3558" priority="9076" stopIfTrue="1" operator="equal">
      <formula>0</formula>
    </cfRule>
    <cfRule type="cellIs" dxfId="3557" priority="14664" stopIfTrue="1" operator="equal">
      <formula>0</formula>
    </cfRule>
    <cfRule type="cellIs" dxfId="3556" priority="9077" operator="notEqual">
      <formula>CJ15</formula>
    </cfRule>
    <cfRule type="cellIs" dxfId="3555" priority="11186" stopIfTrue="1" operator="equal">
      <formula>0</formula>
    </cfRule>
    <cfRule type="cellIs" dxfId="3554" priority="9092" stopIfTrue="1" operator="equal">
      <formula>0</formula>
    </cfRule>
    <cfRule type="cellIs" dxfId="3553" priority="14845" operator="notEqual">
      <formula>CJ15</formula>
    </cfRule>
    <cfRule type="cellIs" dxfId="3552" priority="14844" stopIfTrue="1" operator="equal">
      <formula>0</formula>
    </cfRule>
    <cfRule type="cellIs" dxfId="3551" priority="9006" operator="notEqual">
      <formula>CJ15</formula>
    </cfRule>
    <cfRule type="cellIs" dxfId="3550" priority="15115" operator="notEqual">
      <formula>CJ15</formula>
    </cfRule>
    <cfRule type="cellIs" dxfId="3549" priority="15114" stopIfTrue="1" operator="equal">
      <formula>0</formula>
    </cfRule>
    <cfRule type="cellIs" dxfId="3548" priority="9005" stopIfTrue="1" operator="equal">
      <formula>0</formula>
    </cfRule>
    <cfRule type="cellIs" dxfId="3547" priority="8991" operator="notEqual">
      <formula>CJ15</formula>
    </cfRule>
    <cfRule type="cellIs" dxfId="3546" priority="8990" stopIfTrue="1" operator="equal">
      <formula>0</formula>
    </cfRule>
    <cfRule type="cellIs" dxfId="3545" priority="14877" stopIfTrue="1" operator="equal">
      <formula>0</formula>
    </cfRule>
    <cfRule type="cellIs" dxfId="3544" priority="14878" operator="notEqual">
      <formula>CJ15</formula>
    </cfRule>
    <cfRule type="cellIs" dxfId="3543" priority="8978" operator="notEqual">
      <formula>CJ15</formula>
    </cfRule>
    <cfRule type="cellIs" dxfId="3542" priority="8977" stopIfTrue="1" operator="equal">
      <formula>0</formula>
    </cfRule>
    <cfRule type="cellIs" dxfId="3541" priority="9428" operator="notEqual">
      <formula>CJ15</formula>
    </cfRule>
    <cfRule type="cellIs" dxfId="3540" priority="9427" stopIfTrue="1" operator="equal">
      <formula>0</formula>
    </cfRule>
    <cfRule type="cellIs" dxfId="3539" priority="8958" operator="notEqual">
      <formula>CJ15</formula>
    </cfRule>
    <cfRule type="cellIs" dxfId="3538" priority="9116" operator="notEqual">
      <formula>CJ15</formula>
    </cfRule>
    <cfRule type="cellIs" dxfId="3537" priority="14703" stopIfTrue="1" operator="equal">
      <formula>0</formula>
    </cfRule>
    <cfRule type="cellIs" dxfId="3536" priority="14704" operator="notEqual">
      <formula>CJ15</formula>
    </cfRule>
    <cfRule type="cellIs" dxfId="3535" priority="8957" stopIfTrue="1" operator="equal">
      <formula>0</formula>
    </cfRule>
    <cfRule type="cellIs" dxfId="3534" priority="14665" operator="notEqual">
      <formula>CJ15</formula>
    </cfRule>
    <cfRule type="cellIs" dxfId="3533" priority="9143" stopIfTrue="1" operator="equal">
      <formula>0</formula>
    </cfRule>
    <cfRule type="cellIs" dxfId="3532" priority="9128" stopIfTrue="1" operator="equal">
      <formula>0</formula>
    </cfRule>
    <cfRule type="cellIs" dxfId="3531" priority="14803" operator="notEqual">
      <formula>CJ15</formula>
    </cfRule>
    <cfRule type="cellIs" dxfId="3530" priority="15093" stopIfTrue="1" operator="equal">
      <formula>0</formula>
    </cfRule>
    <cfRule type="cellIs" dxfId="3529" priority="14802" stopIfTrue="1" operator="equal">
      <formula>0</formula>
    </cfRule>
    <cfRule type="cellIs" dxfId="3528" priority="9460" stopIfTrue="1" operator="equal">
      <formula>0</formula>
    </cfRule>
    <cfRule type="cellIs" dxfId="3527" priority="9461" operator="notEqual">
      <formula>CJ15</formula>
    </cfRule>
    <cfRule type="cellIs" dxfId="3526" priority="15094" operator="notEqual">
      <formula>CJ15</formula>
    </cfRule>
    <cfRule type="cellIs" dxfId="3525" priority="9412" operator="notEqual">
      <formula>CJ15</formula>
    </cfRule>
    <cfRule type="cellIs" dxfId="3524" priority="9115" stopIfTrue="1" operator="equal">
      <formula>0</formula>
    </cfRule>
    <cfRule type="cellIs" dxfId="3523" priority="9411" stopIfTrue="1" operator="equal">
      <formula>0</formula>
    </cfRule>
    <cfRule type="cellIs" dxfId="3522" priority="15152" operator="notEqual">
      <formula>CJ15</formula>
    </cfRule>
    <cfRule type="cellIs" dxfId="3521" priority="14710" stopIfTrue="1" operator="equal">
      <formula>0</formula>
    </cfRule>
    <cfRule type="cellIs" dxfId="3520" priority="14711" operator="notEqual">
      <formula>CJ15</formula>
    </cfRule>
    <cfRule type="cellIs" dxfId="3519" priority="9203" stopIfTrue="1" operator="equal">
      <formula>0</formula>
    </cfRule>
    <cfRule type="cellIs" dxfId="3518" priority="9144" operator="notEqual">
      <formula>CJ15</formula>
    </cfRule>
    <cfRule type="cellIs" dxfId="3517" priority="15151" stopIfTrue="1" operator="equal">
      <formula>0</formula>
    </cfRule>
    <cfRule type="cellIs" dxfId="3516" priority="9162" stopIfTrue="1" operator="equal">
      <formula>0</formula>
    </cfRule>
    <cfRule type="cellIs" dxfId="3515" priority="9163" operator="notEqual">
      <formula>CJ15</formula>
    </cfRule>
    <cfRule type="cellIs" dxfId="3514" priority="9172" stopIfTrue="1" operator="equal">
      <formula>0</formula>
    </cfRule>
    <cfRule type="cellIs" dxfId="3513" priority="9173" operator="notEqual">
      <formula>CJ15</formula>
    </cfRule>
    <cfRule type="cellIs" dxfId="3512" priority="14719" stopIfTrue="1" operator="equal">
      <formula>0</formula>
    </cfRule>
    <cfRule type="cellIs" dxfId="3511" priority="14720" operator="notEqual">
      <formula>CJ15</formula>
    </cfRule>
    <cfRule type="cellIs" dxfId="3510" priority="9390" operator="notEqual">
      <formula>CJ15</formula>
    </cfRule>
  </conditionalFormatting>
  <conditionalFormatting sqref="CN16">
    <cfRule type="expression" dxfId="3509" priority="15113">
      <formula>CN15=0</formula>
    </cfRule>
    <cfRule type="expression" dxfId="3508" priority="9269">
      <formula>CN15=0</formula>
    </cfRule>
    <cfRule type="expression" dxfId="3507" priority="9432">
      <formula>CN15=0</formula>
    </cfRule>
    <cfRule type="expression" dxfId="3506" priority="14762">
      <formula>CN15=0</formula>
    </cfRule>
    <cfRule type="expression" dxfId="3505" priority="14738">
      <formula>CN15=0</formula>
    </cfRule>
    <cfRule type="expression" dxfId="3504" priority="17103">
      <formula>CN15=0</formula>
    </cfRule>
    <cfRule type="expression" dxfId="3503" priority="14858">
      <formula>CN15=0</formula>
    </cfRule>
    <cfRule type="expression" dxfId="3502" priority="14876">
      <formula>CN15=0</formula>
    </cfRule>
    <cfRule type="expression" dxfId="3501" priority="11140">
      <formula>CN15=0</formula>
    </cfRule>
    <cfRule type="expression" dxfId="3500" priority="11193">
      <formula>CN15=0</formula>
    </cfRule>
    <cfRule type="expression" dxfId="3499" priority="14752">
      <formula>CN15=0</formula>
    </cfRule>
    <cfRule type="expression" dxfId="3498" priority="9069">
      <formula>CN15=0</formula>
    </cfRule>
    <cfRule type="expression" dxfId="3497" priority="9417">
      <formula>CN15=0</formula>
    </cfRule>
    <cfRule type="expression" dxfId="3496" priority="9202">
      <formula>CN15=0</formula>
    </cfRule>
    <cfRule type="expression" dxfId="3495" priority="14705">
      <formula>CN15=0</formula>
    </cfRule>
    <cfRule type="expression" dxfId="3494" priority="15047">
      <formula>CN15=0</formula>
    </cfRule>
    <cfRule type="expression" dxfId="3493" priority="14663">
      <formula>CN15=0</formula>
    </cfRule>
    <cfRule type="expression" dxfId="3492" priority="11206">
      <formula>CN15=0</formula>
    </cfRule>
    <cfRule type="expression" dxfId="3491" priority="9081">
      <formula>CN15=0</formula>
    </cfRule>
    <cfRule type="expression" dxfId="3490" priority="14709">
      <formula>CN15=0</formula>
    </cfRule>
    <cfRule type="expression" dxfId="3489" priority="9195">
      <formula>CN15=0</formula>
    </cfRule>
    <cfRule type="expression" dxfId="3488" priority="9091">
      <formula>CN15=0</formula>
    </cfRule>
    <cfRule type="expression" dxfId="3487" priority="9120">
      <formula>CN15=0</formula>
    </cfRule>
    <cfRule type="expression" dxfId="3486" priority="14732">
      <formula>CN15=0</formula>
    </cfRule>
    <cfRule type="expression" dxfId="3485" priority="8956">
      <formula>CN15=0</formula>
    </cfRule>
    <cfRule type="expression" dxfId="3484" priority="9165">
      <formula>CN15=0</formula>
    </cfRule>
    <cfRule type="expression" dxfId="3483" priority="14801">
      <formula>CN15=0</formula>
    </cfRule>
    <cfRule type="expression" dxfId="3482" priority="14848">
      <formula>CN15=0</formula>
    </cfRule>
    <cfRule type="expression" dxfId="3481" priority="8982">
      <formula>CN15=0</formula>
    </cfRule>
    <cfRule type="expression" dxfId="3480" priority="9177">
      <formula>CN15=0</formula>
    </cfRule>
    <cfRule type="expression" dxfId="3479" priority="9127">
      <formula>CN15=0</formula>
    </cfRule>
    <cfRule type="expression" dxfId="3478" priority="8989">
      <formula>CN15=0</formula>
    </cfRule>
    <cfRule type="expression" dxfId="3477" priority="15150">
      <formula>CN15=0</formula>
    </cfRule>
    <cfRule type="expression" dxfId="3476" priority="9388">
      <formula>CN15=0</formula>
    </cfRule>
    <cfRule type="expression" dxfId="3475" priority="9469">
      <formula>CN15=0</formula>
    </cfRule>
    <cfRule type="expression" dxfId="3474" priority="15100">
      <formula>CN15=0</formula>
    </cfRule>
    <cfRule type="expression" dxfId="3473" priority="9004">
      <formula>CN15=0</formula>
    </cfRule>
    <cfRule type="expression" dxfId="3472" priority="9499">
      <formula>CN15=0</formula>
    </cfRule>
    <cfRule type="expression" dxfId="3471" priority="9366">
      <formula>CN15=0</formula>
    </cfRule>
    <cfRule type="expression" dxfId="3470" priority="9373">
      <formula>CN15=0</formula>
    </cfRule>
    <cfRule type="expression" dxfId="3469" priority="9142">
      <formula>CN15=0</formula>
    </cfRule>
    <cfRule type="expression" dxfId="3468" priority="14718">
      <formula>CN15=0</formula>
    </cfRule>
  </conditionalFormatting>
  <conditionalFormatting sqref="CN17">
    <cfRule type="cellIs" dxfId="3467" priority="798" stopIfTrue="1" operator="equal">
      <formula>0</formula>
    </cfRule>
    <cfRule type="cellIs" dxfId="3466" priority="799" operator="notEqual">
      <formula>CJ17</formula>
    </cfRule>
    <cfRule type="cellIs" dxfId="3465" priority="573" stopIfTrue="1" operator="equal">
      <formula>0</formula>
    </cfRule>
    <cfRule type="cellIs" dxfId="3464" priority="1119" stopIfTrue="1" operator="equal">
      <formula>0</formula>
    </cfRule>
    <cfRule type="cellIs" dxfId="3463" priority="673" operator="notEqual">
      <formula>CJ17</formula>
    </cfRule>
    <cfRule type="cellIs" dxfId="3462" priority="219" stopIfTrue="1" operator="equal">
      <formula>0</formula>
    </cfRule>
    <cfRule type="cellIs" dxfId="3461" priority="220" operator="notEqual">
      <formula>CJ17</formula>
    </cfRule>
    <cfRule type="cellIs" dxfId="3460" priority="519" stopIfTrue="1" operator="equal">
      <formula>0</formula>
    </cfRule>
    <cfRule type="cellIs" dxfId="3459" priority="954" stopIfTrue="1" operator="equal">
      <formula>0</formula>
    </cfRule>
    <cfRule type="cellIs" dxfId="3458" priority="414" stopIfTrue="1" operator="equal">
      <formula>0</formula>
    </cfRule>
    <cfRule type="cellIs" dxfId="3457" priority="520" operator="notEqual">
      <formula>CJ17</formula>
    </cfRule>
    <cfRule type="cellIs" dxfId="3456" priority="84" stopIfTrue="1" operator="equal">
      <formula>0</formula>
    </cfRule>
    <cfRule type="cellIs" dxfId="3455" priority="415" operator="notEqual">
      <formula>CJ17</formula>
    </cfRule>
    <cfRule type="cellIs" dxfId="3454" priority="1176" stopIfTrue="1" operator="equal">
      <formula>0</formula>
    </cfRule>
    <cfRule type="cellIs" dxfId="3453" priority="574" operator="notEqual">
      <formula>CJ17</formula>
    </cfRule>
    <cfRule type="cellIs" dxfId="3452" priority="847" operator="notEqual">
      <formula>CJ17</formula>
    </cfRule>
    <cfRule type="cellIs" dxfId="3451" priority="846" stopIfTrue="1" operator="equal">
      <formula>0</formula>
    </cfRule>
    <cfRule type="cellIs" dxfId="3450" priority="1068" stopIfTrue="1" operator="equal">
      <formula>0</formula>
    </cfRule>
    <cfRule type="cellIs" dxfId="3449" priority="1069" operator="notEqual">
      <formula>CJ17</formula>
    </cfRule>
    <cfRule type="cellIs" dxfId="3448" priority="714" stopIfTrue="1" operator="equal">
      <formula>0</formula>
    </cfRule>
    <cfRule type="cellIs" dxfId="3447" priority="127" operator="notEqual">
      <formula>CJ17</formula>
    </cfRule>
    <cfRule type="cellIs" dxfId="3446" priority="1177" operator="notEqual">
      <formula>CJ17</formula>
    </cfRule>
    <cfRule type="cellIs" dxfId="3445" priority="366" stopIfTrue="1" operator="equal">
      <formula>0</formula>
    </cfRule>
    <cfRule type="cellIs" dxfId="3444" priority="1009" operator="notEqual">
      <formula>CJ17</formula>
    </cfRule>
    <cfRule type="cellIs" dxfId="3443" priority="715" operator="notEqual">
      <formula>CJ17</formula>
    </cfRule>
    <cfRule type="cellIs" dxfId="3442" priority="367" operator="notEqual">
      <formula>CJ17</formula>
    </cfRule>
    <cfRule type="cellIs" dxfId="3441" priority="85" operator="notEqual">
      <formula>CJ17</formula>
    </cfRule>
    <cfRule type="cellIs" dxfId="3440" priority="1008" stopIfTrue="1" operator="equal">
      <formula>0</formula>
    </cfRule>
    <cfRule type="cellIs" dxfId="3439" priority="126" stopIfTrue="1" operator="equal">
      <formula>0</formula>
    </cfRule>
    <cfRule type="cellIs" dxfId="3438" priority="268" operator="notEqual">
      <formula>CJ17</formula>
    </cfRule>
    <cfRule type="cellIs" dxfId="3437" priority="267" stopIfTrue="1" operator="equal">
      <formula>0</formula>
    </cfRule>
    <cfRule type="cellIs" dxfId="3436" priority="955" operator="notEqual">
      <formula>CJ17</formula>
    </cfRule>
    <cfRule type="cellIs" dxfId="3435" priority="672" stopIfTrue="1" operator="equal">
      <formula>0</formula>
    </cfRule>
    <cfRule type="cellIs" dxfId="3434" priority="1120" operator="notEqual">
      <formula>CJ17</formula>
    </cfRule>
  </conditionalFormatting>
  <conditionalFormatting sqref="CN18">
    <cfRule type="expression" dxfId="3433" priority="671">
      <formula>CN17=0</formula>
    </cfRule>
    <cfRule type="expression" dxfId="3432" priority="413">
      <formula>CN17=0</formula>
    </cfRule>
    <cfRule type="expression" dxfId="3431" priority="1007">
      <formula>CN17=0</formula>
    </cfRule>
    <cfRule type="expression" dxfId="3430" priority="218">
      <formula>CN17=0</formula>
    </cfRule>
    <cfRule type="expression" dxfId="3429" priority="713">
      <formula>CN17=0</formula>
    </cfRule>
    <cfRule type="expression" dxfId="3428" priority="1067">
      <formula>CN17=0</formula>
    </cfRule>
    <cfRule type="expression" dxfId="3427" priority="365">
      <formula>CN17=0</formula>
    </cfRule>
    <cfRule type="expression" dxfId="3426" priority="1118">
      <formula>CN17=0</formula>
    </cfRule>
    <cfRule type="expression" dxfId="3425" priority="845">
      <formula>CN17=0</formula>
    </cfRule>
    <cfRule type="expression" dxfId="3424" priority="1175">
      <formula>CN17=0</formula>
    </cfRule>
    <cfRule type="expression" dxfId="3423" priority="572">
      <formula>CN17=0</formula>
    </cfRule>
    <cfRule type="expression" dxfId="3422" priority="83">
      <formula>CN17=0</formula>
    </cfRule>
    <cfRule type="expression" dxfId="3421" priority="266">
      <formula>CN17=0</formula>
    </cfRule>
    <cfRule type="expression" dxfId="3420" priority="125">
      <formula>CN17=0</formula>
    </cfRule>
    <cfRule type="expression" dxfId="3419" priority="953">
      <formula>CN17=0</formula>
    </cfRule>
    <cfRule type="expression" dxfId="3418" priority="518">
      <formula>CN17=0</formula>
    </cfRule>
    <cfRule type="expression" dxfId="3417" priority="797">
      <formula>CN17=0</formula>
    </cfRule>
  </conditionalFormatting>
  <conditionalFormatting sqref="CN19">
    <cfRule type="cellIs" dxfId="3416" priority="7598" stopIfTrue="1" operator="equal">
      <formula>0</formula>
    </cfRule>
    <cfRule type="cellIs" dxfId="3415" priority="7596" stopIfTrue="1" operator="equal">
      <formula>0</formula>
    </cfRule>
    <cfRule type="cellIs" dxfId="3414" priority="7599" operator="notEqual">
      <formula>CJ19</formula>
    </cfRule>
    <cfRule type="cellIs" dxfId="3413" priority="7600" stopIfTrue="1" operator="equal">
      <formula>0</formula>
    </cfRule>
    <cfRule type="cellIs" dxfId="3412" priority="7601" operator="notEqual">
      <formula>CJ19</formula>
    </cfRule>
    <cfRule type="cellIs" dxfId="3411" priority="7597" operator="notEqual">
      <formula>CJ19</formula>
    </cfRule>
  </conditionalFormatting>
  <conditionalFormatting sqref="CN23">
    <cfRule type="cellIs" dxfId="3410" priority="15238" stopIfTrue="1" operator="equal">
      <formula>0</formula>
    </cfRule>
    <cfRule type="cellIs" dxfId="3409" priority="9557" stopIfTrue="1" operator="equal">
      <formula>0</formula>
    </cfRule>
    <cfRule type="cellIs" dxfId="3408" priority="9558" operator="notEqual">
      <formula>CJ23</formula>
    </cfRule>
    <cfRule type="cellIs" dxfId="3407" priority="9539" stopIfTrue="1" operator="equal">
      <formula>0</formula>
    </cfRule>
    <cfRule type="cellIs" dxfId="3406" priority="9540" operator="notEqual">
      <formula>CJ23</formula>
    </cfRule>
    <cfRule type="cellIs" dxfId="3405" priority="15221" operator="notEqual">
      <formula>CJ23</formula>
    </cfRule>
    <cfRule type="cellIs" dxfId="3404" priority="15239" operator="notEqual">
      <formula>CJ23</formula>
    </cfRule>
    <cfRule type="cellIs" dxfId="3403" priority="15220" stopIfTrue="1" operator="equal">
      <formula>0</formula>
    </cfRule>
  </conditionalFormatting>
  <conditionalFormatting sqref="CN24">
    <cfRule type="expression" dxfId="3402" priority="9556">
      <formula>CN23=0</formula>
    </cfRule>
    <cfRule type="expression" dxfId="3401" priority="9538">
      <formula>CN23=0</formula>
    </cfRule>
    <cfRule type="expression" dxfId="3400" priority="15237">
      <formula>CN23=0</formula>
    </cfRule>
    <cfRule type="expression" dxfId="3399" priority="15219">
      <formula>CN23=0</formula>
    </cfRule>
  </conditionalFormatting>
  <conditionalFormatting sqref="CN25">
    <cfRule type="cellIs" dxfId="3398" priority="11563" operator="notEqual">
      <formula>CJ25</formula>
    </cfRule>
    <cfRule type="cellIs" dxfId="3397" priority="6609" operator="notEqual">
      <formula>CJ25</formula>
    </cfRule>
    <cfRule type="cellIs" dxfId="3396" priority="6509" stopIfTrue="1" operator="equal">
      <formula>0</formula>
    </cfRule>
    <cfRule type="cellIs" dxfId="3395" priority="10714" operator="notEqual">
      <formula>CJ25</formula>
    </cfRule>
    <cfRule type="cellIs" dxfId="3394" priority="10713" stopIfTrue="1" operator="equal">
      <formula>0</formula>
    </cfRule>
    <cfRule type="cellIs" dxfId="3393" priority="6608" stopIfTrue="1" operator="equal">
      <formula>0</formula>
    </cfRule>
    <cfRule type="cellIs" dxfId="3392" priority="6510" operator="notEqual">
      <formula>CJ25</formula>
    </cfRule>
    <cfRule type="cellIs" dxfId="3391" priority="6524" stopIfTrue="1" operator="equal">
      <formula>0</formula>
    </cfRule>
    <cfRule type="cellIs" dxfId="3390" priority="6525" operator="notEqual">
      <formula>CJ25</formula>
    </cfRule>
    <cfRule type="cellIs" dxfId="3389" priority="10771" operator="notEqual">
      <formula>CJ25</formula>
    </cfRule>
    <cfRule type="cellIs" dxfId="3388" priority="10770" stopIfTrue="1" operator="equal">
      <formula>0</formula>
    </cfRule>
    <cfRule type="cellIs" dxfId="3387" priority="6458" stopIfTrue="1" operator="equal">
      <formula>0</formula>
    </cfRule>
    <cfRule type="cellIs" dxfId="3386" priority="10546" operator="notEqual">
      <formula>CJ25</formula>
    </cfRule>
    <cfRule type="cellIs" dxfId="3385" priority="6255" operator="notEqual">
      <formula>CJ25</formula>
    </cfRule>
    <cfRule type="cellIs" dxfId="3384" priority="6254" stopIfTrue="1" operator="equal">
      <formula>0</formula>
    </cfRule>
    <cfRule type="cellIs" dxfId="3383" priority="10545" stopIfTrue="1" operator="equal">
      <formula>0</formula>
    </cfRule>
    <cfRule type="cellIs" dxfId="3382" priority="6246" operator="notEqual">
      <formula>CJ25</formula>
    </cfRule>
    <cfRule type="cellIs" dxfId="3381" priority="6245" stopIfTrue="1" operator="equal">
      <formula>0</formula>
    </cfRule>
    <cfRule type="cellIs" dxfId="3380" priority="6407" stopIfTrue="1" operator="equal">
      <formula>0</formula>
    </cfRule>
    <cfRule type="cellIs" dxfId="3379" priority="6408" operator="notEqual">
      <formula>CJ25</formula>
    </cfRule>
    <cfRule type="cellIs" dxfId="3378" priority="6165" operator="notEqual">
      <formula>CJ25</formula>
    </cfRule>
    <cfRule type="cellIs" dxfId="3377" priority="6164" stopIfTrue="1" operator="equal">
      <formula>0</formula>
    </cfRule>
    <cfRule type="cellIs" dxfId="3376" priority="5655" operator="notEqual">
      <formula>CJ25</formula>
    </cfRule>
    <cfRule type="cellIs" dxfId="3375" priority="5654" stopIfTrue="1" operator="equal">
      <formula>0</formula>
    </cfRule>
    <cfRule type="cellIs" dxfId="3374" priority="6323" stopIfTrue="1" operator="equal">
      <formula>0</formula>
    </cfRule>
    <cfRule type="cellIs" dxfId="3373" priority="6324" operator="notEqual">
      <formula>CJ25</formula>
    </cfRule>
    <cfRule type="cellIs" dxfId="3372" priority="6618" operator="notEqual">
      <formula>CJ25</formula>
    </cfRule>
    <cfRule type="cellIs" dxfId="3371" priority="6123" operator="notEqual">
      <formula>CJ25</formula>
    </cfRule>
    <cfRule type="cellIs" dxfId="3370" priority="6122" stopIfTrue="1" operator="equal">
      <formula>0</formula>
    </cfRule>
    <cfRule type="cellIs" dxfId="3369" priority="6422" stopIfTrue="1" operator="equal">
      <formula>0</formula>
    </cfRule>
    <cfRule type="cellIs" dxfId="3368" priority="6423" operator="notEqual">
      <formula>CJ25</formula>
    </cfRule>
    <cfRule type="cellIs" dxfId="3367" priority="6063" operator="notEqual">
      <formula>CJ25</formula>
    </cfRule>
    <cfRule type="cellIs" dxfId="3366" priority="6062" stopIfTrue="1" operator="equal">
      <formula>0</formula>
    </cfRule>
    <cfRule type="cellIs" dxfId="3365" priority="6617" stopIfTrue="1" operator="equal">
      <formula>0</formula>
    </cfRule>
    <cfRule type="cellIs" dxfId="3364" priority="6009" operator="notEqual">
      <formula>CJ25</formula>
    </cfRule>
    <cfRule type="cellIs" dxfId="3363" priority="17687" stopIfTrue="1" operator="equal">
      <formula>0</formula>
    </cfRule>
    <cfRule type="cellIs" dxfId="3362" priority="17688" operator="notEqual">
      <formula>CJ25</formula>
    </cfRule>
    <cfRule type="cellIs" dxfId="3361" priority="6356" stopIfTrue="1" operator="equal">
      <formula>0</formula>
    </cfRule>
    <cfRule type="cellIs" dxfId="3360" priority="6357" operator="notEqual">
      <formula>CJ25</formula>
    </cfRule>
    <cfRule type="cellIs" dxfId="3359" priority="6008" stopIfTrue="1" operator="equal">
      <formula>0</formula>
    </cfRule>
    <cfRule type="cellIs" dxfId="3358" priority="5712" operator="notEqual">
      <formula>CJ25</formula>
    </cfRule>
    <cfRule type="cellIs" dxfId="3357" priority="5999" stopIfTrue="1" operator="equal">
      <formula>0</formula>
    </cfRule>
    <cfRule type="cellIs" dxfId="3356" priority="5711" stopIfTrue="1" operator="equal">
      <formula>0</formula>
    </cfRule>
    <cfRule type="cellIs" dxfId="3355" priority="5856" operator="notEqual">
      <formula>CJ25</formula>
    </cfRule>
    <cfRule type="cellIs" dxfId="3354" priority="5864" stopIfTrue="1" operator="equal">
      <formula>0</formula>
    </cfRule>
    <cfRule type="cellIs" dxfId="3353" priority="5787" operator="notEqual">
      <formula>CJ25</formula>
    </cfRule>
    <cfRule type="cellIs" dxfId="3352" priority="5786" stopIfTrue="1" operator="equal">
      <formula>0</formula>
    </cfRule>
    <cfRule type="cellIs" dxfId="3351" priority="5865" operator="notEqual">
      <formula>CJ25</formula>
    </cfRule>
    <cfRule type="cellIs" dxfId="3350" priority="5855" stopIfTrue="1" operator="equal">
      <formula>0</formula>
    </cfRule>
    <cfRule type="cellIs" dxfId="3349" priority="5937" operator="notEqual">
      <formula>CJ25</formula>
    </cfRule>
    <cfRule type="cellIs" dxfId="3348" priority="5936" stopIfTrue="1" operator="equal">
      <formula>0</formula>
    </cfRule>
    <cfRule type="cellIs" dxfId="3347" priority="5778" operator="notEqual">
      <formula>CJ25</formula>
    </cfRule>
    <cfRule type="cellIs" dxfId="3346" priority="5777" stopIfTrue="1" operator="equal">
      <formula>0</formula>
    </cfRule>
    <cfRule type="cellIs" dxfId="3345" priority="6459" operator="notEqual">
      <formula>CJ25</formula>
    </cfRule>
    <cfRule type="cellIs" dxfId="3344" priority="16530" stopIfTrue="1" operator="equal">
      <formula>0</formula>
    </cfRule>
    <cfRule type="cellIs" dxfId="3343" priority="5697" operator="notEqual">
      <formula>CJ25</formula>
    </cfRule>
    <cfRule type="cellIs" dxfId="3342" priority="5696" stopIfTrue="1" operator="equal">
      <formula>0</formula>
    </cfRule>
    <cfRule type="cellIs" dxfId="3341" priority="16531" operator="notEqual">
      <formula>CJ25</formula>
    </cfRule>
    <cfRule type="cellIs" dxfId="3340" priority="6303" operator="notEqual">
      <formula>CJ25</formula>
    </cfRule>
    <cfRule type="cellIs" dxfId="3339" priority="16593" stopIfTrue="1" operator="equal">
      <formula>0</formula>
    </cfRule>
    <cfRule type="cellIs" dxfId="3338" priority="16594" operator="notEqual">
      <formula>CJ25</formula>
    </cfRule>
    <cfRule type="cellIs" dxfId="3337" priority="6302" stopIfTrue="1" operator="equal">
      <formula>0</formula>
    </cfRule>
    <cfRule type="cellIs" dxfId="3336" priority="6000" operator="notEqual">
      <formula>CJ25</formula>
    </cfRule>
    <cfRule type="cellIs" dxfId="3335" priority="11562" stopIfTrue="1" operator="equal">
      <formula>0</formula>
    </cfRule>
  </conditionalFormatting>
  <conditionalFormatting sqref="CN26">
    <cfRule type="expression" dxfId="3334" priority="6061">
      <formula>CN25=0</formula>
    </cfRule>
    <cfRule type="expression" dxfId="3333" priority="17686">
      <formula>CN25=0</formula>
    </cfRule>
    <cfRule type="expression" dxfId="3332" priority="16592">
      <formula>CN25=0</formula>
    </cfRule>
    <cfRule type="expression" dxfId="3331" priority="6253">
      <formula>CN25=0</formula>
    </cfRule>
    <cfRule type="expression" dxfId="3330" priority="5710">
      <formula>CN25=0</formula>
    </cfRule>
    <cfRule type="expression" dxfId="3329" priority="11561">
      <formula>CN25=0</formula>
    </cfRule>
    <cfRule type="expression" dxfId="3328" priority="6244">
      <formula>CN25=0</formula>
    </cfRule>
    <cfRule type="expression" dxfId="3327" priority="16529">
      <formula>CN25=0</formula>
    </cfRule>
    <cfRule type="expression" dxfId="3326" priority="6322">
      <formula>CN25=0</formula>
    </cfRule>
    <cfRule type="expression" dxfId="3325" priority="5695">
      <formula>CN25=0</formula>
    </cfRule>
    <cfRule type="expression" dxfId="3324" priority="6523">
      <formula>CN25=0</formula>
    </cfRule>
    <cfRule type="expression" dxfId="3323" priority="5863">
      <formula>CN25=0</formula>
    </cfRule>
    <cfRule type="expression" dxfId="3322" priority="10769">
      <formula>CN25=0</formula>
    </cfRule>
    <cfRule type="expression" dxfId="3321" priority="6457">
      <formula>CN25=0</formula>
    </cfRule>
    <cfRule type="expression" dxfId="3320" priority="6508">
      <formula>CN25=0</formula>
    </cfRule>
    <cfRule type="expression" dxfId="3319" priority="5653">
      <formula>CN25=0</formula>
    </cfRule>
    <cfRule type="expression" dxfId="3318" priority="6163">
      <formula>CN25=0</formula>
    </cfRule>
    <cfRule type="expression" dxfId="3317" priority="6007">
      <formula>CN25=0</formula>
    </cfRule>
    <cfRule type="expression" dxfId="3316" priority="5998">
      <formula>CN25=0</formula>
    </cfRule>
    <cfRule type="expression" dxfId="3315" priority="6406">
      <formula>CN25=0</formula>
    </cfRule>
    <cfRule type="expression" dxfId="3314" priority="5785">
      <formula>CN25=0</formula>
    </cfRule>
    <cfRule type="expression" dxfId="3313" priority="6355">
      <formula>CN25=0</formula>
    </cfRule>
    <cfRule type="expression" dxfId="3312" priority="5854">
      <formula>CN25=0</formula>
    </cfRule>
    <cfRule type="expression" dxfId="3311" priority="6607">
      <formula>CN25=0</formula>
    </cfRule>
    <cfRule type="expression" dxfId="3310" priority="6421">
      <formula>CN25=0</formula>
    </cfRule>
    <cfRule type="expression" dxfId="3309" priority="5776">
      <formula>CN25=0</formula>
    </cfRule>
    <cfRule type="expression" dxfId="3308" priority="6121">
      <formula>CN25=0</formula>
    </cfRule>
    <cfRule type="expression" dxfId="3307" priority="6616">
      <formula>CN25=0</formula>
    </cfRule>
    <cfRule type="expression" dxfId="3306" priority="10712">
      <formula>CN25=0</formula>
    </cfRule>
    <cfRule type="expression" dxfId="3305" priority="10544">
      <formula>CN25=0</formula>
    </cfRule>
    <cfRule type="expression" dxfId="3304" priority="6301">
      <formula>CN25=0</formula>
    </cfRule>
    <cfRule type="expression" dxfId="3303" priority="5935">
      <formula>CN25=0</formula>
    </cfRule>
  </conditionalFormatting>
  <conditionalFormatting sqref="CN27">
    <cfRule type="cellIs" dxfId="3302" priority="15446" operator="notEqual">
      <formula>CJ27</formula>
    </cfRule>
    <cfRule type="cellIs" dxfId="3301" priority="9872" stopIfTrue="1" operator="equal">
      <formula>0</formula>
    </cfRule>
    <cfRule type="cellIs" dxfId="3300" priority="15538" stopIfTrue="1" operator="equal">
      <formula>0</formula>
    </cfRule>
    <cfRule type="cellIs" dxfId="3299" priority="15445" stopIfTrue="1" operator="equal">
      <formula>0</formula>
    </cfRule>
    <cfRule type="cellIs" dxfId="3298" priority="15473" operator="notEqual">
      <formula>CJ27</formula>
    </cfRule>
    <cfRule type="cellIs" dxfId="3297" priority="15433" stopIfTrue="1" operator="equal">
      <formula>0</formula>
    </cfRule>
    <cfRule type="cellIs" dxfId="3296" priority="15472" stopIfTrue="1" operator="equal">
      <formula>0</formula>
    </cfRule>
    <cfRule type="cellIs" dxfId="3295" priority="9873" operator="notEqual">
      <formula>CJ27</formula>
    </cfRule>
    <cfRule type="cellIs" dxfId="3294" priority="9812" stopIfTrue="1" operator="equal">
      <formula>0</formula>
    </cfRule>
    <cfRule type="cellIs" dxfId="3293" priority="15434" operator="notEqual">
      <formula>CJ27</formula>
    </cfRule>
    <cfRule type="cellIs" dxfId="3292" priority="15539" operator="notEqual">
      <formula>CJ27</formula>
    </cfRule>
    <cfRule type="cellIs" dxfId="3291" priority="9813" operator="notEqual">
      <formula>CJ27</formula>
    </cfRule>
  </conditionalFormatting>
  <conditionalFormatting sqref="CN28">
    <cfRule type="expression" dxfId="3290" priority="9871">
      <formula>CN27=0</formula>
    </cfRule>
    <cfRule type="expression" dxfId="3289" priority="15537">
      <formula>CN27=0</formula>
    </cfRule>
    <cfRule type="expression" dxfId="3288" priority="15444">
      <formula>CN27=0</formula>
    </cfRule>
    <cfRule type="expression" dxfId="3287" priority="9811">
      <formula>CN27=0</formula>
    </cfRule>
    <cfRule type="expression" dxfId="3286" priority="15471">
      <formula>CN27=0</formula>
    </cfRule>
    <cfRule type="expression" dxfId="3285" priority="15432">
      <formula>CN27=0</formula>
    </cfRule>
  </conditionalFormatting>
  <conditionalFormatting sqref="CN29">
    <cfRule type="cellIs" dxfId="3284" priority="14171" stopIfTrue="1" operator="equal">
      <formula>0</formula>
    </cfRule>
    <cfRule type="cellIs" dxfId="3283" priority="14172" operator="notEqual">
      <formula>CJ29</formula>
    </cfRule>
    <cfRule type="cellIs" dxfId="3282" priority="8592" stopIfTrue="1" operator="equal">
      <formula>0</formula>
    </cfRule>
    <cfRule type="cellIs" dxfId="3281" priority="16824" stopIfTrue="1" operator="equal">
      <formula>0</formula>
    </cfRule>
    <cfRule type="cellIs" dxfId="3280" priority="16825" operator="notEqual">
      <formula>CJ29</formula>
    </cfRule>
    <cfRule type="cellIs" dxfId="3279" priority="8604" stopIfTrue="1" operator="equal">
      <formula>0</formula>
    </cfRule>
    <cfRule type="cellIs" dxfId="3278" priority="8605" operator="notEqual">
      <formula>CJ29</formula>
    </cfRule>
    <cfRule type="cellIs" dxfId="3277" priority="8593" operator="notEqual">
      <formula>CJ29</formula>
    </cfRule>
  </conditionalFormatting>
  <conditionalFormatting sqref="CN30">
    <cfRule type="expression" dxfId="3276" priority="16823">
      <formula>CN29=0</formula>
    </cfRule>
    <cfRule type="expression" dxfId="3275" priority="8591">
      <formula>CN29=0</formula>
    </cfRule>
    <cfRule type="expression" dxfId="3274" priority="14170">
      <formula>CN29=0</formula>
    </cfRule>
    <cfRule type="expression" dxfId="3273" priority="8603">
      <formula>CN29=0</formula>
    </cfRule>
  </conditionalFormatting>
  <conditionalFormatting sqref="CN31 CN9 CN15 CN17 CN23 CN25 CN27 CN29 CN33 CN35 CN37 CN41 CN43 CN21 CN39">
    <cfRule type="cellIs" dxfId="3272" priority="11471" operator="notEqual">
      <formula>CJ9</formula>
    </cfRule>
    <cfRule type="cellIs" dxfId="3271" priority="11470" stopIfTrue="1" operator="equal">
      <formula>0</formula>
    </cfRule>
  </conditionalFormatting>
  <conditionalFormatting sqref="CN35 CN37 CN39">
    <cfRule type="cellIs" dxfId="3270" priority="18114" stopIfTrue="1" operator="equal">
      <formula>0</formula>
    </cfRule>
    <cfRule type="cellIs" dxfId="3269" priority="18115" operator="notEqual">
      <formula>CJ35</formula>
    </cfRule>
    <cfRule type="cellIs" dxfId="3268" priority="17693" stopIfTrue="1" operator="equal">
      <formula>0</formula>
    </cfRule>
    <cfRule type="cellIs" dxfId="3267" priority="17694" operator="notEqual">
      <formula>CJ35</formula>
    </cfRule>
    <cfRule type="cellIs" dxfId="3266" priority="11569" operator="notEqual">
      <formula>CJ35</formula>
    </cfRule>
    <cfRule type="cellIs" dxfId="3265" priority="11568" stopIfTrue="1" operator="equal">
      <formula>0</formula>
    </cfRule>
  </conditionalFormatting>
  <conditionalFormatting sqref="CN35">
    <cfRule type="cellIs" dxfId="3264" priority="14241" operator="notEqual">
      <formula>CJ35</formula>
    </cfRule>
    <cfRule type="cellIs" dxfId="3263" priority="8689" operator="notEqual">
      <formula>CJ35</formula>
    </cfRule>
    <cfRule type="cellIs" dxfId="3262" priority="8688" stopIfTrue="1" operator="equal">
      <formula>0</formula>
    </cfRule>
    <cfRule type="cellIs" dxfId="3261" priority="14294" stopIfTrue="1" operator="equal">
      <formula>0</formula>
    </cfRule>
    <cfRule type="cellIs" dxfId="3260" priority="14277" operator="notEqual">
      <formula>CJ35</formula>
    </cfRule>
    <cfRule type="cellIs" dxfId="3259" priority="14276" stopIfTrue="1" operator="equal">
      <formula>0</formula>
    </cfRule>
    <cfRule type="cellIs" dxfId="3258" priority="14229" operator="notEqual">
      <formula>CJ35</formula>
    </cfRule>
    <cfRule type="cellIs" dxfId="3257" priority="14228" stopIfTrue="1" operator="equal">
      <formula>0</formula>
    </cfRule>
    <cfRule type="cellIs" dxfId="3256" priority="14240" stopIfTrue="1" operator="equal">
      <formula>0</formula>
    </cfRule>
    <cfRule type="cellIs" dxfId="3255" priority="8671" operator="notEqual">
      <formula>CJ35</formula>
    </cfRule>
    <cfRule type="cellIs" dxfId="3254" priority="8670" stopIfTrue="1" operator="equal">
      <formula>0</formula>
    </cfRule>
    <cfRule type="cellIs" dxfId="3253" priority="14295" operator="notEqual">
      <formula>CJ35</formula>
    </cfRule>
    <cfRule type="cellIs" dxfId="3252" priority="9621" operator="notEqual">
      <formula>CJ35</formula>
    </cfRule>
    <cfRule type="cellIs" dxfId="3251" priority="9620" stopIfTrue="1" operator="equal">
      <formula>0</formula>
    </cfRule>
    <cfRule type="cellIs" dxfId="3250" priority="9599" stopIfTrue="1" operator="equal">
      <formula>0</formula>
    </cfRule>
    <cfRule type="cellIs" dxfId="3249" priority="9600" operator="notEqual">
      <formula>CJ35</formula>
    </cfRule>
    <cfRule type="cellIs" dxfId="3248" priority="8638" operator="notEqual">
      <formula>CJ35</formula>
    </cfRule>
    <cfRule type="cellIs" dxfId="3247" priority="8637" stopIfTrue="1" operator="equal">
      <formula>0</formula>
    </cfRule>
    <cfRule type="cellIs" dxfId="3246" priority="8626" operator="notEqual">
      <formula>CJ35</formula>
    </cfRule>
    <cfRule type="cellIs" dxfId="3245" priority="8625" stopIfTrue="1" operator="equal">
      <formula>0</formula>
    </cfRule>
  </conditionalFormatting>
  <conditionalFormatting sqref="CN36 CN38">
    <cfRule type="expression" dxfId="3244" priority="17692">
      <formula>CN35=0</formula>
    </cfRule>
    <cfRule type="expression" dxfId="3243" priority="18113">
      <formula>CN35=0</formula>
    </cfRule>
    <cfRule type="expression" dxfId="3242" priority="11567">
      <formula>CN35=0</formula>
    </cfRule>
  </conditionalFormatting>
  <conditionalFormatting sqref="CN36">
    <cfRule type="expression" dxfId="3241" priority="9598">
      <formula>CN35=0</formula>
    </cfRule>
    <cfRule type="expression" dxfId="3240" priority="8624">
      <formula>CN35=0</formula>
    </cfRule>
    <cfRule type="expression" dxfId="3239" priority="14275">
      <formula>CN35=0</formula>
    </cfRule>
    <cfRule type="expression" dxfId="3238" priority="14239">
      <formula>CN35=0</formula>
    </cfRule>
    <cfRule type="expression" dxfId="3237" priority="14227">
      <formula>CN35=0</formula>
    </cfRule>
    <cfRule type="expression" dxfId="3236" priority="8669">
      <formula>CN35=0</formula>
    </cfRule>
    <cfRule type="expression" dxfId="3235" priority="14293">
      <formula>CN35=0</formula>
    </cfRule>
    <cfRule type="expression" dxfId="3234" priority="8687">
      <formula>CN35=0</formula>
    </cfRule>
    <cfRule type="expression" dxfId="3233" priority="9619">
      <formula>CN35=0</formula>
    </cfRule>
    <cfRule type="expression" dxfId="3232" priority="8636">
      <formula>CN35=0</formula>
    </cfRule>
  </conditionalFormatting>
  <conditionalFormatting sqref="CO11 CQ11">
    <cfRule type="cellIs" dxfId="3231" priority="10071" operator="notEqual">
      <formula>CK11</formula>
    </cfRule>
    <cfRule type="cellIs" dxfId="3230" priority="10070" stopIfTrue="1" operator="equal">
      <formula>0</formula>
    </cfRule>
    <cfRule type="cellIs" dxfId="3229" priority="10059" operator="notEqual">
      <formula>CK11</formula>
    </cfRule>
    <cfRule type="cellIs" dxfId="3228" priority="14485" operator="notEqual">
      <formula>CK11</formula>
    </cfRule>
    <cfRule type="cellIs" dxfId="3227" priority="10100" stopIfTrue="1" operator="equal">
      <formula>0</formula>
    </cfRule>
    <cfRule type="cellIs" dxfId="3226" priority="10101" operator="notEqual">
      <formula>CK11</formula>
    </cfRule>
    <cfRule type="cellIs" dxfId="3225" priority="10088" stopIfTrue="1" operator="equal">
      <formula>0</formula>
    </cfRule>
    <cfRule type="cellIs" dxfId="3224" priority="10089" operator="notEqual">
      <formula>CK11</formula>
    </cfRule>
    <cfRule type="cellIs" dxfId="3223" priority="8864" operator="notEqual">
      <formula>CK11</formula>
    </cfRule>
    <cfRule type="cellIs" dxfId="3222" priority="8863" stopIfTrue="1" operator="equal">
      <formula>0</formula>
    </cfRule>
    <cfRule type="cellIs" dxfId="3221" priority="10058" stopIfTrue="1" operator="equal">
      <formula>0</formula>
    </cfRule>
    <cfRule type="cellIs" dxfId="3220" priority="14484" stopIfTrue="1" operator="equal">
      <formula>0</formula>
    </cfRule>
  </conditionalFormatting>
  <conditionalFormatting sqref="CO12 CO14 CO16 CO18 CO20 CO22 CO24 CO26 CO28 CO30 CO32 CO34 CO36 CO38 CO40 CO42 CO44 CO10 CQ10 CQ44 CQ42 CQ40 CQ38 CQ36 CQ34 CQ32 CQ30 CQ28 CQ26 CQ24 CQ22 CQ20 CQ18 CQ16 CQ14 CQ12">
    <cfRule type="expression" dxfId="3219" priority="17785">
      <formula>CO9=0</formula>
    </cfRule>
  </conditionalFormatting>
  <conditionalFormatting sqref="CO12 CQ12">
    <cfRule type="expression" dxfId="3218" priority="10057">
      <formula>CO11=0</formula>
    </cfRule>
    <cfRule type="expression" dxfId="3217" priority="10087">
      <formula>CO11=0</formula>
    </cfRule>
    <cfRule type="expression" dxfId="3216" priority="10069">
      <formula>CO11=0</formula>
    </cfRule>
    <cfRule type="expression" dxfId="3215" priority="8862">
      <formula>CO11=0</formula>
    </cfRule>
    <cfRule type="expression" dxfId="3214" priority="14483">
      <formula>CO11=0</formula>
    </cfRule>
    <cfRule type="expression" dxfId="3213" priority="10099">
      <formula>CO11=0</formula>
    </cfRule>
  </conditionalFormatting>
  <conditionalFormatting sqref="CO14 CO16 CO18 CO20 CO22 CO24 CO26 CO28 CO30 CO32 CO34 CO36 CO38 CO40 CO42 CO44 CO10 CQ10 CQ44 CQ42 CQ40 CQ38 CQ36 CQ34 CQ32 CQ30 CQ28 CQ26 CQ24 CQ22 CQ20 CQ18 CQ16 CQ14">
    <cfRule type="expression" dxfId="3212" priority="11616">
      <formula>CO9=0</formula>
    </cfRule>
    <cfRule type="expression" dxfId="3211" priority="11499">
      <formula>CO9=0</formula>
    </cfRule>
  </conditionalFormatting>
  <conditionalFormatting sqref="CO15 CQ15">
    <cfRule type="cellIs" dxfId="3210" priority="17125" operator="notEqual">
      <formula>CK15</formula>
    </cfRule>
    <cfRule type="cellIs" dxfId="3209" priority="14852" operator="notEqual">
      <formula>CK15</formula>
    </cfRule>
    <cfRule type="cellIs" dxfId="3208" priority="14851" stopIfTrue="1" operator="equal">
      <formula>0</formula>
    </cfRule>
    <cfRule type="cellIs" dxfId="3207" priority="16233" operator="notEqual">
      <formula>CK15</formula>
    </cfRule>
    <cfRule type="cellIs" dxfId="3206" priority="15163" stopIfTrue="1" operator="equal">
      <formula>0</formula>
    </cfRule>
    <cfRule type="cellIs" dxfId="3205" priority="9135" operator="notEqual">
      <formula>CK15</formula>
    </cfRule>
    <cfRule type="cellIs" dxfId="3204" priority="9134" stopIfTrue="1" operator="equal">
      <formula>0</formula>
    </cfRule>
    <cfRule type="cellIs" dxfId="3203" priority="9380" stopIfTrue="1" operator="equal">
      <formula>0</formula>
    </cfRule>
    <cfRule type="cellIs" dxfId="3202" priority="15164" operator="notEqual">
      <formula>CK15</formula>
    </cfRule>
    <cfRule type="cellIs" dxfId="3201" priority="15122" operator="notEqual">
      <formula>CK15</formula>
    </cfRule>
    <cfRule type="cellIs" dxfId="3200" priority="16232" stopIfTrue="1" operator="equal">
      <formula>0</formula>
    </cfRule>
    <cfRule type="cellIs" dxfId="3199" priority="9126" operator="notEqual">
      <formula>CK15</formula>
    </cfRule>
    <cfRule type="cellIs" dxfId="3198" priority="9125" stopIfTrue="1" operator="equal">
      <formula>0</formula>
    </cfRule>
    <cfRule type="cellIs" dxfId="3197" priority="9291" operator="notEqual">
      <formula>CK15</formula>
    </cfRule>
    <cfRule type="cellIs" dxfId="3196" priority="9290" stopIfTrue="1" operator="equal">
      <formula>0</formula>
    </cfRule>
    <cfRule type="cellIs" dxfId="3195" priority="9425" stopIfTrue="1" operator="equal">
      <formula>0</formula>
    </cfRule>
    <cfRule type="cellIs" dxfId="3194" priority="9426" operator="notEqual">
      <formula>CK15</formula>
    </cfRule>
    <cfRule type="cellIs" dxfId="3193" priority="9440" stopIfTrue="1" operator="equal">
      <formula>0</formula>
    </cfRule>
    <cfRule type="cellIs" dxfId="3192" priority="9441" operator="notEqual">
      <formula>CK15</formula>
    </cfRule>
    <cfRule type="cellIs" dxfId="3191" priority="9210" operator="notEqual">
      <formula>CK15</formula>
    </cfRule>
    <cfRule type="cellIs" dxfId="3190" priority="9209" stopIfTrue="1" operator="equal">
      <formula>0</formula>
    </cfRule>
    <cfRule type="cellIs" dxfId="3189" priority="15053" operator="notEqual">
      <formula>CK15</formula>
    </cfRule>
    <cfRule type="cellIs" dxfId="3188" priority="14693" operator="notEqual">
      <formula>CK15</formula>
    </cfRule>
    <cfRule type="cellIs" dxfId="3187" priority="15052" stopIfTrue="1" operator="equal">
      <formula>0</formula>
    </cfRule>
    <cfRule type="cellIs" dxfId="3186" priority="9015" operator="notEqual">
      <formula>CK15</formula>
    </cfRule>
    <cfRule type="cellIs" dxfId="3185" priority="9014" stopIfTrue="1" operator="equal">
      <formula>0</formula>
    </cfRule>
    <cfRule type="cellIs" dxfId="3184" priority="9012" operator="notEqual">
      <formula>CK15</formula>
    </cfRule>
    <cfRule type="cellIs" dxfId="3183" priority="9011" stopIfTrue="1" operator="equal">
      <formula>0</formula>
    </cfRule>
    <cfRule type="cellIs" dxfId="3182" priority="9371" stopIfTrue="1" operator="equal">
      <formula>0</formula>
    </cfRule>
    <cfRule type="cellIs" dxfId="3181" priority="9372" operator="notEqual">
      <formula>CK15</formula>
    </cfRule>
    <cfRule type="cellIs" dxfId="3180" priority="14692" stopIfTrue="1" operator="equal">
      <formula>0</formula>
    </cfRule>
    <cfRule type="cellIs" dxfId="3179" priority="8997" operator="notEqual">
      <formula>CK15</formula>
    </cfRule>
    <cfRule type="cellIs" dxfId="3178" priority="8996" stopIfTrue="1" operator="equal">
      <formula>0</formula>
    </cfRule>
    <cfRule type="cellIs" dxfId="3177" priority="9276" operator="notEqual">
      <formula>CK15</formula>
    </cfRule>
    <cfRule type="cellIs" dxfId="3176" priority="9275" stopIfTrue="1" operator="equal">
      <formula>0</formula>
    </cfRule>
    <cfRule type="cellIs" dxfId="3175" priority="14735" operator="notEqual">
      <formula>CK15</formula>
    </cfRule>
    <cfRule type="cellIs" dxfId="3174" priority="8988" operator="notEqual">
      <formula>CK15</formula>
    </cfRule>
    <cfRule type="cellIs" dxfId="3173" priority="8987" stopIfTrue="1" operator="equal">
      <formula>0</formula>
    </cfRule>
    <cfRule type="cellIs" dxfId="3172" priority="9482" stopIfTrue="1" operator="equal">
      <formula>0</formula>
    </cfRule>
    <cfRule type="cellIs" dxfId="3171" priority="9201" operator="notEqual">
      <formula>CK15</formula>
    </cfRule>
    <cfRule type="cellIs" dxfId="3170" priority="9200" stopIfTrue="1" operator="equal">
      <formula>0</formula>
    </cfRule>
    <cfRule type="cellIs" dxfId="3169" priority="14734" stopIfTrue="1" operator="equal">
      <formula>0</formula>
    </cfRule>
    <cfRule type="cellIs" dxfId="3168" priority="14726" operator="notEqual">
      <formula>CK15</formula>
    </cfRule>
    <cfRule type="cellIs" dxfId="3167" priority="9108" operator="notEqual">
      <formula>CK15</formula>
    </cfRule>
    <cfRule type="cellIs" dxfId="3166" priority="9107" stopIfTrue="1" operator="equal">
      <formula>0</formula>
    </cfRule>
    <cfRule type="cellIs" dxfId="3165" priority="8970" operator="notEqual">
      <formula>CK15</formula>
    </cfRule>
    <cfRule type="cellIs" dxfId="3164" priority="8969" stopIfTrue="1" operator="equal">
      <formula>0</formula>
    </cfRule>
    <cfRule type="cellIs" dxfId="3163" priority="8964" operator="notEqual">
      <formula>CK15</formula>
    </cfRule>
    <cfRule type="cellIs" dxfId="3162" priority="8963" stopIfTrue="1" operator="equal">
      <formula>0</formula>
    </cfRule>
    <cfRule type="cellIs" dxfId="3161" priority="8961" operator="notEqual">
      <formula>CK15</formula>
    </cfRule>
    <cfRule type="cellIs" dxfId="3160" priority="8960" stopIfTrue="1" operator="equal">
      <formula>0</formula>
    </cfRule>
    <cfRule type="cellIs" dxfId="3159" priority="14881" stopIfTrue="1" operator="equal">
      <formula>0</formula>
    </cfRule>
    <cfRule type="cellIs" dxfId="3158" priority="14882" operator="notEqual">
      <formula>CK15</formula>
    </cfRule>
    <cfRule type="cellIs" dxfId="3157" priority="9483" operator="notEqual">
      <formula>CK15</formula>
    </cfRule>
    <cfRule type="cellIs" dxfId="3156" priority="14725" stopIfTrue="1" operator="equal">
      <formula>0</formula>
    </cfRule>
    <cfRule type="cellIs" dxfId="3155" priority="14723" operator="notEqual">
      <formula>CK15</formula>
    </cfRule>
    <cfRule type="cellIs" dxfId="3154" priority="15190" stopIfTrue="1" operator="equal">
      <formula>0</formula>
    </cfRule>
    <cfRule type="cellIs" dxfId="3153" priority="15191" operator="notEqual">
      <formula>CK15</formula>
    </cfRule>
    <cfRule type="cellIs" dxfId="3152" priority="9099" operator="notEqual">
      <formula>CK15</formula>
    </cfRule>
    <cfRule type="cellIs" dxfId="3151" priority="14831" operator="notEqual">
      <formula>CK15</formula>
    </cfRule>
    <cfRule type="cellIs" dxfId="3150" priority="14830" stopIfTrue="1" operator="equal">
      <formula>0</formula>
    </cfRule>
    <cfRule type="cellIs" dxfId="3149" priority="9098" stopIfTrue="1" operator="equal">
      <formula>0</formula>
    </cfRule>
    <cfRule type="cellIs" dxfId="3148" priority="9096" operator="notEqual">
      <formula>CK15</formula>
    </cfRule>
    <cfRule type="cellIs" dxfId="3147" priority="9095" stopIfTrue="1" operator="equal">
      <formula>0</formula>
    </cfRule>
    <cfRule type="cellIs" dxfId="3146" priority="9509" stopIfTrue="1" operator="equal">
      <formula>0</formula>
    </cfRule>
    <cfRule type="cellIs" dxfId="3145" priority="9510" operator="notEqual">
      <formula>CK15</formula>
    </cfRule>
    <cfRule type="cellIs" dxfId="3144" priority="14678" operator="notEqual">
      <formula>CK15</formula>
    </cfRule>
    <cfRule type="cellIs" dxfId="3143" priority="14677" stopIfTrue="1" operator="equal">
      <formula>0</formula>
    </cfRule>
    <cfRule type="cellIs" dxfId="3142" priority="14669" operator="notEqual">
      <formula>CK15</formula>
    </cfRule>
    <cfRule type="cellIs" dxfId="3141" priority="9326" stopIfTrue="1" operator="equal">
      <formula>0</formula>
    </cfRule>
    <cfRule type="cellIs" dxfId="3140" priority="9381" operator="notEqual">
      <formula>CK15</formula>
    </cfRule>
    <cfRule type="cellIs" dxfId="3139" priority="9395" stopIfTrue="1" operator="equal">
      <formula>0</formula>
    </cfRule>
    <cfRule type="cellIs" dxfId="3138" priority="14816" operator="notEqual">
      <formula>CK15</formula>
    </cfRule>
    <cfRule type="cellIs" dxfId="3137" priority="14815" stopIfTrue="1" operator="equal">
      <formula>0</formula>
    </cfRule>
    <cfRule type="cellIs" dxfId="3136" priority="14890" stopIfTrue="1" operator="equal">
      <formula>0</formula>
    </cfRule>
    <cfRule type="cellIs" dxfId="3135" priority="14722" stopIfTrue="1" operator="equal">
      <formula>0</formula>
    </cfRule>
    <cfRule type="cellIs" dxfId="3134" priority="9087" operator="notEqual">
      <formula>CK15</formula>
    </cfRule>
    <cfRule type="cellIs" dxfId="3133" priority="9183" operator="notEqual">
      <formula>CK15</formula>
    </cfRule>
    <cfRule type="cellIs" dxfId="3132" priority="9086" stopIfTrue="1" operator="equal">
      <formula>0</formula>
    </cfRule>
    <cfRule type="cellIs" dxfId="3131" priority="14668" stopIfTrue="1" operator="equal">
      <formula>0</formula>
    </cfRule>
    <cfRule type="cellIs" dxfId="3130" priority="11199" stopIfTrue="1" operator="equal">
      <formula>0</formula>
    </cfRule>
    <cfRule type="cellIs" dxfId="3129" priority="11200" operator="notEqual">
      <formula>CK15</formula>
    </cfRule>
    <cfRule type="cellIs" dxfId="3128" priority="9182" stopIfTrue="1" operator="equal">
      <formula>0</formula>
    </cfRule>
    <cfRule type="cellIs" dxfId="3127" priority="14714" operator="notEqual">
      <formula>CK15</formula>
    </cfRule>
    <cfRule type="cellIs" dxfId="3126" priority="14713" stopIfTrue="1" operator="equal">
      <formula>0</formula>
    </cfRule>
    <cfRule type="cellIs" dxfId="3125" priority="14891" operator="notEqual">
      <formula>CK15</formula>
    </cfRule>
    <cfRule type="cellIs" dxfId="3124" priority="11154" stopIfTrue="1" operator="equal">
      <formula>0</formula>
    </cfRule>
    <cfRule type="cellIs" dxfId="3123" priority="11155" operator="notEqual">
      <formula>CK15</formula>
    </cfRule>
    <cfRule type="cellIs" dxfId="3122" priority="14807" operator="notEqual">
      <formula>CK15</formula>
    </cfRule>
    <cfRule type="cellIs" dxfId="3121" priority="14806" stopIfTrue="1" operator="equal">
      <formula>0</formula>
    </cfRule>
    <cfRule type="cellIs" dxfId="3120" priority="9075" operator="notEqual">
      <formula>CK15</formula>
    </cfRule>
    <cfRule type="cellIs" dxfId="3119" priority="15076" stopIfTrue="1" operator="equal">
      <formula>0</formula>
    </cfRule>
    <cfRule type="cellIs" dxfId="3118" priority="11214" stopIfTrue="1" operator="equal">
      <formula>0</formula>
    </cfRule>
    <cfRule type="cellIs" dxfId="3117" priority="11215" operator="notEqual">
      <formula>CK15</formula>
    </cfRule>
    <cfRule type="cellIs" dxfId="3116" priority="15106" stopIfTrue="1" operator="equal">
      <formula>0</formula>
    </cfRule>
    <cfRule type="cellIs" dxfId="3115" priority="9396" operator="notEqual">
      <formula>CK15</formula>
    </cfRule>
    <cfRule type="cellIs" dxfId="3114" priority="9171" operator="notEqual">
      <formula>CK15</formula>
    </cfRule>
    <cfRule type="cellIs" dxfId="3113" priority="14864" operator="notEqual">
      <formula>CK15</formula>
    </cfRule>
    <cfRule type="cellIs" dxfId="3112" priority="9170" stopIfTrue="1" operator="equal">
      <formula>0</formula>
    </cfRule>
    <cfRule type="cellIs" dxfId="3111" priority="14863" stopIfTrue="1" operator="equal">
      <formula>0</formula>
    </cfRule>
    <cfRule type="cellIs" dxfId="3110" priority="14741" operator="notEqual">
      <formula>CK15</formula>
    </cfRule>
    <cfRule type="cellIs" dxfId="3109" priority="14740" stopIfTrue="1" operator="equal">
      <formula>0</formula>
    </cfRule>
    <cfRule type="cellIs" dxfId="3108" priority="9398" stopIfTrue="1" operator="equal">
      <formula>0</formula>
    </cfRule>
    <cfRule type="cellIs" dxfId="3107" priority="14755" stopIfTrue="1" operator="equal">
      <formula>0</formula>
    </cfRule>
    <cfRule type="cellIs" dxfId="3106" priority="15077" operator="notEqual">
      <formula>CK15</formula>
    </cfRule>
    <cfRule type="cellIs" dxfId="3105" priority="9399" operator="notEqual">
      <formula>CK15</formula>
    </cfRule>
    <cfRule type="cellIs" dxfId="3104" priority="14756" operator="notEqual">
      <formula>CK15</formula>
    </cfRule>
    <cfRule type="cellIs" dxfId="3103" priority="15107" operator="notEqual">
      <formula>CK15</formula>
    </cfRule>
    <cfRule type="cellIs" dxfId="3102" priority="9327" operator="notEqual">
      <formula>CK15</formula>
    </cfRule>
    <cfRule type="cellIs" dxfId="3101" priority="15062" operator="notEqual">
      <formula>CK15</formula>
    </cfRule>
    <cfRule type="cellIs" dxfId="3100" priority="11145" stopIfTrue="1" operator="equal">
      <formula>0</formula>
    </cfRule>
    <cfRule type="cellIs" dxfId="3099" priority="9153" operator="notEqual">
      <formula>CK15</formula>
    </cfRule>
    <cfRule type="cellIs" dxfId="3098" priority="9152" stopIfTrue="1" operator="equal">
      <formula>0</formula>
    </cfRule>
    <cfRule type="cellIs" dxfId="3097" priority="9150" operator="notEqual">
      <formula>CK15</formula>
    </cfRule>
    <cfRule type="cellIs" dxfId="3096" priority="9149" stopIfTrue="1" operator="equal">
      <formula>0</formula>
    </cfRule>
    <cfRule type="cellIs" dxfId="3095" priority="14767" stopIfTrue="1" operator="equal">
      <formula>0</formula>
    </cfRule>
    <cfRule type="cellIs" dxfId="3094" priority="17109" stopIfTrue="1" operator="equal">
      <formula>0</formula>
    </cfRule>
    <cfRule type="cellIs" dxfId="3093" priority="17110" operator="notEqual">
      <formula>CK15</formula>
    </cfRule>
    <cfRule type="cellIs" dxfId="3092" priority="14768" operator="notEqual">
      <formula>CK15</formula>
    </cfRule>
    <cfRule type="cellIs" dxfId="3091" priority="11146" operator="notEqual">
      <formula>CK15</formula>
    </cfRule>
    <cfRule type="cellIs" dxfId="3090" priority="15061" stopIfTrue="1" operator="equal">
      <formula>0</formula>
    </cfRule>
    <cfRule type="cellIs" dxfId="3089" priority="11170" operator="notEqual">
      <formula>CK15</formula>
    </cfRule>
    <cfRule type="cellIs" dxfId="3088" priority="11169" stopIfTrue="1" operator="equal">
      <formula>0</formula>
    </cfRule>
    <cfRule type="cellIs" dxfId="3087" priority="15121" stopIfTrue="1" operator="equal">
      <formula>0</formula>
    </cfRule>
    <cfRule type="cellIs" dxfId="3086" priority="17124" stopIfTrue="1" operator="equal">
      <formula>0</formula>
    </cfRule>
    <cfRule type="cellIs" dxfId="3085" priority="14708" operator="notEqual">
      <formula>CK15</formula>
    </cfRule>
    <cfRule type="cellIs" dxfId="3084" priority="14707" stopIfTrue="1" operator="equal">
      <formula>0</formula>
    </cfRule>
    <cfRule type="cellIs" dxfId="3083" priority="9074" stopIfTrue="1" operator="equal">
      <formula>0</formula>
    </cfRule>
  </conditionalFormatting>
  <conditionalFormatting sqref="CO16 CQ16">
    <cfRule type="expression" dxfId="3082" priority="14880">
      <formula>CO15=0</formula>
    </cfRule>
    <cfRule type="expression" dxfId="3081" priority="14862">
      <formula>CO15=0</formula>
    </cfRule>
    <cfRule type="expression" dxfId="3080" priority="14850">
      <formula>CO15=0</formula>
    </cfRule>
    <cfRule type="expression" dxfId="3079" priority="9169">
      <formula>CO15=0</formula>
    </cfRule>
    <cfRule type="expression" dxfId="3078" priority="9106">
      <formula>CO15=0</formula>
    </cfRule>
    <cfRule type="expression" dxfId="3077" priority="14814">
      <formula>CO15=0</formula>
    </cfRule>
    <cfRule type="expression" dxfId="3076" priority="14805">
      <formula>CO15=0</formula>
    </cfRule>
    <cfRule type="expression" dxfId="3075" priority="14766">
      <formula>CO15=0</formula>
    </cfRule>
    <cfRule type="expression" dxfId="3074" priority="14754">
      <formula>CO15=0</formula>
    </cfRule>
    <cfRule type="expression" dxfId="3073" priority="14739">
      <formula>CO15=0</formula>
    </cfRule>
    <cfRule type="expression" dxfId="3072" priority="14667">
      <formula>CO15=0</formula>
    </cfRule>
    <cfRule type="expression" dxfId="3071" priority="14676">
      <formula>CO15=0</formula>
    </cfRule>
    <cfRule type="expression" dxfId="3070" priority="14691">
      <formula>CO15=0</formula>
    </cfRule>
    <cfRule type="expression" dxfId="3069" priority="9097">
      <formula>CO15=0</formula>
    </cfRule>
    <cfRule type="expression" dxfId="3068" priority="9151">
      <formula>CO15=0</formula>
    </cfRule>
    <cfRule type="expression" dxfId="3067" priority="14706">
      <formula>CO15=0</formula>
    </cfRule>
    <cfRule type="expression" dxfId="3066" priority="9094">
      <formula>CO15=0</formula>
    </cfRule>
    <cfRule type="expression" dxfId="3065" priority="14712">
      <formula>CO15=0</formula>
    </cfRule>
    <cfRule type="expression" dxfId="3064" priority="9148">
      <formula>CO15=0</formula>
    </cfRule>
    <cfRule type="expression" dxfId="3063" priority="9013">
      <formula>CO15=0</formula>
    </cfRule>
    <cfRule type="expression" dxfId="3062" priority="14721">
      <formula>CO15=0</formula>
    </cfRule>
    <cfRule type="expression" dxfId="3061" priority="14724">
      <formula>CO15=0</formula>
    </cfRule>
    <cfRule type="expression" dxfId="3060" priority="9010">
      <formula>CO15=0</formula>
    </cfRule>
    <cfRule type="expression" dxfId="3059" priority="9208">
      <formula>CO15=0</formula>
    </cfRule>
    <cfRule type="expression" dxfId="3058" priority="14733">
      <formula>CO15=0</formula>
    </cfRule>
    <cfRule type="expression" dxfId="3057" priority="9508">
      <formula>CO15=0</formula>
    </cfRule>
    <cfRule type="expression" dxfId="3056" priority="9481">
      <formula>CO15=0</formula>
    </cfRule>
    <cfRule type="expression" dxfId="3055" priority="9439">
      <formula>CO15=0</formula>
    </cfRule>
    <cfRule type="expression" dxfId="3054" priority="8995">
      <formula>CO15=0</formula>
    </cfRule>
    <cfRule type="expression" dxfId="3053" priority="9424">
      <formula>CO15=0</formula>
    </cfRule>
    <cfRule type="expression" dxfId="3052" priority="16231">
      <formula>CO15=0</formula>
    </cfRule>
    <cfRule type="expression" dxfId="3051" priority="9085">
      <formula>CO15=0</formula>
    </cfRule>
    <cfRule type="expression" dxfId="3050" priority="9397">
      <formula>CO15=0</formula>
    </cfRule>
    <cfRule type="expression" dxfId="3049" priority="9394">
      <formula>CO15=0</formula>
    </cfRule>
    <cfRule type="expression" dxfId="3048" priority="8986">
      <formula>CO15=0</formula>
    </cfRule>
    <cfRule type="expression" dxfId="3047" priority="17108">
      <formula>CO15=0</formula>
    </cfRule>
    <cfRule type="expression" dxfId="3046" priority="9133">
      <formula>CO15=0</formula>
    </cfRule>
    <cfRule type="expression" dxfId="3045" priority="9379">
      <formula>CO15=0</formula>
    </cfRule>
    <cfRule type="expression" dxfId="3044" priority="9370">
      <formula>CO15=0</formula>
    </cfRule>
    <cfRule type="expression" dxfId="3043" priority="9073">
      <formula>CO15=0</formula>
    </cfRule>
    <cfRule type="expression" dxfId="3042" priority="9325">
      <formula>CO15=0</formula>
    </cfRule>
    <cfRule type="expression" dxfId="3041" priority="9199">
      <formula>CO15=0</formula>
    </cfRule>
    <cfRule type="expression" dxfId="3040" priority="9289">
      <formula>CO15=0</formula>
    </cfRule>
    <cfRule type="expression" dxfId="3039" priority="9124">
      <formula>CO15=0</formula>
    </cfRule>
    <cfRule type="expression" dxfId="3038" priority="8968">
      <formula>CO15=0</formula>
    </cfRule>
    <cfRule type="expression" dxfId="3037" priority="9274">
      <formula>CO15=0</formula>
    </cfRule>
    <cfRule type="expression" dxfId="3036" priority="11144">
      <formula>CO15=0</formula>
    </cfRule>
    <cfRule type="expression" dxfId="3035" priority="8962">
      <formula>CO15=0</formula>
    </cfRule>
    <cfRule type="expression" dxfId="3034" priority="11153">
      <formula>CO15=0</formula>
    </cfRule>
    <cfRule type="expression" dxfId="3033" priority="17123">
      <formula>CO15=0</formula>
    </cfRule>
    <cfRule type="expression" dxfId="3032" priority="11168">
      <formula>CO15=0</formula>
    </cfRule>
    <cfRule type="expression" dxfId="3031" priority="11198">
      <formula>CO15=0</formula>
    </cfRule>
    <cfRule type="expression" dxfId="3030" priority="11213">
      <formula>CO15=0</formula>
    </cfRule>
    <cfRule type="expression" dxfId="3029" priority="8959">
      <formula>CO15=0</formula>
    </cfRule>
    <cfRule type="expression" dxfId="3028" priority="15189">
      <formula>CO15=0</formula>
    </cfRule>
    <cfRule type="expression" dxfId="3027" priority="15162">
      <formula>CO15=0</formula>
    </cfRule>
    <cfRule type="expression" dxfId="3026" priority="15120">
      <formula>CO15=0</formula>
    </cfRule>
    <cfRule type="expression" dxfId="3025" priority="15105">
      <formula>CO15=0</formula>
    </cfRule>
    <cfRule type="expression" dxfId="3024" priority="14829">
      <formula>CO15=0</formula>
    </cfRule>
    <cfRule type="expression" dxfId="3023" priority="15075">
      <formula>CO15=0</formula>
    </cfRule>
    <cfRule type="expression" dxfId="3022" priority="15060">
      <formula>CO15=0</formula>
    </cfRule>
    <cfRule type="expression" dxfId="3021" priority="9181">
      <formula>CO15=0</formula>
    </cfRule>
    <cfRule type="expression" dxfId="3020" priority="15051">
      <formula>CO15=0</formula>
    </cfRule>
    <cfRule type="expression" dxfId="3019" priority="14889">
      <formula>CO15=0</formula>
    </cfRule>
  </conditionalFormatting>
  <conditionalFormatting sqref="CO17 CQ17">
    <cfRule type="cellIs" dxfId="3018" priority="543" stopIfTrue="1" operator="equal">
      <formula>0</formula>
    </cfRule>
    <cfRule type="cellIs" dxfId="3017" priority="435" stopIfTrue="1" operator="equal">
      <formula>0</formula>
    </cfRule>
    <cfRule type="cellIs" dxfId="3016" priority="436" operator="notEqual">
      <formula>CK17</formula>
    </cfRule>
    <cfRule type="cellIs" dxfId="3015" priority="1074" stopIfTrue="1" operator="equal">
      <formula>0</formula>
    </cfRule>
    <cfRule type="cellIs" dxfId="3014" priority="1078" operator="notEqual">
      <formula>CK17</formula>
    </cfRule>
    <cfRule type="cellIs" dxfId="3013" priority="1075" operator="notEqual">
      <formula>CK17</formula>
    </cfRule>
    <cfRule type="cellIs" dxfId="3012" priority="102" stopIfTrue="1" operator="equal">
      <formula>0</formula>
    </cfRule>
    <cfRule type="cellIs" dxfId="3011" priority="103" operator="notEqual">
      <formula>CK17</formula>
    </cfRule>
    <cfRule type="cellIs" dxfId="3010" priority="144" stopIfTrue="1" operator="equal">
      <formula>0</formula>
    </cfRule>
    <cfRule type="cellIs" dxfId="3009" priority="145" operator="notEqual">
      <formula>CK17</formula>
    </cfRule>
    <cfRule type="cellIs" dxfId="3008" priority="8532" stopIfTrue="1" operator="equal">
      <formula>0</formula>
    </cfRule>
    <cfRule type="cellIs" dxfId="3007" priority="691" operator="notEqual">
      <formula>CK17</formula>
    </cfRule>
    <cfRule type="cellIs" dxfId="3006" priority="388" operator="notEqual">
      <formula>CK17</formula>
    </cfRule>
    <cfRule type="cellIs" dxfId="3005" priority="1077" stopIfTrue="1" operator="equal">
      <formula>0</formula>
    </cfRule>
    <cfRule type="cellIs" dxfId="3004" priority="597" stopIfTrue="1" operator="equal">
      <formula>0</formula>
    </cfRule>
    <cfRule type="cellIs" dxfId="3003" priority="598" operator="notEqual">
      <formula>CK17</formula>
    </cfRule>
    <cfRule type="cellIs" dxfId="3002" priority="690" stopIfTrue="1" operator="equal">
      <formula>0</formula>
    </cfRule>
    <cfRule type="cellIs" dxfId="3001" priority="732" stopIfTrue="1" operator="equal">
      <formula>0</formula>
    </cfRule>
    <cfRule type="cellIs" dxfId="3000" priority="1147" operator="notEqual">
      <formula>CK17</formula>
    </cfRule>
    <cfRule type="cellIs" dxfId="2999" priority="1146" stopIfTrue="1" operator="equal">
      <formula>0</formula>
    </cfRule>
    <cfRule type="cellIs" dxfId="2998" priority="544" operator="notEqual">
      <formula>CK17</formula>
    </cfRule>
    <cfRule type="cellIs" dxfId="2997" priority="733" operator="notEqual">
      <formula>CK17</formula>
    </cfRule>
    <cfRule type="cellIs" dxfId="2996" priority="819" stopIfTrue="1" operator="equal">
      <formula>0</formula>
    </cfRule>
    <cfRule type="cellIs" dxfId="2995" priority="820" operator="notEqual">
      <formula>CK17</formula>
    </cfRule>
    <cfRule type="cellIs" dxfId="2994" priority="240" stopIfTrue="1" operator="equal">
      <formula>0</formula>
    </cfRule>
    <cfRule type="cellIs" dxfId="2993" priority="241" operator="notEqual">
      <formula>CK17</formula>
    </cfRule>
    <cfRule type="cellIs" dxfId="2992" priority="867" stopIfTrue="1" operator="equal">
      <formula>0</formula>
    </cfRule>
    <cfRule type="cellIs" dxfId="2991" priority="868" operator="notEqual">
      <formula>CK17</formula>
    </cfRule>
    <cfRule type="cellIs" dxfId="2990" priority="8533" operator="notEqual">
      <formula>CK17</formula>
    </cfRule>
    <cfRule type="cellIs" dxfId="2989" priority="288" stopIfTrue="1" operator="equal">
      <formula>0</formula>
    </cfRule>
    <cfRule type="cellIs" dxfId="2988" priority="289" operator="notEqual">
      <formula>CK17</formula>
    </cfRule>
    <cfRule type="cellIs" dxfId="2987" priority="978" stopIfTrue="1" operator="equal">
      <formula>0</formula>
    </cfRule>
    <cfRule type="cellIs" dxfId="2986" priority="979" operator="notEqual">
      <formula>CK17</formula>
    </cfRule>
    <cfRule type="cellIs" dxfId="2985" priority="1203" stopIfTrue="1" operator="equal">
      <formula>0</formula>
    </cfRule>
    <cfRule type="cellIs" dxfId="2984" priority="1032" stopIfTrue="1" operator="equal">
      <formula>0</formula>
    </cfRule>
    <cfRule type="cellIs" dxfId="2983" priority="1033" operator="notEqual">
      <formula>CK17</formula>
    </cfRule>
    <cfRule type="cellIs" dxfId="2982" priority="387" stopIfTrue="1" operator="equal">
      <formula>0</formula>
    </cfRule>
    <cfRule type="cellIs" dxfId="2981" priority="1204" operator="notEqual">
      <formula>CK17</formula>
    </cfRule>
  </conditionalFormatting>
  <conditionalFormatting sqref="CO18 CQ18">
    <cfRule type="expression" dxfId="2980" priority="8531">
      <formula>CO17=0</formula>
    </cfRule>
    <cfRule type="expression" dxfId="2979" priority="1202">
      <formula>CO17=0</formula>
    </cfRule>
    <cfRule type="expression" dxfId="2978" priority="143">
      <formula>CO17=0</formula>
    </cfRule>
    <cfRule type="expression" dxfId="2977" priority="101">
      <formula>CO17=0</formula>
    </cfRule>
    <cfRule type="expression" dxfId="2976" priority="1031">
      <formula>CO17=0</formula>
    </cfRule>
    <cfRule type="expression" dxfId="2975" priority="1076">
      <formula>CO17=0</formula>
    </cfRule>
    <cfRule type="expression" dxfId="2974" priority="1073">
      <formula>CO17=0</formula>
    </cfRule>
    <cfRule type="expression" dxfId="2973" priority="542">
      <formula>CO17=0</formula>
    </cfRule>
    <cfRule type="expression" dxfId="2972" priority="386">
      <formula>CO17=0</formula>
    </cfRule>
    <cfRule type="expression" dxfId="2971" priority="977">
      <formula>CO17=0</formula>
    </cfRule>
    <cfRule type="expression" dxfId="2970" priority="287">
      <formula>CO17=0</formula>
    </cfRule>
    <cfRule type="expression" dxfId="2969" priority="866">
      <formula>CO17=0</formula>
    </cfRule>
    <cfRule type="expression" dxfId="2968" priority="239">
      <formula>CO17=0</formula>
    </cfRule>
    <cfRule type="expression" dxfId="2967" priority="818">
      <formula>CO17=0</formula>
    </cfRule>
    <cfRule type="expression" dxfId="2966" priority="731">
      <formula>CO17=0</formula>
    </cfRule>
    <cfRule type="expression" dxfId="2965" priority="434">
      <formula>CO17=0</formula>
    </cfRule>
    <cfRule type="expression" dxfId="2964" priority="689">
      <formula>CO17=0</formula>
    </cfRule>
    <cfRule type="expression" dxfId="2963" priority="596">
      <formula>CO17=0</formula>
    </cfRule>
    <cfRule type="expression" dxfId="2962" priority="1145">
      <formula>CO17=0</formula>
    </cfRule>
  </conditionalFormatting>
  <conditionalFormatting sqref="CO21 CO31 CO9 CO11 CO13 CO15 CO17 CO19 CO23 CO25 CO27 CO29 CO33 CO35 CO37 CO39 CO41 CO43 CQ43 CQ41 CQ39 CQ37 CQ35 CQ33 CQ29 CQ27 CQ25 CQ23 CQ19 CQ17 CQ15 CQ13 CQ11 CQ9 CQ31 CQ21">
    <cfRule type="cellIs" dxfId="2961" priority="17786" stopIfTrue="1" operator="equal">
      <formula>0</formula>
    </cfRule>
    <cfRule type="cellIs" dxfId="2960" priority="17787" operator="notEqual">
      <formula>CK9</formula>
    </cfRule>
  </conditionalFormatting>
  <conditionalFormatting sqref="CO21 CO31 CO9 CO13 CO15 CO17 CO19 CO23 CO25 CO27 CO29 CO33 CO35 CO37 CO39 CO41 CO43 CQ43 CQ41 CQ39 CQ37 CQ35 CQ33 CQ29 CQ27 CQ25 CQ23 CQ19 CQ17 CQ15 CQ13 CQ9 CQ31 CQ21">
    <cfRule type="cellIs" dxfId="2959" priority="11501" operator="notEqual">
      <formula>CK9</formula>
    </cfRule>
    <cfRule type="cellIs" dxfId="2958" priority="11618" operator="notEqual">
      <formula>CK9</formula>
    </cfRule>
    <cfRule type="cellIs" dxfId="2957" priority="11617" stopIfTrue="1" operator="equal">
      <formula>0</formula>
    </cfRule>
    <cfRule type="cellIs" dxfId="2956" priority="11500" stopIfTrue="1" operator="equal">
      <formula>0</formula>
    </cfRule>
  </conditionalFormatting>
  <conditionalFormatting sqref="CO23 CQ23">
    <cfRule type="cellIs" dxfId="2955" priority="15248" operator="notEqual">
      <formula>CK23</formula>
    </cfRule>
    <cfRule type="cellIs" dxfId="2954" priority="15247" stopIfTrue="1" operator="equal">
      <formula>0</formula>
    </cfRule>
    <cfRule type="cellIs" dxfId="2953" priority="9551" stopIfTrue="1" operator="equal">
      <formula>0</formula>
    </cfRule>
    <cfRule type="cellIs" dxfId="2952" priority="15232" stopIfTrue="1" operator="equal">
      <formula>0</formula>
    </cfRule>
    <cfRule type="cellIs" dxfId="2951" priority="9567" operator="notEqual">
      <formula>CK23</formula>
    </cfRule>
    <cfRule type="cellIs" dxfId="2950" priority="9566" stopIfTrue="1" operator="equal">
      <formula>0</formula>
    </cfRule>
    <cfRule type="cellIs" dxfId="2949" priority="9552" operator="notEqual">
      <formula>CK23</formula>
    </cfRule>
    <cfRule type="cellIs" dxfId="2948" priority="15233" operator="notEqual">
      <formula>CK23</formula>
    </cfRule>
  </conditionalFormatting>
  <conditionalFormatting sqref="CO24 CQ24">
    <cfRule type="expression" dxfId="2947" priority="9565">
      <formula>CO23=0</formula>
    </cfRule>
    <cfRule type="expression" dxfId="2946" priority="9550">
      <formula>CO23=0</formula>
    </cfRule>
    <cfRule type="expression" dxfId="2945" priority="15246">
      <formula>CO23=0</formula>
    </cfRule>
    <cfRule type="expression" dxfId="2944" priority="15231">
      <formula>CO23=0</formula>
    </cfRule>
  </conditionalFormatting>
  <conditionalFormatting sqref="CO25 CQ25">
    <cfRule type="cellIs" dxfId="2943" priority="5940" operator="notEqual">
      <formula>CK25</formula>
    </cfRule>
    <cfRule type="cellIs" dxfId="2942" priority="5919" operator="notEqual">
      <formula>CK25</formula>
    </cfRule>
    <cfRule type="cellIs" dxfId="2941" priority="6620" stopIfTrue="1" operator="equal">
      <formula>0</formula>
    </cfRule>
    <cfRule type="cellIs" dxfId="2940" priority="6621" operator="notEqual">
      <formula>CK25</formula>
    </cfRule>
    <cfRule type="cellIs" dxfId="2939" priority="6462" operator="notEqual">
      <formula>CK25</formula>
    </cfRule>
    <cfRule type="cellIs" dxfId="2938" priority="6461" stopIfTrue="1" operator="equal">
      <formula>0</formula>
    </cfRule>
    <cfRule type="cellIs" dxfId="2937" priority="6180" operator="notEqual">
      <formula>CK25</formula>
    </cfRule>
    <cfRule type="cellIs" dxfId="2936" priority="10741" operator="notEqual">
      <formula>CK25</formula>
    </cfRule>
    <cfRule type="cellIs" dxfId="2935" priority="10740" stopIfTrue="1" operator="equal">
      <formula>0</formula>
    </cfRule>
    <cfRule type="cellIs" dxfId="2934" priority="6531" operator="notEqual">
      <formula>CK25</formula>
    </cfRule>
    <cfRule type="cellIs" dxfId="2933" priority="6416" stopIfTrue="1" operator="equal">
      <formula>0</formula>
    </cfRule>
    <cfRule type="cellIs" dxfId="2932" priority="5657" stopIfTrue="1" operator="equal">
      <formula>0</formula>
    </cfRule>
    <cfRule type="cellIs" dxfId="2931" priority="6107" stopIfTrue="1" operator="equal">
      <formula>0</formula>
    </cfRule>
    <cfRule type="cellIs" dxfId="2930" priority="6108" operator="notEqual">
      <formula>CK25</formula>
    </cfRule>
    <cfRule type="cellIs" dxfId="2929" priority="5658" operator="notEqual">
      <formula>CK25</formula>
    </cfRule>
    <cfRule type="cellIs" dxfId="2928" priority="10569" stopIfTrue="1" operator="equal">
      <formula>0</formula>
    </cfRule>
    <cfRule type="cellIs" dxfId="2927" priority="6011" stopIfTrue="1" operator="equal">
      <formula>0</formula>
    </cfRule>
    <cfRule type="cellIs" dxfId="2926" priority="6332" stopIfTrue="1" operator="equal">
      <formula>0</formula>
    </cfRule>
    <cfRule type="cellIs" dxfId="2925" priority="6012" operator="notEqual">
      <formula>CK25</formula>
    </cfRule>
    <cfRule type="cellIs" dxfId="2924" priority="6047" stopIfTrue="1" operator="equal">
      <formula>0</formula>
    </cfRule>
    <cfRule type="cellIs" dxfId="2923" priority="6251" stopIfTrue="1" operator="equal">
      <formula>0</formula>
    </cfRule>
    <cfRule type="cellIs" dxfId="2922" priority="6006" operator="notEqual">
      <formula>CK25</formula>
    </cfRule>
    <cfRule type="cellIs" dxfId="2921" priority="6125" stopIfTrue="1" operator="equal">
      <formula>0</formula>
    </cfRule>
    <cfRule type="cellIs" dxfId="2920" priority="16635" stopIfTrue="1" operator="equal">
      <formula>0</formula>
    </cfRule>
    <cfRule type="cellIs" dxfId="2919" priority="16560" stopIfTrue="1" operator="equal">
      <formula>0</formula>
    </cfRule>
    <cfRule type="cellIs" dxfId="2918" priority="6048" operator="notEqual">
      <formula>CK25</formula>
    </cfRule>
    <cfRule type="cellIs" dxfId="2917" priority="16636" operator="notEqual">
      <formula>CK25</formula>
    </cfRule>
    <cfRule type="cellIs" dxfId="2916" priority="6005" stopIfTrue="1" operator="equal">
      <formula>0</formula>
    </cfRule>
    <cfRule type="cellIs" dxfId="2915" priority="6179" stopIfTrue="1" operator="equal">
      <formula>0</formula>
    </cfRule>
    <cfRule type="cellIs" dxfId="2914" priority="10798" operator="notEqual">
      <formula>CK25</formula>
    </cfRule>
    <cfRule type="cellIs" dxfId="2913" priority="10797" stopIfTrue="1" operator="equal">
      <formula>0</formula>
    </cfRule>
    <cfRule type="cellIs" dxfId="2912" priority="6252" operator="notEqual">
      <formula>CK25</formula>
    </cfRule>
    <cfRule type="cellIs" dxfId="2911" priority="6518" stopIfTrue="1" operator="equal">
      <formula>0</formula>
    </cfRule>
    <cfRule type="cellIs" dxfId="2910" priority="6519" operator="notEqual">
      <formula>CK25</formula>
    </cfRule>
    <cfRule type="cellIs" dxfId="2909" priority="6065" stopIfTrue="1" operator="equal">
      <formula>0</formula>
    </cfRule>
    <cfRule type="cellIs" dxfId="2908" priority="6126" operator="notEqual">
      <formula>CK25</formula>
    </cfRule>
    <cfRule type="cellIs" dxfId="2907" priority="17044" operator="notEqual">
      <formula>CK25</formula>
    </cfRule>
    <cfRule type="cellIs" dxfId="2906" priority="5790" operator="notEqual">
      <formula>CK25</formula>
    </cfRule>
    <cfRule type="cellIs" dxfId="2905" priority="5867" stopIfTrue="1" operator="equal">
      <formula>0</formula>
    </cfRule>
    <cfRule type="cellIs" dxfId="2904" priority="6258" operator="notEqual">
      <formula>CK25</formula>
    </cfRule>
    <cfRule type="cellIs" dxfId="2903" priority="6066" operator="notEqual">
      <formula>CK25</formula>
    </cfRule>
    <cfRule type="cellIs" dxfId="2902" priority="6257" stopIfTrue="1" operator="equal">
      <formula>0</formula>
    </cfRule>
    <cfRule type="cellIs" dxfId="2901" priority="5705" stopIfTrue="1" operator="equal">
      <formula>0</formula>
    </cfRule>
    <cfRule type="cellIs" dxfId="2900" priority="5706" operator="notEqual">
      <formula>CK25</formula>
    </cfRule>
    <cfRule type="cellIs" dxfId="2899" priority="6530" stopIfTrue="1" operator="equal">
      <formula>0</formula>
    </cfRule>
    <cfRule type="cellIs" dxfId="2898" priority="16561" operator="notEqual">
      <formula>CK25</formula>
    </cfRule>
    <cfRule type="cellIs" dxfId="2897" priority="5868" operator="notEqual">
      <formula>CK25</formula>
    </cfRule>
    <cfRule type="cellIs" dxfId="2896" priority="5861" stopIfTrue="1" operator="equal">
      <formula>0</formula>
    </cfRule>
    <cfRule type="cellIs" dxfId="2895" priority="6315" operator="notEqual">
      <formula>CK25</formula>
    </cfRule>
    <cfRule type="cellIs" dxfId="2894" priority="5862" operator="notEqual">
      <formula>CK25</formula>
    </cfRule>
    <cfRule type="cellIs" dxfId="2893" priority="6314" stopIfTrue="1" operator="equal">
      <formula>0</formula>
    </cfRule>
    <cfRule type="cellIs" dxfId="2892" priority="6429" operator="notEqual">
      <formula>CK25</formula>
    </cfRule>
    <cfRule type="cellIs" dxfId="2891" priority="17043" stopIfTrue="1" operator="equal">
      <formula>0</formula>
    </cfRule>
    <cfRule type="cellIs" dxfId="2890" priority="5918" stopIfTrue="1" operator="equal">
      <formula>0</formula>
    </cfRule>
    <cfRule type="cellIs" dxfId="2889" priority="5783" stopIfTrue="1" operator="equal">
      <formula>0</formula>
    </cfRule>
    <cfRule type="cellIs" dxfId="2888" priority="6615" operator="notEqual">
      <formula>CK25</formula>
    </cfRule>
    <cfRule type="cellIs" dxfId="2887" priority="6614" stopIfTrue="1" operator="equal">
      <formula>0</formula>
    </cfRule>
    <cfRule type="cellIs" dxfId="2886" priority="5784" operator="notEqual">
      <formula>CK25</formula>
    </cfRule>
    <cfRule type="cellIs" dxfId="2885" priority="6333" operator="notEqual">
      <formula>CK25</formula>
    </cfRule>
    <cfRule type="cellIs" dxfId="2884" priority="6428" stopIfTrue="1" operator="equal">
      <formula>0</formula>
    </cfRule>
    <cfRule type="cellIs" dxfId="2883" priority="10570" operator="notEqual">
      <formula>CK25</formula>
    </cfRule>
    <cfRule type="cellIs" dxfId="2882" priority="5717" stopIfTrue="1" operator="equal">
      <formula>0</formula>
    </cfRule>
    <cfRule type="cellIs" dxfId="2881" priority="5718" operator="notEqual">
      <formula>CK25</formula>
    </cfRule>
    <cfRule type="cellIs" dxfId="2880" priority="6360" operator="notEqual">
      <formula>CK25</formula>
    </cfRule>
    <cfRule type="cellIs" dxfId="2879" priority="6359" stopIfTrue="1" operator="equal">
      <formula>0</formula>
    </cfRule>
    <cfRule type="cellIs" dxfId="2878" priority="6417" operator="notEqual">
      <formula>CK25</formula>
    </cfRule>
    <cfRule type="cellIs" dxfId="2877" priority="5939" stopIfTrue="1" operator="equal">
      <formula>0</formula>
    </cfRule>
    <cfRule type="cellIs" dxfId="2876" priority="5789" stopIfTrue="1" operator="equal">
      <formula>0</formula>
    </cfRule>
  </conditionalFormatting>
  <conditionalFormatting sqref="CO26 CQ26">
    <cfRule type="expression" dxfId="2875" priority="6619">
      <formula>CO25=0</formula>
    </cfRule>
    <cfRule type="expression" dxfId="2874" priority="6250">
      <formula>CO25=0</formula>
    </cfRule>
    <cfRule type="expression" dxfId="2873" priority="5656">
      <formula>CO25=0</formula>
    </cfRule>
    <cfRule type="expression" dxfId="2872" priority="6256">
      <formula>CO25=0</formula>
    </cfRule>
    <cfRule type="expression" dxfId="2871" priority="10739">
      <formula>CO25=0</formula>
    </cfRule>
    <cfRule type="expression" dxfId="2870" priority="5860">
      <formula>CO25=0</formula>
    </cfRule>
    <cfRule type="expression" dxfId="2869" priority="6106">
      <formula>CO25=0</formula>
    </cfRule>
    <cfRule type="expression" dxfId="2868" priority="17042">
      <formula>CO25=0</formula>
    </cfRule>
    <cfRule type="expression" dxfId="2867" priority="6313">
      <formula>CO25=0</formula>
    </cfRule>
    <cfRule type="expression" dxfId="2866" priority="6331">
      <formula>CO25=0</formula>
    </cfRule>
    <cfRule type="expression" dxfId="2865" priority="6010">
      <formula>CO25=0</formula>
    </cfRule>
    <cfRule type="expression" dxfId="2864" priority="10568">
      <formula>CO25=0</formula>
    </cfRule>
    <cfRule type="expression" dxfId="2863" priority="6124">
      <formula>CO25=0</formula>
    </cfRule>
    <cfRule type="expression" dxfId="2862" priority="5938">
      <formula>CO25=0</formula>
    </cfRule>
    <cfRule type="expression" dxfId="2861" priority="16559">
      <formula>CO25=0</formula>
    </cfRule>
    <cfRule type="expression" dxfId="2860" priority="6046">
      <formula>CO25=0</formula>
    </cfRule>
    <cfRule type="expression" dxfId="2859" priority="5917">
      <formula>CO25=0</formula>
    </cfRule>
    <cfRule type="expression" dxfId="2858" priority="16634">
      <formula>CO25=0</formula>
    </cfRule>
    <cfRule type="expression" dxfId="2857" priority="6517">
      <formula>CO25=0</formula>
    </cfRule>
    <cfRule type="expression" dxfId="2856" priority="10796">
      <formula>CO25=0</formula>
    </cfRule>
    <cfRule type="expression" dxfId="2855" priority="5782">
      <formula>CO25=0</formula>
    </cfRule>
    <cfRule type="expression" dxfId="2854" priority="6358">
      <formula>CO25=0</formula>
    </cfRule>
    <cfRule type="expression" dxfId="2853" priority="6004">
      <formula>CO25=0</formula>
    </cfRule>
    <cfRule type="expression" dxfId="2852" priority="6178">
      <formula>CO25=0</formula>
    </cfRule>
    <cfRule type="expression" dxfId="2851" priority="6064">
      <formula>CO25=0</formula>
    </cfRule>
    <cfRule type="expression" dxfId="2850" priority="5704">
      <formula>CO25=0</formula>
    </cfRule>
    <cfRule type="expression" dxfId="2849" priority="6529">
      <formula>CO25=0</formula>
    </cfRule>
    <cfRule type="expression" dxfId="2848" priority="5788">
      <formula>CO25=0</formula>
    </cfRule>
    <cfRule type="expression" dxfId="2847" priority="5866">
      <formula>CO25=0</formula>
    </cfRule>
    <cfRule type="expression" dxfId="2846" priority="6613">
      <formula>CO25=0</formula>
    </cfRule>
    <cfRule type="expression" dxfId="2845" priority="5716">
      <formula>CO25=0</formula>
    </cfRule>
    <cfRule type="expression" dxfId="2844" priority="6415">
      <formula>CO25=0</formula>
    </cfRule>
    <cfRule type="expression" dxfId="2843" priority="6460">
      <formula>CO25=0</formula>
    </cfRule>
    <cfRule type="expression" dxfId="2842" priority="6427">
      <formula>CO25=0</formula>
    </cfRule>
  </conditionalFormatting>
  <conditionalFormatting sqref="CO27 CQ27">
    <cfRule type="cellIs" dxfId="2841" priority="15569" operator="notEqual">
      <formula>CK27</formula>
    </cfRule>
    <cfRule type="cellIs" dxfId="2840" priority="9843" operator="notEqual">
      <formula>CK27</formula>
    </cfRule>
    <cfRule type="cellIs" dxfId="2839" priority="9900" operator="notEqual">
      <formula>CK27</formula>
    </cfRule>
    <cfRule type="cellIs" dxfId="2838" priority="15442" stopIfTrue="1" operator="equal">
      <formula>0</formula>
    </cfRule>
    <cfRule type="cellIs" dxfId="2837" priority="15481" stopIfTrue="1" operator="equal">
      <formula>0</formula>
    </cfRule>
    <cfRule type="cellIs" dxfId="2836" priority="15452" operator="notEqual">
      <formula>CK27</formula>
    </cfRule>
    <cfRule type="cellIs" dxfId="2835" priority="15482" operator="notEqual">
      <formula>CK27</formula>
    </cfRule>
    <cfRule type="cellIs" dxfId="2834" priority="15479" operator="notEqual">
      <formula>CK27</formula>
    </cfRule>
    <cfRule type="cellIs" dxfId="2833" priority="15451" stopIfTrue="1" operator="equal">
      <formula>0</formula>
    </cfRule>
    <cfRule type="cellIs" dxfId="2832" priority="15568" stopIfTrue="1" operator="equal">
      <formula>0</formula>
    </cfRule>
    <cfRule type="cellIs" dxfId="2831" priority="15443" operator="notEqual">
      <formula>CK27</formula>
    </cfRule>
    <cfRule type="cellIs" dxfId="2830" priority="9842" stopIfTrue="1" operator="equal">
      <formula>0</formula>
    </cfRule>
    <cfRule type="cellIs" dxfId="2829" priority="15478" stopIfTrue="1" operator="equal">
      <formula>0</formula>
    </cfRule>
    <cfRule type="cellIs" dxfId="2828" priority="15625" stopIfTrue="1" operator="equal">
      <formula>0</formula>
    </cfRule>
    <cfRule type="cellIs" dxfId="2827" priority="9899" stopIfTrue="1" operator="equal">
      <formula>0</formula>
    </cfRule>
    <cfRule type="cellIs" dxfId="2826" priority="15626" operator="notEqual">
      <formula>CK27</formula>
    </cfRule>
  </conditionalFormatting>
  <conditionalFormatting sqref="CO28 CQ28">
    <cfRule type="expression" dxfId="2825" priority="15567">
      <formula>CO27=0</formula>
    </cfRule>
    <cfRule type="expression" dxfId="2824" priority="15624">
      <formula>CO27=0</formula>
    </cfRule>
    <cfRule type="expression" dxfId="2823" priority="15480">
      <formula>CO27=0</formula>
    </cfRule>
    <cfRule type="expression" dxfId="2822" priority="15477">
      <formula>CO27=0</formula>
    </cfRule>
    <cfRule type="expression" dxfId="2821" priority="15450">
      <formula>CO27=0</formula>
    </cfRule>
    <cfRule type="expression" dxfId="2820" priority="9841">
      <formula>CO27=0</formula>
    </cfRule>
    <cfRule type="expression" dxfId="2819" priority="15441">
      <formula>CO27=0</formula>
    </cfRule>
    <cfRule type="expression" dxfId="2818" priority="9898">
      <formula>CO27=0</formula>
    </cfRule>
  </conditionalFormatting>
  <conditionalFormatting sqref="CO29 CQ29">
    <cfRule type="cellIs" dxfId="2817" priority="14190" operator="notEqual">
      <formula>CK29</formula>
    </cfRule>
    <cfRule type="cellIs" dxfId="2816" priority="14189" stopIfTrue="1" operator="equal">
      <formula>0</formula>
    </cfRule>
    <cfRule type="cellIs" dxfId="2815" priority="14181" operator="notEqual">
      <formula>CK29</formula>
    </cfRule>
    <cfRule type="cellIs" dxfId="2814" priority="14180" stopIfTrue="1" operator="equal">
      <formula>0</formula>
    </cfRule>
    <cfRule type="cellIs" dxfId="2813" priority="8601" stopIfTrue="1" operator="equal">
      <formula>0</formula>
    </cfRule>
    <cfRule type="cellIs" dxfId="2812" priority="8602" operator="notEqual">
      <formula>CK29</formula>
    </cfRule>
    <cfRule type="cellIs" dxfId="2811" priority="14141" stopIfTrue="1" operator="equal">
      <formula>0</formula>
    </cfRule>
    <cfRule type="cellIs" dxfId="2810" priority="8610" stopIfTrue="1" operator="equal">
      <formula>0</formula>
    </cfRule>
    <cfRule type="cellIs" dxfId="2809" priority="10981" operator="notEqual">
      <formula>CK29</formula>
    </cfRule>
    <cfRule type="cellIs" dxfId="2808" priority="16827" stopIfTrue="1" operator="equal">
      <formula>0</formula>
    </cfRule>
    <cfRule type="cellIs" dxfId="2807" priority="8611" operator="notEqual">
      <formula>CK29</formula>
    </cfRule>
    <cfRule type="cellIs" dxfId="2806" priority="16828" operator="notEqual">
      <formula>CK29</formula>
    </cfRule>
    <cfRule type="cellIs" dxfId="2805" priority="14142" operator="notEqual">
      <formula>CK29</formula>
    </cfRule>
    <cfRule type="cellIs" dxfId="2804" priority="10980" stopIfTrue="1" operator="equal">
      <formula>0</formula>
    </cfRule>
  </conditionalFormatting>
  <conditionalFormatting sqref="CO30 CQ30">
    <cfRule type="expression" dxfId="2803" priority="14188">
      <formula>CO29=0</formula>
    </cfRule>
    <cfRule type="expression" dxfId="2802" priority="8600">
      <formula>CO29=0</formula>
    </cfRule>
    <cfRule type="expression" dxfId="2801" priority="8609">
      <formula>CO29=0</formula>
    </cfRule>
    <cfRule type="expression" dxfId="2800" priority="14140">
      <formula>CO29=0</formula>
    </cfRule>
    <cfRule type="expression" dxfId="2799" priority="16826">
      <formula>CO29=0</formula>
    </cfRule>
    <cfRule type="expression" dxfId="2798" priority="14179">
      <formula>CO29=0</formula>
    </cfRule>
    <cfRule type="expression" dxfId="2797" priority="10979">
      <formula>CO29=0</formula>
    </cfRule>
  </conditionalFormatting>
  <conditionalFormatting sqref="CO35 CO37 CO39 CJ31 CJ9 CJ23 CJ33 CJ41 CJ43 CJ21 CG25 BX29 BX15 CJ11:CK11 CF17 CQ35:CS35 CQ37 CQ39:CS39 CN31:CO31 CN9:CO9 CO13 CO19 CN23:CO23 CN27:CO27 CN33:CO33 CN41:CO41 CN43:CO43 CN21:CO21 CU31:CW31 CU9:CW9 CU11:CW11 CU33:CW33 CU37 CU39:CW39 CU43:CW43 CU21:CW21 CQ31:CS31 CQ9:CS9 CQ13 CQ19 CQ23:CS23 CQ33:CS33 CQ43:CS43 CQ21:CS21 CY21:DA21 CY43:DA43 CY41:DA41 CY37 CY33:DA33 CY13 CY11:DA11 CY9:DA9 CY31:DA31 DC31 DC9 DC11 DC13 DC15 DC19 DC33 DC37 DC41 DC43 DC21 CU19 CY19 CY39:DA39 DC39 CU13 CI25:CK25 CB29:CC29 CI29:CK29 CE29:CG29 CB15:CC15 CY17 CQ27:CS27 CU27:CW27 DC27:DE27 CY27:DA27 DG27 CU23:CW23 DC23 CY23:DA23 CY15:DA15 CE15:CG15 CI15:CK15 CU15:CW15 CQ15:CS15 CM15:CO15 CM11:CO11 CQ11:CS11 CY35:DA35 CY29:DA29 CM29:CO29 CQ29:CS29 CU29:CW29 DC29:DE29 DG29 DC35:DE35 DG35 CS13 CW13 DA13 CS19 CW19 DA19 CS37 CW37 DA37 DK25 DC25:DE25 DG25:DI25 CM25:CO25 CQ25:CS25 CU25:CW25 CY25:DA25 CF27 CJ27 CU35:CW35 CQ41:CS41 CU41:CW41 CJ17:CK17 CM17:CO17 CU17:CW17 CQ17:CS17">
    <cfRule type="cellIs" dxfId="2796" priority="18612" operator="notEqual">
      <formula>BT9</formula>
    </cfRule>
    <cfRule type="cellIs" dxfId="2795" priority="18610" stopIfTrue="1" operator="equal">
      <formula>0</formula>
    </cfRule>
  </conditionalFormatting>
  <conditionalFormatting sqref="CO35 CQ35">
    <cfRule type="cellIs" dxfId="2794" priority="14285" stopIfTrue="1" operator="equal">
      <formula>0</formula>
    </cfRule>
    <cfRule type="cellIs" dxfId="2793" priority="14301" operator="notEqual">
      <formula>CK35</formula>
    </cfRule>
    <cfRule type="cellIs" dxfId="2792" priority="14300" stopIfTrue="1" operator="equal">
      <formula>0</formula>
    </cfRule>
    <cfRule type="cellIs" dxfId="2791" priority="8679" stopIfTrue="1" operator="equal">
      <formula>0</formula>
    </cfRule>
    <cfRule type="cellIs" dxfId="2790" priority="8680" operator="notEqual">
      <formula>CK35</formula>
    </cfRule>
    <cfRule type="cellIs" dxfId="2789" priority="8640" stopIfTrue="1" operator="equal">
      <formula>0</formula>
    </cfRule>
    <cfRule type="cellIs" dxfId="2788" priority="14235" operator="notEqual">
      <formula>CK35</formula>
    </cfRule>
    <cfRule type="cellIs" dxfId="2787" priority="14234" stopIfTrue="1" operator="equal">
      <formula>0</formula>
    </cfRule>
    <cfRule type="cellIs" dxfId="2786" priority="9639" operator="notEqual">
      <formula>CK35</formula>
    </cfRule>
    <cfRule type="cellIs" dxfId="2785" priority="8641" operator="notEqual">
      <formula>CK35</formula>
    </cfRule>
    <cfRule type="cellIs" dxfId="2784" priority="9638" stopIfTrue="1" operator="equal">
      <formula>0</formula>
    </cfRule>
    <cfRule type="cellIs" dxfId="2783" priority="8694" stopIfTrue="1" operator="equal">
      <formula>0</formula>
    </cfRule>
    <cfRule type="cellIs" dxfId="2782" priority="8695" operator="notEqual">
      <formula>CK35</formula>
    </cfRule>
    <cfRule type="cellIs" dxfId="2781" priority="9609" operator="notEqual">
      <formula>CK35</formula>
    </cfRule>
    <cfRule type="cellIs" dxfId="2780" priority="9608" stopIfTrue="1" operator="equal">
      <formula>0</formula>
    </cfRule>
    <cfRule type="cellIs" dxfId="2779" priority="14286" operator="notEqual">
      <formula>CK35</formula>
    </cfRule>
    <cfRule type="cellIs" dxfId="2778" priority="14250" operator="notEqual">
      <formula>CK35</formula>
    </cfRule>
    <cfRule type="cellIs" dxfId="2777" priority="14249" stopIfTrue="1" operator="equal">
      <formula>0</formula>
    </cfRule>
    <cfRule type="cellIs" dxfId="2776" priority="8631" stopIfTrue="1" operator="equal">
      <formula>0</formula>
    </cfRule>
    <cfRule type="cellIs" dxfId="2775" priority="8632" operator="notEqual">
      <formula>CK35</formula>
    </cfRule>
  </conditionalFormatting>
  <conditionalFormatting sqref="CO36 CO38 CJ14 CJ20 CJ24 CJ32 CJ34 CJ40 CJ42 CJ44 CJ10 CJ22 CG26 BX30 BX16 CJ12:CK12 CF18 CQ36:CS36 CQ38:CS38 CN14:CO14 CN20:CO20 CN24:CO24 CN28:CO28 CN32:CO32 CN34:CO34 CN40:CO40 CN42:CO42 CN44:CO44 CN10:CO10 CN22:CO22 CU12:CW12 CU32:CW32 CU34:CW34 CU38:CW38 CU40:CW40 CU44:CW44 CU10:CW10 CU22:CW22 CQ14:CS14 CQ20:CS20 CQ24:CS24 CQ32:CS32 CQ34:CS34 CQ40:CS40 CQ44:CS44 CQ10:CS10 CQ22:CS22 CY22:DA22 CY10:DA10 CY44:DA44 CY42:DA42 CY38:DA38 CY34:DA34 CY32:DA32 CY18 CY12:DA12 DC12 DC14 DC16 DC20 DC32 DC34 DC38 DC42 DC44 DC10 DC22 CY40:DA40 DC40 CI26:CK26 CB30:CC30 CI30:CK30 CE30:CG30 CB16:CC16 CQ28:CS28 CU28:CW28 DC28:DE28 CY28:DA28 DG28 CU24:CW24 DC24 CY24:DA24 CY16:DA16 CE16:CG16 CI16:CK16 CU16:CW16 CQ16:CS16 CM16:CO16 CM12:CO12 CQ12:CS12 CY36:DA36 CY30:DA30 DC30:DE30 DG30 CM30:CO30 CQ30:CS30 CU30:CW30 DC36:DE36 DG36 CU20:CW20 DK26 CY20:DA20 CU14:CW14 CY14:DA14 DC26:DE26 DG26:DI26 CM26:CO26 CQ26:CS26 CU26:CW26 CY26:DA26 CF28 CJ28 CU36:CW36 CQ42:CS42 CU42:CW42 CJ18:CK18 CM18:CO18 CU18:CW18 CQ18:CS18">
    <cfRule type="expression" dxfId="2774" priority="18609">
      <formula>BX9=0</formula>
    </cfRule>
  </conditionalFormatting>
  <conditionalFormatting sqref="CO36 CQ36">
    <cfRule type="expression" dxfId="2773" priority="8630">
      <formula>CO35=0</formula>
    </cfRule>
    <cfRule type="expression" dxfId="2772" priority="9637">
      <formula>CO35=0</formula>
    </cfRule>
    <cfRule type="expression" dxfId="2771" priority="14233">
      <formula>CO35=0</formula>
    </cfRule>
    <cfRule type="expression" dxfId="2770" priority="14248">
      <formula>CO35=0</formula>
    </cfRule>
    <cfRule type="expression" dxfId="2769" priority="9607">
      <formula>CO35=0</formula>
    </cfRule>
    <cfRule type="expression" dxfId="2768" priority="14284">
      <formula>CO35=0</formula>
    </cfRule>
    <cfRule type="expression" dxfId="2767" priority="8678">
      <formula>CO35=0</formula>
    </cfRule>
    <cfRule type="expression" dxfId="2766" priority="8693">
      <formula>CO35=0</formula>
    </cfRule>
    <cfRule type="expression" dxfId="2765" priority="14299">
      <formula>CO35=0</formula>
    </cfRule>
    <cfRule type="expression" dxfId="2764" priority="8639">
      <formula>CO35=0</formula>
    </cfRule>
  </conditionalFormatting>
  <conditionalFormatting sqref="CP9 CP15 CP17 CP19 CP21 CP23 CP25 CP27 CP29 CP31 CP33 CP35 CP37 CP39 CP41 CP43">
    <cfRule type="cellIs" dxfId="2763" priority="17267" operator="notEqual">
      <formula>CL9</formula>
    </cfRule>
    <cfRule type="cellIs" dxfId="2762" priority="17266" stopIfTrue="1" operator="equal">
      <formula>0</formula>
    </cfRule>
    <cfRule type="cellIs" dxfId="2761" priority="11290" stopIfTrue="1" operator="equal">
      <formula>0</formula>
    </cfRule>
    <cfRule type="cellIs" dxfId="2760" priority="11291" operator="notEqual">
      <formula>CL9</formula>
    </cfRule>
  </conditionalFormatting>
  <conditionalFormatting sqref="CP11">
    <cfRule type="cellIs" dxfId="2759" priority="8835" stopIfTrue="1" operator="equal">
      <formula>0</formula>
    </cfRule>
    <cfRule type="cellIs" dxfId="2758" priority="8836" operator="notEqual">
      <formula>CL11</formula>
    </cfRule>
    <cfRule type="cellIs" dxfId="2757" priority="10076" operator="notEqual">
      <formula>CL11</formula>
    </cfRule>
    <cfRule type="cellIs" dxfId="2756" priority="14450" stopIfTrue="1" operator="equal">
      <formula>0</formula>
    </cfRule>
    <cfRule type="cellIs" dxfId="2755" priority="10046" operator="notEqual">
      <formula>CL11</formula>
    </cfRule>
    <cfRule type="cellIs" dxfId="2754" priority="10075" stopIfTrue="1" operator="equal">
      <formula>0</formula>
    </cfRule>
    <cfRule type="cellIs" dxfId="2753" priority="14451" operator="notEqual">
      <formula>CL11</formula>
    </cfRule>
    <cfRule type="cellIs" dxfId="2752" priority="17258" operator="notEqual">
      <formula>CL11</formula>
    </cfRule>
    <cfRule type="cellIs" dxfId="2751" priority="10045" stopIfTrue="1" operator="equal">
      <formula>0</formula>
    </cfRule>
    <cfRule type="cellIs" dxfId="2750" priority="17257" stopIfTrue="1" operator="equal">
      <formula>0</formula>
    </cfRule>
  </conditionalFormatting>
  <conditionalFormatting sqref="CP12">
    <cfRule type="expression" dxfId="2749" priority="10047">
      <formula>CP11=0</formula>
    </cfRule>
    <cfRule type="expression" dxfId="2748" priority="8837">
      <formula>CP11=0</formula>
    </cfRule>
    <cfRule type="expression" dxfId="2747" priority="14452">
      <formula>CP11=0</formula>
    </cfRule>
    <cfRule type="expression" dxfId="2746" priority="10077">
      <formula>CP11=0</formula>
    </cfRule>
  </conditionalFormatting>
  <conditionalFormatting sqref="CP13">
    <cfRule type="cellIs" dxfId="2745" priority="17255" stopIfTrue="1" operator="equal">
      <formula>0</formula>
    </cfRule>
    <cfRule type="cellIs" dxfId="2744" priority="11282" operator="notEqual">
      <formula>CL13</formula>
    </cfRule>
    <cfRule type="cellIs" dxfId="2743" priority="11281" stopIfTrue="1" operator="equal">
      <formula>0</formula>
    </cfRule>
    <cfRule type="cellIs" dxfId="2742" priority="17256" operator="notEqual">
      <formula>CL13</formula>
    </cfRule>
  </conditionalFormatting>
  <conditionalFormatting sqref="CP15">
    <cfRule type="cellIs" dxfId="2741" priority="14821" stopIfTrue="1" operator="equal">
      <formula>0</formula>
    </cfRule>
    <cfRule type="cellIs" dxfId="2740" priority="11133" stopIfTrue="1" operator="equal">
      <formula>0</formula>
    </cfRule>
    <cfRule type="cellIs" dxfId="2739" priority="8976" operator="notEqual">
      <formula>CL15</formula>
    </cfRule>
    <cfRule type="cellIs" dxfId="2738" priority="15089" operator="notEqual">
      <formula>CL15</formula>
    </cfRule>
    <cfRule type="cellIs" dxfId="2737" priority="9113" stopIfTrue="1" operator="equal">
      <formula>0</formula>
    </cfRule>
    <cfRule type="cellIs" dxfId="2736" priority="9450" operator="notEqual">
      <formula>CL15</formula>
    </cfRule>
    <cfRule type="cellIs" dxfId="2735" priority="9449" stopIfTrue="1" operator="equal">
      <formula>0</formula>
    </cfRule>
    <cfRule type="cellIs" dxfId="2734" priority="9114" operator="notEqual">
      <formula>CL15</formula>
    </cfRule>
    <cfRule type="cellIs" dxfId="2733" priority="9305" stopIfTrue="1" operator="equal">
      <formula>0</formula>
    </cfRule>
    <cfRule type="cellIs" dxfId="2732" priority="9002" stopIfTrue="1" operator="equal">
      <formula>0</formula>
    </cfRule>
    <cfRule type="cellIs" dxfId="2731" priority="15131" operator="notEqual">
      <formula>CL15</formula>
    </cfRule>
    <cfRule type="cellIs" dxfId="2730" priority="14869" stopIfTrue="1" operator="equal">
      <formula>0</formula>
    </cfRule>
    <cfRule type="cellIs" dxfId="2729" priority="14870" operator="notEqual">
      <formula>CL15</formula>
    </cfRule>
    <cfRule type="cellIs" dxfId="2728" priority="15040" stopIfTrue="1" operator="equal">
      <formula>0</formula>
    </cfRule>
    <cfRule type="cellIs" dxfId="2727" priority="9408" operator="notEqual">
      <formula>CL15</formula>
    </cfRule>
    <cfRule type="cellIs" dxfId="2726" priority="9407" stopIfTrue="1" operator="equal">
      <formula>0</formula>
    </cfRule>
    <cfRule type="cellIs" dxfId="2725" priority="14840" operator="notEqual">
      <formula>CL15</formula>
    </cfRule>
    <cfRule type="cellIs" dxfId="2724" priority="14839" stopIfTrue="1" operator="equal">
      <formula>0</formula>
    </cfRule>
    <cfRule type="cellIs" dxfId="2723" priority="9188" stopIfTrue="1" operator="equal">
      <formula>0</formula>
    </cfRule>
    <cfRule type="cellIs" dxfId="2722" priority="16149" operator="notEqual">
      <formula>CL15</formula>
    </cfRule>
    <cfRule type="cellIs" dxfId="2721" priority="16148" stopIfTrue="1" operator="equal">
      <formula>0</formula>
    </cfRule>
    <cfRule type="cellIs" dxfId="2720" priority="14822" operator="notEqual">
      <formula>CL15</formula>
    </cfRule>
    <cfRule type="cellIs" dxfId="2719" priority="14656" stopIfTrue="1" operator="equal">
      <formula>0</formula>
    </cfRule>
    <cfRule type="cellIs" dxfId="2718" priority="14657" operator="notEqual">
      <formula>CL15</formula>
    </cfRule>
    <cfRule type="cellIs" dxfId="2717" priority="11134" operator="notEqual">
      <formula>CL15</formula>
    </cfRule>
    <cfRule type="cellIs" dxfId="2716" priority="17092" operator="notEqual">
      <formula>CL15</formula>
    </cfRule>
    <cfRule type="cellIs" dxfId="2715" priority="17091" stopIfTrue="1" operator="equal">
      <formula>0</formula>
    </cfRule>
    <cfRule type="cellIs" dxfId="2714" priority="11160" stopIfTrue="1" operator="equal">
      <formula>0</formula>
    </cfRule>
    <cfRule type="cellIs" dxfId="2713" priority="11161" operator="notEqual">
      <formula>CL15</formula>
    </cfRule>
    <cfRule type="cellIs" dxfId="2712" priority="9387" operator="notEqual">
      <formula>CL15</formula>
    </cfRule>
    <cfRule type="cellIs" dxfId="2711" priority="9386" stopIfTrue="1" operator="equal">
      <formula>0</formula>
    </cfRule>
    <cfRule type="cellIs" dxfId="2710" priority="9360" operator="notEqual">
      <formula>CL15</formula>
    </cfRule>
    <cfRule type="cellIs" dxfId="2709" priority="9189" operator="notEqual">
      <formula>CL15</formula>
    </cfRule>
    <cfRule type="cellIs" dxfId="2708" priority="15041" operator="notEqual">
      <formula>CL15</formula>
    </cfRule>
    <cfRule type="cellIs" dxfId="2707" priority="14795" operator="notEqual">
      <formula>CL15</formula>
    </cfRule>
    <cfRule type="cellIs" dxfId="2706" priority="11181" stopIfTrue="1" operator="equal">
      <formula>0</formula>
    </cfRule>
    <cfRule type="cellIs" dxfId="2705" priority="11182" operator="notEqual">
      <formula>CL15</formula>
    </cfRule>
    <cfRule type="cellIs" dxfId="2704" priority="15088" stopIfTrue="1" operator="equal">
      <formula>0</formula>
    </cfRule>
    <cfRule type="cellIs" dxfId="2703" priority="10416" stopIfTrue="1" operator="equal">
      <formula>0</formula>
    </cfRule>
    <cfRule type="cellIs" dxfId="2702" priority="14683" stopIfTrue="1" operator="equal">
      <formula>0</formula>
    </cfRule>
    <cfRule type="cellIs" dxfId="2701" priority="14684" operator="notEqual">
      <formula>CL15</formula>
    </cfRule>
    <cfRule type="cellIs" dxfId="2700" priority="9359" stopIfTrue="1" operator="equal">
      <formula>0</formula>
    </cfRule>
    <cfRule type="cellIs" dxfId="2699" priority="14794" stopIfTrue="1" operator="equal">
      <formula>0</formula>
    </cfRule>
    <cfRule type="cellIs" dxfId="2698" priority="14986" stopIfTrue="1" operator="equal">
      <formula>0</formula>
    </cfRule>
    <cfRule type="cellIs" dxfId="2697" priority="8954" stopIfTrue="1" operator="equal">
      <formula>0</formula>
    </cfRule>
    <cfRule type="cellIs" dxfId="2696" priority="9258" operator="notEqual">
      <formula>CL15</formula>
    </cfRule>
    <cfRule type="cellIs" dxfId="2695" priority="9306" operator="notEqual">
      <formula>CL15</formula>
    </cfRule>
    <cfRule type="cellIs" dxfId="2694" priority="9257" stopIfTrue="1" operator="equal">
      <formula>0</formula>
    </cfRule>
    <cfRule type="cellIs" dxfId="2693" priority="8955" operator="notEqual">
      <formula>CL15</formula>
    </cfRule>
    <cfRule type="cellIs" dxfId="2692" priority="14786" operator="notEqual">
      <formula>CL15</formula>
    </cfRule>
    <cfRule type="cellIs" dxfId="2691" priority="14743" stopIfTrue="1" operator="equal">
      <formula>0</formula>
    </cfRule>
    <cfRule type="cellIs" dxfId="2690" priority="14701" stopIfTrue="1" operator="equal">
      <formula>0</formula>
    </cfRule>
    <cfRule type="cellIs" dxfId="2689" priority="14702" operator="notEqual">
      <formula>CL15</formula>
    </cfRule>
    <cfRule type="cellIs" dxfId="2688" priority="14744" operator="notEqual">
      <formula>CL15</formula>
    </cfRule>
    <cfRule type="cellIs" dxfId="2687" priority="10417" operator="notEqual">
      <formula>CL15</formula>
    </cfRule>
    <cfRule type="cellIs" dxfId="2686" priority="14785" stopIfTrue="1" operator="equal">
      <formula>0</formula>
    </cfRule>
    <cfRule type="cellIs" dxfId="2685" priority="8966" stopIfTrue="1" operator="equal">
      <formula>0</formula>
    </cfRule>
    <cfRule type="cellIs" dxfId="2684" priority="9062" stopIfTrue="1" operator="equal">
      <formula>0</formula>
    </cfRule>
    <cfRule type="cellIs" dxfId="2683" priority="9063" operator="notEqual">
      <formula>CL15</formula>
    </cfRule>
    <cfRule type="cellIs" dxfId="2682" priority="8967" operator="notEqual">
      <formula>CL15</formula>
    </cfRule>
    <cfRule type="cellIs" dxfId="2681" priority="14716" stopIfTrue="1" operator="equal">
      <formula>0</formula>
    </cfRule>
    <cfRule type="cellIs" dxfId="2680" priority="14717" operator="notEqual">
      <formula>CL15</formula>
    </cfRule>
    <cfRule type="cellIs" dxfId="2679" priority="9003" operator="notEqual">
      <formula>CL15</formula>
    </cfRule>
    <cfRule type="cellIs" dxfId="2678" priority="9159" operator="notEqual">
      <formula>CL15</formula>
    </cfRule>
    <cfRule type="cellIs" dxfId="2677" priority="9158" stopIfTrue="1" operator="equal">
      <formula>0</formula>
    </cfRule>
    <cfRule type="cellIs" dxfId="2676" priority="14728" stopIfTrue="1" operator="equal">
      <formula>0</formula>
    </cfRule>
    <cfRule type="cellIs" dxfId="2675" priority="14729" operator="notEqual">
      <formula>CL15</formula>
    </cfRule>
    <cfRule type="cellIs" dxfId="2674" priority="9141" operator="notEqual">
      <formula>CL15</formula>
    </cfRule>
    <cfRule type="cellIs" dxfId="2673" priority="15130" stopIfTrue="1" operator="equal">
      <formula>0</formula>
    </cfRule>
    <cfRule type="cellIs" dxfId="2672" priority="9089" stopIfTrue="1" operator="equal">
      <formula>0</formula>
    </cfRule>
    <cfRule type="cellIs" dxfId="2671" priority="9090" operator="notEqual">
      <formula>CL15</formula>
    </cfRule>
    <cfRule type="cellIs" dxfId="2670" priority="9140" stopIfTrue="1" operator="equal">
      <formula>0</formula>
    </cfRule>
    <cfRule type="cellIs" dxfId="2669" priority="14987" operator="notEqual">
      <formula>CL15</formula>
    </cfRule>
    <cfRule type="cellIs" dxfId="2668" priority="15068" operator="notEqual">
      <formula>CL15</formula>
    </cfRule>
    <cfRule type="cellIs" dxfId="2667" priority="9104" stopIfTrue="1" operator="equal">
      <formula>0</formula>
    </cfRule>
    <cfRule type="cellIs" dxfId="2666" priority="9105" operator="notEqual">
      <formula>CL15</formula>
    </cfRule>
    <cfRule type="cellIs" dxfId="2665" priority="15067" stopIfTrue="1" operator="equal">
      <formula>0</formula>
    </cfRule>
    <cfRule type="cellIs" dxfId="2664" priority="8975" stopIfTrue="1" operator="equal">
      <formula>0</formula>
    </cfRule>
  </conditionalFormatting>
  <conditionalFormatting sqref="CP16 CP18 CP20 CP22 CP24 CP26 CP28 CP30 CP32 CP34 CP36 CP38 CP40 CP42 CP44 CP10 CP12 CP14">
    <cfRule type="expression" dxfId="2663" priority="17265">
      <formula>CP9=0</formula>
    </cfRule>
  </conditionalFormatting>
  <conditionalFormatting sqref="CP16 CP18 CP20 CP22 CP24 CP26 CP28 CP30 CP32 CP34 CP36 CP38 CP40 CP42 CP44 CP10 CP14">
    <cfRule type="expression" dxfId="2662" priority="11289">
      <formula>CP9=0</formula>
    </cfRule>
  </conditionalFormatting>
  <conditionalFormatting sqref="CP16">
    <cfRule type="expression" dxfId="2661" priority="11132">
      <formula>CP15=0</formula>
    </cfRule>
    <cfRule type="expression" dxfId="2660" priority="14868">
      <formula>CP15=0</formula>
    </cfRule>
    <cfRule type="expression" dxfId="2659" priority="9448">
      <formula>CP15=0</formula>
    </cfRule>
    <cfRule type="expression" dxfId="2658" priority="9304">
      <formula>CP15=0</formula>
    </cfRule>
    <cfRule type="expression" dxfId="2657" priority="9385">
      <formula>CP15=0</formula>
    </cfRule>
    <cfRule type="expression" dxfId="2656" priority="9256">
      <formula>CP15=0</formula>
    </cfRule>
    <cfRule type="expression" dxfId="2655" priority="9157">
      <formula>CP15=0</formula>
    </cfRule>
    <cfRule type="expression" dxfId="2654" priority="9358">
      <formula>CP15=0</formula>
    </cfRule>
    <cfRule type="expression" dxfId="2653" priority="14655">
      <formula>CP15=0</formula>
    </cfRule>
    <cfRule type="expression" dxfId="2652" priority="14682">
      <formula>CP15=0</formula>
    </cfRule>
    <cfRule type="expression" dxfId="2651" priority="8953">
      <formula>CP15=0</formula>
    </cfRule>
    <cfRule type="expression" dxfId="2650" priority="16147">
      <formula>CP15=0</formula>
    </cfRule>
    <cfRule type="expression" dxfId="2649" priority="9088">
      <formula>CP15=0</formula>
    </cfRule>
    <cfRule type="expression" dxfId="2648" priority="14838">
      <formula>CP15=0</formula>
    </cfRule>
    <cfRule type="expression" dxfId="2647" priority="10415">
      <formula>CP15=0</formula>
    </cfRule>
    <cfRule type="expression" dxfId="2646" priority="14715">
      <formula>CP15=0</formula>
    </cfRule>
    <cfRule type="expression" dxfId="2645" priority="14700">
      <formula>CP15=0</formula>
    </cfRule>
    <cfRule type="expression" dxfId="2644" priority="9139">
      <formula>CP15=0</formula>
    </cfRule>
    <cfRule type="expression" dxfId="2643" priority="14784">
      <formula>CP15=0</formula>
    </cfRule>
    <cfRule type="expression" dxfId="2642" priority="14793">
      <formula>CP15=0</formula>
    </cfRule>
    <cfRule type="expression" dxfId="2641" priority="14985">
      <formula>CP15=0</formula>
    </cfRule>
    <cfRule type="expression" dxfId="2640" priority="11180">
      <formula>CP15=0</formula>
    </cfRule>
    <cfRule type="expression" dxfId="2639" priority="9103">
      <formula>CP15=0</formula>
    </cfRule>
    <cfRule type="expression" dxfId="2638" priority="8974">
      <formula>CP15=0</formula>
    </cfRule>
    <cfRule type="expression" dxfId="2637" priority="8965">
      <formula>CP15=0</formula>
    </cfRule>
    <cfRule type="expression" dxfId="2636" priority="14742">
      <formula>CP15=0</formula>
    </cfRule>
    <cfRule type="expression" dxfId="2635" priority="15087">
      <formula>CP15=0</formula>
    </cfRule>
    <cfRule type="expression" dxfId="2634" priority="15066">
      <formula>CP15=0</formula>
    </cfRule>
    <cfRule type="expression" dxfId="2633" priority="9061">
      <formula>CP15=0</formula>
    </cfRule>
    <cfRule type="expression" dxfId="2632" priority="9187">
      <formula>CP15=0</formula>
    </cfRule>
    <cfRule type="expression" dxfId="2631" priority="9406">
      <formula>CP15=0</formula>
    </cfRule>
    <cfRule type="expression" dxfId="2630" priority="9112">
      <formula>CP15=0</formula>
    </cfRule>
    <cfRule type="expression" dxfId="2629" priority="17090">
      <formula>CP15=0</formula>
    </cfRule>
    <cfRule type="expression" dxfId="2628" priority="11159">
      <formula>CP15=0</formula>
    </cfRule>
    <cfRule type="expression" dxfId="2627" priority="15129">
      <formula>CP15=0</formula>
    </cfRule>
    <cfRule type="expression" dxfId="2626" priority="15039">
      <formula>CP15=0</formula>
    </cfRule>
    <cfRule type="expression" dxfId="2625" priority="14820">
      <formula>CP15=0</formula>
    </cfRule>
    <cfRule type="expression" dxfId="2624" priority="14727">
      <formula>CP15=0</formula>
    </cfRule>
    <cfRule type="expression" dxfId="2623" priority="9001">
      <formula>CP15=0</formula>
    </cfRule>
  </conditionalFormatting>
  <conditionalFormatting sqref="CP17">
    <cfRule type="cellIs" dxfId="2622" priority="921" stopIfTrue="1" operator="equal">
      <formula>0</formula>
    </cfRule>
    <cfRule type="cellIs" dxfId="2621" priority="922" operator="notEqual">
      <formula>CL17</formula>
    </cfRule>
    <cfRule type="cellIs" dxfId="2620" priority="189" stopIfTrue="1" operator="equal">
      <formula>0</formula>
    </cfRule>
    <cfRule type="cellIs" dxfId="2619" priority="1065" stopIfTrue="1" operator="equal">
      <formula>0</formula>
    </cfRule>
    <cfRule type="cellIs" dxfId="2618" priority="1066" operator="notEqual">
      <formula>CL17</formula>
    </cfRule>
    <cfRule type="cellIs" dxfId="2617" priority="1083" stopIfTrue="1" operator="equal">
      <formula>0</formula>
    </cfRule>
    <cfRule type="cellIs" dxfId="2616" priority="57" stopIfTrue="1" operator="equal">
      <formula>0</formula>
    </cfRule>
    <cfRule type="cellIs" dxfId="2615" priority="58" operator="notEqual">
      <formula>CL17</formula>
    </cfRule>
    <cfRule type="cellIs" dxfId="2614" priority="769" operator="notEqual">
      <formula>CL17</formula>
    </cfRule>
    <cfRule type="cellIs" dxfId="2613" priority="14054" operator="notEqual">
      <formula>CL17</formula>
    </cfRule>
    <cfRule type="cellIs" dxfId="2612" priority="14053" stopIfTrue="1" operator="equal">
      <formula>0</formula>
    </cfRule>
    <cfRule type="cellIs" dxfId="2611" priority="8524" operator="notEqual">
      <formula>CL17</formula>
    </cfRule>
    <cfRule type="cellIs" dxfId="2610" priority="8523" stopIfTrue="1" operator="equal">
      <formula>0</formula>
    </cfRule>
    <cfRule type="cellIs" dxfId="2609" priority="190" operator="notEqual">
      <formula>CL17</formula>
    </cfRule>
    <cfRule type="cellIs" dxfId="2608" priority="1084" operator="notEqual">
      <formula>CL17</formula>
    </cfRule>
    <cfRule type="cellIs" dxfId="2607" priority="645" stopIfTrue="1" operator="equal">
      <formula>0</formula>
    </cfRule>
    <cfRule type="cellIs" dxfId="2606" priority="646" operator="notEqual">
      <formula>CL17</formula>
    </cfRule>
    <cfRule type="cellIs" dxfId="2605" priority="768" stopIfTrue="1" operator="equal">
      <formula>0</formula>
    </cfRule>
    <cfRule type="cellIs" dxfId="2604" priority="487" operator="notEqual">
      <formula>CL17</formula>
    </cfRule>
    <cfRule type="cellIs" dxfId="2603" priority="486" stopIfTrue="1" operator="equal">
      <formula>0</formula>
    </cfRule>
    <cfRule type="cellIs" dxfId="2602" priority="336" stopIfTrue="1" operator="equal">
      <formula>0</formula>
    </cfRule>
    <cfRule type="cellIs" dxfId="2601" priority="337" operator="notEqual">
      <formula>CL17</formula>
    </cfRule>
  </conditionalFormatting>
  <conditionalFormatting sqref="CP18">
    <cfRule type="expression" dxfId="2600" priority="8522">
      <formula>CP17=0</formula>
    </cfRule>
    <cfRule type="expression" dxfId="2599" priority="644">
      <formula>CP17=0</formula>
    </cfRule>
    <cfRule type="expression" dxfId="2598" priority="767">
      <formula>CP17=0</formula>
    </cfRule>
    <cfRule type="expression" dxfId="2597" priority="1082">
      <formula>CP17=0</formula>
    </cfRule>
    <cfRule type="expression" dxfId="2596" priority="14052">
      <formula>CP17=0</formula>
    </cfRule>
    <cfRule type="expression" dxfId="2595" priority="1064">
      <formula>CP17=0</formula>
    </cfRule>
    <cfRule type="expression" dxfId="2594" priority="920">
      <formula>CP17=0</formula>
    </cfRule>
    <cfRule type="expression" dxfId="2593" priority="56">
      <formula>CP17=0</formula>
    </cfRule>
    <cfRule type="expression" dxfId="2592" priority="335">
      <formula>CP17=0</formula>
    </cfRule>
    <cfRule type="expression" dxfId="2591" priority="188">
      <formula>CP17=0</formula>
    </cfRule>
    <cfRule type="expression" dxfId="2590" priority="485">
      <formula>CP17=0</formula>
    </cfRule>
  </conditionalFormatting>
  <conditionalFormatting sqref="CP23">
    <cfRule type="cellIs" dxfId="2589" priority="9531" operator="notEqual">
      <formula>CL23</formula>
    </cfRule>
    <cfRule type="cellIs" dxfId="2588" priority="15211" stopIfTrue="1" operator="equal">
      <formula>0</formula>
    </cfRule>
    <cfRule type="cellIs" dxfId="2587" priority="15212" operator="notEqual">
      <formula>CL23</formula>
    </cfRule>
    <cfRule type="cellIs" dxfId="2586" priority="9530" stopIfTrue="1" operator="equal">
      <formula>0</formula>
    </cfRule>
  </conditionalFormatting>
  <conditionalFormatting sqref="CP24">
    <cfRule type="expression" dxfId="2585" priority="15210">
      <formula>CP23=0</formula>
    </cfRule>
    <cfRule type="expression" dxfId="2584" priority="9529">
      <formula>CP23=0</formula>
    </cfRule>
  </conditionalFormatting>
  <conditionalFormatting sqref="CP25">
    <cfRule type="cellIs" dxfId="2583" priority="5850" operator="notEqual">
      <formula>CL25</formula>
    </cfRule>
    <cfRule type="cellIs" dxfId="2582" priority="5849" stopIfTrue="1" operator="equal">
      <formula>0</formula>
    </cfRule>
    <cfRule type="cellIs" dxfId="2581" priority="16269" stopIfTrue="1" operator="equal">
      <formula>0</formula>
    </cfRule>
    <cfRule type="cellIs" dxfId="2580" priority="5993" stopIfTrue="1" operator="equal">
      <formula>0</formula>
    </cfRule>
    <cfRule type="cellIs" dxfId="2579" priority="5994" operator="notEqual">
      <formula>CL25</formula>
    </cfRule>
    <cfRule type="cellIs" dxfId="2578" priority="6086" stopIfTrue="1" operator="equal">
      <formula>0</formula>
    </cfRule>
    <cfRule type="cellIs" dxfId="2577" priority="5771" stopIfTrue="1" operator="equal">
      <formula>0</formula>
    </cfRule>
    <cfRule type="cellIs" dxfId="2576" priority="6150" operator="notEqual">
      <formula>CL25</formula>
    </cfRule>
    <cfRule type="cellIs" dxfId="2575" priority="10513" operator="notEqual">
      <formula>CL25</formula>
    </cfRule>
    <cfRule type="cellIs" dxfId="2574" priority="6501" operator="notEqual">
      <formula>CL25</formula>
    </cfRule>
    <cfRule type="cellIs" dxfId="2573" priority="5813" stopIfTrue="1" operator="equal">
      <formula>0</formula>
    </cfRule>
    <cfRule type="cellIs" dxfId="2572" priority="5814" operator="notEqual">
      <formula>CL25</formula>
    </cfRule>
    <cfRule type="cellIs" dxfId="2571" priority="10512" stopIfTrue="1" operator="equal">
      <formula>0</formula>
    </cfRule>
    <cfRule type="cellIs" dxfId="2570" priority="5687" stopIfTrue="1" operator="equal">
      <formula>0</formula>
    </cfRule>
    <cfRule type="cellIs" dxfId="2569" priority="6194" stopIfTrue="1" operator="equal">
      <formula>0</formula>
    </cfRule>
    <cfRule type="cellIs" dxfId="2568" priority="6087" operator="notEqual">
      <formula>CL25</formula>
    </cfRule>
    <cfRule type="cellIs" dxfId="2567" priority="16849" operator="notEqual">
      <formula>CL25</formula>
    </cfRule>
    <cfRule type="cellIs" dxfId="2566" priority="6558" operator="notEqual">
      <formula>CL25</formula>
    </cfRule>
    <cfRule type="cellIs" dxfId="2565" priority="5688" operator="notEqual">
      <formula>CL25</formula>
    </cfRule>
    <cfRule type="cellIs" dxfId="2564" priority="5736" operator="notEqual">
      <formula>CL25</formula>
    </cfRule>
    <cfRule type="cellIs" dxfId="2563" priority="6557" stopIfTrue="1" operator="equal">
      <formula>0</formula>
    </cfRule>
    <cfRule type="cellIs" dxfId="2562" priority="5735" stopIfTrue="1" operator="equal">
      <formula>0</formula>
    </cfRule>
    <cfRule type="cellIs" dxfId="2561" priority="6240" operator="notEqual">
      <formula>CL25</formula>
    </cfRule>
    <cfRule type="cellIs" dxfId="2560" priority="6059" stopIfTrue="1" operator="equal">
      <formula>0</formula>
    </cfRule>
    <cfRule type="cellIs" dxfId="2559" priority="6239" stopIfTrue="1" operator="equal">
      <formula>0</formula>
    </cfRule>
    <cfRule type="cellIs" dxfId="2558" priority="6060" operator="notEqual">
      <formula>CL25</formula>
    </cfRule>
    <cfRule type="cellIs" dxfId="2557" priority="10996" operator="notEqual">
      <formula>CL25</formula>
    </cfRule>
    <cfRule type="cellIs" dxfId="2556" priority="6119" stopIfTrue="1" operator="equal">
      <formula>0</formula>
    </cfRule>
    <cfRule type="cellIs" dxfId="2555" priority="6120" operator="notEqual">
      <formula>CL25</formula>
    </cfRule>
    <cfRule type="cellIs" dxfId="2554" priority="10995" stopIfTrue="1" operator="equal">
      <formula>0</formula>
    </cfRule>
    <cfRule type="cellIs" dxfId="2553" priority="6027" operator="notEqual">
      <formula>CL25</formula>
    </cfRule>
    <cfRule type="cellIs" dxfId="2552" priority="6026" stopIfTrue="1" operator="equal">
      <formula>0</formula>
    </cfRule>
    <cfRule type="cellIs" dxfId="2551" priority="16270" operator="notEqual">
      <formula>CL25</formula>
    </cfRule>
    <cfRule type="cellIs" dxfId="2550" priority="6354" operator="notEqual">
      <formula>CL25</formula>
    </cfRule>
    <cfRule type="cellIs" dxfId="2549" priority="5934" operator="notEqual">
      <formula>CL25</formula>
    </cfRule>
    <cfRule type="cellIs" dxfId="2548" priority="5933" stopIfTrue="1" operator="equal">
      <formula>0</formula>
    </cfRule>
    <cfRule type="cellIs" dxfId="2547" priority="6399" operator="notEqual">
      <formula>CL25</formula>
    </cfRule>
    <cfRule type="cellIs" dxfId="2546" priority="6398" stopIfTrue="1" operator="equal">
      <formula>0</formula>
    </cfRule>
    <cfRule type="cellIs" dxfId="2545" priority="6500" stopIfTrue="1" operator="equal">
      <formula>0</formula>
    </cfRule>
    <cfRule type="cellIs" dxfId="2544" priority="6353" stopIfTrue="1" operator="equal">
      <formula>0</formula>
    </cfRule>
    <cfRule type="cellIs" dxfId="2543" priority="10668" stopIfTrue="1" operator="equal">
      <formula>0</formula>
    </cfRule>
    <cfRule type="cellIs" dxfId="2542" priority="5652" operator="notEqual">
      <formula>CL25</formula>
    </cfRule>
    <cfRule type="cellIs" dxfId="2541" priority="5651" stopIfTrue="1" operator="equal">
      <formula>0</formula>
    </cfRule>
    <cfRule type="cellIs" dxfId="2540" priority="6602" stopIfTrue="1" operator="equal">
      <formula>0</formula>
    </cfRule>
    <cfRule type="cellIs" dxfId="2539" priority="5772" operator="notEqual">
      <formula>CL25</formula>
    </cfRule>
    <cfRule type="cellIs" dxfId="2538" priority="16848" stopIfTrue="1" operator="equal">
      <formula>0</formula>
    </cfRule>
    <cfRule type="cellIs" dxfId="2537" priority="6603" operator="notEqual">
      <formula>CL25</formula>
    </cfRule>
    <cfRule type="cellIs" dxfId="2536" priority="5892" operator="notEqual">
      <formula>CL25</formula>
    </cfRule>
    <cfRule type="cellIs" dxfId="2535" priority="6455" stopIfTrue="1" operator="equal">
      <formula>0</formula>
    </cfRule>
    <cfRule type="cellIs" dxfId="2534" priority="6456" operator="notEqual">
      <formula>CL25</formula>
    </cfRule>
    <cfRule type="cellIs" dxfId="2533" priority="5891" stopIfTrue="1" operator="equal">
      <formula>0</formula>
    </cfRule>
    <cfRule type="cellIs" dxfId="2532" priority="6290" stopIfTrue="1" operator="equal">
      <formula>0</formula>
    </cfRule>
    <cfRule type="cellIs" dxfId="2531" priority="6291" operator="notEqual">
      <formula>CL25</formula>
    </cfRule>
    <cfRule type="cellIs" dxfId="2530" priority="5967" operator="notEqual">
      <formula>CL25</formula>
    </cfRule>
    <cfRule type="cellIs" dxfId="2529" priority="16465" operator="notEqual">
      <formula>CL25</formula>
    </cfRule>
    <cfRule type="cellIs" dxfId="2528" priority="16464" stopIfTrue="1" operator="equal">
      <formula>0</formula>
    </cfRule>
    <cfRule type="cellIs" dxfId="2527" priority="10669" operator="notEqual">
      <formula>CL25</formula>
    </cfRule>
    <cfRule type="cellIs" dxfId="2526" priority="5966" stopIfTrue="1" operator="equal">
      <formula>0</formula>
    </cfRule>
    <cfRule type="cellIs" dxfId="2525" priority="6195" operator="notEqual">
      <formula>CL25</formula>
    </cfRule>
    <cfRule type="cellIs" dxfId="2524" priority="6149" stopIfTrue="1" operator="equal">
      <formula>0</formula>
    </cfRule>
  </conditionalFormatting>
  <conditionalFormatting sqref="CP26">
    <cfRule type="expression" dxfId="2523" priority="16268">
      <formula>CP25=0</formula>
    </cfRule>
    <cfRule type="expression" dxfId="2522" priority="6085">
      <formula>CP25=0</formula>
    </cfRule>
    <cfRule type="expression" dxfId="2521" priority="5770">
      <formula>CP25=0</formula>
    </cfRule>
    <cfRule type="expression" dxfId="2520" priority="5812">
      <formula>CP25=0</formula>
    </cfRule>
    <cfRule type="expression" dxfId="2519" priority="5686">
      <formula>CP25=0</formula>
    </cfRule>
    <cfRule type="expression" dxfId="2518" priority="16847">
      <formula>CP25=0</formula>
    </cfRule>
    <cfRule type="expression" dxfId="2517" priority="10994">
      <formula>CP25=0</formula>
    </cfRule>
    <cfRule type="expression" dxfId="2516" priority="5890">
      <formula>CP25=0</formula>
    </cfRule>
    <cfRule type="expression" dxfId="2515" priority="10511">
      <formula>CP25=0</formula>
    </cfRule>
    <cfRule type="expression" dxfId="2514" priority="6058">
      <formula>CP25=0</formula>
    </cfRule>
    <cfRule type="expression" dxfId="2513" priority="6238">
      <formula>CP25=0</formula>
    </cfRule>
    <cfRule type="expression" dxfId="2512" priority="6118">
      <formula>CP25=0</formula>
    </cfRule>
    <cfRule type="expression" dxfId="2511" priority="6352">
      <formula>CP25=0</formula>
    </cfRule>
    <cfRule type="expression" dxfId="2510" priority="6025">
      <formula>CP25=0</formula>
    </cfRule>
    <cfRule type="expression" dxfId="2509" priority="6397">
      <formula>CP25=0</formula>
    </cfRule>
    <cfRule type="expression" dxfId="2508" priority="6556">
      <formula>CP25=0</formula>
    </cfRule>
    <cfRule type="expression" dxfId="2507" priority="6148">
      <formula>CP25=0</formula>
    </cfRule>
    <cfRule type="expression" dxfId="2506" priority="5932">
      <formula>CP25=0</formula>
    </cfRule>
    <cfRule type="expression" dxfId="2505" priority="5848">
      <formula>CP25=0</formula>
    </cfRule>
    <cfRule type="expression" dxfId="2504" priority="6601">
      <formula>CP25=0</formula>
    </cfRule>
    <cfRule type="expression" dxfId="2503" priority="6193">
      <formula>CP25=0</formula>
    </cfRule>
    <cfRule type="expression" dxfId="2502" priority="5650">
      <formula>CP25=0</formula>
    </cfRule>
    <cfRule type="expression" dxfId="2501" priority="6289">
      <formula>CP25=0</formula>
    </cfRule>
    <cfRule type="expression" dxfId="2500" priority="6499">
      <formula>CP25=0</formula>
    </cfRule>
    <cfRule type="expression" dxfId="2499" priority="10667">
      <formula>CP25=0</formula>
    </cfRule>
    <cfRule type="expression" dxfId="2498" priority="5734">
      <formula>CP25=0</formula>
    </cfRule>
    <cfRule type="expression" dxfId="2497" priority="6454">
      <formula>CP25=0</formula>
    </cfRule>
    <cfRule type="expression" dxfId="2496" priority="5992">
      <formula>CP25=0</formula>
    </cfRule>
    <cfRule type="expression" dxfId="2495" priority="5965">
      <formula>CP25=0</formula>
    </cfRule>
    <cfRule type="expression" dxfId="2494" priority="16463">
      <formula>CP25=0</formula>
    </cfRule>
  </conditionalFormatting>
  <conditionalFormatting sqref="CP27">
    <cfRule type="cellIs" dxfId="2493" priority="9776" stopIfTrue="1" operator="equal">
      <formula>0</formula>
    </cfRule>
    <cfRule type="cellIs" dxfId="2492" priority="15427" stopIfTrue="1" operator="equal">
      <formula>0</formula>
    </cfRule>
    <cfRule type="cellIs" dxfId="2491" priority="15503" operator="notEqual">
      <formula>CL27</formula>
    </cfRule>
    <cfRule type="cellIs" dxfId="2490" priority="15470" operator="notEqual">
      <formula>CL27</formula>
    </cfRule>
    <cfRule type="cellIs" dxfId="2489" priority="15469" stopIfTrue="1" operator="equal">
      <formula>0</formula>
    </cfRule>
    <cfRule type="cellIs" dxfId="2488" priority="9777" operator="notEqual">
      <formula>CL27</formula>
    </cfRule>
    <cfRule type="cellIs" dxfId="2487" priority="15428" operator="notEqual">
      <formula>CL27</formula>
    </cfRule>
    <cfRule type="cellIs" dxfId="2486" priority="15502" stopIfTrue="1" operator="equal">
      <formula>0</formula>
    </cfRule>
  </conditionalFormatting>
  <conditionalFormatting sqref="CP28">
    <cfRule type="expression" dxfId="2485" priority="9775">
      <formula>CP27=0</formula>
    </cfRule>
    <cfRule type="expression" dxfId="2484" priority="15501">
      <formula>CP27=0</formula>
    </cfRule>
    <cfRule type="expression" dxfId="2483" priority="15426">
      <formula>CP27=0</formula>
    </cfRule>
    <cfRule type="expression" dxfId="2482" priority="15468">
      <formula>CP27=0</formula>
    </cfRule>
  </conditionalFormatting>
  <conditionalFormatting sqref="CP29">
    <cfRule type="cellIs" dxfId="2481" priority="8586" stopIfTrue="1" operator="equal">
      <formula>0</formula>
    </cfRule>
    <cfRule type="cellIs" dxfId="2480" priority="8587" operator="notEqual">
      <formula>CL29</formula>
    </cfRule>
    <cfRule type="cellIs" dxfId="2479" priority="16737" stopIfTrue="1" operator="equal">
      <formula>0</formula>
    </cfRule>
    <cfRule type="cellIs" dxfId="2478" priority="16738" operator="notEqual">
      <formula>CL29</formula>
    </cfRule>
    <cfRule type="cellIs" dxfId="2477" priority="10890" stopIfTrue="1" operator="equal">
      <formula>0</formula>
    </cfRule>
    <cfRule type="cellIs" dxfId="2476" priority="8562" stopIfTrue="1" operator="equal">
      <formula>0</formula>
    </cfRule>
    <cfRule type="cellIs" dxfId="2475" priority="14129" stopIfTrue="1" operator="equal">
      <formula>0</formula>
    </cfRule>
    <cfRule type="cellIs" dxfId="2474" priority="8563" operator="notEqual">
      <formula>CL29</formula>
    </cfRule>
    <cfRule type="cellIs" dxfId="2473" priority="10891" operator="notEqual">
      <formula>CL29</formula>
    </cfRule>
    <cfRule type="cellIs" dxfId="2472" priority="14130" operator="notEqual">
      <formula>CL29</formula>
    </cfRule>
    <cfRule type="cellIs" dxfId="2471" priority="14165" stopIfTrue="1" operator="equal">
      <formula>0</formula>
    </cfRule>
    <cfRule type="cellIs" dxfId="2470" priority="14166" operator="notEqual">
      <formula>CL29</formula>
    </cfRule>
  </conditionalFormatting>
  <conditionalFormatting sqref="CP30">
    <cfRule type="expression" dxfId="2469" priority="8585">
      <formula>CP29=0</formula>
    </cfRule>
    <cfRule type="expression" dxfId="2468" priority="14164">
      <formula>CP29=0</formula>
    </cfRule>
    <cfRule type="expression" dxfId="2467" priority="16736">
      <formula>CP29=0</formula>
    </cfRule>
    <cfRule type="expression" dxfId="2466" priority="8561">
      <formula>CP29=0</formula>
    </cfRule>
    <cfRule type="expression" dxfId="2465" priority="10889">
      <formula>CP29=0</formula>
    </cfRule>
    <cfRule type="expression" dxfId="2464" priority="14128">
      <formula>CP29=0</formula>
    </cfRule>
  </conditionalFormatting>
  <conditionalFormatting sqref="CP35">
    <cfRule type="cellIs" dxfId="2463" priority="14265" operator="notEqual">
      <formula>CL35</formula>
    </cfRule>
    <cfRule type="cellIs" dxfId="2462" priority="8659" operator="notEqual">
      <formula>CL35</formula>
    </cfRule>
    <cfRule type="cellIs" dxfId="2461" priority="8658" stopIfTrue="1" operator="equal">
      <formula>0</formula>
    </cfRule>
    <cfRule type="cellIs" dxfId="2460" priority="9588" operator="notEqual">
      <formula>CL35</formula>
    </cfRule>
    <cfRule type="cellIs" dxfId="2459" priority="14223" operator="notEqual">
      <formula>CL35</formula>
    </cfRule>
    <cfRule type="cellIs" dxfId="2458" priority="14264" stopIfTrue="1" operator="equal">
      <formula>0</formula>
    </cfRule>
    <cfRule type="cellIs" dxfId="2457" priority="9587" stopIfTrue="1" operator="equal">
      <formula>0</formula>
    </cfRule>
    <cfRule type="cellIs" dxfId="2456" priority="14222" stopIfTrue="1" operator="equal">
      <formula>0</formula>
    </cfRule>
    <cfRule type="cellIs" dxfId="2455" priority="8619" stopIfTrue="1" operator="equal">
      <formula>0</formula>
    </cfRule>
    <cfRule type="cellIs" dxfId="2454" priority="8620" operator="notEqual">
      <formula>CL35</formula>
    </cfRule>
  </conditionalFormatting>
  <conditionalFormatting sqref="CP36">
    <cfRule type="expression" dxfId="2453" priority="9586">
      <formula>CP35=0</formula>
    </cfRule>
    <cfRule type="expression" dxfId="2452" priority="8618">
      <formula>CP35=0</formula>
    </cfRule>
    <cfRule type="expression" dxfId="2451" priority="14221">
      <formula>CP35=0</formula>
    </cfRule>
    <cfRule type="expression" dxfId="2450" priority="14263">
      <formula>CP35=0</formula>
    </cfRule>
    <cfRule type="expression" dxfId="2449" priority="8657">
      <formula>CP35=0</formula>
    </cfRule>
  </conditionalFormatting>
  <conditionalFormatting sqref="CP37">
    <cfRule type="cellIs" dxfId="2448" priority="11283" stopIfTrue="1" operator="equal">
      <formula>0</formula>
    </cfRule>
    <cfRule type="cellIs" dxfId="2447" priority="11284" operator="notEqual">
      <formula>CL37</formula>
    </cfRule>
    <cfRule type="cellIs" dxfId="2446" priority="17260" operator="notEqual">
      <formula>CL37</formula>
    </cfRule>
    <cfRule type="cellIs" dxfId="2445" priority="17259" stopIfTrue="1" operator="equal">
      <formula>0</formula>
    </cfRule>
  </conditionalFormatting>
  <conditionalFormatting sqref="CP38">
    <cfRule type="expression" dxfId="2444" priority="17261">
      <formula>CP37=0</formula>
    </cfRule>
    <cfRule type="expression" dxfId="2443" priority="11285">
      <formula>CP37=0</formula>
    </cfRule>
  </conditionalFormatting>
  <conditionalFormatting sqref="CP43">
    <cfRule type="cellIs" dxfId="2442" priority="11287" stopIfTrue="1" operator="equal">
      <formula>0</formula>
    </cfRule>
    <cfRule type="cellIs" dxfId="2441" priority="11288" operator="notEqual">
      <formula>CL43</formula>
    </cfRule>
    <cfRule type="cellIs" dxfId="2440" priority="17264" operator="notEqual">
      <formula>CL43</formula>
    </cfRule>
    <cfRule type="cellIs" dxfId="2439" priority="17263" stopIfTrue="1" operator="equal">
      <formula>0</formula>
    </cfRule>
  </conditionalFormatting>
  <conditionalFormatting sqref="CP44">
    <cfRule type="expression" dxfId="2438" priority="11286">
      <formula>CP43=0</formula>
    </cfRule>
    <cfRule type="expression" dxfId="2437" priority="17262">
      <formula>CP43=0</formula>
    </cfRule>
  </conditionalFormatting>
  <conditionalFormatting sqref="CQ7">
    <cfRule type="cellIs" dxfId="2436" priority="11583" operator="greaterThanOrEqual">
      <formula>5</formula>
    </cfRule>
    <cfRule type="cellIs" dxfId="2435" priority="18268" operator="greaterThanOrEqual">
      <formula>5</formula>
    </cfRule>
  </conditionalFormatting>
  <conditionalFormatting sqref="CR11">
    <cfRule type="cellIs" dxfId="2434" priority="8849" operator="notEqual">
      <formula>CN11</formula>
    </cfRule>
    <cfRule type="cellIs" dxfId="2433" priority="8848" stopIfTrue="1" operator="equal">
      <formula>0</formula>
    </cfRule>
    <cfRule type="cellIs" dxfId="2432" priority="14467" operator="notEqual">
      <formula>CN11</formula>
    </cfRule>
    <cfRule type="cellIs" dxfId="2431" priority="14466" stopIfTrue="1" operator="equal">
      <formula>0</formula>
    </cfRule>
  </conditionalFormatting>
  <conditionalFormatting sqref="CR12">
    <cfRule type="expression" dxfId="2430" priority="8847">
      <formula>CR11=0</formula>
    </cfRule>
    <cfRule type="expression" dxfId="2429" priority="14465">
      <formula>CR11=0</formula>
    </cfRule>
  </conditionalFormatting>
  <conditionalFormatting sqref="CR13">
    <cfRule type="cellIs" dxfId="2428" priority="7707" operator="notEqual">
      <formula>CN13</formula>
    </cfRule>
    <cfRule type="cellIs" dxfId="2427" priority="7706" stopIfTrue="1" operator="equal">
      <formula>0</formula>
    </cfRule>
    <cfRule type="cellIs" dxfId="2426" priority="7708" stopIfTrue="1" operator="equal">
      <formula>0</formula>
    </cfRule>
    <cfRule type="cellIs" dxfId="2425" priority="7711" operator="notEqual">
      <formula>CN13</formula>
    </cfRule>
    <cfRule type="cellIs" dxfId="2424" priority="7705" operator="notEqual">
      <formula>CN13</formula>
    </cfRule>
    <cfRule type="cellIs" dxfId="2423" priority="7704" stopIfTrue="1" operator="equal">
      <formula>0</formula>
    </cfRule>
    <cfRule type="cellIs" dxfId="2422" priority="7710" stopIfTrue="1" operator="equal">
      <formula>0</formula>
    </cfRule>
    <cfRule type="cellIs" dxfId="2421" priority="7709" operator="notEqual">
      <formula>CN13</formula>
    </cfRule>
  </conditionalFormatting>
  <conditionalFormatting sqref="CR15">
    <cfRule type="cellIs" dxfId="2420" priority="9409" stopIfTrue="1" operator="equal">
      <formula>0</formula>
    </cfRule>
    <cfRule type="cellIs" dxfId="2419" priority="9046" stopIfTrue="1" operator="equal">
      <formula>0</formula>
    </cfRule>
    <cfRule type="cellIs" dxfId="2418" priority="9047" operator="notEqual">
      <formula>CN15</formula>
    </cfRule>
    <cfRule type="cellIs" dxfId="2417" priority="11192" operator="notEqual">
      <formula>CN15</formula>
    </cfRule>
    <cfRule type="cellIs" dxfId="2416" priority="8981" operator="notEqual">
      <formula>CN15</formula>
    </cfRule>
    <cfRule type="cellIs" dxfId="2415" priority="9065" operator="notEqual">
      <formula>CN15</formula>
    </cfRule>
    <cfRule type="cellIs" dxfId="2414" priority="9064" stopIfTrue="1" operator="equal">
      <formula>0</formula>
    </cfRule>
    <cfRule type="cellIs" dxfId="2413" priority="9365" operator="notEqual">
      <formula>CN15</formula>
    </cfRule>
    <cfRule type="cellIs" dxfId="2412" priority="15098" stopIfTrue="1" operator="equal">
      <formula>0</formula>
    </cfRule>
    <cfRule type="cellIs" dxfId="2411" priority="9052" stopIfTrue="1" operator="equal">
      <formula>0</formula>
    </cfRule>
    <cfRule type="cellIs" dxfId="2410" priority="9364" stopIfTrue="1" operator="equal">
      <formula>0</formula>
    </cfRule>
    <cfRule type="cellIs" dxfId="2409" priority="9175" stopIfTrue="1" operator="equal">
      <formula>0</formula>
    </cfRule>
    <cfRule type="cellIs" dxfId="2408" priority="9026" stopIfTrue="1" operator="equal">
      <formula>0</formula>
    </cfRule>
    <cfRule type="cellIs" dxfId="2407" priority="9027" operator="notEqual">
      <formula>CN15</formula>
    </cfRule>
    <cfRule type="cellIs" dxfId="2406" priority="9431" operator="notEqual">
      <formula>CN15</formula>
    </cfRule>
    <cfRule type="cellIs" dxfId="2405" priority="9430" stopIfTrue="1" operator="equal">
      <formula>0</formula>
    </cfRule>
    <cfRule type="cellIs" dxfId="2404" priority="15099" operator="notEqual">
      <formula>CN15</formula>
    </cfRule>
    <cfRule type="cellIs" dxfId="2403" priority="9176" operator="notEqual">
      <formula>CN15</formula>
    </cfRule>
    <cfRule type="cellIs" dxfId="2402" priority="9161" operator="notEqual">
      <formula>CN15</formula>
    </cfRule>
    <cfRule type="cellIs" dxfId="2401" priority="9160" stopIfTrue="1" operator="equal">
      <formula>0</formula>
    </cfRule>
    <cfRule type="cellIs" dxfId="2400" priority="8980" stopIfTrue="1" operator="equal">
      <formula>0</formula>
    </cfRule>
    <cfRule type="cellIs" dxfId="2399" priority="9193" stopIfTrue="1" operator="equal">
      <formula>0</formula>
    </cfRule>
    <cfRule type="cellIs" dxfId="2398" priority="9035" stopIfTrue="1" operator="equal">
      <formula>0</formula>
    </cfRule>
    <cfRule type="cellIs" dxfId="2397" priority="9036" operator="notEqual">
      <formula>CN15</formula>
    </cfRule>
    <cfRule type="cellIs" dxfId="2396" priority="9194" operator="notEqual">
      <formula>CN15</formula>
    </cfRule>
    <cfRule type="cellIs" dxfId="2395" priority="9119" operator="notEqual">
      <formula>CN15</formula>
    </cfRule>
    <cfRule type="cellIs" dxfId="2394" priority="9118" stopIfTrue="1" operator="equal">
      <formula>0</formula>
    </cfRule>
    <cfRule type="cellIs" dxfId="2393" priority="9019" stopIfTrue="1" operator="equal">
      <formula>0</formula>
    </cfRule>
    <cfRule type="cellIs" dxfId="2392" priority="9020" operator="notEqual">
      <formula>CN15</formula>
    </cfRule>
    <cfRule type="cellIs" dxfId="2391" priority="9053" operator="notEqual">
      <formula>CN15</formula>
    </cfRule>
    <cfRule type="cellIs" dxfId="2390" priority="9467" stopIfTrue="1" operator="equal">
      <formula>0</formula>
    </cfRule>
    <cfRule type="cellIs" dxfId="2389" priority="9468" operator="notEqual">
      <formula>CN15</formula>
    </cfRule>
    <cfRule type="cellIs" dxfId="2388" priority="9080" operator="notEqual">
      <formula>CN15</formula>
    </cfRule>
    <cfRule type="cellIs" dxfId="2387" priority="9079" stopIfTrue="1" operator="equal">
      <formula>0</formula>
    </cfRule>
    <cfRule type="cellIs" dxfId="2386" priority="11191" stopIfTrue="1" operator="equal">
      <formula>0</formula>
    </cfRule>
    <cfRule type="cellIs" dxfId="2385" priority="9410" operator="notEqual">
      <formula>CN15</formula>
    </cfRule>
  </conditionalFormatting>
  <conditionalFormatting sqref="CR16">
    <cfRule type="expression" dxfId="2384" priority="9021">
      <formula>CR15=0</formula>
    </cfRule>
    <cfRule type="expression" dxfId="2383" priority="9048">
      <formula>CR15=0</formula>
    </cfRule>
    <cfRule type="expression" dxfId="2382" priority="9174">
      <formula>CR15=0</formula>
    </cfRule>
    <cfRule type="expression" dxfId="2381" priority="9117">
      <formula>CR15=0</formula>
    </cfRule>
    <cfRule type="expression" dxfId="2380" priority="9466">
      <formula>CR15=0</formula>
    </cfRule>
    <cfRule type="expression" dxfId="2379" priority="11190">
      <formula>CR15=0</formula>
    </cfRule>
    <cfRule type="expression" dxfId="2378" priority="9416">
      <formula>CR15=0</formula>
    </cfRule>
    <cfRule type="expression" dxfId="2377" priority="9025">
      <formula>CR15=0</formula>
    </cfRule>
    <cfRule type="expression" dxfId="2376" priority="9078">
      <formula>CR15=0</formula>
    </cfRule>
    <cfRule type="expression" dxfId="2375" priority="9164">
      <formula>CR15=0</formula>
    </cfRule>
    <cfRule type="expression" dxfId="2374" priority="9429">
      <formula>CR15=0</formula>
    </cfRule>
    <cfRule type="expression" dxfId="2373" priority="8979">
      <formula>CR15=0</formula>
    </cfRule>
    <cfRule type="expression" dxfId="2372" priority="15097">
      <formula>CR15=0</formula>
    </cfRule>
    <cfRule type="expression" dxfId="2371" priority="9054">
      <formula>CR15=0</formula>
    </cfRule>
    <cfRule type="expression" dxfId="2370" priority="9034">
      <formula>CR15=0</formula>
    </cfRule>
    <cfRule type="expression" dxfId="2369" priority="9068">
      <formula>CR15=0</formula>
    </cfRule>
    <cfRule type="expression" dxfId="2368" priority="9363">
      <formula>CR15=0</formula>
    </cfRule>
    <cfRule type="expression" dxfId="2367" priority="9192">
      <formula>CR15=0</formula>
    </cfRule>
  </conditionalFormatting>
  <conditionalFormatting sqref="CR17">
    <cfRule type="cellIs" dxfId="2366" priority="265" operator="notEqual">
      <formula>CN17</formula>
    </cfRule>
    <cfRule type="cellIs" dxfId="2365" priority="124" operator="notEqual">
      <formula>CN17</formula>
    </cfRule>
    <cfRule type="cellIs" dxfId="2364" priority="123" stopIfTrue="1" operator="equal">
      <formula>0</formula>
    </cfRule>
    <cfRule type="cellIs" dxfId="2363" priority="952" operator="notEqual">
      <formula>CN17</formula>
    </cfRule>
    <cfRule type="cellIs" dxfId="2362" priority="951" stopIfTrue="1" operator="equal">
      <formula>0</formula>
    </cfRule>
    <cfRule type="cellIs" dxfId="2361" priority="517" operator="notEqual">
      <formula>CN17</formula>
    </cfRule>
    <cfRule type="cellIs" dxfId="2360" priority="1117" operator="notEqual">
      <formula>CN17</formula>
    </cfRule>
    <cfRule type="cellIs" dxfId="2359" priority="1116" stopIfTrue="1" operator="equal">
      <formula>0</formula>
    </cfRule>
    <cfRule type="cellIs" dxfId="2358" priority="909" stopIfTrue="1" operator="equal">
      <formula>0</formula>
    </cfRule>
    <cfRule type="cellIs" dxfId="2357" priority="412" operator="notEqual">
      <formula>CN17</formula>
    </cfRule>
    <cfRule type="cellIs" dxfId="2356" priority="82" operator="notEqual">
      <formula>CN17</formula>
    </cfRule>
    <cfRule type="cellIs" dxfId="2355" priority="81" stopIfTrue="1" operator="equal">
      <formula>0</formula>
    </cfRule>
    <cfRule type="cellIs" dxfId="2354" priority="1006" operator="notEqual">
      <formula>CN17</formula>
    </cfRule>
    <cfRule type="cellIs" dxfId="2353" priority="264" stopIfTrue="1" operator="equal">
      <formula>0</formula>
    </cfRule>
    <cfRule type="cellIs" dxfId="2352" priority="910" operator="notEqual">
      <formula>CN17</formula>
    </cfRule>
    <cfRule type="cellIs" dxfId="2351" priority="363" stopIfTrue="1" operator="equal">
      <formula>0</formula>
    </cfRule>
    <cfRule type="cellIs" dxfId="2350" priority="475" operator="notEqual">
      <formula>CN17</formula>
    </cfRule>
    <cfRule type="cellIs" dxfId="2349" priority="474" stopIfTrue="1" operator="equal">
      <formula>0</formula>
    </cfRule>
    <cfRule type="cellIs" dxfId="2348" priority="364" operator="notEqual">
      <formula>CN17</formula>
    </cfRule>
    <cfRule type="cellIs" dxfId="2347" priority="411" stopIfTrue="1" operator="equal">
      <formula>0</formula>
    </cfRule>
    <cfRule type="cellIs" dxfId="2346" priority="571" operator="notEqual">
      <formula>CN17</formula>
    </cfRule>
    <cfRule type="cellIs" dxfId="2345" priority="570" stopIfTrue="1" operator="equal">
      <formula>0</formula>
    </cfRule>
    <cfRule type="cellIs" dxfId="2344" priority="516" stopIfTrue="1" operator="equal">
      <formula>0</formula>
    </cfRule>
    <cfRule type="cellIs" dxfId="2343" priority="1005" stopIfTrue="1" operator="equal">
      <formula>0</formula>
    </cfRule>
    <cfRule type="cellIs" dxfId="2342" priority="217" operator="notEqual">
      <formula>CN17</formula>
    </cfRule>
    <cfRule type="cellIs" dxfId="2341" priority="216" stopIfTrue="1" operator="equal">
      <formula>0</formula>
    </cfRule>
  </conditionalFormatting>
  <conditionalFormatting sqref="CR18">
    <cfRule type="expression" dxfId="2340" priority="908">
      <formula>CR17=0</formula>
    </cfRule>
    <cfRule type="expression" dxfId="2339" priority="1115">
      <formula>CR17=0</formula>
    </cfRule>
    <cfRule type="expression" dxfId="2338" priority="1004">
      <formula>CR17=0</formula>
    </cfRule>
    <cfRule type="expression" dxfId="2337" priority="569">
      <formula>CR17=0</formula>
    </cfRule>
    <cfRule type="expression" dxfId="2336" priority="362">
      <formula>CR17=0</formula>
    </cfRule>
    <cfRule type="expression" dxfId="2335" priority="215">
      <formula>CR17=0</formula>
    </cfRule>
    <cfRule type="expression" dxfId="2334" priority="80">
      <formula>CR17=0</formula>
    </cfRule>
    <cfRule type="expression" dxfId="2333" priority="122">
      <formula>CR17=0</formula>
    </cfRule>
    <cfRule type="expression" dxfId="2332" priority="473">
      <formula>CR17=0</formula>
    </cfRule>
    <cfRule type="expression" dxfId="2331" priority="515">
      <formula>CR17=0</formula>
    </cfRule>
    <cfRule type="expression" dxfId="2330" priority="950">
      <formula>CR17=0</formula>
    </cfRule>
    <cfRule type="expression" dxfId="2329" priority="410">
      <formula>CR17=0</formula>
    </cfRule>
    <cfRule type="expression" dxfId="2328" priority="263">
      <formula>CR17=0</formula>
    </cfRule>
  </conditionalFormatting>
  <conditionalFormatting sqref="CR19">
    <cfRule type="cellIs" dxfId="2327" priority="7590" stopIfTrue="1" operator="equal">
      <formula>0</formula>
    </cfRule>
    <cfRule type="cellIs" dxfId="2326" priority="7592" stopIfTrue="1" operator="equal">
      <formula>0</formula>
    </cfRule>
    <cfRule type="cellIs" dxfId="2325" priority="7591" operator="notEqual">
      <formula>CN19</formula>
    </cfRule>
    <cfRule type="cellIs" dxfId="2324" priority="7593" operator="notEqual">
      <formula>CN19</formula>
    </cfRule>
    <cfRule type="cellIs" dxfId="2323" priority="7594" stopIfTrue="1" operator="equal">
      <formula>0</formula>
    </cfRule>
    <cfRule type="cellIs" dxfId="2322" priority="7595" operator="notEqual">
      <formula>CN19</formula>
    </cfRule>
  </conditionalFormatting>
  <conditionalFormatting sqref="CR23">
    <cfRule type="cellIs" dxfId="2321" priority="9555" operator="notEqual">
      <formula>CN23</formula>
    </cfRule>
    <cfRule type="cellIs" dxfId="2320" priority="9554" stopIfTrue="1" operator="equal">
      <formula>0</formula>
    </cfRule>
    <cfRule type="cellIs" dxfId="2319" priority="15217" stopIfTrue="1" operator="equal">
      <formula>0</formula>
    </cfRule>
    <cfRule type="cellIs" dxfId="2318" priority="15218" operator="notEqual">
      <formula>CN23</formula>
    </cfRule>
    <cfRule type="cellIs" dxfId="2317" priority="9536" stopIfTrue="1" operator="equal">
      <formula>0</formula>
    </cfRule>
    <cfRule type="cellIs" dxfId="2316" priority="9537" operator="notEqual">
      <formula>CN23</formula>
    </cfRule>
  </conditionalFormatting>
  <conditionalFormatting sqref="CR24">
    <cfRule type="expression" dxfId="2315" priority="9535">
      <formula>CR23=0</formula>
    </cfRule>
    <cfRule type="expression" dxfId="2314" priority="15216">
      <formula>CR23=0</formula>
    </cfRule>
    <cfRule type="expression" dxfId="2313" priority="9553">
      <formula>CR23=0</formula>
    </cfRule>
  </conditionalFormatting>
  <conditionalFormatting sqref="CR25">
    <cfRule type="cellIs" dxfId="2312" priority="5903" stopIfTrue="1" operator="equal">
      <formula>0</formula>
    </cfRule>
    <cfRule type="cellIs" dxfId="2311" priority="16516" operator="notEqual">
      <formula>CN25</formula>
    </cfRule>
    <cfRule type="cellIs" dxfId="2310" priority="5904" operator="notEqual">
      <formula>CN25</formula>
    </cfRule>
    <cfRule type="cellIs" dxfId="2309" priority="17025" stopIfTrue="1" operator="equal">
      <formula>0</formula>
    </cfRule>
    <cfRule type="cellIs" dxfId="2308" priority="17026" operator="notEqual">
      <formula>CN25</formula>
    </cfRule>
    <cfRule type="cellIs" dxfId="2307" priority="10768" operator="notEqual">
      <formula>CN25</formula>
    </cfRule>
    <cfRule type="cellIs" dxfId="2306" priority="10767" stopIfTrue="1" operator="equal">
      <formula>0</formula>
    </cfRule>
    <cfRule type="cellIs" dxfId="2305" priority="6404" stopIfTrue="1" operator="equal">
      <formula>0</formula>
    </cfRule>
    <cfRule type="cellIs" dxfId="2304" priority="6405" operator="notEqual">
      <formula>CN25</formula>
    </cfRule>
    <cfRule type="cellIs" dxfId="2303" priority="6606" operator="notEqual">
      <formula>CN25</formula>
    </cfRule>
    <cfRule type="cellIs" dxfId="2302" priority="6605" stopIfTrue="1" operator="equal">
      <formula>0</formula>
    </cfRule>
    <cfRule type="cellIs" dxfId="2301" priority="6420" operator="notEqual">
      <formula>CN25</formula>
    </cfRule>
    <cfRule type="cellIs" dxfId="2300" priority="6419" stopIfTrue="1" operator="equal">
      <formula>0</formula>
    </cfRule>
    <cfRule type="cellIs" dxfId="2299" priority="6035" stopIfTrue="1" operator="equal">
      <formula>0</formula>
    </cfRule>
    <cfRule type="cellIs" dxfId="2298" priority="6036" operator="notEqual">
      <formula>CN25</formula>
    </cfRule>
    <cfRule type="cellIs" dxfId="2297" priority="6161" stopIfTrue="1" operator="equal">
      <formula>0</formula>
    </cfRule>
    <cfRule type="cellIs" dxfId="2296" priority="6162" operator="notEqual">
      <formula>CN25</formula>
    </cfRule>
    <cfRule type="cellIs" dxfId="2295" priority="5853" operator="notEqual">
      <formula>CN25</formula>
    </cfRule>
    <cfRule type="cellIs" dxfId="2294" priority="5852" stopIfTrue="1" operator="equal">
      <formula>0</formula>
    </cfRule>
    <cfRule type="cellIs" dxfId="2293" priority="6300" operator="notEqual">
      <formula>CN25</formula>
    </cfRule>
    <cfRule type="cellIs" dxfId="2292" priority="6321" operator="notEqual">
      <formula>CN25</formula>
    </cfRule>
    <cfRule type="cellIs" dxfId="2291" priority="16515" stopIfTrue="1" operator="equal">
      <formula>0</formula>
    </cfRule>
    <cfRule type="cellIs" dxfId="2290" priority="6521" stopIfTrue="1" operator="equal">
      <formula>0</formula>
    </cfRule>
    <cfRule type="cellIs" dxfId="2289" priority="6522" operator="notEqual">
      <formula>CN25</formula>
    </cfRule>
    <cfRule type="cellIs" dxfId="2288" priority="5774" stopIfTrue="1" operator="equal">
      <formula>0</formula>
    </cfRule>
    <cfRule type="cellIs" dxfId="2287" priority="5775" operator="notEqual">
      <formula>CN25</formula>
    </cfRule>
    <cfRule type="cellIs" dxfId="2286" priority="6506" stopIfTrue="1" operator="equal">
      <formula>0</formula>
    </cfRule>
    <cfRule type="cellIs" dxfId="2285" priority="11459" operator="notEqual">
      <formula>CN25</formula>
    </cfRule>
    <cfRule type="cellIs" dxfId="2284" priority="11458" stopIfTrue="1" operator="equal">
      <formula>0</formula>
    </cfRule>
    <cfRule type="cellIs" dxfId="2283" priority="6299" stopIfTrue="1" operator="equal">
      <formula>0</formula>
    </cfRule>
    <cfRule type="cellIs" dxfId="2282" priority="5693" stopIfTrue="1" operator="equal">
      <formula>0</formula>
    </cfRule>
    <cfRule type="cellIs" dxfId="2281" priority="5694" operator="notEqual">
      <formula>CN25</formula>
    </cfRule>
    <cfRule type="cellIs" dxfId="2280" priority="5708" stopIfTrue="1" operator="equal">
      <formula>0</formula>
    </cfRule>
    <cfRule type="cellIs" dxfId="2279" priority="6320" stopIfTrue="1" operator="equal">
      <formula>0</formula>
    </cfRule>
    <cfRule type="cellIs" dxfId="2278" priority="5709" operator="notEqual">
      <formula>CN25</formula>
    </cfRule>
    <cfRule type="cellIs" dxfId="2277" priority="6507" operator="notEqual">
      <formula>CN25</formula>
    </cfRule>
    <cfRule type="cellIs" dxfId="2276" priority="6095" stopIfTrue="1" operator="equal">
      <formula>0</formula>
    </cfRule>
    <cfRule type="cellIs" dxfId="2275" priority="6096" operator="notEqual">
      <formula>CN25</formula>
    </cfRule>
    <cfRule type="cellIs" dxfId="2274" priority="10711" operator="notEqual">
      <formula>CN25</formula>
    </cfRule>
    <cfRule type="cellIs" dxfId="2273" priority="10710" stopIfTrue="1" operator="equal">
      <formula>0</formula>
    </cfRule>
    <cfRule type="cellIs" dxfId="2272" priority="5996" stopIfTrue="1" operator="equal">
      <formula>0</formula>
    </cfRule>
    <cfRule type="cellIs" dxfId="2271" priority="6243" operator="notEqual">
      <formula>CN25</formula>
    </cfRule>
    <cfRule type="cellIs" dxfId="2270" priority="6242" stopIfTrue="1" operator="equal">
      <formula>0</formula>
    </cfRule>
    <cfRule type="cellIs" dxfId="2269" priority="5997" operator="notEqual">
      <formula>CN25</formula>
    </cfRule>
  </conditionalFormatting>
  <conditionalFormatting sqref="CR26">
    <cfRule type="expression" dxfId="2268" priority="6319">
      <formula>CR25=0</formula>
    </cfRule>
    <cfRule type="expression" dxfId="2267" priority="10766">
      <formula>CR25=0</formula>
    </cfRule>
    <cfRule type="expression" dxfId="2266" priority="5995">
      <formula>CR25=0</formula>
    </cfRule>
    <cfRule type="expression" dxfId="2265" priority="16514">
      <formula>CR25=0</formula>
    </cfRule>
    <cfRule type="expression" dxfId="2264" priority="6241">
      <formula>CR25=0</formula>
    </cfRule>
    <cfRule type="expression" dxfId="2263" priority="17024">
      <formula>CR25=0</formula>
    </cfRule>
    <cfRule type="expression" dxfId="2262" priority="6034">
      <formula>CR25=0</formula>
    </cfRule>
    <cfRule type="expression" dxfId="2261" priority="6418">
      <formula>CR25=0</formula>
    </cfRule>
    <cfRule type="expression" dxfId="2260" priority="6505">
      <formula>CR25=0</formula>
    </cfRule>
    <cfRule type="expression" dxfId="2259" priority="6520">
      <formula>CR25=0</formula>
    </cfRule>
    <cfRule type="expression" dxfId="2258" priority="11457">
      <formula>CR25=0</formula>
    </cfRule>
    <cfRule type="expression" dxfId="2257" priority="6298">
      <formula>CR25=0</formula>
    </cfRule>
    <cfRule type="expression" dxfId="2256" priority="6160">
      <formula>CR25=0</formula>
    </cfRule>
    <cfRule type="expression" dxfId="2255" priority="10709">
      <formula>CR25=0</formula>
    </cfRule>
    <cfRule type="expression" dxfId="2254" priority="6094">
      <formula>CR25=0</formula>
    </cfRule>
    <cfRule type="expression" dxfId="2253" priority="6604">
      <formula>CR25=0</formula>
    </cfRule>
    <cfRule type="expression" dxfId="2252" priority="5851">
      <formula>CR25=0</formula>
    </cfRule>
    <cfRule type="expression" dxfId="2251" priority="6403">
      <formula>CR25=0</formula>
    </cfRule>
    <cfRule type="expression" dxfId="2250" priority="5902">
      <formula>CR25=0</formula>
    </cfRule>
    <cfRule type="expression" dxfId="2249" priority="5707">
      <formula>CR25=0</formula>
    </cfRule>
    <cfRule type="expression" dxfId="2248" priority="5773">
      <formula>CR25=0</formula>
    </cfRule>
    <cfRule type="expression" dxfId="2247" priority="5692">
      <formula>CR25=0</formula>
    </cfRule>
  </conditionalFormatting>
  <conditionalFormatting sqref="CR27">
    <cfRule type="cellIs" dxfId="2246" priority="9717" operator="notEqual">
      <formula>CN27</formula>
    </cfRule>
    <cfRule type="cellIs" dxfId="2245" priority="9716" stopIfTrue="1" operator="equal">
      <formula>0</formula>
    </cfRule>
    <cfRule type="cellIs" dxfId="2244" priority="9809" stopIfTrue="1" operator="equal">
      <formula>0</formula>
    </cfRule>
    <cfRule type="cellIs" dxfId="2243" priority="9749" stopIfTrue="1" operator="equal">
      <formula>0</formula>
    </cfRule>
    <cfRule type="cellIs" dxfId="2242" priority="9810" operator="notEqual">
      <formula>CN27</formula>
    </cfRule>
    <cfRule type="cellIs" dxfId="2241" priority="15430" stopIfTrue="1" operator="equal">
      <formula>0</formula>
    </cfRule>
    <cfRule type="cellIs" dxfId="2240" priority="15431" operator="notEqual">
      <formula>CN27</formula>
    </cfRule>
    <cfRule type="cellIs" dxfId="2239" priority="9729" operator="notEqual">
      <formula>CN27</formula>
    </cfRule>
    <cfRule type="cellIs" dxfId="2238" priority="9728" stopIfTrue="1" operator="equal">
      <formula>0</formula>
    </cfRule>
    <cfRule type="cellIs" dxfId="2237" priority="9750" operator="notEqual">
      <formula>CN27</formula>
    </cfRule>
  </conditionalFormatting>
  <conditionalFormatting sqref="CR28">
    <cfRule type="expression" dxfId="2236" priority="9715">
      <formula>CR27=0</formula>
    </cfRule>
    <cfRule type="expression" dxfId="2235" priority="15429">
      <formula>CR27=0</formula>
    </cfRule>
    <cfRule type="expression" dxfId="2234" priority="9748">
      <formula>CR27=0</formula>
    </cfRule>
    <cfRule type="expression" dxfId="2233" priority="9727">
      <formula>CR27=0</formula>
    </cfRule>
    <cfRule type="expression" dxfId="2232" priority="9808">
      <formula>CR27=0</formula>
    </cfRule>
  </conditionalFormatting>
  <conditionalFormatting sqref="CR29">
    <cfRule type="cellIs" dxfId="2231" priority="10975" operator="notEqual">
      <formula>CN29</formula>
    </cfRule>
    <cfRule type="cellIs" dxfId="2230" priority="10974" stopIfTrue="1" operator="equal">
      <formula>0</formula>
    </cfRule>
    <cfRule type="cellIs" dxfId="2229" priority="14135" stopIfTrue="1" operator="equal">
      <formula>0</formula>
    </cfRule>
    <cfRule type="cellIs" dxfId="2228" priority="8590" operator="notEqual">
      <formula>CN29</formula>
    </cfRule>
    <cfRule type="cellIs" dxfId="2227" priority="8589" stopIfTrue="1" operator="equal">
      <formula>0</formula>
    </cfRule>
    <cfRule type="cellIs" dxfId="2226" priority="14136" operator="notEqual">
      <formula>CN29</formula>
    </cfRule>
  </conditionalFormatting>
  <conditionalFormatting sqref="CR30">
    <cfRule type="expression" dxfId="2225" priority="10973">
      <formula>CR29=0</formula>
    </cfRule>
    <cfRule type="expression" dxfId="2224" priority="14134">
      <formula>CR29=0</formula>
    </cfRule>
    <cfRule type="expression" dxfId="2223" priority="8588">
      <formula>CR29=0</formula>
    </cfRule>
  </conditionalFormatting>
  <conditionalFormatting sqref="CR35 CR39">
    <cfRule type="cellIs" dxfId="2222" priority="11566" operator="notEqual">
      <formula>CN35</formula>
    </cfRule>
    <cfRule type="cellIs" dxfId="2221" priority="11565" stopIfTrue="1" operator="equal">
      <formula>0</formula>
    </cfRule>
    <cfRule type="cellIs" dxfId="2220" priority="11465" operator="notEqual">
      <formula>CN35</formula>
    </cfRule>
    <cfRule type="cellIs" dxfId="2219" priority="17691" operator="notEqual">
      <formula>CN35</formula>
    </cfRule>
    <cfRule type="cellIs" dxfId="2218" priority="17690" stopIfTrue="1" operator="equal">
      <formula>0</formula>
    </cfRule>
    <cfRule type="cellIs" dxfId="2217" priority="11464" stopIfTrue="1" operator="equal">
      <formula>0</formula>
    </cfRule>
  </conditionalFormatting>
  <conditionalFormatting sqref="CR35">
    <cfRule type="cellIs" dxfId="2216" priority="8635" operator="notEqual">
      <formula>CN35</formula>
    </cfRule>
    <cfRule type="cellIs" dxfId="2215" priority="8634" stopIfTrue="1" operator="equal">
      <formula>0</formula>
    </cfRule>
    <cfRule type="cellIs" dxfId="2214" priority="8623" operator="notEqual">
      <formula>CN35</formula>
    </cfRule>
    <cfRule type="cellIs" dxfId="2213" priority="8622" stopIfTrue="1" operator="equal">
      <formula>0</formula>
    </cfRule>
    <cfRule type="cellIs" dxfId="2212" priority="8685" stopIfTrue="1" operator="equal">
      <formula>0</formula>
    </cfRule>
    <cfRule type="cellIs" dxfId="2211" priority="8686" operator="notEqual">
      <formula>CN35</formula>
    </cfRule>
    <cfRule type="cellIs" dxfId="2210" priority="14273" stopIfTrue="1" operator="equal">
      <formula>0</formula>
    </cfRule>
    <cfRule type="cellIs" dxfId="2209" priority="14274" operator="notEqual">
      <formula>CN35</formula>
    </cfRule>
    <cfRule type="cellIs" dxfId="2208" priority="8668" operator="notEqual">
      <formula>CN35</formula>
    </cfRule>
    <cfRule type="cellIs" dxfId="2207" priority="8667" stopIfTrue="1" operator="equal">
      <formula>0</formula>
    </cfRule>
    <cfRule type="cellIs" dxfId="2206" priority="14291" stopIfTrue="1" operator="equal">
      <formula>0</formula>
    </cfRule>
    <cfRule type="cellIs" dxfId="2205" priority="14292" operator="notEqual">
      <formula>CN35</formula>
    </cfRule>
  </conditionalFormatting>
  <conditionalFormatting sqref="CR36 CR38">
    <cfRule type="expression" dxfId="2204" priority="11564">
      <formula>CR35=0</formula>
    </cfRule>
    <cfRule type="expression" dxfId="2203" priority="17689">
      <formula>CR35=0</formula>
    </cfRule>
    <cfRule type="expression" dxfId="2202" priority="11463">
      <formula>CR35=0</formula>
    </cfRule>
  </conditionalFormatting>
  <conditionalFormatting sqref="CR36">
    <cfRule type="expression" dxfId="2201" priority="14272">
      <formula>CR35=0</formula>
    </cfRule>
    <cfRule type="expression" dxfId="2200" priority="8684">
      <formula>CR35=0</formula>
    </cfRule>
    <cfRule type="expression" dxfId="2199" priority="8633">
      <formula>CR35=0</formula>
    </cfRule>
    <cfRule type="expression" dxfId="2198" priority="8621">
      <formula>CR35=0</formula>
    </cfRule>
    <cfRule type="expression" dxfId="2197" priority="8666">
      <formula>CR35=0</formula>
    </cfRule>
    <cfRule type="expression" dxfId="2196" priority="14290">
      <formula>CR35=0</formula>
    </cfRule>
  </conditionalFormatting>
  <conditionalFormatting sqref="CS11 CU11">
    <cfRule type="cellIs" dxfId="2195" priority="8861" operator="notEqual">
      <formula>CO11</formula>
    </cfRule>
    <cfRule type="cellIs" dxfId="2194" priority="8860" stopIfTrue="1" operator="equal">
      <formula>0</formula>
    </cfRule>
    <cfRule type="cellIs" dxfId="2193" priority="14482" operator="notEqual">
      <formula>CO11</formula>
    </cfRule>
    <cfRule type="cellIs" dxfId="2192" priority="14481" stopIfTrue="1" operator="equal">
      <formula>0</formula>
    </cfRule>
  </conditionalFormatting>
  <conditionalFormatting sqref="CS12 CS14 CS16 CS18 CS20 CS22 CS24 CS26 CS28 CS30 CS32 CS34 CS36 CS38 CS40 CS44 CS10 CU10 CU44 CU40 CU38 CU36 CU34 CU32 CU30 CU28 CU26 CU24 CU22 CU20 CU18 CU16 CU14 CU12">
    <cfRule type="expression" dxfId="2191" priority="11496">
      <formula>CS9=0</formula>
    </cfRule>
  </conditionalFormatting>
  <conditionalFormatting sqref="CS12 CU12">
    <cfRule type="expression" dxfId="2190" priority="14480">
      <formula>CS11=0</formula>
    </cfRule>
    <cfRule type="expression" dxfId="2189" priority="8859">
      <formula>CS11=0</formula>
    </cfRule>
  </conditionalFormatting>
  <conditionalFormatting sqref="CS15 CU15">
    <cfRule type="cellIs" dxfId="2188" priority="15103" stopIfTrue="1" operator="equal">
      <formula>0</formula>
    </cfRule>
    <cfRule type="cellIs" dxfId="2187" priority="15104" operator="notEqual">
      <formula>CO15</formula>
    </cfRule>
    <cfRule type="cellIs" dxfId="2186" priority="8993" stopIfTrue="1" operator="equal">
      <formula>0</formula>
    </cfRule>
    <cfRule type="cellIs" dxfId="2185" priority="9024" operator="notEqual">
      <formula>CO15</formula>
    </cfRule>
    <cfRule type="cellIs" dxfId="2184" priority="9023" stopIfTrue="1" operator="equal">
      <formula>0</formula>
    </cfRule>
    <cfRule type="cellIs" dxfId="2183" priority="9179" stopIfTrue="1" operator="equal">
      <formula>0</formula>
    </cfRule>
    <cfRule type="cellIs" dxfId="2182" priority="9180" operator="notEqual">
      <formula>CO15</formula>
    </cfRule>
    <cfRule type="cellIs" dxfId="2181" priority="15118" stopIfTrue="1" operator="equal">
      <formula>0</formula>
    </cfRule>
    <cfRule type="cellIs" dxfId="2180" priority="8994" operator="notEqual">
      <formula>CO15</formula>
    </cfRule>
    <cfRule type="cellIs" dxfId="2179" priority="9423" operator="notEqual">
      <formula>CO15</formula>
    </cfRule>
    <cfRule type="cellIs" dxfId="2178" priority="9422" stopIfTrue="1" operator="equal">
      <formula>0</formula>
    </cfRule>
    <cfRule type="cellIs" dxfId="2177" priority="9050" stopIfTrue="1" operator="equal">
      <formula>0</formula>
    </cfRule>
    <cfRule type="cellIs" dxfId="2176" priority="9146" stopIfTrue="1" operator="equal">
      <formula>0</formula>
    </cfRule>
    <cfRule type="cellIs" dxfId="2175" priority="15037" stopIfTrue="1" operator="equal">
      <formula>0</formula>
    </cfRule>
    <cfRule type="cellIs" dxfId="2174" priority="15038" operator="notEqual">
      <formula>CO15</formula>
    </cfRule>
    <cfRule type="cellIs" dxfId="2173" priority="9071" stopIfTrue="1" operator="equal">
      <formula>0</formula>
    </cfRule>
    <cfRule type="cellIs" dxfId="2172" priority="9072" operator="notEqual">
      <formula>CO15</formula>
    </cfRule>
    <cfRule type="cellIs" dxfId="2171" priority="11196" stopIfTrue="1" operator="equal">
      <formula>0</formula>
    </cfRule>
    <cfRule type="cellIs" dxfId="2170" priority="9057" operator="notEqual">
      <formula>CO15</formula>
    </cfRule>
    <cfRule type="cellIs" dxfId="2169" priority="9392" stopIfTrue="1" operator="equal">
      <formula>0</formula>
    </cfRule>
    <cfRule type="cellIs" dxfId="2168" priority="11197" operator="notEqual">
      <formula>CO15</formula>
    </cfRule>
    <cfRule type="cellIs" dxfId="2167" priority="9030" operator="notEqual">
      <formula>CO15</formula>
    </cfRule>
    <cfRule type="cellIs" dxfId="2166" priority="9479" stopIfTrue="1" operator="equal">
      <formula>0</formula>
    </cfRule>
    <cfRule type="cellIs" dxfId="2165" priority="9480" operator="notEqual">
      <formula>CO15</formula>
    </cfRule>
    <cfRule type="cellIs" dxfId="2164" priority="11211" stopIfTrue="1" operator="equal">
      <formula>0</formula>
    </cfRule>
    <cfRule type="cellIs" dxfId="2163" priority="11212" operator="notEqual">
      <formula>CO15</formula>
    </cfRule>
    <cfRule type="cellIs" dxfId="2162" priority="15119" operator="notEqual">
      <formula>CO15</formula>
    </cfRule>
    <cfRule type="cellIs" dxfId="2161" priority="9147" operator="notEqual">
      <formula>CO15</formula>
    </cfRule>
    <cfRule type="cellIs" dxfId="2160" priority="9132" operator="notEqual">
      <formula>CO15</formula>
    </cfRule>
    <cfRule type="cellIs" dxfId="2159" priority="9029" stopIfTrue="1" operator="equal">
      <formula>0</formula>
    </cfRule>
    <cfRule type="cellIs" dxfId="2158" priority="9131" stopIfTrue="1" operator="equal">
      <formula>0</formula>
    </cfRule>
    <cfRule type="cellIs" dxfId="2157" priority="9083" stopIfTrue="1" operator="equal">
      <formula>0</formula>
    </cfRule>
    <cfRule type="cellIs" dxfId="2156" priority="9084" operator="notEqual">
      <formula>CO15</formula>
    </cfRule>
    <cfRule type="cellIs" dxfId="2155" priority="9197" stopIfTrue="1" operator="equal">
      <formula>0</formula>
    </cfRule>
    <cfRule type="cellIs" dxfId="2154" priority="9123" operator="notEqual">
      <formula>CO15</formula>
    </cfRule>
    <cfRule type="cellIs" dxfId="2153" priority="9122" stopIfTrue="1" operator="equal">
      <formula>0</formula>
    </cfRule>
    <cfRule type="cellIs" dxfId="2152" priority="15160" stopIfTrue="1" operator="equal">
      <formula>0</formula>
    </cfRule>
    <cfRule type="cellIs" dxfId="2151" priority="9393" operator="notEqual">
      <formula>CO15</formula>
    </cfRule>
    <cfRule type="cellIs" dxfId="2150" priority="15161" operator="notEqual">
      <formula>CO15</formula>
    </cfRule>
    <cfRule type="cellIs" dxfId="2149" priority="10498" operator="notEqual">
      <formula>CO15</formula>
    </cfRule>
    <cfRule type="cellIs" dxfId="2148" priority="8984" stopIfTrue="1" operator="equal">
      <formula>0</formula>
    </cfRule>
    <cfRule type="cellIs" dxfId="2147" priority="8985" operator="notEqual">
      <formula>CO15</formula>
    </cfRule>
    <cfRule type="cellIs" dxfId="2146" priority="9438" operator="notEqual">
      <formula>CO15</formula>
    </cfRule>
    <cfRule type="cellIs" dxfId="2145" priority="9378" operator="notEqual">
      <formula>CO15</formula>
    </cfRule>
    <cfRule type="cellIs" dxfId="2144" priority="9377" stopIfTrue="1" operator="equal">
      <formula>0</formula>
    </cfRule>
    <cfRule type="cellIs" dxfId="2143" priority="9207" operator="notEqual">
      <formula>CO15</formula>
    </cfRule>
    <cfRule type="cellIs" dxfId="2142" priority="9009" operator="notEqual">
      <formula>CO15</formula>
    </cfRule>
    <cfRule type="cellIs" dxfId="2141" priority="9198" operator="notEqual">
      <formula>CO15</formula>
    </cfRule>
    <cfRule type="cellIs" dxfId="2140" priority="9042" operator="notEqual">
      <formula>CO15</formula>
    </cfRule>
    <cfRule type="cellIs" dxfId="2139" priority="9369" operator="notEqual">
      <formula>CO15</formula>
    </cfRule>
    <cfRule type="cellIs" dxfId="2138" priority="9368" stopIfTrue="1" operator="equal">
      <formula>0</formula>
    </cfRule>
    <cfRule type="cellIs" dxfId="2137" priority="9041" stopIfTrue="1" operator="equal">
      <formula>0</formula>
    </cfRule>
    <cfRule type="cellIs" dxfId="2136" priority="9039" operator="notEqual">
      <formula>CO15</formula>
    </cfRule>
    <cfRule type="cellIs" dxfId="2135" priority="9506" stopIfTrue="1" operator="equal">
      <formula>0</formula>
    </cfRule>
    <cfRule type="cellIs" dxfId="2134" priority="9507" operator="notEqual">
      <formula>CO15</formula>
    </cfRule>
    <cfRule type="cellIs" dxfId="2133" priority="9038" stopIfTrue="1" operator="equal">
      <formula>0</formula>
    </cfRule>
    <cfRule type="cellIs" dxfId="2132" priority="9056" stopIfTrue="1" operator="equal">
      <formula>0</formula>
    </cfRule>
    <cfRule type="cellIs" dxfId="2131" priority="10497" stopIfTrue="1" operator="equal">
      <formula>0</formula>
    </cfRule>
    <cfRule type="cellIs" dxfId="2130" priority="9437" stopIfTrue="1" operator="equal">
      <formula>0</formula>
    </cfRule>
    <cfRule type="cellIs" dxfId="2129" priority="9168" operator="notEqual">
      <formula>CO15</formula>
    </cfRule>
    <cfRule type="cellIs" dxfId="2128" priority="9167" stopIfTrue="1" operator="equal">
      <formula>0</formula>
    </cfRule>
    <cfRule type="cellIs" dxfId="2127" priority="9008" stopIfTrue="1" operator="equal">
      <formula>0</formula>
    </cfRule>
    <cfRule type="cellIs" dxfId="2126" priority="9206" stopIfTrue="1" operator="equal">
      <formula>0</formula>
    </cfRule>
    <cfRule type="cellIs" dxfId="2125" priority="9051" operator="notEqual">
      <formula>CO15</formula>
    </cfRule>
  </conditionalFormatting>
  <conditionalFormatting sqref="CS16 CU16">
    <cfRule type="expression" dxfId="2124" priority="9391">
      <formula>CS15=0</formula>
    </cfRule>
    <cfRule type="expression" dxfId="2123" priority="11210">
      <formula>CS15=0</formula>
    </cfRule>
    <cfRule type="expression" dxfId="2122" priority="9055">
      <formula>CS15=0</formula>
    </cfRule>
    <cfRule type="expression" dxfId="2121" priority="15159">
      <formula>CS15=0</formula>
    </cfRule>
    <cfRule type="expression" dxfId="2120" priority="15036">
      <formula>CS15=0</formula>
    </cfRule>
    <cfRule type="expression" dxfId="2119" priority="8992">
      <formula>CS15=0</formula>
    </cfRule>
    <cfRule type="expression" dxfId="2118" priority="9436">
      <formula>CS15=0</formula>
    </cfRule>
    <cfRule type="expression" dxfId="2117" priority="9082">
      <formula>CS15=0</formula>
    </cfRule>
    <cfRule type="expression" dxfId="2116" priority="9178">
      <formula>CS15=0</formula>
    </cfRule>
    <cfRule type="expression" dxfId="2115" priority="9421">
      <formula>CS15=0</formula>
    </cfRule>
    <cfRule type="expression" dxfId="2114" priority="9130">
      <formula>CS15=0</formula>
    </cfRule>
    <cfRule type="expression" dxfId="2113" priority="9037">
      <formula>CS15=0</formula>
    </cfRule>
    <cfRule type="expression" dxfId="2112" priority="9121">
      <formula>CS15=0</formula>
    </cfRule>
    <cfRule type="expression" dxfId="2111" priority="9376">
      <formula>CS15=0</formula>
    </cfRule>
    <cfRule type="expression" dxfId="2110" priority="8983">
      <formula>CS15=0</formula>
    </cfRule>
    <cfRule type="expression" dxfId="2109" priority="9028">
      <formula>CS15=0</formula>
    </cfRule>
    <cfRule type="expression" dxfId="2108" priority="9478">
      <formula>CS15=0</formula>
    </cfRule>
    <cfRule type="expression" dxfId="2107" priority="10496">
      <formula>CS15=0</formula>
    </cfRule>
    <cfRule type="expression" dxfId="2106" priority="9367">
      <formula>CS15=0</formula>
    </cfRule>
    <cfRule type="expression" dxfId="2105" priority="9070">
      <formula>CS15=0</formula>
    </cfRule>
    <cfRule type="expression" dxfId="2104" priority="9505">
      <formula>CS15=0</formula>
    </cfRule>
    <cfRule type="expression" dxfId="2103" priority="9040">
      <formula>CS15=0</formula>
    </cfRule>
    <cfRule type="expression" dxfId="2102" priority="15102">
      <formula>CS15=0</formula>
    </cfRule>
    <cfRule type="expression" dxfId="2101" priority="9007">
      <formula>CS15=0</formula>
    </cfRule>
    <cfRule type="expression" dxfId="2100" priority="9022">
      <formula>CS15=0</formula>
    </cfRule>
    <cfRule type="expression" dxfId="2099" priority="9205">
      <formula>CS15=0</formula>
    </cfRule>
    <cfRule type="expression" dxfId="2098" priority="11195">
      <formula>CS15=0</formula>
    </cfRule>
    <cfRule type="expression" dxfId="2097" priority="9049">
      <formula>CS15=0</formula>
    </cfRule>
    <cfRule type="expression" dxfId="2096" priority="9145">
      <formula>CS15=0</formula>
    </cfRule>
    <cfRule type="expression" dxfId="2095" priority="15117">
      <formula>CS15=0</formula>
    </cfRule>
    <cfRule type="expression" dxfId="2094" priority="9196">
      <formula>CS15=0</formula>
    </cfRule>
    <cfRule type="expression" dxfId="2093" priority="9166">
      <formula>CS15=0</formula>
    </cfRule>
  </conditionalFormatting>
  <conditionalFormatting sqref="CS17 CU17">
    <cfRule type="cellIs" dxfId="2092" priority="1144" operator="notEqual">
      <formula>CO17</formula>
    </cfRule>
    <cfRule type="cellIs" dxfId="2091" priority="433" operator="notEqual">
      <formula>CO17</formula>
    </cfRule>
    <cfRule type="cellIs" dxfId="2090" priority="1200" stopIfTrue="1" operator="equal">
      <formula>0</formula>
    </cfRule>
    <cfRule type="cellIs" dxfId="2089" priority="1201" operator="notEqual">
      <formula>CO17</formula>
    </cfRule>
    <cfRule type="cellIs" dxfId="2088" priority="1072" operator="notEqual">
      <formula>CO17</formula>
    </cfRule>
    <cfRule type="cellIs" dxfId="2087" priority="1071" stopIfTrue="1" operator="equal">
      <formula>0</formula>
    </cfRule>
    <cfRule type="cellIs" dxfId="2086" priority="1143" stopIfTrue="1" operator="equal">
      <formula>0</formula>
    </cfRule>
    <cfRule type="cellIs" dxfId="2085" priority="385" operator="notEqual">
      <formula>CO17</formula>
    </cfRule>
    <cfRule type="cellIs" dxfId="2084" priority="1030" operator="notEqual">
      <formula>CO17</formula>
    </cfRule>
    <cfRule type="cellIs" dxfId="2083" priority="1029" stopIfTrue="1" operator="equal">
      <formula>0</formula>
    </cfRule>
    <cfRule type="cellIs" dxfId="2082" priority="541" operator="notEqual">
      <formula>CO17</formula>
    </cfRule>
    <cfRule type="cellIs" dxfId="2081" priority="976" operator="notEqual">
      <formula>CO17</formula>
    </cfRule>
    <cfRule type="cellIs" dxfId="2080" priority="975" stopIfTrue="1" operator="equal">
      <formula>0</formula>
    </cfRule>
    <cfRule type="cellIs" dxfId="2079" priority="477" stopIfTrue="1" operator="equal">
      <formula>0</formula>
    </cfRule>
    <cfRule type="cellIs" dxfId="2078" priority="478" operator="notEqual">
      <formula>CO17</formula>
    </cfRule>
    <cfRule type="cellIs" dxfId="2077" priority="916" operator="notEqual">
      <formula>CO17</formula>
    </cfRule>
    <cfRule type="cellIs" dxfId="2076" priority="915" stopIfTrue="1" operator="equal">
      <formula>0</formula>
    </cfRule>
    <cfRule type="cellIs" dxfId="2075" priority="100" operator="notEqual">
      <formula>CO17</formula>
    </cfRule>
    <cfRule type="cellIs" dxfId="2074" priority="384" stopIfTrue="1" operator="equal">
      <formula>0</formula>
    </cfRule>
    <cfRule type="cellIs" dxfId="2073" priority="142" operator="notEqual">
      <formula>CO17</formula>
    </cfRule>
    <cfRule type="cellIs" dxfId="2072" priority="141" stopIfTrue="1" operator="equal">
      <formula>0</formula>
    </cfRule>
    <cfRule type="cellIs" dxfId="2071" priority="594" stopIfTrue="1" operator="equal">
      <formula>0</formula>
    </cfRule>
    <cfRule type="cellIs" dxfId="2070" priority="595" operator="notEqual">
      <formula>CO17</formula>
    </cfRule>
    <cfRule type="cellIs" dxfId="2069" priority="237" stopIfTrue="1" operator="equal">
      <formula>0</formula>
    </cfRule>
    <cfRule type="cellIs" dxfId="2068" priority="238" operator="notEqual">
      <formula>CO17</formula>
    </cfRule>
    <cfRule type="cellIs" dxfId="2067" priority="540" stopIfTrue="1" operator="equal">
      <formula>0</formula>
    </cfRule>
    <cfRule type="cellIs" dxfId="2066" priority="481" operator="notEqual">
      <formula>CO17</formula>
    </cfRule>
    <cfRule type="cellIs" dxfId="2065" priority="480" stopIfTrue="1" operator="equal">
      <formula>0</formula>
    </cfRule>
    <cfRule type="cellIs" dxfId="2064" priority="912" stopIfTrue="1" operator="equal">
      <formula>0</formula>
    </cfRule>
    <cfRule type="cellIs" dxfId="2063" priority="913" operator="notEqual">
      <formula>CO17</formula>
    </cfRule>
    <cfRule type="cellIs" dxfId="2062" priority="285" stopIfTrue="1" operator="equal">
      <formula>0</formula>
    </cfRule>
    <cfRule type="cellIs" dxfId="2061" priority="432" stopIfTrue="1" operator="equal">
      <formula>0</formula>
    </cfRule>
    <cfRule type="cellIs" dxfId="2060" priority="286" operator="notEqual">
      <formula>CO17</formula>
    </cfRule>
    <cfRule type="cellIs" dxfId="2059" priority="99" stopIfTrue="1" operator="equal">
      <formula>0</formula>
    </cfRule>
  </conditionalFormatting>
  <conditionalFormatting sqref="CS18 CU18">
    <cfRule type="expression" dxfId="2058" priority="236">
      <formula>CS17=0</formula>
    </cfRule>
    <cfRule type="expression" dxfId="2057" priority="539">
      <formula>CS17=0</formula>
    </cfRule>
    <cfRule type="expression" dxfId="2056" priority="1070">
      <formula>CS17=0</formula>
    </cfRule>
    <cfRule type="expression" dxfId="2055" priority="284">
      <formula>CS17=0</formula>
    </cfRule>
    <cfRule type="expression" dxfId="2054" priority="1199">
      <formula>CS17=0</formula>
    </cfRule>
    <cfRule type="expression" dxfId="2053" priority="431">
      <formula>CS17=0</formula>
    </cfRule>
    <cfRule type="expression" dxfId="2052" priority="140">
      <formula>CS17=0</formula>
    </cfRule>
    <cfRule type="expression" dxfId="2051" priority="593">
      <formula>CS17=0</formula>
    </cfRule>
    <cfRule type="expression" dxfId="2050" priority="911">
      <formula>CS17=0</formula>
    </cfRule>
    <cfRule type="expression" dxfId="2049" priority="1028">
      <formula>CS17=0</formula>
    </cfRule>
    <cfRule type="expression" dxfId="2048" priority="479">
      <formula>CS17=0</formula>
    </cfRule>
    <cfRule type="expression" dxfId="2047" priority="1142">
      <formula>CS17=0</formula>
    </cfRule>
    <cfRule type="expression" dxfId="2046" priority="383">
      <formula>CS17=0</formula>
    </cfRule>
    <cfRule type="expression" dxfId="2045" priority="974">
      <formula>CS17=0</formula>
    </cfRule>
    <cfRule type="expression" dxfId="2044" priority="476">
      <formula>CS17=0</formula>
    </cfRule>
    <cfRule type="expression" dxfId="2043" priority="98">
      <formula>CS17=0</formula>
    </cfRule>
    <cfRule type="expression" dxfId="2042" priority="914">
      <formula>CS17=0</formula>
    </cfRule>
  </conditionalFormatting>
  <conditionalFormatting sqref="CS19 CU19">
    <cfRule type="cellIs" dxfId="2041" priority="18135" stopIfTrue="1" operator="equal">
      <formula>0</formula>
    </cfRule>
    <cfRule type="cellIs" dxfId="2040" priority="18136" operator="notEqual">
      <formula>CO19</formula>
    </cfRule>
  </conditionalFormatting>
  <conditionalFormatting sqref="CS20 CU20">
    <cfRule type="expression" dxfId="2039" priority="18134">
      <formula>CS19=0</formula>
    </cfRule>
  </conditionalFormatting>
  <conditionalFormatting sqref="CS21 CS31 CS9 CS11 CS13 CS15 CS17 CS19 CS23 CS25 CS27 CS29 CS33 CS35 CS37 CS39 CS43 CU43 CU39 CU37 CU35 CU33 CU29 CU27 CU25 CU23 CU19 CU17 CU15 CU13 CU11 CU9 CU31 CU21">
    <cfRule type="cellIs" dxfId="2038" priority="11497" stopIfTrue="1" operator="equal">
      <formula>0</formula>
    </cfRule>
    <cfRule type="cellIs" dxfId="2037" priority="11498" operator="notEqual">
      <formula>CO9</formula>
    </cfRule>
  </conditionalFormatting>
  <conditionalFormatting sqref="CS23 CU23">
    <cfRule type="cellIs" dxfId="2036" priority="9549" operator="notEqual">
      <formula>CO23</formula>
    </cfRule>
    <cfRule type="cellIs" dxfId="2035" priority="9548" stopIfTrue="1" operator="equal">
      <formula>0</formula>
    </cfRule>
    <cfRule type="cellIs" dxfId="2034" priority="9563" stopIfTrue="1" operator="equal">
      <formula>0</formula>
    </cfRule>
    <cfRule type="cellIs" dxfId="2033" priority="15230" operator="notEqual">
      <formula>CO23</formula>
    </cfRule>
    <cfRule type="cellIs" dxfId="2032" priority="15244" stopIfTrue="1" operator="equal">
      <formula>0</formula>
    </cfRule>
    <cfRule type="cellIs" dxfId="2031" priority="15245" operator="notEqual">
      <formula>CO23</formula>
    </cfRule>
    <cfRule type="cellIs" dxfId="2030" priority="9564" operator="notEqual">
      <formula>CO23</formula>
    </cfRule>
    <cfRule type="cellIs" dxfId="2029" priority="15229" stopIfTrue="1" operator="equal">
      <formula>0</formula>
    </cfRule>
  </conditionalFormatting>
  <conditionalFormatting sqref="CS24 CU24">
    <cfRule type="expression" dxfId="2028" priority="9562">
      <formula>CS23=0</formula>
    </cfRule>
    <cfRule type="expression" dxfId="2027" priority="15243">
      <formula>CS23=0</formula>
    </cfRule>
    <cfRule type="expression" dxfId="2026" priority="9547">
      <formula>CS23=0</formula>
    </cfRule>
    <cfRule type="expression" dxfId="2025" priority="15228">
      <formula>CS23=0</formula>
    </cfRule>
  </conditionalFormatting>
  <conditionalFormatting sqref="CS25 CU25">
    <cfRule type="cellIs" dxfId="2024" priority="6044" stopIfTrue="1" operator="equal">
      <formula>0</formula>
    </cfRule>
    <cfRule type="cellIs" dxfId="2023" priority="5757" operator="notEqual">
      <formula>CO25</formula>
    </cfRule>
    <cfRule type="cellIs" dxfId="2022" priority="5756" stopIfTrue="1" operator="equal">
      <formula>0</formula>
    </cfRule>
    <cfRule type="cellIs" dxfId="2021" priority="10794" stopIfTrue="1" operator="equal">
      <formula>0</formula>
    </cfRule>
    <cfRule type="cellIs" dxfId="2020" priority="6584" stopIfTrue="1" operator="equal">
      <formula>0</formula>
    </cfRule>
    <cfRule type="cellIs" dxfId="2019" priority="6585" operator="notEqual">
      <formula>CO25</formula>
    </cfRule>
    <cfRule type="cellIs" dxfId="2018" priority="10795" operator="notEqual">
      <formula>CO25</formula>
    </cfRule>
    <cfRule type="cellIs" dxfId="2017" priority="5916" operator="notEqual">
      <formula>CO25</formula>
    </cfRule>
    <cfRule type="cellIs" dxfId="2016" priority="6611" stopIfTrue="1" operator="equal">
      <formula>0</formula>
    </cfRule>
    <cfRule type="cellIs" dxfId="2015" priority="6612" operator="notEqual">
      <formula>CO25</formula>
    </cfRule>
    <cfRule type="cellIs" dxfId="2014" priority="5859" operator="notEqual">
      <formula>CO25</formula>
    </cfRule>
    <cfRule type="cellIs" dxfId="2013" priority="5858" stopIfTrue="1" operator="equal">
      <formula>0</formula>
    </cfRule>
    <cfRule type="cellIs" dxfId="2012" priority="10737" stopIfTrue="1" operator="equal">
      <formula>0</formula>
    </cfRule>
    <cfRule type="cellIs" dxfId="2011" priority="6329" stopIfTrue="1" operator="equal">
      <formula>0</formula>
    </cfRule>
    <cfRule type="cellIs" dxfId="2010" priority="6330" operator="notEqual">
      <formula>CO25</formula>
    </cfRule>
    <cfRule type="cellIs" dxfId="2009" priority="16558" operator="notEqual">
      <formula>CO25</formula>
    </cfRule>
    <cfRule type="cellIs" dxfId="2008" priority="16557" stopIfTrue="1" operator="equal">
      <formula>0</formula>
    </cfRule>
    <cfRule type="cellIs" dxfId="2007" priority="6413" stopIfTrue="1" operator="equal">
      <formula>0</formula>
    </cfRule>
    <cfRule type="cellIs" dxfId="2006" priority="6425" stopIfTrue="1" operator="equal">
      <formula>0</formula>
    </cfRule>
    <cfRule type="cellIs" dxfId="2005" priority="6426" operator="notEqual">
      <formula>CO25</formula>
    </cfRule>
    <cfRule type="cellIs" dxfId="2004" priority="5781" operator="notEqual">
      <formula>CO25</formula>
    </cfRule>
    <cfRule type="cellIs" dxfId="2003" priority="5780" stopIfTrue="1" operator="equal">
      <formula>0</formula>
    </cfRule>
    <cfRule type="cellIs" dxfId="2002" priority="16450" operator="notEqual">
      <formula>CO25</formula>
    </cfRule>
    <cfRule type="cellIs" dxfId="2001" priority="17041" operator="notEqual">
      <formula>CO25</formula>
    </cfRule>
    <cfRule type="cellIs" dxfId="2000" priority="16449" stopIfTrue="1" operator="equal">
      <formula>0</formula>
    </cfRule>
    <cfRule type="cellIs" dxfId="1999" priority="6311" stopIfTrue="1" operator="equal">
      <formula>0</formula>
    </cfRule>
    <cfRule type="cellIs" dxfId="1998" priority="6312" operator="notEqual">
      <formula>CO25</formula>
    </cfRule>
    <cfRule type="cellIs" dxfId="1997" priority="17040" stopIfTrue="1" operator="equal">
      <formula>0</formula>
    </cfRule>
    <cfRule type="cellIs" dxfId="1996" priority="11130" stopIfTrue="1" operator="equal">
      <formula>0</formula>
    </cfRule>
    <cfRule type="cellIs" dxfId="1995" priority="11131" operator="notEqual">
      <formula>CO25</formula>
    </cfRule>
    <cfRule type="cellIs" dxfId="1994" priority="6218" stopIfTrue="1" operator="equal">
      <formula>0</formula>
    </cfRule>
    <cfRule type="cellIs" dxfId="1993" priority="6219" operator="notEqual">
      <formula>CO25</formula>
    </cfRule>
    <cfRule type="cellIs" dxfId="1992" priority="6176" stopIfTrue="1" operator="equal">
      <formula>0</formula>
    </cfRule>
    <cfRule type="cellIs" dxfId="1991" priority="6002" stopIfTrue="1" operator="equal">
      <formula>0</formula>
    </cfRule>
    <cfRule type="cellIs" dxfId="1990" priority="5715" operator="notEqual">
      <formula>CO25</formula>
    </cfRule>
    <cfRule type="cellIs" dxfId="1989" priority="5714" stopIfTrue="1" operator="equal">
      <formula>0</formula>
    </cfRule>
    <cfRule type="cellIs" dxfId="1988" priority="6003" operator="notEqual">
      <formula>CO25</formula>
    </cfRule>
    <cfRule type="cellIs" dxfId="1987" priority="6528" operator="notEqual">
      <formula>CO25</formula>
    </cfRule>
    <cfRule type="cellIs" dxfId="1986" priority="6527" stopIfTrue="1" operator="equal">
      <formula>0</formula>
    </cfRule>
    <cfRule type="cellIs" dxfId="1985" priority="6105" operator="notEqual">
      <formula>CO25</formula>
    </cfRule>
    <cfRule type="cellIs" dxfId="1984" priority="6177" operator="notEqual">
      <formula>CO25</formula>
    </cfRule>
    <cfRule type="cellIs" dxfId="1983" priority="6104" stopIfTrue="1" operator="equal">
      <formula>0</formula>
    </cfRule>
    <cfRule type="cellIs" dxfId="1982" priority="6248" stopIfTrue="1" operator="equal">
      <formula>0</formula>
    </cfRule>
    <cfRule type="cellIs" dxfId="1981" priority="6249" operator="notEqual">
      <formula>CO25</formula>
    </cfRule>
    <cfRule type="cellIs" dxfId="1980" priority="5915" stopIfTrue="1" operator="equal">
      <formula>0</formula>
    </cfRule>
    <cfRule type="cellIs" dxfId="1979" priority="10738" operator="notEqual">
      <formula>CO25</formula>
    </cfRule>
    <cfRule type="cellIs" dxfId="1978" priority="6516" operator="notEqual">
      <formula>CO25</formula>
    </cfRule>
    <cfRule type="cellIs" dxfId="1977" priority="5981" stopIfTrue="1" operator="equal">
      <formula>0</formula>
    </cfRule>
    <cfRule type="cellIs" dxfId="1976" priority="5982" operator="notEqual">
      <formula>CO25</formula>
    </cfRule>
    <cfRule type="cellIs" dxfId="1975" priority="5703" operator="notEqual">
      <formula>CO25</formula>
    </cfRule>
    <cfRule type="cellIs" dxfId="1974" priority="6515" stopIfTrue="1" operator="equal">
      <formula>0</formula>
    </cfRule>
    <cfRule type="cellIs" dxfId="1973" priority="5702" stopIfTrue="1" operator="equal">
      <formula>0</formula>
    </cfRule>
    <cfRule type="cellIs" dxfId="1972" priority="6414" operator="notEqual">
      <formula>CO25</formula>
    </cfRule>
    <cfRule type="cellIs" dxfId="1971" priority="6045" operator="notEqual">
      <formula>CO25</formula>
    </cfRule>
    <cfRule type="cellIs" dxfId="1970" priority="5834" stopIfTrue="1" operator="equal">
      <formula>0</formula>
    </cfRule>
    <cfRule type="cellIs" dxfId="1969" priority="5835" operator="notEqual">
      <formula>CO25</formula>
    </cfRule>
  </conditionalFormatting>
  <conditionalFormatting sqref="CS26 CU26">
    <cfRule type="expression" dxfId="1968" priority="5713">
      <formula>CS25=0</formula>
    </cfRule>
    <cfRule type="expression" dxfId="1967" priority="6310">
      <formula>CS25=0</formula>
    </cfRule>
    <cfRule type="expression" dxfId="1966" priority="6217">
      <formula>CS25=0</formula>
    </cfRule>
    <cfRule type="expression" dxfId="1965" priority="6610">
      <formula>CS25=0</formula>
    </cfRule>
    <cfRule type="expression" dxfId="1964" priority="5701">
      <formula>CS25=0</formula>
    </cfRule>
    <cfRule type="expression" dxfId="1963" priority="6247">
      <formula>CS25=0</formula>
    </cfRule>
    <cfRule type="expression" dxfId="1962" priority="10793">
      <formula>CS25=0</formula>
    </cfRule>
    <cfRule type="expression" dxfId="1961" priority="5779">
      <formula>CS25=0</formula>
    </cfRule>
    <cfRule type="expression" dxfId="1960" priority="5980">
      <formula>CS25=0</formula>
    </cfRule>
    <cfRule type="expression" dxfId="1959" priority="6103">
      <formula>CS25=0</formula>
    </cfRule>
    <cfRule type="expression" dxfId="1958" priority="6514">
      <formula>CS25=0</formula>
    </cfRule>
    <cfRule type="expression" dxfId="1957" priority="11129">
      <formula>CS25=0</formula>
    </cfRule>
    <cfRule type="expression" dxfId="1956" priority="5914">
      <formula>CS25=0</formula>
    </cfRule>
    <cfRule type="expression" dxfId="1955" priority="6328">
      <formula>CS25=0</formula>
    </cfRule>
    <cfRule type="expression" dxfId="1954" priority="10736">
      <formula>CS25=0</formula>
    </cfRule>
    <cfRule type="expression" dxfId="1953" priority="6175">
      <formula>CS25=0</formula>
    </cfRule>
    <cfRule type="expression" dxfId="1952" priority="5857">
      <formula>CS25=0</formula>
    </cfRule>
    <cfRule type="expression" dxfId="1951" priority="17039">
      <formula>CS25=0</formula>
    </cfRule>
    <cfRule type="expression" dxfId="1950" priority="6424">
      <formula>CS25=0</formula>
    </cfRule>
    <cfRule type="expression" dxfId="1949" priority="6583">
      <formula>CS25=0</formula>
    </cfRule>
    <cfRule type="expression" dxfId="1948" priority="6412">
      <formula>CS25=0</formula>
    </cfRule>
    <cfRule type="expression" dxfId="1947" priority="5833">
      <formula>CS25=0</formula>
    </cfRule>
    <cfRule type="expression" dxfId="1946" priority="6526">
      <formula>CS25=0</formula>
    </cfRule>
    <cfRule type="expression" dxfId="1945" priority="16448">
      <formula>CS25=0</formula>
    </cfRule>
    <cfRule type="expression" dxfId="1944" priority="6043">
      <formula>CS25=0</formula>
    </cfRule>
    <cfRule type="expression" dxfId="1943" priority="16556">
      <formula>CS25=0</formula>
    </cfRule>
    <cfRule type="expression" dxfId="1942" priority="5755">
      <formula>CS25=0</formula>
    </cfRule>
    <cfRule type="expression" dxfId="1941" priority="6001">
      <formula>CS25=0</formula>
    </cfRule>
  </conditionalFormatting>
  <conditionalFormatting sqref="CS27 CU27">
    <cfRule type="cellIs" dxfId="1940" priority="9755" stopIfTrue="1" operator="equal">
      <formula>0</formula>
    </cfRule>
    <cfRule type="cellIs" dxfId="1939" priority="15476" operator="notEqual">
      <formula>CO27</formula>
    </cfRule>
    <cfRule type="cellIs" dxfId="1938" priority="15565" stopIfTrue="1" operator="equal">
      <formula>0</formula>
    </cfRule>
    <cfRule type="cellIs" dxfId="1937" priority="15475" stopIfTrue="1" operator="equal">
      <formula>0</formula>
    </cfRule>
    <cfRule type="cellIs" dxfId="1936" priority="9756" operator="notEqual">
      <formula>CO27</formula>
    </cfRule>
    <cfRule type="cellIs" dxfId="1935" priority="9759" operator="notEqual">
      <formula>CO27</formula>
    </cfRule>
    <cfRule type="cellIs" dxfId="1934" priority="9726" operator="notEqual">
      <formula>CO27</formula>
    </cfRule>
    <cfRule type="cellIs" dxfId="1933" priority="9758" stopIfTrue="1" operator="equal">
      <formula>0</formula>
    </cfRule>
    <cfRule type="cellIs" dxfId="1932" priority="15566" operator="notEqual">
      <formula>CO27</formula>
    </cfRule>
    <cfRule type="cellIs" dxfId="1931" priority="15448" stopIfTrue="1" operator="equal">
      <formula>0</formula>
    </cfRule>
    <cfRule type="cellIs" dxfId="1930" priority="9735" operator="notEqual">
      <formula>CO27</formula>
    </cfRule>
    <cfRule type="cellIs" dxfId="1929" priority="15440" operator="notEqual">
      <formula>CO27</formula>
    </cfRule>
    <cfRule type="cellIs" dxfId="1928" priority="9839" stopIfTrue="1" operator="equal">
      <formula>0</formula>
    </cfRule>
    <cfRule type="cellIs" dxfId="1927" priority="9725" stopIfTrue="1" operator="equal">
      <formula>0</formula>
    </cfRule>
    <cfRule type="cellIs" dxfId="1926" priority="9734" stopIfTrue="1" operator="equal">
      <formula>0</formula>
    </cfRule>
    <cfRule type="cellIs" dxfId="1925" priority="15439" stopIfTrue="1" operator="equal">
      <formula>0</formula>
    </cfRule>
    <cfRule type="cellIs" dxfId="1924" priority="9896" stopIfTrue="1" operator="equal">
      <formula>0</formula>
    </cfRule>
    <cfRule type="cellIs" dxfId="1923" priority="15449" operator="notEqual">
      <formula>CO27</formula>
    </cfRule>
    <cfRule type="cellIs" dxfId="1922" priority="9897" operator="notEqual">
      <formula>CO27</formula>
    </cfRule>
    <cfRule type="cellIs" dxfId="1921" priority="9840" operator="notEqual">
      <formula>CO27</formula>
    </cfRule>
  </conditionalFormatting>
  <conditionalFormatting sqref="CS28 CU28">
    <cfRule type="expression" dxfId="1920" priority="9895">
      <formula>CS27=0</formula>
    </cfRule>
    <cfRule type="expression" dxfId="1919" priority="9838">
      <formula>CS27=0</formula>
    </cfRule>
    <cfRule type="expression" dxfId="1918" priority="9754">
      <formula>CS27=0</formula>
    </cfRule>
    <cfRule type="expression" dxfId="1917" priority="9733">
      <formula>CS27=0</formula>
    </cfRule>
    <cfRule type="expression" dxfId="1916" priority="15474">
      <formula>CS27=0</formula>
    </cfRule>
    <cfRule type="expression" dxfId="1915" priority="15447">
      <formula>CS27=0</formula>
    </cfRule>
    <cfRule type="expression" dxfId="1914" priority="9724">
      <formula>CS27=0</formula>
    </cfRule>
    <cfRule type="expression" dxfId="1913" priority="15564">
      <formula>CS27=0</formula>
    </cfRule>
    <cfRule type="expression" dxfId="1912" priority="15438">
      <formula>CS27=0</formula>
    </cfRule>
    <cfRule type="expression" dxfId="1911" priority="9757">
      <formula>CS27=0</formula>
    </cfRule>
  </conditionalFormatting>
  <conditionalFormatting sqref="CS29 CU29">
    <cfRule type="cellIs" dxfId="1910" priority="8599" operator="notEqual">
      <formula>CO29</formula>
    </cfRule>
    <cfRule type="cellIs" dxfId="1909" priority="8571" stopIfTrue="1" operator="equal">
      <formula>0</formula>
    </cfRule>
    <cfRule type="cellIs" dxfId="1908" priority="8598" stopIfTrue="1" operator="equal">
      <formula>0</formula>
    </cfRule>
    <cfRule type="cellIs" dxfId="1907" priority="14178" operator="notEqual">
      <formula>CO29</formula>
    </cfRule>
    <cfRule type="cellIs" dxfId="1906" priority="10977" stopIfTrue="1" operator="equal">
      <formula>0</formula>
    </cfRule>
    <cfRule type="cellIs" dxfId="1905" priority="8608" operator="notEqual">
      <formula>CO29</formula>
    </cfRule>
    <cfRule type="cellIs" dxfId="1904" priority="14177" stopIfTrue="1" operator="equal">
      <formula>0</formula>
    </cfRule>
    <cfRule type="cellIs" dxfId="1903" priority="10978" operator="notEqual">
      <formula>CO29</formula>
    </cfRule>
    <cfRule type="cellIs" dxfId="1902" priority="14138" stopIfTrue="1" operator="equal">
      <formula>0</formula>
    </cfRule>
    <cfRule type="cellIs" dxfId="1901" priority="14139" operator="notEqual">
      <formula>CO29</formula>
    </cfRule>
    <cfRule type="cellIs" dxfId="1900" priority="8572" operator="notEqual">
      <formula>CO29</formula>
    </cfRule>
    <cfRule type="cellIs" dxfId="1899" priority="8607" stopIfTrue="1" operator="equal">
      <formula>0</formula>
    </cfRule>
  </conditionalFormatting>
  <conditionalFormatting sqref="CS30 CU30">
    <cfRule type="expression" dxfId="1898" priority="10976">
      <formula>CS29=0</formula>
    </cfRule>
    <cfRule type="expression" dxfId="1897" priority="14176">
      <formula>CS29=0</formula>
    </cfRule>
    <cfRule type="expression" dxfId="1896" priority="8597">
      <formula>CS29=0</formula>
    </cfRule>
    <cfRule type="expression" dxfId="1895" priority="8570">
      <formula>CS29=0</formula>
    </cfRule>
    <cfRule type="expression" dxfId="1894" priority="14137">
      <formula>CS29=0</formula>
    </cfRule>
    <cfRule type="expression" dxfId="1893" priority="8606">
      <formula>CS29=0</formula>
    </cfRule>
  </conditionalFormatting>
  <conditionalFormatting sqref="CS35 CU35">
    <cfRule type="cellIs" dxfId="1892" priority="8692" operator="notEqual">
      <formula>CO35</formula>
    </cfRule>
    <cfRule type="cellIs" dxfId="1891" priority="8643" stopIfTrue="1" operator="equal">
      <formula>0</formula>
    </cfRule>
    <cfRule type="cellIs" dxfId="1890" priority="8644" operator="notEqual">
      <formula>CO35</formula>
    </cfRule>
    <cfRule type="cellIs" dxfId="1889" priority="14283" operator="notEqual">
      <formula>CO35</formula>
    </cfRule>
    <cfRule type="cellIs" dxfId="1888" priority="8676" stopIfTrue="1" operator="equal">
      <formula>0</formula>
    </cfRule>
    <cfRule type="cellIs" dxfId="1887" priority="14282" stopIfTrue="1" operator="equal">
      <formula>0</formula>
    </cfRule>
    <cfRule type="cellIs" dxfId="1886" priority="8677" operator="notEqual">
      <formula>CO35</formula>
    </cfRule>
    <cfRule type="cellIs" dxfId="1885" priority="8691" stopIfTrue="1" operator="equal">
      <formula>0</formula>
    </cfRule>
    <cfRule type="cellIs" dxfId="1884" priority="8629" operator="notEqual">
      <formula>CO35</formula>
    </cfRule>
    <cfRule type="cellIs" dxfId="1883" priority="8628" stopIfTrue="1" operator="equal">
      <formula>0</formula>
    </cfRule>
  </conditionalFormatting>
  <conditionalFormatting sqref="CS36 CU36">
    <cfRule type="expression" dxfId="1882" priority="8690">
      <formula>CS35=0</formula>
    </cfRule>
    <cfRule type="expression" dxfId="1881" priority="8642">
      <formula>CS35=0</formula>
    </cfRule>
    <cfRule type="expression" dxfId="1880" priority="8627">
      <formula>CS35=0</formula>
    </cfRule>
    <cfRule type="expression" dxfId="1879" priority="14281">
      <formula>CS35=0</formula>
    </cfRule>
    <cfRule type="expression" dxfId="1878" priority="8675">
      <formula>CS35=0</formula>
    </cfRule>
  </conditionalFormatting>
  <conditionalFormatting sqref="CS41 CU41">
    <cfRule type="cellIs" dxfId="1877" priority="5393" stopIfTrue="1" operator="equal">
      <formula>0</formula>
    </cfRule>
    <cfRule type="cellIs" dxfId="1876" priority="5394" operator="notEqual">
      <formula>CO41</formula>
    </cfRule>
  </conditionalFormatting>
  <conditionalFormatting sqref="CS42 CU42">
    <cfRule type="expression" dxfId="1875" priority="5392">
      <formula>CS41=0</formula>
    </cfRule>
  </conditionalFormatting>
  <conditionalFormatting sqref="CT9 CT15 CT17 CT19 CT21 CT23 CT25 CT27 CT29 CT31 CT33 CT35 CT37 CT39 CT43">
    <cfRule type="cellIs" dxfId="1874" priority="11279" stopIfTrue="1" operator="equal">
      <formula>0</formula>
    </cfRule>
    <cfRule type="cellIs" dxfId="1873" priority="11280" operator="notEqual">
      <formula>CP9</formula>
    </cfRule>
    <cfRule type="cellIs" dxfId="1872" priority="17254" operator="notEqual">
      <formula>CP9</formula>
    </cfRule>
    <cfRule type="cellIs" dxfId="1871" priority="17253" stopIfTrue="1" operator="equal">
      <formula>0</formula>
    </cfRule>
  </conditionalFormatting>
  <conditionalFormatting sqref="CT11">
    <cfRule type="cellIs" dxfId="1870" priority="8832" stopIfTrue="1" operator="equal">
      <formula>0</formula>
    </cfRule>
    <cfRule type="cellIs" dxfId="1869" priority="11270" stopIfTrue="1" operator="equal">
      <formula>0</formula>
    </cfRule>
    <cfRule type="cellIs" dxfId="1868" priority="8833" operator="notEqual">
      <formula>CP11</formula>
    </cfRule>
    <cfRule type="cellIs" dxfId="1867" priority="11271" operator="notEqual">
      <formula>CP11</formula>
    </cfRule>
    <cfRule type="cellIs" dxfId="1866" priority="17244" stopIfTrue="1" operator="equal">
      <formula>0</formula>
    </cfRule>
    <cfRule type="cellIs" dxfId="1865" priority="14448" operator="notEqual">
      <formula>CP11</formula>
    </cfRule>
    <cfRule type="cellIs" dxfId="1864" priority="14447" stopIfTrue="1" operator="equal">
      <formula>0</formula>
    </cfRule>
    <cfRule type="cellIs" dxfId="1863" priority="17245" operator="notEqual">
      <formula>CP11</formula>
    </cfRule>
  </conditionalFormatting>
  <conditionalFormatting sqref="CT12">
    <cfRule type="expression" dxfId="1862" priority="14449">
      <formula>CT11=0</formula>
    </cfRule>
    <cfRule type="expression" dxfId="1861" priority="8834">
      <formula>CT11=0</formula>
    </cfRule>
  </conditionalFormatting>
  <conditionalFormatting sqref="CT13">
    <cfRule type="cellIs" dxfId="1860" priority="17243" operator="notEqual">
      <formula>CP13</formula>
    </cfRule>
    <cfRule type="cellIs" dxfId="1859" priority="11268" stopIfTrue="1" operator="equal">
      <formula>0</formula>
    </cfRule>
    <cfRule type="cellIs" dxfId="1858" priority="11269" operator="notEqual">
      <formula>CP13</formula>
    </cfRule>
    <cfRule type="cellIs" dxfId="1857" priority="17242" stopIfTrue="1" operator="equal">
      <formula>0</formula>
    </cfRule>
  </conditionalFormatting>
  <conditionalFormatting sqref="CT15">
    <cfRule type="cellIs" dxfId="1856" priority="9155" stopIfTrue="1" operator="equal">
      <formula>0</formula>
    </cfRule>
    <cfRule type="cellIs" dxfId="1855" priority="9404" stopIfTrue="1" operator="equal">
      <formula>0</formula>
    </cfRule>
    <cfRule type="cellIs" dxfId="1854" priority="14984" operator="notEqual">
      <formula>CP15</formula>
    </cfRule>
    <cfRule type="cellIs" dxfId="1853" priority="14983" stopIfTrue="1" operator="equal">
      <formula>0</formula>
    </cfRule>
    <cfRule type="cellIs" dxfId="1852" priority="9384" operator="notEqual">
      <formula>CP15</formula>
    </cfRule>
    <cfRule type="cellIs" dxfId="1851" priority="9383" stopIfTrue="1" operator="equal">
      <formula>0</formula>
    </cfRule>
    <cfRule type="cellIs" dxfId="1850" priority="9033" operator="notEqual">
      <formula>CP15</formula>
    </cfRule>
    <cfRule type="cellIs" dxfId="1849" priority="9032" stopIfTrue="1" operator="equal">
      <formula>0</formula>
    </cfRule>
    <cfRule type="cellIs" dxfId="1848" priority="9357" operator="notEqual">
      <formula>CP15</formula>
    </cfRule>
    <cfRule type="cellIs" dxfId="1847" priority="9356" stopIfTrue="1" operator="equal">
      <formula>0</formula>
    </cfRule>
    <cfRule type="cellIs" dxfId="1846" priority="9060" operator="notEqual">
      <formula>CP15</formula>
    </cfRule>
    <cfRule type="cellIs" dxfId="1845" priority="10413" stopIfTrue="1" operator="equal">
      <formula>0</formula>
    </cfRule>
    <cfRule type="cellIs" dxfId="1844" priority="10414" operator="notEqual">
      <formula>CP15</formula>
    </cfRule>
    <cfRule type="cellIs" dxfId="1843" priority="9303" operator="notEqual">
      <formula>CP15</formula>
    </cfRule>
    <cfRule type="cellIs" dxfId="1842" priority="9302" stopIfTrue="1" operator="equal">
      <formula>0</formula>
    </cfRule>
    <cfRule type="cellIs" dxfId="1841" priority="15127" stopIfTrue="1" operator="equal">
      <formula>0</formula>
    </cfRule>
    <cfRule type="cellIs" dxfId="1840" priority="15128" operator="notEqual">
      <formula>CP15</formula>
    </cfRule>
    <cfRule type="cellIs" dxfId="1839" priority="9186" operator="notEqual">
      <formula>CP15</formula>
    </cfRule>
    <cfRule type="cellIs" dxfId="1838" priority="9111" operator="notEqual">
      <formula>CP15</formula>
    </cfRule>
    <cfRule type="cellIs" dxfId="1837" priority="9110" stopIfTrue="1" operator="equal">
      <formula>0</formula>
    </cfRule>
    <cfRule type="cellIs" dxfId="1836" priority="8973" operator="notEqual">
      <formula>CP15</formula>
    </cfRule>
    <cfRule type="cellIs" dxfId="1835" priority="8972" stopIfTrue="1" operator="equal">
      <formula>0</formula>
    </cfRule>
    <cfRule type="cellIs" dxfId="1834" priority="9018" operator="notEqual">
      <formula>CP15</formula>
    </cfRule>
    <cfRule type="cellIs" dxfId="1833" priority="9017" stopIfTrue="1" operator="equal">
      <formula>0</formula>
    </cfRule>
    <cfRule type="cellIs" dxfId="1832" priority="9185" stopIfTrue="1" operator="equal">
      <formula>0</formula>
    </cfRule>
    <cfRule type="cellIs" dxfId="1831" priority="9045" operator="notEqual">
      <formula>CP15</formula>
    </cfRule>
    <cfRule type="cellIs" dxfId="1830" priority="11179" operator="notEqual">
      <formula>CP15</formula>
    </cfRule>
    <cfRule type="cellIs" dxfId="1829" priority="11178" stopIfTrue="1" operator="equal">
      <formula>0</formula>
    </cfRule>
    <cfRule type="cellIs" dxfId="1828" priority="9138" operator="notEqual">
      <formula>CP15</formula>
    </cfRule>
    <cfRule type="cellIs" dxfId="1827" priority="9137" stopIfTrue="1" operator="equal">
      <formula>0</formula>
    </cfRule>
    <cfRule type="cellIs" dxfId="1826" priority="15086" operator="notEqual">
      <formula>CP15</formula>
    </cfRule>
    <cfRule type="cellIs" dxfId="1825" priority="9102" operator="notEqual">
      <formula>CP15</formula>
    </cfRule>
    <cfRule type="cellIs" dxfId="1824" priority="9059" stopIfTrue="1" operator="equal">
      <formula>0</formula>
    </cfRule>
    <cfRule type="cellIs" dxfId="1823" priority="9044" stopIfTrue="1" operator="equal">
      <formula>0</formula>
    </cfRule>
    <cfRule type="cellIs" dxfId="1822" priority="9101" stopIfTrue="1" operator="equal">
      <formula>0</formula>
    </cfRule>
    <cfRule type="cellIs" dxfId="1821" priority="15085" stopIfTrue="1" operator="equal">
      <formula>0</formula>
    </cfRule>
    <cfRule type="cellIs" dxfId="1820" priority="9447" operator="notEqual">
      <formula>CP15</formula>
    </cfRule>
    <cfRule type="cellIs" dxfId="1819" priority="9446" stopIfTrue="1" operator="equal">
      <formula>0</formula>
    </cfRule>
    <cfRule type="cellIs" dxfId="1818" priority="9405" operator="notEqual">
      <formula>CP15</formula>
    </cfRule>
    <cfRule type="cellIs" dxfId="1817" priority="9000" operator="notEqual">
      <formula>CP15</formula>
    </cfRule>
    <cfRule type="cellIs" dxfId="1816" priority="8999" stopIfTrue="1" operator="equal">
      <formula>0</formula>
    </cfRule>
    <cfRule type="cellIs" dxfId="1815" priority="9156" operator="notEqual">
      <formula>CP15</formula>
    </cfRule>
  </conditionalFormatting>
  <conditionalFormatting sqref="CT16 CT18 CT20 CT22 CT24 CT26 CT28 CT30 CT32 CT34 CT36 CT38 CT40 CT44 CT10 CT12 CT14">
    <cfRule type="expression" dxfId="1814" priority="11278">
      <formula>CT9=0</formula>
    </cfRule>
    <cfRule type="expression" dxfId="1813" priority="17252">
      <formula>CT9=0</formula>
    </cfRule>
  </conditionalFormatting>
  <conditionalFormatting sqref="CT16">
    <cfRule type="expression" dxfId="1812" priority="9382">
      <formula>CT15=0</formula>
    </cfRule>
    <cfRule type="expression" dxfId="1811" priority="10412">
      <formula>CT15=0</formula>
    </cfRule>
    <cfRule type="expression" dxfId="1810" priority="9184">
      <formula>CT15=0</formula>
    </cfRule>
    <cfRule type="expression" dxfId="1809" priority="15084">
      <formula>CT15=0</formula>
    </cfRule>
    <cfRule type="expression" dxfId="1808" priority="9109">
      <formula>CT15=0</formula>
    </cfRule>
    <cfRule type="expression" dxfId="1807" priority="9445">
      <formula>CT15=0</formula>
    </cfRule>
    <cfRule type="expression" dxfId="1806" priority="9031">
      <formula>CT15=0</formula>
    </cfRule>
    <cfRule type="expression" dxfId="1805" priority="9043">
      <formula>CT15=0</formula>
    </cfRule>
    <cfRule type="expression" dxfId="1804" priority="15126">
      <formula>CT15=0</formula>
    </cfRule>
    <cfRule type="expression" dxfId="1803" priority="8998">
      <formula>CT15=0</formula>
    </cfRule>
    <cfRule type="expression" dxfId="1802" priority="11177">
      <formula>CT15=0</formula>
    </cfRule>
    <cfRule type="expression" dxfId="1801" priority="14982">
      <formula>CT15=0</formula>
    </cfRule>
    <cfRule type="expression" dxfId="1800" priority="9016">
      <formula>CT15=0</formula>
    </cfRule>
    <cfRule type="expression" dxfId="1799" priority="9154">
      <formula>CT15=0</formula>
    </cfRule>
    <cfRule type="expression" dxfId="1798" priority="9355">
      <formula>CT15=0</formula>
    </cfRule>
    <cfRule type="expression" dxfId="1797" priority="8971">
      <formula>CT15=0</formula>
    </cfRule>
    <cfRule type="expression" dxfId="1796" priority="9100">
      <formula>CT15=0</formula>
    </cfRule>
    <cfRule type="expression" dxfId="1795" priority="9403">
      <formula>CT15=0</formula>
    </cfRule>
    <cfRule type="expression" dxfId="1794" priority="9058">
      <formula>CT15=0</formula>
    </cfRule>
    <cfRule type="expression" dxfId="1793" priority="9301">
      <formula>CT15=0</formula>
    </cfRule>
    <cfRule type="expression" dxfId="1792" priority="9136">
      <formula>CT15=0</formula>
    </cfRule>
  </conditionalFormatting>
  <conditionalFormatting sqref="CT17">
    <cfRule type="cellIs" dxfId="1791" priority="187" operator="notEqual">
      <formula>CP17</formula>
    </cfRule>
    <cfRule type="cellIs" dxfId="1790" priority="8521" operator="notEqual">
      <formula>CP17</formula>
    </cfRule>
    <cfRule type="cellIs" dxfId="1789" priority="8520" stopIfTrue="1" operator="equal">
      <formula>0</formula>
    </cfRule>
    <cfRule type="cellIs" dxfId="1788" priority="484" operator="notEqual">
      <formula>CP17</formula>
    </cfRule>
    <cfRule type="cellIs" dxfId="1787" priority="483" stopIfTrue="1" operator="equal">
      <formula>0</formula>
    </cfRule>
    <cfRule type="cellIs" dxfId="1786" priority="906" stopIfTrue="1" operator="equal">
      <formula>0</formula>
    </cfRule>
    <cfRule type="cellIs" dxfId="1785" priority="919" operator="notEqual">
      <formula>CP17</formula>
    </cfRule>
    <cfRule type="cellIs" dxfId="1784" priority="907" operator="notEqual">
      <formula>CP17</formula>
    </cfRule>
    <cfRule type="cellIs" dxfId="1783" priority="918" stopIfTrue="1" operator="equal">
      <formula>0</formula>
    </cfRule>
    <cfRule type="cellIs" dxfId="1782" priority="1062" stopIfTrue="1" operator="equal">
      <formula>0</formula>
    </cfRule>
    <cfRule type="cellIs" dxfId="1781" priority="1063" operator="notEqual">
      <formula>CP17</formula>
    </cfRule>
    <cfRule type="cellIs" dxfId="1780" priority="54" stopIfTrue="1" operator="equal">
      <formula>0</formula>
    </cfRule>
    <cfRule type="cellIs" dxfId="1779" priority="334" operator="notEqual">
      <formula>CP17</formula>
    </cfRule>
    <cfRule type="cellIs" dxfId="1778" priority="472" operator="notEqual">
      <formula>CP17</formula>
    </cfRule>
    <cfRule type="cellIs" dxfId="1777" priority="1081" operator="notEqual">
      <formula>CP17</formula>
    </cfRule>
    <cfRule type="cellIs" dxfId="1776" priority="1080" stopIfTrue="1" operator="equal">
      <formula>0</formula>
    </cfRule>
    <cfRule type="cellIs" dxfId="1775" priority="333" stopIfTrue="1" operator="equal">
      <formula>0</formula>
    </cfRule>
    <cfRule type="cellIs" dxfId="1774" priority="186" stopIfTrue="1" operator="equal">
      <formula>0</formula>
    </cfRule>
    <cfRule type="cellIs" dxfId="1773" priority="55" operator="notEqual">
      <formula>CP17</formula>
    </cfRule>
    <cfRule type="cellIs" dxfId="1772" priority="471" stopIfTrue="1" operator="equal">
      <formula>0</formula>
    </cfRule>
  </conditionalFormatting>
  <conditionalFormatting sqref="CT18">
    <cfRule type="expression" dxfId="1771" priority="185">
      <formula>CT17=0</formula>
    </cfRule>
    <cfRule type="expression" dxfId="1770" priority="332">
      <formula>CT17=0</formula>
    </cfRule>
    <cfRule type="expression" dxfId="1769" priority="8519">
      <formula>CT17=0</formula>
    </cfRule>
    <cfRule type="expression" dxfId="1768" priority="53">
      <formula>CT17=0</formula>
    </cfRule>
    <cfRule type="expression" dxfId="1767" priority="1061">
      <formula>CT17=0</formula>
    </cfRule>
    <cfRule type="expression" dxfId="1766" priority="482">
      <formula>CT17=0</formula>
    </cfRule>
    <cfRule type="expression" dxfId="1765" priority="905">
      <formula>CT17=0</formula>
    </cfRule>
    <cfRule type="expression" dxfId="1764" priority="1079">
      <formula>CT17=0</formula>
    </cfRule>
    <cfRule type="expression" dxfId="1763" priority="917">
      <formula>CT17=0</formula>
    </cfRule>
    <cfRule type="expression" dxfId="1762" priority="470">
      <formula>CT17=0</formula>
    </cfRule>
  </conditionalFormatting>
  <conditionalFormatting sqref="CT23">
    <cfRule type="cellIs" dxfId="1761" priority="15208" stopIfTrue="1" operator="equal">
      <formula>0</formula>
    </cfRule>
    <cfRule type="cellIs" dxfId="1760" priority="9528" operator="notEqual">
      <formula>CP23</formula>
    </cfRule>
    <cfRule type="cellIs" dxfId="1759" priority="15209" operator="notEqual">
      <formula>CP23</formula>
    </cfRule>
    <cfRule type="cellIs" dxfId="1758" priority="9527" stopIfTrue="1" operator="equal">
      <formula>0</formula>
    </cfRule>
  </conditionalFormatting>
  <conditionalFormatting sqref="CT24">
    <cfRule type="expression" dxfId="1757" priority="15207">
      <formula>CT23=0</formula>
    </cfRule>
    <cfRule type="expression" dxfId="1756" priority="9526">
      <formula>CT23=0</formula>
    </cfRule>
  </conditionalFormatting>
  <conditionalFormatting sqref="CT25">
    <cfRule type="cellIs" dxfId="1755" priority="6599" stopIfTrue="1" operator="equal">
      <formula>0</formula>
    </cfRule>
    <cfRule type="cellIs" dxfId="1754" priority="10665" stopIfTrue="1" operator="equal">
      <formula>0</formula>
    </cfRule>
    <cfRule type="cellIs" dxfId="1753" priority="6453" operator="notEqual">
      <formula>CP25</formula>
    </cfRule>
    <cfRule type="cellIs" dxfId="1752" priority="6452" stopIfTrue="1" operator="equal">
      <formula>0</formula>
    </cfRule>
    <cfRule type="cellIs" dxfId="1751" priority="5846" stopIfTrue="1" operator="equal">
      <formula>0</formula>
    </cfRule>
    <cfRule type="cellIs" dxfId="1750" priority="5847" operator="notEqual">
      <formula>CP25</formula>
    </cfRule>
    <cfRule type="cellIs" dxfId="1749" priority="5991" operator="notEqual">
      <formula>CP25</formula>
    </cfRule>
    <cfRule type="cellIs" dxfId="1748" priority="6555" operator="notEqual">
      <formula>CP25</formula>
    </cfRule>
    <cfRule type="cellIs" dxfId="1747" priority="5811" operator="notEqual">
      <formula>CP25</formula>
    </cfRule>
    <cfRule type="cellIs" dxfId="1746" priority="5990" stopIfTrue="1" operator="equal">
      <formula>0</formula>
    </cfRule>
    <cfRule type="cellIs" dxfId="1745" priority="6023" stopIfTrue="1" operator="equal">
      <formula>0</formula>
    </cfRule>
    <cfRule type="cellIs" dxfId="1744" priority="6024" operator="notEqual">
      <formula>CP25</formula>
    </cfRule>
    <cfRule type="cellIs" dxfId="1743" priority="10666" operator="notEqual">
      <formula>CP25</formula>
    </cfRule>
    <cfRule type="cellIs" dxfId="1742" priority="16462" operator="notEqual">
      <formula>CP25</formula>
    </cfRule>
    <cfRule type="cellIs" dxfId="1741" priority="10510" operator="notEqual">
      <formula>CP25</formula>
    </cfRule>
    <cfRule type="cellIs" dxfId="1740" priority="10509" stopIfTrue="1" operator="equal">
      <formula>0</formula>
    </cfRule>
    <cfRule type="cellIs" dxfId="1739" priority="6236" stopIfTrue="1" operator="equal">
      <formula>0</formula>
    </cfRule>
    <cfRule type="cellIs" dxfId="1738" priority="6237" operator="notEqual">
      <formula>CP25</formula>
    </cfRule>
    <cfRule type="cellIs" dxfId="1737" priority="16461" stopIfTrue="1" operator="equal">
      <formula>0</formula>
    </cfRule>
    <cfRule type="cellIs" dxfId="1736" priority="16267" operator="notEqual">
      <formula>CP25</formula>
    </cfRule>
    <cfRule type="cellIs" dxfId="1735" priority="16266" stopIfTrue="1" operator="equal">
      <formula>0</formula>
    </cfRule>
    <cfRule type="cellIs" dxfId="1734" priority="5810" stopIfTrue="1" operator="equal">
      <formula>0</formula>
    </cfRule>
    <cfRule type="cellIs" dxfId="1733" priority="5648" stopIfTrue="1" operator="equal">
      <formula>0</formula>
    </cfRule>
    <cfRule type="cellIs" dxfId="1732" priority="5964" operator="notEqual">
      <formula>CP25</formula>
    </cfRule>
    <cfRule type="cellIs" dxfId="1731" priority="5963" stopIfTrue="1" operator="equal">
      <formula>0</formula>
    </cfRule>
    <cfRule type="cellIs" dxfId="1730" priority="5732" stopIfTrue="1" operator="equal">
      <formula>0</formula>
    </cfRule>
    <cfRule type="cellIs" dxfId="1729" priority="5733" operator="notEqual">
      <formula>CP25</formula>
    </cfRule>
    <cfRule type="cellIs" dxfId="1728" priority="10992" stopIfTrue="1" operator="equal">
      <formula>0</formula>
    </cfRule>
    <cfRule type="cellIs" dxfId="1727" priority="6056" stopIfTrue="1" operator="equal">
      <formula>0</formula>
    </cfRule>
    <cfRule type="cellIs" dxfId="1726" priority="6057" operator="notEqual">
      <formula>CP25</formula>
    </cfRule>
    <cfRule type="cellIs" dxfId="1725" priority="16845" stopIfTrue="1" operator="equal">
      <formula>0</formula>
    </cfRule>
    <cfRule type="cellIs" dxfId="1724" priority="16846" operator="notEqual">
      <formula>CP25</formula>
    </cfRule>
    <cfRule type="cellIs" dxfId="1723" priority="5930" stopIfTrue="1" operator="equal">
      <formula>0</formula>
    </cfRule>
    <cfRule type="cellIs" dxfId="1722" priority="6147" operator="notEqual">
      <formula>CP25</formula>
    </cfRule>
    <cfRule type="cellIs" dxfId="1721" priority="5888" stopIfTrue="1" operator="equal">
      <formula>0</formula>
    </cfRule>
    <cfRule type="cellIs" dxfId="1720" priority="6146" stopIfTrue="1" operator="equal">
      <formula>0</formula>
    </cfRule>
    <cfRule type="cellIs" dxfId="1719" priority="5889" operator="notEqual">
      <formula>CP25</formula>
    </cfRule>
    <cfRule type="cellIs" dxfId="1718" priority="10993" operator="notEqual">
      <formula>CP25</formula>
    </cfRule>
    <cfRule type="cellIs" dxfId="1717" priority="5931" operator="notEqual">
      <formula>CP25</formula>
    </cfRule>
    <cfRule type="cellIs" dxfId="1716" priority="6287" stopIfTrue="1" operator="equal">
      <formula>0</formula>
    </cfRule>
    <cfRule type="cellIs" dxfId="1715" priority="6288" operator="notEqual">
      <formula>CP25</formula>
    </cfRule>
    <cfRule type="cellIs" dxfId="1714" priority="6083" stopIfTrue="1" operator="equal">
      <formula>0</formula>
    </cfRule>
    <cfRule type="cellIs" dxfId="1713" priority="6084" operator="notEqual">
      <formula>CP25</formula>
    </cfRule>
    <cfRule type="cellIs" dxfId="1712" priority="5768" stopIfTrue="1" operator="equal">
      <formula>0</formula>
    </cfRule>
    <cfRule type="cellIs" dxfId="1711" priority="6497" stopIfTrue="1" operator="equal">
      <formula>0</formula>
    </cfRule>
    <cfRule type="cellIs" dxfId="1710" priority="5769" operator="notEqual">
      <formula>CP25</formula>
    </cfRule>
    <cfRule type="cellIs" dxfId="1709" priority="5684" stopIfTrue="1" operator="equal">
      <formula>0</formula>
    </cfRule>
    <cfRule type="cellIs" dxfId="1708" priority="6498" operator="notEqual">
      <formula>CP25</formula>
    </cfRule>
    <cfRule type="cellIs" dxfId="1707" priority="6116" stopIfTrue="1" operator="equal">
      <formula>0</formula>
    </cfRule>
    <cfRule type="cellIs" dxfId="1706" priority="6117" operator="notEqual">
      <formula>CP25</formula>
    </cfRule>
    <cfRule type="cellIs" dxfId="1705" priority="5685" operator="notEqual">
      <formula>CP25</formula>
    </cfRule>
    <cfRule type="cellIs" dxfId="1704" priority="6396" operator="notEqual">
      <formula>CP25</formula>
    </cfRule>
    <cfRule type="cellIs" dxfId="1703" priority="6395" stopIfTrue="1" operator="equal">
      <formula>0</formula>
    </cfRule>
    <cfRule type="cellIs" dxfId="1702" priority="6554" stopIfTrue="1" operator="equal">
      <formula>0</formula>
    </cfRule>
    <cfRule type="cellIs" dxfId="1701" priority="6191" stopIfTrue="1" operator="equal">
      <formula>0</formula>
    </cfRule>
    <cfRule type="cellIs" dxfId="1700" priority="6192" operator="notEqual">
      <formula>CP25</formula>
    </cfRule>
    <cfRule type="cellIs" dxfId="1699" priority="6600" operator="notEqual">
      <formula>CP25</formula>
    </cfRule>
    <cfRule type="cellIs" dxfId="1698" priority="6351" operator="notEqual">
      <formula>CP25</formula>
    </cfRule>
    <cfRule type="cellIs" dxfId="1697" priority="6350" stopIfTrue="1" operator="equal">
      <formula>0</formula>
    </cfRule>
    <cfRule type="cellIs" dxfId="1696" priority="5649" operator="notEqual">
      <formula>CP25</formula>
    </cfRule>
  </conditionalFormatting>
  <conditionalFormatting sqref="CT26">
    <cfRule type="expression" dxfId="1695" priority="6235">
      <formula>CT25=0</formula>
    </cfRule>
    <cfRule type="expression" dxfId="1694" priority="6115">
      <formula>CT25=0</formula>
    </cfRule>
    <cfRule type="expression" dxfId="1693" priority="10508">
      <formula>CT25=0</formula>
    </cfRule>
    <cfRule type="expression" dxfId="1692" priority="6082">
      <formula>CT25=0</formula>
    </cfRule>
    <cfRule type="expression" dxfId="1691" priority="10991">
      <formula>CT25=0</formula>
    </cfRule>
    <cfRule type="expression" dxfId="1690" priority="16460">
      <formula>CT25=0</formula>
    </cfRule>
    <cfRule type="expression" dxfId="1689" priority="6496">
      <formula>CT25=0</formula>
    </cfRule>
    <cfRule type="expression" dxfId="1688" priority="5809">
      <formula>CT25=0</formula>
    </cfRule>
    <cfRule type="expression" dxfId="1687" priority="6022">
      <formula>CT25=0</formula>
    </cfRule>
    <cfRule type="expression" dxfId="1686" priority="5989">
      <formula>CT25=0</formula>
    </cfRule>
    <cfRule type="expression" dxfId="1685" priority="5767">
      <formula>CT25=0</formula>
    </cfRule>
    <cfRule type="expression" dxfId="1684" priority="5731">
      <formula>CT25=0</formula>
    </cfRule>
    <cfRule type="expression" dxfId="1683" priority="6553">
      <formula>CT25=0</formula>
    </cfRule>
    <cfRule type="expression" dxfId="1682" priority="16844">
      <formula>CT25=0</formula>
    </cfRule>
    <cfRule type="expression" dxfId="1681" priority="6190">
      <formula>CT25=0</formula>
    </cfRule>
    <cfRule type="expression" dxfId="1680" priority="5647">
      <formula>CT25=0</formula>
    </cfRule>
    <cfRule type="expression" dxfId="1679" priority="6286">
      <formula>CT25=0</formula>
    </cfRule>
    <cfRule type="expression" dxfId="1678" priority="6394">
      <formula>CT25=0</formula>
    </cfRule>
    <cfRule type="expression" dxfId="1677" priority="5845">
      <formula>CT25=0</formula>
    </cfRule>
    <cfRule type="expression" dxfId="1676" priority="6451">
      <formula>CT25=0</formula>
    </cfRule>
    <cfRule type="expression" dxfId="1675" priority="5887">
      <formula>CT25=0</formula>
    </cfRule>
    <cfRule type="expression" dxfId="1674" priority="16265">
      <formula>CT25=0</formula>
    </cfRule>
    <cfRule type="expression" dxfId="1673" priority="5683">
      <formula>CT25=0</formula>
    </cfRule>
    <cfRule type="expression" dxfId="1672" priority="6145">
      <formula>CT25=0</formula>
    </cfRule>
    <cfRule type="expression" dxfId="1671" priority="5929">
      <formula>CT25=0</formula>
    </cfRule>
    <cfRule type="expression" dxfId="1670" priority="5962">
      <formula>CT25=0</formula>
    </cfRule>
    <cfRule type="expression" dxfId="1669" priority="6055">
      <formula>CT25=0</formula>
    </cfRule>
    <cfRule type="expression" dxfId="1668" priority="6349">
      <formula>CT25=0</formula>
    </cfRule>
    <cfRule type="expression" dxfId="1667" priority="10664">
      <formula>CT25=0</formula>
    </cfRule>
    <cfRule type="expression" dxfId="1666" priority="6598">
      <formula>CT25=0</formula>
    </cfRule>
  </conditionalFormatting>
  <conditionalFormatting sqref="CT27">
    <cfRule type="cellIs" dxfId="1665" priority="9710" stopIfTrue="1" operator="equal">
      <formula>0</formula>
    </cfRule>
    <cfRule type="cellIs" dxfId="1664" priority="15499" stopIfTrue="1" operator="equal">
      <formula>0</formula>
    </cfRule>
    <cfRule type="cellIs" dxfId="1663" priority="15500" operator="notEqual">
      <formula>CP27</formula>
    </cfRule>
    <cfRule type="cellIs" dxfId="1662" priority="15467" operator="notEqual">
      <formula>CP27</formula>
    </cfRule>
    <cfRule type="cellIs" dxfId="1661" priority="15466" stopIfTrue="1" operator="equal">
      <formula>0</formula>
    </cfRule>
    <cfRule type="cellIs" dxfId="1660" priority="15424" stopIfTrue="1" operator="equal">
      <formula>0</formula>
    </cfRule>
    <cfRule type="cellIs" dxfId="1659" priority="15425" operator="notEqual">
      <formula>CP27</formula>
    </cfRule>
    <cfRule type="cellIs" dxfId="1658" priority="9746" stopIfTrue="1" operator="equal">
      <formula>0</formula>
    </cfRule>
    <cfRule type="cellIs" dxfId="1657" priority="9747" operator="notEqual">
      <formula>CP27</formula>
    </cfRule>
    <cfRule type="cellIs" dxfId="1656" priority="9773" stopIfTrue="1" operator="equal">
      <formula>0</formula>
    </cfRule>
    <cfRule type="cellIs" dxfId="1655" priority="9711" operator="notEqual">
      <formula>CP27</formula>
    </cfRule>
    <cfRule type="cellIs" dxfId="1654" priority="9774" operator="notEqual">
      <formula>CP27</formula>
    </cfRule>
  </conditionalFormatting>
  <conditionalFormatting sqref="CT28">
    <cfRule type="expression" dxfId="1653" priority="9745">
      <formula>CT27=0</formula>
    </cfRule>
    <cfRule type="expression" dxfId="1652" priority="15423">
      <formula>CT27=0</formula>
    </cfRule>
    <cfRule type="expression" dxfId="1651" priority="15465">
      <formula>CT27=0</formula>
    </cfRule>
    <cfRule type="expression" dxfId="1650" priority="9772">
      <formula>CT27=0</formula>
    </cfRule>
    <cfRule type="expression" dxfId="1649" priority="9709">
      <formula>CT27=0</formula>
    </cfRule>
    <cfRule type="expression" dxfId="1648" priority="15498">
      <formula>CT27=0</formula>
    </cfRule>
  </conditionalFormatting>
  <conditionalFormatting sqref="CT29">
    <cfRule type="cellIs" dxfId="1647" priority="8583" stopIfTrue="1" operator="equal">
      <formula>0</formula>
    </cfRule>
    <cfRule type="cellIs" dxfId="1646" priority="8560" operator="notEqual">
      <formula>CP29</formula>
    </cfRule>
    <cfRule type="cellIs" dxfId="1645" priority="8584" operator="notEqual">
      <formula>CP29</formula>
    </cfRule>
    <cfRule type="cellIs" dxfId="1644" priority="8559" stopIfTrue="1" operator="equal">
      <formula>0</formula>
    </cfRule>
    <cfRule type="cellIs" dxfId="1643" priority="14127" operator="notEqual">
      <formula>CP29</formula>
    </cfRule>
    <cfRule type="cellIs" dxfId="1642" priority="10887" stopIfTrue="1" operator="equal">
      <formula>0</formula>
    </cfRule>
    <cfRule type="cellIs" dxfId="1641" priority="10888" operator="notEqual">
      <formula>CP29</formula>
    </cfRule>
    <cfRule type="cellIs" dxfId="1640" priority="14162" stopIfTrue="1" operator="equal">
      <formula>0</formula>
    </cfRule>
    <cfRule type="cellIs" dxfId="1639" priority="14126" stopIfTrue="1" operator="equal">
      <formula>0</formula>
    </cfRule>
    <cfRule type="cellIs" dxfId="1638" priority="14163" operator="notEqual">
      <formula>CP29</formula>
    </cfRule>
  </conditionalFormatting>
  <conditionalFormatting sqref="CT30">
    <cfRule type="expression" dxfId="1637" priority="14125">
      <formula>CT29=0</formula>
    </cfRule>
    <cfRule type="expression" dxfId="1636" priority="8582">
      <formula>CT29=0</formula>
    </cfRule>
    <cfRule type="expression" dxfId="1635" priority="10886">
      <formula>CT29=0</formula>
    </cfRule>
    <cfRule type="expression" dxfId="1634" priority="8558">
      <formula>CT29=0</formula>
    </cfRule>
    <cfRule type="expression" dxfId="1633" priority="14161">
      <formula>CT29=0</formula>
    </cfRule>
  </conditionalFormatting>
  <conditionalFormatting sqref="CT35">
    <cfRule type="cellIs" dxfId="1632" priority="8616" stopIfTrue="1" operator="equal">
      <formula>0</formula>
    </cfRule>
    <cfRule type="cellIs" dxfId="1631" priority="14261" stopIfTrue="1" operator="equal">
      <formula>0</formula>
    </cfRule>
    <cfRule type="cellIs" dxfId="1630" priority="14262" operator="notEqual">
      <formula>CP35</formula>
    </cfRule>
    <cfRule type="cellIs" dxfId="1629" priority="8656" operator="notEqual">
      <formula>CP35</formula>
    </cfRule>
    <cfRule type="cellIs" dxfId="1628" priority="8655" stopIfTrue="1" operator="equal">
      <formula>0</formula>
    </cfRule>
    <cfRule type="cellIs" dxfId="1627" priority="8617" operator="notEqual">
      <formula>CP35</formula>
    </cfRule>
  </conditionalFormatting>
  <conditionalFormatting sqref="CT36">
    <cfRule type="expression" dxfId="1626" priority="14260">
      <formula>CT35=0</formula>
    </cfRule>
    <cfRule type="expression" dxfId="1625" priority="8615">
      <formula>CT35=0</formula>
    </cfRule>
    <cfRule type="expression" dxfId="1624" priority="8654">
      <formula>CT35=0</formula>
    </cfRule>
  </conditionalFormatting>
  <conditionalFormatting sqref="CT37">
    <cfRule type="cellIs" dxfId="1623" priority="17246" stopIfTrue="1" operator="equal">
      <formula>0</formula>
    </cfRule>
    <cfRule type="cellIs" dxfId="1622" priority="17247" operator="notEqual">
      <formula>CP37</formula>
    </cfRule>
    <cfRule type="cellIs" dxfId="1621" priority="11272" stopIfTrue="1" operator="equal">
      <formula>0</formula>
    </cfRule>
    <cfRule type="cellIs" dxfId="1620" priority="11273" operator="notEqual">
      <formula>CP37</formula>
    </cfRule>
  </conditionalFormatting>
  <conditionalFormatting sqref="CT38">
    <cfRule type="expression" dxfId="1619" priority="17248">
      <formula>CT37=0</formula>
    </cfRule>
    <cfRule type="expression" dxfId="1618" priority="11274">
      <formula>CT37=0</formula>
    </cfRule>
  </conditionalFormatting>
  <conditionalFormatting sqref="CT41">
    <cfRule type="cellIs" dxfId="1617" priority="5390" stopIfTrue="1" operator="equal">
      <formula>0</formula>
    </cfRule>
    <cfRule type="cellIs" dxfId="1616" priority="5388" operator="notEqual">
      <formula>CP41</formula>
    </cfRule>
    <cfRule type="cellIs" dxfId="1615" priority="5387" stopIfTrue="1" operator="equal">
      <formula>0</formula>
    </cfRule>
    <cfRule type="cellIs" dxfId="1614" priority="5391" operator="notEqual">
      <formula>CP41</formula>
    </cfRule>
  </conditionalFormatting>
  <conditionalFormatting sqref="CT42">
    <cfRule type="expression" dxfId="1613" priority="5389">
      <formula>CT41=0</formula>
    </cfRule>
    <cfRule type="expression" dxfId="1612" priority="5386">
      <formula>CT41=0</formula>
    </cfRule>
  </conditionalFormatting>
  <conditionalFormatting sqref="CT43">
    <cfRule type="cellIs" dxfId="1611" priority="17251" operator="notEqual">
      <formula>CP43</formula>
    </cfRule>
    <cfRule type="cellIs" dxfId="1610" priority="17250" stopIfTrue="1" operator="equal">
      <formula>0</formula>
    </cfRule>
    <cfRule type="cellIs" dxfId="1609" priority="11276" stopIfTrue="1" operator="equal">
      <formula>0</formula>
    </cfRule>
    <cfRule type="cellIs" dxfId="1608" priority="11277" operator="notEqual">
      <formula>CP43</formula>
    </cfRule>
  </conditionalFormatting>
  <conditionalFormatting sqref="CT44">
    <cfRule type="expression" dxfId="1607" priority="17249">
      <formula>CT43=0</formula>
    </cfRule>
    <cfRule type="expression" dxfId="1606" priority="11275">
      <formula>CT43=0</formula>
    </cfRule>
  </conditionalFormatting>
  <conditionalFormatting sqref="CU7">
    <cfRule type="cellIs" dxfId="1605" priority="18267" operator="greaterThanOrEqual">
      <formula>5</formula>
    </cfRule>
    <cfRule type="cellIs" dxfId="1604" priority="11582" operator="greaterThanOrEqual">
      <formula>5</formula>
    </cfRule>
  </conditionalFormatting>
  <conditionalFormatting sqref="CV11">
    <cfRule type="cellIs" dxfId="1603" priority="8845" stopIfTrue="1" operator="equal">
      <formula>0</formula>
    </cfRule>
    <cfRule type="cellIs" dxfId="1602" priority="8846" operator="notEqual">
      <formula>CR11</formula>
    </cfRule>
    <cfRule type="cellIs" dxfId="1601" priority="14463" stopIfTrue="1" operator="equal">
      <formula>0</formula>
    </cfRule>
    <cfRule type="cellIs" dxfId="1600" priority="14464" operator="notEqual">
      <formula>CR11</formula>
    </cfRule>
  </conditionalFormatting>
  <conditionalFormatting sqref="CV12">
    <cfRule type="expression" dxfId="1599" priority="8844">
      <formula>CV11=0</formula>
    </cfRule>
    <cfRule type="expression" dxfId="1598" priority="14462">
      <formula>CV11=0</formula>
    </cfRule>
  </conditionalFormatting>
  <conditionalFormatting sqref="CV13">
    <cfRule type="cellIs" dxfId="1597" priority="7699" operator="notEqual">
      <formula>CR13</formula>
    </cfRule>
    <cfRule type="cellIs" dxfId="1596" priority="7698" stopIfTrue="1" operator="equal">
      <formula>0</formula>
    </cfRule>
    <cfRule type="cellIs" dxfId="1595" priority="7697" operator="notEqual">
      <formula>CR13</formula>
    </cfRule>
    <cfRule type="cellIs" dxfId="1594" priority="7696" stopIfTrue="1" operator="equal">
      <formula>0</formula>
    </cfRule>
    <cfRule type="cellIs" dxfId="1593" priority="7701" operator="notEqual">
      <formula>CR13</formula>
    </cfRule>
    <cfRule type="cellIs" dxfId="1592" priority="7703" operator="notEqual">
      <formula>CR13</formula>
    </cfRule>
    <cfRule type="cellIs" dxfId="1591" priority="7702" stopIfTrue="1" operator="equal">
      <formula>0</formula>
    </cfRule>
    <cfRule type="cellIs" dxfId="1590" priority="7700" stopIfTrue="1" operator="equal">
      <formula>0</formula>
    </cfRule>
  </conditionalFormatting>
  <conditionalFormatting sqref="CV14">
    <cfRule type="expression" dxfId="1589" priority="6221">
      <formula>CV13=0</formula>
    </cfRule>
  </conditionalFormatting>
  <conditionalFormatting sqref="CV15">
    <cfRule type="cellIs" dxfId="1588" priority="9415" operator="notEqual">
      <formula>CR15</formula>
    </cfRule>
    <cfRule type="cellIs" dxfId="1587" priority="9414" stopIfTrue="1" operator="equal">
      <formula>0</formula>
    </cfRule>
  </conditionalFormatting>
  <conditionalFormatting sqref="CV16">
    <cfRule type="expression" dxfId="1586" priority="9413">
      <formula>CV15=0</formula>
    </cfRule>
  </conditionalFormatting>
  <conditionalFormatting sqref="CV19">
    <cfRule type="cellIs" dxfId="1585" priority="7585" operator="notEqual">
      <formula>CR19</formula>
    </cfRule>
    <cfRule type="cellIs" dxfId="1584" priority="7586" stopIfTrue="1" operator="equal">
      <formula>0</formula>
    </cfRule>
    <cfRule type="cellIs" dxfId="1583" priority="7589" operator="notEqual">
      <formula>CR19</formula>
    </cfRule>
    <cfRule type="cellIs" dxfId="1582" priority="7588" stopIfTrue="1" operator="equal">
      <formula>0</formula>
    </cfRule>
    <cfRule type="cellIs" dxfId="1581" priority="7587" operator="notEqual">
      <formula>CR19</formula>
    </cfRule>
    <cfRule type="cellIs" dxfId="1580" priority="7584" stopIfTrue="1" operator="equal">
      <formula>0</formula>
    </cfRule>
  </conditionalFormatting>
  <conditionalFormatting sqref="CV20">
    <cfRule type="expression" dxfId="1579" priority="18128">
      <formula>CV19=0</formula>
    </cfRule>
  </conditionalFormatting>
  <conditionalFormatting sqref="CV23">
    <cfRule type="cellIs" dxfId="1578" priority="9534" operator="notEqual">
      <formula>CR23</formula>
    </cfRule>
    <cfRule type="cellIs" dxfId="1577" priority="9533" stopIfTrue="1" operator="equal">
      <formula>0</formula>
    </cfRule>
  </conditionalFormatting>
  <conditionalFormatting sqref="CV24">
    <cfRule type="expression" dxfId="1576" priority="9532">
      <formula>CV23=0</formula>
    </cfRule>
  </conditionalFormatting>
  <conditionalFormatting sqref="CV25">
    <cfRule type="cellIs" dxfId="1575" priority="6569" stopIfTrue="1" operator="equal">
      <formula>0</formula>
    </cfRule>
    <cfRule type="cellIs" dxfId="1574" priority="5691" operator="notEqual">
      <formula>CR25</formula>
    </cfRule>
    <cfRule type="cellIs" dxfId="1573" priority="11118" stopIfTrue="1" operator="equal">
      <formula>0</formula>
    </cfRule>
    <cfRule type="cellIs" dxfId="1572" priority="11119" operator="notEqual">
      <formula>CR25</formula>
    </cfRule>
    <cfRule type="cellIs" dxfId="1571" priority="16438" operator="notEqual">
      <formula>CR25</formula>
    </cfRule>
    <cfRule type="cellIs" dxfId="1570" priority="17022" stopIfTrue="1" operator="equal">
      <formula>0</formula>
    </cfRule>
    <cfRule type="cellIs" dxfId="1569" priority="10702" operator="notEqual">
      <formula>CR25</formula>
    </cfRule>
    <cfRule type="cellIs" dxfId="1568" priority="10701" stopIfTrue="1" operator="equal">
      <formula>0</formula>
    </cfRule>
    <cfRule type="cellIs" dxfId="1567" priority="6159" operator="notEqual">
      <formula>CR25</formula>
    </cfRule>
    <cfRule type="cellIs" dxfId="1566" priority="6206" stopIfTrue="1" operator="equal">
      <formula>0</formula>
    </cfRule>
    <cfRule type="cellIs" dxfId="1565" priority="6401" stopIfTrue="1" operator="equal">
      <formula>0</formula>
    </cfRule>
    <cfRule type="cellIs" dxfId="1564" priority="5744" stopIfTrue="1" operator="equal">
      <formula>0</formula>
    </cfRule>
    <cfRule type="cellIs" dxfId="1563" priority="5972" stopIfTrue="1" operator="equal">
      <formula>0</formula>
    </cfRule>
    <cfRule type="cellIs" dxfId="1562" priority="5973" operator="notEqual">
      <formula>CR25</formula>
    </cfRule>
    <cfRule type="cellIs" dxfId="1561" priority="6402" operator="notEqual">
      <formula>CR25</formula>
    </cfRule>
    <cfRule type="cellIs" dxfId="1560" priority="6297" operator="notEqual">
      <formula>CR25</formula>
    </cfRule>
    <cfRule type="cellIs" dxfId="1559" priority="17023" operator="notEqual">
      <formula>CR25</formula>
    </cfRule>
    <cfRule type="cellIs" dxfId="1558" priority="5901" operator="notEqual">
      <formula>CR25</formula>
    </cfRule>
    <cfRule type="cellIs" dxfId="1557" priority="5900" stopIfTrue="1" operator="equal">
      <formula>0</formula>
    </cfRule>
    <cfRule type="cellIs" dxfId="1556" priority="6158" stopIfTrue="1" operator="equal">
      <formula>0</formula>
    </cfRule>
    <cfRule type="cellIs" dxfId="1555" priority="6207" operator="notEqual">
      <formula>CR25</formula>
    </cfRule>
    <cfRule type="cellIs" dxfId="1554" priority="6570" operator="notEqual">
      <formula>CR25</formula>
    </cfRule>
    <cfRule type="cellIs" dxfId="1553" priority="5690" stopIfTrue="1" operator="equal">
      <formula>0</formula>
    </cfRule>
    <cfRule type="cellIs" dxfId="1552" priority="6033" operator="notEqual">
      <formula>CR25</formula>
    </cfRule>
    <cfRule type="cellIs" dxfId="1551" priority="6093" operator="notEqual">
      <formula>CR25</formula>
    </cfRule>
    <cfRule type="cellIs" dxfId="1550" priority="6503" stopIfTrue="1" operator="equal">
      <formula>0</formula>
    </cfRule>
    <cfRule type="cellIs" dxfId="1549" priority="5822" stopIfTrue="1" operator="equal">
      <formula>0</formula>
    </cfRule>
    <cfRule type="cellIs" dxfId="1548" priority="6317" stopIfTrue="1" operator="equal">
      <formula>0</formula>
    </cfRule>
    <cfRule type="cellIs" dxfId="1547" priority="6318" operator="notEqual">
      <formula>CR25</formula>
    </cfRule>
    <cfRule type="cellIs" dxfId="1546" priority="5823" operator="notEqual">
      <formula>CR25</formula>
    </cfRule>
    <cfRule type="cellIs" dxfId="1545" priority="6296" stopIfTrue="1" operator="equal">
      <formula>0</formula>
    </cfRule>
    <cfRule type="cellIs" dxfId="1544" priority="6092" stopIfTrue="1" operator="equal">
      <formula>0</formula>
    </cfRule>
    <cfRule type="cellIs" dxfId="1543" priority="6504" operator="notEqual">
      <formula>CR25</formula>
    </cfRule>
    <cfRule type="cellIs" dxfId="1542" priority="6032" stopIfTrue="1" operator="equal">
      <formula>0</formula>
    </cfRule>
    <cfRule type="cellIs" dxfId="1541" priority="5745" operator="notEqual">
      <formula>CR25</formula>
    </cfRule>
    <cfRule type="cellIs" dxfId="1540" priority="16437" stopIfTrue="1" operator="equal">
      <formula>0</formula>
    </cfRule>
  </conditionalFormatting>
  <conditionalFormatting sqref="CV26">
    <cfRule type="expression" dxfId="1539" priority="5743">
      <formula>CV25=0</formula>
    </cfRule>
    <cfRule type="expression" dxfId="1538" priority="17021">
      <formula>CV25=0</formula>
    </cfRule>
    <cfRule type="expression" dxfId="1537" priority="5971">
      <formula>CV25=0</formula>
    </cfRule>
    <cfRule type="expression" dxfId="1536" priority="6400">
      <formula>CV25=0</formula>
    </cfRule>
    <cfRule type="expression" dxfId="1535" priority="6157">
      <formula>CV25=0</formula>
    </cfRule>
    <cfRule type="expression" dxfId="1534" priority="5821">
      <formula>CV25=0</formula>
    </cfRule>
    <cfRule type="expression" dxfId="1533" priority="6091">
      <formula>CV25=0</formula>
    </cfRule>
    <cfRule type="expression" dxfId="1532" priority="6316">
      <formula>CV25=0</formula>
    </cfRule>
    <cfRule type="expression" dxfId="1531" priority="6568">
      <formula>CV25=0</formula>
    </cfRule>
    <cfRule type="expression" dxfId="1530" priority="10700">
      <formula>CV25=0</formula>
    </cfRule>
    <cfRule type="expression" dxfId="1529" priority="6502">
      <formula>CV25=0</formula>
    </cfRule>
    <cfRule type="expression" dxfId="1528" priority="6205">
      <formula>CV25=0</formula>
    </cfRule>
    <cfRule type="expression" dxfId="1527" priority="16436">
      <formula>CV25=0</formula>
    </cfRule>
    <cfRule type="expression" dxfId="1526" priority="5689">
      <formula>CV25=0</formula>
    </cfRule>
    <cfRule type="expression" dxfId="1525" priority="6295">
      <formula>CV25=0</formula>
    </cfRule>
    <cfRule type="expression" dxfId="1524" priority="6031">
      <formula>CV25=0</formula>
    </cfRule>
    <cfRule type="expression" dxfId="1523" priority="11117">
      <formula>CV25=0</formula>
    </cfRule>
    <cfRule type="expression" dxfId="1522" priority="5899">
      <formula>CV25=0</formula>
    </cfRule>
  </conditionalFormatting>
  <conditionalFormatting sqref="CV27">
    <cfRule type="cellIs" dxfId="1521" priority="9713" stopIfTrue="1" operator="equal">
      <formula>0</formula>
    </cfRule>
    <cfRule type="cellIs" dxfId="1520" priority="9714" operator="notEqual">
      <formula>CR27</formula>
    </cfRule>
  </conditionalFormatting>
  <conditionalFormatting sqref="CV28">
    <cfRule type="expression" dxfId="1519" priority="9712">
      <formula>CV27=0</formula>
    </cfRule>
  </conditionalFormatting>
  <conditionalFormatting sqref="CV29">
    <cfRule type="cellIs" dxfId="1518" priority="8565" stopIfTrue="1" operator="equal">
      <formula>0</formula>
    </cfRule>
    <cfRule type="cellIs" dxfId="1517" priority="8566" operator="notEqual">
      <formula>CR29</formula>
    </cfRule>
    <cfRule type="cellIs" dxfId="1516" priority="14630" operator="notEqual">
      <formula>CR29</formula>
    </cfRule>
    <cfRule type="cellIs" dxfId="1515" priority="14629" stopIfTrue="1" operator="equal">
      <formula>0</formula>
    </cfRule>
  </conditionalFormatting>
  <conditionalFormatting sqref="CV30">
    <cfRule type="expression" dxfId="1514" priority="14628">
      <formula>CV29=0</formula>
    </cfRule>
    <cfRule type="expression" dxfId="1513" priority="8564">
      <formula>CV29=0</formula>
    </cfRule>
  </conditionalFormatting>
  <conditionalFormatting sqref="CV35">
    <cfRule type="cellIs" dxfId="1512" priority="5406" operator="notEqual">
      <formula>CR35</formula>
    </cfRule>
    <cfRule type="cellIs" dxfId="1511" priority="5408" stopIfTrue="1" operator="equal">
      <formula>0</formula>
    </cfRule>
    <cfRule type="cellIs" dxfId="1510" priority="5421" operator="notEqual">
      <formula>CR35</formula>
    </cfRule>
    <cfRule type="cellIs" dxfId="1509" priority="5420" stopIfTrue="1" operator="equal">
      <formula>0</formula>
    </cfRule>
    <cfRule type="cellIs" dxfId="1508" priority="5418" operator="notEqual">
      <formula>CR35</formula>
    </cfRule>
    <cfRule type="cellIs" dxfId="1507" priority="5417" stopIfTrue="1" operator="equal">
      <formula>0</formula>
    </cfRule>
    <cfRule type="cellIs" dxfId="1506" priority="5415" operator="notEqual">
      <formula>CR35</formula>
    </cfRule>
    <cfRule type="cellIs" dxfId="1505" priority="5414" stopIfTrue="1" operator="equal">
      <formula>0</formula>
    </cfRule>
    <cfRule type="cellIs" dxfId="1504" priority="5412" operator="notEqual">
      <formula>CR35</formula>
    </cfRule>
    <cfRule type="cellIs" dxfId="1503" priority="5411" stopIfTrue="1" operator="equal">
      <formula>0</formula>
    </cfRule>
    <cfRule type="cellIs" dxfId="1502" priority="5405" stopIfTrue="1" operator="equal">
      <formula>0</formula>
    </cfRule>
    <cfRule type="cellIs" dxfId="1501" priority="5403" operator="notEqual">
      <formula>CR35</formula>
    </cfRule>
    <cfRule type="cellIs" dxfId="1500" priority="5402" stopIfTrue="1" operator="equal">
      <formula>0</formula>
    </cfRule>
    <cfRule type="cellIs" dxfId="1499" priority="5400" operator="notEqual">
      <formula>CR35</formula>
    </cfRule>
    <cfRule type="cellIs" dxfId="1498" priority="5399" stopIfTrue="1" operator="equal">
      <formula>0</formula>
    </cfRule>
    <cfRule type="cellIs" dxfId="1497" priority="5397" operator="notEqual">
      <formula>CR35</formula>
    </cfRule>
    <cfRule type="cellIs" dxfId="1496" priority="5396" stopIfTrue="1" operator="equal">
      <formula>0</formula>
    </cfRule>
    <cfRule type="cellIs" dxfId="1495" priority="5409" operator="notEqual">
      <formula>CR35</formula>
    </cfRule>
  </conditionalFormatting>
  <conditionalFormatting sqref="CV36">
    <cfRule type="expression" dxfId="1494" priority="5401">
      <formula>CV35=0</formula>
    </cfRule>
    <cfRule type="expression" dxfId="1493" priority="5395">
      <formula>CV35=0</formula>
    </cfRule>
    <cfRule type="expression" dxfId="1492" priority="5419">
      <formula>CV35=0</formula>
    </cfRule>
    <cfRule type="expression" dxfId="1491" priority="5410">
      <formula>CV35=0</formula>
    </cfRule>
    <cfRule type="expression" dxfId="1490" priority="5407">
      <formula>CV35=0</formula>
    </cfRule>
    <cfRule type="expression" dxfId="1489" priority="5416">
      <formula>CV35=0</formula>
    </cfRule>
    <cfRule type="expression" dxfId="1488" priority="5413">
      <formula>CV35=0</formula>
    </cfRule>
    <cfRule type="expression" dxfId="1487" priority="5398">
      <formula>CV35=0</formula>
    </cfRule>
    <cfRule type="expression" dxfId="1486" priority="5404">
      <formula>CV35=0</formula>
    </cfRule>
  </conditionalFormatting>
  <conditionalFormatting sqref="CV38">
    <cfRule type="expression" dxfId="1485" priority="11460">
      <formula>CV37=0</formula>
    </cfRule>
  </conditionalFormatting>
  <conditionalFormatting sqref="CV39">
    <cfRule type="cellIs" dxfId="1484" priority="14012" operator="notEqual">
      <formula>CR39</formula>
    </cfRule>
    <cfRule type="cellIs" dxfId="1483" priority="14011" stopIfTrue="1" operator="equal">
      <formula>0</formula>
    </cfRule>
    <cfRule type="cellIs" dxfId="1482" priority="11462" operator="notEqual">
      <formula>CR39</formula>
    </cfRule>
    <cfRule type="cellIs" dxfId="1481" priority="11461" stopIfTrue="1" operator="equal">
      <formula>0</formula>
    </cfRule>
  </conditionalFormatting>
  <conditionalFormatting sqref="CV40">
    <cfRule type="expression" dxfId="1480" priority="14010">
      <formula>CV39=0</formula>
    </cfRule>
  </conditionalFormatting>
  <conditionalFormatting sqref="CW11 CY11">
    <cfRule type="cellIs" dxfId="1479" priority="14479" operator="notEqual">
      <formula>CS11</formula>
    </cfRule>
    <cfRule type="cellIs" dxfId="1478" priority="14478" stopIfTrue="1" operator="equal">
      <formula>0</formula>
    </cfRule>
    <cfRule type="cellIs" dxfId="1477" priority="8857" stopIfTrue="1" operator="equal">
      <formula>0</formula>
    </cfRule>
    <cfRule type="cellIs" dxfId="1476" priority="8858" operator="notEqual">
      <formula>CS11</formula>
    </cfRule>
  </conditionalFormatting>
  <conditionalFormatting sqref="CW12 CW14 CW16 CW18 CW20 CW22 CW24 CW26 CW28 CW30 CW32 CW34 CW36 CW38 CW42 CW44 CW10 CY10 CY44 CY42 CY38 CY36 CY34 CY32 CY30 CY28 CY26 CY24 CY22 CY20 CY18 CY16 CY14 CY12 CW40 CY40">
    <cfRule type="expression" dxfId="1475" priority="18603">
      <formula>CW9=0</formula>
    </cfRule>
  </conditionalFormatting>
  <conditionalFormatting sqref="CW12 CY12">
    <cfRule type="expression" dxfId="1474" priority="14477">
      <formula>CW11=0</formula>
    </cfRule>
    <cfRule type="expression" dxfId="1473" priority="8856">
      <formula>CW11=0</formula>
    </cfRule>
  </conditionalFormatting>
  <conditionalFormatting sqref="CW15 CY15">
    <cfRule type="cellIs" dxfId="1472" priority="9435" operator="notEqual">
      <formula>CS15</formula>
    </cfRule>
    <cfRule type="cellIs" dxfId="1471" priority="9434" stopIfTrue="1" operator="equal">
      <formula>0</formula>
    </cfRule>
    <cfRule type="cellIs" dxfId="1470" priority="9419" stopIfTrue="1" operator="equal">
      <formula>0</formula>
    </cfRule>
    <cfRule type="cellIs" dxfId="1469" priority="9420" operator="notEqual">
      <formula>CS15</formula>
    </cfRule>
    <cfRule type="cellIs" dxfId="1468" priority="9477" operator="notEqual">
      <formula>CS15</formula>
    </cfRule>
    <cfRule type="cellIs" dxfId="1467" priority="9354" operator="notEqual">
      <formula>CS15</formula>
    </cfRule>
    <cfRule type="cellIs" dxfId="1466" priority="9353" stopIfTrue="1" operator="equal">
      <formula>0</formula>
    </cfRule>
    <cfRule type="cellIs" dxfId="1465" priority="9476" stopIfTrue="1" operator="equal">
      <formula>0</formula>
    </cfRule>
  </conditionalFormatting>
  <conditionalFormatting sqref="CW16 CY16">
    <cfRule type="expression" dxfId="1464" priority="9352">
      <formula>CW15=0</formula>
    </cfRule>
    <cfRule type="expression" dxfId="1463" priority="9433">
      <formula>CW15=0</formula>
    </cfRule>
    <cfRule type="expression" dxfId="1462" priority="9475">
      <formula>CW15=0</formula>
    </cfRule>
    <cfRule type="expression" dxfId="1461" priority="9418">
      <formula>CW15=0</formula>
    </cfRule>
  </conditionalFormatting>
  <conditionalFormatting sqref="CW19 CY19">
    <cfRule type="cellIs" dxfId="1460" priority="17703" operator="notEqual">
      <formula>CS19</formula>
    </cfRule>
    <cfRule type="cellIs" dxfId="1459" priority="17702" stopIfTrue="1" operator="equal">
      <formula>0</formula>
    </cfRule>
    <cfRule type="cellIs" dxfId="1458" priority="11577" stopIfTrue="1" operator="equal">
      <formula>0</formula>
    </cfRule>
    <cfRule type="cellIs" dxfId="1457" priority="11578" operator="notEqual">
      <formula>CS19</formula>
    </cfRule>
    <cfRule type="cellIs" dxfId="1456" priority="18133" operator="notEqual">
      <formula>CS19</formula>
    </cfRule>
    <cfRule type="cellIs" dxfId="1455" priority="18132" stopIfTrue="1" operator="equal">
      <formula>0</formula>
    </cfRule>
  </conditionalFormatting>
  <conditionalFormatting sqref="CW20 CY20">
    <cfRule type="expression" dxfId="1454" priority="11576">
      <formula>CW19=0</formula>
    </cfRule>
    <cfRule type="expression" dxfId="1453" priority="17701">
      <formula>CW19=0</formula>
    </cfRule>
    <cfRule type="expression" dxfId="1452" priority="18131">
      <formula>CW19=0</formula>
    </cfRule>
  </conditionalFormatting>
  <conditionalFormatting sqref="CW21 CW31 CW9 CW11 CW13 CW15 CW17 CW19 CW23 CW25 CW27 CW29 CW33 CW35 CW37 CW41 CW43 CY43 CY41 CY37 CY35 CY33 CY29 CY27 CY25 CY23 CY19 CY17 CY15 CY13 CY11 CY9 CY31 CY21 CW39 CY39">
    <cfRule type="cellIs" dxfId="1451" priority="18604" stopIfTrue="1" operator="equal">
      <formula>0</formula>
    </cfRule>
    <cfRule type="cellIs" dxfId="1450" priority="18605" operator="notEqual">
      <formula>CS9</formula>
    </cfRule>
  </conditionalFormatting>
  <conditionalFormatting sqref="CW23 CY23">
    <cfRule type="cellIs" dxfId="1449" priority="9545" stopIfTrue="1" operator="equal">
      <formula>0</formula>
    </cfRule>
    <cfRule type="cellIs" dxfId="1448" priority="9546" operator="notEqual">
      <formula>CS23</formula>
    </cfRule>
    <cfRule type="cellIs" dxfId="1447" priority="9561" operator="notEqual">
      <formula>CS23</formula>
    </cfRule>
    <cfRule type="cellIs" dxfId="1446" priority="9560" stopIfTrue="1" operator="equal">
      <formula>0</formula>
    </cfRule>
    <cfRule type="cellIs" dxfId="1445" priority="15226" stopIfTrue="1" operator="equal">
      <formula>0</formula>
    </cfRule>
    <cfRule type="cellIs" dxfId="1444" priority="15227" operator="notEqual">
      <formula>CS23</formula>
    </cfRule>
  </conditionalFormatting>
  <conditionalFormatting sqref="CW24 CY24">
    <cfRule type="expression" dxfId="1443" priority="9559">
      <formula>CW23=0</formula>
    </cfRule>
    <cfRule type="expression" dxfId="1442" priority="9544">
      <formula>CW23=0</formula>
    </cfRule>
    <cfRule type="expression" dxfId="1441" priority="15225">
      <formula>CW23=0</formula>
    </cfRule>
  </conditionalFormatting>
  <conditionalFormatting sqref="CW25 CY25">
    <cfRule type="cellIs" dxfId="1440" priority="6042" operator="notEqual">
      <formula>CS25</formula>
    </cfRule>
    <cfRule type="cellIs" dxfId="1439" priority="6041" stopIfTrue="1" operator="equal">
      <formula>0</formula>
    </cfRule>
    <cfRule type="cellIs" dxfId="1438" priority="6380" stopIfTrue="1" operator="equal">
      <formula>0</formula>
    </cfRule>
    <cfRule type="cellIs" dxfId="1437" priority="6309" operator="notEqual">
      <formula>CS25</formula>
    </cfRule>
    <cfRule type="cellIs" dxfId="1436" priority="6482" stopIfTrue="1" operator="equal">
      <formula>0</formula>
    </cfRule>
    <cfRule type="cellIs" dxfId="1435" priority="5832" operator="notEqual">
      <formula>CS25</formula>
    </cfRule>
    <cfRule type="cellIs" dxfId="1434" priority="6075" operator="notEqual">
      <formula>CS25</formula>
    </cfRule>
    <cfRule type="cellIs" dxfId="1433" priority="5913" operator="notEqual">
      <formula>CS25</formula>
    </cfRule>
    <cfRule type="cellIs" dxfId="1432" priority="6074" stopIfTrue="1" operator="equal">
      <formula>0</formula>
    </cfRule>
    <cfRule type="cellIs" dxfId="1431" priority="5673" operator="notEqual">
      <formula>CS25</formula>
    </cfRule>
    <cfRule type="cellIs" dxfId="1430" priority="6326" stopIfTrue="1" operator="equal">
      <formula>0</formula>
    </cfRule>
    <cfRule type="cellIs" dxfId="1429" priority="10734" stopIfTrue="1" operator="equal">
      <formula>0</formula>
    </cfRule>
    <cfRule type="cellIs" dxfId="1428" priority="6101" stopIfTrue="1" operator="equal">
      <formula>0</formula>
    </cfRule>
    <cfRule type="cellIs" dxfId="1427" priority="6410" stopIfTrue="1" operator="equal">
      <formula>0</formula>
    </cfRule>
    <cfRule type="cellIs" dxfId="1426" priority="6512" stopIfTrue="1" operator="equal">
      <formula>0</formula>
    </cfRule>
    <cfRule type="cellIs" dxfId="1425" priority="6411" operator="notEqual">
      <formula>CS25</formula>
    </cfRule>
    <cfRule type="cellIs" dxfId="1424" priority="17038" operator="notEqual">
      <formula>CS25</formula>
    </cfRule>
    <cfRule type="cellIs" dxfId="1423" priority="16446" stopIfTrue="1" operator="equal">
      <formula>0</formula>
    </cfRule>
    <cfRule type="cellIs" dxfId="1422" priority="6381" operator="notEqual">
      <formula>CS25</formula>
    </cfRule>
    <cfRule type="cellIs" dxfId="1421" priority="6216" operator="notEqual">
      <formula>CS25</formula>
    </cfRule>
    <cfRule type="cellIs" dxfId="1420" priority="16447" operator="notEqual">
      <formula>CS25</formula>
    </cfRule>
    <cfRule type="cellIs" dxfId="1419" priority="6215" stopIfTrue="1" operator="equal">
      <formula>0</formula>
    </cfRule>
    <cfRule type="cellIs" dxfId="1418" priority="5955" operator="notEqual">
      <formula>CS25</formula>
    </cfRule>
    <cfRule type="cellIs" dxfId="1417" priority="17037" stopIfTrue="1" operator="equal">
      <formula>0</formula>
    </cfRule>
    <cfRule type="cellIs" dxfId="1416" priority="5979" operator="notEqual">
      <formula>CS25</formula>
    </cfRule>
    <cfRule type="cellIs" dxfId="1415" priority="5978" stopIfTrue="1" operator="equal">
      <formula>0</formula>
    </cfRule>
    <cfRule type="cellIs" dxfId="1414" priority="6327" operator="notEqual">
      <formula>CS25</formula>
    </cfRule>
    <cfRule type="cellIs" dxfId="1413" priority="6513" operator="notEqual">
      <formula>CS25</formula>
    </cfRule>
    <cfRule type="cellIs" dxfId="1412" priority="10653" stopIfTrue="1" operator="equal">
      <formula>0</formula>
    </cfRule>
    <cfRule type="cellIs" dxfId="1411" priority="10654" operator="notEqual">
      <formula>CS25</formula>
    </cfRule>
    <cfRule type="cellIs" dxfId="1410" priority="10735" operator="notEqual">
      <formula>CS25</formula>
    </cfRule>
    <cfRule type="cellIs" dxfId="1409" priority="6135" operator="notEqual">
      <formula>CS25</formula>
    </cfRule>
    <cfRule type="cellIs" dxfId="1408" priority="5831" stopIfTrue="1" operator="equal">
      <formula>0</formula>
    </cfRule>
    <cfRule type="cellIs" dxfId="1407" priority="5912" stopIfTrue="1" operator="equal">
      <formula>0</formula>
    </cfRule>
    <cfRule type="cellIs" dxfId="1406" priority="6102" operator="notEqual">
      <formula>CS25</formula>
    </cfRule>
    <cfRule type="cellIs" dxfId="1405" priority="6483" operator="notEqual">
      <formula>CS25</formula>
    </cfRule>
    <cfRule type="cellIs" dxfId="1404" priority="5954" stopIfTrue="1" operator="equal">
      <formula>0</formula>
    </cfRule>
    <cfRule type="cellIs" dxfId="1403" priority="6308" stopIfTrue="1" operator="equal">
      <formula>0</formula>
    </cfRule>
    <cfRule type="cellIs" dxfId="1402" priority="5699" stopIfTrue="1" operator="equal">
      <formula>0</formula>
    </cfRule>
    <cfRule type="cellIs" dxfId="1401" priority="5700" operator="notEqual">
      <formula>CS25</formula>
    </cfRule>
    <cfRule type="cellIs" dxfId="1400" priority="6173" stopIfTrue="1" operator="equal">
      <formula>0</formula>
    </cfRule>
    <cfRule type="cellIs" dxfId="1399" priority="6174" operator="notEqual">
      <formula>CS25</formula>
    </cfRule>
    <cfRule type="cellIs" dxfId="1398" priority="11127" stopIfTrue="1" operator="equal">
      <formula>0</formula>
    </cfRule>
    <cfRule type="cellIs" dxfId="1397" priority="6134" stopIfTrue="1" operator="equal">
      <formula>0</formula>
    </cfRule>
    <cfRule type="cellIs" dxfId="1396" priority="5753" stopIfTrue="1" operator="equal">
      <formula>0</formula>
    </cfRule>
    <cfRule type="cellIs" dxfId="1395" priority="5672" stopIfTrue="1" operator="equal">
      <formula>0</formula>
    </cfRule>
    <cfRule type="cellIs" dxfId="1394" priority="11128" operator="notEqual">
      <formula>CS25</formula>
    </cfRule>
    <cfRule type="cellIs" dxfId="1393" priority="5754" operator="notEqual">
      <formula>CS25</formula>
    </cfRule>
    <cfRule type="cellIs" dxfId="1392" priority="6581" stopIfTrue="1" operator="equal">
      <formula>0</formula>
    </cfRule>
    <cfRule type="cellIs" dxfId="1391" priority="6582" operator="notEqual">
      <formula>CS25</formula>
    </cfRule>
  </conditionalFormatting>
  <conditionalFormatting sqref="CW26 CY26">
    <cfRule type="expression" dxfId="1390" priority="5830">
      <formula>CW25=0</formula>
    </cfRule>
    <cfRule type="expression" dxfId="1389" priority="6481">
      <formula>CW25=0</formula>
    </cfRule>
    <cfRule type="expression" dxfId="1388" priority="6133">
      <formula>CW25=0</formula>
    </cfRule>
    <cfRule type="expression" dxfId="1387" priority="5752">
      <formula>CW25=0</formula>
    </cfRule>
    <cfRule type="expression" dxfId="1386" priority="5977">
      <formula>CW25=0</formula>
    </cfRule>
    <cfRule type="expression" dxfId="1385" priority="5671">
      <formula>CW25=0</formula>
    </cfRule>
    <cfRule type="expression" dxfId="1384" priority="6040">
      <formula>CW25=0</formula>
    </cfRule>
    <cfRule type="expression" dxfId="1383" priority="5911">
      <formula>CW25=0</formula>
    </cfRule>
    <cfRule type="expression" dxfId="1382" priority="6325">
      <formula>CW25=0</formula>
    </cfRule>
    <cfRule type="expression" dxfId="1381" priority="5698">
      <formula>CW25=0</formula>
    </cfRule>
    <cfRule type="expression" dxfId="1380" priority="6379">
      <formula>CW25=0</formula>
    </cfRule>
    <cfRule type="expression" dxfId="1379" priority="6409">
      <formula>CW25=0</formula>
    </cfRule>
    <cfRule type="expression" dxfId="1378" priority="6172">
      <formula>CW25=0</formula>
    </cfRule>
    <cfRule type="expression" dxfId="1377" priority="16445">
      <formula>CW25=0</formula>
    </cfRule>
    <cfRule type="expression" dxfId="1376" priority="11126">
      <formula>CW25=0</formula>
    </cfRule>
    <cfRule type="expression" dxfId="1375" priority="10652">
      <formula>CW25=0</formula>
    </cfRule>
    <cfRule type="expression" dxfId="1374" priority="6307">
      <formula>CW25=0</formula>
    </cfRule>
    <cfRule type="expression" dxfId="1373" priority="6511">
      <formula>CW25=0</formula>
    </cfRule>
    <cfRule type="expression" dxfId="1372" priority="10733">
      <formula>CW25=0</formula>
    </cfRule>
    <cfRule type="expression" dxfId="1371" priority="5953">
      <formula>CW25=0</formula>
    </cfRule>
    <cfRule type="expression" dxfId="1370" priority="17036">
      <formula>CW25=0</formula>
    </cfRule>
    <cfRule type="expression" dxfId="1369" priority="6580">
      <formula>CW25=0</formula>
    </cfRule>
    <cfRule type="expression" dxfId="1368" priority="6073">
      <formula>CW25=0</formula>
    </cfRule>
    <cfRule type="expression" dxfId="1367" priority="6100">
      <formula>CW25=0</formula>
    </cfRule>
    <cfRule type="expression" dxfId="1366" priority="6214">
      <formula>CW25=0</formula>
    </cfRule>
  </conditionalFormatting>
  <conditionalFormatting sqref="CW27 CY27">
    <cfRule type="cellIs" dxfId="1365" priority="15436" stopIfTrue="1" operator="equal">
      <formula>0</formula>
    </cfRule>
    <cfRule type="cellIs" dxfId="1364" priority="15437" operator="notEqual">
      <formula>CS27</formula>
    </cfRule>
    <cfRule type="cellIs" dxfId="1363" priority="9836" stopIfTrue="1" operator="equal">
      <formula>0</formula>
    </cfRule>
    <cfRule type="cellIs" dxfId="1362" priority="9753" operator="notEqual">
      <formula>CS27</formula>
    </cfRule>
    <cfRule type="cellIs" dxfId="1361" priority="9752" stopIfTrue="1" operator="equal">
      <formula>0</formula>
    </cfRule>
    <cfRule type="cellIs" dxfId="1360" priority="9837" operator="notEqual">
      <formula>CS27</formula>
    </cfRule>
    <cfRule type="cellIs" dxfId="1359" priority="9723" operator="notEqual">
      <formula>CS27</formula>
    </cfRule>
    <cfRule type="cellIs" dxfId="1358" priority="9722" stopIfTrue="1" operator="equal">
      <formula>0</formula>
    </cfRule>
    <cfRule type="cellIs" dxfId="1357" priority="9731" stopIfTrue="1" operator="equal">
      <formula>0</formula>
    </cfRule>
    <cfRule type="cellIs" dxfId="1356" priority="9732" operator="notEqual">
      <formula>CS27</formula>
    </cfRule>
  </conditionalFormatting>
  <conditionalFormatting sqref="CW28 CY28">
    <cfRule type="expression" dxfId="1355" priority="15435">
      <formula>CW27=0</formula>
    </cfRule>
    <cfRule type="expression" dxfId="1354" priority="9721">
      <formula>CW27=0</formula>
    </cfRule>
    <cfRule type="expression" dxfId="1353" priority="9751">
      <formula>CW27=0</formula>
    </cfRule>
    <cfRule type="expression" dxfId="1352" priority="9730">
      <formula>CW27=0</formula>
    </cfRule>
    <cfRule type="expression" dxfId="1351" priority="9835">
      <formula>CW27=0</formula>
    </cfRule>
  </conditionalFormatting>
  <conditionalFormatting sqref="CW29 CY29">
    <cfRule type="cellIs" dxfId="1350" priority="8568" stopIfTrue="1" operator="equal">
      <formula>0</formula>
    </cfRule>
    <cfRule type="cellIs" dxfId="1349" priority="8569" operator="notEqual">
      <formula>CS29</formula>
    </cfRule>
    <cfRule type="cellIs" dxfId="1348" priority="14636" operator="notEqual">
      <formula>CS29</formula>
    </cfRule>
    <cfRule type="cellIs" dxfId="1347" priority="14635" stopIfTrue="1" operator="equal">
      <formula>0</formula>
    </cfRule>
    <cfRule type="cellIs" dxfId="1346" priority="14618" operator="notEqual">
      <formula>CS29</formula>
    </cfRule>
    <cfRule type="cellIs" dxfId="1345" priority="8595" stopIfTrue="1" operator="equal">
      <formula>0</formula>
    </cfRule>
    <cfRule type="cellIs" dxfId="1344" priority="8596" operator="notEqual">
      <formula>CS29</formula>
    </cfRule>
    <cfRule type="cellIs" dxfId="1343" priority="14617" stopIfTrue="1" operator="equal">
      <formula>0</formula>
    </cfRule>
  </conditionalFormatting>
  <conditionalFormatting sqref="CW30 CY30">
    <cfRule type="expression" dxfId="1342" priority="8594">
      <formula>CW29=0</formula>
    </cfRule>
    <cfRule type="expression" dxfId="1341" priority="8567">
      <formula>CW29=0</formula>
    </cfRule>
    <cfRule type="expression" dxfId="1340" priority="14634">
      <formula>CW29=0</formula>
    </cfRule>
  </conditionalFormatting>
  <conditionalFormatting sqref="CW35 CY35">
    <cfRule type="cellIs" dxfId="1339" priority="8673" stopIfTrue="1" operator="equal">
      <formula>0</formula>
    </cfRule>
    <cfRule type="cellIs" dxfId="1338" priority="8674" operator="notEqual">
      <formula>CS35</formula>
    </cfRule>
  </conditionalFormatting>
  <conditionalFormatting sqref="CW36 CY36">
    <cfRule type="expression" dxfId="1337" priority="8672">
      <formula>CW35=0</formula>
    </cfRule>
  </conditionalFormatting>
  <conditionalFormatting sqref="CW39 CY39">
    <cfRule type="cellIs" dxfId="1336" priority="14024" operator="notEqual">
      <formula>CS39</formula>
    </cfRule>
    <cfRule type="cellIs" dxfId="1335" priority="14023" stopIfTrue="1" operator="equal">
      <formula>0</formula>
    </cfRule>
  </conditionalFormatting>
  <conditionalFormatting sqref="CW40 CY40">
    <cfRule type="expression" dxfId="1334" priority="14022">
      <formula>CW39=0</formula>
    </cfRule>
  </conditionalFormatting>
  <conditionalFormatting sqref="CX9 CX15 CX17 CX19 CX21 CX23 CX25 CX27 CX29 CX31 CX33 CX35 CX37 CX39 CX41 CX43">
    <cfRule type="cellIs" dxfId="1333" priority="17240" stopIfTrue="1" operator="equal">
      <formula>0</formula>
    </cfRule>
    <cfRule type="cellIs" dxfId="1332" priority="17241" operator="notEqual">
      <formula>CT9</formula>
    </cfRule>
    <cfRule type="cellIs" dxfId="1331" priority="11266" stopIfTrue="1" operator="equal">
      <formula>0</formula>
    </cfRule>
    <cfRule type="cellIs" dxfId="1330" priority="11267" operator="notEqual">
      <formula>CT9</formula>
    </cfRule>
  </conditionalFormatting>
  <conditionalFormatting sqref="CX11">
    <cfRule type="cellIs" dxfId="1329" priority="14445" operator="notEqual">
      <formula>CT11</formula>
    </cfRule>
    <cfRule type="cellIs" dxfId="1328" priority="17232" operator="notEqual">
      <formula>CT11</formula>
    </cfRule>
    <cfRule type="cellIs" dxfId="1327" priority="11258" operator="notEqual">
      <formula>CT11</formula>
    </cfRule>
    <cfRule type="cellIs" dxfId="1326" priority="17231" stopIfTrue="1" operator="equal">
      <formula>0</formula>
    </cfRule>
    <cfRule type="cellIs" dxfId="1325" priority="11257" stopIfTrue="1" operator="equal">
      <formula>0</formula>
    </cfRule>
    <cfRule type="cellIs" dxfId="1324" priority="14444" stopIfTrue="1" operator="equal">
      <formula>0</formula>
    </cfRule>
    <cfRule type="cellIs" dxfId="1323" priority="8829" stopIfTrue="1" operator="equal">
      <formula>0</formula>
    </cfRule>
    <cfRule type="cellIs" dxfId="1322" priority="8830" operator="notEqual">
      <formula>CT11</formula>
    </cfRule>
  </conditionalFormatting>
  <conditionalFormatting sqref="CX12">
    <cfRule type="expression" dxfId="1321" priority="14446">
      <formula>CX11=0</formula>
    </cfRule>
    <cfRule type="expression" dxfId="1320" priority="8831">
      <formula>CX11=0</formula>
    </cfRule>
  </conditionalFormatting>
  <conditionalFormatting sqref="CX13">
    <cfRule type="cellIs" dxfId="1319" priority="17229" stopIfTrue="1" operator="equal">
      <formula>0</formula>
    </cfRule>
    <cfRule type="cellIs" dxfId="1318" priority="11256" operator="notEqual">
      <formula>CT13</formula>
    </cfRule>
    <cfRule type="cellIs" dxfId="1317" priority="11255" stopIfTrue="1" operator="equal">
      <formula>0</formula>
    </cfRule>
    <cfRule type="cellIs" dxfId="1316" priority="17230" operator="notEqual">
      <formula>CT13</formula>
    </cfRule>
  </conditionalFormatting>
  <conditionalFormatting sqref="CX15">
    <cfRule type="cellIs" dxfId="1315" priority="9300" operator="notEqual">
      <formula>CT15</formula>
    </cfRule>
    <cfRule type="cellIs" dxfId="1314" priority="9443" stopIfTrue="1" operator="equal">
      <formula>0</formula>
    </cfRule>
    <cfRule type="cellIs" dxfId="1313" priority="9444" operator="notEqual">
      <formula>CT15</formula>
    </cfRule>
    <cfRule type="cellIs" dxfId="1312" priority="9299" stopIfTrue="1" operator="equal">
      <formula>0</formula>
    </cfRule>
    <cfRule type="cellIs" dxfId="1311" priority="9402" operator="notEqual">
      <formula>CT15</formula>
    </cfRule>
    <cfRule type="cellIs" dxfId="1310" priority="9401" stopIfTrue="1" operator="equal">
      <formula>0</formula>
    </cfRule>
  </conditionalFormatting>
  <conditionalFormatting sqref="CX16 CX18 CX20 CX22 CX24 CX26 CX28 CX30 CX32 CX34 CX36 CX38 CX40 CX42 CX44 CX10 CX12 CX14">
    <cfRule type="expression" dxfId="1309" priority="11265">
      <formula>CX9=0</formula>
    </cfRule>
    <cfRule type="expression" dxfId="1308" priority="17239">
      <formula>CX9=0</formula>
    </cfRule>
  </conditionalFormatting>
  <conditionalFormatting sqref="CX16">
    <cfRule type="expression" dxfId="1307" priority="9400">
      <formula>CX15=0</formula>
    </cfRule>
    <cfRule type="expression" dxfId="1306" priority="9298">
      <formula>CX15=0</formula>
    </cfRule>
    <cfRule type="expression" dxfId="1305" priority="9442">
      <formula>CX15=0</formula>
    </cfRule>
  </conditionalFormatting>
  <conditionalFormatting sqref="CX23">
    <cfRule type="cellIs" dxfId="1304" priority="15206" operator="notEqual">
      <formula>CT23</formula>
    </cfRule>
    <cfRule type="cellIs" dxfId="1303" priority="15205" stopIfTrue="1" operator="equal">
      <formula>0</formula>
    </cfRule>
    <cfRule type="cellIs" dxfId="1302" priority="9524" stopIfTrue="1" operator="equal">
      <formula>0</formula>
    </cfRule>
    <cfRule type="cellIs" dxfId="1301" priority="9525" operator="notEqual">
      <formula>CT23</formula>
    </cfRule>
  </conditionalFormatting>
  <conditionalFormatting sqref="CX24">
    <cfRule type="expression" dxfId="1300" priority="9523">
      <formula>CX23=0</formula>
    </cfRule>
    <cfRule type="expression" dxfId="1299" priority="15204">
      <formula>CX23=0</formula>
    </cfRule>
  </conditionalFormatting>
  <conditionalFormatting sqref="CX25">
    <cfRule type="cellIs" dxfId="1298" priority="5961" operator="notEqual">
      <formula>CT25</formula>
    </cfRule>
    <cfRule type="cellIs" dxfId="1297" priority="6143" stopIfTrue="1" operator="equal">
      <formula>0</formula>
    </cfRule>
    <cfRule type="cellIs" dxfId="1296" priority="6144" operator="notEqual">
      <formula>CT25</formula>
    </cfRule>
    <cfRule type="cellIs" dxfId="1295" priority="5681" stopIfTrue="1" operator="equal">
      <formula>0</formula>
    </cfRule>
    <cfRule type="cellIs" dxfId="1294" priority="5682" operator="notEqual">
      <formula>CT25</formula>
    </cfRule>
    <cfRule type="cellIs" dxfId="1293" priority="10990" operator="notEqual">
      <formula>CT25</formula>
    </cfRule>
    <cfRule type="cellIs" dxfId="1292" priority="5886" operator="notEqual">
      <formula>CT25</formula>
    </cfRule>
    <cfRule type="cellIs" dxfId="1291" priority="10989" stopIfTrue="1" operator="equal">
      <formula>0</formula>
    </cfRule>
    <cfRule type="cellIs" dxfId="1290" priority="6021" operator="notEqual">
      <formula>CT25</formula>
    </cfRule>
    <cfRule type="cellIs" dxfId="1289" priority="6020" stopIfTrue="1" operator="equal">
      <formula>0</formula>
    </cfRule>
    <cfRule type="cellIs" dxfId="1288" priority="16458" stopIfTrue="1" operator="equal">
      <formula>0</formula>
    </cfRule>
    <cfRule type="cellIs" dxfId="1287" priority="10507" operator="notEqual">
      <formula>CT25</formula>
    </cfRule>
    <cfRule type="cellIs" dxfId="1286" priority="10506" stopIfTrue="1" operator="equal">
      <formula>0</formula>
    </cfRule>
    <cfRule type="cellIs" dxfId="1285" priority="16459" operator="notEqual">
      <formula>CT25</formula>
    </cfRule>
    <cfRule type="cellIs" dxfId="1284" priority="5646" operator="notEqual">
      <formula>CT25</formula>
    </cfRule>
    <cfRule type="cellIs" dxfId="1283" priority="5645" stopIfTrue="1" operator="equal">
      <formula>0</formula>
    </cfRule>
    <cfRule type="cellIs" dxfId="1282" priority="10662" stopIfTrue="1" operator="equal">
      <formula>0</formula>
    </cfRule>
    <cfRule type="cellIs" dxfId="1281" priority="5844" operator="notEqual">
      <formula>CT25</formula>
    </cfRule>
    <cfRule type="cellIs" dxfId="1280" priority="5843" stopIfTrue="1" operator="equal">
      <formula>0</formula>
    </cfRule>
    <cfRule type="cellIs" dxfId="1279" priority="6080" stopIfTrue="1" operator="equal">
      <formula>0</formula>
    </cfRule>
    <cfRule type="cellIs" dxfId="1278" priority="6081" operator="notEqual">
      <formula>CT25</formula>
    </cfRule>
    <cfRule type="cellIs" dxfId="1277" priority="6347" stopIfTrue="1" operator="equal">
      <formula>0</formula>
    </cfRule>
    <cfRule type="cellIs" dxfId="1276" priority="10663" operator="notEqual">
      <formula>CT25</formula>
    </cfRule>
    <cfRule type="cellIs" dxfId="1275" priority="5807" stopIfTrue="1" operator="equal">
      <formula>0</formula>
    </cfRule>
    <cfRule type="cellIs" dxfId="1274" priority="5808" operator="notEqual">
      <formula>CT25</formula>
    </cfRule>
    <cfRule type="cellIs" dxfId="1273" priority="5927" stopIfTrue="1" operator="equal">
      <formula>0</formula>
    </cfRule>
    <cfRule type="cellIs" dxfId="1272" priority="6552" operator="notEqual">
      <formula>CT25</formula>
    </cfRule>
    <cfRule type="cellIs" dxfId="1271" priority="5928" operator="notEqual">
      <formula>CT25</formula>
    </cfRule>
    <cfRule type="cellIs" dxfId="1270" priority="6189" operator="notEqual">
      <formula>CT25</formula>
    </cfRule>
    <cfRule type="cellIs" dxfId="1269" priority="6054" operator="notEqual">
      <formula>CT25</formula>
    </cfRule>
    <cfRule type="cellIs" dxfId="1268" priority="6053" stopIfTrue="1" operator="equal">
      <formula>0</formula>
    </cfRule>
    <cfRule type="cellIs" dxfId="1267" priority="6284" stopIfTrue="1" operator="equal">
      <formula>0</formula>
    </cfRule>
    <cfRule type="cellIs" dxfId="1266" priority="6285" operator="notEqual">
      <formula>CT25</formula>
    </cfRule>
    <cfRule type="cellIs" dxfId="1265" priority="6449" stopIfTrue="1" operator="equal">
      <formula>0</formula>
    </cfRule>
    <cfRule type="cellIs" dxfId="1264" priority="6450" operator="notEqual">
      <formula>CT25</formula>
    </cfRule>
    <cfRule type="cellIs" dxfId="1263" priority="6393" operator="notEqual">
      <formula>CT25</formula>
    </cfRule>
    <cfRule type="cellIs" dxfId="1262" priority="6113" stopIfTrue="1" operator="equal">
      <formula>0</formula>
    </cfRule>
    <cfRule type="cellIs" dxfId="1261" priority="6114" operator="notEqual">
      <formula>CT25</formula>
    </cfRule>
    <cfRule type="cellIs" dxfId="1260" priority="6495" operator="notEqual">
      <formula>CT25</formula>
    </cfRule>
    <cfRule type="cellIs" dxfId="1259" priority="6494" stopIfTrue="1" operator="equal">
      <formula>0</formula>
    </cfRule>
    <cfRule type="cellIs" dxfId="1258" priority="6348" operator="notEqual">
      <formula>CT25</formula>
    </cfRule>
    <cfRule type="cellIs" dxfId="1257" priority="6392" stopIfTrue="1" operator="equal">
      <formula>0</formula>
    </cfRule>
    <cfRule type="cellIs" dxfId="1256" priority="5988" operator="notEqual">
      <formula>CT25</formula>
    </cfRule>
    <cfRule type="cellIs" dxfId="1255" priority="6551" stopIfTrue="1" operator="equal">
      <formula>0</formula>
    </cfRule>
    <cfRule type="cellIs" dxfId="1254" priority="5765" stopIfTrue="1" operator="equal">
      <formula>0</formula>
    </cfRule>
    <cfRule type="cellIs" dxfId="1253" priority="16843" operator="notEqual">
      <formula>CT25</formula>
    </cfRule>
    <cfRule type="cellIs" dxfId="1252" priority="16842" stopIfTrue="1" operator="equal">
      <formula>0</formula>
    </cfRule>
    <cfRule type="cellIs" dxfId="1251" priority="16263" stopIfTrue="1" operator="equal">
      <formula>0</formula>
    </cfRule>
    <cfRule type="cellIs" dxfId="1250" priority="16264" operator="notEqual">
      <formula>CT25</formula>
    </cfRule>
    <cfRule type="cellIs" dxfId="1249" priority="5766" operator="notEqual">
      <formula>CT25</formula>
    </cfRule>
    <cfRule type="cellIs" dxfId="1248" priority="5729" stopIfTrue="1" operator="equal">
      <formula>0</formula>
    </cfRule>
    <cfRule type="cellIs" dxfId="1247" priority="5730" operator="notEqual">
      <formula>CT25</formula>
    </cfRule>
    <cfRule type="cellIs" dxfId="1246" priority="5885" stopIfTrue="1" operator="equal">
      <formula>0</formula>
    </cfRule>
    <cfRule type="cellIs" dxfId="1245" priority="6233" stopIfTrue="1" operator="equal">
      <formula>0</formula>
    </cfRule>
    <cfRule type="cellIs" dxfId="1244" priority="6234" operator="notEqual">
      <formula>CT25</formula>
    </cfRule>
    <cfRule type="cellIs" dxfId="1243" priority="5987" stopIfTrue="1" operator="equal">
      <formula>0</formula>
    </cfRule>
    <cfRule type="cellIs" dxfId="1242" priority="6596" stopIfTrue="1" operator="equal">
      <formula>0</formula>
    </cfRule>
    <cfRule type="cellIs" dxfId="1241" priority="6597" operator="notEqual">
      <formula>CT25</formula>
    </cfRule>
    <cfRule type="cellIs" dxfId="1240" priority="5960" stopIfTrue="1" operator="equal">
      <formula>0</formula>
    </cfRule>
    <cfRule type="cellIs" dxfId="1239" priority="6188" stopIfTrue="1" operator="equal">
      <formula>0</formula>
    </cfRule>
  </conditionalFormatting>
  <conditionalFormatting sqref="CX26">
    <cfRule type="expression" dxfId="1238" priority="10661">
      <formula>CX25=0</formula>
    </cfRule>
    <cfRule type="expression" dxfId="1237" priority="5842">
      <formula>CX25=0</formula>
    </cfRule>
    <cfRule type="expression" dxfId="1236" priority="6079">
      <formula>CX25=0</formula>
    </cfRule>
    <cfRule type="expression" dxfId="1235" priority="6283">
      <formula>CX25=0</formula>
    </cfRule>
    <cfRule type="expression" dxfId="1234" priority="6448">
      <formula>CX25=0</formula>
    </cfRule>
    <cfRule type="expression" dxfId="1233" priority="6493">
      <formula>CX25=0</formula>
    </cfRule>
    <cfRule type="expression" dxfId="1232" priority="10505">
      <formula>CX25=0</formula>
    </cfRule>
    <cfRule type="expression" dxfId="1231" priority="6391">
      <formula>CX25=0</formula>
    </cfRule>
    <cfRule type="expression" dxfId="1230" priority="5959">
      <formula>CX25=0</formula>
    </cfRule>
    <cfRule type="expression" dxfId="1229" priority="16262">
      <formula>CX25=0</formula>
    </cfRule>
    <cfRule type="expression" dxfId="1228" priority="5926">
      <formula>CX25=0</formula>
    </cfRule>
    <cfRule type="expression" dxfId="1227" priority="6346">
      <formula>CX25=0</formula>
    </cfRule>
    <cfRule type="expression" dxfId="1226" priority="5986">
      <formula>CX25=0</formula>
    </cfRule>
    <cfRule type="expression" dxfId="1225" priority="6019">
      <formula>CX25=0</formula>
    </cfRule>
    <cfRule type="expression" dxfId="1224" priority="6052">
      <formula>CX25=0</formula>
    </cfRule>
    <cfRule type="expression" dxfId="1223" priority="5680">
      <formula>CX25=0</formula>
    </cfRule>
    <cfRule type="expression" dxfId="1222" priority="6142">
      <formula>CX25=0</formula>
    </cfRule>
    <cfRule type="expression" dxfId="1221" priority="5728">
      <formula>CX25=0</formula>
    </cfRule>
    <cfRule type="expression" dxfId="1220" priority="5764">
      <formula>CX25=0</formula>
    </cfRule>
    <cfRule type="expression" dxfId="1219" priority="16841">
      <formula>CX25=0</formula>
    </cfRule>
    <cfRule type="expression" dxfId="1218" priority="6550">
      <formula>CX25=0</formula>
    </cfRule>
    <cfRule type="expression" dxfId="1217" priority="5884">
      <formula>CX25=0</formula>
    </cfRule>
    <cfRule type="expression" dxfId="1216" priority="6232">
      <formula>CX25=0</formula>
    </cfRule>
    <cfRule type="expression" dxfId="1215" priority="6187">
      <formula>CX25=0</formula>
    </cfRule>
    <cfRule type="expression" dxfId="1214" priority="10988">
      <formula>CX25=0</formula>
    </cfRule>
    <cfRule type="expression" dxfId="1213" priority="6595">
      <formula>CX25=0</formula>
    </cfRule>
    <cfRule type="expression" dxfId="1212" priority="6112">
      <formula>CX25=0</formula>
    </cfRule>
    <cfRule type="expression" dxfId="1211" priority="5644">
      <formula>CX25=0</formula>
    </cfRule>
    <cfRule type="expression" dxfId="1210" priority="5806">
      <formula>CX25=0</formula>
    </cfRule>
    <cfRule type="expression" dxfId="1209" priority="16457">
      <formula>CX25=0</formula>
    </cfRule>
  </conditionalFormatting>
  <conditionalFormatting sqref="CX27">
    <cfRule type="cellIs" dxfId="1208" priority="9771" operator="notEqual">
      <formula>CT27</formula>
    </cfRule>
    <cfRule type="cellIs" dxfId="1207" priority="15496" stopIfTrue="1" operator="equal">
      <formula>0</formula>
    </cfRule>
    <cfRule type="cellIs" dxfId="1206" priority="9707" stopIfTrue="1" operator="equal">
      <formula>0</formula>
    </cfRule>
    <cfRule type="cellIs" dxfId="1205" priority="9708" operator="notEqual">
      <formula>CT27</formula>
    </cfRule>
    <cfRule type="cellIs" dxfId="1204" priority="9770" stopIfTrue="1" operator="equal">
      <formula>0</formula>
    </cfRule>
    <cfRule type="cellIs" dxfId="1203" priority="15497" operator="notEqual">
      <formula>CT27</formula>
    </cfRule>
    <cfRule type="cellIs" dxfId="1202" priority="9743" stopIfTrue="1" operator="equal">
      <formula>0</formula>
    </cfRule>
    <cfRule type="cellIs" dxfId="1201" priority="9744" operator="notEqual">
      <formula>CT27</formula>
    </cfRule>
    <cfRule type="cellIs" dxfId="1200" priority="15422" operator="notEqual">
      <formula>CT27</formula>
    </cfRule>
    <cfRule type="cellIs" dxfId="1199" priority="15464" operator="notEqual">
      <formula>CT27</formula>
    </cfRule>
    <cfRule type="cellIs" dxfId="1198" priority="15463" stopIfTrue="1" operator="equal">
      <formula>0</formula>
    </cfRule>
    <cfRule type="cellIs" dxfId="1197" priority="15421" stopIfTrue="1" operator="equal">
      <formula>0</formula>
    </cfRule>
  </conditionalFormatting>
  <conditionalFormatting sqref="CX28">
    <cfRule type="expression" dxfId="1196" priority="9706">
      <formula>CX27=0</formula>
    </cfRule>
    <cfRule type="expression" dxfId="1195" priority="15495">
      <formula>CX27=0</formula>
    </cfRule>
    <cfRule type="expression" dxfId="1194" priority="9769">
      <formula>CX27=0</formula>
    </cfRule>
    <cfRule type="expression" dxfId="1193" priority="15420">
      <formula>CX27=0</formula>
    </cfRule>
    <cfRule type="expression" dxfId="1192" priority="15462">
      <formula>CX27=0</formula>
    </cfRule>
    <cfRule type="expression" dxfId="1191" priority="9742">
      <formula>CX27=0</formula>
    </cfRule>
  </conditionalFormatting>
  <conditionalFormatting sqref="CX29">
    <cfRule type="cellIs" dxfId="1190" priority="8581" operator="notEqual">
      <formula>CT29</formula>
    </cfRule>
    <cfRule type="cellIs" dxfId="1189" priority="8580" stopIfTrue="1" operator="equal">
      <formula>0</formula>
    </cfRule>
    <cfRule type="cellIs" dxfId="1188" priority="14159" stopIfTrue="1" operator="equal">
      <formula>0</formula>
    </cfRule>
    <cfRule type="cellIs" dxfId="1187" priority="14160" operator="notEqual">
      <formula>CT29</formula>
    </cfRule>
    <cfRule type="cellIs" dxfId="1186" priority="14612" operator="notEqual">
      <formula>CT29</formula>
    </cfRule>
    <cfRule type="cellIs" dxfId="1185" priority="15263" operator="notEqual">
      <formula>CT29</formula>
    </cfRule>
    <cfRule type="cellIs" dxfId="1184" priority="14611" stopIfTrue="1" operator="equal">
      <formula>0</formula>
    </cfRule>
    <cfRule type="cellIs" dxfId="1183" priority="14624" operator="notEqual">
      <formula>CT29</formula>
    </cfRule>
    <cfRule type="cellIs" dxfId="1182" priority="8557" operator="notEqual">
      <formula>CT29</formula>
    </cfRule>
    <cfRule type="cellIs" dxfId="1181" priority="8556" stopIfTrue="1" operator="equal">
      <formula>0</formula>
    </cfRule>
    <cfRule type="cellIs" dxfId="1180" priority="15262" stopIfTrue="1" operator="equal">
      <formula>0</formula>
    </cfRule>
    <cfRule type="cellIs" dxfId="1179" priority="14623" stopIfTrue="1" operator="equal">
      <formula>0</formula>
    </cfRule>
  </conditionalFormatting>
  <conditionalFormatting sqref="CX30">
    <cfRule type="expression" dxfId="1178" priority="8555">
      <formula>CX29=0</formula>
    </cfRule>
    <cfRule type="expression" dxfId="1177" priority="8579">
      <formula>CX29=0</formula>
    </cfRule>
    <cfRule type="expression" dxfId="1176" priority="14158">
      <formula>CX29=0</formula>
    </cfRule>
    <cfRule type="expression" dxfId="1175" priority="14622">
      <formula>CX29=0</formula>
    </cfRule>
  </conditionalFormatting>
  <conditionalFormatting sqref="CX35">
    <cfRule type="cellIs" dxfId="1174" priority="14258" stopIfTrue="1" operator="equal">
      <formula>0</formula>
    </cfRule>
    <cfRule type="cellIs" dxfId="1173" priority="14259" operator="notEqual">
      <formula>CT35</formula>
    </cfRule>
    <cfRule type="cellIs" dxfId="1172" priority="8652" stopIfTrue="1" operator="equal">
      <formula>0</formula>
    </cfRule>
    <cfRule type="cellIs" dxfId="1171" priority="8653" operator="notEqual">
      <formula>CT35</formula>
    </cfRule>
  </conditionalFormatting>
  <conditionalFormatting sqref="CX36">
    <cfRule type="expression" dxfId="1170" priority="14257">
      <formula>CX35=0</formula>
    </cfRule>
    <cfRule type="expression" dxfId="1169" priority="8651">
      <formula>CX35=0</formula>
    </cfRule>
  </conditionalFormatting>
  <conditionalFormatting sqref="CX37">
    <cfRule type="cellIs" dxfId="1168" priority="11260" operator="notEqual">
      <formula>CT37</formula>
    </cfRule>
    <cfRule type="cellIs" dxfId="1167" priority="17234" operator="notEqual">
      <formula>CT37</formula>
    </cfRule>
    <cfRule type="cellIs" dxfId="1166" priority="17233" stopIfTrue="1" operator="equal">
      <formula>0</formula>
    </cfRule>
    <cfRule type="cellIs" dxfId="1165" priority="11259" stopIfTrue="1" operator="equal">
      <formula>0</formula>
    </cfRule>
  </conditionalFormatting>
  <conditionalFormatting sqref="CX38">
    <cfRule type="expression" dxfId="1164" priority="17235">
      <formula>CX37=0</formula>
    </cfRule>
    <cfRule type="expression" dxfId="1163" priority="11261">
      <formula>CX37=0</formula>
    </cfRule>
  </conditionalFormatting>
  <conditionalFormatting sqref="CX39">
    <cfRule type="cellIs" dxfId="1162" priority="13999" stopIfTrue="1" operator="equal">
      <formula>0</formula>
    </cfRule>
    <cfRule type="cellIs" dxfId="1161" priority="14000" operator="notEqual">
      <formula>CT39</formula>
    </cfRule>
  </conditionalFormatting>
  <conditionalFormatting sqref="CX40">
    <cfRule type="expression" dxfId="1160" priority="13998">
      <formula>CX39=0</formula>
    </cfRule>
  </conditionalFormatting>
  <conditionalFormatting sqref="CX43">
    <cfRule type="cellIs" dxfId="1159" priority="11263" stopIfTrue="1" operator="equal">
      <formula>0</formula>
    </cfRule>
    <cfRule type="cellIs" dxfId="1158" priority="11264" operator="notEqual">
      <formula>CT43</formula>
    </cfRule>
    <cfRule type="cellIs" dxfId="1157" priority="17237" stopIfTrue="1" operator="equal">
      <formula>0</formula>
    </cfRule>
    <cfRule type="cellIs" dxfId="1156" priority="17238" operator="notEqual">
      <formula>CT43</formula>
    </cfRule>
  </conditionalFormatting>
  <conditionalFormatting sqref="CX44">
    <cfRule type="expression" dxfId="1155" priority="11262">
      <formula>CX43=0</formula>
    </cfRule>
    <cfRule type="expression" dxfId="1154" priority="17236">
      <formula>CX43=0</formula>
    </cfRule>
  </conditionalFormatting>
  <conditionalFormatting sqref="CY7">
    <cfRule type="cellIs" dxfId="1153" priority="11581" operator="greaterThanOrEqual">
      <formula>5</formula>
    </cfRule>
    <cfRule type="cellIs" dxfId="1152" priority="18266" operator="greaterThanOrEqual">
      <formula>5</formula>
    </cfRule>
  </conditionalFormatting>
  <conditionalFormatting sqref="CZ11">
    <cfRule type="cellIs" dxfId="1151" priority="8843" operator="notEqual">
      <formula>CV11</formula>
    </cfRule>
    <cfRule type="cellIs" dxfId="1150" priority="14461" operator="notEqual">
      <formula>CV11</formula>
    </cfRule>
    <cfRule type="cellIs" dxfId="1149" priority="14460" stopIfTrue="1" operator="equal">
      <formula>0</formula>
    </cfRule>
    <cfRule type="cellIs" dxfId="1148" priority="8842" stopIfTrue="1" operator="equal">
      <formula>0</formula>
    </cfRule>
  </conditionalFormatting>
  <conditionalFormatting sqref="CZ12 CZ14 CZ16 CZ20 CZ22 CZ24 CZ26 CZ28 CZ30 CZ32 CZ34 CZ36 CZ38 CZ40 CZ42 CZ44 CZ10">
    <cfRule type="expression" dxfId="1147" priority="18585">
      <formula>CZ9=0</formula>
    </cfRule>
  </conditionalFormatting>
  <conditionalFormatting sqref="CZ12">
    <cfRule type="expression" dxfId="1146" priority="14459">
      <formula>CZ11=0</formula>
    </cfRule>
    <cfRule type="expression" dxfId="1145" priority="8841">
      <formula>CZ11=0</formula>
    </cfRule>
  </conditionalFormatting>
  <conditionalFormatting sqref="CZ13">
    <cfRule type="cellIs" dxfId="1144" priority="7693" operator="notEqual">
      <formula>CV13</formula>
    </cfRule>
    <cfRule type="cellIs" dxfId="1143" priority="7695" operator="notEqual">
      <formula>CV13</formula>
    </cfRule>
    <cfRule type="cellIs" dxfId="1142" priority="7691" operator="notEqual">
      <formula>CV13</formula>
    </cfRule>
    <cfRule type="cellIs" dxfId="1141" priority="7692" stopIfTrue="1" operator="equal">
      <formula>0</formula>
    </cfRule>
    <cfRule type="cellIs" dxfId="1140" priority="7690" stopIfTrue="1" operator="equal">
      <formula>0</formula>
    </cfRule>
    <cfRule type="cellIs" dxfId="1139" priority="7689" operator="notEqual">
      <formula>CV13</formula>
    </cfRule>
    <cfRule type="cellIs" dxfId="1138" priority="7688" stopIfTrue="1" operator="equal">
      <formula>0</formula>
    </cfRule>
    <cfRule type="cellIs" dxfId="1137" priority="7694" stopIfTrue="1" operator="equal">
      <formula>0</formula>
    </cfRule>
  </conditionalFormatting>
  <conditionalFormatting sqref="CZ14">
    <cfRule type="expression" dxfId="1136" priority="6220">
      <formula>CZ13=0</formula>
    </cfRule>
  </conditionalFormatting>
  <conditionalFormatting sqref="CZ17">
    <cfRule type="cellIs" dxfId="1135" priority="5631" operator="notEqual">
      <formula>CV17</formula>
    </cfRule>
    <cfRule type="cellIs" dxfId="1134" priority="5630" stopIfTrue="1" operator="equal">
      <formula>0</formula>
    </cfRule>
  </conditionalFormatting>
  <conditionalFormatting sqref="CZ18">
    <cfRule type="expression" dxfId="1133" priority="5629">
      <formula>CZ17=0</formula>
    </cfRule>
  </conditionalFormatting>
  <conditionalFormatting sqref="CZ19">
    <cfRule type="cellIs" dxfId="1132" priority="7581" operator="notEqual">
      <formula>CV19</formula>
    </cfRule>
    <cfRule type="cellIs" dxfId="1131" priority="7580" stopIfTrue="1" operator="equal">
      <formula>0</formula>
    </cfRule>
    <cfRule type="cellIs" dxfId="1130" priority="7582" stopIfTrue="1" operator="equal">
      <formula>0</formula>
    </cfRule>
    <cfRule type="cellIs" dxfId="1129" priority="7578" stopIfTrue="1" operator="equal">
      <formula>0</formula>
    </cfRule>
    <cfRule type="cellIs" dxfId="1128" priority="7583" operator="notEqual">
      <formula>CV19</formula>
    </cfRule>
    <cfRule type="cellIs" dxfId="1127" priority="7579" operator="notEqual">
      <formula>CV19</formula>
    </cfRule>
  </conditionalFormatting>
  <conditionalFormatting sqref="CZ20">
    <cfRule type="expression" dxfId="1126" priority="6222">
      <formula>CZ19=0</formula>
    </cfRule>
    <cfRule type="expression" dxfId="1125" priority="11570">
      <formula>CZ19=0</formula>
    </cfRule>
  </conditionalFormatting>
  <conditionalFormatting sqref="CZ21 CZ31 CZ9 CZ11 CZ15 CZ23 CZ25 CZ27 CZ29 CZ33 CZ35 CZ39 CZ41 CZ43">
    <cfRule type="cellIs" dxfId="1124" priority="18586" stopIfTrue="1" operator="equal">
      <formula>0</formula>
    </cfRule>
    <cfRule type="cellIs" dxfId="1123" priority="18587" operator="notEqual">
      <formula>CV9</formula>
    </cfRule>
  </conditionalFormatting>
  <conditionalFormatting sqref="CZ25">
    <cfRule type="cellIs" dxfId="1122" priority="6204" operator="notEqual">
      <formula>CV25</formula>
    </cfRule>
    <cfRule type="cellIs" dxfId="1121" priority="16435" operator="notEqual">
      <formula>CV25</formula>
    </cfRule>
    <cfRule type="cellIs" dxfId="1120" priority="16434" stopIfTrue="1" operator="equal">
      <formula>0</formula>
    </cfRule>
    <cfRule type="cellIs" dxfId="1119" priority="17019" stopIfTrue="1" operator="equal">
      <formula>0</formula>
    </cfRule>
    <cfRule type="cellIs" dxfId="1118" priority="6566" stopIfTrue="1" operator="equal">
      <formula>0</formula>
    </cfRule>
    <cfRule type="cellIs" dxfId="1117" priority="17020" operator="notEqual">
      <formula>CV25</formula>
    </cfRule>
    <cfRule type="cellIs" dxfId="1116" priority="6293" stopIfTrue="1" operator="equal">
      <formula>0</formula>
    </cfRule>
    <cfRule type="cellIs" dxfId="1115" priority="6567" operator="notEqual">
      <formula>CV25</formula>
    </cfRule>
    <cfRule type="cellIs" dxfId="1114" priority="6156" operator="notEqual">
      <formula>CV25</formula>
    </cfRule>
    <cfRule type="cellIs" dxfId="1113" priority="5820" operator="notEqual">
      <formula>CV25</formula>
    </cfRule>
    <cfRule type="cellIs" dxfId="1112" priority="5819" stopIfTrue="1" operator="equal">
      <formula>0</formula>
    </cfRule>
    <cfRule type="cellIs" dxfId="1111" priority="6294" operator="notEqual">
      <formula>CV25</formula>
    </cfRule>
    <cfRule type="cellIs" dxfId="1110" priority="5741" stopIfTrue="1" operator="equal">
      <formula>0</formula>
    </cfRule>
    <cfRule type="cellIs" dxfId="1109" priority="6155" stopIfTrue="1" operator="equal">
      <formula>0</formula>
    </cfRule>
    <cfRule type="cellIs" dxfId="1108" priority="11116" operator="notEqual">
      <formula>CV25</formula>
    </cfRule>
    <cfRule type="cellIs" dxfId="1107" priority="6471" operator="notEqual">
      <formula>CV25</formula>
    </cfRule>
    <cfRule type="cellIs" dxfId="1106" priority="5742" operator="notEqual">
      <formula>CV25</formula>
    </cfRule>
    <cfRule type="cellIs" dxfId="1105" priority="11115" stopIfTrue="1" operator="equal">
      <formula>0</formula>
    </cfRule>
    <cfRule type="cellIs" dxfId="1104" priority="5664" operator="notEqual">
      <formula>CV25</formula>
    </cfRule>
    <cfRule type="cellIs" dxfId="1103" priority="5663" stopIfTrue="1" operator="equal">
      <formula>0</formula>
    </cfRule>
    <cfRule type="cellIs" dxfId="1102" priority="6470" stopIfTrue="1" operator="equal">
      <formula>0</formula>
    </cfRule>
    <cfRule type="cellIs" dxfId="1101" priority="6368" stopIfTrue="1" operator="equal">
      <formula>0</formula>
    </cfRule>
    <cfRule type="cellIs" dxfId="1100" priority="6369" operator="notEqual">
      <formula>CV25</formula>
    </cfRule>
    <cfRule type="cellIs" dxfId="1099" priority="6129" operator="notEqual">
      <formula>CV25</formula>
    </cfRule>
    <cfRule type="cellIs" dxfId="1098" priority="6128" stopIfTrue="1" operator="equal">
      <formula>0</formula>
    </cfRule>
    <cfRule type="cellIs" dxfId="1097" priority="6090" operator="notEqual">
      <formula>CV25</formula>
    </cfRule>
    <cfRule type="cellIs" dxfId="1096" priority="6089" stopIfTrue="1" operator="equal">
      <formula>0</formula>
    </cfRule>
    <cfRule type="cellIs" dxfId="1095" priority="10644" stopIfTrue="1" operator="equal">
      <formula>0</formula>
    </cfRule>
    <cfRule type="cellIs" dxfId="1094" priority="10645" operator="notEqual">
      <formula>CV25</formula>
    </cfRule>
    <cfRule type="cellIs" dxfId="1093" priority="6069" operator="notEqual">
      <formula>CV25</formula>
    </cfRule>
    <cfRule type="cellIs" dxfId="1092" priority="6068" stopIfTrue="1" operator="equal">
      <formula>0</formula>
    </cfRule>
    <cfRule type="cellIs" dxfId="1091" priority="6030" operator="notEqual">
      <formula>CV25</formula>
    </cfRule>
    <cfRule type="cellIs" dxfId="1090" priority="6029" stopIfTrue="1" operator="equal">
      <formula>0</formula>
    </cfRule>
    <cfRule type="cellIs" dxfId="1089" priority="5970" operator="notEqual">
      <formula>CV25</formula>
    </cfRule>
    <cfRule type="cellIs" dxfId="1088" priority="5969" stopIfTrue="1" operator="equal">
      <formula>0</formula>
    </cfRule>
    <cfRule type="cellIs" dxfId="1087" priority="5946" operator="notEqual">
      <formula>CV25</formula>
    </cfRule>
    <cfRule type="cellIs" dxfId="1086" priority="5945" stopIfTrue="1" operator="equal">
      <formula>0</formula>
    </cfRule>
    <cfRule type="cellIs" dxfId="1085" priority="5898" operator="notEqual">
      <formula>CV25</formula>
    </cfRule>
    <cfRule type="cellIs" dxfId="1084" priority="5897" stopIfTrue="1" operator="equal">
      <formula>0</formula>
    </cfRule>
    <cfRule type="cellIs" dxfId="1083" priority="6203" stopIfTrue="1" operator="equal">
      <formula>0</formula>
    </cfRule>
  </conditionalFormatting>
  <conditionalFormatting sqref="CZ26">
    <cfRule type="expression" dxfId="1082" priority="5944">
      <formula>CZ25=0</formula>
    </cfRule>
    <cfRule type="expression" dxfId="1081" priority="5896">
      <formula>CZ25=0</formula>
    </cfRule>
    <cfRule type="expression" dxfId="1080" priority="6028">
      <formula>CZ25=0</formula>
    </cfRule>
    <cfRule type="expression" dxfId="1079" priority="6565">
      <formula>CZ25=0</formula>
    </cfRule>
    <cfRule type="expression" dxfId="1078" priority="11114">
      <formula>CZ25=0</formula>
    </cfRule>
    <cfRule type="expression" dxfId="1077" priority="6088">
      <formula>CZ25=0</formula>
    </cfRule>
    <cfRule type="expression" dxfId="1076" priority="16433">
      <formula>CZ25=0</formula>
    </cfRule>
    <cfRule type="expression" dxfId="1075" priority="6154">
      <formula>CZ25=0</formula>
    </cfRule>
    <cfRule type="expression" dxfId="1074" priority="5740">
      <formula>CZ25=0</formula>
    </cfRule>
    <cfRule type="expression" dxfId="1073" priority="6292">
      <formula>CZ25=0</formula>
    </cfRule>
    <cfRule type="expression" dxfId="1072" priority="6469">
      <formula>CZ25=0</formula>
    </cfRule>
    <cfRule type="expression" dxfId="1071" priority="10643">
      <formula>CZ25=0</formula>
    </cfRule>
    <cfRule type="expression" dxfId="1070" priority="5818">
      <formula>CZ25=0</formula>
    </cfRule>
    <cfRule type="expression" dxfId="1069" priority="17018">
      <formula>CZ25=0</formula>
    </cfRule>
    <cfRule type="expression" dxfId="1068" priority="6202">
      <formula>CZ25=0</formula>
    </cfRule>
    <cfRule type="expression" dxfId="1067" priority="6127">
      <formula>CZ25=0</formula>
    </cfRule>
    <cfRule type="expression" dxfId="1066" priority="6067">
      <formula>CZ25=0</formula>
    </cfRule>
    <cfRule type="expression" dxfId="1065" priority="5662">
      <formula>CZ25=0</formula>
    </cfRule>
    <cfRule type="expression" dxfId="1064" priority="5968">
      <formula>CZ25=0</formula>
    </cfRule>
    <cfRule type="expression" dxfId="1063" priority="6367">
      <formula>CZ25=0</formula>
    </cfRule>
  </conditionalFormatting>
  <conditionalFormatting sqref="CZ29">
    <cfRule type="cellIs" dxfId="1062" priority="8945" stopIfTrue="1" operator="equal">
      <formula>0</formula>
    </cfRule>
    <cfRule type="cellIs" dxfId="1061" priority="14614" operator="notEqual">
      <formula>CV29</formula>
    </cfRule>
    <cfRule type="cellIs" dxfId="1060" priority="14613" stopIfTrue="1" operator="equal">
      <formula>0</formula>
    </cfRule>
    <cfRule type="cellIs" dxfId="1059" priority="14094" operator="notEqual">
      <formula>CV29</formula>
    </cfRule>
    <cfRule type="cellIs" dxfId="1058" priority="14627" operator="notEqual">
      <formula>CV29</formula>
    </cfRule>
    <cfRule type="cellIs" dxfId="1057" priority="14093" stopIfTrue="1" operator="equal">
      <formula>0</formula>
    </cfRule>
    <cfRule type="cellIs" dxfId="1056" priority="8946" operator="notEqual">
      <formula>CV29</formula>
    </cfRule>
    <cfRule type="cellIs" dxfId="1055" priority="14626" stopIfTrue="1" operator="equal">
      <formula>0</formula>
    </cfRule>
  </conditionalFormatting>
  <conditionalFormatting sqref="CZ30">
    <cfRule type="expression" dxfId="1054" priority="14092">
      <formula>CZ29=0</formula>
    </cfRule>
    <cfRule type="expression" dxfId="1053" priority="14625">
      <formula>CZ29=0</formula>
    </cfRule>
    <cfRule type="expression" dxfId="1052" priority="8944">
      <formula>CZ29=0</formula>
    </cfRule>
  </conditionalFormatting>
  <conditionalFormatting sqref="CZ35">
    <cfRule type="cellIs" dxfId="1051" priority="14032" stopIfTrue="1" operator="equal">
      <formula>0</formula>
    </cfRule>
    <cfRule type="cellIs" dxfId="1050" priority="8661" stopIfTrue="1" operator="equal">
      <formula>0</formula>
    </cfRule>
    <cfRule type="cellIs" dxfId="1049" priority="8662" operator="notEqual">
      <formula>CV35</formula>
    </cfRule>
    <cfRule type="cellIs" dxfId="1048" priority="14033" operator="notEqual">
      <formula>CV35</formula>
    </cfRule>
  </conditionalFormatting>
  <conditionalFormatting sqref="CZ36">
    <cfRule type="expression" dxfId="1047" priority="8660">
      <formula>CZ35=0</formula>
    </cfRule>
    <cfRule type="expression" dxfId="1046" priority="14031">
      <formula>CZ35=0</formula>
    </cfRule>
  </conditionalFormatting>
  <conditionalFormatting sqref="CZ39">
    <cfRule type="cellIs" dxfId="1045" priority="8499" stopIfTrue="1" operator="equal">
      <formula>0</formula>
    </cfRule>
    <cfRule type="cellIs" dxfId="1044" priority="14008" stopIfTrue="1" operator="equal">
      <formula>0</formula>
    </cfRule>
    <cfRule type="cellIs" dxfId="1043" priority="14009" operator="notEqual">
      <formula>CV39</formula>
    </cfRule>
    <cfRule type="cellIs" dxfId="1042" priority="8500" operator="notEqual">
      <formula>CV39</formula>
    </cfRule>
  </conditionalFormatting>
  <conditionalFormatting sqref="CZ40">
    <cfRule type="expression" dxfId="1041" priority="8498">
      <formula>CZ39=0</formula>
    </cfRule>
    <cfRule type="expression" dxfId="1040" priority="14007">
      <formula>CZ39=0</formula>
    </cfRule>
  </conditionalFormatting>
  <conditionalFormatting sqref="DA11 DC11">
    <cfRule type="cellIs" dxfId="1039" priority="8855" operator="notEqual">
      <formula>CW11</formula>
    </cfRule>
    <cfRule type="cellIs" dxfId="1038" priority="14476" operator="notEqual">
      <formula>CW11</formula>
    </cfRule>
    <cfRule type="cellIs" dxfId="1037" priority="8854" stopIfTrue="1" operator="equal">
      <formula>0</formula>
    </cfRule>
    <cfRule type="cellIs" dxfId="1036" priority="14475" stopIfTrue="1" operator="equal">
      <formula>0</formula>
    </cfRule>
  </conditionalFormatting>
  <conditionalFormatting sqref="DA12 DA14 DA16 DA20 DA22 DA24 DA26 DA28 DA30 DA32 DA34 DA36 DA38 DA40 DA42 DA44 DA10 DC10 DC44 DC42 DC40 DC38 DC36 DC34 DC32 DC30 DC28 DC26 DC24 DC22 DC20 DC16 DC14 DC12">
    <cfRule type="expression" dxfId="1035" priority="18600">
      <formula>DA9=0</formula>
    </cfRule>
  </conditionalFormatting>
  <conditionalFormatting sqref="DA12 DA14 DA16 DA20 DA22 DA24 DA26 DA28 DA30 DA32 DA34 DA36 DA38 DA42 DA44 DA10 DC10 DC44 DC42 DC38 DC36 DC34 DC32 DC30 DC28 DC26 DC24 DC22 DC20 DC16 DC14 DC12 DA40 DC40">
    <cfRule type="expression" dxfId="1034" priority="11649">
      <formula>DA9=0</formula>
    </cfRule>
  </conditionalFormatting>
  <conditionalFormatting sqref="DA12 DC12">
    <cfRule type="expression" dxfId="1033" priority="14474">
      <formula>DA11=0</formula>
    </cfRule>
    <cfRule type="expression" dxfId="1032" priority="8853">
      <formula>DA11=0</formula>
    </cfRule>
  </conditionalFormatting>
  <conditionalFormatting sqref="DA17 DC17">
    <cfRule type="cellIs" dxfId="1031" priority="5637" operator="notEqual">
      <formula>CW17</formula>
    </cfRule>
    <cfRule type="cellIs" dxfId="1030" priority="5636" stopIfTrue="1" operator="equal">
      <formula>0</formula>
    </cfRule>
  </conditionalFormatting>
  <conditionalFormatting sqref="DA18 DC18">
    <cfRule type="expression" dxfId="1029" priority="5635">
      <formula>DA17=0</formula>
    </cfRule>
  </conditionalFormatting>
  <conditionalFormatting sqref="DA19 DC19">
    <cfRule type="cellIs" dxfId="1028" priority="11575" operator="notEqual">
      <formula>CW19</formula>
    </cfRule>
    <cfRule type="cellIs" dxfId="1027" priority="11468" operator="notEqual">
      <formula>CW19</formula>
    </cfRule>
    <cfRule type="cellIs" dxfId="1026" priority="11574" stopIfTrue="1" operator="equal">
      <formula>0</formula>
    </cfRule>
    <cfRule type="cellIs" dxfId="1025" priority="11467" stopIfTrue="1" operator="equal">
      <formula>0</formula>
    </cfRule>
  </conditionalFormatting>
  <conditionalFormatting sqref="DA20 DC20">
    <cfRule type="expression" dxfId="1024" priority="11466">
      <formula>DA19=0</formula>
    </cfRule>
    <cfRule type="expression" dxfId="1023" priority="11573">
      <formula>DA19=0</formula>
    </cfRule>
  </conditionalFormatting>
  <conditionalFormatting sqref="DA21 DA31 DA9 DA11 DA13 DA15 DA19 DA23 DA25 DA27 DA29 DA33 DA35 DA37 DA39 DA41 DA43 DC43 DC41 DC39 DC37 DC35 DC33 DC29 DC27 DC25 DC23 DC19 DC15 DC13 DC11 DC9 DC31 DC21">
    <cfRule type="cellIs" dxfId="1022" priority="18602" operator="notEqual">
      <formula>CW9</formula>
    </cfRule>
    <cfRule type="cellIs" dxfId="1021" priority="18601" stopIfTrue="1" operator="equal">
      <formula>0</formula>
    </cfRule>
  </conditionalFormatting>
  <conditionalFormatting sqref="DA21 DA31 DA9 DA11 DA13 DA15 DA19 DA23 DA25 DA27 DA29 DA33 DA35 DA37 DA41 DA43 DC43 DC41 DC37 DC35 DC33 DC29 DC27 DC25 DC23 DC19 DC15 DC13 DC11 DC9 DC31 DC21 DA39 DC39">
    <cfRule type="cellIs" dxfId="1020" priority="11651" operator="notEqual">
      <formula>CW9</formula>
    </cfRule>
    <cfRule type="cellIs" dxfId="1019" priority="11650" stopIfTrue="1" operator="equal">
      <formula>0</formula>
    </cfRule>
  </conditionalFormatting>
  <conditionalFormatting sqref="DA23 DC23">
    <cfRule type="cellIs" dxfId="1018" priority="9543" operator="notEqual">
      <formula>CW23</formula>
    </cfRule>
    <cfRule type="cellIs" dxfId="1017" priority="9542" stopIfTrue="1" operator="equal">
      <formula>0</formula>
    </cfRule>
  </conditionalFormatting>
  <conditionalFormatting sqref="DA24 DC24">
    <cfRule type="expression" dxfId="1016" priority="9541">
      <formula>DA23=0</formula>
    </cfRule>
  </conditionalFormatting>
  <conditionalFormatting sqref="DA25 DC25">
    <cfRule type="cellIs" dxfId="1015" priority="10650" stopIfTrue="1" operator="equal">
      <formula>0</formula>
    </cfRule>
    <cfRule type="cellIs" dxfId="1014" priority="6480" operator="notEqual">
      <formula>CW25</formula>
    </cfRule>
    <cfRule type="cellIs" dxfId="1013" priority="5798" stopIfTrue="1" operator="equal">
      <formula>0</formula>
    </cfRule>
    <cfRule type="cellIs" dxfId="1012" priority="5799" operator="notEqual">
      <formula>CW25</formula>
    </cfRule>
    <cfRule type="cellIs" dxfId="1011" priority="6636" operator="notEqual">
      <formula>CW25</formula>
    </cfRule>
    <cfRule type="cellIs" dxfId="1010" priority="6131" stopIfTrue="1" operator="equal">
      <formula>0</formula>
    </cfRule>
    <cfRule type="cellIs" dxfId="1009" priority="5976" operator="notEqual">
      <formula>CW25</formula>
    </cfRule>
    <cfRule type="cellIs" dxfId="1008" priority="5670" operator="notEqual">
      <formula>CW25</formula>
    </cfRule>
    <cfRule type="cellIs" dxfId="1007" priority="5669" stopIfTrue="1" operator="equal">
      <formula>0</formula>
    </cfRule>
    <cfRule type="cellIs" dxfId="1006" priority="5975" stopIfTrue="1" operator="equal">
      <formula>0</formula>
    </cfRule>
    <cfRule type="cellIs" dxfId="1005" priority="6170" stopIfTrue="1" operator="equal">
      <formula>0</formula>
    </cfRule>
    <cfRule type="cellIs" dxfId="1004" priority="6479" stopIfTrue="1" operator="equal">
      <formula>0</formula>
    </cfRule>
    <cfRule type="cellIs" dxfId="1003" priority="5751" operator="notEqual">
      <formula>CW25</formula>
    </cfRule>
    <cfRule type="cellIs" dxfId="1002" priority="5750" stopIfTrue="1" operator="equal">
      <formula>0</formula>
    </cfRule>
    <cfRule type="cellIs" dxfId="1001" priority="6635" stopIfTrue="1" operator="equal">
      <formula>0</formula>
    </cfRule>
    <cfRule type="cellIs" dxfId="1000" priority="11125" operator="notEqual">
      <formula>CW25</formula>
    </cfRule>
    <cfRule type="cellIs" dxfId="999" priority="11124" stopIfTrue="1" operator="equal">
      <formula>0</formula>
    </cfRule>
    <cfRule type="cellIs" dxfId="998" priority="6098" stopIfTrue="1" operator="equal">
      <formula>0</formula>
    </cfRule>
    <cfRule type="cellIs" dxfId="997" priority="6272" stopIfTrue="1" operator="equal">
      <formula>0</formula>
    </cfRule>
    <cfRule type="cellIs" dxfId="996" priority="6171" operator="notEqual">
      <formula>CW25</formula>
    </cfRule>
    <cfRule type="cellIs" dxfId="995" priority="6273" operator="notEqual">
      <formula>CW25</formula>
    </cfRule>
    <cfRule type="cellIs" dxfId="994" priority="6072" operator="notEqual">
      <formula>CW25</formula>
    </cfRule>
    <cfRule type="cellIs" dxfId="993" priority="6071" stopIfTrue="1" operator="equal">
      <formula>0</formula>
    </cfRule>
    <cfRule type="cellIs" dxfId="992" priority="5952" operator="notEqual">
      <formula>CW25</formula>
    </cfRule>
    <cfRule type="cellIs" dxfId="991" priority="5951" stopIfTrue="1" operator="equal">
      <formula>0</formula>
    </cfRule>
    <cfRule type="cellIs" dxfId="990" priority="6132" operator="notEqual">
      <formula>CW25</formula>
    </cfRule>
    <cfRule type="cellIs" dxfId="989" priority="6099" operator="notEqual">
      <formula>CW25</formula>
    </cfRule>
    <cfRule type="cellIs" dxfId="988" priority="6212" stopIfTrue="1" operator="equal">
      <formula>0</formula>
    </cfRule>
    <cfRule type="cellIs" dxfId="987" priority="6213" operator="notEqual">
      <formula>CW25</formula>
    </cfRule>
    <cfRule type="cellIs" dxfId="986" priority="5910" operator="notEqual">
      <formula>CW25</formula>
    </cfRule>
    <cfRule type="cellIs" dxfId="985" priority="6039" operator="notEqual">
      <formula>CW25</formula>
    </cfRule>
    <cfRule type="cellIs" dxfId="984" priority="6038" stopIfTrue="1" operator="equal">
      <formula>0</formula>
    </cfRule>
    <cfRule type="cellIs" dxfId="983" priority="5877" operator="notEqual">
      <formula>CW25</formula>
    </cfRule>
    <cfRule type="cellIs" dxfId="982" priority="5909" stopIfTrue="1" operator="equal">
      <formula>0</formula>
    </cfRule>
    <cfRule type="cellIs" dxfId="981" priority="16671" stopIfTrue="1" operator="equal">
      <formula>0</formula>
    </cfRule>
    <cfRule type="cellIs" dxfId="980" priority="16672" operator="notEqual">
      <formula>CW25</formula>
    </cfRule>
    <cfRule type="cellIs" dxfId="979" priority="6305" stopIfTrue="1" operator="equal">
      <formula>0</formula>
    </cfRule>
    <cfRule type="cellIs" dxfId="978" priority="6015" operator="notEqual">
      <formula>CW25</formula>
    </cfRule>
    <cfRule type="cellIs" dxfId="977" priority="6014" stopIfTrue="1" operator="equal">
      <formula>0</formula>
    </cfRule>
    <cfRule type="cellIs" dxfId="976" priority="5876" stopIfTrue="1" operator="equal">
      <formula>0</formula>
    </cfRule>
    <cfRule type="cellIs" dxfId="975" priority="6306" operator="notEqual">
      <formula>CW25</formula>
    </cfRule>
    <cfRule type="cellIs" dxfId="974" priority="10651" operator="notEqual">
      <formula>CW25</formula>
    </cfRule>
    <cfRule type="cellIs" dxfId="973" priority="6578" stopIfTrue="1" operator="equal">
      <formula>0</formula>
    </cfRule>
    <cfRule type="cellIs" dxfId="972" priority="6377" stopIfTrue="1" operator="equal">
      <formula>0</formula>
    </cfRule>
    <cfRule type="cellIs" dxfId="971" priority="6378" operator="notEqual">
      <formula>CW25</formula>
    </cfRule>
    <cfRule type="cellIs" dxfId="970" priority="6579" operator="notEqual">
      <formula>CW25</formula>
    </cfRule>
    <cfRule type="cellIs" dxfId="969" priority="16444" operator="notEqual">
      <formula>CW25</formula>
    </cfRule>
    <cfRule type="cellIs" dxfId="968" priority="16443" stopIfTrue="1" operator="equal">
      <formula>0</formula>
    </cfRule>
    <cfRule type="cellIs" dxfId="967" priority="17034" stopIfTrue="1" operator="equal">
      <formula>0</formula>
    </cfRule>
    <cfRule type="cellIs" dxfId="966" priority="17035" operator="notEqual">
      <formula>CW25</formula>
    </cfRule>
    <cfRule type="cellIs" dxfId="965" priority="5828" stopIfTrue="1" operator="equal">
      <formula>0</formula>
    </cfRule>
    <cfRule type="cellIs" dxfId="964" priority="5829" operator="notEqual">
      <formula>CW25</formula>
    </cfRule>
  </conditionalFormatting>
  <conditionalFormatting sqref="DA26 DC26">
    <cfRule type="expression" dxfId="963" priority="6097">
      <formula>DA25=0</formula>
    </cfRule>
    <cfRule type="expression" dxfId="962" priority="6013">
      <formula>DA25=0</formula>
    </cfRule>
    <cfRule type="expression" dxfId="961" priority="6304">
      <formula>DA25=0</formula>
    </cfRule>
    <cfRule type="expression" dxfId="960" priority="6577">
      <formula>DA25=0</formula>
    </cfRule>
    <cfRule type="expression" dxfId="959" priority="6634">
      <formula>DA25=0</formula>
    </cfRule>
    <cfRule type="expression" dxfId="958" priority="6169">
      <formula>DA25=0</formula>
    </cfRule>
    <cfRule type="expression" dxfId="957" priority="6478">
      <formula>DA25=0</formula>
    </cfRule>
    <cfRule type="expression" dxfId="956" priority="6130">
      <formula>DA25=0</formula>
    </cfRule>
    <cfRule type="expression" dxfId="955" priority="5827">
      <formula>DA25=0</formula>
    </cfRule>
    <cfRule type="expression" dxfId="954" priority="11123">
      <formula>DA25=0</formula>
    </cfRule>
    <cfRule type="expression" dxfId="953" priority="5668">
      <formula>DA25=0</formula>
    </cfRule>
    <cfRule type="expression" dxfId="952" priority="10649">
      <formula>DA25=0</formula>
    </cfRule>
    <cfRule type="expression" dxfId="951" priority="6070">
      <formula>DA25=0</formula>
    </cfRule>
    <cfRule type="expression" dxfId="950" priority="17033">
      <formula>DA25=0</formula>
    </cfRule>
    <cfRule type="expression" dxfId="949" priority="5749">
      <formula>DA25=0</formula>
    </cfRule>
    <cfRule type="expression" dxfId="948" priority="6376">
      <formula>DA25=0</formula>
    </cfRule>
    <cfRule type="expression" dxfId="947" priority="5875">
      <formula>DA25=0</formula>
    </cfRule>
    <cfRule type="expression" dxfId="946" priority="5974">
      <formula>DA25=0</formula>
    </cfRule>
    <cfRule type="expression" dxfId="945" priority="6271">
      <formula>DA25=0</formula>
    </cfRule>
    <cfRule type="expression" dxfId="944" priority="6037">
      <formula>DA25=0</formula>
    </cfRule>
    <cfRule type="expression" dxfId="943" priority="16670">
      <formula>DA25=0</formula>
    </cfRule>
    <cfRule type="expression" dxfId="942" priority="5950">
      <formula>DA25=0</formula>
    </cfRule>
    <cfRule type="expression" dxfId="941" priority="16442">
      <formula>DA25=0</formula>
    </cfRule>
    <cfRule type="expression" dxfId="940" priority="5797">
      <formula>DA25=0</formula>
    </cfRule>
    <cfRule type="expression" dxfId="939" priority="5908">
      <formula>DA25=0</formula>
    </cfRule>
    <cfRule type="expression" dxfId="938" priority="6211">
      <formula>DA25=0</formula>
    </cfRule>
  </conditionalFormatting>
  <conditionalFormatting sqref="DA27 DC27">
    <cfRule type="cellIs" dxfId="937" priority="15652" stopIfTrue="1" operator="equal">
      <formula>0</formula>
    </cfRule>
    <cfRule type="cellIs" dxfId="936" priority="9720" operator="notEqual">
      <formula>CW27</formula>
    </cfRule>
    <cfRule type="cellIs" dxfId="935" priority="9719" stopIfTrue="1" operator="equal">
      <formula>0</formula>
    </cfRule>
    <cfRule type="cellIs" dxfId="934" priority="15491" operator="notEqual">
      <formula>CW27</formula>
    </cfRule>
    <cfRule type="cellIs" dxfId="933" priority="15490" stopIfTrue="1" operator="equal">
      <formula>0</formula>
    </cfRule>
    <cfRule type="cellIs" dxfId="932" priority="15653" operator="notEqual">
      <formula>CW27</formula>
    </cfRule>
  </conditionalFormatting>
  <conditionalFormatting sqref="DA28 DC28">
    <cfRule type="expression" dxfId="931" priority="15489">
      <formula>DA27=0</formula>
    </cfRule>
    <cfRule type="expression" dxfId="930" priority="9718">
      <formula>DA27=0</formula>
    </cfRule>
    <cfRule type="expression" dxfId="929" priority="15651">
      <formula>DA27=0</formula>
    </cfRule>
  </conditionalFormatting>
  <conditionalFormatting sqref="DA29 DC29">
    <cfRule type="cellIs" dxfId="928" priority="14100" operator="notEqual">
      <formula>CW29</formula>
    </cfRule>
    <cfRule type="cellIs" dxfId="927" priority="8951" stopIfTrue="1" operator="equal">
      <formula>0</formula>
    </cfRule>
    <cfRule type="cellIs" dxfId="926" priority="14081" stopIfTrue="1" operator="equal">
      <formula>0</formula>
    </cfRule>
    <cfRule type="cellIs" dxfId="925" priority="8933" stopIfTrue="1" operator="equal">
      <formula>0</formula>
    </cfRule>
    <cfRule type="cellIs" dxfId="924" priority="8934" operator="notEqual">
      <formula>CW29</formula>
    </cfRule>
    <cfRule type="cellIs" dxfId="923" priority="14615" stopIfTrue="1" operator="equal">
      <formula>0</formula>
    </cfRule>
    <cfRule type="cellIs" dxfId="922" priority="14099" stopIfTrue="1" operator="equal">
      <formula>0</formula>
    </cfRule>
    <cfRule type="cellIs" dxfId="921" priority="14616" operator="notEqual">
      <formula>CW29</formula>
    </cfRule>
    <cfRule type="cellIs" dxfId="920" priority="14632" stopIfTrue="1" operator="equal">
      <formula>0</formula>
    </cfRule>
    <cfRule type="cellIs" dxfId="919" priority="14633" operator="notEqual">
      <formula>CW29</formula>
    </cfRule>
    <cfRule type="cellIs" dxfId="918" priority="14082" operator="notEqual">
      <formula>CW29</formula>
    </cfRule>
    <cfRule type="cellIs" dxfId="917" priority="15281" operator="notEqual">
      <formula>CW29</formula>
    </cfRule>
    <cfRule type="cellIs" dxfId="916" priority="15280" stopIfTrue="1" operator="equal">
      <formula>0</formula>
    </cfRule>
    <cfRule type="cellIs" dxfId="915" priority="8952" operator="notEqual">
      <formula>CW29</formula>
    </cfRule>
    <cfRule type="cellIs" dxfId="914" priority="14219" stopIfTrue="1" operator="equal">
      <formula>0</formula>
    </cfRule>
    <cfRule type="cellIs" dxfId="913" priority="14220" operator="notEqual">
      <formula>CW29</formula>
    </cfRule>
  </conditionalFormatting>
  <conditionalFormatting sqref="DA30 DC30">
    <cfRule type="expression" dxfId="912" priority="14218">
      <formula>DA29=0</formula>
    </cfRule>
    <cfRule type="expression" dxfId="911" priority="14631">
      <formula>DA29=0</formula>
    </cfRule>
    <cfRule type="expression" dxfId="910" priority="14098">
      <formula>DA29=0</formula>
    </cfRule>
    <cfRule type="expression" dxfId="909" priority="8950">
      <formula>DA29=0</formula>
    </cfRule>
  </conditionalFormatting>
  <conditionalFormatting sqref="DA35 DC35">
    <cfRule type="cellIs" dxfId="908" priority="14313" operator="notEqual">
      <formula>CW35</formula>
    </cfRule>
    <cfRule type="cellIs" dxfId="907" priority="14312" stopIfTrue="1" operator="equal">
      <formula>0</formula>
    </cfRule>
    <cfRule type="cellIs" dxfId="906" priority="14050" stopIfTrue="1" operator="equal">
      <formula>0</formula>
    </cfRule>
    <cfRule type="cellIs" dxfId="905" priority="14051" operator="notEqual">
      <formula>CW35</formula>
    </cfRule>
  </conditionalFormatting>
  <conditionalFormatting sqref="DA36 DC36">
    <cfRule type="expression" dxfId="904" priority="14049">
      <formula>DA35=0</formula>
    </cfRule>
    <cfRule type="expression" dxfId="903" priority="14311">
      <formula>DA35=0</formula>
    </cfRule>
  </conditionalFormatting>
  <conditionalFormatting sqref="DA39 DC39">
    <cfRule type="cellIs" dxfId="902" priority="14021" operator="notEqual">
      <formula>CW39</formula>
    </cfRule>
    <cfRule type="cellIs" dxfId="901" priority="14020" stopIfTrue="1" operator="equal">
      <formula>0</formula>
    </cfRule>
    <cfRule type="cellIs" dxfId="900" priority="8505" stopIfTrue="1" operator="equal">
      <formula>0</formula>
    </cfRule>
    <cfRule type="cellIs" dxfId="899" priority="8506" operator="notEqual">
      <formula>CW39</formula>
    </cfRule>
  </conditionalFormatting>
  <conditionalFormatting sqref="DA40 DC40">
    <cfRule type="expression" dxfId="898" priority="8504">
      <formula>DA39=0</formula>
    </cfRule>
    <cfRule type="expression" dxfId="897" priority="14019">
      <formula>DA39=0</formula>
    </cfRule>
  </conditionalFormatting>
  <conditionalFormatting sqref="DB9 DB15 DB19 DB21 DB23 DB25 DB27 DB29 DB31 DB33 DB35 DB37 DB39 DB41 DB43">
    <cfRule type="cellIs" dxfId="896" priority="11253" stopIfTrue="1" operator="equal">
      <formula>0</formula>
    </cfRule>
    <cfRule type="cellIs" dxfId="895" priority="17227" stopIfTrue="1" operator="equal">
      <formula>0</formula>
    </cfRule>
    <cfRule type="cellIs" dxfId="894" priority="11254" operator="notEqual">
      <formula>CX9</formula>
    </cfRule>
    <cfRule type="cellIs" dxfId="893" priority="17228" operator="notEqual">
      <formula>CX9</formula>
    </cfRule>
  </conditionalFormatting>
  <conditionalFormatting sqref="DB11">
    <cfRule type="cellIs" dxfId="892" priority="8827" operator="notEqual">
      <formula>CX11</formula>
    </cfRule>
    <cfRule type="cellIs" dxfId="891" priority="8826" stopIfTrue="1" operator="equal">
      <formula>0</formula>
    </cfRule>
    <cfRule type="cellIs" dxfId="890" priority="11244" stopIfTrue="1" operator="equal">
      <formula>0</formula>
    </cfRule>
    <cfRule type="cellIs" dxfId="889" priority="17219" operator="notEqual">
      <formula>CX11</formula>
    </cfRule>
    <cfRule type="cellIs" dxfId="888" priority="11245" operator="notEqual">
      <formula>CX11</formula>
    </cfRule>
    <cfRule type="cellIs" dxfId="887" priority="17218" stopIfTrue="1" operator="equal">
      <formula>0</formula>
    </cfRule>
    <cfRule type="cellIs" dxfId="886" priority="14441" stopIfTrue="1" operator="equal">
      <formula>0</formula>
    </cfRule>
    <cfRule type="cellIs" dxfId="885" priority="14442" operator="notEqual">
      <formula>CX11</formula>
    </cfRule>
  </conditionalFormatting>
  <conditionalFormatting sqref="DB12">
    <cfRule type="expression" dxfId="884" priority="8828">
      <formula>DB11=0</formula>
    </cfRule>
    <cfRule type="expression" dxfId="883" priority="14443">
      <formula>DB11=0</formula>
    </cfRule>
  </conditionalFormatting>
  <conditionalFormatting sqref="DB13">
    <cfRule type="cellIs" dxfId="882" priority="11243" operator="notEqual">
      <formula>CX13</formula>
    </cfRule>
    <cfRule type="cellIs" dxfId="881" priority="11242" stopIfTrue="1" operator="equal">
      <formula>0</formula>
    </cfRule>
    <cfRule type="cellIs" dxfId="880" priority="17216" stopIfTrue="1" operator="equal">
      <formula>0</formula>
    </cfRule>
    <cfRule type="cellIs" dxfId="879" priority="17217" operator="notEqual">
      <formula>CX13</formula>
    </cfRule>
  </conditionalFormatting>
  <conditionalFormatting sqref="DB16 DB20 DB22 DB24 DB26 DB28 DB30 DB32 DB34 DB36 DB38 DB40 DB42 DB44 DB10 DB12 DB14">
    <cfRule type="expression" dxfId="878" priority="11252">
      <formula>DB9=0</formula>
    </cfRule>
    <cfRule type="expression" dxfId="877" priority="17226">
      <formula>DB9=0</formula>
    </cfRule>
  </conditionalFormatting>
  <conditionalFormatting sqref="DB17">
    <cfRule type="cellIs" dxfId="876" priority="5625" operator="notEqual">
      <formula>CX17</formula>
    </cfRule>
    <cfRule type="cellIs" dxfId="875" priority="5624" stopIfTrue="1" operator="equal">
      <formula>0</formula>
    </cfRule>
  </conditionalFormatting>
  <conditionalFormatting sqref="DB18">
    <cfRule type="expression" dxfId="874" priority="5623">
      <formula>DB17=0</formula>
    </cfRule>
  </conditionalFormatting>
  <conditionalFormatting sqref="DB23">
    <cfRule type="cellIs" dxfId="873" priority="9521" stopIfTrue="1" operator="equal">
      <formula>0</formula>
    </cfRule>
    <cfRule type="cellIs" dxfId="872" priority="9522" operator="notEqual">
      <formula>CX23</formula>
    </cfRule>
  </conditionalFormatting>
  <conditionalFormatting sqref="DB24">
    <cfRule type="expression" dxfId="871" priority="9520">
      <formula>DB23=0</formula>
    </cfRule>
  </conditionalFormatting>
  <conditionalFormatting sqref="DB25">
    <cfRule type="cellIs" dxfId="870" priority="6390" operator="notEqual">
      <formula>CX25</formula>
    </cfRule>
    <cfRule type="cellIs" dxfId="869" priority="6389" stopIfTrue="1" operator="equal">
      <formula>0</formula>
    </cfRule>
    <cfRule type="cellIs" dxfId="868" priority="5679" operator="notEqual">
      <formula>CX25</formula>
    </cfRule>
    <cfRule type="cellIs" dxfId="867" priority="5882" stopIfTrue="1" operator="equal">
      <formula>0</formula>
    </cfRule>
    <cfRule type="cellIs" dxfId="866" priority="5883" operator="notEqual">
      <formula>CX25</formula>
    </cfRule>
    <cfRule type="cellIs" dxfId="865" priority="10986" stopIfTrue="1" operator="equal">
      <formula>0</formula>
    </cfRule>
    <cfRule type="cellIs" dxfId="864" priority="10987" operator="notEqual">
      <formula>CX25</formula>
    </cfRule>
    <cfRule type="cellIs" dxfId="863" priority="16261" operator="notEqual">
      <formula>CX25</formula>
    </cfRule>
    <cfRule type="cellIs" dxfId="862" priority="16260" stopIfTrue="1" operator="equal">
      <formula>0</formula>
    </cfRule>
    <cfRule type="cellIs" dxfId="861" priority="16840" operator="notEqual">
      <formula>CX25</formula>
    </cfRule>
    <cfRule type="cellIs" dxfId="860" priority="16839" stopIfTrue="1" operator="equal">
      <formula>0</formula>
    </cfRule>
    <cfRule type="cellIs" dxfId="859" priority="16455" stopIfTrue="1" operator="equal">
      <formula>0</formula>
    </cfRule>
    <cfRule type="cellIs" dxfId="858" priority="16456" operator="notEqual">
      <formula>CX25</formula>
    </cfRule>
    <cfRule type="cellIs" dxfId="857" priority="6491" stopIfTrue="1" operator="equal">
      <formula>0</formula>
    </cfRule>
    <cfRule type="cellIs" dxfId="856" priority="5924" stopIfTrue="1" operator="equal">
      <formula>0</formula>
    </cfRule>
    <cfRule type="cellIs" dxfId="855" priority="5925" operator="notEqual">
      <formula>CX25</formula>
    </cfRule>
    <cfRule type="cellIs" dxfId="854" priority="5957" stopIfTrue="1" operator="equal">
      <formula>0</formula>
    </cfRule>
    <cfRule type="cellIs" dxfId="853" priority="5958" operator="notEqual">
      <formula>CX25</formula>
    </cfRule>
    <cfRule type="cellIs" dxfId="852" priority="5984" stopIfTrue="1" operator="equal">
      <formula>0</formula>
    </cfRule>
    <cfRule type="cellIs" dxfId="851" priority="5985" operator="notEqual">
      <formula>CX25</formula>
    </cfRule>
    <cfRule type="cellIs" dxfId="850" priority="6017" stopIfTrue="1" operator="equal">
      <formula>0</formula>
    </cfRule>
    <cfRule type="cellIs" dxfId="849" priority="6018" operator="notEqual">
      <formula>CX25</formula>
    </cfRule>
    <cfRule type="cellIs" dxfId="848" priority="5642" stopIfTrue="1" operator="equal">
      <formula>0</formula>
    </cfRule>
    <cfRule type="cellIs" dxfId="847" priority="5643" operator="notEqual">
      <formula>CX25</formula>
    </cfRule>
    <cfRule type="cellIs" dxfId="846" priority="6050" stopIfTrue="1" operator="equal">
      <formula>0</formula>
    </cfRule>
    <cfRule type="cellIs" dxfId="845" priority="6051" operator="notEqual">
      <formula>CX25</formula>
    </cfRule>
    <cfRule type="cellIs" dxfId="844" priority="6077" stopIfTrue="1" operator="equal">
      <formula>0</formula>
    </cfRule>
    <cfRule type="cellIs" dxfId="843" priority="6078" operator="notEqual">
      <formula>CX25</formula>
    </cfRule>
    <cfRule type="cellIs" dxfId="842" priority="6110" stopIfTrue="1" operator="equal">
      <formula>0</formula>
    </cfRule>
    <cfRule type="cellIs" dxfId="841" priority="6111" operator="notEqual">
      <formula>CX25</formula>
    </cfRule>
    <cfRule type="cellIs" dxfId="840" priority="5678" stopIfTrue="1" operator="equal">
      <formula>0</formula>
    </cfRule>
    <cfRule type="cellIs" dxfId="839" priority="10504" operator="notEqual">
      <formula>CX25</formula>
    </cfRule>
    <cfRule type="cellIs" dxfId="838" priority="10503" stopIfTrue="1" operator="equal">
      <formula>0</formula>
    </cfRule>
    <cfRule type="cellIs" dxfId="837" priority="6549" operator="notEqual">
      <formula>CX25</formula>
    </cfRule>
    <cfRule type="cellIs" dxfId="836" priority="6548" stopIfTrue="1" operator="equal">
      <formula>0</formula>
    </cfRule>
    <cfRule type="cellIs" dxfId="835" priority="10659" stopIfTrue="1" operator="equal">
      <formula>0</formula>
    </cfRule>
    <cfRule type="cellIs" dxfId="834" priority="10660" operator="notEqual">
      <formula>CX25</formula>
    </cfRule>
    <cfRule type="cellIs" dxfId="833" priority="6282" operator="notEqual">
      <formula>CX25</formula>
    </cfRule>
    <cfRule type="cellIs" dxfId="832" priority="6281" stopIfTrue="1" operator="equal">
      <formula>0</formula>
    </cfRule>
    <cfRule type="cellIs" dxfId="831" priority="6185" stopIfTrue="1" operator="equal">
      <formula>0</formula>
    </cfRule>
    <cfRule type="cellIs" dxfId="830" priority="6186" operator="notEqual">
      <formula>CX25</formula>
    </cfRule>
    <cfRule type="cellIs" dxfId="829" priority="5726" stopIfTrue="1" operator="equal">
      <formula>0</formula>
    </cfRule>
    <cfRule type="cellIs" dxfId="828" priority="5727" operator="notEqual">
      <formula>CX25</formula>
    </cfRule>
    <cfRule type="cellIs" dxfId="827" priority="5763" operator="notEqual">
      <formula>CX25</formula>
    </cfRule>
    <cfRule type="cellIs" dxfId="826" priority="5762" stopIfTrue="1" operator="equal">
      <formula>0</formula>
    </cfRule>
    <cfRule type="cellIs" dxfId="825" priority="6230" stopIfTrue="1" operator="equal">
      <formula>0</formula>
    </cfRule>
    <cfRule type="cellIs" dxfId="824" priority="6231" operator="notEqual">
      <formula>CX25</formula>
    </cfRule>
    <cfRule type="cellIs" dxfId="823" priority="6446" stopIfTrue="1" operator="equal">
      <formula>0</formula>
    </cfRule>
    <cfRule type="cellIs" dxfId="822" priority="5804" stopIfTrue="1" operator="equal">
      <formula>0</formula>
    </cfRule>
    <cfRule type="cellIs" dxfId="821" priority="5840" stopIfTrue="1" operator="equal">
      <formula>0</formula>
    </cfRule>
    <cfRule type="cellIs" dxfId="820" priority="5841" operator="notEqual">
      <formula>CX25</formula>
    </cfRule>
    <cfRule type="cellIs" dxfId="819" priority="6345" operator="notEqual">
      <formula>CX25</formula>
    </cfRule>
    <cfRule type="cellIs" dxfId="818" priority="5805" operator="notEqual">
      <formula>CX25</formula>
    </cfRule>
    <cfRule type="cellIs" dxfId="817" priority="6344" stopIfTrue="1" operator="equal">
      <formula>0</formula>
    </cfRule>
    <cfRule type="cellIs" dxfId="816" priority="6447" operator="notEqual">
      <formula>CX25</formula>
    </cfRule>
    <cfRule type="cellIs" dxfId="815" priority="6593" stopIfTrue="1" operator="equal">
      <formula>0</formula>
    </cfRule>
    <cfRule type="cellIs" dxfId="814" priority="6594" operator="notEqual">
      <formula>CX25</formula>
    </cfRule>
    <cfRule type="cellIs" dxfId="813" priority="6492" operator="notEqual">
      <formula>CX25</formula>
    </cfRule>
    <cfRule type="cellIs" dxfId="812" priority="6141" operator="notEqual">
      <formula>CX25</formula>
    </cfRule>
    <cfRule type="cellIs" dxfId="811" priority="6140" stopIfTrue="1" operator="equal">
      <formula>0</formula>
    </cfRule>
  </conditionalFormatting>
  <conditionalFormatting sqref="DB26">
    <cfRule type="expression" dxfId="810" priority="5761">
      <formula>DB25=0</formula>
    </cfRule>
    <cfRule type="expression" dxfId="809" priority="6490">
      <formula>DB25=0</formula>
    </cfRule>
    <cfRule type="expression" dxfId="808" priority="16454">
      <formula>DB25=0</formula>
    </cfRule>
    <cfRule type="expression" dxfId="807" priority="6388">
      <formula>DB25=0</formula>
    </cfRule>
    <cfRule type="expression" dxfId="806" priority="5677">
      <formula>DB25=0</formula>
    </cfRule>
    <cfRule type="expression" dxfId="805" priority="5956">
      <formula>DB25=0</formula>
    </cfRule>
    <cfRule type="expression" dxfId="804" priority="10985">
      <formula>DB25=0</formula>
    </cfRule>
    <cfRule type="expression" dxfId="803" priority="5881">
      <formula>DB25=0</formula>
    </cfRule>
    <cfRule type="expression" dxfId="802" priority="6049">
      <formula>DB25=0</formula>
    </cfRule>
    <cfRule type="expression" dxfId="801" priority="5725">
      <formula>DB25=0</formula>
    </cfRule>
    <cfRule type="expression" dxfId="800" priority="5641">
      <formula>DB25=0</formula>
    </cfRule>
    <cfRule type="expression" dxfId="799" priority="5839">
      <formula>DB25=0</formula>
    </cfRule>
    <cfRule type="expression" dxfId="798" priority="10502">
      <formula>DB25=0</formula>
    </cfRule>
    <cfRule type="expression" dxfId="797" priority="6229">
      <formula>DB25=0</formula>
    </cfRule>
    <cfRule type="expression" dxfId="796" priority="5983">
      <formula>DB25=0</formula>
    </cfRule>
    <cfRule type="expression" dxfId="795" priority="6445">
      <formula>DB25=0</formula>
    </cfRule>
    <cfRule type="expression" dxfId="794" priority="6076">
      <formula>DB25=0</formula>
    </cfRule>
    <cfRule type="expression" dxfId="793" priority="10658">
      <formula>DB25=0</formula>
    </cfRule>
    <cfRule type="expression" dxfId="792" priority="5803">
      <formula>DB25=0</formula>
    </cfRule>
    <cfRule type="expression" dxfId="791" priority="6592">
      <formula>DB25=0</formula>
    </cfRule>
    <cfRule type="expression" dxfId="790" priority="6016">
      <formula>DB25=0</formula>
    </cfRule>
    <cfRule type="expression" dxfId="789" priority="6139">
      <formula>DB25=0</formula>
    </cfRule>
    <cfRule type="expression" dxfId="788" priority="16838">
      <formula>DB25=0</formula>
    </cfRule>
    <cfRule type="expression" dxfId="787" priority="16259">
      <formula>DB25=0</formula>
    </cfRule>
    <cfRule type="expression" dxfId="786" priority="6547">
      <formula>DB25=0</formula>
    </cfRule>
    <cfRule type="expression" dxfId="785" priority="6184">
      <formula>DB25=0</formula>
    </cfRule>
    <cfRule type="expression" dxfId="784" priority="6109">
      <formula>DB25=0</formula>
    </cfRule>
    <cfRule type="expression" dxfId="783" priority="5923">
      <formula>DB25=0</formula>
    </cfRule>
    <cfRule type="expression" dxfId="782" priority="6343">
      <formula>DB25=0</formula>
    </cfRule>
    <cfRule type="expression" dxfId="781" priority="6280">
      <formula>DB25=0</formula>
    </cfRule>
  </conditionalFormatting>
  <conditionalFormatting sqref="DB27">
    <cfRule type="cellIs" dxfId="780" priority="9767" stopIfTrue="1" operator="equal">
      <formula>0</formula>
    </cfRule>
    <cfRule type="cellIs" dxfId="779" priority="9768" operator="notEqual">
      <formula>CX27</formula>
    </cfRule>
    <cfRule type="cellIs" dxfId="778" priority="9741" operator="notEqual">
      <formula>CX27</formula>
    </cfRule>
    <cfRule type="cellIs" dxfId="777" priority="9705" operator="notEqual">
      <formula>CX27</formula>
    </cfRule>
    <cfRule type="cellIs" dxfId="776" priority="9704" stopIfTrue="1" operator="equal">
      <formula>0</formula>
    </cfRule>
    <cfRule type="cellIs" dxfId="775" priority="15493" stopIfTrue="1" operator="equal">
      <formula>0</formula>
    </cfRule>
    <cfRule type="cellIs" dxfId="774" priority="15461" operator="notEqual">
      <formula>CX27</formula>
    </cfRule>
    <cfRule type="cellIs" dxfId="773" priority="15460" stopIfTrue="1" operator="equal">
      <formula>0</formula>
    </cfRule>
    <cfRule type="cellIs" dxfId="772" priority="9740" stopIfTrue="1" operator="equal">
      <formula>0</formula>
    </cfRule>
    <cfRule type="cellIs" dxfId="771" priority="15494" operator="notEqual">
      <formula>CX27</formula>
    </cfRule>
    <cfRule type="cellIs" dxfId="770" priority="15419" operator="notEqual">
      <formula>CX27</formula>
    </cfRule>
    <cfRule type="cellIs" dxfId="769" priority="15418" stopIfTrue="1" operator="equal">
      <formula>0</formula>
    </cfRule>
  </conditionalFormatting>
  <conditionalFormatting sqref="DB28">
    <cfRule type="expression" dxfId="768" priority="9703">
      <formula>DB27=0</formula>
    </cfRule>
    <cfRule type="expression" dxfId="767" priority="15459">
      <formula>DB27=0</formula>
    </cfRule>
    <cfRule type="expression" dxfId="766" priority="9766">
      <formula>DB27=0</formula>
    </cfRule>
    <cfRule type="expression" dxfId="765" priority="9739">
      <formula>DB27=0</formula>
    </cfRule>
    <cfRule type="expression" dxfId="764" priority="15417">
      <formula>DB27=0</formula>
    </cfRule>
    <cfRule type="expression" dxfId="763" priority="15492">
      <formula>DB27=0</formula>
    </cfRule>
  </conditionalFormatting>
  <conditionalFormatting sqref="DB29">
    <cfRule type="cellIs" dxfId="762" priority="8939" stopIfTrue="1" operator="equal">
      <formula>0</formula>
    </cfRule>
    <cfRule type="cellIs" dxfId="761" priority="14609" stopIfTrue="1" operator="equal">
      <formula>0</formula>
    </cfRule>
    <cfRule type="cellIs" dxfId="760" priority="14610" operator="notEqual">
      <formula>CX29</formula>
    </cfRule>
    <cfRule type="cellIs" dxfId="759" priority="14620" stopIfTrue="1" operator="equal">
      <formula>0</formula>
    </cfRule>
    <cfRule type="cellIs" dxfId="758" priority="14621" operator="notEqual">
      <formula>CX29</formula>
    </cfRule>
    <cfRule type="cellIs" dxfId="757" priority="15260" stopIfTrue="1" operator="equal">
      <formula>0</formula>
    </cfRule>
    <cfRule type="cellIs" dxfId="756" priority="9571" operator="notEqual">
      <formula>CX29</formula>
    </cfRule>
    <cfRule type="cellIs" dxfId="755" priority="8578" operator="notEqual">
      <formula>CX29</formula>
    </cfRule>
    <cfRule type="cellIs" dxfId="754" priority="14075" stopIfTrue="1" operator="equal">
      <formula>0</formula>
    </cfRule>
    <cfRule type="cellIs" dxfId="753" priority="14109" stopIfTrue="1" operator="equal">
      <formula>0</formula>
    </cfRule>
    <cfRule type="cellIs" dxfId="752" priority="8927" stopIfTrue="1" operator="equal">
      <formula>0</formula>
    </cfRule>
    <cfRule type="cellIs" dxfId="751" priority="8577" stopIfTrue="1" operator="equal">
      <formula>0</formula>
    </cfRule>
    <cfRule type="cellIs" dxfId="750" priority="9570" stopIfTrue="1" operator="equal">
      <formula>0</formula>
    </cfRule>
    <cfRule type="cellIs" dxfId="749" priority="15261" operator="notEqual">
      <formula>CX29</formula>
    </cfRule>
    <cfRule type="cellIs" dxfId="748" priority="14110" operator="notEqual">
      <formula>CX29</formula>
    </cfRule>
    <cfRule type="cellIs" dxfId="747" priority="14076" operator="notEqual">
      <formula>CX29</formula>
    </cfRule>
    <cfRule type="cellIs" dxfId="746" priority="14088" operator="notEqual">
      <formula>CX29</formula>
    </cfRule>
    <cfRule type="cellIs" dxfId="745" priority="8928" operator="notEqual">
      <formula>CX29</formula>
    </cfRule>
    <cfRule type="cellIs" dxfId="744" priority="8940" operator="notEqual">
      <formula>CX29</formula>
    </cfRule>
    <cfRule type="cellIs" dxfId="743" priority="14156" stopIfTrue="1" operator="equal">
      <formula>0</formula>
    </cfRule>
    <cfRule type="cellIs" dxfId="742" priority="14157" operator="notEqual">
      <formula>CX29</formula>
    </cfRule>
    <cfRule type="cellIs" dxfId="741" priority="14087" stopIfTrue="1" operator="equal">
      <formula>0</formula>
    </cfRule>
  </conditionalFormatting>
  <conditionalFormatting sqref="DB30">
    <cfRule type="expression" dxfId="740" priority="14619">
      <formula>DB29=0</formula>
    </cfRule>
    <cfRule type="expression" dxfId="739" priority="8576">
      <formula>DB29=0</formula>
    </cfRule>
    <cfRule type="expression" dxfId="738" priority="8938">
      <formula>DB29=0</formula>
    </cfRule>
    <cfRule type="expression" dxfId="737" priority="14086">
      <formula>DB29=0</formula>
    </cfRule>
    <cfRule type="expression" dxfId="736" priority="14155">
      <formula>DB29=0</formula>
    </cfRule>
  </conditionalFormatting>
  <conditionalFormatting sqref="DB35">
    <cfRule type="cellIs" dxfId="735" priority="14029" stopIfTrue="1" operator="equal">
      <formula>0</formula>
    </cfRule>
    <cfRule type="cellIs" dxfId="734" priority="14042" operator="notEqual">
      <formula>CX35</formula>
    </cfRule>
    <cfRule type="cellIs" dxfId="733" priority="14030" operator="notEqual">
      <formula>CX35</formula>
    </cfRule>
    <cfRule type="cellIs" dxfId="732" priority="8649" stopIfTrue="1" operator="equal">
      <formula>0</formula>
    </cfRule>
    <cfRule type="cellIs" dxfId="731" priority="8650" operator="notEqual">
      <formula>CX35</formula>
    </cfRule>
    <cfRule type="cellIs" dxfId="730" priority="14041" stopIfTrue="1" operator="equal">
      <formula>0</formula>
    </cfRule>
    <cfRule type="cellIs" dxfId="729" priority="14256" operator="notEqual">
      <formula>CX35</formula>
    </cfRule>
    <cfRule type="cellIs" dxfId="728" priority="14255" stopIfTrue="1" operator="equal">
      <formula>0</formula>
    </cfRule>
  </conditionalFormatting>
  <conditionalFormatting sqref="DB36">
    <cfRule type="expression" dxfId="727" priority="14028">
      <formula>DB35=0</formula>
    </cfRule>
    <cfRule type="expression" dxfId="726" priority="8648">
      <formula>DB35=0</formula>
    </cfRule>
    <cfRule type="expression" dxfId="725" priority="14040">
      <formula>DB35=0</formula>
    </cfRule>
    <cfRule type="expression" dxfId="724" priority="14254">
      <formula>DB35=0</formula>
    </cfRule>
  </conditionalFormatting>
  <conditionalFormatting sqref="DB37">
    <cfRule type="cellIs" dxfId="723" priority="11246" stopIfTrue="1" operator="equal">
      <formula>0</formula>
    </cfRule>
    <cfRule type="cellIs" dxfId="722" priority="17221" operator="notEqual">
      <formula>CX37</formula>
    </cfRule>
    <cfRule type="cellIs" dxfId="721" priority="11247" operator="notEqual">
      <formula>CX37</formula>
    </cfRule>
    <cfRule type="cellIs" dxfId="720" priority="17220" stopIfTrue="1" operator="equal">
      <formula>0</formula>
    </cfRule>
  </conditionalFormatting>
  <conditionalFormatting sqref="DB38">
    <cfRule type="expression" dxfId="719" priority="11248">
      <formula>DB37=0</formula>
    </cfRule>
    <cfRule type="expression" dxfId="718" priority="17222">
      <formula>DB37=0</formula>
    </cfRule>
  </conditionalFormatting>
  <conditionalFormatting sqref="DB39">
    <cfRule type="cellIs" dxfId="717" priority="8494" operator="notEqual">
      <formula>CX39</formula>
    </cfRule>
    <cfRule type="cellIs" dxfId="716" priority="13997" operator="notEqual">
      <formula>CX39</formula>
    </cfRule>
    <cfRule type="cellIs" dxfId="715" priority="13996" stopIfTrue="1" operator="equal">
      <formula>0</formula>
    </cfRule>
    <cfRule type="cellIs" dxfId="714" priority="8493" stopIfTrue="1" operator="equal">
      <formula>0</formula>
    </cfRule>
  </conditionalFormatting>
  <conditionalFormatting sqref="DB40">
    <cfRule type="expression" dxfId="713" priority="13995">
      <formula>DB39=0</formula>
    </cfRule>
    <cfRule type="expression" dxfId="712" priority="8492">
      <formula>DB39=0</formula>
    </cfRule>
  </conditionalFormatting>
  <conditionalFormatting sqref="DB43">
    <cfRule type="cellIs" dxfId="711" priority="11251" operator="notEqual">
      <formula>CX43</formula>
    </cfRule>
    <cfRule type="cellIs" dxfId="710" priority="17225" operator="notEqual">
      <formula>CX43</formula>
    </cfRule>
    <cfRule type="cellIs" dxfId="709" priority="17224" stopIfTrue="1" operator="equal">
      <formula>0</formula>
    </cfRule>
    <cfRule type="cellIs" dxfId="708" priority="11250" stopIfTrue="1" operator="equal">
      <formula>0</formula>
    </cfRule>
  </conditionalFormatting>
  <conditionalFormatting sqref="DB44">
    <cfRule type="expression" dxfId="707" priority="17223">
      <formula>DB43=0</formula>
    </cfRule>
    <cfRule type="expression" dxfId="706" priority="11249">
      <formula>DB43=0</formula>
    </cfRule>
  </conditionalFormatting>
  <conditionalFormatting sqref="DC7">
    <cfRule type="cellIs" dxfId="705" priority="11580" operator="greaterThanOrEqual">
      <formula>5</formula>
    </cfRule>
    <cfRule type="cellIs" dxfId="704" priority="18265" operator="greaterThanOrEqual">
      <formula>5</formula>
    </cfRule>
  </conditionalFormatting>
  <conditionalFormatting sqref="DD11">
    <cfRule type="cellIs" dxfId="703" priority="14457" stopIfTrue="1" operator="equal">
      <formula>0</formula>
    </cfRule>
    <cfRule type="cellIs" dxfId="702" priority="14458" operator="notEqual">
      <formula>CZ11</formula>
    </cfRule>
    <cfRule type="cellIs" dxfId="701" priority="8839" stopIfTrue="1" operator="equal">
      <formula>0</formula>
    </cfRule>
    <cfRule type="cellIs" dxfId="700" priority="8840" operator="notEqual">
      <formula>CZ11</formula>
    </cfRule>
  </conditionalFormatting>
  <conditionalFormatting sqref="DD12 DD14 DD16 DD20 DD22 DD24 DD26 DD28 DD30 DD32 DD34 DD36 DD38 DD40 DD42 DD44 DD10">
    <cfRule type="expression" dxfId="699" priority="11643">
      <formula>DD9=0</formula>
    </cfRule>
    <cfRule type="expression" dxfId="698" priority="18582">
      <formula>DD9=0</formula>
    </cfRule>
  </conditionalFormatting>
  <conditionalFormatting sqref="DD12">
    <cfRule type="expression" dxfId="697" priority="8838">
      <formula>DD11=0</formula>
    </cfRule>
    <cfRule type="expression" dxfId="696" priority="14456">
      <formula>DD11=0</formula>
    </cfRule>
  </conditionalFormatting>
  <conditionalFormatting sqref="DD13">
    <cfRule type="cellIs" dxfId="695" priority="7683" operator="notEqual">
      <formula>CZ13</formula>
    </cfRule>
    <cfRule type="cellIs" dxfId="694" priority="7687" operator="notEqual">
      <formula>CZ13</formula>
    </cfRule>
    <cfRule type="cellIs" dxfId="693" priority="7684" stopIfTrue="1" operator="equal">
      <formula>0</formula>
    </cfRule>
    <cfRule type="cellIs" dxfId="692" priority="7685" operator="notEqual">
      <formula>CZ13</formula>
    </cfRule>
    <cfRule type="cellIs" dxfId="691" priority="7682" stopIfTrue="1" operator="equal">
      <formula>0</formula>
    </cfRule>
    <cfRule type="cellIs" dxfId="690" priority="7686" stopIfTrue="1" operator="equal">
      <formula>0</formula>
    </cfRule>
    <cfRule type="cellIs" dxfId="689" priority="7681" operator="notEqual">
      <formula>CZ13</formula>
    </cfRule>
    <cfRule type="cellIs" dxfId="688" priority="7680" stopIfTrue="1" operator="equal">
      <formula>0</formula>
    </cfRule>
  </conditionalFormatting>
  <conditionalFormatting sqref="DD17">
    <cfRule type="cellIs" dxfId="687" priority="5627" stopIfTrue="1" operator="equal">
      <formula>0</formula>
    </cfRule>
    <cfRule type="cellIs" dxfId="686" priority="5628" operator="notEqual">
      <formula>CZ17</formula>
    </cfRule>
  </conditionalFormatting>
  <conditionalFormatting sqref="DD18">
    <cfRule type="expression" dxfId="685" priority="5626">
      <formula>DD17=0</formula>
    </cfRule>
  </conditionalFormatting>
  <conditionalFormatting sqref="DD19">
    <cfRule type="cellIs" dxfId="684" priority="7572" stopIfTrue="1" operator="equal">
      <formula>0</formula>
    </cfRule>
    <cfRule type="cellIs" dxfId="683" priority="7573" operator="notEqual">
      <formula>CZ19</formula>
    </cfRule>
    <cfRule type="cellIs" dxfId="682" priority="7574" stopIfTrue="1" operator="equal">
      <formula>0</formula>
    </cfRule>
    <cfRule type="cellIs" dxfId="681" priority="7575" operator="notEqual">
      <formula>CZ19</formula>
    </cfRule>
    <cfRule type="cellIs" dxfId="680" priority="7576" stopIfTrue="1" operator="equal">
      <formula>0</formula>
    </cfRule>
    <cfRule type="cellIs" dxfId="679" priority="7577" operator="notEqual">
      <formula>CZ19</formula>
    </cfRule>
  </conditionalFormatting>
  <conditionalFormatting sqref="DD21 DD31 DD9 DD11 DD15 DD23 DD25 DD27 DD29 DD33 DD35 DD39 DD41 DD43">
    <cfRule type="cellIs" dxfId="678" priority="11645" operator="notEqual">
      <formula>CZ9</formula>
    </cfRule>
    <cfRule type="cellIs" dxfId="677" priority="11644" stopIfTrue="1" operator="equal">
      <formula>0</formula>
    </cfRule>
    <cfRule type="cellIs" dxfId="676" priority="18583" stopIfTrue="1" operator="equal">
      <formula>0</formula>
    </cfRule>
    <cfRule type="cellIs" dxfId="675" priority="18584" operator="notEqual">
      <formula>CZ9</formula>
    </cfRule>
  </conditionalFormatting>
  <conditionalFormatting sqref="DD25">
    <cfRule type="cellIs" dxfId="674" priority="5661" operator="notEqual">
      <formula>CZ25</formula>
    </cfRule>
    <cfRule type="cellIs" dxfId="673" priority="5660" stopIfTrue="1" operator="equal">
      <formula>0</formula>
    </cfRule>
    <cfRule type="cellIs" dxfId="672" priority="10641" stopIfTrue="1" operator="equal">
      <formula>0</formula>
    </cfRule>
    <cfRule type="cellIs" dxfId="671" priority="10642" operator="notEqual">
      <formula>CZ25</formula>
    </cfRule>
    <cfRule type="cellIs" dxfId="670" priority="5870" stopIfTrue="1" operator="equal">
      <formula>0</formula>
    </cfRule>
    <cfRule type="cellIs" dxfId="669" priority="6200" stopIfTrue="1" operator="equal">
      <formula>0</formula>
    </cfRule>
    <cfRule type="cellIs" dxfId="668" priority="6201" operator="notEqual">
      <formula>CZ25</formula>
    </cfRule>
    <cfRule type="cellIs" dxfId="667" priority="6627" operator="notEqual">
      <formula>CZ25</formula>
    </cfRule>
    <cfRule type="cellIs" dxfId="666" priority="6365" stopIfTrue="1" operator="equal">
      <formula>0</formula>
    </cfRule>
    <cfRule type="cellIs" dxfId="665" priority="6366" operator="notEqual">
      <formula>CZ25</formula>
    </cfRule>
    <cfRule type="cellIs" dxfId="664" priority="5871" operator="notEqual">
      <formula>CZ25</formula>
    </cfRule>
    <cfRule type="cellIs" dxfId="663" priority="5894" stopIfTrue="1" operator="equal">
      <formula>0</formula>
    </cfRule>
    <cfRule type="cellIs" dxfId="662" priority="17017" operator="notEqual">
      <formula>CZ25</formula>
    </cfRule>
    <cfRule type="cellIs" dxfId="661" priority="5738" stopIfTrue="1" operator="equal">
      <formula>0</formula>
    </cfRule>
    <cfRule type="cellIs" dxfId="660" priority="5739" operator="notEqual">
      <formula>CZ25</formula>
    </cfRule>
    <cfRule type="cellIs" dxfId="659" priority="5943" operator="notEqual">
      <formula>CZ25</formula>
    </cfRule>
    <cfRule type="cellIs" dxfId="658" priority="5942" stopIfTrue="1" operator="equal">
      <formula>0</formula>
    </cfRule>
    <cfRule type="cellIs" dxfId="657" priority="17016" stopIfTrue="1" operator="equal">
      <formula>0</formula>
    </cfRule>
    <cfRule type="cellIs" dxfId="656" priority="16431" stopIfTrue="1" operator="equal">
      <formula>0</formula>
    </cfRule>
    <cfRule type="cellIs" dxfId="655" priority="5817" operator="notEqual">
      <formula>CZ25</formula>
    </cfRule>
    <cfRule type="cellIs" dxfId="654" priority="16432" operator="notEqual">
      <formula>CZ25</formula>
    </cfRule>
    <cfRule type="cellIs" dxfId="653" priority="5793" operator="notEqual">
      <formula>CZ25</formula>
    </cfRule>
    <cfRule type="cellIs" dxfId="652" priority="5792" stopIfTrue="1" operator="equal">
      <formula>0</formula>
    </cfRule>
    <cfRule type="cellIs" dxfId="651" priority="5895" operator="notEqual">
      <formula>CZ25</formula>
    </cfRule>
    <cfRule type="cellIs" dxfId="650" priority="16665" stopIfTrue="1" operator="equal">
      <formula>0</formula>
    </cfRule>
    <cfRule type="cellIs" dxfId="649" priority="6626" stopIfTrue="1" operator="equal">
      <formula>0</formula>
    </cfRule>
    <cfRule type="cellIs" dxfId="648" priority="5816" stopIfTrue="1" operator="equal">
      <formula>0</formula>
    </cfRule>
    <cfRule type="cellIs" dxfId="647" priority="6152" stopIfTrue="1" operator="equal">
      <formula>0</formula>
    </cfRule>
    <cfRule type="cellIs" dxfId="646" priority="6153" operator="notEqual">
      <formula>CZ25</formula>
    </cfRule>
    <cfRule type="cellIs" dxfId="645" priority="6468" operator="notEqual">
      <formula>CZ25</formula>
    </cfRule>
    <cfRule type="cellIs" dxfId="644" priority="6467" stopIfTrue="1" operator="equal">
      <formula>0</formula>
    </cfRule>
    <cfRule type="cellIs" dxfId="643" priority="11113" operator="notEqual">
      <formula>CZ25</formula>
    </cfRule>
    <cfRule type="cellIs" dxfId="642" priority="11112" stopIfTrue="1" operator="equal">
      <formula>0</formula>
    </cfRule>
    <cfRule type="cellIs" dxfId="641" priority="6264" operator="notEqual">
      <formula>CZ25</formula>
    </cfRule>
    <cfRule type="cellIs" dxfId="640" priority="6263" stopIfTrue="1" operator="equal">
      <formula>0</formula>
    </cfRule>
    <cfRule type="cellIs" dxfId="639" priority="6563" stopIfTrue="1" operator="equal">
      <formula>0</formula>
    </cfRule>
    <cfRule type="cellIs" dxfId="638" priority="6564" operator="notEqual">
      <formula>CZ25</formula>
    </cfRule>
    <cfRule type="cellIs" dxfId="637" priority="16666" operator="notEqual">
      <formula>CZ25</formula>
    </cfRule>
  </conditionalFormatting>
  <conditionalFormatting sqref="DD26">
    <cfRule type="expression" dxfId="636" priority="5941">
      <formula>DD25=0</formula>
    </cfRule>
    <cfRule type="expression" dxfId="635" priority="6562">
      <formula>DD25=0</formula>
    </cfRule>
    <cfRule type="expression" dxfId="634" priority="5791">
      <formula>DD25=0</formula>
    </cfRule>
    <cfRule type="expression" dxfId="633" priority="6466">
      <formula>DD25=0</formula>
    </cfRule>
    <cfRule type="expression" dxfId="632" priority="5893">
      <formula>DD25=0</formula>
    </cfRule>
    <cfRule type="expression" dxfId="631" priority="6364">
      <formula>DD25=0</formula>
    </cfRule>
    <cfRule type="expression" dxfId="630" priority="5869">
      <formula>DD25=0</formula>
    </cfRule>
    <cfRule type="expression" dxfId="629" priority="6199">
      <formula>DD25=0</formula>
    </cfRule>
    <cfRule type="expression" dxfId="628" priority="5815">
      <formula>DD25=0</formula>
    </cfRule>
    <cfRule type="expression" dxfId="627" priority="11111">
      <formula>DD25=0</formula>
    </cfRule>
    <cfRule type="expression" dxfId="626" priority="6625">
      <formula>DD25=0</formula>
    </cfRule>
    <cfRule type="expression" dxfId="625" priority="17015">
      <formula>DD25=0</formula>
    </cfRule>
    <cfRule type="expression" dxfId="624" priority="6262">
      <formula>DD25=0</formula>
    </cfRule>
    <cfRule type="expression" dxfId="623" priority="10640">
      <formula>DD25=0</formula>
    </cfRule>
    <cfRule type="expression" dxfId="622" priority="16430">
      <formula>DD25=0</formula>
    </cfRule>
    <cfRule type="expression" dxfId="621" priority="6151">
      <formula>DD25=0</formula>
    </cfRule>
    <cfRule type="expression" dxfId="620" priority="5659">
      <formula>DD25=0</formula>
    </cfRule>
    <cfRule type="expression" dxfId="619" priority="5737">
      <formula>DD25=0</formula>
    </cfRule>
    <cfRule type="expression" dxfId="618" priority="16664">
      <formula>DD25=0</formula>
    </cfRule>
  </conditionalFormatting>
  <conditionalFormatting sqref="DD27">
    <cfRule type="cellIs" dxfId="617" priority="15485" operator="notEqual">
      <formula>CZ27</formula>
    </cfRule>
    <cfRule type="cellIs" dxfId="616" priority="15484" stopIfTrue="1" operator="equal">
      <formula>0</formula>
    </cfRule>
  </conditionalFormatting>
  <conditionalFormatting sqref="DD28">
    <cfRule type="expression" dxfId="615" priority="15483">
      <formula>DD27=0</formula>
    </cfRule>
  </conditionalFormatting>
  <conditionalFormatting sqref="DD29">
    <cfRule type="cellIs" dxfId="614" priority="14078" operator="notEqual">
      <formula>CZ29</formula>
    </cfRule>
    <cfRule type="cellIs" dxfId="613" priority="14205" operator="notEqual">
      <formula>CZ29</formula>
    </cfRule>
    <cfRule type="cellIs" dxfId="612" priority="8549" operator="notEqual">
      <formula>CZ29</formula>
    </cfRule>
    <cfRule type="cellIs" dxfId="611" priority="8548" stopIfTrue="1" operator="equal">
      <formula>0</formula>
    </cfRule>
    <cfRule type="cellIs" dxfId="610" priority="14204" stopIfTrue="1" operator="equal">
      <formula>0</formula>
    </cfRule>
    <cfRule type="cellIs" dxfId="609" priority="8929" stopIfTrue="1" operator="equal">
      <formula>0</formula>
    </cfRule>
    <cfRule type="cellIs" dxfId="608" priority="15270" stopIfTrue="1" operator="equal">
      <formula>0</formula>
    </cfRule>
    <cfRule type="cellIs" dxfId="607" priority="8930" operator="notEqual">
      <formula>CZ29</formula>
    </cfRule>
    <cfRule type="cellIs" dxfId="606" priority="15271" operator="notEqual">
      <formula>CZ29</formula>
    </cfRule>
    <cfRule type="cellIs" dxfId="605" priority="8942" stopIfTrue="1" operator="equal">
      <formula>0</formula>
    </cfRule>
    <cfRule type="cellIs" dxfId="604" priority="14077" stopIfTrue="1" operator="equal">
      <formula>0</formula>
    </cfRule>
    <cfRule type="cellIs" dxfId="603" priority="8943" operator="notEqual">
      <formula>CZ29</formula>
    </cfRule>
    <cfRule type="cellIs" dxfId="602" priority="14091" operator="notEqual">
      <formula>CZ29</formula>
    </cfRule>
    <cfRule type="cellIs" dxfId="601" priority="14090" stopIfTrue="1" operator="equal">
      <formula>0</formula>
    </cfRule>
  </conditionalFormatting>
  <conditionalFormatting sqref="DD30">
    <cfRule type="expression" dxfId="600" priority="14203">
      <formula>DD29=0</formula>
    </cfRule>
    <cfRule type="expression" dxfId="599" priority="8941">
      <formula>DD29=0</formula>
    </cfRule>
    <cfRule type="expression" dxfId="598" priority="8547">
      <formula>DD29=0</formula>
    </cfRule>
    <cfRule type="expression" dxfId="597" priority="14089">
      <formula>DD29=0</formula>
    </cfRule>
  </conditionalFormatting>
  <conditionalFormatting sqref="DD35">
    <cfRule type="cellIs" dxfId="596" priority="14306" stopIfTrue="1" operator="equal">
      <formula>0</formula>
    </cfRule>
    <cfRule type="cellIs" dxfId="595" priority="8512" operator="notEqual">
      <formula>CZ35</formula>
    </cfRule>
    <cfRule type="cellIs" dxfId="594" priority="8511" stopIfTrue="1" operator="equal">
      <formula>0</formula>
    </cfRule>
    <cfRule type="cellIs" dxfId="593" priority="14045" operator="notEqual">
      <formula>CZ35</formula>
    </cfRule>
    <cfRule type="cellIs" dxfId="592" priority="14044" stopIfTrue="1" operator="equal">
      <formula>0</formula>
    </cfRule>
    <cfRule type="cellIs" dxfId="591" priority="14307" operator="notEqual">
      <formula>CZ35</formula>
    </cfRule>
  </conditionalFormatting>
  <conditionalFormatting sqref="DD36">
    <cfRule type="expression" dxfId="590" priority="8510">
      <formula>DD35=0</formula>
    </cfRule>
    <cfRule type="expression" dxfId="589" priority="14305">
      <formula>DD35=0</formula>
    </cfRule>
    <cfRule type="expression" dxfId="588" priority="14043">
      <formula>DD35=0</formula>
    </cfRule>
  </conditionalFormatting>
  <conditionalFormatting sqref="DD39">
    <cfRule type="cellIs" dxfId="587" priority="14005" stopIfTrue="1" operator="equal">
      <formula>0</formula>
    </cfRule>
    <cfRule type="cellIs" dxfId="586" priority="14006" operator="notEqual">
      <formula>CZ39</formula>
    </cfRule>
    <cfRule type="cellIs" dxfId="585" priority="8496" stopIfTrue="1" operator="equal">
      <formula>0</formula>
    </cfRule>
    <cfRule type="cellIs" dxfId="584" priority="8497" operator="notEqual">
      <formula>CZ39</formula>
    </cfRule>
  </conditionalFormatting>
  <conditionalFormatting sqref="DD40">
    <cfRule type="expression" dxfId="583" priority="14004">
      <formula>DD39=0</formula>
    </cfRule>
    <cfRule type="expression" dxfId="582" priority="8495">
      <formula>DD39=0</formula>
    </cfRule>
  </conditionalFormatting>
  <conditionalFormatting sqref="DE11 DG11">
    <cfRule type="cellIs" dxfId="581" priority="14473" operator="notEqual">
      <formula>DA11</formula>
    </cfRule>
    <cfRule type="cellIs" dxfId="580" priority="14472" stopIfTrue="1" operator="equal">
      <formula>0</formula>
    </cfRule>
    <cfRule type="cellIs" dxfId="579" priority="8852" operator="notEqual">
      <formula>DA11</formula>
    </cfRule>
    <cfRule type="cellIs" dxfId="578" priority="8851" stopIfTrue="1" operator="equal">
      <formula>0</formula>
    </cfRule>
  </conditionalFormatting>
  <conditionalFormatting sqref="DE12 DE14 DE16 DE20 DE22 DE24 DE26 DE28 DE30 DE32 DE34 DE36 DE38 DE40 DE42 DE44 DE10 DG10 DG44 DG42 DG40 DG38 DG36 DG34 DG32 DG30 DG28 DG26 DG24 DG22 DG20 DG16 DG14 DG12">
    <cfRule type="expression" dxfId="577" priority="18597">
      <formula>DE9=0</formula>
    </cfRule>
    <cfRule type="expression" dxfId="576" priority="11646">
      <formula>DE9=0</formula>
    </cfRule>
  </conditionalFormatting>
  <conditionalFormatting sqref="DE12 DG12">
    <cfRule type="expression" dxfId="575" priority="8850">
      <formula>DE11=0</formula>
    </cfRule>
    <cfRule type="expression" dxfId="574" priority="14471">
      <formula>DE11=0</formula>
    </cfRule>
  </conditionalFormatting>
  <conditionalFormatting sqref="DE17 DG17">
    <cfRule type="cellIs" dxfId="573" priority="5634" operator="notEqual">
      <formula>DA17</formula>
    </cfRule>
    <cfRule type="cellIs" dxfId="572" priority="5633" stopIfTrue="1" operator="equal">
      <formula>0</formula>
    </cfRule>
  </conditionalFormatting>
  <conditionalFormatting sqref="DE18 DG18">
    <cfRule type="expression" dxfId="571" priority="5632">
      <formula>DE17=0</formula>
    </cfRule>
  </conditionalFormatting>
  <conditionalFormatting sqref="DE21 DE31 DE9 DE11 DE13 DE15 DE19 DE23 DE25 DE27 DE29 DE33 DE35 DE37 DE39 DE41 DE43 DG43 DG41 DG39 DG37 DG35 DG33 DG29 DG27 DG25 DG23 DG19 DG15 DG13 DG11 DG9 DG31 DG21">
    <cfRule type="cellIs" dxfId="570" priority="18599" operator="notEqual">
      <formula>DA9</formula>
    </cfRule>
    <cfRule type="cellIs" dxfId="569" priority="11648" operator="notEqual">
      <formula>DA9</formula>
    </cfRule>
    <cfRule type="cellIs" dxfId="568" priority="11647" stopIfTrue="1" operator="equal">
      <formula>0</formula>
    </cfRule>
    <cfRule type="cellIs" dxfId="567" priority="18598" stopIfTrue="1" operator="equal">
      <formula>0</formula>
    </cfRule>
  </conditionalFormatting>
  <conditionalFormatting sqref="DE25 DG25">
    <cfRule type="cellIs" dxfId="566" priority="5795" stopIfTrue="1" operator="equal">
      <formula>0</formula>
    </cfRule>
    <cfRule type="cellIs" dxfId="565" priority="16441" operator="notEqual">
      <formula>DA25</formula>
    </cfRule>
    <cfRule type="cellIs" dxfId="564" priority="16440" stopIfTrue="1" operator="equal">
      <formula>0</formula>
    </cfRule>
    <cfRule type="cellIs" dxfId="563" priority="6210" operator="notEqual">
      <formula>DA25</formula>
    </cfRule>
    <cfRule type="cellIs" dxfId="562" priority="6209" stopIfTrue="1" operator="equal">
      <formula>0</formula>
    </cfRule>
    <cfRule type="cellIs" dxfId="561" priority="5720" stopIfTrue="1" operator="equal">
      <formula>0</formula>
    </cfRule>
    <cfRule type="cellIs" dxfId="560" priority="10648" operator="notEqual">
      <formula>DA25</formula>
    </cfRule>
    <cfRule type="cellIs" dxfId="559" priority="10647" stopIfTrue="1" operator="equal">
      <formula>0</formula>
    </cfRule>
    <cfRule type="cellIs" dxfId="558" priority="6632" stopIfTrue="1" operator="equal">
      <formula>0</formula>
    </cfRule>
    <cfRule type="cellIs" dxfId="557" priority="6476" stopIfTrue="1" operator="equal">
      <formula>0</formula>
    </cfRule>
    <cfRule type="cellIs" dxfId="556" priority="6477" operator="notEqual">
      <formula>DA25</formula>
    </cfRule>
    <cfRule type="cellIs" dxfId="555" priority="10822" operator="notEqual">
      <formula>DA25</formula>
    </cfRule>
    <cfRule type="cellIs" dxfId="554" priority="6633" operator="notEqual">
      <formula>DA25</formula>
    </cfRule>
    <cfRule type="cellIs" dxfId="553" priority="16669" operator="notEqual">
      <formula>DA25</formula>
    </cfRule>
    <cfRule type="cellIs" dxfId="552" priority="6270" operator="notEqual">
      <formula>DA25</formula>
    </cfRule>
    <cfRule type="cellIs" dxfId="551" priority="16668" stopIfTrue="1" operator="equal">
      <formula>0</formula>
    </cfRule>
    <cfRule type="cellIs" dxfId="550" priority="6269" stopIfTrue="1" operator="equal">
      <formula>0</formula>
    </cfRule>
    <cfRule type="cellIs" dxfId="549" priority="6539" stopIfTrue="1" operator="equal">
      <formula>0</formula>
    </cfRule>
    <cfRule type="cellIs" dxfId="548" priority="5874" operator="notEqual">
      <formula>DA25</formula>
    </cfRule>
    <cfRule type="cellIs" dxfId="547" priority="5873" stopIfTrue="1" operator="equal">
      <formula>0</formula>
    </cfRule>
    <cfRule type="cellIs" dxfId="546" priority="5826" operator="notEqual">
      <formula>DA25</formula>
    </cfRule>
    <cfRule type="cellIs" dxfId="545" priority="10821" stopIfTrue="1" operator="equal">
      <formula>0</formula>
    </cfRule>
    <cfRule type="cellIs" dxfId="544" priority="5825" stopIfTrue="1" operator="equal">
      <formula>0</formula>
    </cfRule>
    <cfRule type="cellIs" dxfId="543" priority="6540" operator="notEqual">
      <formula>DA25</formula>
    </cfRule>
    <cfRule type="cellIs" dxfId="542" priority="11121" stopIfTrue="1" operator="equal">
      <formula>0</formula>
    </cfRule>
    <cfRule type="cellIs" dxfId="541" priority="5666" stopIfTrue="1" operator="equal">
      <formula>0</formula>
    </cfRule>
    <cfRule type="cellIs" dxfId="540" priority="5667" operator="notEqual">
      <formula>DA25</formula>
    </cfRule>
    <cfRule type="cellIs" dxfId="539" priority="17031" stopIfTrue="1" operator="equal">
      <formula>0</formula>
    </cfRule>
    <cfRule type="cellIs" dxfId="538" priority="17032" operator="notEqual">
      <formula>DA25</formula>
    </cfRule>
    <cfRule type="cellIs" dxfId="537" priority="5949" operator="notEqual">
      <formula>DA25</formula>
    </cfRule>
    <cfRule type="cellIs" dxfId="536" priority="6168" operator="notEqual">
      <formula>DA25</formula>
    </cfRule>
    <cfRule type="cellIs" dxfId="535" priority="6167" stopIfTrue="1" operator="equal">
      <formula>0</formula>
    </cfRule>
    <cfRule type="cellIs" dxfId="534" priority="6575" stopIfTrue="1" operator="equal">
      <formula>0</formula>
    </cfRule>
    <cfRule type="cellIs" dxfId="533" priority="6438" operator="notEqual">
      <formula>DA25</formula>
    </cfRule>
    <cfRule type="cellIs" dxfId="532" priority="6576" operator="notEqual">
      <formula>DA25</formula>
    </cfRule>
    <cfRule type="cellIs" dxfId="531" priority="5948" stopIfTrue="1" operator="equal">
      <formula>0</formula>
    </cfRule>
    <cfRule type="cellIs" dxfId="530" priority="6437" stopIfTrue="1" operator="equal">
      <formula>0</formula>
    </cfRule>
    <cfRule type="cellIs" dxfId="529" priority="5748" operator="notEqual">
      <formula>DA25</formula>
    </cfRule>
    <cfRule type="cellIs" dxfId="528" priority="5747" stopIfTrue="1" operator="equal">
      <formula>0</formula>
    </cfRule>
    <cfRule type="cellIs" dxfId="527" priority="11122" operator="notEqual">
      <formula>DA25</formula>
    </cfRule>
    <cfRule type="cellIs" dxfId="526" priority="5907" operator="notEqual">
      <formula>DA25</formula>
    </cfRule>
    <cfRule type="cellIs" dxfId="525" priority="5906" stopIfTrue="1" operator="equal">
      <formula>0</formula>
    </cfRule>
    <cfRule type="cellIs" dxfId="524" priority="5721" operator="notEqual">
      <formula>DA25</formula>
    </cfRule>
    <cfRule type="cellIs" dxfId="523" priority="6374" stopIfTrue="1" operator="equal">
      <formula>0</formula>
    </cfRule>
    <cfRule type="cellIs" dxfId="522" priority="6375" operator="notEqual">
      <formula>DA25</formula>
    </cfRule>
    <cfRule type="cellIs" dxfId="521" priority="5796" operator="notEqual">
      <formula>DA25</formula>
    </cfRule>
  </conditionalFormatting>
  <conditionalFormatting sqref="DE26 DG26">
    <cfRule type="expression" dxfId="520" priority="6373">
      <formula>DE25=0</formula>
    </cfRule>
    <cfRule type="expression" dxfId="519" priority="5665">
      <formula>DE25=0</formula>
    </cfRule>
    <cfRule type="expression" dxfId="518" priority="5794">
      <formula>DE25=0</formula>
    </cfRule>
    <cfRule type="expression" dxfId="517" priority="16667">
      <formula>DE25=0</formula>
    </cfRule>
    <cfRule type="expression" dxfId="516" priority="10646">
      <formula>DE25=0</formula>
    </cfRule>
    <cfRule type="expression" dxfId="515" priority="5746">
      <formula>DE25=0</formula>
    </cfRule>
    <cfRule type="expression" dxfId="514" priority="5872">
      <formula>DE25=0</formula>
    </cfRule>
    <cfRule type="expression" dxfId="513" priority="5824">
      <formula>DE25=0</formula>
    </cfRule>
    <cfRule type="expression" dxfId="512" priority="6475">
      <formula>DE25=0</formula>
    </cfRule>
    <cfRule type="expression" dxfId="511" priority="5947">
      <formula>DE25=0</formula>
    </cfRule>
    <cfRule type="expression" dxfId="510" priority="5719">
      <formula>DE25=0</formula>
    </cfRule>
    <cfRule type="expression" dxfId="509" priority="6436">
      <formula>DE25=0</formula>
    </cfRule>
    <cfRule type="expression" dxfId="508" priority="6574">
      <formula>DE25=0</formula>
    </cfRule>
    <cfRule type="expression" dxfId="507" priority="6268">
      <formula>DE25=0</formula>
    </cfRule>
    <cfRule type="expression" dxfId="506" priority="6166">
      <formula>DE25=0</formula>
    </cfRule>
    <cfRule type="expression" dxfId="505" priority="17030">
      <formula>DE25=0</formula>
    </cfRule>
    <cfRule type="expression" dxfId="504" priority="6538">
      <formula>DE25=0</formula>
    </cfRule>
    <cfRule type="expression" dxfId="503" priority="16439">
      <formula>DE25=0</formula>
    </cfRule>
    <cfRule type="expression" dxfId="502" priority="6631">
      <formula>DE25=0</formula>
    </cfRule>
    <cfRule type="expression" dxfId="501" priority="10820">
      <formula>DE25=0</formula>
    </cfRule>
    <cfRule type="expression" dxfId="500" priority="6208">
      <formula>DE25=0</formula>
    </cfRule>
    <cfRule type="expression" dxfId="499" priority="5905">
      <formula>DE25=0</formula>
    </cfRule>
    <cfRule type="expression" dxfId="498" priority="11120">
      <formula>DE25=0</formula>
    </cfRule>
  </conditionalFormatting>
  <conditionalFormatting sqref="DE27 DG27">
    <cfRule type="cellIs" dxfId="497" priority="15454" stopIfTrue="1" operator="equal">
      <formula>0</formula>
    </cfRule>
    <cfRule type="cellIs" dxfId="496" priority="15455" operator="notEqual">
      <formula>DA27</formula>
    </cfRule>
    <cfRule type="cellIs" dxfId="495" priority="9762" operator="notEqual">
      <formula>DA27</formula>
    </cfRule>
    <cfRule type="cellIs" dxfId="494" priority="9761" stopIfTrue="1" operator="equal">
      <formula>0</formula>
    </cfRule>
    <cfRule type="cellIs" dxfId="493" priority="9924" operator="notEqual">
      <formula>DA27</formula>
    </cfRule>
    <cfRule type="cellIs" dxfId="492" priority="15487" stopIfTrue="1" operator="equal">
      <formula>0</formula>
    </cfRule>
    <cfRule type="cellIs" dxfId="491" priority="15488" operator="notEqual">
      <formula>DA27</formula>
    </cfRule>
    <cfRule type="cellIs" dxfId="490" priority="9923" stopIfTrue="1" operator="equal">
      <formula>0</formula>
    </cfRule>
  </conditionalFormatting>
  <conditionalFormatting sqref="DE28 DG28">
    <cfRule type="expression" dxfId="489" priority="15486">
      <formula>DE27=0</formula>
    </cfRule>
    <cfRule type="expression" dxfId="488" priority="9760">
      <formula>DE27=0</formula>
    </cfRule>
    <cfRule type="expression" dxfId="487" priority="15453">
      <formula>DE27=0</formula>
    </cfRule>
    <cfRule type="expression" dxfId="486" priority="9922">
      <formula>DE27=0</formula>
    </cfRule>
  </conditionalFormatting>
  <conditionalFormatting sqref="DE29 DG29">
    <cfRule type="cellIs" dxfId="485" priority="8931" stopIfTrue="1" operator="equal">
      <formula>0</formula>
    </cfRule>
    <cfRule type="cellIs" dxfId="484" priority="8932" operator="notEqual">
      <formula>DA29</formula>
    </cfRule>
    <cfRule type="cellIs" dxfId="483" priority="8542" stopIfTrue="1" operator="equal">
      <formula>0</formula>
    </cfRule>
    <cfRule type="cellIs" dxfId="482" priority="8543" operator="notEqual">
      <formula>DA29</formula>
    </cfRule>
    <cfRule type="cellIs" dxfId="481" priority="14080" operator="notEqual">
      <formula>DA29</formula>
    </cfRule>
    <cfRule type="cellIs" dxfId="480" priority="8551" stopIfTrue="1" operator="equal">
      <formula>0</formula>
    </cfRule>
    <cfRule type="cellIs" dxfId="479" priority="14097" operator="notEqual">
      <formula>DA29</formula>
    </cfRule>
    <cfRule type="cellIs" dxfId="478" priority="8948" stopIfTrue="1" operator="equal">
      <formula>0</formula>
    </cfRule>
    <cfRule type="cellIs" dxfId="477" priority="8949" operator="notEqual">
      <formula>DA29</formula>
    </cfRule>
    <cfRule type="cellIs" dxfId="476" priority="14123" stopIfTrue="1" operator="equal">
      <formula>0</formula>
    </cfRule>
    <cfRule type="cellIs" dxfId="475" priority="8614" operator="notEqual">
      <formula>DA29</formula>
    </cfRule>
    <cfRule type="cellIs" dxfId="474" priority="8613" stopIfTrue="1" operator="equal">
      <formula>0</formula>
    </cfRule>
    <cfRule type="cellIs" dxfId="473" priority="14124" operator="notEqual">
      <formula>DA29</formula>
    </cfRule>
    <cfRule type="cellIs" dxfId="472" priority="14079" stopIfTrue="1" operator="equal">
      <formula>0</formula>
    </cfRule>
    <cfRule type="cellIs" dxfId="471" priority="9573" operator="notEqual">
      <formula>DA29</formula>
    </cfRule>
    <cfRule type="cellIs" dxfId="470" priority="9572" stopIfTrue="1" operator="equal">
      <formula>0</formula>
    </cfRule>
    <cfRule type="cellIs" dxfId="469" priority="15279" operator="notEqual">
      <formula>DA29</formula>
    </cfRule>
    <cfRule type="cellIs" dxfId="468" priority="15278" stopIfTrue="1" operator="equal">
      <formula>0</formula>
    </cfRule>
    <cfRule type="cellIs" dxfId="467" priority="8552" operator="notEqual">
      <formula>DA29</formula>
    </cfRule>
    <cfRule type="cellIs" dxfId="466" priority="14217" operator="notEqual">
      <formula>DA29</formula>
    </cfRule>
    <cfRule type="cellIs" dxfId="465" priority="14096" stopIfTrue="1" operator="equal">
      <formula>0</formula>
    </cfRule>
    <cfRule type="cellIs" dxfId="464" priority="14216" stopIfTrue="1" operator="equal">
      <formula>0</formula>
    </cfRule>
  </conditionalFormatting>
  <conditionalFormatting sqref="DE30 DG30">
    <cfRule type="expression" dxfId="463" priority="14215">
      <formula>DE29=0</formula>
    </cfRule>
    <cfRule type="expression" dxfId="462" priority="14095">
      <formula>DE29=0</formula>
    </cfRule>
    <cfRule type="expression" dxfId="461" priority="8947">
      <formula>DE29=0</formula>
    </cfRule>
    <cfRule type="expression" dxfId="460" priority="8550">
      <formula>DE29=0</formula>
    </cfRule>
    <cfRule type="expression" dxfId="459" priority="8612">
      <formula>DE29=0</formula>
    </cfRule>
  </conditionalFormatting>
  <conditionalFormatting sqref="DE35 DG35">
    <cfRule type="cellIs" dxfId="458" priority="8697" stopIfTrue="1" operator="equal">
      <formula>0</formula>
    </cfRule>
    <cfRule type="cellIs" dxfId="457" priority="14036" operator="notEqual">
      <formula>DA35</formula>
    </cfRule>
    <cfRule type="cellIs" dxfId="456" priority="14310" operator="notEqual">
      <formula>DA35</formula>
    </cfRule>
    <cfRule type="cellIs" dxfId="455" priority="14309" stopIfTrue="1" operator="equal">
      <formula>0</formula>
    </cfRule>
    <cfRule type="cellIs" dxfId="454" priority="14048" operator="notEqual">
      <formula>DA35</formula>
    </cfRule>
    <cfRule type="cellIs" dxfId="453" priority="8698" operator="notEqual">
      <formula>DA35</formula>
    </cfRule>
    <cfRule type="cellIs" dxfId="452" priority="8517" stopIfTrue="1" operator="equal">
      <formula>0</formula>
    </cfRule>
    <cfRule type="cellIs" dxfId="451" priority="14047" stopIfTrue="1" operator="equal">
      <formula>0</formula>
    </cfRule>
    <cfRule type="cellIs" dxfId="450" priority="14035" stopIfTrue="1" operator="equal">
      <formula>0</formula>
    </cfRule>
    <cfRule type="cellIs" dxfId="449" priority="8518" operator="notEqual">
      <formula>DA35</formula>
    </cfRule>
  </conditionalFormatting>
  <conditionalFormatting sqref="DE36 DG36">
    <cfRule type="expression" dxfId="448" priority="14046">
      <formula>DE35=0</formula>
    </cfRule>
    <cfRule type="expression" dxfId="447" priority="14034">
      <formula>DE35=0</formula>
    </cfRule>
    <cfRule type="expression" dxfId="446" priority="8696">
      <formula>DE35=0</formula>
    </cfRule>
    <cfRule type="expression" dxfId="445" priority="8516">
      <formula>DE35=0</formula>
    </cfRule>
    <cfRule type="expression" dxfId="444" priority="14308">
      <formula>DE35=0</formula>
    </cfRule>
  </conditionalFormatting>
  <conditionalFormatting sqref="DE39 DG39">
    <cfRule type="cellIs" dxfId="443" priority="8503" operator="notEqual">
      <formula>DA39</formula>
    </cfRule>
    <cfRule type="cellIs" dxfId="442" priority="14018" operator="notEqual">
      <formula>DA39</formula>
    </cfRule>
    <cfRule type="cellIs" dxfId="441" priority="14017" stopIfTrue="1" operator="equal">
      <formula>0</formula>
    </cfRule>
    <cfRule type="cellIs" dxfId="440" priority="8502" stopIfTrue="1" operator="equal">
      <formula>0</formula>
    </cfRule>
  </conditionalFormatting>
  <conditionalFormatting sqref="DE40 DG40">
    <cfRule type="expression" dxfId="439" priority="14016">
      <formula>DE39=0</formula>
    </cfRule>
    <cfRule type="expression" dxfId="438" priority="8501">
      <formula>DE39=0</formula>
    </cfRule>
  </conditionalFormatting>
  <conditionalFormatting sqref="DF9 DF15 DF19 DF21 DF23 DF25 DF27 DF29 DF31 DF33 DF35 DF37 DF39 DF41 DF43">
    <cfRule type="cellIs" dxfId="437" priority="11241" operator="notEqual">
      <formula>DB9</formula>
    </cfRule>
    <cfRule type="cellIs" dxfId="436" priority="17214" stopIfTrue="1" operator="equal">
      <formula>0</formula>
    </cfRule>
    <cfRule type="cellIs" dxfId="435" priority="17215" operator="notEqual">
      <formula>DB9</formula>
    </cfRule>
    <cfRule type="cellIs" dxfId="434" priority="11240" stopIfTrue="1" operator="equal">
      <formula>0</formula>
    </cfRule>
  </conditionalFormatting>
  <conditionalFormatting sqref="DF11">
    <cfRule type="cellIs" dxfId="433" priority="8823" stopIfTrue="1" operator="equal">
      <formula>0</formula>
    </cfRule>
    <cfRule type="cellIs" dxfId="432" priority="8824" operator="notEqual">
      <formula>DB11</formula>
    </cfRule>
    <cfRule type="cellIs" dxfId="431" priority="14439" operator="notEqual">
      <formula>DB11</formula>
    </cfRule>
    <cfRule type="cellIs" dxfId="430" priority="14438" stopIfTrue="1" operator="equal">
      <formula>0</formula>
    </cfRule>
    <cfRule type="cellIs" dxfId="429" priority="17205" stopIfTrue="1" operator="equal">
      <formula>0</formula>
    </cfRule>
    <cfRule type="cellIs" dxfId="428" priority="11232" operator="notEqual">
      <formula>DB11</formula>
    </cfRule>
    <cfRule type="cellIs" dxfId="427" priority="11231" stopIfTrue="1" operator="equal">
      <formula>0</formula>
    </cfRule>
    <cfRule type="cellIs" dxfId="426" priority="17206" operator="notEqual">
      <formula>DB11</formula>
    </cfRule>
  </conditionalFormatting>
  <conditionalFormatting sqref="DF12">
    <cfRule type="expression" dxfId="425" priority="14440">
      <formula>DF11=0</formula>
    </cfRule>
    <cfRule type="expression" dxfId="424" priority="8825">
      <formula>DF11=0</formula>
    </cfRule>
  </conditionalFormatting>
  <conditionalFormatting sqref="DF13">
    <cfRule type="cellIs" dxfId="423" priority="17204" operator="notEqual">
      <formula>DB13</formula>
    </cfRule>
    <cfRule type="cellIs" dxfId="422" priority="17203" stopIfTrue="1" operator="equal">
      <formula>0</formula>
    </cfRule>
    <cfRule type="cellIs" dxfId="421" priority="11230" operator="notEqual">
      <formula>DB13</formula>
    </cfRule>
    <cfRule type="cellIs" dxfId="420" priority="11229" stopIfTrue="1" operator="equal">
      <formula>0</formula>
    </cfRule>
  </conditionalFormatting>
  <conditionalFormatting sqref="DF16 DF20 DF22 DF24 DF26 DF28 DF30 DF32 DF34 DF36 DF38 DF40 DF42 DF44 DF10 DF12 DF14">
    <cfRule type="expression" dxfId="419" priority="17213">
      <formula>DF9=0</formula>
    </cfRule>
    <cfRule type="expression" dxfId="418" priority="11239">
      <formula>DF9=0</formula>
    </cfRule>
  </conditionalFormatting>
  <conditionalFormatting sqref="DF17">
    <cfRule type="cellIs" dxfId="417" priority="5622" operator="notEqual">
      <formula>DB17</formula>
    </cfRule>
    <cfRule type="cellIs" dxfId="416" priority="5621" stopIfTrue="1" operator="equal">
      <formula>0</formula>
    </cfRule>
  </conditionalFormatting>
  <conditionalFormatting sqref="DF18">
    <cfRule type="expression" dxfId="415" priority="5620">
      <formula>DF17=0</formula>
    </cfRule>
  </conditionalFormatting>
  <conditionalFormatting sqref="DF25">
    <cfRule type="cellIs" dxfId="414" priority="6545" stopIfTrue="1" operator="equal">
      <formula>0</formula>
    </cfRule>
    <cfRule type="cellIs" dxfId="413" priority="5802" operator="notEqual">
      <formula>DB25</formula>
    </cfRule>
    <cfRule type="cellIs" dxfId="412" priority="5801" stopIfTrue="1" operator="equal">
      <formula>0</formula>
    </cfRule>
    <cfRule type="cellIs" dxfId="411" priority="5838" operator="notEqual">
      <formula>DB25</formula>
    </cfRule>
    <cfRule type="cellIs" dxfId="410" priority="5837" stopIfTrue="1" operator="equal">
      <formula>0</formula>
    </cfRule>
    <cfRule type="cellIs" dxfId="409" priority="10500" stopIfTrue="1" operator="equal">
      <formula>0</formula>
    </cfRule>
    <cfRule type="cellIs" dxfId="408" priority="10501" operator="notEqual">
      <formula>DB25</formula>
    </cfRule>
    <cfRule type="cellIs" dxfId="407" priority="5676" operator="notEqual">
      <formula>DB25</formula>
    </cfRule>
    <cfRule type="cellIs" dxfId="406" priority="5921" stopIfTrue="1" operator="equal">
      <formula>0</formula>
    </cfRule>
    <cfRule type="cellIs" dxfId="405" priority="10983" stopIfTrue="1" operator="equal">
      <formula>0</formula>
    </cfRule>
    <cfRule type="cellIs" dxfId="404" priority="6227" stopIfTrue="1" operator="equal">
      <formula>0</formula>
    </cfRule>
    <cfRule type="cellIs" dxfId="403" priority="16836" stopIfTrue="1" operator="equal">
      <formula>0</formula>
    </cfRule>
    <cfRule type="cellIs" dxfId="402" priority="6138" operator="notEqual">
      <formula>DB25</formula>
    </cfRule>
    <cfRule type="cellIs" dxfId="401" priority="6137" stopIfTrue="1" operator="equal">
      <formula>0</formula>
    </cfRule>
    <cfRule type="cellIs" dxfId="400" priority="5723" stopIfTrue="1" operator="equal">
      <formula>0</formula>
    </cfRule>
    <cfRule type="cellIs" dxfId="399" priority="6546" operator="notEqual">
      <formula>DB25</formula>
    </cfRule>
    <cfRule type="cellIs" dxfId="398" priority="16837" operator="notEqual">
      <formula>DB25</formula>
    </cfRule>
    <cfRule type="cellIs" dxfId="397" priority="16258" operator="notEqual">
      <formula>DB25</formula>
    </cfRule>
    <cfRule type="cellIs" dxfId="396" priority="16453" operator="notEqual">
      <formula>DB25</formula>
    </cfRule>
    <cfRule type="cellIs" dxfId="395" priority="16452" stopIfTrue="1" operator="equal">
      <formula>0</formula>
    </cfRule>
    <cfRule type="cellIs" dxfId="394" priority="5724" operator="notEqual">
      <formula>DB25</formula>
    </cfRule>
    <cfRule type="cellIs" dxfId="393" priority="5675" stopIfTrue="1" operator="equal">
      <formula>0</formula>
    </cfRule>
    <cfRule type="cellIs" dxfId="392" priority="6489" operator="notEqual">
      <formula>DB25</formula>
    </cfRule>
    <cfRule type="cellIs" dxfId="391" priority="6444" operator="notEqual">
      <formula>DB25</formula>
    </cfRule>
    <cfRule type="cellIs" dxfId="390" priority="6443" stopIfTrue="1" operator="equal">
      <formula>0</formula>
    </cfRule>
    <cfRule type="cellIs" dxfId="389" priority="5922" operator="notEqual">
      <formula>DB25</formula>
    </cfRule>
    <cfRule type="cellIs" dxfId="388" priority="6488" stopIfTrue="1" operator="equal">
      <formula>0</formula>
    </cfRule>
    <cfRule type="cellIs" dxfId="387" priority="6228" operator="notEqual">
      <formula>DB25</formula>
    </cfRule>
    <cfRule type="cellIs" dxfId="386" priority="10984" operator="notEqual">
      <formula>DB25</formula>
    </cfRule>
    <cfRule type="cellIs" dxfId="385" priority="6182" stopIfTrue="1" operator="equal">
      <formula>0</formula>
    </cfRule>
    <cfRule type="cellIs" dxfId="384" priority="6183" operator="notEqual">
      <formula>DB25</formula>
    </cfRule>
    <cfRule type="cellIs" dxfId="383" priority="10657" operator="notEqual">
      <formula>DB25</formula>
    </cfRule>
    <cfRule type="cellIs" dxfId="382" priority="10656" stopIfTrue="1" operator="equal">
      <formula>0</formula>
    </cfRule>
    <cfRule type="cellIs" dxfId="381" priority="5640" operator="notEqual">
      <formula>DB25</formula>
    </cfRule>
    <cfRule type="cellIs" dxfId="380" priority="5639" stopIfTrue="1" operator="equal">
      <formula>0</formula>
    </cfRule>
    <cfRule type="cellIs" dxfId="379" priority="5760" operator="notEqual">
      <formula>DB25</formula>
    </cfRule>
    <cfRule type="cellIs" dxfId="378" priority="5759" stopIfTrue="1" operator="equal">
      <formula>0</formula>
    </cfRule>
    <cfRule type="cellIs" dxfId="377" priority="16257" stopIfTrue="1" operator="equal">
      <formula>0</formula>
    </cfRule>
    <cfRule type="cellIs" dxfId="376" priority="6590" stopIfTrue="1" operator="equal">
      <formula>0</formula>
    </cfRule>
    <cfRule type="cellIs" dxfId="375" priority="6591" operator="notEqual">
      <formula>DB25</formula>
    </cfRule>
    <cfRule type="cellIs" dxfId="374" priority="6341" stopIfTrue="1" operator="equal">
      <formula>0</formula>
    </cfRule>
    <cfRule type="cellIs" dxfId="373" priority="6342" operator="notEqual">
      <formula>DB25</formula>
    </cfRule>
    <cfRule type="cellIs" dxfId="372" priority="6279" operator="notEqual">
      <formula>DB25</formula>
    </cfRule>
    <cfRule type="cellIs" dxfId="371" priority="5879" stopIfTrue="1" operator="equal">
      <formula>0</formula>
    </cfRule>
    <cfRule type="cellIs" dxfId="370" priority="5880" operator="notEqual">
      <formula>DB25</formula>
    </cfRule>
    <cfRule type="cellIs" dxfId="369" priority="6387" operator="notEqual">
      <formula>DB25</formula>
    </cfRule>
    <cfRule type="cellIs" dxfId="368" priority="6386" stopIfTrue="1" operator="equal">
      <formula>0</formula>
    </cfRule>
    <cfRule type="cellIs" dxfId="367" priority="6278" stopIfTrue="1" operator="equal">
      <formula>0</formula>
    </cfRule>
  </conditionalFormatting>
  <conditionalFormatting sqref="DF26">
    <cfRule type="expression" dxfId="366" priority="16256">
      <formula>DF25=0</formula>
    </cfRule>
    <cfRule type="expression" dxfId="365" priority="5800">
      <formula>DF25=0</formula>
    </cfRule>
    <cfRule type="expression" dxfId="364" priority="16451">
      <formula>DF25=0</formula>
    </cfRule>
    <cfRule type="expression" dxfId="363" priority="10655">
      <formula>DF25=0</formula>
    </cfRule>
    <cfRule type="expression" dxfId="362" priority="6589">
      <formula>DF25=0</formula>
    </cfRule>
    <cfRule type="expression" dxfId="361" priority="6442">
      <formula>DF25=0</formula>
    </cfRule>
    <cfRule type="expression" dxfId="360" priority="5920">
      <formula>DF25=0</formula>
    </cfRule>
    <cfRule type="expression" dxfId="359" priority="5722">
      <formula>DF25=0</formula>
    </cfRule>
    <cfRule type="expression" dxfId="358" priority="5638">
      <formula>DF25=0</formula>
    </cfRule>
    <cfRule type="expression" dxfId="357" priority="6277">
      <formula>DF25=0</formula>
    </cfRule>
    <cfRule type="expression" dxfId="356" priority="5674">
      <formula>DF25=0</formula>
    </cfRule>
    <cfRule type="expression" dxfId="355" priority="5878">
      <formula>DF25=0</formula>
    </cfRule>
    <cfRule type="expression" dxfId="354" priority="5758">
      <formula>DF25=0</formula>
    </cfRule>
    <cfRule type="expression" dxfId="353" priority="10982">
      <formula>DF25=0</formula>
    </cfRule>
    <cfRule type="expression" dxfId="352" priority="6340">
      <formula>DF25=0</formula>
    </cfRule>
    <cfRule type="expression" dxfId="351" priority="10499">
      <formula>DF25=0</formula>
    </cfRule>
    <cfRule type="expression" dxfId="350" priority="6544">
      <formula>DF25=0</formula>
    </cfRule>
    <cfRule type="expression" dxfId="349" priority="6181">
      <formula>DF25=0</formula>
    </cfRule>
    <cfRule type="expression" dxfId="348" priority="6226">
      <formula>DF25=0</formula>
    </cfRule>
    <cfRule type="expression" dxfId="347" priority="16835">
      <formula>DF25=0</formula>
    </cfRule>
    <cfRule type="expression" dxfId="346" priority="5836">
      <formula>DF25=0</formula>
    </cfRule>
    <cfRule type="expression" dxfId="345" priority="6487">
      <formula>DF25=0</formula>
    </cfRule>
    <cfRule type="expression" dxfId="344" priority="6136">
      <formula>DF25=0</formula>
    </cfRule>
    <cfRule type="expression" dxfId="343" priority="6385">
      <formula>DF25=0</formula>
    </cfRule>
  </conditionalFormatting>
  <conditionalFormatting sqref="DF27">
    <cfRule type="cellIs" dxfId="342" priority="9764" stopIfTrue="1" operator="equal">
      <formula>0</formula>
    </cfRule>
    <cfRule type="cellIs" dxfId="341" priority="9765" operator="notEqual">
      <formula>DB27</formula>
    </cfRule>
    <cfRule type="cellIs" dxfId="340" priority="15416" operator="notEqual">
      <formula>DB27</formula>
    </cfRule>
    <cfRule type="cellIs" dxfId="339" priority="15457" stopIfTrue="1" operator="equal">
      <formula>0</formula>
    </cfRule>
    <cfRule type="cellIs" dxfId="338" priority="9738" operator="notEqual">
      <formula>DB27</formula>
    </cfRule>
    <cfRule type="cellIs" dxfId="337" priority="9737" stopIfTrue="1" operator="equal">
      <formula>0</formula>
    </cfRule>
    <cfRule type="cellIs" dxfId="336" priority="9701" stopIfTrue="1" operator="equal">
      <formula>0</formula>
    </cfRule>
    <cfRule type="cellIs" dxfId="335" priority="9702" operator="notEqual">
      <formula>DB27</formula>
    </cfRule>
    <cfRule type="cellIs" dxfId="334" priority="15458" operator="notEqual">
      <formula>DB27</formula>
    </cfRule>
    <cfRule type="cellIs" dxfId="333" priority="15415" stopIfTrue="1" operator="equal">
      <formula>0</formula>
    </cfRule>
  </conditionalFormatting>
  <conditionalFormatting sqref="DF28">
    <cfRule type="expression" dxfId="332" priority="9700">
      <formula>DF27=0</formula>
    </cfRule>
    <cfRule type="expression" dxfId="331" priority="15414">
      <formula>DF27=0</formula>
    </cfRule>
    <cfRule type="expression" dxfId="330" priority="9736">
      <formula>DF27=0</formula>
    </cfRule>
    <cfRule type="expression" dxfId="329" priority="15456">
      <formula>DF27=0</formula>
    </cfRule>
    <cfRule type="expression" dxfId="328" priority="9763">
      <formula>DF27=0</formula>
    </cfRule>
  </conditionalFormatting>
  <conditionalFormatting sqref="DF29">
    <cfRule type="cellIs" dxfId="327" priority="8936" stopIfTrue="1" operator="equal">
      <formula>0</formula>
    </cfRule>
    <cfRule type="cellIs" dxfId="326" priority="8575" operator="notEqual">
      <formula>DB29</formula>
    </cfRule>
    <cfRule type="cellIs" dxfId="325" priority="8937" operator="notEqual">
      <formula>DB29</formula>
    </cfRule>
    <cfRule type="cellIs" dxfId="324" priority="8546" operator="notEqual">
      <formula>DB29</formula>
    </cfRule>
    <cfRule type="cellIs" dxfId="323" priority="14153" stopIfTrue="1" operator="equal">
      <formula>0</formula>
    </cfRule>
    <cfRule type="cellIs" dxfId="322" priority="14073" stopIfTrue="1" operator="equal">
      <formula>0</formula>
    </cfRule>
    <cfRule type="cellIs" dxfId="321" priority="8574" stopIfTrue="1" operator="equal">
      <formula>0</formula>
    </cfRule>
    <cfRule type="cellIs" dxfId="320" priority="14084" stopIfTrue="1" operator="equal">
      <formula>0</formula>
    </cfRule>
    <cfRule type="cellIs" dxfId="319" priority="15259" operator="notEqual">
      <formula>DB29</formula>
    </cfRule>
    <cfRule type="cellIs" dxfId="318" priority="14085" operator="notEqual">
      <formula>DB29</formula>
    </cfRule>
    <cfRule type="cellIs" dxfId="317" priority="14074" operator="notEqual">
      <formula>DB29</formula>
    </cfRule>
    <cfRule type="cellIs" dxfId="316" priority="8540" stopIfTrue="1" operator="equal">
      <formula>0</formula>
    </cfRule>
    <cfRule type="cellIs" dxfId="315" priority="15258" stopIfTrue="1" operator="equal">
      <formula>0</formula>
    </cfRule>
    <cfRule type="cellIs" dxfId="314" priority="8554" operator="notEqual">
      <formula>DB29</formula>
    </cfRule>
    <cfRule type="cellIs" dxfId="313" priority="8553" stopIfTrue="1" operator="equal">
      <formula>0</formula>
    </cfRule>
    <cfRule type="cellIs" dxfId="312" priority="8541" operator="notEqual">
      <formula>DB29</formula>
    </cfRule>
    <cfRule type="cellIs" dxfId="311" priority="8545" stopIfTrue="1" operator="equal">
      <formula>0</formula>
    </cfRule>
    <cfRule type="cellIs" dxfId="310" priority="14154" operator="notEqual">
      <formula>DB29</formula>
    </cfRule>
    <cfRule type="cellIs" dxfId="309" priority="14108" operator="notEqual">
      <formula>DB29</formula>
    </cfRule>
    <cfRule type="cellIs" dxfId="308" priority="14107" stopIfTrue="1" operator="equal">
      <formula>0</formula>
    </cfRule>
    <cfRule type="cellIs" dxfId="307" priority="8925" stopIfTrue="1" operator="equal">
      <formula>0</formula>
    </cfRule>
    <cfRule type="cellIs" dxfId="306" priority="9569" operator="notEqual">
      <formula>DB29</formula>
    </cfRule>
    <cfRule type="cellIs" dxfId="305" priority="9568" stopIfTrue="1" operator="equal">
      <formula>0</formula>
    </cfRule>
    <cfRule type="cellIs" dxfId="304" priority="8926" operator="notEqual">
      <formula>DB29</formula>
    </cfRule>
  </conditionalFormatting>
  <conditionalFormatting sqref="DF30">
    <cfRule type="expression" dxfId="303" priority="14083">
      <formula>DF29=0</formula>
    </cfRule>
    <cfRule type="expression" dxfId="302" priority="8544">
      <formula>DF29=0</formula>
    </cfRule>
    <cfRule type="expression" dxfId="301" priority="14152">
      <formula>DF29=0</formula>
    </cfRule>
    <cfRule type="expression" dxfId="300" priority="8573">
      <formula>DF29=0</formula>
    </cfRule>
    <cfRule type="expression" dxfId="299" priority="8935">
      <formula>DF29=0</formula>
    </cfRule>
  </conditionalFormatting>
  <conditionalFormatting sqref="DF35">
    <cfRule type="cellIs" dxfId="298" priority="14027" operator="notEqual">
      <formula>DB35</formula>
    </cfRule>
    <cfRule type="cellIs" dxfId="297" priority="14026" stopIfTrue="1" operator="equal">
      <formula>0</formula>
    </cfRule>
    <cfRule type="cellIs" dxfId="296" priority="8509" operator="notEqual">
      <formula>DB35</formula>
    </cfRule>
    <cfRule type="cellIs" dxfId="295" priority="8647" operator="notEqual">
      <formula>DB35</formula>
    </cfRule>
    <cfRule type="cellIs" dxfId="294" priority="8646" stopIfTrue="1" operator="equal">
      <formula>0</formula>
    </cfRule>
    <cfRule type="cellIs" dxfId="293" priority="14253" operator="notEqual">
      <formula>DB35</formula>
    </cfRule>
    <cfRule type="cellIs" dxfId="292" priority="14252" stopIfTrue="1" operator="equal">
      <formula>0</formula>
    </cfRule>
    <cfRule type="cellIs" dxfId="291" priority="8514" stopIfTrue="1" operator="equal">
      <formula>0</formula>
    </cfRule>
    <cfRule type="cellIs" dxfId="290" priority="8515" operator="notEqual">
      <formula>DB35</formula>
    </cfRule>
    <cfRule type="cellIs" dxfId="289" priority="14038" stopIfTrue="1" operator="equal">
      <formula>0</formula>
    </cfRule>
    <cfRule type="cellIs" dxfId="288" priority="8508" stopIfTrue="1" operator="equal">
      <formula>0</formula>
    </cfRule>
    <cfRule type="cellIs" dxfId="287" priority="14039" operator="notEqual">
      <formula>DB35</formula>
    </cfRule>
  </conditionalFormatting>
  <conditionalFormatting sqref="DF36">
    <cfRule type="expression" dxfId="286" priority="14037">
      <formula>DF35=0</formula>
    </cfRule>
    <cfRule type="expression" dxfId="285" priority="8507">
      <formula>DF35=0</formula>
    </cfRule>
    <cfRule type="expression" dxfId="284" priority="14251">
      <formula>DF35=0</formula>
    </cfRule>
    <cfRule type="expression" dxfId="283" priority="14025">
      <formula>DF35=0</formula>
    </cfRule>
    <cfRule type="expression" dxfId="282" priority="8513">
      <formula>DF35=0</formula>
    </cfRule>
    <cfRule type="expression" dxfId="281" priority="8645">
      <formula>DF35=0</formula>
    </cfRule>
  </conditionalFormatting>
  <conditionalFormatting sqref="DF37">
    <cfRule type="cellIs" dxfId="280" priority="17208" operator="notEqual">
      <formula>DB37</formula>
    </cfRule>
    <cfRule type="cellIs" dxfId="279" priority="17207" stopIfTrue="1" operator="equal">
      <formula>0</formula>
    </cfRule>
    <cfRule type="cellIs" dxfId="278" priority="11234" operator="notEqual">
      <formula>DB37</formula>
    </cfRule>
    <cfRule type="cellIs" dxfId="277" priority="11233" stopIfTrue="1" operator="equal">
      <formula>0</formula>
    </cfRule>
  </conditionalFormatting>
  <conditionalFormatting sqref="DF38">
    <cfRule type="expression" dxfId="276" priority="17209">
      <formula>DF37=0</formula>
    </cfRule>
    <cfRule type="expression" dxfId="275" priority="11235">
      <formula>DF37=0</formula>
    </cfRule>
  </conditionalFormatting>
  <conditionalFormatting sqref="DF39">
    <cfRule type="cellIs" dxfId="274" priority="13993" stopIfTrue="1" operator="equal">
      <formula>0</formula>
    </cfRule>
    <cfRule type="cellIs" dxfId="273" priority="8491" operator="notEqual">
      <formula>DB39</formula>
    </cfRule>
    <cfRule type="cellIs" dxfId="272" priority="8490" stopIfTrue="1" operator="equal">
      <formula>0</formula>
    </cfRule>
    <cfRule type="cellIs" dxfId="271" priority="13994" operator="notEqual">
      <formula>DB39</formula>
    </cfRule>
  </conditionalFormatting>
  <conditionalFormatting sqref="DF40">
    <cfRule type="expression" dxfId="270" priority="13992">
      <formula>DF39=0</formula>
    </cfRule>
    <cfRule type="expression" dxfId="269" priority="8489">
      <formula>DF39=0</formula>
    </cfRule>
  </conditionalFormatting>
  <conditionalFormatting sqref="DF43">
    <cfRule type="cellIs" dxfId="268" priority="17211" stopIfTrue="1" operator="equal">
      <formula>0</formula>
    </cfRule>
    <cfRule type="cellIs" dxfId="267" priority="11237" stopIfTrue="1" operator="equal">
      <formula>0</formula>
    </cfRule>
    <cfRule type="cellIs" dxfId="266" priority="11238" operator="notEqual">
      <formula>DB43</formula>
    </cfRule>
    <cfRule type="cellIs" dxfId="265" priority="17212" operator="notEqual">
      <formula>DB43</formula>
    </cfRule>
  </conditionalFormatting>
  <conditionalFormatting sqref="DF44">
    <cfRule type="expression" dxfId="264" priority="11236">
      <formula>DF43=0</formula>
    </cfRule>
    <cfRule type="expression" dxfId="263" priority="17210">
      <formula>DF43=0</formula>
    </cfRule>
  </conditionalFormatting>
  <conditionalFormatting sqref="DG7">
    <cfRule type="cellIs" dxfId="262" priority="11579" operator="greaterThanOrEqual">
      <formula>5</formula>
    </cfRule>
    <cfRule type="cellIs" dxfId="261" priority="18264" operator="greaterThanOrEqual">
      <formula>5</formula>
    </cfRule>
  </conditionalFormatting>
  <conditionalFormatting sqref="DH12 DH14 DH16 DH18 DH20 DH22 DH24 DH26 DH28 DH30 DH32 DH34 DH36 DH38 DH40 DH42 DH44 DH10">
    <cfRule type="expression" dxfId="260" priority="18579">
      <formula>DH9=0</formula>
    </cfRule>
  </conditionalFormatting>
  <conditionalFormatting sqref="DH13">
    <cfRule type="cellIs" dxfId="259" priority="7672" stopIfTrue="1" operator="equal">
      <formula>0</formula>
    </cfRule>
    <cfRule type="cellIs" dxfId="258" priority="7679" operator="notEqual">
      <formula>DD13</formula>
    </cfRule>
    <cfRule type="cellIs" dxfId="257" priority="7678" stopIfTrue="1" operator="equal">
      <formula>0</formula>
    </cfRule>
    <cfRule type="cellIs" dxfId="256" priority="7676" stopIfTrue="1" operator="equal">
      <formula>0</formula>
    </cfRule>
    <cfRule type="cellIs" dxfId="255" priority="7675" operator="notEqual">
      <formula>DD13</formula>
    </cfRule>
    <cfRule type="cellIs" dxfId="254" priority="7674" stopIfTrue="1" operator="equal">
      <formula>0</formula>
    </cfRule>
    <cfRule type="cellIs" dxfId="253" priority="7677" operator="notEqual">
      <formula>DD13</formula>
    </cfRule>
    <cfRule type="cellIs" dxfId="252" priority="7673" operator="notEqual">
      <formula>DD13</formula>
    </cfRule>
  </conditionalFormatting>
  <conditionalFormatting sqref="DH21 DH31 DH9 DH11 DH15 DH17 DH19 DH23 DH25 DH27 DH29 DH33 DH35 DH39 DH41 DH43">
    <cfRule type="cellIs" dxfId="251" priority="18580" stopIfTrue="1" operator="equal">
      <formula>0</formula>
    </cfRule>
    <cfRule type="cellIs" dxfId="250" priority="18581" operator="notEqual">
      <formula>DD9</formula>
    </cfRule>
  </conditionalFormatting>
  <conditionalFormatting sqref="DH25">
    <cfRule type="cellIs" dxfId="249" priority="17013" stopIfTrue="1" operator="equal">
      <formula>0</formula>
    </cfRule>
    <cfRule type="cellIs" dxfId="248" priority="6560" stopIfTrue="1" operator="equal">
      <formula>0</formula>
    </cfRule>
    <cfRule type="cellIs" dxfId="247" priority="6561" operator="notEqual">
      <formula>DD25</formula>
    </cfRule>
    <cfRule type="cellIs" dxfId="246" priority="6261" operator="notEqual">
      <formula>DD25</formula>
    </cfRule>
    <cfRule type="cellIs" dxfId="245" priority="6260" stopIfTrue="1" operator="equal">
      <formula>0</formula>
    </cfRule>
    <cfRule type="cellIs" dxfId="244" priority="6363" operator="notEqual">
      <formula>DD25</formula>
    </cfRule>
    <cfRule type="cellIs" dxfId="243" priority="6362" stopIfTrue="1" operator="equal">
      <formula>0</formula>
    </cfRule>
    <cfRule type="cellIs" dxfId="242" priority="6623" stopIfTrue="1" operator="equal">
      <formula>0</formula>
    </cfRule>
    <cfRule type="cellIs" dxfId="241" priority="6624" operator="notEqual">
      <formula>DD25</formula>
    </cfRule>
    <cfRule type="cellIs" dxfId="240" priority="6464" stopIfTrue="1" operator="equal">
      <formula>0</formula>
    </cfRule>
    <cfRule type="cellIs" dxfId="239" priority="6432" operator="notEqual">
      <formula>DD25</formula>
    </cfRule>
    <cfRule type="cellIs" dxfId="238" priority="6197" stopIfTrue="1" operator="equal">
      <formula>0</formula>
    </cfRule>
    <cfRule type="cellIs" dxfId="237" priority="6533" stopIfTrue="1" operator="equal">
      <formula>0</formula>
    </cfRule>
    <cfRule type="cellIs" dxfId="236" priority="6534" operator="notEqual">
      <formula>DD25</formula>
    </cfRule>
    <cfRule type="cellIs" dxfId="235" priority="6198" operator="notEqual">
      <formula>DD25</formula>
    </cfRule>
    <cfRule type="cellIs" dxfId="234" priority="6431" stopIfTrue="1" operator="equal">
      <formula>0</formula>
    </cfRule>
    <cfRule type="cellIs" dxfId="233" priority="6465" operator="notEqual">
      <formula>DD25</formula>
    </cfRule>
    <cfRule type="cellIs" dxfId="232" priority="17014" operator="notEqual">
      <formula>DD25</formula>
    </cfRule>
  </conditionalFormatting>
  <conditionalFormatting sqref="DH26">
    <cfRule type="expression" dxfId="231" priority="6622">
      <formula>DH25=0</formula>
    </cfRule>
    <cfRule type="expression" dxfId="230" priority="6259">
      <formula>DH25=0</formula>
    </cfRule>
    <cfRule type="expression" dxfId="229" priority="6196">
      <formula>DH25=0</formula>
    </cfRule>
    <cfRule type="expression" dxfId="228" priority="17012">
      <formula>DH25=0</formula>
    </cfRule>
    <cfRule type="expression" dxfId="227" priority="6532">
      <formula>DH25=0</formula>
    </cfRule>
    <cfRule type="expression" dxfId="226" priority="6463">
      <formula>DH25=0</formula>
    </cfRule>
    <cfRule type="expression" dxfId="225" priority="6559">
      <formula>DH25=0</formula>
    </cfRule>
    <cfRule type="expression" dxfId="224" priority="6430">
      <formula>DH25=0</formula>
    </cfRule>
    <cfRule type="expression" dxfId="223" priority="6361">
      <formula>DH25=0</formula>
    </cfRule>
  </conditionalFormatting>
  <conditionalFormatting sqref="DH29">
    <cfRule type="cellIs" dxfId="222" priority="14116" operator="notEqual">
      <formula>DD29</formula>
    </cfRule>
    <cfRule type="cellIs" dxfId="221" priority="14201" stopIfTrue="1" operator="equal">
      <formula>0</formula>
    </cfRule>
    <cfRule type="cellIs" dxfId="220" priority="14202" operator="notEqual">
      <formula>DD29</formula>
    </cfRule>
    <cfRule type="cellIs" dxfId="219" priority="15269" operator="notEqual">
      <formula>DD29</formula>
    </cfRule>
    <cfRule type="cellIs" dxfId="218" priority="14115" stopIfTrue="1" operator="equal">
      <formula>0</formula>
    </cfRule>
    <cfRule type="cellIs" dxfId="217" priority="15268" stopIfTrue="1" operator="equal">
      <formula>0</formula>
    </cfRule>
  </conditionalFormatting>
  <conditionalFormatting sqref="DH30">
    <cfRule type="expression" dxfId="216" priority="14200">
      <formula>DH29=0</formula>
    </cfRule>
  </conditionalFormatting>
  <conditionalFormatting sqref="DH37 DD37 CZ37 CV37 CR37">
    <cfRule type="cellIs" dxfId="215" priority="6925" operator="notEqual">
      <formula>CN37</formula>
    </cfRule>
    <cfRule type="cellIs" dxfId="214" priority="6929" operator="notEqual">
      <formula>CN37</formula>
    </cfRule>
    <cfRule type="cellIs" dxfId="213" priority="6923" operator="notEqual">
      <formula>CN37</formula>
    </cfRule>
    <cfRule type="cellIs" dxfId="212" priority="6922" stopIfTrue="1" operator="equal">
      <formula>0</formula>
    </cfRule>
    <cfRule type="cellIs" dxfId="211" priority="6924" stopIfTrue="1" operator="equal">
      <formula>0</formula>
    </cfRule>
    <cfRule type="cellIs" dxfId="210" priority="6926" stopIfTrue="1" operator="equal">
      <formula>0</formula>
    </cfRule>
    <cfRule type="cellIs" dxfId="209" priority="6927" operator="notEqual">
      <formula>CN37</formula>
    </cfRule>
    <cfRule type="cellIs" dxfId="208" priority="6928" stopIfTrue="1" operator="equal">
      <formula>0</formula>
    </cfRule>
  </conditionalFormatting>
  <conditionalFormatting sqref="DH39">
    <cfRule type="cellIs" dxfId="207" priority="14002" stopIfTrue="1" operator="equal">
      <formula>0</formula>
    </cfRule>
    <cfRule type="cellIs" dxfId="206" priority="14003" operator="notEqual">
      <formula>DD39</formula>
    </cfRule>
  </conditionalFormatting>
  <conditionalFormatting sqref="DH40">
    <cfRule type="expression" dxfId="205" priority="14001">
      <formula>DH39=0</formula>
    </cfRule>
  </conditionalFormatting>
  <conditionalFormatting sqref="DI12 DI14 DI16 DI18 DI20 DI22 DI24 DI26 DI28 DI30 DI32 DI34 DI36 DI38 DI40 DI42 DI44 DI10 DK10 DK44 DK42 DK40 DK38 DK36 DK34 DK32 DK30 DK28 DK26 DK24 DK22 DK20 DK18 DK16 DK14 DK12">
    <cfRule type="expression" dxfId="204" priority="18594">
      <formula>DI9=0</formula>
    </cfRule>
  </conditionalFormatting>
  <conditionalFormatting sqref="DI21 DI31 DI9 DI11 DI13 DI15 DI17 DI19 DI23 DI25 DI27 DI29 DI33 DI35 DI37 DI39 DI41 DI43 DK43 DK41 DK39 DK37 DK35 DK33 DK29 DK27 DK25 DK23 DK19 DK17 DK15 DK13 DK11 DK9 DK31 DK21">
    <cfRule type="cellIs" dxfId="203" priority="18596" operator="notEqual">
      <formula>DE9</formula>
    </cfRule>
    <cfRule type="cellIs" dxfId="202" priority="18595" stopIfTrue="1" operator="equal">
      <formula>0</formula>
    </cfRule>
  </conditionalFormatting>
  <conditionalFormatting sqref="DI25 DK25">
    <cfRule type="cellIs" dxfId="201" priority="6573" operator="notEqual">
      <formula>DE25</formula>
    </cfRule>
    <cfRule type="cellIs" dxfId="200" priority="6267" operator="notEqual">
      <formula>DE25</formula>
    </cfRule>
    <cfRule type="cellIs" dxfId="199" priority="17028" stopIfTrue="1" operator="equal">
      <formula>0</formula>
    </cfRule>
    <cfRule type="cellIs" dxfId="198" priority="6372" operator="notEqual">
      <formula>DE25</formula>
    </cfRule>
    <cfRule type="cellIs" dxfId="197" priority="6266" stopIfTrue="1" operator="equal">
      <formula>0</formula>
    </cfRule>
    <cfRule type="cellIs" dxfId="196" priority="6371" stopIfTrue="1" operator="equal">
      <formula>0</formula>
    </cfRule>
    <cfRule type="cellIs" dxfId="195" priority="6630" operator="notEqual">
      <formula>DE25</formula>
    </cfRule>
    <cfRule type="cellIs" dxfId="194" priority="6434" stopIfTrue="1" operator="equal">
      <formula>0</formula>
    </cfRule>
    <cfRule type="cellIs" dxfId="193" priority="6537" operator="notEqual">
      <formula>DE25</formula>
    </cfRule>
    <cfRule type="cellIs" dxfId="192" priority="17029" operator="notEqual">
      <formula>DE25</formula>
    </cfRule>
    <cfRule type="cellIs" dxfId="191" priority="6536" stopIfTrue="1" operator="equal">
      <formula>0</formula>
    </cfRule>
    <cfRule type="cellIs" dxfId="190" priority="6572" stopIfTrue="1" operator="equal">
      <formula>0</formula>
    </cfRule>
    <cfRule type="cellIs" dxfId="189" priority="6336" operator="notEqual">
      <formula>DE25</formula>
    </cfRule>
    <cfRule type="cellIs" dxfId="188" priority="6335" stopIfTrue="1" operator="equal">
      <formula>0</formula>
    </cfRule>
    <cfRule type="cellIs" dxfId="187" priority="6629" stopIfTrue="1" operator="equal">
      <formula>0</formula>
    </cfRule>
    <cfRule type="cellIs" dxfId="186" priority="6473" stopIfTrue="1" operator="equal">
      <formula>0</formula>
    </cfRule>
    <cfRule type="cellIs" dxfId="185" priority="6474" operator="notEqual">
      <formula>DE25</formula>
    </cfRule>
    <cfRule type="cellIs" dxfId="184" priority="6435" operator="notEqual">
      <formula>DE25</formula>
    </cfRule>
  </conditionalFormatting>
  <conditionalFormatting sqref="DI26 DK26">
    <cfRule type="expression" dxfId="183" priority="17027">
      <formula>DI25=0</formula>
    </cfRule>
    <cfRule type="expression" dxfId="182" priority="6433">
      <formula>DI25=0</formula>
    </cfRule>
    <cfRule type="expression" dxfId="181" priority="6472">
      <formula>DI25=0</formula>
    </cfRule>
    <cfRule type="expression" dxfId="180" priority="6334">
      <formula>DI25=0</formula>
    </cfRule>
    <cfRule type="expression" dxfId="179" priority="6628">
      <formula>DI25=0</formula>
    </cfRule>
    <cfRule type="expression" dxfId="178" priority="6571">
      <formula>DI25=0</formula>
    </cfRule>
    <cfRule type="expression" dxfId="177" priority="6535">
      <formula>DI25=0</formula>
    </cfRule>
    <cfRule type="expression" dxfId="176" priority="6265">
      <formula>DI25=0</formula>
    </cfRule>
    <cfRule type="expression" dxfId="175" priority="6370">
      <formula>DI25=0</formula>
    </cfRule>
  </conditionalFormatting>
  <conditionalFormatting sqref="DI29 DK29">
    <cfRule type="cellIs" dxfId="174" priority="15276" stopIfTrue="1" operator="equal">
      <formula>0</formula>
    </cfRule>
    <cfRule type="cellIs" dxfId="173" priority="14214" operator="notEqual">
      <formula>DE29</formula>
    </cfRule>
    <cfRule type="cellIs" dxfId="172" priority="15277" operator="notEqual">
      <formula>DE29</formula>
    </cfRule>
    <cfRule type="cellIs" dxfId="171" priority="14213" stopIfTrue="1" operator="equal">
      <formula>0</formula>
    </cfRule>
    <cfRule type="cellIs" dxfId="170" priority="14121" stopIfTrue="1" operator="equal">
      <formula>0</formula>
    </cfRule>
    <cfRule type="cellIs" dxfId="169" priority="14122" operator="notEqual">
      <formula>DE29</formula>
    </cfRule>
  </conditionalFormatting>
  <conditionalFormatting sqref="DI30 DK30">
    <cfRule type="expression" dxfId="168" priority="14212">
      <formula>DI29=0</formula>
    </cfRule>
  </conditionalFormatting>
  <conditionalFormatting sqref="DI39 DK39">
    <cfRule type="cellIs" dxfId="167" priority="14015" operator="notEqual">
      <formula>DE39</formula>
    </cfRule>
    <cfRule type="cellIs" dxfId="166" priority="14014" stopIfTrue="1" operator="equal">
      <formula>0</formula>
    </cfRule>
  </conditionalFormatting>
  <conditionalFormatting sqref="DI40 DK40">
    <cfRule type="expression" dxfId="165" priority="14013">
      <formula>DI39=0</formula>
    </cfRule>
  </conditionalFormatting>
  <conditionalFormatting sqref="DJ9 DJ15 DJ17 DJ19 DJ21 DJ23 DJ25 DJ27 DJ29 DJ31 DJ33 DJ35 DJ37 DJ39 DJ41 DJ43">
    <cfRule type="cellIs" dxfId="164" priority="17202" operator="notEqual">
      <formula>DF9</formula>
    </cfRule>
    <cfRule type="cellIs" dxfId="163" priority="17201" stopIfTrue="1" operator="equal">
      <formula>0</formula>
    </cfRule>
  </conditionalFormatting>
  <conditionalFormatting sqref="DJ11">
    <cfRule type="cellIs" dxfId="162" priority="17192" stopIfTrue="1" operator="equal">
      <formula>0</formula>
    </cfRule>
    <cfRule type="cellIs" dxfId="161" priority="17193" operator="notEqual">
      <formula>DF11</formula>
    </cfRule>
  </conditionalFormatting>
  <conditionalFormatting sqref="DJ13">
    <cfRule type="cellIs" dxfId="160" priority="17190" stopIfTrue="1" operator="equal">
      <formula>0</formula>
    </cfRule>
    <cfRule type="cellIs" dxfId="159" priority="17191" operator="notEqual">
      <formula>DF13</formula>
    </cfRule>
  </conditionalFormatting>
  <conditionalFormatting sqref="DJ16 DJ18 DJ20 DJ22 DJ24 DJ26 DJ28 DJ30 DJ32 DJ34 DJ36 DJ38 DJ40 DJ42 DJ44 DJ10 DJ12 DJ14">
    <cfRule type="expression" dxfId="158" priority="17200">
      <formula>DJ9=0</formula>
    </cfRule>
  </conditionalFormatting>
  <conditionalFormatting sqref="DJ25">
    <cfRule type="cellIs" dxfId="157" priority="6543" operator="notEqual">
      <formula>DF25</formula>
    </cfRule>
    <cfRule type="cellIs" dxfId="156" priority="6485" stopIfTrue="1" operator="equal">
      <formula>0</formula>
    </cfRule>
    <cfRule type="cellIs" dxfId="155" priority="16833" stopIfTrue="1" operator="equal">
      <formula>0</formula>
    </cfRule>
    <cfRule type="cellIs" dxfId="154" priority="16834" operator="notEqual">
      <formula>DF25</formula>
    </cfRule>
    <cfRule type="cellIs" dxfId="153" priority="6383" stopIfTrue="1" operator="equal">
      <formula>0</formula>
    </cfRule>
    <cfRule type="cellIs" dxfId="152" priority="6587" stopIfTrue="1" operator="equal">
      <formula>0</formula>
    </cfRule>
    <cfRule type="cellIs" dxfId="151" priority="6588" operator="notEqual">
      <formula>DF25</formula>
    </cfRule>
    <cfRule type="cellIs" dxfId="150" priority="6338" stopIfTrue="1" operator="equal">
      <formula>0</formula>
    </cfRule>
    <cfRule type="cellIs" dxfId="149" priority="6486" operator="notEqual">
      <formula>DF25</formula>
    </cfRule>
    <cfRule type="cellIs" dxfId="148" priority="6339" operator="notEqual">
      <formula>DF25</formula>
    </cfRule>
    <cfRule type="cellIs" dxfId="147" priority="6542" stopIfTrue="1" operator="equal">
      <formula>0</formula>
    </cfRule>
    <cfRule type="cellIs" dxfId="146" priority="6441" operator="notEqual">
      <formula>DF25</formula>
    </cfRule>
    <cfRule type="cellIs" dxfId="145" priority="6440" stopIfTrue="1" operator="equal">
      <formula>0</formula>
    </cfRule>
    <cfRule type="cellIs" dxfId="144" priority="6276" operator="notEqual">
      <formula>DF25</formula>
    </cfRule>
    <cfRule type="cellIs" dxfId="143" priority="6275" stopIfTrue="1" operator="equal">
      <formula>0</formula>
    </cfRule>
    <cfRule type="cellIs" dxfId="142" priority="6224" stopIfTrue="1" operator="equal">
      <formula>0</formula>
    </cfRule>
    <cfRule type="cellIs" dxfId="141" priority="6225" operator="notEqual">
      <formula>DF25</formula>
    </cfRule>
    <cfRule type="cellIs" dxfId="140" priority="6384" operator="notEqual">
      <formula>DF25</formula>
    </cfRule>
  </conditionalFormatting>
  <conditionalFormatting sqref="DJ26">
    <cfRule type="expression" dxfId="139" priority="6484">
      <formula>DJ25=0</formula>
    </cfRule>
    <cfRule type="expression" dxfId="138" priority="6337">
      <formula>DJ25=0</formula>
    </cfRule>
    <cfRule type="expression" dxfId="137" priority="6274">
      <formula>DJ25=0</formula>
    </cfRule>
    <cfRule type="expression" dxfId="136" priority="6541">
      <formula>DJ25=0</formula>
    </cfRule>
    <cfRule type="expression" dxfId="135" priority="6586">
      <formula>DJ25=0</formula>
    </cfRule>
    <cfRule type="expression" dxfId="134" priority="6223">
      <formula>DJ25=0</formula>
    </cfRule>
    <cfRule type="expression" dxfId="133" priority="6382">
      <formula>DJ25=0</formula>
    </cfRule>
    <cfRule type="expression" dxfId="132" priority="6439">
      <formula>DJ25=0</formula>
    </cfRule>
    <cfRule type="expression" dxfId="131" priority="16832">
      <formula>DJ25=0</formula>
    </cfRule>
  </conditionalFormatting>
  <conditionalFormatting sqref="DJ29">
    <cfRule type="cellIs" dxfId="130" priority="14150" stopIfTrue="1" operator="equal">
      <formula>0</formula>
    </cfRule>
    <cfRule type="cellIs" dxfId="129" priority="14106" operator="notEqual">
      <formula>DF29</formula>
    </cfRule>
    <cfRule type="cellIs" dxfId="128" priority="15256" stopIfTrue="1" operator="equal">
      <formula>0</formula>
    </cfRule>
    <cfRule type="cellIs" dxfId="127" priority="14105" stopIfTrue="1" operator="equal">
      <formula>0</formula>
    </cfRule>
    <cfRule type="cellIs" dxfId="126" priority="14151" operator="notEqual">
      <formula>DF29</formula>
    </cfRule>
    <cfRule type="cellIs" dxfId="125" priority="15257" operator="notEqual">
      <formula>DF29</formula>
    </cfRule>
  </conditionalFormatting>
  <conditionalFormatting sqref="DJ30">
    <cfRule type="expression" dxfId="124" priority="14149">
      <formula>DJ29=0</formula>
    </cfRule>
  </conditionalFormatting>
  <conditionalFormatting sqref="DJ37">
    <cfRule type="cellIs" dxfId="123" priority="17194" stopIfTrue="1" operator="equal">
      <formula>0</formula>
    </cfRule>
    <cfRule type="cellIs" dxfId="122" priority="17195" operator="notEqual">
      <formula>DF37</formula>
    </cfRule>
  </conditionalFormatting>
  <conditionalFormatting sqref="DJ38">
    <cfRule type="expression" dxfId="121" priority="17196">
      <formula>DJ37=0</formula>
    </cfRule>
  </conditionalFormatting>
  <conditionalFormatting sqref="DJ39">
    <cfRule type="cellIs" dxfId="120" priority="13991" operator="notEqual">
      <formula>DF39</formula>
    </cfRule>
    <cfRule type="cellIs" dxfId="119" priority="13990" stopIfTrue="1" operator="equal">
      <formula>0</formula>
    </cfRule>
  </conditionalFormatting>
  <conditionalFormatting sqref="DJ40">
    <cfRule type="expression" dxfId="118" priority="13989">
      <formula>DJ39=0</formula>
    </cfRule>
  </conditionalFormatting>
  <conditionalFormatting sqref="DJ43">
    <cfRule type="cellIs" dxfId="117" priority="17199" operator="notEqual">
      <formula>DF43</formula>
    </cfRule>
    <cfRule type="cellIs" dxfId="116" priority="17198" stopIfTrue="1" operator="equal">
      <formula>0</formula>
    </cfRule>
  </conditionalFormatting>
  <conditionalFormatting sqref="DJ44">
    <cfRule type="expression" dxfId="115" priority="17197">
      <formula>DJ43=0</formula>
    </cfRule>
  </conditionalFormatting>
  <conditionalFormatting sqref="DK7">
    <cfRule type="cellIs" dxfId="114" priority="18263" operator="greaterThanOrEqual">
      <formula>5</formula>
    </cfRule>
  </conditionalFormatting>
  <conditionalFormatting sqref="DL12 DL14 DL16 DL18 DL20 DL22 DL24 DL26 DL28 DL30 DL32 DL34 DL36 DL38 DL40 DL42 DL44 DL10">
    <cfRule type="expression" dxfId="113" priority="18576">
      <formula>DL9=0</formula>
    </cfRule>
  </conditionalFormatting>
  <conditionalFormatting sqref="DL13">
    <cfRule type="cellIs" dxfId="112" priority="7664" stopIfTrue="1" operator="equal">
      <formula>0</formula>
    </cfRule>
    <cfRule type="cellIs" dxfId="111" priority="7671" operator="notEqual">
      <formula>DH13</formula>
    </cfRule>
    <cfRule type="cellIs" dxfId="110" priority="7670" stopIfTrue="1" operator="equal">
      <formula>0</formula>
    </cfRule>
    <cfRule type="cellIs" dxfId="109" priority="7669" operator="notEqual">
      <formula>DH13</formula>
    </cfRule>
    <cfRule type="cellIs" dxfId="108" priority="7668" stopIfTrue="1" operator="equal">
      <formula>0</formula>
    </cfRule>
    <cfRule type="cellIs" dxfId="107" priority="7665" operator="notEqual">
      <formula>DH13</formula>
    </cfRule>
    <cfRule type="cellIs" dxfId="106" priority="7666" stopIfTrue="1" operator="equal">
      <formula>0</formula>
    </cfRule>
    <cfRule type="cellIs" dxfId="105" priority="7667" operator="notEqual">
      <formula>DH13</formula>
    </cfRule>
  </conditionalFormatting>
  <conditionalFormatting sqref="DL21 DL31 DL9 DL11 DL15 DL17 DL19 DL23 DL25 DL27 DL29 DL33 DL35 DL37 DL39 DL41 DL43">
    <cfRule type="cellIs" dxfId="104" priority="18578" operator="notEqual">
      <formula>DH9</formula>
    </cfRule>
    <cfRule type="cellIs" dxfId="103" priority="18577" stopIfTrue="1" operator="equal">
      <formula>0</formula>
    </cfRule>
  </conditionalFormatting>
  <conditionalFormatting sqref="DL29">
    <cfRule type="cellIs" dxfId="102" priority="14198" stopIfTrue="1" operator="equal">
      <formula>0</formula>
    </cfRule>
    <cfRule type="cellIs" dxfId="101" priority="14199" operator="notEqual">
      <formula>DH29</formula>
    </cfRule>
    <cfRule type="cellIs" dxfId="100" priority="14113" stopIfTrue="1" operator="equal">
      <formula>0</formula>
    </cfRule>
    <cfRule type="cellIs" dxfId="99" priority="15266" stopIfTrue="1" operator="equal">
      <formula>0</formula>
    </cfRule>
    <cfRule type="cellIs" dxfId="98" priority="15267" operator="notEqual">
      <formula>DH29</formula>
    </cfRule>
    <cfRule type="cellIs" dxfId="97" priority="14114" operator="notEqual">
      <formula>DH29</formula>
    </cfRule>
  </conditionalFormatting>
  <conditionalFormatting sqref="DL30">
    <cfRule type="expression" dxfId="96" priority="14197">
      <formula>DL29=0</formula>
    </cfRule>
  </conditionalFormatting>
  <conditionalFormatting sqref="DM12 DM14 DM16 DM18 DM20 DM22 DM24 DM26 DM28 DM30 DM32 DM34 DM36 DM38 DM40 DM42 DM44 DM10 DO10 DO44 DO42 DO40 DO38 DO36 DO34 DO32 DO30 DO28 DO26 DO24 DO22 DO20 DO18 DO16 DO14 DO12">
    <cfRule type="expression" dxfId="95" priority="18591">
      <formula>DM9=0</formula>
    </cfRule>
  </conditionalFormatting>
  <conditionalFormatting sqref="DM21 DM31 DM9 DM11 DM13 DM15 DM17 DM19 DM23 DM25 DM27 DM29 DM33 DM35 DM37 DM39 DM41 DM43 DO43 DO41 DO39 DO37 DO35 DO33 DO29 DO27 DO25 DO23 DO19 DO17 DO15 DO13 DO11 DO9 DO31 DO21">
    <cfRule type="cellIs" dxfId="94" priority="18592" stopIfTrue="1" operator="equal">
      <formula>0</formula>
    </cfRule>
    <cfRule type="cellIs" dxfId="93" priority="18593" operator="notEqual">
      <formula>DI9</formula>
    </cfRule>
  </conditionalFormatting>
  <conditionalFormatting sqref="DM29 DO29">
    <cfRule type="cellIs" dxfId="92" priority="14119" stopIfTrue="1" operator="equal">
      <formula>0</formula>
    </cfRule>
    <cfRule type="cellIs" dxfId="91" priority="14120" operator="notEqual">
      <formula>DI29</formula>
    </cfRule>
    <cfRule type="cellIs" dxfId="90" priority="14211" operator="notEqual">
      <formula>DI29</formula>
    </cfRule>
    <cfRule type="cellIs" dxfId="89" priority="14210" stopIfTrue="1" operator="equal">
      <formula>0</formula>
    </cfRule>
    <cfRule type="cellIs" dxfId="88" priority="15275" operator="notEqual">
      <formula>DI29</formula>
    </cfRule>
    <cfRule type="cellIs" dxfId="87" priority="15274" stopIfTrue="1" operator="equal">
      <formula>0</formula>
    </cfRule>
  </conditionalFormatting>
  <conditionalFormatting sqref="DM30 DO30">
    <cfRule type="expression" dxfId="86" priority="14209">
      <formula>DM29=0</formula>
    </cfRule>
  </conditionalFormatting>
  <conditionalFormatting sqref="DN9 DN15 DN17 DN19 DN21 DN23 DN25 DN27 DN29 DN31 DN33 DN35 DN37 DN39 DN41 DN43">
    <cfRule type="cellIs" dxfId="85" priority="17189" operator="notEqual">
      <formula>DJ9</formula>
    </cfRule>
    <cfRule type="cellIs" dxfId="84" priority="17188" stopIfTrue="1" operator="equal">
      <formula>0</formula>
    </cfRule>
  </conditionalFormatting>
  <conditionalFormatting sqref="DN11">
    <cfRule type="cellIs" dxfId="83" priority="17179" stopIfTrue="1" operator="equal">
      <formula>0</formula>
    </cfRule>
    <cfRule type="cellIs" dxfId="82" priority="17180" operator="notEqual">
      <formula>DJ11</formula>
    </cfRule>
  </conditionalFormatting>
  <conditionalFormatting sqref="DN13">
    <cfRule type="cellIs" dxfId="81" priority="17178" operator="notEqual">
      <formula>DJ13</formula>
    </cfRule>
    <cfRule type="cellIs" dxfId="80" priority="17177" stopIfTrue="1" operator="equal">
      <formula>0</formula>
    </cfRule>
  </conditionalFormatting>
  <conditionalFormatting sqref="DN16 DN18 DN20 DN22 DN24 DN26 DN28 DN30 DN32 DN34 DN36 DN38 DN40 DN42 DN44 DN10 DN12 DN14">
    <cfRule type="expression" dxfId="79" priority="17187">
      <formula>DN9=0</formula>
    </cfRule>
  </conditionalFormatting>
  <conditionalFormatting sqref="DN29">
    <cfRule type="cellIs" dxfId="78" priority="14147" stopIfTrue="1" operator="equal">
      <formula>0</formula>
    </cfRule>
    <cfRule type="cellIs" dxfId="77" priority="15254" stopIfTrue="1" operator="equal">
      <formula>0</formula>
    </cfRule>
    <cfRule type="cellIs" dxfId="76" priority="14148" operator="notEqual">
      <formula>DJ29</formula>
    </cfRule>
    <cfRule type="cellIs" dxfId="75" priority="14104" operator="notEqual">
      <formula>DJ29</formula>
    </cfRule>
    <cfRule type="cellIs" dxfId="74" priority="15255" operator="notEqual">
      <formula>DJ29</formula>
    </cfRule>
    <cfRule type="cellIs" dxfId="73" priority="14103" stopIfTrue="1" operator="equal">
      <formula>0</formula>
    </cfRule>
  </conditionalFormatting>
  <conditionalFormatting sqref="DN30">
    <cfRule type="expression" dxfId="72" priority="14146">
      <formula>DN29=0</formula>
    </cfRule>
  </conditionalFormatting>
  <conditionalFormatting sqref="DN37">
    <cfRule type="cellIs" dxfId="71" priority="17181" stopIfTrue="1" operator="equal">
      <formula>0</formula>
    </cfRule>
    <cfRule type="cellIs" dxfId="70" priority="17182" operator="notEqual">
      <formula>DJ37</formula>
    </cfRule>
  </conditionalFormatting>
  <conditionalFormatting sqref="DN38">
    <cfRule type="expression" dxfId="69" priority="17183">
      <formula>DN37=0</formula>
    </cfRule>
  </conditionalFormatting>
  <conditionalFormatting sqref="DN43">
    <cfRule type="cellIs" dxfId="68" priority="17186" operator="notEqual">
      <formula>DJ43</formula>
    </cfRule>
    <cfRule type="cellIs" dxfId="67" priority="17185" stopIfTrue="1" operator="equal">
      <formula>0</formula>
    </cfRule>
  </conditionalFormatting>
  <conditionalFormatting sqref="DN44">
    <cfRule type="expression" dxfId="66" priority="17184">
      <formula>DN43=0</formula>
    </cfRule>
  </conditionalFormatting>
  <conditionalFormatting sqref="DO7">
    <cfRule type="cellIs" dxfId="65" priority="18262" operator="greaterThanOrEqual">
      <formula>5</formula>
    </cfRule>
  </conditionalFormatting>
  <conditionalFormatting sqref="DP12 DP14 DP16 DP18 DP20 DP22 DP24 DP26 DP28 DP30 DP32 DP34 DP36 DP38 DP40 DP42 DP44 DP10">
    <cfRule type="expression" dxfId="64" priority="18573">
      <formula>DP9=0</formula>
    </cfRule>
  </conditionalFormatting>
  <conditionalFormatting sqref="DP13">
    <cfRule type="cellIs" dxfId="63" priority="7657" operator="notEqual">
      <formula>DL13</formula>
    </cfRule>
    <cfRule type="cellIs" dxfId="62" priority="7656" stopIfTrue="1" operator="equal">
      <formula>0</formula>
    </cfRule>
    <cfRule type="cellIs" dxfId="61" priority="7658" stopIfTrue="1" operator="equal">
      <formula>0</formula>
    </cfRule>
    <cfRule type="cellIs" dxfId="60" priority="7659" operator="notEqual">
      <formula>DL13</formula>
    </cfRule>
    <cfRule type="cellIs" dxfId="59" priority="7662" stopIfTrue="1" operator="equal">
      <formula>0</formula>
    </cfRule>
    <cfRule type="cellIs" dxfId="58" priority="7663" operator="notEqual">
      <formula>DL13</formula>
    </cfRule>
    <cfRule type="cellIs" dxfId="57" priority="7661" operator="notEqual">
      <formula>DL13</formula>
    </cfRule>
    <cfRule type="cellIs" dxfId="56" priority="7660" stopIfTrue="1" operator="equal">
      <formula>0</formula>
    </cfRule>
  </conditionalFormatting>
  <conditionalFormatting sqref="DP21 DP31 DP9 DP11 DP15 DP17 DP19 DP23 DP25 DP27 DP29 DP33 DP35 DP37 DP39 DP41 DP43">
    <cfRule type="cellIs" dxfId="55" priority="18574" stopIfTrue="1" operator="equal">
      <formula>0</formula>
    </cfRule>
    <cfRule type="cellIs" dxfId="54" priority="18575" operator="notEqual">
      <formula>DL9</formula>
    </cfRule>
  </conditionalFormatting>
  <conditionalFormatting sqref="DP29">
    <cfRule type="cellIs" dxfId="53" priority="14112" operator="notEqual">
      <formula>DL29</formula>
    </cfRule>
    <cfRule type="cellIs" dxfId="52" priority="14111" stopIfTrue="1" operator="equal">
      <formula>0</formula>
    </cfRule>
    <cfRule type="cellIs" dxfId="51" priority="14196" operator="notEqual">
      <formula>DL29</formula>
    </cfRule>
    <cfRule type="cellIs" dxfId="50" priority="14195" stopIfTrue="1" operator="equal">
      <formula>0</formula>
    </cfRule>
    <cfRule type="cellIs" dxfId="49" priority="15264" stopIfTrue="1" operator="equal">
      <formula>0</formula>
    </cfRule>
    <cfRule type="cellIs" dxfId="48" priority="15265" operator="notEqual">
      <formula>DL29</formula>
    </cfRule>
  </conditionalFormatting>
  <conditionalFormatting sqref="DP30">
    <cfRule type="expression" dxfId="47" priority="14194">
      <formula>DP29=0</formula>
    </cfRule>
  </conditionalFormatting>
  <conditionalFormatting sqref="DQ12 DQ14 DQ16 DQ18 DQ20 DQ22 DQ24 DQ26 DQ28 DQ30 DQ32 DQ34 DQ36 DQ38 DQ40 DQ42 DQ44 DQ10 DS10 DS44 DS42 DS40 DS38 DS36 DS34 DS32 DS30 DS28 DS26 DS24 DS22 DS20 DS18 DS16 DS14 DS12">
    <cfRule type="expression" dxfId="46" priority="18588">
      <formula>DQ9=0</formula>
    </cfRule>
  </conditionalFormatting>
  <conditionalFormatting sqref="DQ21 DQ31 DQ9 DQ11 DQ13 DQ15 DQ17 DQ19 DQ23 DQ25 DQ27 DQ29 DQ33 DQ35 DQ37 DQ39 DQ41 DQ43 DS43 DS41 DS39 DS37 DS35 DS33 DS29 DS27 DS25 DS23 DS19 DS17 DS15 DS13 DS11 DS9 DS31 DS21">
    <cfRule type="cellIs" dxfId="45" priority="18589" stopIfTrue="1" operator="equal">
      <formula>0</formula>
    </cfRule>
    <cfRule type="cellIs" dxfId="44" priority="18590" operator="notEqual">
      <formula>DM9</formula>
    </cfRule>
  </conditionalFormatting>
  <conditionalFormatting sqref="DQ29 DS29">
    <cfRule type="cellIs" dxfId="43" priority="15273" operator="notEqual">
      <formula>DM29</formula>
    </cfRule>
    <cfRule type="cellIs" dxfId="42" priority="14208" operator="notEqual">
      <formula>DM29</formula>
    </cfRule>
    <cfRule type="cellIs" dxfId="41" priority="14207" stopIfTrue="1" operator="equal">
      <formula>0</formula>
    </cfRule>
    <cfRule type="cellIs" dxfId="40" priority="14117" stopIfTrue="1" operator="equal">
      <formula>0</formula>
    </cfRule>
    <cfRule type="cellIs" dxfId="39" priority="15272" stopIfTrue="1" operator="equal">
      <formula>0</formula>
    </cfRule>
    <cfRule type="cellIs" dxfId="38" priority="14118" operator="notEqual">
      <formula>DM29</formula>
    </cfRule>
  </conditionalFormatting>
  <conditionalFormatting sqref="DQ30 DS30">
    <cfRule type="expression" dxfId="37" priority="14206">
      <formula>DQ29=0</formula>
    </cfRule>
  </conditionalFormatting>
  <conditionalFormatting sqref="DR9 DR15 DR17 DR19 DR21 DR23 DR25 DR27 DR29 DR31 DR33 DR35 DR37 DR39 DR41 DR43">
    <cfRule type="cellIs" dxfId="36" priority="17175" stopIfTrue="1" operator="equal">
      <formula>0</formula>
    </cfRule>
    <cfRule type="cellIs" dxfId="35" priority="17176" operator="notEqual">
      <formula>DN9</formula>
    </cfRule>
  </conditionalFormatting>
  <conditionalFormatting sqref="DR11">
    <cfRule type="cellIs" dxfId="34" priority="17166" stopIfTrue="1" operator="equal">
      <formula>0</formula>
    </cfRule>
    <cfRule type="cellIs" dxfId="33" priority="17167" operator="notEqual">
      <formula>DN11</formula>
    </cfRule>
  </conditionalFormatting>
  <conditionalFormatting sqref="DR13">
    <cfRule type="cellIs" dxfId="32" priority="17165" operator="notEqual">
      <formula>DN13</formula>
    </cfRule>
    <cfRule type="cellIs" dxfId="31" priority="17164" stopIfTrue="1" operator="equal">
      <formula>0</formula>
    </cfRule>
  </conditionalFormatting>
  <conditionalFormatting sqref="DR16 DR18 DR20 DR22 DR24 DR26 DR28 DR30 DR32 DR34 DR36 DR38 DR40 DR42 DR44 DR10 DR12 DR14">
    <cfRule type="expression" dxfId="30" priority="17174">
      <formula>DR9=0</formula>
    </cfRule>
  </conditionalFormatting>
  <conditionalFormatting sqref="DR29">
    <cfRule type="cellIs" dxfId="29" priority="14144" stopIfTrue="1" operator="equal">
      <formula>0</formula>
    </cfRule>
    <cfRule type="cellIs" dxfId="28" priority="14145" operator="notEqual">
      <formula>DN29</formula>
    </cfRule>
    <cfRule type="cellIs" dxfId="27" priority="14102" operator="notEqual">
      <formula>DN29</formula>
    </cfRule>
    <cfRule type="cellIs" dxfId="26" priority="14101" stopIfTrue="1" operator="equal">
      <formula>0</formula>
    </cfRule>
    <cfRule type="cellIs" dxfId="25" priority="15252" stopIfTrue="1" operator="equal">
      <formula>0</formula>
    </cfRule>
    <cfRule type="cellIs" dxfId="24" priority="15253" operator="notEqual">
      <formula>DN29</formula>
    </cfRule>
  </conditionalFormatting>
  <conditionalFormatting sqref="DR30">
    <cfRule type="expression" dxfId="23" priority="14143">
      <formula>DR29=0</formula>
    </cfRule>
  </conditionalFormatting>
  <conditionalFormatting sqref="DR37">
    <cfRule type="cellIs" dxfId="22" priority="17169" operator="notEqual">
      <formula>DN37</formula>
    </cfRule>
    <cfRule type="cellIs" dxfId="21" priority="17168" stopIfTrue="1" operator="equal">
      <formula>0</formula>
    </cfRule>
  </conditionalFormatting>
  <conditionalFormatting sqref="DR38">
    <cfRule type="expression" dxfId="20" priority="17170">
      <formula>DR37=0</formula>
    </cfRule>
  </conditionalFormatting>
  <conditionalFormatting sqref="DR43">
    <cfRule type="cellIs" dxfId="19" priority="17173" operator="notEqual">
      <formula>DN43</formula>
    </cfRule>
    <cfRule type="cellIs" dxfId="18" priority="17172" stopIfTrue="1" operator="equal">
      <formula>0</formula>
    </cfRule>
  </conditionalFormatting>
  <conditionalFormatting sqref="DR44">
    <cfRule type="expression" dxfId="17" priority="17171">
      <formula>DR43=0</formula>
    </cfRule>
  </conditionalFormatting>
  <conditionalFormatting sqref="DS7">
    <cfRule type="cellIs" dxfId="16" priority="18261" operator="greaterThanOrEqual">
      <formula>5</formula>
    </cfRule>
  </conditionalFormatting>
  <conditionalFormatting sqref="BH36">
    <cfRule type="expression" dxfId="15" priority="14">
      <formula>BH35=0</formula>
    </cfRule>
    <cfRule type="expression" dxfId="14" priority="15">
      <formula>BH35=0</formula>
    </cfRule>
  </conditionalFormatting>
  <conditionalFormatting sqref="BH36">
    <cfRule type="expression" dxfId="13" priority="1">
      <formula>BH35=0</formula>
    </cfRule>
    <cfRule type="expression" dxfId="12" priority="2">
      <formula>BH35=0</formula>
    </cfRule>
    <cfRule type="expression" dxfId="11" priority="3">
      <formula>BH35=0</formula>
    </cfRule>
    <cfRule type="expression" dxfId="10" priority="4">
      <formula>BH35=0</formula>
    </cfRule>
    <cfRule type="expression" dxfId="9" priority="5">
      <formula>BH35=0</formula>
    </cfRule>
    <cfRule type="expression" dxfId="8" priority="6">
      <formula>BH35=0</formula>
    </cfRule>
    <cfRule type="expression" dxfId="7" priority="7">
      <formula>BH35=0</formula>
    </cfRule>
    <cfRule type="expression" dxfId="6" priority="8">
      <formula>BH35=0</formula>
    </cfRule>
    <cfRule type="expression" dxfId="5" priority="9">
      <formula>BH35=0</formula>
    </cfRule>
    <cfRule type="expression" dxfId="4" priority="10">
      <formula>BH35=0</formula>
    </cfRule>
    <cfRule type="expression" dxfId="3" priority="11">
      <formula>BH35=0</formula>
    </cfRule>
    <cfRule type="expression" dxfId="2" priority="12">
      <formula>BH35=0</formula>
    </cfRule>
    <cfRule type="expression" dxfId="1" priority="13">
      <formula>BH35=0</formula>
    </cfRule>
    <cfRule type="expression" dxfId="0" priority="16">
      <formula>BH35=0</formula>
    </cfRule>
  </conditionalFormatting>
  <pageMargins left="0.70866141732283472" right="0.70866141732283472" top="0.15748031496062992" bottom="0.35433070866141736" header="0.31496062992125984" footer="0.31496062992125984"/>
  <pageSetup paperSize="9" scale="10" orientation="landscape" horizontalDpi="300" verticalDpi="300" r:id="rId1"/>
  <headerFooter alignWithMargins="0">
    <oddHeader>&amp;L&amp;G</oddHeader>
  </headerFooter>
  <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18893" id="{0F33C3AF-7DF6-42C6-AE3E-42D5DA32AA63}">
            <xm:f>ISNA(MATCH(D72,'dnevni pregled'!$B:$B,0))</xm:f>
            <x14:dxf>
              <fill>
                <patternFill>
                  <bgColor rgb="FFFFC000"/>
                </patternFill>
              </fill>
            </x14:dxf>
          </x14:cfRule>
          <xm:sqref>D72 H72 L72 P72 T72 X72 AB72 AF72 AJ72 AN72 AR72 AV72 AZ72 BD72 BH72 BL72 BP72 BT72 BX72 CB72 CF72 CJ72 CN72 CR72 CV72 CZ72 DD72 DH72 DL72 DP72 D74 H74 L74 P74 T74 X74 AB74 AF74 AJ74 AN74 AR74 AV74 AZ74 BD74 BH74 BL74 BP74 BT74 BX74 CB74 CF74 CJ74 CN74 CR74 CV74 CZ74 DD74 DH74 DL74 DP74 D76 H76 L76 P76 T76 X76 AB76 AF76 AJ76 AN76 AR76 AV76 AZ76 BD76 BH76 BL76 BP76 BT76 BX76 CB76 CF76 CJ76 CN76 CR76 CV76 CZ76 DD76 DH76 DL76 DP76 D78 H78 L78 P78 T78 X78 AB78 AF78 AJ78 AN78 AR78 AV78 AZ78 BD78 BH78 BL78 BP78 BT78 BX78 CB78 CF78 CJ78 CN78 CR78 CV78 CZ78 DD78 DH78 DL78 DP78 D80 H80 L80 P80 T80 X80 AB80 AF80 AJ80 AN80 AR80 AV80 AZ80 BD80 BH80 BL80 BP80 BT80 BX80 CB80 CF80 CJ80 CN80 CR80 CV80 CZ80 DD80 DH80 DL80 DP80 D82 H82 L82 P82 T82 X82 AB82 AF82 AJ82 AN82 AR82 AV82 AZ82 BD82 BH82 BL82 BP82 BT82 BX82 CB82 CF82 CJ82 CN82 CR82 CV82 CZ82 DD82 DH82 DL82 DP82 D84 H84 L84 P84 T84 X84 AB84 AF84 AJ84 AN84 AR84 AV84 AZ84 BD84 BH84 BL84 BP84 BT84 BX84 CB84 CF84 CJ84 CN84 CR84 CV84 CZ84 DD84 DH84 DL84 DP84 D86 H86 L86 P86 T86 X86 AB86 AF86 AJ86 AN86 AR86 AV86 AZ86 BD86 BH86 BL86 BP86 BT86 BX86 CB86 CF86 CJ86 CN86 CR86 CV86 CZ86 DD86 DH86 DL86 DP86 D88 H88 L88 P88 T88 X88 AB88 AF88 AJ88 AN88 AR88 AV88 AZ88 BD88 BH88 BL88 BP88 BT88 BX88 CB88 CF88 CJ88 CN88 CR88 CV88 CZ88 DD88 DH88 DL88 DP88 D90 H90 L90 P90 T90 X90 AB90 AF90 AJ90 AN90 AR90 AV90 AZ90 BD90 BH90 BL90 BP90 BT90 BX90 CB90 CF90 CJ90 CN90 CR90 CV90 CZ90 DD90 DH90 DL90 DP90 D92 H92 L92 P92 T92 X92 AB92 AF92 AJ92 AN92 AR92 AV92 AZ92 BD92 BH92 BL92 BP92 BT92 BX92 CB92 CF92 CJ92 CN92 CR92 CV92 CZ92 DD92 DH92 DL92 DP92 D94 H94 L94 P94 T94 X94 AB94 AF94 AJ94 AN94 AR94 AV94 AZ94 BD94 BH94 BL94 BP94 BT94 BX94 CB94 CF94 CJ94 CN94 CR94 CV94 CZ94 DD94 DH94 DL94 DP94 D96 H96 L96 P96 T96 X96 AB96 AF96 AJ96 AN96 AR96 AV96 AZ96 BD96 BH96 BL96 BP96 BT96 BX96 CB96 CF96 CJ96 CN96 CR96 CV96 CZ96 DD96 DH96 DL96 DP96 D98 H98 L98 P98 T98 X98 AB98 AF98 AJ98 AN98 AR98 AV98 AZ98 BD98 BH98 BL98 BP98 BT98 BX98 CB98 CF98 CJ98 CN98 CR98 CV98 CZ98 DD98 DH98 DL98 DP98 D100 H100 L100 P100 T100 X100 AB100 AF100 AJ100 AN100 AR100 AV100 AZ100 BD100 BH100 BL100 BP100 BT100 BX100 CB100 CF100 CJ100 CN100 CR100 CV100 CZ100 DD100 DH100 DL100 DP100 D102 H102 L102 P102 T102 X102 AB102 AF102 AJ102 AN102 AR102 AV102 AZ102 BD102 BH102 BL102 BP102 BT102 BX102 CB102 CF102 CJ102 CN102 CR102 CV102 CZ102 DD102 DH102 DL102 DP102 D104 H104 L104 P104 T104 X104 AB104 AF104 AJ104 AN104 AR104 AV104 AZ104 BD104 BH104 BL104 BP104 BT104 BX104 CB104 CF104 CJ104 CN104 CR104 CV104 CZ104 DD104 DH104 DL104 DP104 D106 H106 L106 P106 T106 X106 AB106 AF106 AJ106 AN106 AR106 AV106 AZ106 BD106 BH106 BL106 BP106 BT106 BX106 CB106 CF106 CJ106 CN106 CR106 CV106 CZ106 DD106 DH106 DL106 DP106 D108 H108 L108 P108 T108 X108 AB108 AF108 AJ108 AN108 AR108 AV108 AZ108 BD108 BH108 BL108 BP108 BT108 BX108 CB108 CF108 CJ108 CN108 CR108 CV108 CZ108 DD108 DH108 DL108 DP108 D110 H110 L110 P110 T110 X110 AB110 AF110 AJ110 AN110 AR110 AV110 AZ110 BD110 BH110 BL110 BP110 BT110 BX110 CB110 CF110 CJ110 CN110 CR110 CV110 CZ110 DD110 DH110 DL110 DP110 D112 H112 L112 P112 T112 X112 AB112 AF112 AJ112 AN112 AR112 AV112 AZ112 BD112 BH112 BL112 BP112 BT112 BX112 CB112 CF112 CJ112 CN112 CR112 CV112 CZ112 DD112 DH112 DL112 DP112 D114 H114 L114 P114 T114 X114 AB114 AF114 AJ114 AN114 AR114 AV114 AZ114 BD114 BH114 BL114 BP114 BT114 BX114 CB114 CF114 CJ114 CN114 CR114 CV114 CZ114 DD114 DH114 DL114 DP114 D117 H117 L117 P117 T117 X117 AB117 AF117 AJ117 AN117 AR117 AV117 AZ117 BD117 BH117 BL117 BP117 BT117 BX117 CB117 CF117 CJ117 CN117 CR117 CV117 CZ117 DD117 DH117 DL117 DP117 D119 H119 L119 P119 T119 X119 AB119 AF119 AJ119 AN119 AR119 AV119 AZ119 BD119 BH119 BL119 BP119 BT119 BX119 CB119 CF119 CJ119 CN119 CR119 CV119 CZ119 DD119 DH119 DL119 DP119 D121 H121 L121 P121 T121 X121 AB121 AF121 AJ121 AN121 AR121 AV121 AZ121 BD121 BH121 BL121 BP121 BT121 BX121 CB121 CF121 CJ121 CN121 CR121 CV121 CZ121 DD121 DH121 DL121 DP121 D123 H123 L123 P123 T123 X123 AB123 AF123 AJ123 AN123 AR123 AV123 AZ123 BD123 BH123 BL123 BP123 BT123 BX123 CB123 CF123 CJ123 CN123 CR123 CV123 CZ123 DD123 DH123 DL123 DP123 D125 H125 L125 P125 T125 X125 AB125 AF125 AJ125 AN125 AR125 AV125 AZ125 BD125 BH125 BL125 BP125 BT125 BX125 CB125 CF125 CJ125 CN125 CR125 CV125 CZ125 DD125 DH125 DL125 DP125 D127 H127 L127 P127 T127 X127 AB127 AF127 AJ127 AN127 AR127 AV127 AZ127 BD127 BH127 BL127 BP127 BT127 BX127 CB127 CF127 CJ127 CN127 CR127 CV127 CZ127 DD127 DH127 DL127 DP127 D129 H129 L129 P129 T129 X129 AB129 AF129 AJ129 AN129 AR129 AV129 AZ129 BD129 BH129 BL129 BP129 BT129 BX129 CB129 CF129 CJ129 CN129 CR129 CV129 CZ129 DD129 DH129 DL129 DP129 D131 H131 L131 P131 T131 X131 AB131 AF131 AJ131 AN131 AR131 AV131 AZ131 BD131 BH131 BL131 BP131 BT131 BX131 CB131 CF131 CJ131 CN131 CR131 CV131 CZ131 DD131 DH131 DL131 DP131 D133 H133 L133 P133 T133 X133 AB133 AF133 AJ133 AN133 AR133 AV133 AZ133 BD133 BH133 BL133 BP133 BT133 BX133 CB133 CF133 CJ133 CN133 CR133 CV133 CZ133 DD133 DH133 DL133 DP133 D135 H135 L135 P135 T135 X135 AB135 AF135 AJ135 AN135 AR135 AV135 AZ135 BD135 BH135 BL135 BP135 BT135 BX135 CB135 CF135 CJ135 CN135 CR135 CV135 CZ135 DD135 DH135 DL135 DP135 D137 H137 L137 P137 T137 X137 AB137 AF137 AJ137 AN137 AR137 AV137 AZ137 BD137 BH137 BL137 BP137 BT137 BX137 CB137 CF137 CJ137 CN137 CR137 CV137 CZ137 DD137 DH137 DL137 DP137 D139 H139 L139 P139 T139 X139 AB139 AF139 AJ139 AN139 AR139 AV139 AZ139 BD139 BH139 BL139 BP139 BT139 BX139 CB139 CF139 CJ139 CN139 CR139 CV139 CZ139 DD139 DH139 DL139 DP139 D141 H141 L141 P141 T141 X141 AB141 AF141 AJ141 AN141 AR141 AV141 AZ141 BD141 BH141 BL141 BP141 BT141 BX141 CB141 CF141 CJ141 CN141 CR141 CV141 CZ141 DD141 DH141 DL141 DP141 D143 H143 L143 P143 T143 X143 AB143 AF143 AJ143 AN143 AR143 AV143 AZ143 BD143 BH143 BL143 BP143 BT143 BX143 CB143 CF143 CJ143 CN143 CR143 CV143 CZ143 DD143 DH143 DL143 DP143 D145 H145 L145 P145 T145 X145 AB145 AF145 AJ145 AN145 AR145 AV145 AZ145 BD145 BH145 BL145 BP145 BT145 BX145 CB145 CF145 CJ145 CN145 CR145 CV145 CZ145 DD145 DH145 DL145 DP145 D147 H147 L147 P147 T147 X147 AB147 AF147 AJ147 AN147 AR147 AV147 AZ147 BD147 BH147 BL147 BP147 BT147 BX147 CB147 CF147 CJ147 CN147 CR147 CV147 CZ147 DD147 DH147 DL147 DP147 D149 H149 L149 P149 T149 X149 AB149 AF149 AJ149 AN149 AR149 AV149 AZ149 BD149 BH149 BL149 BP149 BT149 BX149 CB149 CF149 CJ149 CN149 CR149 CV149 CZ149 DD149 DH149 DL149 DP149 D151 H151 L151 P151 T151 X151 AB151 AF151 AJ151 AN151 AR151 AV151 AZ151 BD151 BH151 BL151 BP151 BT151 BX151 CB151 CF151 CJ151 CN151 CR151 CV151 CZ151 DD151 DH151 DL151 DP151 D153 H153 L153 P153 T153 X153 AB153 AF153 AJ153 AN153 AR153 AV153 AZ153 BD153 BH153 BL153 BP153 BT153 BX153 CB153 CF153 CJ153 CN153 CR153 CV153 CZ153 DD153 DH153 DL153 DP153 D155 H155 L155 P155 T155 X155 AB155 AF155 AJ155 AN155 AR155 AV155 AZ155 BD155 BH155 BL155 BP155 BT155 BX155 CB155 CF155 CJ155 CN155 CR155 CV155 CZ155 DD155 DH155 DL155 DP155 D157 H157 L157 P157 T157 X157 AB157 AF157 AJ157 AN157 AR157 AV157 AZ157 BD157 BH157 BL157 BP157 BT157 BX157 CB157 CF157 CJ157 CN157 CR157 CV157 CZ157 DD157 DH157 DL157 DP157 D159 H159 L159 P159 T159 X159 AB159 AF159 AJ159 AN159 AR159 AV159 AZ159 BD159 BH159 BL159 BP159 BT159 BX159 CB159 CF159 CJ159 CN159 CR159 CV159 CZ159 DD159 DH159 DL159 DP159 D162 H162 L162 P162 T162 X162 AB162 AF162 AJ162 AN162 AR162 AV162 AZ162 BD162 BH162 BL162 BP162 BT162 BX162 CB162 CF162 CJ162 CN162 CR162 CV162 CZ162 DD162 DH162 DL162 DP162 D164 H164 L164 P164 T164 X164 AB164 AF164 AJ164 AN164 AR164 AV164 AZ164 BD164 BH164 BL164 BP164 BT164 BX164 CB164 CF164 CJ164 CN164 CR164 CV164 CZ164 DD164 DH164 DL164 DP164 D166 H166 L166 P166 T166 X166 AB166 AF166 AJ166 AN166 AR166 AV166 AZ166 BD166 BH166 BL166 BP166 BT166 BX166 CB166 CF166 CJ166 CN166 CR166 CV166 CZ166 DD166 DH166 DL166 DP166 D168 H168 L168 P168 T168 X168 AB168 AF168 AJ168 AN168 AR168 AV168 AZ168 BD168 BH168 BL168 BP168 BT168 BX168 CB168 CF168 CJ168 CN168 CR168 CV168 CZ168 DD168 DH168 DL168 DP168 D170 H170 L170 P170 T170 X170 AB170 AF170 AJ170 AN170 AR170 AV170 AZ170 BD170 BH170 BL170 BP170 BT170 BX170 CB170 CF170 CJ170 CN170 CR170 CV170 CZ170 DD170 DH170 DL170 DP170 D172 H172 L172 P172 T172 X172 AB172 AF172 AJ172 AN172 AR172 AV172 AZ172 BD172 BH172 BL172 BP172 BT172 BX172 CB172 CF172 CJ172 CN172 CR172 CV172 CZ172 DD172 DH172 DL172 DP172 D174 H174 L174 P174 T174 X174 AB174 AF174 AJ174 AN174 AR174 AV174 AZ174 BD174 BH174 BL174 BP174 BT174 BX174 CB174 CF174 CJ174 CN174 CR174 CV174 CZ174 DD174 DH174 DL174 DP174 D176 H176 L176 P176 T176 X176 AB176 AF176 AJ176 AN176 AR176 AV176 AZ176 BD176 BH176 BL176 BP176 BT176 BX176 CB176 CF176 CJ176 CN176 CR176 CV176 CZ176 DD176 DH176 DL176 DP176 D178 H178 L178 P178 T178 X178 AB178 AF178 AJ178 AN178 AR178 AV178 AZ178 BD178 BH178 BL178 BP178 BT178 BX178 CB178 CF178 CJ178 CN178 CR178 CV178 CZ178 DD178 DH178 DL178 DP178 D180 H180 L180 P180 T180 X180 AB180 AF180 AJ180 AN180 AR180 AV180 AZ180 BD180 BH180 BL180 BP180 BT180 BX180 CB180 CF180 CJ180 CN180 CR180 CV180 CZ180 DD180 DH180 DL180 DP180 D182 H182 L182 P182 T182 X182 AB182 AF182 AJ182 AN182 AR182 AV182 AZ182 BD182 BH182 BL182 BP182 BT182 BX182 CB182 CF182 CJ182 CN182 CR182 CV182 CZ182 DD182 DH182 DL182 DP182 D184 H184 L184 P184 T184 X184 AB184 AF184 AJ184 AN184 AR184 AV184 AZ184 BD184 BH184 BL184 BP184 BT184 BX184 CB184 CF184 CJ184 CN184 CR184 CV184 CZ184 DD184 DH184 DL184 DP184 D186 H186 L186 P186 T186 X186 AB186 AF186 AJ186 AN186 AR186 AV186 AZ186 BD186 BH186 BL186 BP186 BT186 BX186 CB186 CF186 CJ186 CN186 CR186 CV186 CZ186 DD186 DH186 DL186 DP186 D188 H188 L188 P188 T188 X188 AB188 AF188 AJ188 AN188 AR188 AV188 AZ188 BD188 BH188 BL188 BP188 BT188 BX188 CB188 CF188 CJ188 CN188 CR188 CV188 CZ188 DD188 DH188 DL188 DP188 D190 H190 L190 P190 T190 X190 AB190 AF190 AJ190 AN190 AR190 AV190 AZ190 BD190 BH190 BL190 BP190 BT190 BX190 CB190 CF190 CJ190 CN190 CR190 CV190 CZ190 DD190 DH190 DL190 DP190 D192 H192 L192 P192 T192 X192 AB192 AF192 AJ192 AN192 AR192 AV192 AZ192 BD192 BH192 BL192 BP192 BT192 BX192 CB192 CF192 CJ192 CN192 CR192 CV192 CZ192 DD192 DH192 DL192 DP192 D194 H194 L194 P194 T194 X194 AB194 AF194 AJ194 AN194 AR194 AV194 AZ194 BD194 BH194 BL194 BP194 BT194 BX194 CB194 CF194 CJ194 CN194 CR194 CV194 CZ194 DD194 DH194 DL194 DP194 D196 H196 L196 P196 T196 X196 AB196 AF196 AJ196 AN196 AR196 AV196 AZ196 BD196 BH196 BL196 BP196 BT196 BX196 CB196 CF196 CJ196 CN196 CR196 CV196 CZ196 DD196 DH196 DL196 DP196 D198 H198 L198 P198 T198 X198 AB198 AF198 AJ198 AN198 AR198 AV198 AZ198 BD198 BH198 BL198 BP198 BT198 BX198 CB198 CF198 CJ198 CN198 CR198 CV198 CZ198 DD198 DH198 DL198 DP198 D200 H200 L200 P200 T200 X200 AB200 AF200 AJ200 AN200 AR200 AV200 AZ200 BD200 BH200 BL200 BP200 BT200 BX200 CB200 CF200 CJ200 CN200 CR200 CV200 CZ200 DD200 DH200 DL200 DP200 D202 H202 L202 P202 T202 X202 AB202 AF202 AJ202 AN202 AR202 AV202 AZ202 BD202 BH202 BL202 BP202 BT202 BX202 CB202 CF202 CJ202 CN202 CR202 CV202 CZ202 DD202 DH202 DL202 DP202 D204 H204 L204 P204 T204 X204 AB204 AF204 AJ204 AN204 AR204 AV204 AZ204 BD204 BH204 BL204 BP204 BT204 BX204 CB204 CF204 CJ204 CN204 CR204 CV204 CZ204 DD204 DH204 DL204 DP204 D207 H207 L207 P207 T207 X207 AB207 AF207 AJ207 AN207 AR207 AV207 AZ207 BD207 BH207 BL207 BP207 BT207 BX207 CB207 CF207 CJ207 CN207 CR207 CV207 CZ207 DD207 DH207 DL207 DP207 D209 H209 L209 P209 T209 X209 AB209 AF209 AJ209 AN209 AR209 AV209 AZ209 BD209 BH209 BL209 BP209 BT209 BX209 CB209 CF209 CJ209 CN209 CR209 CV209 CZ209 DD209 DH209 DL209 DP209 D211 H211 L211 P211 T211 X211 AB211 AF211 AJ211 AN211 AR211 AV211 AZ211 BD211 BH211 BL211 BP211 BT211 BX211 CB211 CF211 CJ211 CN211 CR211 CV211 CZ211 DD211 DH211 DL211 DP211 D213 H213 L213 P213 T213 X213 AB213 AF213 AJ213 AN213 AR213 AV213 AZ213 BD213 BH213 BL213 BP213 BT213 BX213 CB213 CF213 CJ213 CN213 CR213 CV213 CZ213 DD213 DH213 DL213 DP213 D215 H215 L215 P215 T215 X215 AB215 AF215 AJ215 AN215 AR215 AV215 AZ215 BD215 BH215 BL215 BP215 BT215 BX215 CB215 CF215 CJ215 CN215 CR215 CV215 CZ215 DD215 DH215 DL215 DP215 D217 H217 L217 P217 T217 X217 AB217 AF217 AJ217 AN217 AR217 AV217 AZ217 BD217 BH217 BL217 BP217 BT217 BX217 CB217 CF217 CJ217 CN217 CR217 CV217 CZ217 DD217 DH217 DL217 DP217 D219 H219 L219 P219 T219 X219 AB219 AF219 AJ219 AN219 AR219 AV219 AZ219 BD219 BH219 BL219 BP219 BT219 BX219 CB219 CF219 CJ219 CN219 CR219 CV219 CZ219 DD219 DH219 DL219 DP219 D221 H221 L221 P221 T221 X221 AB221 AF221 AJ221 AN221 AR221 AV221 AZ221 BD221 BH221 BL221 BP221 BT221 BX221 CB221 CF221 CJ221 CN221 CR221 CV221 CZ221 DD221 DH221 DL221 DP221 D223 H223 L223 P223 T223 X223 AB223 AF223 AJ223 AN223 AR223 AV223 AZ223 BD223 BH223 BL223 BP223 BT223 BX223 CB223 CF223 CJ223 CN223 CR223 CV223 CZ223 DD223 DH223 DL223 DP223 D225 H225 L225 P225 T225 X225 AB225 AF225 AJ225 AN225 AR225 AV225 AZ225 BD225 BH225 BL225 BP225 BT225 BX225 CB225 CF225 CJ225 CN225 CR225 CV225 CZ225 DD225 DH225 DL225 DP225 D227 H227 L227 P227 T227 X227 AB227 AF227 AJ227 AN227 AR227 AV227 AZ227 BD227 BH227 BL227 BP227 BT227 BX227 CB227 CF227 CJ227 CN227 CR227 CV227 CZ227 DD227 DH227 DL227 DP227 D229 H229 L229 P229 T229 X229 AB229 AF229 AJ229 AN229 AR229 AV229 AZ229 BD229 BH229 BL229 BP229 BT229 BX229 CB229 CF229 CJ229 CN229 CR229 CV229 CZ229 DD229 DH229 DL229 DP229 D231 H231 L231 P231 T231 X231 AB231 AF231 AJ231 AN231 AR231 AV231 AZ231 BD231 BH231 BL231 BP231 BT231 BX231 CB231 CF231 CJ231 CN231 CR231 CV231 CZ231 DD231 DH231 DL231 DP231 D233 H233 L233 P233 T233 X233 AB233 AF233 AJ233 AN233 AR233 AV233 AZ233 BD233 BH233 BL233 BP233 BT233 BX233 CB233 CF233 CJ233 CN233 CR233 CV233 CZ233 DD233 DH233 DL233 DP233 D235 H235 L235 P235 T235 X235 AB235 AF235 AJ235 AN235 AR235 AV235 AZ235 BD235 BH235 BL235 BP235 BT235 BX235 CB235 CF235 CJ235 CN235 CR235 CV235 CZ235 DD235 DH235 DL235 DP235 D237 H237 L237 P237 T237 X237 AB237 AF237 AJ237 AN237 AR237 AV237 AZ237 BD237 BH237 BL237 BP237 BT237 BX237 CB237 CF237 CJ237 CN237 CR237 CV237 CZ237 DD237 DH237 DL237 DP237 D239 H239 L239 P239 T239 X239 AB239 AF239 AJ239 AN239 AR239 AV239 AZ239 BD239 BH239 BL239 BP239 BT239 BX239 CB239 CF239 CJ239 CN239 CR239 CV239 CZ239 DD239 DH239 DL239 DP239 D241 H241 L241 P241 T241 X241 AB241 AF241 AJ241 AN241 AR241 AV241 AZ241 BD241 BH241 BL241 BP241 BT241 BX241 CB241 CF241 CJ241 CN241 CR241 CV241 CZ241 DD241 DH241 DL241 DP241 D243 H243 L243 P243 T243 X243 AB243 AF243 AJ243 AN243 AR243 AV243 AZ243 BD243 BH243 BL243 BP243 BT243 BX243 CB243 CF243 CJ243 CN243 CR243 CV243 CZ243 DD243 DH243 DL243 DP243 D245 H245 L245 P245 T245 X245 AB245 AF245 AJ245 AN245 AR245 AV245 AZ245 BD245 BH245 BL245 BP245 BT245 BX245 CB245 CF245 CJ245 CN245 CR245 CV245 CZ245 DD245 DH245 DL245 DP245 D247 H247 L247 P247 T247 X247 AB247 AF247 AJ247 AN247 AR247 AV247 AZ247 BD247 BH247 BL247 BP247 BT247 BX247 CB247 CF247 CJ247 CN247 CR247 CV247 CZ247 DD247 DH247 DL247 DP247 D249 H249 L249 P249 T249 X249 AB249 AF249 AJ249 AN249 AR249 AV249 AZ249 BD249 BH249 BL249 BP249 BT249 BX249 CB249 CF249 CJ249 CN249 CR249 CV249 CZ249 DD249 DH249 DL249 DP249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List29">
    <pageSetUpPr fitToPage="1"/>
  </sheetPr>
  <dimension ref="A1:IQ106"/>
  <sheetViews>
    <sheetView showGridLines="0" zoomScaleNormal="100" workbookViewId="0">
      <pane xSplit="6" ySplit="10" topLeftCell="G39" activePane="bottomRight" state="frozen"/>
      <selection pane="topRight" activeCell="G1" sqref="G1"/>
      <selection pane="bottomLeft" activeCell="A11" sqref="A11"/>
      <selection pane="bottomRight" activeCell="B67" sqref="B67"/>
    </sheetView>
  </sheetViews>
  <sheetFormatPr defaultColWidth="10.75" defaultRowHeight="14.25"/>
  <cols>
    <col min="1" max="1" width="13.25" style="8" customWidth="1"/>
    <col min="2" max="2" width="10.75" style="8"/>
    <col min="3" max="3" width="40.125" style="8" customWidth="1"/>
    <col min="4" max="6" width="0.75" customWidth="1"/>
    <col min="7" max="7" width="1" style="8" customWidth="1"/>
    <col min="8" max="36" width="11.625" style="8" bestFit="1" customWidth="1"/>
    <col min="133" max="133" width="1.625" customWidth="1"/>
    <col min="237" max="244" width="10.75" style="8"/>
    <col min="246" max="246" width="10.75" style="8"/>
    <col min="252" max="16384" width="10.75" style="8"/>
  </cols>
  <sheetData>
    <row r="1" spans="1:251">
      <c r="B1" s="8" t="s">
        <v>4642</v>
      </c>
    </row>
    <row r="3" spans="1:251" ht="15" thickBot="1">
      <c r="B3" s="8">
        <v>0</v>
      </c>
    </row>
    <row r="4" spans="1:251" s="116" customFormat="1" ht="32.25" customHeight="1" thickBot="1">
      <c r="B4" s="127" t="s">
        <v>13803</v>
      </c>
      <c r="C4" s="128">
        <f ca="1">TODAY()</f>
        <v>45882</v>
      </c>
      <c r="D4" s="117"/>
      <c r="E4" s="117" t="s">
        <v>14187</v>
      </c>
      <c r="F4" s="117"/>
      <c r="G4" s="118">
        <f>plan!E62</f>
        <v>0</v>
      </c>
      <c r="H4" s="118">
        <f>plan!I62</f>
        <v>45873</v>
      </c>
      <c r="I4" s="118">
        <f>plan!M62</f>
        <v>45874</v>
      </c>
      <c r="J4" s="118">
        <f>plan!Q62</f>
        <v>45875</v>
      </c>
      <c r="K4" s="118">
        <f>plan!U62</f>
        <v>45876</v>
      </c>
      <c r="L4" s="118">
        <f>plan!Y62</f>
        <v>45877</v>
      </c>
      <c r="M4" s="118">
        <f>plan!AC62</f>
        <v>45880</v>
      </c>
      <c r="N4" s="118">
        <f>plan!AG62</f>
        <v>45881</v>
      </c>
      <c r="O4" s="118">
        <f>plan!AK62</f>
        <v>45882</v>
      </c>
      <c r="P4" s="118">
        <f>plan!AO62</f>
        <v>45883</v>
      </c>
      <c r="Q4" s="118">
        <f>plan!AS62</f>
        <v>45887</v>
      </c>
      <c r="R4" s="118">
        <f>plan!AW62</f>
        <v>45888</v>
      </c>
      <c r="S4" s="118">
        <f>plan!BA62</f>
        <v>45889</v>
      </c>
      <c r="T4" s="118">
        <f>plan!BE62</f>
        <v>45890</v>
      </c>
      <c r="U4" s="118">
        <f>plan!BI62</f>
        <v>45891</v>
      </c>
      <c r="V4" s="118">
        <f>plan!BM62</f>
        <v>45894</v>
      </c>
      <c r="W4" s="118">
        <f>plan!BQ62</f>
        <v>45895</v>
      </c>
      <c r="X4" s="118">
        <f>plan!BU62</f>
        <v>45896</v>
      </c>
      <c r="Y4" s="118">
        <f>plan!BY62</f>
        <v>45897</v>
      </c>
      <c r="Z4" s="118">
        <f>plan!CC62</f>
        <v>45898</v>
      </c>
      <c r="AA4" s="118">
        <f>plan!CG62</f>
        <v>45901</v>
      </c>
      <c r="AB4" s="118">
        <f>plan!CK62</f>
        <v>45902</v>
      </c>
      <c r="AC4" s="118">
        <f>plan!CO62</f>
        <v>45903</v>
      </c>
      <c r="AD4" s="118">
        <f>plan!CS62</f>
        <v>45904</v>
      </c>
      <c r="AE4" s="118">
        <f>plan!CW62</f>
        <v>45905</v>
      </c>
      <c r="AF4" s="118">
        <f>plan!DA62</f>
        <v>45908</v>
      </c>
      <c r="AG4" s="118">
        <f>plan!DE62</f>
        <v>45909</v>
      </c>
      <c r="AH4" s="118">
        <f>plan!DI62</f>
        <v>45910</v>
      </c>
      <c r="AI4" s="118">
        <f>plan!DM62</f>
        <v>45911</v>
      </c>
      <c r="AJ4" s="118">
        <f>plan!DQ62</f>
        <v>45912</v>
      </c>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17"/>
      <c r="BR4" s="117"/>
      <c r="BS4" s="117"/>
      <c r="BT4" s="117"/>
      <c r="BU4" s="117"/>
      <c r="BV4" s="117"/>
      <c r="BW4" s="117"/>
      <c r="BX4" s="117"/>
      <c r="BY4" s="117"/>
      <c r="BZ4" s="117"/>
      <c r="CA4" s="117"/>
      <c r="CB4" s="117"/>
      <c r="CC4" s="117"/>
      <c r="CD4" s="117"/>
      <c r="CE4" s="117"/>
      <c r="CF4" s="117"/>
      <c r="CG4" s="117"/>
      <c r="CH4" s="117"/>
      <c r="CI4" s="117"/>
      <c r="CJ4" s="117"/>
      <c r="CK4" s="117"/>
      <c r="CL4" s="117"/>
      <c r="CM4" s="117"/>
      <c r="CN4" s="117"/>
      <c r="CO4" s="117"/>
      <c r="CP4" s="117"/>
      <c r="CQ4" s="117"/>
      <c r="CR4" s="117"/>
      <c r="CS4" s="117"/>
      <c r="CT4" s="117"/>
      <c r="CU4" s="117"/>
      <c r="CV4" s="117"/>
      <c r="CW4" s="117"/>
      <c r="CX4" s="117"/>
      <c r="CY4" s="117"/>
      <c r="CZ4" s="117"/>
      <c r="DA4" s="117"/>
      <c r="DB4" s="117"/>
      <c r="DC4" s="117"/>
      <c r="DD4" s="117"/>
      <c r="DE4" s="117"/>
      <c r="DF4" s="117"/>
      <c r="DG4" s="117"/>
      <c r="DH4" s="117"/>
      <c r="DI4" s="117"/>
      <c r="DJ4" s="117"/>
      <c r="DK4" s="117"/>
      <c r="DL4" s="117"/>
      <c r="DM4" s="117"/>
      <c r="DN4" s="117"/>
      <c r="DO4" s="117"/>
      <c r="DP4" s="117"/>
      <c r="DQ4" s="117"/>
      <c r="DR4" s="117"/>
      <c r="DS4" s="117"/>
      <c r="DT4" s="117"/>
      <c r="DU4" s="117"/>
      <c r="DV4" s="117"/>
      <c r="DW4" s="117"/>
      <c r="DX4" s="117"/>
      <c r="DY4" s="117"/>
      <c r="DZ4" s="117"/>
      <c r="EA4" s="117"/>
      <c r="EB4" s="117"/>
      <c r="EC4" s="117"/>
      <c r="ED4" s="117"/>
      <c r="EE4" s="117"/>
      <c r="EF4" s="117"/>
      <c r="EG4" s="117"/>
      <c r="EH4" s="117"/>
      <c r="EI4" s="117"/>
      <c r="EJ4" s="117"/>
      <c r="EK4" s="117"/>
      <c r="EL4" s="117"/>
      <c r="EM4" s="117"/>
      <c r="EN4" s="117"/>
      <c r="EO4" s="117"/>
      <c r="EP4" s="117"/>
      <c r="EQ4" s="117"/>
      <c r="ER4" s="117"/>
      <c r="ES4" s="117"/>
      <c r="ET4" s="117"/>
      <c r="EU4" s="117"/>
      <c r="EV4" s="117"/>
      <c r="EW4" s="117"/>
      <c r="EX4" s="117"/>
      <c r="EY4" s="117"/>
      <c r="EZ4" s="117"/>
      <c r="FA4" s="117"/>
      <c r="FB4" s="117"/>
      <c r="FC4" s="117"/>
      <c r="FD4" s="117"/>
      <c r="FE4" s="117"/>
      <c r="FF4" s="117"/>
      <c r="FG4" s="117"/>
      <c r="FH4" s="117"/>
      <c r="FI4" s="117"/>
      <c r="FJ4" s="117"/>
      <c r="FK4" s="117"/>
      <c r="FL4" s="117"/>
      <c r="FM4" s="117"/>
      <c r="FN4" s="117"/>
      <c r="FO4" s="117"/>
      <c r="FP4" s="117"/>
      <c r="FQ4" s="117"/>
      <c r="FR4" s="117"/>
      <c r="FS4" s="117"/>
      <c r="FT4" s="117"/>
      <c r="FU4" s="117"/>
      <c r="FV4" s="117"/>
      <c r="FW4" s="117"/>
      <c r="FX4" s="117"/>
      <c r="FY4" s="117"/>
      <c r="FZ4" s="117"/>
      <c r="GA4" s="117"/>
      <c r="GB4" s="117"/>
      <c r="GC4" s="117"/>
      <c r="GD4" s="117"/>
      <c r="GE4" s="117"/>
      <c r="GF4" s="117"/>
      <c r="GG4" s="117"/>
      <c r="GH4" s="117"/>
      <c r="GI4" s="117"/>
      <c r="GJ4" s="117"/>
      <c r="GK4" s="117"/>
      <c r="GL4" s="117"/>
      <c r="GM4" s="117"/>
      <c r="GN4" s="117"/>
      <c r="GO4" s="117"/>
      <c r="GP4" s="117"/>
      <c r="GQ4" s="117"/>
      <c r="GR4" s="117"/>
      <c r="GS4" s="117"/>
      <c r="GT4" s="117"/>
      <c r="GU4" s="117"/>
      <c r="GV4" s="117"/>
      <c r="GW4" s="117"/>
      <c r="GX4" s="117"/>
      <c r="GY4" s="117"/>
      <c r="GZ4" s="117"/>
      <c r="HA4" s="117"/>
      <c r="HB4" s="117"/>
      <c r="HC4" s="117"/>
      <c r="HD4" s="117"/>
      <c r="HE4" s="117"/>
      <c r="HF4" s="117"/>
      <c r="HG4" s="117"/>
      <c r="HH4" s="117"/>
      <c r="HI4" s="117"/>
      <c r="HJ4" s="117"/>
      <c r="HK4" s="117"/>
      <c r="HL4" s="117"/>
      <c r="HM4" s="117"/>
      <c r="HN4" s="117"/>
      <c r="HO4" s="117"/>
      <c r="HP4" s="117"/>
      <c r="HQ4" s="117"/>
      <c r="HR4" s="117"/>
      <c r="HS4" s="117"/>
      <c r="HT4" s="117"/>
      <c r="HU4" s="117"/>
      <c r="HV4" s="117"/>
      <c r="HW4" s="117"/>
      <c r="HX4" s="117"/>
      <c r="HY4" s="117"/>
      <c r="HZ4" s="117"/>
      <c r="IA4" s="117"/>
      <c r="IB4" s="117"/>
      <c r="IK4" s="117"/>
      <c r="IM4" s="117"/>
      <c r="IN4" s="117"/>
      <c r="IO4" s="117"/>
      <c r="IP4" s="117"/>
      <c r="IQ4" s="117"/>
    </row>
    <row r="5" spans="1:251" ht="22.7" customHeight="1">
      <c r="B5" s="216" t="s">
        <v>14188</v>
      </c>
      <c r="C5" s="129" t="s">
        <v>14166</v>
      </c>
      <c r="G5" s="69">
        <f>plan!E63</f>
        <v>0</v>
      </c>
      <c r="H5" s="69">
        <f>plan!I63</f>
        <v>25927.867132867133</v>
      </c>
      <c r="I5" s="69">
        <f>plan!M63</f>
        <v>108029.31406122482</v>
      </c>
      <c r="J5" s="69">
        <f>plan!Q63</f>
        <v>111803.31406122482</v>
      </c>
      <c r="K5" s="69">
        <f>plan!U63</f>
        <v>117907.96559660533</v>
      </c>
      <c r="L5" s="69">
        <f>plan!Y63</f>
        <v>111260.99637890715</v>
      </c>
      <c r="M5" s="69">
        <f>plan!AC63</f>
        <v>28766.291925465837</v>
      </c>
      <c r="N5" s="69">
        <f>plan!AG63</f>
        <v>30636.421795595706</v>
      </c>
      <c r="O5" s="69">
        <f>plan!AK63</f>
        <v>30636.421795595706</v>
      </c>
      <c r="P5" s="69">
        <f>plan!AO63</f>
        <v>30482.216188119073</v>
      </c>
      <c r="Q5" s="69">
        <f>plan!AS63</f>
        <v>22112.297889026864</v>
      </c>
      <c r="R5" s="69">
        <f>plan!AW63</f>
        <v>22420.93827911219</v>
      </c>
      <c r="S5" s="69">
        <f>plan!BA63</f>
        <v>30526.808408982324</v>
      </c>
      <c r="T5" s="69">
        <f>plan!BE63</f>
        <v>32177.927053050116</v>
      </c>
      <c r="U5" s="69">
        <f>plan!BI63</f>
        <v>32177.927053050116</v>
      </c>
      <c r="V5" s="69">
        <f>plan!BM63</f>
        <v>33090.261501210654</v>
      </c>
      <c r="W5" s="69">
        <f>plan!BQ63</f>
        <v>18317.513548526396</v>
      </c>
      <c r="X5" s="69">
        <f>plan!BU63</f>
        <v>24077.513548526396</v>
      </c>
      <c r="Y5" s="69">
        <f>plan!BY63</f>
        <v>24040.394904458597</v>
      </c>
      <c r="Z5" s="69">
        <f>plan!CC63</f>
        <v>21630</v>
      </c>
      <c r="AA5" s="69">
        <f>plan!CG63</f>
        <v>17800.434782608696</v>
      </c>
      <c r="AB5" s="69">
        <f>plan!CK63</f>
        <v>17791.790714812087</v>
      </c>
      <c r="AC5" s="69">
        <f>plan!CO63</f>
        <v>16231.790714812087</v>
      </c>
      <c r="AD5" s="69">
        <f>plan!CS63</f>
        <v>8470.434782608696</v>
      </c>
      <c r="AE5" s="69">
        <f>plan!CW63</f>
        <v>6880.434782608696</v>
      </c>
      <c r="AF5" s="69">
        <f>plan!DA63</f>
        <v>0</v>
      </c>
      <c r="AG5" s="69">
        <f>plan!DE63</f>
        <v>0</v>
      </c>
      <c r="AH5" s="69">
        <f>plan!DI63</f>
        <v>0</v>
      </c>
      <c r="AI5" s="69">
        <f>plan!DM63</f>
        <v>0</v>
      </c>
      <c r="AJ5" s="69">
        <f>plan!DQ63</f>
        <v>0</v>
      </c>
    </row>
    <row r="6" spans="1:251" s="102" customFormat="1" ht="22.7" customHeight="1">
      <c r="B6" s="217"/>
      <c r="C6" s="129" t="s">
        <v>14201</v>
      </c>
      <c r="D6" s="103"/>
      <c r="E6" s="100">
        <f>AVERAGEIF(G6:EQ6,"&gt;100")</f>
        <v>12380.184862406779</v>
      </c>
      <c r="F6" s="103"/>
      <c r="G6" s="104">
        <f>plan!E64</f>
        <v>0</v>
      </c>
      <c r="H6" s="104">
        <f>plan!I64</f>
        <v>16563.344055944057</v>
      </c>
      <c r="I6" s="104">
        <f>plan!M64</f>
        <v>18286.978923220944</v>
      </c>
      <c r="J6" s="104">
        <f>plan!Q64</f>
        <v>17011.978923220944</v>
      </c>
      <c r="K6" s="104">
        <f>plan!U64</f>
        <v>19377.172514676218</v>
      </c>
      <c r="L6" s="104">
        <f>plan!Y64</f>
        <v>18766.198702441721</v>
      </c>
      <c r="M6" s="104">
        <f>plan!AC64</f>
        <v>15584.756273291925</v>
      </c>
      <c r="N6" s="104">
        <f>plan!AG64</f>
        <v>14199.474714850367</v>
      </c>
      <c r="O6" s="104">
        <f>plan!AK64</f>
        <v>14199.474714850367</v>
      </c>
      <c r="P6" s="104">
        <f>plan!AO64</f>
        <v>13872.10910737373</v>
      </c>
      <c r="Q6" s="104">
        <f>plan!AS64</f>
        <v>14044.702084831057</v>
      </c>
      <c r="R6" s="104">
        <f>plan!AW64</f>
        <v>11480.646822742474</v>
      </c>
      <c r="S6" s="104">
        <f>plan!BA64</f>
        <v>12277.789679885331</v>
      </c>
      <c r="T6" s="104">
        <f>plan!BE64</f>
        <v>15092.704934122621</v>
      </c>
      <c r="U6" s="104">
        <f>plan!BI64</f>
        <v>15092.704934122621</v>
      </c>
      <c r="V6" s="104">
        <f>plan!BM64</f>
        <v>9695.6981113801448</v>
      </c>
      <c r="W6" s="104">
        <f>plan!BQ64</f>
        <v>6488.9055727086252</v>
      </c>
      <c r="X6" s="104">
        <f>plan!BU64</f>
        <v>6834.5055727086256</v>
      </c>
      <c r="Y6" s="104">
        <f>plan!BY64</f>
        <v>7549.3903184713381</v>
      </c>
      <c r="Z6" s="104">
        <f>plan!CC64</f>
        <v>7237.8000000000011</v>
      </c>
      <c r="AA6" s="104">
        <f>plan!CG64</f>
        <v>9399.9391304347846</v>
      </c>
      <c r="AB6" s="104">
        <f>plan!CK64</f>
        <v>9570.7916728076652</v>
      </c>
      <c r="AC6" s="104">
        <f>plan!CO64</f>
        <v>11974.091672807666</v>
      </c>
      <c r="AD6" s="104">
        <f>plan!CS64</f>
        <v>8026.5391304347831</v>
      </c>
      <c r="AE6" s="104">
        <f>plan!CW64</f>
        <v>4496.739130434783</v>
      </c>
      <c r="AF6" s="104">
        <f>plan!DA64</f>
        <v>0</v>
      </c>
      <c r="AG6" s="104">
        <f>plan!DE64</f>
        <v>0</v>
      </c>
      <c r="AH6" s="104">
        <f>plan!DI64</f>
        <v>0</v>
      </c>
      <c r="AI6" s="104">
        <f>plan!DM64</f>
        <v>0</v>
      </c>
      <c r="AJ6" s="104">
        <f>plan!DQ64</f>
        <v>0</v>
      </c>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103"/>
      <c r="CW6" s="103"/>
      <c r="CX6" s="103"/>
      <c r="CY6" s="103"/>
      <c r="CZ6" s="103"/>
      <c r="DA6" s="103"/>
      <c r="DB6" s="103"/>
      <c r="DC6" s="103"/>
      <c r="DD6" s="103"/>
      <c r="DE6" s="103"/>
      <c r="DF6" s="103"/>
      <c r="DG6" s="103"/>
      <c r="DH6" s="103"/>
      <c r="DI6" s="103"/>
      <c r="DJ6" s="103"/>
      <c r="DK6" s="103"/>
      <c r="DL6" s="103"/>
      <c r="DM6" s="103"/>
      <c r="DN6" s="103"/>
      <c r="DO6" s="103"/>
      <c r="DP6" s="103"/>
      <c r="DQ6" s="103"/>
      <c r="DR6" s="103"/>
      <c r="DS6" s="103"/>
      <c r="DT6" s="103"/>
      <c r="DU6" s="103"/>
      <c r="DV6" s="103"/>
      <c r="DW6" s="103"/>
      <c r="DX6" s="103"/>
      <c r="DY6" s="103"/>
      <c r="DZ6" s="103"/>
      <c r="EA6" s="103"/>
      <c r="EB6" s="103"/>
      <c r="EC6" s="103"/>
      <c r="ED6" s="103"/>
      <c r="EE6" s="103"/>
      <c r="EF6" s="103"/>
      <c r="EG6" s="103"/>
      <c r="EH6" s="103"/>
      <c r="EI6" s="103"/>
      <c r="EJ6" s="103"/>
      <c r="EK6" s="103"/>
      <c r="EL6" s="103"/>
      <c r="EM6" s="103"/>
      <c r="EN6" s="103"/>
      <c r="EO6" s="103"/>
      <c r="EP6" s="103"/>
      <c r="EQ6" s="103"/>
      <c r="ER6" s="103"/>
      <c r="ES6" s="103"/>
      <c r="ET6" s="103"/>
      <c r="EU6" s="103"/>
      <c r="EV6" s="103"/>
      <c r="EW6" s="103"/>
      <c r="EX6" s="103"/>
      <c r="EY6" s="103"/>
      <c r="EZ6" s="103"/>
      <c r="FA6" s="103"/>
      <c r="FB6" s="103"/>
      <c r="FC6" s="103"/>
      <c r="FD6" s="103"/>
      <c r="FE6" s="103"/>
      <c r="FF6" s="103"/>
      <c r="FG6" s="103"/>
      <c r="FH6" s="103"/>
      <c r="FI6" s="103"/>
      <c r="FJ6" s="103"/>
      <c r="FK6" s="103"/>
      <c r="FL6" s="103"/>
      <c r="FM6" s="103"/>
      <c r="FN6" s="103"/>
      <c r="FO6" s="103"/>
      <c r="FP6" s="103"/>
      <c r="FQ6" s="103"/>
      <c r="FR6" s="103"/>
      <c r="FS6" s="103"/>
      <c r="FT6" s="103"/>
      <c r="FU6" s="103"/>
      <c r="FV6" s="103"/>
      <c r="FW6" s="103"/>
      <c r="FX6" s="103"/>
      <c r="FY6" s="103"/>
      <c r="FZ6" s="103"/>
      <c r="GA6" s="103"/>
      <c r="GB6" s="103"/>
      <c r="GC6" s="103"/>
      <c r="GD6" s="103"/>
      <c r="GE6" s="103"/>
      <c r="GF6" s="103"/>
      <c r="GG6" s="103"/>
      <c r="GH6" s="103"/>
      <c r="GI6" s="103"/>
      <c r="GJ6" s="103"/>
      <c r="GK6" s="103"/>
      <c r="GL6" s="103"/>
      <c r="GM6" s="103"/>
      <c r="GN6" s="103"/>
      <c r="GO6" s="103"/>
      <c r="GP6" s="103"/>
      <c r="GQ6" s="103"/>
      <c r="GR6" s="103"/>
      <c r="GS6" s="103"/>
      <c r="GT6" s="103"/>
      <c r="GU6" s="103"/>
      <c r="GV6" s="103"/>
      <c r="GW6" s="103"/>
      <c r="GX6" s="103"/>
      <c r="GY6" s="103"/>
      <c r="GZ6" s="103"/>
      <c r="HA6" s="103"/>
      <c r="HB6" s="103"/>
      <c r="HC6" s="103"/>
      <c r="HD6" s="103"/>
      <c r="HE6" s="103"/>
      <c r="HF6" s="103"/>
      <c r="HG6" s="103"/>
      <c r="HH6" s="103"/>
      <c r="HI6" s="103"/>
      <c r="HJ6" s="103"/>
      <c r="HK6" s="103"/>
      <c r="HL6" s="103"/>
      <c r="HM6" s="103"/>
      <c r="HN6" s="103"/>
      <c r="HO6" s="103"/>
      <c r="HP6" s="103"/>
      <c r="HQ6" s="103"/>
      <c r="HR6" s="103"/>
      <c r="HS6" s="103"/>
      <c r="HT6" s="103"/>
      <c r="HU6" s="103"/>
      <c r="HV6" s="103"/>
      <c r="HW6" s="103"/>
      <c r="HX6" s="103"/>
      <c r="HY6" s="103"/>
      <c r="HZ6" s="103"/>
      <c r="IA6" s="103"/>
      <c r="IB6" s="103"/>
      <c r="IK6" s="103"/>
      <c r="IM6" s="103"/>
      <c r="IN6" s="103"/>
      <c r="IO6" s="103"/>
      <c r="IP6" s="103"/>
      <c r="IQ6" s="103"/>
    </row>
    <row r="7" spans="1:251" s="76" customFormat="1" ht="22.7" customHeight="1">
      <c r="B7" s="217"/>
      <c r="C7" s="130" t="s">
        <v>14198</v>
      </c>
      <c r="E7" s="101">
        <f>AVERAGEIF(G7:EQ7,"&gt;3")</f>
        <v>4</v>
      </c>
      <c r="G7" s="80">
        <f>plan!E65</f>
        <v>0</v>
      </c>
      <c r="H7" s="80">
        <f>plan!I65</f>
        <v>3.75</v>
      </c>
      <c r="I7" s="80">
        <f>plan!M65</f>
        <v>4.5</v>
      </c>
      <c r="J7" s="80">
        <f>plan!Q65</f>
        <v>4.5</v>
      </c>
      <c r="K7" s="80">
        <f>plan!U65</f>
        <v>4.5</v>
      </c>
      <c r="L7" s="80">
        <f>plan!Y65</f>
        <v>4.25</v>
      </c>
      <c r="M7" s="80">
        <f>plan!AC65</f>
        <v>4.5</v>
      </c>
      <c r="N7" s="80">
        <f>plan!AG65</f>
        <v>4.75</v>
      </c>
      <c r="O7" s="80">
        <f>plan!AK65</f>
        <v>4.75</v>
      </c>
      <c r="P7" s="80">
        <f>plan!AO65</f>
        <v>4.25</v>
      </c>
      <c r="Q7" s="80">
        <f>plan!AS65</f>
        <v>3.5</v>
      </c>
      <c r="R7" s="80">
        <f>plan!AW65</f>
        <v>2</v>
      </c>
      <c r="S7" s="80">
        <f>plan!BA65</f>
        <v>2.5</v>
      </c>
      <c r="T7" s="80">
        <f>plan!BE65</f>
        <v>3.5</v>
      </c>
      <c r="U7" s="80">
        <f>plan!BI65</f>
        <v>3.5</v>
      </c>
      <c r="V7" s="80">
        <f>plan!BM65</f>
        <v>2.5</v>
      </c>
      <c r="W7" s="80">
        <f>plan!BQ65</f>
        <v>2.25</v>
      </c>
      <c r="X7" s="80">
        <f>plan!BU65</f>
        <v>2.5</v>
      </c>
      <c r="Y7" s="80">
        <f>plan!BY65</f>
        <v>3</v>
      </c>
      <c r="Z7" s="80">
        <f>plan!CC65</f>
        <v>2.5</v>
      </c>
      <c r="AA7" s="80">
        <f>plan!CG65</f>
        <v>3.25</v>
      </c>
      <c r="AB7" s="80">
        <f>plan!CK65</f>
        <v>3.25</v>
      </c>
      <c r="AC7" s="80">
        <f>plan!CO65</f>
        <v>3.25</v>
      </c>
      <c r="AD7" s="80">
        <f>plan!CS65</f>
        <v>2.25</v>
      </c>
      <c r="AE7" s="80">
        <f>plan!CW65</f>
        <v>0.75</v>
      </c>
      <c r="AF7" s="80">
        <f>plan!DA65</f>
        <v>0</v>
      </c>
      <c r="AG7" s="80">
        <f>plan!DE65</f>
        <v>0</v>
      </c>
      <c r="AH7" s="80">
        <f>plan!DI65</f>
        <v>0</v>
      </c>
      <c r="AI7" s="80">
        <f>plan!DM65</f>
        <v>0</v>
      </c>
      <c r="AJ7" s="80">
        <f>plan!DQ65</f>
        <v>0</v>
      </c>
      <c r="FU7" s="77"/>
      <c r="FV7" s="77"/>
      <c r="FW7" s="77"/>
      <c r="FX7" s="77"/>
      <c r="FY7" s="77"/>
      <c r="FZ7" s="77"/>
      <c r="GA7" s="77"/>
      <c r="GB7" s="77"/>
      <c r="GC7" s="77"/>
      <c r="GD7" s="77"/>
      <c r="GE7" s="77"/>
      <c r="GF7" s="77"/>
      <c r="GG7" s="77"/>
      <c r="GH7" s="77"/>
      <c r="GI7" s="77"/>
      <c r="GJ7" s="77"/>
      <c r="GK7" s="77"/>
      <c r="GL7" s="77"/>
      <c r="GM7" s="77"/>
      <c r="GN7" s="77"/>
      <c r="GO7" s="77"/>
      <c r="GP7" s="77"/>
      <c r="GQ7" s="77"/>
      <c r="GR7" s="77"/>
      <c r="GS7" s="77"/>
      <c r="GT7" s="77"/>
      <c r="GU7" s="77"/>
      <c r="GV7" s="77"/>
      <c r="GW7" s="77"/>
      <c r="GX7" s="77"/>
      <c r="GY7" s="77"/>
      <c r="GZ7" s="77"/>
      <c r="HA7" s="77"/>
      <c r="HB7" s="77"/>
      <c r="HC7" s="77"/>
      <c r="HD7" s="77"/>
      <c r="HE7" s="77"/>
      <c r="HF7" s="77"/>
      <c r="HG7" s="77"/>
      <c r="HH7" s="77"/>
      <c r="HI7" s="77"/>
      <c r="HJ7" s="77"/>
      <c r="HK7" s="77"/>
      <c r="HL7" s="77"/>
      <c r="HM7" s="77"/>
      <c r="HN7" s="77"/>
      <c r="HO7" s="77"/>
      <c r="HP7" s="77"/>
      <c r="HQ7" s="77"/>
      <c r="HR7" s="77"/>
      <c r="HS7" s="77"/>
      <c r="HT7" s="77"/>
      <c r="HU7" s="77"/>
      <c r="HV7" s="77"/>
      <c r="HW7" s="77"/>
      <c r="HX7" s="77"/>
      <c r="HY7" s="77"/>
      <c r="HZ7" s="77"/>
      <c r="IA7" s="77"/>
      <c r="IB7" s="77"/>
      <c r="IK7" s="77"/>
      <c r="IM7" s="77"/>
      <c r="IN7" s="77"/>
      <c r="IO7" s="77"/>
      <c r="IP7" s="77"/>
      <c r="IQ7" s="77"/>
    </row>
    <row r="8" spans="1:251" s="76" customFormat="1" ht="22.7" customHeight="1">
      <c r="B8" s="217"/>
      <c r="C8" s="130" t="s">
        <v>14197</v>
      </c>
      <c r="E8" s="100">
        <f>AVERAGEIF(G8:EQ8,"&gt;100")</f>
        <v>2418.227948186654</v>
      </c>
      <c r="G8" s="105">
        <f>plan!E66</f>
        <v>0</v>
      </c>
      <c r="H8" s="105">
        <f>plan!I66</f>
        <v>3542.6619789230772</v>
      </c>
      <c r="I8" s="105">
        <f>plan!M66</f>
        <v>4018.4639638003873</v>
      </c>
      <c r="J8" s="105">
        <f>plan!Q66</f>
        <v>3258.2896001640233</v>
      </c>
      <c r="K8" s="105">
        <f>plan!U66</f>
        <v>3268.9003029677615</v>
      </c>
      <c r="L8" s="105">
        <f>plan!Y66</f>
        <v>3121.6184868773098</v>
      </c>
      <c r="M8" s="105">
        <f>plan!AC66</f>
        <v>2476.0637152173908</v>
      </c>
      <c r="N8" s="105">
        <f>plan!AG66</f>
        <v>2603.1454731394688</v>
      </c>
      <c r="O8" s="105">
        <f>plan!AK66</f>
        <v>2603.1454731394688</v>
      </c>
      <c r="P8" s="105">
        <f>plan!AO66</f>
        <v>2601.431267531992</v>
      </c>
      <c r="Q8" s="105">
        <f>plan!AS66</f>
        <v>2818.1023310558603</v>
      </c>
      <c r="R8" s="105">
        <f>plan!AW66</f>
        <v>2373.958101880728</v>
      </c>
      <c r="S8" s="105">
        <f>plan!BA66</f>
        <v>2512.1921278547538</v>
      </c>
      <c r="T8" s="105">
        <f>plan!BE66</f>
        <v>3094.9934837869573</v>
      </c>
      <c r="U8" s="105">
        <f>plan!BI66</f>
        <v>3094.9934837869573</v>
      </c>
      <c r="V8" s="105">
        <f>plan!BM66</f>
        <v>2222.4963456464889</v>
      </c>
      <c r="W8" s="105">
        <f>plan!BQ66</f>
        <v>1270.1195121615026</v>
      </c>
      <c r="X8" s="105">
        <f>plan!BU66</f>
        <v>1408.3595121615026</v>
      </c>
      <c r="Y8" s="105">
        <f>plan!BY66</f>
        <v>1397.1949562292994</v>
      </c>
      <c r="Z8" s="105">
        <f>plan!CC66</f>
        <v>1473.624</v>
      </c>
      <c r="AA8" s="105">
        <f>plan!CG66</f>
        <v>1682.7975652173914</v>
      </c>
      <c r="AB8" s="105">
        <f>plan!CK66</f>
        <v>1783.9270572512896</v>
      </c>
      <c r="AC8" s="105">
        <f>plan!CO66</f>
        <v>2639.3920872512895</v>
      </c>
      <c r="AD8" s="105">
        <f>plan!CS66</f>
        <v>1671.6183652173913</v>
      </c>
      <c r="AE8" s="105">
        <f>plan!CW66</f>
        <v>1099.9815652173913</v>
      </c>
      <c r="AF8" s="105">
        <f>plan!DA66</f>
        <v>0</v>
      </c>
      <c r="AG8" s="105">
        <f>plan!DE66</f>
        <v>0</v>
      </c>
      <c r="AH8" s="105">
        <f>plan!DI66</f>
        <v>0</v>
      </c>
      <c r="AI8" s="105">
        <f>plan!DM66</f>
        <v>0</v>
      </c>
      <c r="AJ8" s="105">
        <f>plan!DQ66</f>
        <v>0</v>
      </c>
      <c r="FU8" s="77"/>
      <c r="FV8" s="77"/>
      <c r="FW8" s="77"/>
      <c r="FX8" s="77"/>
      <c r="FY8" s="77"/>
      <c r="FZ8" s="77"/>
      <c r="GA8" s="77"/>
      <c r="GB8" s="77"/>
      <c r="GC8" s="77"/>
      <c r="GD8" s="77"/>
      <c r="GE8" s="77"/>
      <c r="GF8" s="77"/>
      <c r="GG8" s="77"/>
      <c r="GH8" s="77"/>
      <c r="GI8" s="77"/>
      <c r="GJ8" s="77"/>
      <c r="GK8" s="77"/>
      <c r="GL8" s="77"/>
      <c r="GM8" s="77"/>
      <c r="GN8" s="77"/>
      <c r="GO8" s="77"/>
      <c r="GP8" s="77"/>
      <c r="GQ8" s="77"/>
      <c r="GR8" s="77"/>
      <c r="GS8" s="77"/>
      <c r="GT8" s="77"/>
      <c r="GU8" s="77"/>
      <c r="GV8" s="77"/>
      <c r="GW8" s="77"/>
      <c r="GX8" s="77"/>
      <c r="GY8" s="77"/>
      <c r="GZ8" s="77"/>
      <c r="HA8" s="77"/>
      <c r="HB8" s="77"/>
      <c r="HC8" s="77"/>
      <c r="HD8" s="77"/>
      <c r="HE8" s="77"/>
      <c r="HF8" s="77"/>
      <c r="HG8" s="77"/>
      <c r="HH8" s="77"/>
      <c r="HI8" s="77"/>
      <c r="HJ8" s="77"/>
      <c r="HK8" s="77"/>
      <c r="HL8" s="77"/>
      <c r="HM8" s="77"/>
      <c r="HN8" s="77"/>
      <c r="HO8" s="77"/>
      <c r="HP8" s="77"/>
      <c r="HQ8" s="77"/>
      <c r="HR8" s="77"/>
      <c r="HS8" s="77"/>
      <c r="HT8" s="77"/>
      <c r="HU8" s="77"/>
      <c r="HV8" s="77"/>
      <c r="HW8" s="77"/>
      <c r="HX8" s="77"/>
      <c r="HY8" s="77"/>
      <c r="HZ8" s="77"/>
      <c r="IA8" s="77"/>
      <c r="IB8" s="77"/>
      <c r="IK8" s="77"/>
      <c r="IM8" s="77"/>
      <c r="IN8" s="77"/>
      <c r="IO8" s="77"/>
      <c r="IP8" s="77"/>
      <c r="IQ8" s="77"/>
    </row>
    <row r="9" spans="1:251" s="44" customFormat="1" ht="22.7" customHeight="1">
      <c r="B9" s="217"/>
      <c r="C9" s="144" t="s">
        <v>14199</v>
      </c>
      <c r="G9" s="105" t="e">
        <f>plan!E67</f>
        <v>#REF!</v>
      </c>
      <c r="H9" s="105">
        <f>plan!I67</f>
        <v>8</v>
      </c>
      <c r="I9" s="105">
        <f>plan!M67</f>
        <v>4</v>
      </c>
      <c r="J9" s="105">
        <f>plan!Q67</f>
        <v>3</v>
      </c>
      <c r="K9" s="105">
        <f>plan!U67</f>
        <v>4</v>
      </c>
      <c r="L9" s="105">
        <f>plan!Y67</f>
        <v>2</v>
      </c>
      <c r="M9" s="105">
        <f>plan!AC67</f>
        <v>2</v>
      </c>
      <c r="N9" s="105">
        <f>plan!AG67</f>
        <v>3</v>
      </c>
      <c r="O9" s="105">
        <f>plan!AK67</f>
        <v>0</v>
      </c>
      <c r="P9" s="105">
        <f>plan!AO67</f>
        <v>2</v>
      </c>
      <c r="Q9" s="105">
        <f>plan!AS67</f>
        <v>4</v>
      </c>
      <c r="R9" s="105">
        <f>plan!AW67</f>
        <v>2</v>
      </c>
      <c r="S9" s="105">
        <f>plan!BA67</f>
        <v>2</v>
      </c>
      <c r="T9" s="105">
        <f>plan!BE67</f>
        <v>2</v>
      </c>
      <c r="U9" s="105">
        <f>plan!BI67</f>
        <v>0</v>
      </c>
      <c r="V9" s="105">
        <f>plan!BM67</f>
        <v>2</v>
      </c>
      <c r="W9" s="105">
        <f>plan!BQ67</f>
        <v>1</v>
      </c>
      <c r="X9" s="105">
        <f>plan!BU67</f>
        <v>1</v>
      </c>
      <c r="Y9" s="105">
        <f>plan!BY67</f>
        <v>1</v>
      </c>
      <c r="Z9" s="105">
        <f>plan!CC67</f>
        <v>1</v>
      </c>
      <c r="AA9" s="105">
        <f>plan!CG67</f>
        <v>3</v>
      </c>
      <c r="AB9" s="105">
        <f>plan!CK67</f>
        <v>2</v>
      </c>
      <c r="AC9" s="105">
        <f>plan!CO67</f>
        <v>1</v>
      </c>
      <c r="AD9" s="105">
        <f>plan!CS67</f>
        <v>0</v>
      </c>
      <c r="AE9" s="105">
        <f>plan!CW67</f>
        <v>0</v>
      </c>
      <c r="AF9" s="105">
        <f>plan!DA67</f>
        <v>0</v>
      </c>
      <c r="AG9" s="105">
        <f>plan!DE67</f>
        <v>0</v>
      </c>
      <c r="AH9" s="105">
        <f>plan!DI67</f>
        <v>0</v>
      </c>
      <c r="AI9" s="105">
        <f>plan!DM67</f>
        <v>0</v>
      </c>
      <c r="AJ9" s="105">
        <f>plan!DQ67</f>
        <v>0</v>
      </c>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5"/>
      <c r="HW9" s="45"/>
      <c r="HX9" s="45"/>
      <c r="HY9" s="45"/>
      <c r="HZ9" s="45"/>
      <c r="IA9" s="45"/>
      <c r="IB9" s="45"/>
      <c r="IK9" s="45"/>
      <c r="IM9" s="45"/>
      <c r="IN9" s="45"/>
      <c r="IO9" s="45"/>
      <c r="IP9" s="45"/>
      <c r="IQ9" s="45"/>
    </row>
    <row r="10" spans="1:251" s="44" customFormat="1" ht="22.7" customHeight="1" thickBot="1">
      <c r="B10" s="218"/>
      <c r="C10" s="143" t="s">
        <v>14200</v>
      </c>
      <c r="G10" s="142">
        <f>plan!E68</f>
        <v>1</v>
      </c>
      <c r="H10" s="142">
        <f>plan!I68</f>
        <v>0.55555555555555558</v>
      </c>
      <c r="I10" s="142">
        <f>plan!M68</f>
        <v>0.38888888888888884</v>
      </c>
      <c r="J10" s="142">
        <f>plan!Q68</f>
        <v>0.33333333333333337</v>
      </c>
      <c r="K10" s="142">
        <f>plan!U68</f>
        <v>0.33333333333333337</v>
      </c>
      <c r="L10" s="142">
        <f>plan!Y68</f>
        <v>0.38888888888888884</v>
      </c>
      <c r="M10" s="142">
        <f>plan!AC68</f>
        <v>0.5</v>
      </c>
      <c r="N10" s="142">
        <f>plan!AG68</f>
        <v>0.44444444444444442</v>
      </c>
      <c r="O10" s="142">
        <f>plan!AK68</f>
        <v>0.44444444444444442</v>
      </c>
      <c r="P10" s="142">
        <f>plan!AO68</f>
        <v>0.44444444444444442</v>
      </c>
      <c r="Q10" s="142">
        <f>plan!AS68</f>
        <v>0.61111111111111116</v>
      </c>
      <c r="R10" s="142">
        <f>plan!AW68</f>
        <v>0.61111111111111116</v>
      </c>
      <c r="S10" s="142">
        <f>plan!BA68</f>
        <v>0.61111111111111116</v>
      </c>
      <c r="T10" s="142">
        <f>plan!BE68</f>
        <v>0.5</v>
      </c>
      <c r="U10" s="142">
        <f>plan!BI68</f>
        <v>0.5</v>
      </c>
      <c r="V10" s="142">
        <f>plan!BM68</f>
        <v>0.66666666666666674</v>
      </c>
      <c r="W10" s="142">
        <f>plan!BQ68</f>
        <v>0.77777777777777779</v>
      </c>
      <c r="X10" s="142">
        <f>plan!BU68</f>
        <v>0.72222222222222221</v>
      </c>
      <c r="Y10" s="142">
        <f>plan!BY68</f>
        <v>0.72222222222222221</v>
      </c>
      <c r="Z10" s="142">
        <f>plan!CC68</f>
        <v>0.77777777777777779</v>
      </c>
      <c r="AA10" s="142">
        <f>plan!CG68</f>
        <v>0.72222222222222221</v>
      </c>
      <c r="AB10" s="142">
        <f>plan!CK68</f>
        <v>0.72222222222222221</v>
      </c>
      <c r="AC10" s="142">
        <f>plan!CO68</f>
        <v>0.72222222222222221</v>
      </c>
      <c r="AD10" s="142">
        <f>plan!CS68</f>
        <v>0.83333333333333337</v>
      </c>
      <c r="AE10" s="142">
        <f>plan!CW68</f>
        <v>0.88888888888888884</v>
      </c>
      <c r="AF10" s="142">
        <f>plan!DA68</f>
        <v>1</v>
      </c>
      <c r="AG10" s="142">
        <f>plan!DE68</f>
        <v>1</v>
      </c>
      <c r="AH10" s="142">
        <f>plan!DI68</f>
        <v>1</v>
      </c>
      <c r="AI10" s="142">
        <f>plan!DM68</f>
        <v>1</v>
      </c>
      <c r="AJ10" s="142">
        <f>plan!DQ68</f>
        <v>1</v>
      </c>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c r="IB10" s="45"/>
      <c r="IK10" s="45"/>
      <c r="IM10" s="45"/>
      <c r="IN10" s="45"/>
      <c r="IO10" s="45"/>
      <c r="IP10" s="45"/>
      <c r="IQ10" s="45"/>
    </row>
    <row r="11" spans="1:251" ht="15">
      <c r="A11" s="28" t="s">
        <v>2050</v>
      </c>
      <c r="B11" s="125" t="s">
        <v>2361</v>
      </c>
      <c r="C11" s="126" t="str">
        <f>VLOOKUP(B11,šifrant!A:B,2,FALSE)</f>
        <v>ABS TERLURAN GP22 natur</v>
      </c>
      <c r="D11" s="114"/>
      <c r="E11" s="114"/>
      <c r="F11" s="115"/>
      <c r="G11" s="34">
        <f>SUMIF(plan!D:D,'dnevni pregled'!$B11,plan!E:E)</f>
        <v>0</v>
      </c>
      <c r="H11" s="34">
        <f ca="1">IF(B11=0,0,SUMIF(plan!H:H,'dnevni pregled'!$B11,plan!I:I))</f>
        <v>682.21440000000007</v>
      </c>
      <c r="I11" s="34">
        <f ca="1">IF(B11=0,0,SUMIF(plan!L:L,'dnevni pregled'!$B11,plan!M:M))</f>
        <v>682.21440000000007</v>
      </c>
      <c r="J11" s="34">
        <f ca="1">IF(B11=0,0,SUMIF(plan!P:P,'dnevni pregled'!$B11,plan!Q:Q))</f>
        <v>682.21440000000007</v>
      </c>
      <c r="K11" s="34">
        <f ca="1">IF(B11=0,0,SUMIF(plan!T:T,'dnevni pregled'!$B11,plan!U:U))</f>
        <v>0</v>
      </c>
      <c r="L11" s="34">
        <f ca="1">IF(B11=0,0,SUMIF(plan!X:X,'dnevni pregled'!$B11,plan!Y:Y))</f>
        <v>0</v>
      </c>
      <c r="M11" s="34">
        <f ca="1">IF(B11=0,0,SUMIF(plan!AB:AB,'dnevni pregled'!$B11,plan!AC:AC))</f>
        <v>0</v>
      </c>
      <c r="N11" s="34">
        <f ca="1">IF(B11=0,0,SUMIF(plan!AF:AF,'dnevni pregled'!$B11,plan!AG:AG))</f>
        <v>0</v>
      </c>
      <c r="O11" s="34">
        <f ca="1">IF(B11=0,0,SUMIF(plan!AJ:AJ,'dnevni pregled'!$B11,plan!AK:AK))</f>
        <v>0</v>
      </c>
      <c r="P11" s="34">
        <f ca="1">IF(B11=0,0,SUMIF(plan!AN:AN,'dnevni pregled'!$B11,plan!AO:AO))</f>
        <v>0</v>
      </c>
      <c r="Q11" s="34">
        <f ca="1">IF(B11=0,0,SUMIF(plan!AR:AR,'dnevni pregled'!$B11,plan!AS:AS))</f>
        <v>245.34</v>
      </c>
      <c r="R11" s="34">
        <f ca="1">IF(B11=0,0,SUMIF(plan!AV:AV,'dnevni pregled'!$B11,plan!AW:AW))</f>
        <v>0</v>
      </c>
      <c r="S11" s="34">
        <f ca="1">IF(B11=0,0,SUMIF(plan!AZ:AZ,'dnevni pregled'!$B11,plan!BA:BA))</f>
        <v>240.4</v>
      </c>
      <c r="T11" s="34">
        <f ca="1">IF(B11=0,0,SUMIF(plan!BD:BD,'dnevni pregled'!$B11,plan!BE:BE))</f>
        <v>240.4</v>
      </c>
      <c r="U11" s="34">
        <f ca="1">IF(B11=0,0,SUMIF(plan!BH:BH,'dnevni pregled'!$B11,plan!BI:BI))</f>
        <v>240.4</v>
      </c>
      <c r="V11" s="34">
        <f ca="1">IF(B11=0,0,SUMIF(plan!BL:BL,'dnevni pregled'!$B11,plan!BM:BM))</f>
        <v>536.74790400000006</v>
      </c>
      <c r="W11" s="34">
        <f ca="1">IF(B11=0,0,SUMIF(plan!BP:BP,'dnevni pregled'!$B11,plan!BQ:BQ))</f>
        <v>536.74790400000006</v>
      </c>
      <c r="X11" s="34">
        <f ca="1">IF(B11=0,0,SUMIF(plan!BT:BT,'dnevni pregled'!$B11,plan!BU:BU))</f>
        <v>674.98790400000007</v>
      </c>
      <c r="Y11" s="34">
        <f ca="1">IF(B11=0,0,SUMIF(plan!BX:BX,'dnevni pregled'!$B11,plan!BY:BY))</f>
        <v>674.98790400000007</v>
      </c>
      <c r="Z11" s="34">
        <f ca="1">IF(B11=0,0,SUMIF(plan!CB:CB,'dnevni pregled'!$B11,plan!CC:CC))</f>
        <v>820.45440000000008</v>
      </c>
      <c r="AA11" s="34">
        <f ca="1">IF(B11=0,0,SUMIF(plan!CF:CF,'dnevni pregled'!$B11,plan!CG:CG))</f>
        <v>682.21440000000007</v>
      </c>
      <c r="AB11" s="34">
        <f ca="1">IF(B11=0,0,SUMIF(plan!CJ:CJ,'dnevni pregled'!$B11,plan!CK:CK))</f>
        <v>967.77372203389837</v>
      </c>
      <c r="AC11" s="34">
        <f ca="1">IF(B11=0,0,SUMIF(plan!CN:CN,'dnevni pregled'!$B11,plan!CO:CO))</f>
        <v>967.77372203389837</v>
      </c>
      <c r="AD11" s="34">
        <f ca="1">IF(B11=0,0,SUMIF(plan!CR:CR,'dnevni pregled'!$B11,plan!CS:CS))</f>
        <v>0</v>
      </c>
      <c r="AE11" s="34">
        <f ca="1">IF(B11=0,0,SUMIF(plan!CV:CV,'dnevni pregled'!$B11,plan!CW:CW))</f>
        <v>0</v>
      </c>
      <c r="AF11" s="34">
        <f ca="1">IF(B11=0,0,SUMIF(plan!CZ:CZ,'dnevni pregled'!$B11,plan!DA:DA))</f>
        <v>0</v>
      </c>
      <c r="AG11" s="34">
        <f ca="1">IF(B11=0,0,SUMIF(plan!DD:DD,'dnevni pregled'!$B11,plan!DE:DE))</f>
        <v>0</v>
      </c>
      <c r="AH11" s="34">
        <f ca="1">IF(B11=0,0,SUMIF(plan!DH:DH,'dnevni pregled'!$B11,plan!DI:DI))</f>
        <v>0</v>
      </c>
      <c r="AI11" s="34">
        <f ca="1">IF(B11=0,0,SUMIF(plan!DL:DL,'dnevni pregled'!$B11,plan!DM:DM))</f>
        <v>0</v>
      </c>
      <c r="AJ11" s="34">
        <f ca="1">IF(B11=0,0,SUMIF(plan!DP:DP,'dnevni pregled'!$B11,plan!DQ:DQ))</f>
        <v>0</v>
      </c>
    </row>
    <row r="12" spans="1:251" ht="15">
      <c r="A12" s="28"/>
      <c r="B12" s="39" t="s">
        <v>4643</v>
      </c>
      <c r="C12" s="30" t="str">
        <f>VLOOKUP(B12,šifrant!A:B,2,FALSE)</f>
        <v>ABS Terluran GP35</v>
      </c>
      <c r="D12" s="114"/>
      <c r="E12" s="114"/>
      <c r="F12" s="115"/>
      <c r="G12" s="34">
        <f>SUMIF(plan!D:D,'dnevni pregled'!$B12,plan!E:E)</f>
        <v>0</v>
      </c>
      <c r="H12" s="34">
        <f ca="1">IF(B12=0,0,SUMIF(plan!H:H,'dnevni pregled'!$B12,plan!I:I))</f>
        <v>576.81000000000006</v>
      </c>
      <c r="I12" s="34">
        <f ca="1">IF(B12=0,0,SUMIF(plan!L:L,'dnevni pregled'!$B12,plan!M:M))</f>
        <v>576.81000000000006</v>
      </c>
      <c r="J12" s="34">
        <f ca="1">IF(B12=0,0,SUMIF(plan!P:P,'dnevni pregled'!$B12,plan!Q:Q))</f>
        <v>719.7600000000001</v>
      </c>
      <c r="K12" s="34">
        <f ca="1">IF(B12=0,0,SUMIF(plan!T:T,'dnevni pregled'!$B12,plan!U:U))</f>
        <v>502.27710280373833</v>
      </c>
      <c r="L12" s="34">
        <f ca="1">IF(B12=0,0,SUMIF(plan!X:X,'dnevni pregled'!$B12,plan!Y:Y))</f>
        <v>543.45000000000005</v>
      </c>
      <c r="M12" s="34">
        <f ca="1">IF(B12=0,0,SUMIF(plan!AB:AB,'dnevni pregled'!$B12,plan!AC:AC))</f>
        <v>400.5</v>
      </c>
      <c r="N12" s="34">
        <f ca="1">IF(B12=0,0,SUMIF(plan!AF:AF,'dnevni pregled'!$B12,plan!AG:AG))</f>
        <v>683.13167999999996</v>
      </c>
      <c r="O12" s="34">
        <f ca="1">IF(B12=0,0,SUMIF(plan!AJ:AJ,'dnevni pregled'!$B12,plan!AK:AK))</f>
        <v>683.13167999999996</v>
      </c>
      <c r="P12" s="34">
        <f ca="1">IF(B12=0,0,SUMIF(plan!AN:AN,'dnevni pregled'!$B12,plan!AO:AO))</f>
        <v>282.63168000000002</v>
      </c>
      <c r="Q12" s="34">
        <f ca="1">IF(B12=0,0,SUMIF(plan!AR:AR,'dnevni pregled'!$B12,plan!AS:AS))</f>
        <v>0</v>
      </c>
      <c r="R12" s="34">
        <f ca="1">IF(B12=0,0,SUMIF(plan!AV:AV,'dnevni pregled'!$B12,plan!AW:AW))</f>
        <v>0</v>
      </c>
      <c r="S12" s="34">
        <f ca="1">IF(B12=0,0,SUMIF(plan!AZ:AZ,'dnevni pregled'!$B12,plan!BA:BA))</f>
        <v>0</v>
      </c>
      <c r="T12" s="34">
        <f ca="1">IF(B12=0,0,SUMIF(plan!BD:BD,'dnevni pregled'!$B12,plan!BE:BE))</f>
        <v>582.80135593220336</v>
      </c>
      <c r="U12" s="34">
        <f ca="1">IF(B12=0,0,SUMIF(plan!BH:BH,'dnevni pregled'!$B12,plan!BI:BI))</f>
        <v>582.80135593220336</v>
      </c>
      <c r="V12" s="34">
        <f ca="1">IF(B12=0,0,SUMIF(plan!BL:BL,'dnevni pregled'!$B12,plan!BM:BM))</f>
        <v>582.80135593220336</v>
      </c>
      <c r="W12" s="34">
        <f ca="1">IF(B12=0,0,SUMIF(plan!BP:BP,'dnevni pregled'!$B12,plan!BQ:BQ))</f>
        <v>651.8388081615027</v>
      </c>
      <c r="X12" s="34">
        <f ca="1">IF(B12=0,0,SUMIF(plan!BT:BT,'dnevni pregled'!$B12,plan!BU:BU))</f>
        <v>651.8388081615027</v>
      </c>
      <c r="Y12" s="34">
        <f ca="1">IF(B12=0,0,SUMIF(plan!BX:BX,'dnevni pregled'!$B12,plan!BY:BY))</f>
        <v>640.67425222929933</v>
      </c>
      <c r="Z12" s="34">
        <f ca="1">IF(B12=0,0,SUMIF(plan!CB:CB,'dnevni pregled'!$B12,plan!CC:CC))</f>
        <v>571.63679999999999</v>
      </c>
      <c r="AA12" s="34">
        <f ca="1">IF(B12=0,0,SUMIF(plan!CF:CF,'dnevni pregled'!$B12,plan!CG:CG))</f>
        <v>571.63679999999999</v>
      </c>
      <c r="AB12" s="34">
        <f ca="1">IF(B12=0,0,SUMIF(plan!CJ:CJ,'dnevni pregled'!$B12,plan!CK:CK))</f>
        <v>571.63679999999999</v>
      </c>
      <c r="AC12" s="34">
        <f ca="1">IF(B12=0,0,SUMIF(plan!CN:CN,'dnevni pregled'!$B12,plan!CO:CO))</f>
        <v>571.63679999999999</v>
      </c>
      <c r="AD12" s="34">
        <f ca="1">IF(B12=0,0,SUMIF(plan!CR:CR,'dnevni pregled'!$B12,plan!CS:CS))</f>
        <v>571.63679999999999</v>
      </c>
      <c r="AE12" s="34">
        <f ca="1">IF(B12=0,0,SUMIF(plan!CV:CV,'dnevni pregled'!$B12,plan!CW:CW))</f>
        <v>0</v>
      </c>
      <c r="AF12" s="34">
        <f ca="1">IF(B12=0,0,SUMIF(plan!CZ:CZ,'dnevni pregled'!$B12,plan!DA:DA))</f>
        <v>0</v>
      </c>
      <c r="AG12" s="34">
        <f ca="1">IF(B12=0,0,SUMIF(plan!DD:DD,'dnevni pregled'!$B12,plan!DE:DE))</f>
        <v>0</v>
      </c>
      <c r="AH12" s="34">
        <f ca="1">IF(B12=0,0,SUMIF(plan!DH:DH,'dnevni pregled'!$B12,plan!DI:DI))</f>
        <v>0</v>
      </c>
      <c r="AI12" s="34">
        <f ca="1">IF(B12=0,0,SUMIF(plan!DL:DL,'dnevni pregled'!$B12,plan!DM:DM))</f>
        <v>0</v>
      </c>
      <c r="AJ12" s="34">
        <f ca="1">IF(B12=0,0,SUMIF(plan!DP:DP,'dnevni pregled'!$B12,plan!DQ:DQ))</f>
        <v>0</v>
      </c>
    </row>
    <row r="13" spans="1:251" ht="15">
      <c r="A13" s="28"/>
      <c r="B13" s="39" t="s">
        <v>2829</v>
      </c>
      <c r="C13" s="30" t="str">
        <f>VLOOKUP(B13,šifrant!A:B,2,FALSE)</f>
        <v>ABS ELIX P2H AT 701357 VZF37124_x000D_
staro ime: NOVODUR P2H/AT 701357</v>
      </c>
      <c r="D13" s="114"/>
      <c r="E13" s="114"/>
      <c r="F13" s="115"/>
      <c r="G13" s="34">
        <f>SUMIF(plan!D:D,'dnevni pregled'!$B13,plan!E:E)</f>
        <v>0</v>
      </c>
      <c r="H13" s="34">
        <f ca="1">IF(B13=0,0,SUMIF(plan!H:H,'dnevni pregled'!$B13,plan!I:I))</f>
        <v>154.65599999999998</v>
      </c>
      <c r="I13" s="34">
        <f ca="1">IF(B13=0,0,SUMIF(plan!L:L,'dnevni pregled'!$B13,plan!M:M))</f>
        <v>154.65599999999998</v>
      </c>
      <c r="J13" s="34">
        <f ca="1">IF(B13=0,0,SUMIF(plan!P:P,'dnevni pregled'!$B13,plan!Q:Q))</f>
        <v>0</v>
      </c>
      <c r="K13" s="34">
        <f ca="1">IF(B13=0,0,SUMIF(plan!T:T,'dnevni pregled'!$B13,plan!U:U))</f>
        <v>0</v>
      </c>
      <c r="L13" s="34">
        <f ca="1">IF(B13=0,0,SUMIF(plan!X:X,'dnevni pregled'!$B13,plan!Y:Y))</f>
        <v>0</v>
      </c>
      <c r="M13" s="34">
        <f ca="1">IF(B13=0,0,SUMIF(plan!AB:AB,'dnevni pregled'!$B13,plan!AC:AC))</f>
        <v>0</v>
      </c>
      <c r="N13" s="34">
        <f ca="1">IF(B13=0,0,SUMIF(plan!AF:AF,'dnevni pregled'!$B13,plan!AG:AG))</f>
        <v>0</v>
      </c>
      <c r="O13" s="34">
        <f ca="1">IF(B13=0,0,SUMIF(plan!AJ:AJ,'dnevni pregled'!$B13,plan!AK:AK))</f>
        <v>0</v>
      </c>
      <c r="P13" s="34">
        <f ca="1">IF(B13=0,0,SUMIF(plan!AN:AN,'dnevni pregled'!$B13,plan!AO:AO))</f>
        <v>398.78579439252331</v>
      </c>
      <c r="Q13" s="34">
        <f ca="1">IF(B13=0,0,SUMIF(plan!AR:AR,'dnevni pregled'!$B13,plan!AS:AS))</f>
        <v>398.78579439252331</v>
      </c>
      <c r="R13" s="34">
        <f ca="1">IF(B13=0,0,SUMIF(plan!AV:AV,'dnevni pregled'!$B13,plan!AW:AW))</f>
        <v>0</v>
      </c>
      <c r="S13" s="34">
        <f ca="1">IF(B13=0,0,SUMIF(plan!AZ:AZ,'dnevni pregled'!$B13,plan!BA:BA))</f>
        <v>0</v>
      </c>
      <c r="T13" s="34">
        <f ca="1">IF(B13=0,0,SUMIF(plan!BD:BD,'dnevni pregled'!$B13,plan!BE:BE))</f>
        <v>0</v>
      </c>
      <c r="U13" s="34">
        <f ca="1">IF(B13=0,0,SUMIF(plan!BH:BH,'dnevni pregled'!$B13,plan!BI:BI))</f>
        <v>0</v>
      </c>
      <c r="V13" s="34">
        <f ca="1">IF(B13=0,0,SUMIF(plan!BL:BL,'dnevni pregled'!$B13,plan!BM:BM))</f>
        <v>0</v>
      </c>
      <c r="W13" s="34">
        <f ca="1">IF(B13=0,0,SUMIF(plan!BP:BP,'dnevni pregled'!$B13,plan!BQ:BQ))</f>
        <v>0</v>
      </c>
      <c r="X13" s="34">
        <f ca="1">IF(B13=0,0,SUMIF(plan!BT:BT,'dnevni pregled'!$B13,plan!BU:BU))</f>
        <v>0</v>
      </c>
      <c r="Y13" s="34">
        <f ca="1">IF(B13=0,0,SUMIF(plan!BX:BX,'dnevni pregled'!$B13,plan!BY:BY))</f>
        <v>0</v>
      </c>
      <c r="Z13" s="34">
        <f ca="1">IF(B13=0,0,SUMIF(plan!CB:CB,'dnevni pregled'!$B13,plan!CC:CC))</f>
        <v>0</v>
      </c>
      <c r="AA13" s="34">
        <f ca="1">IF(B13=0,0,SUMIF(plan!CF:CF,'dnevni pregled'!$B13,plan!CG:CG))</f>
        <v>0</v>
      </c>
      <c r="AB13" s="34">
        <f ca="1">IF(B13=0,0,SUMIF(plan!CJ:CJ,'dnevni pregled'!$B13,plan!CK:CK))</f>
        <v>0</v>
      </c>
      <c r="AC13" s="34">
        <f ca="1">IF(B13=0,0,SUMIF(plan!CN:CN,'dnevni pregled'!$B13,plan!CO:CO))</f>
        <v>0</v>
      </c>
      <c r="AD13" s="34">
        <f ca="1">IF(B13=0,0,SUMIF(plan!CR:CR,'dnevni pregled'!$B13,plan!CS:CS))</f>
        <v>0</v>
      </c>
      <c r="AE13" s="34">
        <f ca="1">IF(B13=0,0,SUMIF(plan!CV:CV,'dnevni pregled'!$B13,plan!CW:CW))</f>
        <v>0</v>
      </c>
      <c r="AF13" s="34">
        <f ca="1">IF(B13=0,0,SUMIF(plan!CZ:CZ,'dnevni pregled'!$B13,plan!DA:DA))</f>
        <v>0</v>
      </c>
      <c r="AG13" s="34">
        <f ca="1">IF(B13=0,0,SUMIF(plan!DD:DD,'dnevni pregled'!$B13,plan!DE:DE))</f>
        <v>0</v>
      </c>
      <c r="AH13" s="34">
        <f ca="1">IF(B13=0,0,SUMIF(plan!DH:DH,'dnevni pregled'!$B13,plan!DI:DI))</f>
        <v>0</v>
      </c>
      <c r="AI13" s="34">
        <f ca="1">IF(B13=0,0,SUMIF(plan!DL:DL,'dnevni pregled'!$B13,plan!DM:DM))</f>
        <v>0</v>
      </c>
      <c r="AJ13" s="34">
        <f ca="1">IF(B13=0,0,SUMIF(plan!DP:DP,'dnevni pregled'!$B13,plan!DQ:DQ))</f>
        <v>0</v>
      </c>
    </row>
    <row r="14" spans="1:251" ht="15">
      <c r="A14" s="28"/>
      <c r="B14" s="39" t="s">
        <v>4644</v>
      </c>
      <c r="C14" s="30" t="str">
        <f>VLOOKUP(B14,šifrant!A:B,2,FALSE)</f>
        <v>ABS ELIX ABS P3H AT_x000D_
LNS202 011236 VZF07020</v>
      </c>
      <c r="D14" s="114"/>
      <c r="E14" s="114"/>
      <c r="F14" s="115"/>
      <c r="G14" s="34">
        <f>SUMIF(plan!D:D,'dnevni pregled'!$B14,plan!E:E)</f>
        <v>0</v>
      </c>
      <c r="H14" s="34">
        <f ca="1">IF(B14=0,0,SUMIF(plan!H:H,'dnevni pregled'!$B14,plan!I:I))</f>
        <v>0</v>
      </c>
      <c r="I14" s="34">
        <f ca="1">IF(B14=0,0,SUMIF(plan!L:L,'dnevni pregled'!$B14,plan!M:M))</f>
        <v>0</v>
      </c>
      <c r="J14" s="34">
        <f ca="1">IF(B14=0,0,SUMIF(plan!P:P,'dnevni pregled'!$B14,plan!Q:Q))</f>
        <v>0</v>
      </c>
      <c r="K14" s="34">
        <f ca="1">IF(B14=0,0,SUMIF(plan!T:T,'dnevni pregled'!$B14,plan!U:U))</f>
        <v>0</v>
      </c>
      <c r="L14" s="34">
        <f ca="1">IF(B14=0,0,SUMIF(plan!X:X,'dnevni pregled'!$B14,plan!Y:Y))</f>
        <v>0</v>
      </c>
      <c r="M14" s="34">
        <f ca="1">IF(B14=0,0,SUMIF(plan!AB:AB,'dnevni pregled'!$B14,plan!AC:AC))</f>
        <v>300.67199999999997</v>
      </c>
      <c r="N14" s="34">
        <f ca="1">IF(B14=0,0,SUMIF(plan!AF:AF,'dnevni pregled'!$B14,plan!AG:AG))</f>
        <v>0</v>
      </c>
      <c r="O14" s="34">
        <f ca="1">IF(B14=0,0,SUMIF(plan!AJ:AJ,'dnevni pregled'!$B14,plan!AK:AK))</f>
        <v>0</v>
      </c>
      <c r="P14" s="34">
        <f ca="1">IF(B14=0,0,SUMIF(plan!AN:AN,'dnevni pregled'!$B14,plan!AO:AO))</f>
        <v>0</v>
      </c>
      <c r="Q14" s="34">
        <f ca="1">IF(B14=0,0,SUMIF(plan!AR:AR,'dnevni pregled'!$B14,plan!AS:AS))</f>
        <v>0</v>
      </c>
      <c r="R14" s="34">
        <f ca="1">IF(B14=0,0,SUMIF(plan!AV:AV,'dnevni pregled'!$B14,plan!AW:AW))</f>
        <v>0</v>
      </c>
      <c r="S14" s="34">
        <f ca="1">IF(B14=0,0,SUMIF(plan!AZ:AZ,'dnevni pregled'!$B14,plan!BA:BA))</f>
        <v>0</v>
      </c>
      <c r="T14" s="34">
        <f ca="1">IF(B14=0,0,SUMIF(plan!BD:BD,'dnevni pregled'!$B14,plan!BE:BE))</f>
        <v>0</v>
      </c>
      <c r="U14" s="34">
        <f ca="1">IF(B14=0,0,SUMIF(plan!BH:BH,'dnevni pregled'!$B14,plan!BI:BI))</f>
        <v>0</v>
      </c>
      <c r="V14" s="34">
        <f ca="1">IF(B14=0,0,SUMIF(plan!BL:BL,'dnevni pregled'!$B14,plan!BM:BM))</f>
        <v>0</v>
      </c>
      <c r="W14" s="34">
        <f ca="1">IF(B14=0,0,SUMIF(plan!BP:BP,'dnevni pregled'!$B14,plan!BQ:BQ))</f>
        <v>0</v>
      </c>
      <c r="X14" s="34">
        <f ca="1">IF(B14=0,0,SUMIF(plan!BT:BT,'dnevni pregled'!$B14,plan!BU:BU))</f>
        <v>0</v>
      </c>
      <c r="Y14" s="34">
        <f ca="1">IF(B14=0,0,SUMIF(plan!BX:BX,'dnevni pregled'!$B14,plan!BY:BY))</f>
        <v>0</v>
      </c>
      <c r="Z14" s="34">
        <f ca="1">IF(B14=0,0,SUMIF(plan!CB:CB,'dnevni pregled'!$B14,plan!CC:CC))</f>
        <v>0</v>
      </c>
      <c r="AA14" s="34">
        <f ca="1">IF(B14=0,0,SUMIF(plan!CF:CF,'dnevni pregled'!$B14,plan!CG:CG))</f>
        <v>0</v>
      </c>
      <c r="AB14" s="34">
        <f ca="1">IF(B14=0,0,SUMIF(plan!CJ:CJ,'dnevni pregled'!$B14,plan!CK:CK))</f>
        <v>0</v>
      </c>
      <c r="AC14" s="34">
        <f ca="1">IF(B14=0,0,SUMIF(plan!CN:CN,'dnevni pregled'!$B14,plan!CO:CO))</f>
        <v>0</v>
      </c>
      <c r="AD14" s="34">
        <f ca="1">IF(B14=0,0,SUMIF(plan!CR:CR,'dnevni pregled'!$B14,plan!CS:CS))</f>
        <v>0</v>
      </c>
      <c r="AE14" s="34">
        <f ca="1">IF(B14=0,0,SUMIF(plan!CV:CV,'dnevni pregled'!$B14,plan!CW:CW))</f>
        <v>0</v>
      </c>
      <c r="AF14" s="34">
        <f ca="1">IF(B14=0,0,SUMIF(plan!CZ:CZ,'dnevni pregled'!$B14,plan!DA:DA))</f>
        <v>0</v>
      </c>
      <c r="AG14" s="34">
        <f ca="1">IF(B14=0,0,SUMIF(plan!DD:DD,'dnevni pregled'!$B14,plan!DE:DE))</f>
        <v>0</v>
      </c>
      <c r="AH14" s="34">
        <f ca="1">IF(B14=0,0,SUMIF(plan!DH:DH,'dnevni pregled'!$B14,plan!DI:DI))</f>
        <v>0</v>
      </c>
      <c r="AI14" s="34">
        <f ca="1">IF(B14=0,0,SUMIF(plan!DL:DL,'dnevni pregled'!$B14,plan!DM:DM))</f>
        <v>0</v>
      </c>
      <c r="AJ14" s="34">
        <f ca="1">IF(B14=0,0,SUMIF(plan!DP:DP,'dnevni pregled'!$B14,plan!DQ:DQ))</f>
        <v>0</v>
      </c>
      <c r="FR14" s="8"/>
    </row>
    <row r="15" spans="1:251" ht="15">
      <c r="A15" s="28"/>
      <c r="B15" s="39" t="s">
        <v>3164</v>
      </c>
      <c r="C15" s="30" t="str">
        <f>VLOOKUP(B15,šifrant!A:B,2,FALSE)</f>
        <v>ABS090 BK070 ELIX P2H-AT 010183L</v>
      </c>
      <c r="D15" s="114"/>
      <c r="E15" s="114"/>
      <c r="F15" s="115"/>
      <c r="G15" s="34">
        <f>SUMIF(plan!D:D,'dnevni pregled'!$B15,plan!E:E)</f>
        <v>0</v>
      </c>
      <c r="H15" s="34">
        <f ca="1">IF(B15=0,0,SUMIF(plan!H:H,'dnevni pregled'!$B15,plan!I:I))</f>
        <v>0</v>
      </c>
      <c r="I15" s="34">
        <f ca="1">IF(B15=0,0,SUMIF(plan!L:L,'dnevni pregled'!$B15,plan!M:M))</f>
        <v>0</v>
      </c>
      <c r="J15" s="34">
        <f ca="1">IF(B15=0,0,SUMIF(plan!P:P,'dnevni pregled'!$B15,plan!Q:Q))</f>
        <v>0</v>
      </c>
      <c r="K15" s="34">
        <f ca="1">IF(B15=0,0,SUMIF(plan!T:T,'dnevni pregled'!$B15,plan!U:U))</f>
        <v>0</v>
      </c>
      <c r="L15" s="34">
        <f ca="1">IF(B15=0,0,SUMIF(plan!X:X,'dnevni pregled'!$B15,plan!Y:Y))</f>
        <v>0</v>
      </c>
      <c r="M15" s="34">
        <f ca="1">IF(B15=0,0,SUMIF(plan!AB:AB,'dnevni pregled'!$B15,plan!AC:AC))</f>
        <v>0</v>
      </c>
      <c r="N15" s="34">
        <f ca="1">IF(B15=0,0,SUMIF(plan!AF:AF,'dnevni pregled'!$B15,plan!AG:AG))</f>
        <v>0</v>
      </c>
      <c r="O15" s="34">
        <f ca="1">IF(B15=0,0,SUMIF(plan!AJ:AJ,'dnevni pregled'!$B15,plan!AK:AK))</f>
        <v>0</v>
      </c>
      <c r="P15" s="34">
        <f ca="1">IF(B15=0,0,SUMIF(plan!AN:AN,'dnevni pregled'!$B15,plan!AO:AO))</f>
        <v>0</v>
      </c>
      <c r="Q15" s="34">
        <f ca="1">IF(B15=0,0,SUMIF(plan!AR:AR,'dnevni pregled'!$B15,plan!AS:AS))</f>
        <v>0</v>
      </c>
      <c r="R15" s="34">
        <f ca="1">IF(B15=0,0,SUMIF(plan!AV:AV,'dnevni pregled'!$B15,plan!AW:AW))</f>
        <v>0</v>
      </c>
      <c r="S15" s="34">
        <f ca="1">IF(B15=0,0,SUMIF(plan!AZ:AZ,'dnevni pregled'!$B15,plan!BA:BA))</f>
        <v>0</v>
      </c>
      <c r="T15" s="34">
        <f ca="1">IF(B15=0,0,SUMIF(plan!BD:BD,'dnevni pregled'!$B15,plan!BE:BE))</f>
        <v>0</v>
      </c>
      <c r="U15" s="34">
        <f ca="1">IF(B15=0,0,SUMIF(plan!BH:BH,'dnevni pregled'!$B15,plan!BI:BI))</f>
        <v>0</v>
      </c>
      <c r="V15" s="34">
        <f ca="1">IF(B15=0,0,SUMIF(plan!BL:BL,'dnevni pregled'!$B15,plan!BM:BM))</f>
        <v>0</v>
      </c>
      <c r="W15" s="34">
        <f ca="1">IF(B15=0,0,SUMIF(plan!BP:BP,'dnevni pregled'!$B15,plan!BQ:BQ))</f>
        <v>0</v>
      </c>
      <c r="X15" s="34">
        <f ca="1">IF(B15=0,0,SUMIF(plan!BT:BT,'dnevni pregled'!$B15,plan!BU:BU))</f>
        <v>0</v>
      </c>
      <c r="Y15" s="34">
        <f ca="1">IF(B15=0,0,SUMIF(plan!BX:BX,'dnevni pregled'!$B15,plan!BY:BY))</f>
        <v>0</v>
      </c>
      <c r="Z15" s="34">
        <f ca="1">IF(B15=0,0,SUMIF(plan!CB:CB,'dnevni pregled'!$B15,plan!CC:CC))</f>
        <v>0</v>
      </c>
      <c r="AA15" s="34">
        <f ca="1">IF(B15=0,0,SUMIF(plan!CF:CF,'dnevni pregled'!$B15,plan!CG:CG))</f>
        <v>0</v>
      </c>
      <c r="AB15" s="34">
        <f ca="1">IF(B15=0,0,SUMIF(plan!CJ:CJ,'dnevni pregled'!$B15,plan!CK:CK))</f>
        <v>0</v>
      </c>
      <c r="AC15" s="34">
        <f ca="1">IF(B15=0,0,SUMIF(plan!CN:CN,'dnevni pregled'!$B15,plan!CO:CO))</f>
        <v>0</v>
      </c>
      <c r="AD15" s="34">
        <f ca="1">IF(B15=0,0,SUMIF(plan!CR:CR,'dnevni pregled'!$B15,plan!CS:CS))</f>
        <v>0</v>
      </c>
      <c r="AE15" s="34">
        <f ca="1">IF(B15=0,0,SUMIF(plan!CV:CV,'dnevni pregled'!$B15,plan!CW:CW))</f>
        <v>0</v>
      </c>
      <c r="AF15" s="34">
        <f ca="1">IF(B15=0,0,SUMIF(plan!CZ:CZ,'dnevni pregled'!$B15,plan!DA:DA))</f>
        <v>0</v>
      </c>
      <c r="AG15" s="34">
        <f ca="1">IF(B15=0,0,SUMIF(plan!DD:DD,'dnevni pregled'!$B15,plan!DE:DE))</f>
        <v>0</v>
      </c>
      <c r="AH15" s="34">
        <f ca="1">IF(B15=0,0,SUMIF(plan!DH:DH,'dnevni pregled'!$B15,plan!DI:DI))</f>
        <v>0</v>
      </c>
      <c r="AI15" s="34">
        <f ca="1">IF(B15=0,0,SUMIF(plan!DL:DL,'dnevni pregled'!$B15,plan!DM:DM))</f>
        <v>0</v>
      </c>
      <c r="AJ15" s="34">
        <f ca="1">IF(B15=0,0,SUMIF(plan!DP:DP,'dnevni pregled'!$B15,plan!DQ:DQ))</f>
        <v>0</v>
      </c>
    </row>
    <row r="16" spans="1:251" ht="15">
      <c r="A16" s="28" t="s">
        <v>2604</v>
      </c>
      <c r="B16" s="39" t="s">
        <v>14162</v>
      </c>
      <c r="C16" s="30" t="str">
        <f>VLOOKUP(B16,šifrant!A:B,2,FALSE)</f>
        <v>ABS XR404 BK 9001</v>
      </c>
      <c r="D16" s="114"/>
      <c r="E16" s="114"/>
      <c r="F16" s="115"/>
      <c r="G16" s="34">
        <f>SUMIF(plan!D:D,'dnevni pregled'!$B16,plan!E:E)</f>
        <v>0</v>
      </c>
      <c r="H16" s="34">
        <f ca="1">IF(B16=0,0,SUMIF(plan!H:H,'dnevni pregled'!$B16,plan!I:I))</f>
        <v>0</v>
      </c>
      <c r="I16" s="34">
        <f ca="1">IF(B16=0,0,SUMIF(plan!L:L,'dnevni pregled'!$B16,plan!M:M))</f>
        <v>0</v>
      </c>
      <c r="J16" s="34">
        <f ca="1">IF(B16=0,0,SUMIF(plan!P:P,'dnevni pregled'!$B16,plan!Q:Q))</f>
        <v>0</v>
      </c>
      <c r="K16" s="34">
        <f ca="1">IF(B16=0,0,SUMIF(plan!T:T,'dnevni pregled'!$B16,plan!U:U))</f>
        <v>18.900000000000002</v>
      </c>
      <c r="L16" s="34">
        <f ca="1">IF(B16=0,0,SUMIF(plan!X:X,'dnevni pregled'!$B16,plan!Y:Y))</f>
        <v>18.900000000000002</v>
      </c>
      <c r="M16" s="34">
        <f ca="1">IF(B16=0,0,SUMIF(plan!AB:AB,'dnevni pregled'!$B16,plan!AC:AC))</f>
        <v>18.900000000000002</v>
      </c>
      <c r="N16" s="34">
        <f ca="1">IF(B16=0,0,SUMIF(plan!AF:AF,'dnevni pregled'!$B16,plan!AG:AG))</f>
        <v>18.900000000000002</v>
      </c>
      <c r="O16" s="34">
        <f ca="1">IF(B16=0,0,SUMIF(plan!AJ:AJ,'dnevni pregled'!$B16,plan!AK:AK))</f>
        <v>18.900000000000002</v>
      </c>
      <c r="P16" s="34">
        <f ca="1">IF(B16=0,0,SUMIF(plan!AN:AN,'dnevni pregled'!$B16,plan!AO:AO))</f>
        <v>18.900000000000002</v>
      </c>
      <c r="Q16" s="34">
        <f ca="1">IF(B16=0,0,SUMIF(plan!AR:AR,'dnevni pregled'!$B16,plan!AS:AS))</f>
        <v>0</v>
      </c>
      <c r="R16" s="34">
        <f ca="1">IF(B16=0,0,SUMIF(plan!AV:AV,'dnevni pregled'!$B16,plan!AW:AW))</f>
        <v>0</v>
      </c>
      <c r="S16" s="34">
        <f ca="1">IF(B16=0,0,SUMIF(plan!AZ:AZ,'dnevni pregled'!$B16,plan!BA:BA))</f>
        <v>0</v>
      </c>
      <c r="T16" s="34">
        <f ca="1">IF(B16=0,0,SUMIF(plan!BD:BD,'dnevni pregled'!$B16,plan!BE:BE))</f>
        <v>0</v>
      </c>
      <c r="U16" s="34">
        <f ca="1">IF(B16=0,0,SUMIF(plan!BH:BH,'dnevni pregled'!$B16,plan!BI:BI))</f>
        <v>0</v>
      </c>
      <c r="V16" s="34">
        <f ca="1">IF(B16=0,0,SUMIF(plan!BL:BL,'dnevni pregled'!$B16,plan!BM:BM))</f>
        <v>0</v>
      </c>
      <c r="W16" s="34">
        <f ca="1">IF(B16=0,0,SUMIF(plan!BP:BP,'dnevni pregled'!$B16,plan!BQ:BQ))</f>
        <v>0</v>
      </c>
      <c r="X16" s="34">
        <f ca="1">IF(B16=0,0,SUMIF(plan!BT:BT,'dnevni pregled'!$B16,plan!BU:BU))</f>
        <v>0</v>
      </c>
      <c r="Y16" s="34">
        <f ca="1">IF(B16=0,0,SUMIF(plan!BX:BX,'dnevni pregled'!$B16,plan!BY:BY))</f>
        <v>0</v>
      </c>
      <c r="Z16" s="34">
        <f ca="1">IF(B16=0,0,SUMIF(plan!CB:CB,'dnevni pregled'!$B16,plan!CC:CC))</f>
        <v>0</v>
      </c>
      <c r="AA16" s="34">
        <f ca="1">IF(B16=0,0,SUMIF(plan!CF:CF,'dnevni pregled'!$B16,plan!CG:CG))</f>
        <v>0</v>
      </c>
      <c r="AB16" s="34">
        <f ca="1">IF(B16=0,0,SUMIF(plan!CJ:CJ,'dnevni pregled'!$B16,plan!CK:CK))</f>
        <v>0</v>
      </c>
      <c r="AC16" s="34">
        <f ca="1">IF(B16=0,0,SUMIF(plan!CN:CN,'dnevni pregled'!$B16,plan!CO:CO))</f>
        <v>0</v>
      </c>
      <c r="AD16" s="34">
        <f ca="1">IF(B16=0,0,SUMIF(plan!CR:CR,'dnevni pregled'!$B16,plan!CS:CS))</f>
        <v>0</v>
      </c>
      <c r="AE16" s="34">
        <f ca="1">IF(B16=0,0,SUMIF(plan!CV:CV,'dnevni pregled'!$B16,plan!CW:CW))</f>
        <v>0</v>
      </c>
      <c r="AF16" s="34">
        <f ca="1">IF(B16=0,0,SUMIF(plan!CZ:CZ,'dnevni pregled'!$B16,plan!DA:DA))</f>
        <v>0</v>
      </c>
      <c r="AG16" s="34">
        <f ca="1">IF(B16=0,0,SUMIF(plan!DD:DD,'dnevni pregled'!$B16,plan!DE:DE))</f>
        <v>0</v>
      </c>
      <c r="AH16" s="34">
        <f ca="1">IF(B16=0,0,SUMIF(plan!DH:DH,'dnevni pregled'!$B16,plan!DI:DI))</f>
        <v>0</v>
      </c>
      <c r="AI16" s="34">
        <f ca="1">IF(B16=0,0,SUMIF(plan!DL:DL,'dnevni pregled'!$B16,plan!DM:DM))</f>
        <v>0</v>
      </c>
      <c r="AJ16" s="34">
        <f ca="1">IF(B16=0,0,SUMIF(plan!DP:DP,'dnevni pregled'!$B16,plan!DQ:DQ))</f>
        <v>0</v>
      </c>
    </row>
    <row r="17" spans="1:174" ht="15">
      <c r="A17" s="28"/>
      <c r="B17" s="39" t="s">
        <v>1297</v>
      </c>
      <c r="C17" s="30" t="str">
        <f>VLOOKUP(B17,šifrant!A:B,2,FALSE)</f>
        <v>ABS TERLURAN GP22 BK10009</v>
      </c>
      <c r="D17" s="114"/>
      <c r="E17" s="114"/>
      <c r="F17" s="115"/>
      <c r="G17" s="34">
        <f>SUMIF(plan!D:D,'dnevni pregled'!$B17,plan!E:E)</f>
        <v>0</v>
      </c>
      <c r="H17" s="34">
        <f ca="1">IF(B17=0,0,SUMIF(plan!H:H,'dnevni pregled'!$B17,plan!I:I))</f>
        <v>0</v>
      </c>
      <c r="I17" s="34">
        <f ca="1">IF(B17=0,0,SUMIF(plan!L:L,'dnevni pregled'!$B17,plan!M:M))</f>
        <v>0</v>
      </c>
      <c r="J17" s="34">
        <f ca="1">IF(B17=0,0,SUMIF(plan!P:P,'dnevni pregled'!$B17,plan!Q:Q))</f>
        <v>0</v>
      </c>
      <c r="K17" s="34">
        <f ca="1">IF(B17=0,0,SUMIF(plan!T:T,'dnevni pregled'!$B17,plan!U:U))</f>
        <v>0</v>
      </c>
      <c r="L17" s="34">
        <f ca="1">IF(B17=0,0,SUMIF(plan!X:X,'dnevni pregled'!$B17,plan!Y:Y))</f>
        <v>0</v>
      </c>
      <c r="M17" s="34">
        <f ca="1">IF(B17=0,0,SUMIF(plan!AB:AB,'dnevni pregled'!$B17,plan!AC:AC))</f>
        <v>0</v>
      </c>
      <c r="N17" s="34">
        <f ca="1">IF(B17=0,0,SUMIF(plan!AF:AF,'dnevni pregled'!$B17,plan!AG:AG))</f>
        <v>0</v>
      </c>
      <c r="O17" s="34">
        <f ca="1">IF(B17=0,0,SUMIF(plan!AJ:AJ,'dnevni pregled'!$B17,plan!AK:AK))</f>
        <v>0</v>
      </c>
      <c r="P17" s="34">
        <f ca="1">IF(B17=0,0,SUMIF(plan!AN:AN,'dnevni pregled'!$B17,plan!AO:AO))</f>
        <v>0</v>
      </c>
      <c r="Q17" s="34">
        <f ca="1">IF(B17=0,0,SUMIF(plan!AR:AR,'dnevni pregled'!$B17,plan!AS:AS))</f>
        <v>0</v>
      </c>
      <c r="R17" s="34">
        <f ca="1">IF(B17=0,0,SUMIF(plan!AV:AV,'dnevni pregled'!$B17,plan!AW:AW))</f>
        <v>0</v>
      </c>
      <c r="S17" s="34">
        <f ca="1">IF(B17=0,0,SUMIF(plan!AZ:AZ,'dnevni pregled'!$B17,plan!BA:BA))</f>
        <v>0</v>
      </c>
      <c r="T17" s="34">
        <f ca="1">IF(B17=0,0,SUMIF(plan!BD:BD,'dnevni pregled'!$B17,plan!BE:BE))</f>
        <v>0</v>
      </c>
      <c r="U17" s="34">
        <f ca="1">IF(B17=0,0,SUMIF(plan!BH:BH,'dnevni pregled'!$B17,plan!BI:BI))</f>
        <v>0</v>
      </c>
      <c r="V17" s="34">
        <f ca="1">IF(B17=0,0,SUMIF(plan!BL:BL,'dnevni pregled'!$B17,plan!BM:BM))</f>
        <v>0</v>
      </c>
      <c r="W17" s="34">
        <f ca="1">IF(B17=0,0,SUMIF(plan!BP:BP,'dnevni pregled'!$B17,plan!BQ:BQ))</f>
        <v>0</v>
      </c>
      <c r="X17" s="34">
        <f ca="1">IF(B17=0,0,SUMIF(plan!BT:BT,'dnevni pregled'!$B17,plan!BU:BU))</f>
        <v>0</v>
      </c>
      <c r="Y17" s="34">
        <f ca="1">IF(B17=0,0,SUMIF(plan!BX:BX,'dnevni pregled'!$B17,plan!BY:BY))</f>
        <v>0</v>
      </c>
      <c r="Z17" s="34">
        <f ca="1">IF(B17=0,0,SUMIF(plan!CB:CB,'dnevni pregled'!$B17,plan!CC:CC))</f>
        <v>0</v>
      </c>
      <c r="AA17" s="34">
        <f ca="1">IF(B17=0,0,SUMIF(plan!CF:CF,'dnevni pregled'!$B17,plan!CG:CG))</f>
        <v>0</v>
      </c>
      <c r="AB17" s="34">
        <f ca="1">IF(B17=0,0,SUMIF(plan!CJ:CJ,'dnevni pregled'!$B17,plan!CK:CK))</f>
        <v>0</v>
      </c>
      <c r="AC17" s="34">
        <f ca="1">IF(B17=0,0,SUMIF(plan!CN:CN,'dnevni pregled'!$B17,plan!CO:CO))</f>
        <v>0</v>
      </c>
      <c r="AD17" s="34">
        <f ca="1">IF(B17=0,0,SUMIF(plan!CR:CR,'dnevni pregled'!$B17,plan!CS:CS))</f>
        <v>0</v>
      </c>
      <c r="AE17" s="34">
        <f ca="1">IF(B17=0,0,SUMIF(plan!CV:CV,'dnevni pregled'!$B17,plan!CW:CW))</f>
        <v>0</v>
      </c>
      <c r="AF17" s="34">
        <f ca="1">IF(B17=0,0,SUMIF(plan!CZ:CZ,'dnevni pregled'!$B17,plan!DA:DA))</f>
        <v>0</v>
      </c>
      <c r="AG17" s="34">
        <f ca="1">IF(B17=0,0,SUMIF(plan!DD:DD,'dnevni pregled'!$B17,plan!DE:DE))</f>
        <v>0</v>
      </c>
      <c r="AH17" s="34">
        <f ca="1">IF(B17=0,0,SUMIF(plan!DH:DH,'dnevni pregled'!$B17,plan!DI:DI))</f>
        <v>0</v>
      </c>
      <c r="AI17" s="34">
        <f ca="1">IF(B17=0,0,SUMIF(plan!DL:DL,'dnevni pregled'!$B17,plan!DM:DM))</f>
        <v>0</v>
      </c>
      <c r="AJ17" s="34">
        <f ca="1">IF(B17=0,0,SUMIF(plan!DP:DP,'dnevni pregled'!$B17,plan!DQ:DQ))</f>
        <v>0</v>
      </c>
    </row>
    <row r="18" spans="1:174" ht="15">
      <c r="A18" s="28"/>
      <c r="B18" s="39" t="s">
        <v>3310</v>
      </c>
      <c r="C18" s="30" t="str">
        <f>VLOOKUP(B18,šifrant!A:B,2,FALSE)</f>
        <v>ABS-GALVANO POLYLAC PA727 NATUR</v>
      </c>
      <c r="D18" s="114"/>
      <c r="E18" s="114"/>
      <c r="F18" s="115"/>
      <c r="G18" s="34">
        <f>SUMIF(plan!D:D,'dnevni pregled'!$B18,plan!E:E)</f>
        <v>0</v>
      </c>
      <c r="H18" s="34">
        <f ca="1">IF(B18=0,0,SUMIF(plan!H:H,'dnevni pregled'!$B18,plan!I:I))</f>
        <v>0</v>
      </c>
      <c r="I18" s="34">
        <f ca="1">IF(B18=0,0,SUMIF(plan!L:L,'dnevni pregled'!$B18,plan!M:M))</f>
        <v>56.832000000000001</v>
      </c>
      <c r="J18" s="34">
        <f ca="1">IF(B18=0,0,SUMIF(plan!P:P,'dnevni pregled'!$B18,plan!Q:Q))</f>
        <v>208.36363636363635</v>
      </c>
      <c r="K18" s="34">
        <f ca="1">IF(B18=0,0,SUMIF(plan!T:T,'dnevni pregled'!$B18,plan!U:U))</f>
        <v>151.53163636363635</v>
      </c>
      <c r="L18" s="34">
        <f ca="1">IF(B18=0,0,SUMIF(plan!X:X,'dnevni pregled'!$B18,plan!Y:Y))</f>
        <v>0</v>
      </c>
      <c r="M18" s="34">
        <f ca="1">IF(B18=0,0,SUMIF(plan!AB:AB,'dnevni pregled'!$B18,plan!AC:AC))</f>
        <v>0</v>
      </c>
      <c r="N18" s="34">
        <f ca="1">IF(B18=0,0,SUMIF(plan!AF:AF,'dnevni pregled'!$B18,plan!AG:AG))</f>
        <v>0</v>
      </c>
      <c r="O18" s="34">
        <f ca="1">IF(B18=0,0,SUMIF(plan!AJ:AJ,'dnevni pregled'!$B18,plan!AK:AK))</f>
        <v>0</v>
      </c>
      <c r="P18" s="34">
        <f ca="1">IF(B18=0,0,SUMIF(plan!AN:AN,'dnevni pregled'!$B18,plan!AO:AO))</f>
        <v>0</v>
      </c>
      <c r="Q18" s="34">
        <f ca="1">IF(B18=0,0,SUMIF(plan!AR:AR,'dnevni pregled'!$B18,plan!AS:AS))</f>
        <v>0</v>
      </c>
      <c r="R18" s="34">
        <f ca="1">IF(B18=0,0,SUMIF(plan!AV:AV,'dnevni pregled'!$B18,plan!AW:AW))</f>
        <v>0</v>
      </c>
      <c r="S18" s="34">
        <f ca="1">IF(B18=0,0,SUMIF(plan!AZ:AZ,'dnevni pregled'!$B18,plan!BA:BA))</f>
        <v>0</v>
      </c>
      <c r="T18" s="34">
        <f ca="1">IF(B18=0,0,SUMIF(plan!BD:BD,'dnevni pregled'!$B18,plan!BE:BE))</f>
        <v>0</v>
      </c>
      <c r="U18" s="34">
        <f ca="1">IF(B18=0,0,SUMIF(plan!BH:BH,'dnevni pregled'!$B18,plan!BI:BI))</f>
        <v>0</v>
      </c>
      <c r="V18" s="34">
        <f ca="1">IF(B18=0,0,SUMIF(plan!BL:BL,'dnevni pregled'!$B18,plan!BM:BM))</f>
        <v>0</v>
      </c>
      <c r="W18" s="34">
        <f ca="1">IF(B18=0,0,SUMIF(plan!BP:BP,'dnevni pregled'!$B18,plan!BQ:BQ))</f>
        <v>0</v>
      </c>
      <c r="X18" s="34">
        <f ca="1">IF(B18=0,0,SUMIF(plan!BT:BT,'dnevni pregled'!$B18,plan!BU:BU))</f>
        <v>0</v>
      </c>
      <c r="Y18" s="34">
        <f ca="1">IF(B18=0,0,SUMIF(plan!BX:BX,'dnevni pregled'!$B18,plan!BY:BY))</f>
        <v>0</v>
      </c>
      <c r="Z18" s="34">
        <f ca="1">IF(B18=0,0,SUMIF(plan!CB:CB,'dnevni pregled'!$B18,plan!CC:CC))</f>
        <v>0</v>
      </c>
      <c r="AA18" s="34">
        <f ca="1">IF(B18=0,0,SUMIF(plan!CF:CF,'dnevni pregled'!$B18,plan!CG:CG))</f>
        <v>0</v>
      </c>
      <c r="AB18" s="34">
        <f ca="1">IF(B18=0,0,SUMIF(plan!CJ:CJ,'dnevni pregled'!$B18,plan!CK:CK))</f>
        <v>0</v>
      </c>
      <c r="AC18" s="34">
        <f ca="1">IF(B18=0,0,SUMIF(plan!CN:CN,'dnevni pregled'!$B18,plan!CO:CO))</f>
        <v>0</v>
      </c>
      <c r="AD18" s="34">
        <f ca="1">IF(B18=0,0,SUMIF(plan!CR:CR,'dnevni pregled'!$B18,plan!CS:CS))</f>
        <v>0</v>
      </c>
      <c r="AE18" s="34">
        <f ca="1">IF(B18=0,0,SUMIF(plan!CV:CV,'dnevni pregled'!$B18,plan!CW:CW))</f>
        <v>0</v>
      </c>
      <c r="AF18" s="34">
        <f ca="1">IF(B18=0,0,SUMIF(plan!CZ:CZ,'dnevni pregled'!$B18,plan!DA:DA))</f>
        <v>0</v>
      </c>
      <c r="AG18" s="34">
        <f ca="1">IF(B18=0,0,SUMIF(plan!DD:DD,'dnevni pregled'!$B18,plan!DE:DE))</f>
        <v>0</v>
      </c>
      <c r="AH18" s="34">
        <f ca="1">IF(B18=0,0,SUMIF(plan!DH:DH,'dnevni pregled'!$B18,plan!DI:DI))</f>
        <v>0</v>
      </c>
      <c r="AI18" s="34">
        <f ca="1">IF(B18=0,0,SUMIF(plan!DL:DL,'dnevni pregled'!$B18,plan!DM:DM))</f>
        <v>0</v>
      </c>
      <c r="AJ18" s="34">
        <f ca="1">IF(B18=0,0,SUMIF(plan!DP:DP,'dnevni pregled'!$B18,plan!DQ:DQ))</f>
        <v>0</v>
      </c>
      <c r="FR18" s="8"/>
    </row>
    <row r="19" spans="1:174" ht="15">
      <c r="A19" s="28"/>
      <c r="B19" s="39" t="s">
        <v>14143</v>
      </c>
      <c r="C19" s="30" t="str">
        <f>VLOOKUP(B19,šifrant!A:B,2,FALSE)</f>
        <v>ABS ELIX P3H AT NATUR</v>
      </c>
      <c r="D19" s="114"/>
      <c r="E19" s="114"/>
      <c r="F19" s="115"/>
      <c r="G19" s="34">
        <f>SUMIF(plan!D:D,'dnevni pregled'!$B19,plan!E:E)</f>
        <v>0</v>
      </c>
      <c r="H19" s="34">
        <f ca="1">IF(B19=0,0,SUMIF(plan!H:H,'dnevni pregled'!$B19,plan!I:I))</f>
        <v>121.092552</v>
      </c>
      <c r="I19" s="34">
        <f ca="1">IF(B19=0,0,SUMIF(plan!L:L,'dnevni pregled'!$B19,plan!M:M))</f>
        <v>0</v>
      </c>
      <c r="J19" s="34">
        <f ca="1">IF(B19=0,0,SUMIF(plan!P:P,'dnevni pregled'!$B19,plan!Q:Q))</f>
        <v>0</v>
      </c>
      <c r="K19" s="34">
        <f ca="1">IF(B19=0,0,SUMIF(plan!T:T,'dnevni pregled'!$B19,plan!U:U))</f>
        <v>0</v>
      </c>
      <c r="L19" s="34">
        <f ca="1">IF(B19=0,0,SUMIF(plan!X:X,'dnevni pregled'!$B19,plan!Y:Y))</f>
        <v>0</v>
      </c>
      <c r="M19" s="34">
        <f ca="1">IF(B19=0,0,SUMIF(plan!AB:AB,'dnevni pregled'!$B19,plan!AC:AC))</f>
        <v>0</v>
      </c>
      <c r="N19" s="34">
        <f ca="1">IF(B19=0,0,SUMIF(plan!AF:AF,'dnevni pregled'!$B19,plan!AG:AG))</f>
        <v>0</v>
      </c>
      <c r="O19" s="34">
        <f ca="1">IF(B19=0,0,SUMIF(plan!AJ:AJ,'dnevni pregled'!$B19,plan!AK:AK))</f>
        <v>0</v>
      </c>
      <c r="P19" s="34">
        <f ca="1">IF(B19=0,0,SUMIF(plan!AN:AN,'dnevni pregled'!$B19,plan!AO:AO))</f>
        <v>0</v>
      </c>
      <c r="Q19" s="34">
        <f ca="1">IF(B19=0,0,SUMIF(plan!AR:AR,'dnevni pregled'!$B19,plan!AS:AS))</f>
        <v>0</v>
      </c>
      <c r="R19" s="34">
        <f ca="1">IF(B19=0,0,SUMIF(plan!AV:AV,'dnevni pregled'!$B19,plan!AW:AW))</f>
        <v>0</v>
      </c>
      <c r="S19" s="34">
        <f ca="1">IF(B19=0,0,SUMIF(plan!AZ:AZ,'dnevni pregled'!$B19,plan!BA:BA))</f>
        <v>0</v>
      </c>
      <c r="T19" s="34">
        <f ca="1">IF(B19=0,0,SUMIF(plan!BD:BD,'dnevni pregled'!$B19,plan!BE:BE))</f>
        <v>0</v>
      </c>
      <c r="U19" s="34">
        <f ca="1">IF(B19=0,0,SUMIF(plan!BH:BH,'dnevni pregled'!$B19,plan!BI:BI))</f>
        <v>0</v>
      </c>
      <c r="V19" s="34">
        <f ca="1">IF(B19=0,0,SUMIF(plan!BL:BL,'dnevni pregled'!$B19,plan!BM:BM))</f>
        <v>0</v>
      </c>
      <c r="W19" s="34">
        <f ca="1">IF(B19=0,0,SUMIF(plan!BP:BP,'dnevni pregled'!$B19,plan!BQ:BQ))</f>
        <v>0</v>
      </c>
      <c r="X19" s="34">
        <f ca="1">IF(B19=0,0,SUMIF(plan!BT:BT,'dnevni pregled'!$B19,plan!BU:BU))</f>
        <v>0</v>
      </c>
      <c r="Y19" s="34">
        <f ca="1">IF(B19=0,0,SUMIF(plan!BX:BX,'dnevni pregled'!$B19,plan!BY:BY))</f>
        <v>0</v>
      </c>
      <c r="Z19" s="34">
        <f ca="1">IF(B19=0,0,SUMIF(plan!CB:CB,'dnevni pregled'!$B19,plan!CC:CC))</f>
        <v>0</v>
      </c>
      <c r="AA19" s="34">
        <f ca="1">IF(B19=0,0,SUMIF(plan!CF:CF,'dnevni pregled'!$B19,plan!CG:CG))</f>
        <v>0</v>
      </c>
      <c r="AB19" s="34">
        <f ca="1">IF(B19=0,0,SUMIF(plan!CJ:CJ,'dnevni pregled'!$B19,plan!CK:CK))</f>
        <v>0</v>
      </c>
      <c r="AC19" s="34">
        <f ca="1">IF(B19=0,0,SUMIF(plan!CN:CN,'dnevni pregled'!$B19,plan!CO:CO))</f>
        <v>0</v>
      </c>
      <c r="AD19" s="34">
        <f ca="1">IF(B19=0,0,SUMIF(plan!CR:CR,'dnevni pregled'!$B19,plan!CS:CS))</f>
        <v>0</v>
      </c>
      <c r="AE19" s="34">
        <f ca="1">IF(B19=0,0,SUMIF(plan!CV:CV,'dnevni pregled'!$B19,plan!CW:CW))</f>
        <v>0</v>
      </c>
      <c r="AF19" s="34">
        <f ca="1">IF(B19=0,0,SUMIF(plan!CZ:CZ,'dnevni pregled'!$B19,plan!DA:DA))</f>
        <v>0</v>
      </c>
      <c r="AG19" s="34">
        <f ca="1">IF(B19=0,0,SUMIF(plan!DD:DD,'dnevni pregled'!$B19,plan!DE:DE))</f>
        <v>0</v>
      </c>
      <c r="AH19" s="34">
        <f ca="1">IF(B19=0,0,SUMIF(plan!DH:DH,'dnevni pregled'!$B19,plan!DI:DI))</f>
        <v>0</v>
      </c>
      <c r="AI19" s="34">
        <f ca="1">IF(B19=0,0,SUMIF(plan!DL:DL,'dnevni pregled'!$B19,plan!DM:DM))</f>
        <v>0</v>
      </c>
      <c r="AJ19" s="34">
        <f ca="1">IF(B19=0,0,SUMIF(plan!DP:DP,'dnevni pregled'!$B19,plan!DQ:DQ))</f>
        <v>0</v>
      </c>
    </row>
    <row r="20" spans="1:174" ht="15">
      <c r="A20" s="28"/>
      <c r="B20" s="53" t="s">
        <v>2909</v>
      </c>
      <c r="C20" s="54" t="str">
        <f>VLOOKUP(B20,šifrant!A:B,2,FALSE)</f>
        <v>MB Renol SA94000537-BN/S black_x000D_
stara oznaka: MB ABS RENOL CAV80036 BLACK</v>
      </c>
      <c r="D20" s="114"/>
      <c r="E20" s="114"/>
      <c r="F20" s="115"/>
      <c r="G20" s="34">
        <f>SUMIF(plan!D:D,'dnevni pregled'!$B20,plan!E:E)</f>
        <v>0</v>
      </c>
      <c r="H20" s="34">
        <f ca="1">IF(B20=0,0,SUMIF(plan!H:H,'dnevni pregled'!$B20,plan!I:I))</f>
        <v>24.036299999999997</v>
      </c>
      <c r="I20" s="34">
        <f ca="1">IF(B20=0,0,SUMIF(plan!L:L,'dnevni pregled'!$B20,plan!M:M))</f>
        <v>24.036299999999997</v>
      </c>
      <c r="J20" s="34">
        <f ca="1">IF(B20=0,0,SUMIF(plan!P:P,'dnevni pregled'!$B20,plan!Q:Q))</f>
        <v>24.036299999999997</v>
      </c>
      <c r="K20" s="34">
        <f ca="1">IF(B20=0,0,SUMIF(plan!T:T,'dnevni pregled'!$B20,plan!U:U))</f>
        <v>15.503551401869158</v>
      </c>
      <c r="L20" s="34">
        <f ca="1">IF(B20=0,0,SUMIF(plan!X:X,'dnevni pregled'!$B20,plan!Y:Y))</f>
        <v>17.28</v>
      </c>
      <c r="M20" s="34">
        <f ca="1">IF(B20=0,0,SUMIF(plan!AB:AB,'dnevni pregled'!$B20,plan!AC:AC))</f>
        <v>17.28</v>
      </c>
      <c r="N20" s="34">
        <f ca="1">IF(B20=0,0,SUMIF(plan!AF:AF,'dnevni pregled'!$B20,plan!AG:AG))</f>
        <v>35.320319999999995</v>
      </c>
      <c r="O20" s="34">
        <f ca="1">IF(B20=0,0,SUMIF(plan!AJ:AJ,'dnevni pregled'!$B20,plan!AK:AK))</f>
        <v>35.320319999999995</v>
      </c>
      <c r="P20" s="34">
        <f ca="1">IF(B20=0,0,SUMIF(plan!AN:AN,'dnevni pregled'!$B20,plan!AO:AO))</f>
        <v>18.040319999999998</v>
      </c>
      <c r="Q20" s="34">
        <f ca="1">IF(B20=0,0,SUMIF(plan!AR:AR,'dnevni pregled'!$B20,plan!AS:AS))</f>
        <v>15.66</v>
      </c>
      <c r="R20" s="34">
        <f ca="1">IF(B20=0,0,SUMIF(plan!AV:AV,'dnevni pregled'!$B20,plan!AW:AW))</f>
        <v>0</v>
      </c>
      <c r="S20" s="34">
        <f ca="1">IF(B20=0,0,SUMIF(plan!AZ:AZ,'dnevni pregled'!$B20,plan!BA:BA))</f>
        <v>0</v>
      </c>
      <c r="T20" s="34">
        <f ca="1">IF(B20=0,0,SUMIF(plan!BD:BD,'dnevni pregled'!$B20,plan!BE:BE))</f>
        <v>24.276610169491523</v>
      </c>
      <c r="U20" s="34">
        <f ca="1">IF(B20=0,0,SUMIF(plan!BH:BH,'dnevni pregled'!$B20,plan!BI:BI))</f>
        <v>24.276610169491523</v>
      </c>
      <c r="V20" s="34">
        <f ca="1">IF(B20=0,0,SUMIF(plan!BL:BL,'dnevni pregled'!$B20,plan!BM:BM))</f>
        <v>24.276610169491523</v>
      </c>
      <c r="W20" s="34">
        <f ca="1">IF(B20=0,0,SUMIF(plan!BP:BP,'dnevni pregled'!$B20,plan!BQ:BQ))</f>
        <v>26.41184583828133</v>
      </c>
      <c r="X20" s="34">
        <f ca="1">IF(B20=0,0,SUMIF(plan!BT:BT,'dnevni pregled'!$B20,plan!BU:BU))</f>
        <v>26.41184583828133</v>
      </c>
      <c r="Y20" s="34">
        <f ca="1">IF(B20=0,0,SUMIF(plan!BX:BX,'dnevni pregled'!$B20,plan!BY:BY))</f>
        <v>25.953435668789808</v>
      </c>
      <c r="Z20" s="34">
        <f ca="1">IF(B20=0,0,SUMIF(plan!CB:CB,'dnevni pregled'!$B20,plan!CC:CC))</f>
        <v>23.818200000000001</v>
      </c>
      <c r="AA20" s="34">
        <f ca="1">IF(B20=0,0,SUMIF(plan!CF:CF,'dnevni pregled'!$B20,plan!CG:CG))</f>
        <v>23.818200000000001</v>
      </c>
      <c r="AB20" s="34">
        <f ca="1">IF(B20=0,0,SUMIF(plan!CJ:CJ,'dnevni pregled'!$B20,plan!CK:CK))</f>
        <v>29.675827118644069</v>
      </c>
      <c r="AC20" s="34">
        <f ca="1">IF(B20=0,0,SUMIF(plan!CN:CN,'dnevni pregled'!$B20,plan!CO:CO))</f>
        <v>29.675827118644069</v>
      </c>
      <c r="AD20" s="34">
        <f ca="1">IF(B20=0,0,SUMIF(plan!CR:CR,'dnevni pregled'!$B20,plan!CS:CS))</f>
        <v>23.818200000000001</v>
      </c>
      <c r="AE20" s="34">
        <f ca="1">IF(B20=0,0,SUMIF(plan!CV:CV,'dnevni pregled'!$B20,plan!CW:CW))</f>
        <v>0</v>
      </c>
      <c r="AF20" s="34">
        <f ca="1">IF(B20=0,0,SUMIF(plan!CZ:CZ,'dnevni pregled'!$B20,plan!DA:DA))</f>
        <v>0</v>
      </c>
      <c r="AG20" s="34">
        <f ca="1">IF(B20=0,0,SUMIF(plan!DD:DD,'dnevni pregled'!$B20,plan!DE:DE))</f>
        <v>0</v>
      </c>
      <c r="AH20" s="34">
        <f ca="1">IF(B20=0,0,SUMIF(plan!DH:DH,'dnevni pregled'!$B20,plan!DI:DI))</f>
        <v>0</v>
      </c>
      <c r="AI20" s="34">
        <f ca="1">IF(B20=0,0,SUMIF(plan!DL:DL,'dnevni pregled'!$B20,plan!DM:DM))</f>
        <v>0</v>
      </c>
      <c r="AJ20" s="34">
        <f ca="1">IF(B20=0,0,SUMIF(plan!DP:DP,'dnevni pregled'!$B20,plan!DQ:DQ))</f>
        <v>0</v>
      </c>
    </row>
    <row r="21" spans="1:174" ht="15">
      <c r="A21" s="28"/>
      <c r="B21" s="39" t="s">
        <v>1329</v>
      </c>
      <c r="C21" s="30" t="str">
        <f>VLOOKUP(B21,šifrant!A:B,2,FALSE)</f>
        <v>ABS 764B signalweiss RAL9003</v>
      </c>
      <c r="D21" s="114"/>
      <c r="E21" s="114"/>
      <c r="F21" s="115"/>
      <c r="G21" s="34">
        <f>SUMIF(plan!D:D,'dnevni pregled'!$B21,plan!E:E)</f>
        <v>0</v>
      </c>
      <c r="H21" s="34">
        <f ca="1">IF(B21=0,0,SUMIF(plan!H:H,'dnevni pregled'!$B21,plan!I:I))</f>
        <v>0</v>
      </c>
      <c r="I21" s="34">
        <f ca="1">IF(B21=0,0,SUMIF(plan!L:L,'dnevni pregled'!$B21,plan!M:M))</f>
        <v>0</v>
      </c>
      <c r="J21" s="34">
        <f ca="1">IF(B21=0,0,SUMIF(plan!P:P,'dnevni pregled'!$B21,plan!Q:Q))</f>
        <v>0</v>
      </c>
      <c r="K21" s="34">
        <f ca="1">IF(B21=0,0,SUMIF(plan!T:T,'dnevni pregled'!$B21,plan!U:U))</f>
        <v>0</v>
      </c>
      <c r="L21" s="34">
        <f ca="1">IF(B21=0,0,SUMIF(plan!X:X,'dnevni pregled'!$B21,plan!Y:Y))</f>
        <v>0</v>
      </c>
      <c r="M21" s="34">
        <f ca="1">IF(B21=0,0,SUMIF(plan!AB:AB,'dnevni pregled'!$B21,plan!AC:AC))</f>
        <v>0</v>
      </c>
      <c r="N21" s="34">
        <f ca="1">IF(B21=0,0,SUMIF(plan!AF:AF,'dnevni pregled'!$B21,plan!AG:AG))</f>
        <v>0</v>
      </c>
      <c r="O21" s="34">
        <f ca="1">IF(B21=0,0,SUMIF(plan!AJ:AJ,'dnevni pregled'!$B21,plan!AK:AK))</f>
        <v>0</v>
      </c>
      <c r="P21" s="34">
        <f ca="1">IF(B21=0,0,SUMIF(plan!AN:AN,'dnevni pregled'!$B21,plan!AO:AO))</f>
        <v>0</v>
      </c>
      <c r="Q21" s="34">
        <f ca="1">IF(B21=0,0,SUMIF(plan!AR:AR,'dnevni pregled'!$B21,plan!AS:AS))</f>
        <v>0</v>
      </c>
      <c r="R21" s="34">
        <f ca="1">IF(B21=0,0,SUMIF(plan!AV:AV,'dnevni pregled'!$B21,plan!AW:AW))</f>
        <v>0</v>
      </c>
      <c r="S21" s="34">
        <f ca="1">IF(B21=0,0,SUMIF(plan!AZ:AZ,'dnevni pregled'!$B21,plan!BA:BA))</f>
        <v>0</v>
      </c>
      <c r="T21" s="34">
        <f ca="1">IF(B21=0,0,SUMIF(plan!BD:BD,'dnevni pregled'!$B21,plan!BE:BE))</f>
        <v>0</v>
      </c>
      <c r="U21" s="34">
        <f ca="1">IF(B21=0,0,SUMIF(plan!BH:BH,'dnevni pregled'!$B21,plan!BI:BI))</f>
        <v>0</v>
      </c>
      <c r="V21" s="34">
        <f ca="1">IF(B21=0,0,SUMIF(plan!BL:BL,'dnevni pregled'!$B21,plan!BM:BM))</f>
        <v>0</v>
      </c>
      <c r="W21" s="34">
        <f ca="1">IF(B21=0,0,SUMIF(plan!BP:BP,'dnevni pregled'!$B21,plan!BQ:BQ))</f>
        <v>0</v>
      </c>
      <c r="X21" s="34">
        <f ca="1">IF(B21=0,0,SUMIF(plan!BT:BT,'dnevni pregled'!$B21,plan!BU:BU))</f>
        <v>0</v>
      </c>
      <c r="Y21" s="34">
        <f ca="1">IF(B21=0,0,SUMIF(plan!BX:BX,'dnevni pregled'!$B21,plan!BY:BY))</f>
        <v>0</v>
      </c>
      <c r="Z21" s="34">
        <f ca="1">IF(B21=0,0,SUMIF(plan!CB:CB,'dnevni pregled'!$B21,plan!CC:CC))</f>
        <v>0</v>
      </c>
      <c r="AA21" s="34">
        <f ca="1">IF(B21=0,0,SUMIF(plan!CF:CF,'dnevni pregled'!$B21,plan!CG:CG))</f>
        <v>0</v>
      </c>
      <c r="AB21" s="34">
        <f ca="1">IF(B21=0,0,SUMIF(plan!CJ:CJ,'dnevni pregled'!$B21,plan!CK:CK))</f>
        <v>0</v>
      </c>
      <c r="AC21" s="34">
        <f ca="1">IF(B21=0,0,SUMIF(plan!CN:CN,'dnevni pregled'!$B21,plan!CO:CO))</f>
        <v>0</v>
      </c>
      <c r="AD21" s="34">
        <f ca="1">IF(B21=0,0,SUMIF(plan!CR:CR,'dnevni pregled'!$B21,plan!CS:CS))</f>
        <v>0</v>
      </c>
      <c r="AE21" s="34">
        <f ca="1">IF(B21=0,0,SUMIF(plan!CV:CV,'dnevni pregled'!$B21,plan!CW:CW))</f>
        <v>0</v>
      </c>
      <c r="AF21" s="34">
        <f ca="1">IF(B21=0,0,SUMIF(plan!CZ:CZ,'dnevni pregled'!$B21,plan!DA:DA))</f>
        <v>0</v>
      </c>
      <c r="AG21" s="34">
        <f ca="1">IF(B21=0,0,SUMIF(plan!DD:DD,'dnevni pregled'!$B21,plan!DE:DE))</f>
        <v>0</v>
      </c>
      <c r="AH21" s="34">
        <f ca="1">IF(B21=0,0,SUMIF(plan!DH:DH,'dnevni pregled'!$B21,plan!DI:DI))</f>
        <v>0</v>
      </c>
      <c r="AI21" s="34">
        <f ca="1">IF(B21=0,0,SUMIF(plan!DL:DL,'dnevni pregled'!$B21,plan!DM:DM))</f>
        <v>0</v>
      </c>
      <c r="AJ21" s="34">
        <f ca="1">IF(B21=0,0,SUMIF(plan!DP:DP,'dnevni pregled'!$B21,plan!DQ:DQ))</f>
        <v>0</v>
      </c>
    </row>
    <row r="22" spans="1:174" ht="15">
      <c r="A22" s="28"/>
      <c r="B22" s="39" t="s">
        <v>1117</v>
      </c>
      <c r="C22" s="30" t="str">
        <f>VLOOKUP(B22,šifrant!A:B,2,FALSE)</f>
        <v>ABS NOVODUR P2H-AT 901510 črni</v>
      </c>
      <c r="D22" s="114"/>
      <c r="E22" s="114"/>
      <c r="F22" s="115"/>
      <c r="G22" s="34">
        <f>SUMIF(plan!D:D,'dnevni pregled'!$B22,plan!E:E)</f>
        <v>0</v>
      </c>
      <c r="H22" s="34">
        <f ca="1">IF(B22=0,0,SUMIF(plan!H:H,'dnevni pregled'!$B22,plan!I:I))</f>
        <v>0</v>
      </c>
      <c r="I22" s="34">
        <f ca="1">IF(B22=0,0,SUMIF(plan!L:L,'dnevni pregled'!$B22,plan!M:M))</f>
        <v>0</v>
      </c>
      <c r="J22" s="34">
        <f ca="1">IF(B22=0,0,SUMIF(plan!P:P,'dnevni pregled'!$B22,plan!Q:Q))</f>
        <v>0</v>
      </c>
      <c r="K22" s="34">
        <f ca="1">IF(B22=0,0,SUMIF(plan!T:T,'dnevni pregled'!$B22,plan!U:U))</f>
        <v>0</v>
      </c>
      <c r="L22" s="34">
        <f ca="1">IF(B22=0,0,SUMIF(plan!X:X,'dnevni pregled'!$B22,plan!Y:Y))</f>
        <v>0</v>
      </c>
      <c r="M22" s="34">
        <f ca="1">IF(B22=0,0,SUMIF(plan!AB:AB,'dnevni pregled'!$B22,plan!AC:AC))</f>
        <v>0</v>
      </c>
      <c r="N22" s="34">
        <f ca="1">IF(B22=0,0,SUMIF(plan!AF:AF,'dnevni pregled'!$B22,plan!AG:AG))</f>
        <v>0</v>
      </c>
      <c r="O22" s="34">
        <f ca="1">IF(B22=0,0,SUMIF(plan!AJ:AJ,'dnevni pregled'!$B22,plan!AK:AK))</f>
        <v>0</v>
      </c>
      <c r="P22" s="34">
        <f ca="1">IF(B22=0,0,SUMIF(plan!AN:AN,'dnevni pregled'!$B22,plan!AO:AO))</f>
        <v>0</v>
      </c>
      <c r="Q22" s="34">
        <f ca="1">IF(B22=0,0,SUMIF(plan!AR:AR,'dnevni pregled'!$B22,plan!AS:AS))</f>
        <v>0</v>
      </c>
      <c r="R22" s="34">
        <f ca="1">IF(B22=0,0,SUMIF(plan!AV:AV,'dnevni pregled'!$B22,plan!AW:AW))</f>
        <v>0</v>
      </c>
      <c r="S22" s="34">
        <f ca="1">IF(B22=0,0,SUMIF(plan!AZ:AZ,'dnevni pregled'!$B22,plan!BA:BA))</f>
        <v>0</v>
      </c>
      <c r="T22" s="34">
        <f ca="1">IF(B22=0,0,SUMIF(plan!BD:BD,'dnevni pregled'!$B22,plan!BE:BE))</f>
        <v>0</v>
      </c>
      <c r="U22" s="34">
        <f ca="1">IF(B22=0,0,SUMIF(plan!BH:BH,'dnevni pregled'!$B22,plan!BI:BI))</f>
        <v>0</v>
      </c>
      <c r="V22" s="34">
        <f ca="1">IF(B22=0,0,SUMIF(plan!BL:BL,'dnevni pregled'!$B22,plan!BM:BM))</f>
        <v>0</v>
      </c>
      <c r="W22" s="34">
        <f ca="1">IF(B22=0,0,SUMIF(plan!BP:BP,'dnevni pregled'!$B22,plan!BQ:BQ))</f>
        <v>0</v>
      </c>
      <c r="X22" s="34">
        <f ca="1">IF(B22=0,0,SUMIF(plan!BT:BT,'dnevni pregled'!$B22,plan!BU:BU))</f>
        <v>0</v>
      </c>
      <c r="Y22" s="34">
        <f ca="1">IF(B22=0,0,SUMIF(plan!BX:BX,'dnevni pregled'!$B22,plan!BY:BY))</f>
        <v>0</v>
      </c>
      <c r="Z22" s="34">
        <f ca="1">IF(B22=0,0,SUMIF(plan!CB:CB,'dnevni pregled'!$B22,plan!CC:CC))</f>
        <v>0</v>
      </c>
      <c r="AA22" s="34">
        <f ca="1">IF(B22=0,0,SUMIF(plan!CF:CF,'dnevni pregled'!$B22,plan!CG:CG))</f>
        <v>0</v>
      </c>
      <c r="AB22" s="34">
        <f ca="1">IF(B22=0,0,SUMIF(plan!CJ:CJ,'dnevni pregled'!$B22,plan!CK:CK))</f>
        <v>0</v>
      </c>
      <c r="AC22" s="34">
        <f ca="1">IF(B22=0,0,SUMIF(plan!CN:CN,'dnevni pregled'!$B22,plan!CO:CO))</f>
        <v>0</v>
      </c>
      <c r="AD22" s="34">
        <f ca="1">IF(B22=0,0,SUMIF(plan!CR:CR,'dnevni pregled'!$B22,plan!CS:CS))</f>
        <v>0</v>
      </c>
      <c r="AE22" s="34">
        <f ca="1">IF(B22=0,0,SUMIF(plan!CV:CV,'dnevni pregled'!$B22,plan!CW:CW))</f>
        <v>0</v>
      </c>
      <c r="AF22" s="34">
        <f ca="1">IF(B22=0,0,SUMIF(plan!CZ:CZ,'dnevni pregled'!$B22,plan!DA:DA))</f>
        <v>0</v>
      </c>
      <c r="AG22" s="34">
        <f ca="1">IF(B22=0,0,SUMIF(plan!DD:DD,'dnevni pregled'!$B22,plan!DE:DE))</f>
        <v>0</v>
      </c>
      <c r="AH22" s="34">
        <f ca="1">IF(B22=0,0,SUMIF(plan!DH:DH,'dnevni pregled'!$B22,plan!DI:DI))</f>
        <v>0</v>
      </c>
      <c r="AI22" s="34">
        <f ca="1">IF(B22=0,0,SUMIF(plan!DL:DL,'dnevni pregled'!$B22,plan!DM:DM))</f>
        <v>0</v>
      </c>
      <c r="AJ22" s="34">
        <f ca="1">IF(B22=0,0,SUMIF(plan!DP:DP,'dnevni pregled'!$B22,plan!DQ:DQ))</f>
        <v>0</v>
      </c>
    </row>
    <row r="23" spans="1:174" ht="15">
      <c r="A23" s="28"/>
      <c r="B23" s="39"/>
      <c r="C23" s="30">
        <f>VLOOKUP(B23,šifrant!A:B,2,FALSE)</f>
        <v>0</v>
      </c>
      <c r="D23" s="114"/>
      <c r="E23" s="114"/>
      <c r="F23" s="115"/>
      <c r="G23" s="34">
        <f>SUMIF(plan!D:D,'dnevni pregled'!$B23,plan!E:E)</f>
        <v>0</v>
      </c>
      <c r="H23" s="34">
        <f>IF(B23=0,0,SUMIF(plan!H:H,'dnevni pregled'!$B23,plan!I:I))</f>
        <v>0</v>
      </c>
      <c r="I23" s="34">
        <f>IF(B23=0,0,SUMIF(plan!L:L,'dnevni pregled'!$B23,plan!M:M))</f>
        <v>0</v>
      </c>
      <c r="J23" s="34">
        <f>IF(B23=0,0,SUMIF(plan!P:P,'dnevni pregled'!$B23,plan!Q:Q))</f>
        <v>0</v>
      </c>
      <c r="K23" s="34">
        <f>IF(B23=0,0,SUMIF(plan!T:T,'dnevni pregled'!$B23,plan!U:U))</f>
        <v>0</v>
      </c>
      <c r="L23" s="34">
        <f>IF(B23=0,0,SUMIF(plan!X:X,'dnevni pregled'!$B23,plan!Y:Y))</f>
        <v>0</v>
      </c>
      <c r="M23" s="34">
        <f>IF(B23=0,0,SUMIF(plan!AB:AB,'dnevni pregled'!$B23,plan!AC:AC))</f>
        <v>0</v>
      </c>
      <c r="N23" s="34">
        <f>IF(B23=0,0,SUMIF(plan!AF:AF,'dnevni pregled'!$B23,plan!AG:AG))</f>
        <v>0</v>
      </c>
      <c r="O23" s="34">
        <f>IF(B23=0,0,SUMIF(plan!AJ:AJ,'dnevni pregled'!$B23,plan!AK:AK))</f>
        <v>0</v>
      </c>
      <c r="P23" s="34">
        <f>IF(B23=0,0,SUMIF(plan!AN:AN,'dnevni pregled'!$B23,plan!AO:AO))</f>
        <v>0</v>
      </c>
      <c r="Q23" s="34">
        <f>IF(B23=0,0,SUMIF(plan!AR:AR,'dnevni pregled'!$B23,plan!AS:AS))</f>
        <v>0</v>
      </c>
      <c r="R23" s="34">
        <f>IF(B23=0,0,SUMIF(plan!AV:AV,'dnevni pregled'!$B23,plan!AW:AW))</f>
        <v>0</v>
      </c>
      <c r="S23" s="34">
        <f>IF(B23=0,0,SUMIF(plan!AZ:AZ,'dnevni pregled'!$B23,plan!BA:BA))</f>
        <v>0</v>
      </c>
      <c r="T23" s="34">
        <f>IF(B23=0,0,SUMIF(plan!BD:BD,'dnevni pregled'!$B23,plan!BE:BE))</f>
        <v>0</v>
      </c>
      <c r="U23" s="34">
        <f>IF(B23=0,0,SUMIF(plan!BH:BH,'dnevni pregled'!$B23,plan!BI:BI))</f>
        <v>0</v>
      </c>
      <c r="V23" s="34">
        <f>IF(B23=0,0,SUMIF(plan!BL:BL,'dnevni pregled'!$B23,plan!BM:BM))</f>
        <v>0</v>
      </c>
      <c r="W23" s="34">
        <f>IF(B23=0,0,SUMIF(plan!BP:BP,'dnevni pregled'!$B23,plan!BQ:BQ))</f>
        <v>0</v>
      </c>
      <c r="X23" s="34">
        <f>IF(B23=0,0,SUMIF(plan!BT:BT,'dnevni pregled'!$B23,plan!BU:BU))</f>
        <v>0</v>
      </c>
      <c r="Y23" s="34">
        <f>IF(B23=0,0,SUMIF(plan!BX:BX,'dnevni pregled'!$B23,plan!BY:BY))</f>
        <v>0</v>
      </c>
      <c r="Z23" s="34">
        <f>IF(B23=0,0,SUMIF(plan!CB:CB,'dnevni pregled'!$B23,plan!CC:CC))</f>
        <v>0</v>
      </c>
      <c r="AA23" s="34">
        <f>IF(B23=0,0,SUMIF(plan!CF:CF,'dnevni pregled'!$B23,plan!CG:CG))</f>
        <v>0</v>
      </c>
      <c r="AB23" s="34">
        <f>IF(B23=0,0,SUMIF(plan!CJ:CJ,'dnevni pregled'!$B23,plan!CK:CK))</f>
        <v>0</v>
      </c>
      <c r="AC23" s="34">
        <f>IF(B23=0,0,SUMIF(plan!CN:CN,'dnevni pregled'!$B23,plan!CO:CO))</f>
        <v>0</v>
      </c>
      <c r="AD23" s="34">
        <f>IF(B23=0,0,SUMIF(plan!CR:CR,'dnevni pregled'!$B23,plan!CS:CS))</f>
        <v>0</v>
      </c>
      <c r="AE23" s="34">
        <f>IF(B23=0,0,SUMIF(plan!CV:CV,'dnevni pregled'!$B23,plan!CW:CW))</f>
        <v>0</v>
      </c>
      <c r="AF23" s="34">
        <f>IF(B23=0,0,SUMIF(plan!CZ:CZ,'dnevni pregled'!$B23,plan!DA:DA))</f>
        <v>0</v>
      </c>
      <c r="AG23" s="34">
        <f>IF(B23=0,0,SUMIF(plan!DD:DD,'dnevni pregled'!$B23,plan!DE:DE))</f>
        <v>0</v>
      </c>
      <c r="AH23" s="34">
        <f>IF(B23=0,0,SUMIF(plan!DH:DH,'dnevni pregled'!$B23,plan!DI:DI))</f>
        <v>0</v>
      </c>
      <c r="AI23" s="34">
        <f>IF(B23=0,0,SUMIF(plan!DL:DL,'dnevni pregled'!$B23,plan!DM:DM))</f>
        <v>0</v>
      </c>
      <c r="AJ23" s="34">
        <f>IF(B23=0,0,SUMIF(plan!DP:DP,'dnevni pregled'!$B23,plan!DQ:DQ))</f>
        <v>0</v>
      </c>
    </row>
    <row r="24" spans="1:174" ht="15">
      <c r="A24" s="28"/>
      <c r="B24" s="39"/>
      <c r="C24" s="30">
        <f>VLOOKUP(B24,šifrant!A:B,2,FALSE)</f>
        <v>0</v>
      </c>
      <c r="D24" s="114"/>
      <c r="E24" s="114"/>
      <c r="F24" s="115"/>
      <c r="G24" s="34">
        <f>SUMIF(plan!D:D,'dnevni pregled'!$B24,plan!E:E)</f>
        <v>0</v>
      </c>
      <c r="H24" s="34">
        <f>IF(B24=0,0,SUMIF(plan!H:H,'dnevni pregled'!$B24,plan!I:I))</f>
        <v>0</v>
      </c>
      <c r="I24" s="34">
        <f>IF(B24=0,0,SUMIF(plan!L:L,'dnevni pregled'!$B24,plan!M:M))</f>
        <v>0</v>
      </c>
      <c r="J24" s="34">
        <f>IF(B24=0,0,SUMIF(plan!P:P,'dnevni pregled'!$B24,plan!Q:Q))</f>
        <v>0</v>
      </c>
      <c r="K24" s="34">
        <f>IF(B24=0,0,SUMIF(plan!T:T,'dnevni pregled'!$B24,plan!U:U))</f>
        <v>0</v>
      </c>
      <c r="L24" s="34">
        <f>IF(B24=0,0,SUMIF(plan!X:X,'dnevni pregled'!$B24,plan!Y:Y))</f>
        <v>0</v>
      </c>
      <c r="M24" s="34">
        <f>IF(B24=0,0,SUMIF(plan!AB:AB,'dnevni pregled'!$B24,plan!AC:AC))</f>
        <v>0</v>
      </c>
      <c r="N24" s="34">
        <f>IF(B24=0,0,SUMIF(plan!AF:AF,'dnevni pregled'!$B24,plan!AG:AG))</f>
        <v>0</v>
      </c>
      <c r="O24" s="34">
        <f>IF(B24=0,0,SUMIF(plan!AJ:AJ,'dnevni pregled'!$B24,plan!AK:AK))</f>
        <v>0</v>
      </c>
      <c r="P24" s="34">
        <f>IF(B24=0,0,SUMIF(plan!AN:AN,'dnevni pregled'!$B24,plan!AO:AO))</f>
        <v>0</v>
      </c>
      <c r="Q24" s="34">
        <f>IF(B24=0,0,SUMIF(plan!AR:AR,'dnevni pregled'!$B24,plan!AS:AS))</f>
        <v>0</v>
      </c>
      <c r="R24" s="34">
        <f>IF(B24=0,0,SUMIF(plan!AV:AV,'dnevni pregled'!$B24,plan!AW:AW))</f>
        <v>0</v>
      </c>
      <c r="S24" s="34">
        <f>IF(B24=0,0,SUMIF(plan!AZ:AZ,'dnevni pregled'!$B24,plan!BA:BA))</f>
        <v>0</v>
      </c>
      <c r="T24" s="34">
        <f>IF(B24=0,0,SUMIF(plan!BD:BD,'dnevni pregled'!$B24,plan!BE:BE))</f>
        <v>0</v>
      </c>
      <c r="U24" s="34">
        <f>IF(B24=0,0,SUMIF(plan!BH:BH,'dnevni pregled'!$B24,plan!BI:BI))</f>
        <v>0</v>
      </c>
      <c r="V24" s="34">
        <f>IF(B24=0,0,SUMIF(plan!BL:BL,'dnevni pregled'!$B24,plan!BM:BM))</f>
        <v>0</v>
      </c>
      <c r="W24" s="34">
        <f>IF(B24=0,0,SUMIF(plan!BP:BP,'dnevni pregled'!$B24,plan!BQ:BQ))</f>
        <v>0</v>
      </c>
      <c r="X24" s="34">
        <f>IF(B24=0,0,SUMIF(plan!BT:BT,'dnevni pregled'!$B24,plan!BU:BU))</f>
        <v>0</v>
      </c>
      <c r="Y24" s="34">
        <f>IF(B24=0,0,SUMIF(plan!BX:BX,'dnevni pregled'!$B24,plan!BY:BY))</f>
        <v>0</v>
      </c>
      <c r="Z24" s="34">
        <f>IF(B24=0,0,SUMIF(plan!CB:CB,'dnevni pregled'!$B24,plan!CC:CC))</f>
        <v>0</v>
      </c>
      <c r="AA24" s="34">
        <f>IF(B24=0,0,SUMIF(plan!CF:CF,'dnevni pregled'!$B24,plan!CG:CG))</f>
        <v>0</v>
      </c>
      <c r="AB24" s="34">
        <f>IF(B24=0,0,SUMIF(plan!CJ:CJ,'dnevni pregled'!$B24,plan!CK:CK))</f>
        <v>0</v>
      </c>
      <c r="AC24" s="34">
        <f>IF(B24=0,0,SUMIF(plan!CN:CN,'dnevni pregled'!$B24,plan!CO:CO))</f>
        <v>0</v>
      </c>
      <c r="AD24" s="34">
        <f>IF(B24=0,0,SUMIF(plan!CR:CR,'dnevni pregled'!$B24,plan!CS:CS))</f>
        <v>0</v>
      </c>
      <c r="AE24" s="34">
        <f>IF(B24=0,0,SUMIF(plan!CV:CV,'dnevni pregled'!$B24,plan!CW:CW))</f>
        <v>0</v>
      </c>
      <c r="AF24" s="34">
        <f>IF(B24=0,0,SUMIF(plan!CZ:CZ,'dnevni pregled'!$B24,plan!DA:DA))</f>
        <v>0</v>
      </c>
      <c r="AG24" s="34">
        <f>IF(B24=0,0,SUMIF(plan!DD:DD,'dnevni pregled'!$B24,plan!DE:DE))</f>
        <v>0</v>
      </c>
      <c r="AH24" s="34">
        <f>IF(B24=0,0,SUMIF(plan!DH:DH,'dnevni pregled'!$B24,plan!DI:DI))</f>
        <v>0</v>
      </c>
      <c r="AI24" s="34">
        <f>IF(B24=0,0,SUMIF(plan!DL:DL,'dnevni pregled'!$B24,plan!DM:DM))</f>
        <v>0</v>
      </c>
      <c r="AJ24" s="34">
        <f>IF(B24=0,0,SUMIF(plan!DP:DP,'dnevni pregled'!$B24,plan!DQ:DQ))</f>
        <v>0</v>
      </c>
    </row>
    <row r="25" spans="1:174" ht="15">
      <c r="A25" s="28" t="s">
        <v>4645</v>
      </c>
      <c r="B25" s="39" t="s">
        <v>1357</v>
      </c>
      <c r="C25" s="30" t="str">
        <f>VLOOKUP(B25,šifrant!A:B,2,FALSE)</f>
        <v>SAN LURAN 368R TR750007</v>
      </c>
      <c r="D25" s="114"/>
      <c r="E25" s="114"/>
      <c r="F25" s="115"/>
      <c r="G25" s="34">
        <f>SUMIF(plan!D:D,'dnevni pregled'!$B25,plan!E:E)</f>
        <v>0</v>
      </c>
      <c r="H25" s="34">
        <f ca="1">IF(B25=0,0,SUMIF(plan!H:H,'dnevni pregled'!$B25,plan!I:I))</f>
        <v>0</v>
      </c>
      <c r="I25" s="34">
        <f ca="1">IF(B25=0,0,SUMIF(plan!L:L,'dnevni pregled'!$B25,plan!M:M))</f>
        <v>0</v>
      </c>
      <c r="J25" s="34">
        <f ca="1">IF(B25=0,0,SUMIF(plan!P:P,'dnevni pregled'!$B25,plan!Q:Q))</f>
        <v>0</v>
      </c>
      <c r="K25" s="34">
        <f ca="1">IF(B25=0,0,SUMIF(plan!T:T,'dnevni pregled'!$B25,plan!U:U))</f>
        <v>0</v>
      </c>
      <c r="L25" s="34">
        <f ca="1">IF(B25=0,0,SUMIF(plan!X:X,'dnevni pregled'!$B25,plan!Y:Y))</f>
        <v>0</v>
      </c>
      <c r="M25" s="34">
        <f ca="1">IF(B25=0,0,SUMIF(plan!AB:AB,'dnevni pregled'!$B25,plan!AC:AC))</f>
        <v>0</v>
      </c>
      <c r="N25" s="34">
        <f ca="1">IF(B25=0,0,SUMIF(plan!AF:AF,'dnevni pregled'!$B25,plan!AG:AG))</f>
        <v>0</v>
      </c>
      <c r="O25" s="34">
        <f ca="1">IF(B25=0,0,SUMIF(plan!AJ:AJ,'dnevni pregled'!$B25,plan!AK:AK))</f>
        <v>0</v>
      </c>
      <c r="P25" s="34">
        <f ca="1">IF(B25=0,0,SUMIF(plan!AN:AN,'dnevni pregled'!$B25,plan!AO:AO))</f>
        <v>0</v>
      </c>
      <c r="Q25" s="34">
        <f ca="1">IF(B25=0,0,SUMIF(plan!AR:AR,'dnevni pregled'!$B25,plan!AS:AS))</f>
        <v>0</v>
      </c>
      <c r="R25" s="34">
        <f ca="1">IF(B25=0,0,SUMIF(plan!AV:AV,'dnevni pregled'!$B25,plan!AW:AW))</f>
        <v>0</v>
      </c>
      <c r="S25" s="34">
        <f ca="1">IF(B25=0,0,SUMIF(plan!AZ:AZ,'dnevni pregled'!$B25,plan!BA:BA))</f>
        <v>0</v>
      </c>
      <c r="T25" s="34">
        <f ca="1">IF(B25=0,0,SUMIF(plan!BD:BD,'dnevni pregled'!$B25,plan!BE:BE))</f>
        <v>0</v>
      </c>
      <c r="U25" s="34">
        <f ca="1">IF(B25=0,0,SUMIF(plan!BH:BH,'dnevni pregled'!$B25,plan!BI:BI))</f>
        <v>0</v>
      </c>
      <c r="V25" s="34">
        <f ca="1">IF(B25=0,0,SUMIF(plan!BL:BL,'dnevni pregled'!$B25,plan!BM:BM))</f>
        <v>0</v>
      </c>
      <c r="W25" s="34">
        <f ca="1">IF(B25=0,0,SUMIF(plan!BP:BP,'dnevni pregled'!$B25,plan!BQ:BQ))</f>
        <v>0</v>
      </c>
      <c r="X25" s="34">
        <f ca="1">IF(B25=0,0,SUMIF(plan!BT:BT,'dnevni pregled'!$B25,plan!BU:BU))</f>
        <v>0</v>
      </c>
      <c r="Y25" s="34">
        <f ca="1">IF(B25=0,0,SUMIF(plan!BX:BX,'dnevni pregled'!$B25,plan!BY:BY))</f>
        <v>0</v>
      </c>
      <c r="Z25" s="34">
        <f ca="1">IF(B25=0,0,SUMIF(plan!CB:CB,'dnevni pregled'!$B25,plan!CC:CC))</f>
        <v>0</v>
      </c>
      <c r="AA25" s="34">
        <f ca="1">IF(B25=0,0,SUMIF(plan!CF:CF,'dnevni pregled'!$B25,plan!CG:CG))</f>
        <v>108.47999999999999</v>
      </c>
      <c r="AB25" s="34">
        <f ca="1">IF(B25=0,0,SUMIF(plan!CJ:CJ,'dnevni pregled'!$B25,plan!CK:CK))</f>
        <v>0</v>
      </c>
      <c r="AC25" s="34">
        <f ca="1">IF(B25=0,0,SUMIF(plan!CN:CN,'dnevni pregled'!$B25,plan!CO:CO))</f>
        <v>0</v>
      </c>
      <c r="AD25" s="34">
        <f ca="1">IF(B25=0,0,SUMIF(plan!CR:CR,'dnevni pregled'!$B25,plan!CS:CS))</f>
        <v>0</v>
      </c>
      <c r="AE25" s="34">
        <f ca="1">IF(B25=0,0,SUMIF(plan!CV:CV,'dnevni pregled'!$B25,plan!CW:CW))</f>
        <v>0</v>
      </c>
      <c r="AF25" s="34">
        <f ca="1">IF(B25=0,0,SUMIF(plan!CZ:CZ,'dnevni pregled'!$B25,plan!DA:DA))</f>
        <v>0</v>
      </c>
      <c r="AG25" s="34">
        <f ca="1">IF(B25=0,0,SUMIF(plan!DD:DD,'dnevni pregled'!$B25,plan!DE:DE))</f>
        <v>0</v>
      </c>
      <c r="AH25" s="34">
        <f ca="1">IF(B25=0,0,SUMIF(plan!DH:DH,'dnevni pregled'!$B25,plan!DI:DI))</f>
        <v>0</v>
      </c>
      <c r="AI25" s="34">
        <f ca="1">IF(B25=0,0,SUMIF(plan!DL:DL,'dnevni pregled'!$B25,plan!DM:DM))</f>
        <v>0</v>
      </c>
      <c r="AJ25" s="34">
        <f ca="1">IF(B25=0,0,SUMIF(plan!DP:DP,'dnevni pregled'!$B25,plan!DQ:DQ))</f>
        <v>0</v>
      </c>
    </row>
    <row r="26" spans="1:174" ht="15">
      <c r="A26" s="28" t="s">
        <v>4646</v>
      </c>
      <c r="B26" s="8" t="s">
        <v>4647</v>
      </c>
      <c r="C26" s="30" t="str">
        <f>VLOOKUP(B26,šifrant!A:B,2,FALSE)</f>
        <v>SAN KIBISAN PN-127 L150</v>
      </c>
      <c r="D26" s="114"/>
      <c r="E26" s="114"/>
      <c r="F26" s="115"/>
      <c r="G26" s="34">
        <f>SUMIF(plan!D:D,'dnevni pregled'!$B26,plan!E:E)</f>
        <v>0</v>
      </c>
      <c r="H26" s="34">
        <f ca="1">IF(B26=0,0,SUMIF(plan!H:H,'dnevni pregled'!$B26,plan!I:I))</f>
        <v>0</v>
      </c>
      <c r="I26" s="34">
        <f ca="1">IF(B26=0,0,SUMIF(plan!L:L,'dnevni pregled'!$B26,plan!M:M))</f>
        <v>0</v>
      </c>
      <c r="J26" s="34">
        <f ca="1">IF(B26=0,0,SUMIF(plan!P:P,'dnevni pregled'!$B26,plan!Q:Q))</f>
        <v>0</v>
      </c>
      <c r="K26" s="34">
        <f ca="1">IF(B26=0,0,SUMIF(plan!T:T,'dnevni pregled'!$B26,plan!U:U))</f>
        <v>0</v>
      </c>
      <c r="L26" s="34">
        <f ca="1">IF(B26=0,0,SUMIF(plan!X:X,'dnevni pregled'!$B26,plan!Y:Y))</f>
        <v>0</v>
      </c>
      <c r="M26" s="34">
        <f ca="1">IF(B26=0,0,SUMIF(plan!AB:AB,'dnevni pregled'!$B26,plan!AC:AC))</f>
        <v>0</v>
      </c>
      <c r="N26" s="34">
        <f ca="1">IF(B26=0,0,SUMIF(plan!AF:AF,'dnevni pregled'!$B26,plan!AG:AG))</f>
        <v>0</v>
      </c>
      <c r="O26" s="34">
        <f ca="1">IF(B26=0,0,SUMIF(plan!AJ:AJ,'dnevni pregled'!$B26,plan!AK:AK))</f>
        <v>0</v>
      </c>
      <c r="P26" s="34">
        <f ca="1">IF(B26=0,0,SUMIF(plan!AN:AN,'dnevni pregled'!$B26,plan!AO:AO))</f>
        <v>0</v>
      </c>
      <c r="Q26" s="34">
        <f ca="1">IF(B26=0,0,SUMIF(plan!AR:AR,'dnevni pregled'!$B26,plan!AS:AS))</f>
        <v>0</v>
      </c>
      <c r="R26" s="34">
        <f ca="1">IF(B26=0,0,SUMIF(plan!AV:AV,'dnevni pregled'!$B26,plan!AW:AW))</f>
        <v>0</v>
      </c>
      <c r="S26" s="34">
        <f ca="1">IF(B26=0,0,SUMIF(plan!AZ:AZ,'dnevni pregled'!$B26,plan!BA:BA))</f>
        <v>0</v>
      </c>
      <c r="T26" s="34">
        <f ca="1">IF(B26=0,0,SUMIF(plan!BD:BD,'dnevni pregled'!$B26,plan!BE:BE))</f>
        <v>0</v>
      </c>
      <c r="U26" s="34">
        <f ca="1">IF(B26=0,0,SUMIF(plan!BH:BH,'dnevni pregled'!$B26,plan!BI:BI))</f>
        <v>0</v>
      </c>
      <c r="V26" s="34">
        <f ca="1">IF(B26=0,0,SUMIF(plan!BL:BL,'dnevni pregled'!$B26,plan!BM:BM))</f>
        <v>0</v>
      </c>
      <c r="W26" s="34">
        <f ca="1">IF(B26=0,0,SUMIF(plan!BP:BP,'dnevni pregled'!$B26,plan!BQ:BQ))</f>
        <v>0</v>
      </c>
      <c r="X26" s="34">
        <f ca="1">IF(B26=0,0,SUMIF(plan!BT:BT,'dnevni pregled'!$B26,plan!BU:BU))</f>
        <v>0</v>
      </c>
      <c r="Y26" s="34">
        <f ca="1">IF(B26=0,0,SUMIF(plan!BX:BX,'dnevni pregled'!$B26,plan!BY:BY))</f>
        <v>0</v>
      </c>
      <c r="Z26" s="34">
        <f ca="1">IF(B26=0,0,SUMIF(plan!CB:CB,'dnevni pregled'!$B26,plan!CC:CC))</f>
        <v>0</v>
      </c>
      <c r="AA26" s="34">
        <f ca="1">IF(B26=0,0,SUMIF(plan!CF:CF,'dnevni pregled'!$B26,plan!CG:CG))</f>
        <v>0</v>
      </c>
      <c r="AB26" s="34">
        <f ca="1">IF(B26=0,0,SUMIF(plan!CJ:CJ,'dnevni pregled'!$B26,plan!CK:CK))</f>
        <v>0</v>
      </c>
      <c r="AC26" s="34">
        <f ca="1">IF(B26=0,0,SUMIF(plan!CN:CN,'dnevni pregled'!$B26,plan!CO:CO))</f>
        <v>0</v>
      </c>
      <c r="AD26" s="34">
        <f ca="1">IF(B26=0,0,SUMIF(plan!CR:CR,'dnevni pregled'!$B26,plan!CS:CS))</f>
        <v>0</v>
      </c>
      <c r="AE26" s="34">
        <f ca="1">IF(B26=0,0,SUMIF(plan!CV:CV,'dnevni pregled'!$B26,plan!CW:CW))</f>
        <v>0</v>
      </c>
      <c r="AF26" s="34">
        <f ca="1">IF(B26=0,0,SUMIF(plan!CZ:CZ,'dnevni pregled'!$B26,plan!DA:DA))</f>
        <v>0</v>
      </c>
      <c r="AG26" s="34">
        <f ca="1">IF(B26=0,0,SUMIF(plan!DD:DD,'dnevni pregled'!$B26,plan!DE:DE))</f>
        <v>0</v>
      </c>
      <c r="AH26" s="34">
        <f ca="1">IF(B26=0,0,SUMIF(plan!DH:DH,'dnevni pregled'!$B26,plan!DI:DI))</f>
        <v>0</v>
      </c>
      <c r="AI26" s="34">
        <f ca="1">IF(B26=0,0,SUMIF(plan!DL:DL,'dnevni pregled'!$B26,plan!DM:DM))</f>
        <v>0</v>
      </c>
      <c r="AJ26" s="34">
        <f ca="1">IF(B26=0,0,SUMIF(plan!DP:DP,'dnevni pregled'!$B26,plan!DQ:DQ))</f>
        <v>0</v>
      </c>
    </row>
    <row r="27" spans="1:174" ht="15">
      <c r="A27" s="28" t="s">
        <v>13893</v>
      </c>
      <c r="B27" s="39" t="s">
        <v>4648</v>
      </c>
      <c r="C27" s="30" t="str">
        <f>VLOOKUP(B27,šifrant!A:B,2,FALSE)</f>
        <v>SAN LURAN 368R RAUCHTOPAS 89048</v>
      </c>
      <c r="D27" s="114"/>
      <c r="E27" s="114"/>
      <c r="F27" s="115"/>
      <c r="G27" s="34">
        <f>SUMIF(plan!D:D,'dnevni pregled'!$B27,plan!E:E)</f>
        <v>0</v>
      </c>
      <c r="H27" s="34">
        <f ca="1">IF(B27=0,0,SUMIF(plan!H:H,'dnevni pregled'!$B27,plan!I:I))</f>
        <v>0</v>
      </c>
      <c r="I27" s="34">
        <f ca="1">IF(B27=0,0,SUMIF(plan!L:L,'dnevni pregled'!$B27,plan!M:M))</f>
        <v>0</v>
      </c>
      <c r="J27" s="34">
        <f ca="1">IF(B27=0,0,SUMIF(plan!P:P,'dnevni pregled'!$B27,plan!Q:Q))</f>
        <v>0</v>
      </c>
      <c r="K27" s="34">
        <f ca="1">IF(B27=0,0,SUMIF(plan!T:T,'dnevni pregled'!$B27,plan!U:U))</f>
        <v>0</v>
      </c>
      <c r="L27" s="34">
        <f ca="1">IF(B27=0,0,SUMIF(plan!X:X,'dnevni pregled'!$B27,plan!Y:Y))</f>
        <v>0</v>
      </c>
      <c r="M27" s="34">
        <f ca="1">IF(B27=0,0,SUMIF(plan!AB:AB,'dnevni pregled'!$B27,plan!AC:AC))</f>
        <v>0</v>
      </c>
      <c r="N27" s="34">
        <f ca="1">IF(B27=0,0,SUMIF(plan!AF:AF,'dnevni pregled'!$B27,plan!AG:AG))</f>
        <v>0</v>
      </c>
      <c r="O27" s="34">
        <f ca="1">IF(B27=0,0,SUMIF(plan!AJ:AJ,'dnevni pregled'!$B27,plan!AK:AK))</f>
        <v>0</v>
      </c>
      <c r="P27" s="34">
        <f ca="1">IF(B27=0,0,SUMIF(plan!AN:AN,'dnevni pregled'!$B27,plan!AO:AO))</f>
        <v>0</v>
      </c>
      <c r="Q27" s="34">
        <f ca="1">IF(B27=0,0,SUMIF(plan!AR:AR,'dnevni pregled'!$B27,plan!AS:AS))</f>
        <v>0</v>
      </c>
      <c r="R27" s="34">
        <f ca="1">IF(B27=0,0,SUMIF(plan!AV:AV,'dnevni pregled'!$B27,plan!AW:AW))</f>
        <v>0</v>
      </c>
      <c r="S27" s="34">
        <f ca="1">IF(B27=0,0,SUMIF(plan!AZ:AZ,'dnevni pregled'!$B27,plan!BA:BA))</f>
        <v>0</v>
      </c>
      <c r="T27" s="34">
        <f ca="1">IF(B27=0,0,SUMIF(plan!BD:BD,'dnevni pregled'!$B27,plan!BE:BE))</f>
        <v>0</v>
      </c>
      <c r="U27" s="34">
        <f ca="1">IF(B27=0,0,SUMIF(plan!BH:BH,'dnevni pregled'!$B27,plan!BI:BI))</f>
        <v>0</v>
      </c>
      <c r="V27" s="34">
        <f ca="1">IF(B27=0,0,SUMIF(plan!BL:BL,'dnevni pregled'!$B27,plan!BM:BM))</f>
        <v>0</v>
      </c>
      <c r="W27" s="34">
        <f ca="1">IF(B27=0,0,SUMIF(plan!BP:BP,'dnevni pregled'!$B27,plan!BQ:BQ))</f>
        <v>0</v>
      </c>
      <c r="X27" s="34">
        <f ca="1">IF(B27=0,0,SUMIF(plan!BT:BT,'dnevni pregled'!$B27,plan!BU:BU))</f>
        <v>0</v>
      </c>
      <c r="Y27" s="34">
        <f ca="1">IF(B27=0,0,SUMIF(plan!BX:BX,'dnevni pregled'!$B27,plan!BY:BY))</f>
        <v>0</v>
      </c>
      <c r="Z27" s="34">
        <f ca="1">IF(B27=0,0,SUMIF(plan!CB:CB,'dnevni pregled'!$B27,plan!CC:CC))</f>
        <v>0</v>
      </c>
      <c r="AA27" s="34">
        <f ca="1">IF(B27=0,0,SUMIF(plan!CF:CF,'dnevni pregled'!$B27,plan!CG:CG))</f>
        <v>0</v>
      </c>
      <c r="AB27" s="34">
        <f ca="1">IF(B27=0,0,SUMIF(plan!CJ:CJ,'dnevni pregled'!$B27,plan!CK:CK))</f>
        <v>0</v>
      </c>
      <c r="AC27" s="34">
        <f ca="1">IF(B27=0,0,SUMIF(plan!CN:CN,'dnevni pregled'!$B27,plan!CO:CO))</f>
        <v>0</v>
      </c>
      <c r="AD27" s="34">
        <f ca="1">IF(B27=0,0,SUMIF(plan!CR:CR,'dnevni pregled'!$B27,plan!CS:CS))</f>
        <v>0</v>
      </c>
      <c r="AE27" s="34">
        <f ca="1">IF(B27=0,0,SUMIF(plan!CV:CV,'dnevni pregled'!$B27,plan!CW:CW))</f>
        <v>0</v>
      </c>
      <c r="AF27" s="34">
        <f ca="1">IF(B27=0,0,SUMIF(plan!CZ:CZ,'dnevni pregled'!$B27,plan!DA:DA))</f>
        <v>0</v>
      </c>
      <c r="AG27" s="34">
        <f ca="1">IF(B27=0,0,SUMIF(plan!DD:DD,'dnevni pregled'!$B27,plan!DE:DE))</f>
        <v>0</v>
      </c>
      <c r="AH27" s="34">
        <f ca="1">IF(B27=0,0,SUMIF(plan!DH:DH,'dnevni pregled'!$B27,plan!DI:DI))</f>
        <v>0</v>
      </c>
      <c r="AI27" s="34">
        <f ca="1">IF(B27=0,0,SUMIF(plan!DL:DL,'dnevni pregled'!$B27,plan!DM:DM))</f>
        <v>0</v>
      </c>
      <c r="AJ27" s="34">
        <f ca="1">IF(B27=0,0,SUMIF(plan!DP:DP,'dnevni pregled'!$B27,plan!DQ:DQ))</f>
        <v>0</v>
      </c>
    </row>
    <row r="28" spans="1:174" ht="15">
      <c r="A28" s="28"/>
      <c r="B28" s="39"/>
      <c r="C28" s="30">
        <f>VLOOKUP(B28,šifrant!A:B,2,FALSE)</f>
        <v>0</v>
      </c>
      <c r="D28" s="114"/>
      <c r="E28" s="114"/>
      <c r="F28" s="115"/>
      <c r="G28" s="34">
        <f>SUMIF(plan!D:D,'dnevni pregled'!$B28,plan!E:E)</f>
        <v>0</v>
      </c>
      <c r="H28" s="34">
        <f>IF(B28=0,0,SUMIF(plan!H:H,'dnevni pregled'!$B28,plan!I:I))</f>
        <v>0</v>
      </c>
      <c r="I28" s="34">
        <f>IF(B28=0,0,SUMIF(plan!L:L,'dnevni pregled'!$B28,plan!M:M))</f>
        <v>0</v>
      </c>
      <c r="J28" s="34">
        <f>IF(B28=0,0,SUMIF(plan!P:P,'dnevni pregled'!$B28,plan!Q:Q))</f>
        <v>0</v>
      </c>
      <c r="K28" s="34">
        <f>IF(B28=0,0,SUMIF(plan!T:T,'dnevni pregled'!$B28,plan!U:U))</f>
        <v>0</v>
      </c>
      <c r="L28" s="34">
        <f>IF(B28=0,0,SUMIF(plan!X:X,'dnevni pregled'!$B28,plan!Y:Y))</f>
        <v>0</v>
      </c>
      <c r="M28" s="34">
        <f>IF(B28=0,0,SUMIF(plan!AB:AB,'dnevni pregled'!$B28,plan!AC:AC))</f>
        <v>0</v>
      </c>
      <c r="N28" s="34">
        <f>IF(B28=0,0,SUMIF(plan!AF:AF,'dnevni pregled'!$B28,plan!AG:AG))</f>
        <v>0</v>
      </c>
      <c r="O28" s="34">
        <f>IF(B28=0,0,SUMIF(plan!AJ:AJ,'dnevni pregled'!$B28,plan!AK:AK))</f>
        <v>0</v>
      </c>
      <c r="P28" s="34">
        <f>IF(B28=0,0,SUMIF(plan!AN:AN,'dnevni pregled'!$B28,plan!AO:AO))</f>
        <v>0</v>
      </c>
      <c r="Q28" s="34">
        <f>IF(B28=0,0,SUMIF(plan!AR:AR,'dnevni pregled'!$B28,plan!AS:AS))</f>
        <v>0</v>
      </c>
      <c r="R28" s="34">
        <f>IF(B28=0,0,SUMIF(plan!AV:AV,'dnevni pregled'!$B28,plan!AW:AW))</f>
        <v>0</v>
      </c>
      <c r="S28" s="34">
        <f>IF(B28=0,0,SUMIF(plan!AZ:AZ,'dnevni pregled'!$B28,plan!BA:BA))</f>
        <v>0</v>
      </c>
      <c r="T28" s="34">
        <f>IF(B28=0,0,SUMIF(plan!BD:BD,'dnevni pregled'!$B28,plan!BE:BE))</f>
        <v>0</v>
      </c>
      <c r="U28" s="34">
        <f>IF(B28=0,0,SUMIF(plan!BH:BH,'dnevni pregled'!$B28,plan!BI:BI))</f>
        <v>0</v>
      </c>
      <c r="V28" s="34">
        <f>IF(B28=0,0,SUMIF(plan!BL:BL,'dnevni pregled'!$B28,plan!BM:BM))</f>
        <v>0</v>
      </c>
      <c r="W28" s="34">
        <f>IF(B28=0,0,SUMIF(plan!BP:BP,'dnevni pregled'!$B28,plan!BQ:BQ))</f>
        <v>0</v>
      </c>
      <c r="X28" s="34">
        <f>IF(B28=0,0,SUMIF(plan!BT:BT,'dnevni pregled'!$B28,plan!BU:BU))</f>
        <v>0</v>
      </c>
      <c r="Y28" s="34">
        <f>IF(B28=0,0,SUMIF(plan!BX:BX,'dnevni pregled'!$B28,plan!BY:BY))</f>
        <v>0</v>
      </c>
      <c r="Z28" s="34">
        <f>IF(B28=0,0,SUMIF(plan!CB:CB,'dnevni pregled'!$B28,plan!CC:CC))</f>
        <v>0</v>
      </c>
      <c r="AA28" s="34">
        <f>IF(B28=0,0,SUMIF(plan!CF:CF,'dnevni pregled'!$B28,plan!CG:CG))</f>
        <v>0</v>
      </c>
      <c r="AB28" s="34">
        <f>IF(B28=0,0,SUMIF(plan!CJ:CJ,'dnevni pregled'!$B28,plan!CK:CK))</f>
        <v>0</v>
      </c>
      <c r="AC28" s="34">
        <f>IF(B28=0,0,SUMIF(plan!CN:CN,'dnevni pregled'!$B28,plan!CO:CO))</f>
        <v>0</v>
      </c>
      <c r="AD28" s="34">
        <f>IF(B28=0,0,SUMIF(plan!CR:CR,'dnevni pregled'!$B28,plan!CS:CS))</f>
        <v>0</v>
      </c>
      <c r="AE28" s="34">
        <f>IF(B28=0,0,SUMIF(plan!CV:CV,'dnevni pregled'!$B28,plan!CW:CW))</f>
        <v>0</v>
      </c>
      <c r="AF28" s="34">
        <f>IF(B28=0,0,SUMIF(plan!CZ:CZ,'dnevni pregled'!$B28,plan!DA:DA))</f>
        <v>0</v>
      </c>
      <c r="AG28" s="34">
        <f>IF(B28=0,0,SUMIF(plan!DD:DD,'dnevni pregled'!$B28,plan!DE:DE))</f>
        <v>0</v>
      </c>
      <c r="AH28" s="34">
        <f>IF(B28=0,0,SUMIF(plan!DH:DH,'dnevni pregled'!$B28,plan!DI:DI))</f>
        <v>0</v>
      </c>
      <c r="AI28" s="34">
        <f>IF(B28=0,0,SUMIF(plan!DL:DL,'dnevni pregled'!$B28,plan!DM:DM))</f>
        <v>0</v>
      </c>
      <c r="AJ28" s="34">
        <f>IF(B28=0,0,SUMIF(plan!DP:DP,'dnevni pregled'!$B28,plan!DQ:DQ))</f>
        <v>0</v>
      </c>
    </row>
    <row r="29" spans="1:174" ht="15">
      <c r="A29" s="28"/>
      <c r="B29" s="39"/>
      <c r="C29" s="30">
        <f>VLOOKUP(B29,šifrant!A:B,2,FALSE)</f>
        <v>0</v>
      </c>
      <c r="D29" s="114"/>
      <c r="E29" s="114"/>
      <c r="F29" s="115"/>
      <c r="G29" s="34">
        <f>SUMIF(plan!D:D,'dnevni pregled'!$B29,plan!E:E)</f>
        <v>0</v>
      </c>
      <c r="H29" s="34">
        <f>IF(B29=0,0,SUMIF(plan!H:H,'dnevni pregled'!$B29,plan!I:I))</f>
        <v>0</v>
      </c>
      <c r="I29" s="34">
        <f>IF(B29=0,0,SUMIF(plan!L:L,'dnevni pregled'!$B29,plan!M:M))</f>
        <v>0</v>
      </c>
      <c r="J29" s="34">
        <f>IF(B29=0,0,SUMIF(plan!P:P,'dnevni pregled'!$B29,plan!Q:Q))</f>
        <v>0</v>
      </c>
      <c r="K29" s="34">
        <f>IF(B29=0,0,SUMIF(plan!T:T,'dnevni pregled'!$B29,plan!U:U))</f>
        <v>0</v>
      </c>
      <c r="L29" s="34">
        <f>IF(B29=0,0,SUMIF(plan!X:X,'dnevni pregled'!$B29,plan!Y:Y))</f>
        <v>0</v>
      </c>
      <c r="M29" s="34">
        <f>IF(B29=0,0,SUMIF(plan!AB:AB,'dnevni pregled'!$B29,plan!AC:AC))</f>
        <v>0</v>
      </c>
      <c r="N29" s="34">
        <f>IF(B29=0,0,SUMIF(plan!AF:AF,'dnevni pregled'!$B29,plan!AG:AG))</f>
        <v>0</v>
      </c>
      <c r="O29" s="34">
        <f>IF(B29=0,0,SUMIF(plan!AJ:AJ,'dnevni pregled'!$B29,plan!AK:AK))</f>
        <v>0</v>
      </c>
      <c r="P29" s="34">
        <f>IF(B29=0,0,SUMIF(plan!AN:AN,'dnevni pregled'!$B29,plan!AO:AO))</f>
        <v>0</v>
      </c>
      <c r="Q29" s="34">
        <f>IF(B29=0,0,SUMIF(plan!AR:AR,'dnevni pregled'!$B29,plan!AS:AS))</f>
        <v>0</v>
      </c>
      <c r="R29" s="34">
        <f>IF(B29=0,0,SUMIF(plan!AV:AV,'dnevni pregled'!$B29,plan!AW:AW))</f>
        <v>0</v>
      </c>
      <c r="S29" s="34">
        <f>IF(B29=0,0,SUMIF(plan!AZ:AZ,'dnevni pregled'!$B29,plan!BA:BA))</f>
        <v>0</v>
      </c>
      <c r="T29" s="34">
        <f>IF(B29=0,0,SUMIF(plan!BD:BD,'dnevni pregled'!$B29,plan!BE:BE))</f>
        <v>0</v>
      </c>
      <c r="U29" s="34">
        <f>IF(B29=0,0,SUMIF(plan!BH:BH,'dnevni pregled'!$B29,plan!BI:BI))</f>
        <v>0</v>
      </c>
      <c r="V29" s="34">
        <f>IF(B29=0,0,SUMIF(plan!BL:BL,'dnevni pregled'!$B29,plan!BM:BM))</f>
        <v>0</v>
      </c>
      <c r="W29" s="34">
        <f>IF(B29=0,0,SUMIF(plan!BP:BP,'dnevni pregled'!$B29,plan!BQ:BQ))</f>
        <v>0</v>
      </c>
      <c r="X29" s="34">
        <f>IF(B29=0,0,SUMIF(plan!BT:BT,'dnevni pregled'!$B29,plan!BU:BU))</f>
        <v>0</v>
      </c>
      <c r="Y29" s="34">
        <f>IF(B29=0,0,SUMIF(plan!BX:BX,'dnevni pregled'!$B29,plan!BY:BY))</f>
        <v>0</v>
      </c>
      <c r="Z29" s="34">
        <f>IF(B29=0,0,SUMIF(plan!CB:CB,'dnevni pregled'!$B29,plan!CC:CC))</f>
        <v>0</v>
      </c>
      <c r="AA29" s="34">
        <f>IF(B29=0,0,SUMIF(plan!CF:CF,'dnevni pregled'!$B29,plan!CG:CG))</f>
        <v>0</v>
      </c>
      <c r="AB29" s="34">
        <f>IF(B29=0,0,SUMIF(plan!CJ:CJ,'dnevni pregled'!$B29,plan!CK:CK))</f>
        <v>0</v>
      </c>
      <c r="AC29" s="34">
        <f>IF(B29=0,0,SUMIF(plan!CN:CN,'dnevni pregled'!$B29,plan!CO:CO))</f>
        <v>0</v>
      </c>
      <c r="AD29" s="34">
        <f>IF(B29=0,0,SUMIF(plan!CR:CR,'dnevni pregled'!$B29,plan!CS:CS))</f>
        <v>0</v>
      </c>
      <c r="AE29" s="34">
        <f>IF(B29=0,0,SUMIF(plan!CV:CV,'dnevni pregled'!$B29,plan!CW:CW))</f>
        <v>0</v>
      </c>
      <c r="AF29" s="34">
        <f>IF(B29=0,0,SUMIF(plan!CZ:CZ,'dnevni pregled'!$B29,plan!DA:DA))</f>
        <v>0</v>
      </c>
      <c r="AG29" s="34">
        <f>IF(B29=0,0,SUMIF(plan!DD:DD,'dnevni pregled'!$B29,plan!DE:DE))</f>
        <v>0</v>
      </c>
      <c r="AH29" s="34">
        <f>IF(B29=0,0,SUMIF(plan!DH:DH,'dnevni pregled'!$B29,plan!DI:DI))</f>
        <v>0</v>
      </c>
      <c r="AI29" s="34">
        <f>IF(B29=0,0,SUMIF(plan!DL:DL,'dnevni pregled'!$B29,plan!DM:DM))</f>
        <v>0</v>
      </c>
      <c r="AJ29" s="34">
        <f>IF(B29=0,0,SUMIF(plan!DP:DP,'dnevni pregled'!$B29,plan!DQ:DQ))</f>
        <v>0</v>
      </c>
    </row>
    <row r="30" spans="1:174" ht="15">
      <c r="A30" s="28"/>
      <c r="B30" s="39"/>
      <c r="C30" s="30">
        <f>VLOOKUP(B30,šifrant!A:B,2,FALSE)</f>
        <v>0</v>
      </c>
      <c r="D30" s="114"/>
      <c r="E30" s="114"/>
      <c r="F30" s="115"/>
      <c r="G30" s="34">
        <f>SUMIF(plan!D:D,'dnevni pregled'!$B30,plan!E:E)</f>
        <v>0</v>
      </c>
      <c r="H30" s="34">
        <f>IF(B30=0,0,SUMIF(plan!H:H,'dnevni pregled'!$B30,plan!I:I))</f>
        <v>0</v>
      </c>
      <c r="I30" s="34">
        <f>IF(B30=0,0,SUMIF(plan!L:L,'dnevni pregled'!$B30,plan!M:M))</f>
        <v>0</v>
      </c>
      <c r="J30" s="34">
        <f>IF(B30=0,0,SUMIF(plan!P:P,'dnevni pregled'!$B30,plan!Q:Q))</f>
        <v>0</v>
      </c>
      <c r="K30" s="34">
        <f>IF(B30=0,0,SUMIF(plan!T:T,'dnevni pregled'!$B30,plan!U:U))</f>
        <v>0</v>
      </c>
      <c r="L30" s="34">
        <f>IF(B30=0,0,SUMIF(plan!X:X,'dnevni pregled'!$B30,plan!Y:Y))</f>
        <v>0</v>
      </c>
      <c r="M30" s="34">
        <f>IF(B30=0,0,SUMIF(plan!AB:AB,'dnevni pregled'!$B30,plan!AC:AC))</f>
        <v>0</v>
      </c>
      <c r="N30" s="34">
        <f>IF(B30=0,0,SUMIF(plan!AF:AF,'dnevni pregled'!$B30,plan!AG:AG))</f>
        <v>0</v>
      </c>
      <c r="O30" s="34">
        <f>IF(B30=0,0,SUMIF(plan!AJ:AJ,'dnevni pregled'!$B30,plan!AK:AK))</f>
        <v>0</v>
      </c>
      <c r="P30" s="34">
        <f>IF(B30=0,0,SUMIF(plan!AN:AN,'dnevni pregled'!$B30,plan!AO:AO))</f>
        <v>0</v>
      </c>
      <c r="Q30" s="34">
        <f>IF(B30=0,0,SUMIF(plan!AR:AR,'dnevni pregled'!$B30,plan!AS:AS))</f>
        <v>0</v>
      </c>
      <c r="R30" s="34">
        <f>IF(B30=0,0,SUMIF(plan!AV:AV,'dnevni pregled'!$B30,plan!AW:AW))</f>
        <v>0</v>
      </c>
      <c r="S30" s="34">
        <f>IF(B30=0,0,SUMIF(plan!AZ:AZ,'dnevni pregled'!$B30,plan!BA:BA))</f>
        <v>0</v>
      </c>
      <c r="T30" s="34">
        <f>IF(B30=0,0,SUMIF(plan!BD:BD,'dnevni pregled'!$B30,plan!BE:BE))</f>
        <v>0</v>
      </c>
      <c r="U30" s="34">
        <f>IF(B30=0,0,SUMIF(plan!BH:BH,'dnevni pregled'!$B30,plan!BI:BI))</f>
        <v>0</v>
      </c>
      <c r="V30" s="34">
        <f>IF(B30=0,0,SUMIF(plan!BL:BL,'dnevni pregled'!$B30,plan!BM:BM))</f>
        <v>0</v>
      </c>
      <c r="W30" s="34">
        <f>IF(B30=0,0,SUMIF(plan!BP:BP,'dnevni pregled'!$B30,plan!BQ:BQ))</f>
        <v>0</v>
      </c>
      <c r="X30" s="34">
        <f>IF(B30=0,0,SUMIF(plan!BT:BT,'dnevni pregled'!$B30,plan!BU:BU))</f>
        <v>0</v>
      </c>
      <c r="Y30" s="34">
        <f>IF(B30=0,0,SUMIF(plan!BX:BX,'dnevni pregled'!$B30,plan!BY:BY))</f>
        <v>0</v>
      </c>
      <c r="Z30" s="34">
        <f>IF(B30=0,0,SUMIF(plan!CB:CB,'dnevni pregled'!$B30,plan!CC:CC))</f>
        <v>0</v>
      </c>
      <c r="AA30" s="34">
        <f>IF(B30=0,0,SUMIF(plan!CF:CF,'dnevni pregled'!$B30,plan!CG:CG))</f>
        <v>0</v>
      </c>
      <c r="AB30" s="34">
        <f>IF(B30=0,0,SUMIF(plan!CJ:CJ,'dnevni pregled'!$B30,plan!CK:CK))</f>
        <v>0</v>
      </c>
      <c r="AC30" s="34">
        <f>IF(B30=0,0,SUMIF(plan!CN:CN,'dnevni pregled'!$B30,plan!CO:CO))</f>
        <v>0</v>
      </c>
      <c r="AD30" s="34">
        <f>IF(B30=0,0,SUMIF(plan!CR:CR,'dnevni pregled'!$B30,plan!CS:CS))</f>
        <v>0</v>
      </c>
      <c r="AE30" s="34">
        <f>IF(B30=0,0,SUMIF(plan!CV:CV,'dnevni pregled'!$B30,plan!CW:CW))</f>
        <v>0</v>
      </c>
      <c r="AF30" s="34">
        <f>IF(B30=0,0,SUMIF(plan!CZ:CZ,'dnevni pregled'!$B30,plan!DA:DA))</f>
        <v>0</v>
      </c>
      <c r="AG30" s="34">
        <f>IF(B30=0,0,SUMIF(plan!DD:DD,'dnevni pregled'!$B30,plan!DE:DE))</f>
        <v>0</v>
      </c>
      <c r="AH30" s="34">
        <f>IF(B30=0,0,SUMIF(plan!DH:DH,'dnevni pregled'!$B30,plan!DI:DI))</f>
        <v>0</v>
      </c>
      <c r="AI30" s="34">
        <f>IF(B30=0,0,SUMIF(plan!DL:DL,'dnevni pregled'!$B30,plan!DM:DM))</f>
        <v>0</v>
      </c>
      <c r="AJ30" s="34">
        <f>IF(B30=0,0,SUMIF(plan!DP:DP,'dnevni pregled'!$B30,plan!DQ:DQ))</f>
        <v>0</v>
      </c>
    </row>
    <row r="31" spans="1:174" ht="15">
      <c r="A31" s="28" t="s">
        <v>14144</v>
      </c>
      <c r="B31" s="39" t="s">
        <v>500</v>
      </c>
      <c r="C31" s="30" t="str">
        <f>VLOOKUP(B31,šifrant!A:B,2,FALSE)</f>
        <v>Marketan ABS beige 2206854</v>
      </c>
      <c r="D31" s="114"/>
      <c r="E31" s="114"/>
      <c r="F31" s="115"/>
      <c r="G31" s="34">
        <f>SUMIF(plan!D:D,'dnevni pregled'!$B31,plan!E:E)</f>
        <v>0</v>
      </c>
      <c r="H31" s="34">
        <f ca="1">IF(B31=0,0,SUMIF(plan!H:H,'dnevni pregled'!$B31,plan!I:I))</f>
        <v>0</v>
      </c>
      <c r="I31" s="34">
        <f ca="1">IF(B31=0,0,SUMIF(plan!L:L,'dnevni pregled'!$B31,plan!M:M))</f>
        <v>0</v>
      </c>
      <c r="J31" s="34">
        <f ca="1">IF(B31=0,0,SUMIF(plan!P:P,'dnevni pregled'!$B31,plan!Q:Q))</f>
        <v>4.4072727272727272</v>
      </c>
      <c r="K31" s="34">
        <f ca="1">IF(B31=0,0,SUMIF(plan!T:T,'dnevni pregled'!$B31,plan!U:U))</f>
        <v>4.4072727272727272</v>
      </c>
      <c r="L31" s="34">
        <f ca="1">IF(B31=0,0,SUMIF(plan!X:X,'dnevni pregled'!$B31,plan!Y:Y))</f>
        <v>0</v>
      </c>
      <c r="M31" s="34">
        <f ca="1">IF(B31=0,0,SUMIF(plan!AB:AB,'dnevni pregled'!$B31,plan!AC:AC))</f>
        <v>0</v>
      </c>
      <c r="N31" s="34">
        <f ca="1">IF(B31=0,0,SUMIF(plan!AF:AF,'dnevni pregled'!$B31,plan!AG:AG))</f>
        <v>0</v>
      </c>
      <c r="O31" s="34">
        <f ca="1">IF(B31=0,0,SUMIF(plan!AJ:AJ,'dnevni pregled'!$B31,plan!AK:AK))</f>
        <v>0</v>
      </c>
      <c r="P31" s="34">
        <f ca="1">IF(B31=0,0,SUMIF(plan!AN:AN,'dnevni pregled'!$B31,plan!AO:AO))</f>
        <v>0</v>
      </c>
      <c r="Q31" s="34">
        <f ca="1">IF(B31=0,0,SUMIF(plan!AR:AR,'dnevni pregled'!$B31,plan!AS:AS))</f>
        <v>0</v>
      </c>
      <c r="R31" s="34">
        <f ca="1">IF(B31=0,0,SUMIF(plan!AV:AV,'dnevni pregled'!$B31,plan!AW:AW))</f>
        <v>0</v>
      </c>
      <c r="S31" s="34">
        <f ca="1">IF(B31=0,0,SUMIF(plan!AZ:AZ,'dnevni pregled'!$B31,plan!BA:BA))</f>
        <v>0</v>
      </c>
      <c r="T31" s="34">
        <f ca="1">IF(B31=0,0,SUMIF(plan!BD:BD,'dnevni pregled'!$B31,plan!BE:BE))</f>
        <v>0</v>
      </c>
      <c r="U31" s="34">
        <f ca="1">IF(B31=0,0,SUMIF(plan!BH:BH,'dnevni pregled'!$B31,plan!BI:BI))</f>
        <v>0</v>
      </c>
      <c r="V31" s="34">
        <f ca="1">IF(B31=0,0,SUMIF(plan!BL:BL,'dnevni pregled'!$B31,plan!BM:BM))</f>
        <v>0</v>
      </c>
      <c r="W31" s="34">
        <f ca="1">IF(B31=0,0,SUMIF(plan!BP:BP,'dnevni pregled'!$B31,plan!BQ:BQ))</f>
        <v>0</v>
      </c>
      <c r="X31" s="34">
        <f ca="1">IF(B31=0,0,SUMIF(plan!BT:BT,'dnevni pregled'!$B31,plan!BU:BU))</f>
        <v>0</v>
      </c>
      <c r="Y31" s="34">
        <f ca="1">IF(B31=0,0,SUMIF(plan!BX:BX,'dnevni pregled'!$B31,plan!BY:BY))</f>
        <v>0</v>
      </c>
      <c r="Z31" s="34">
        <f ca="1">IF(B31=0,0,SUMIF(plan!CB:CB,'dnevni pregled'!$B31,plan!CC:CC))</f>
        <v>0</v>
      </c>
      <c r="AA31" s="34">
        <f ca="1">IF(B31=0,0,SUMIF(plan!CF:CF,'dnevni pregled'!$B31,plan!CG:CG))</f>
        <v>0</v>
      </c>
      <c r="AB31" s="34">
        <f ca="1">IF(B31=0,0,SUMIF(plan!CJ:CJ,'dnevni pregled'!$B31,plan!CK:CK))</f>
        <v>0</v>
      </c>
      <c r="AC31" s="34">
        <f ca="1">IF(B31=0,0,SUMIF(plan!CN:CN,'dnevni pregled'!$B31,plan!CO:CO))</f>
        <v>0</v>
      </c>
      <c r="AD31" s="34">
        <f ca="1">IF(B31=0,0,SUMIF(plan!CR:CR,'dnevni pregled'!$B31,plan!CS:CS))</f>
        <v>0</v>
      </c>
      <c r="AE31" s="34">
        <f ca="1">IF(B31=0,0,SUMIF(plan!CV:CV,'dnevni pregled'!$B31,plan!CW:CW))</f>
        <v>0</v>
      </c>
      <c r="AF31" s="34">
        <f ca="1">IF(B31=0,0,SUMIF(plan!CZ:CZ,'dnevni pregled'!$B31,plan!DA:DA))</f>
        <v>0</v>
      </c>
      <c r="AG31" s="34">
        <f ca="1">IF(B31=0,0,SUMIF(plan!DD:DD,'dnevni pregled'!$B31,plan!DE:DE))</f>
        <v>0</v>
      </c>
      <c r="AH31" s="34">
        <f ca="1">IF(B31=0,0,SUMIF(plan!DH:DH,'dnevni pregled'!$B31,plan!DI:DI))</f>
        <v>0</v>
      </c>
      <c r="AI31" s="34">
        <f ca="1">IF(B31=0,0,SUMIF(plan!DL:DL,'dnevni pregled'!$B31,plan!DM:DM))</f>
        <v>0</v>
      </c>
      <c r="AJ31" s="34">
        <f ca="1">IF(B31=0,0,SUMIF(plan!DP:DP,'dnevni pregled'!$B31,plan!DQ:DQ))</f>
        <v>0</v>
      </c>
    </row>
    <row r="32" spans="1:174" ht="15">
      <c r="A32" s="28"/>
      <c r="B32" s="39"/>
      <c r="C32" s="30">
        <f>VLOOKUP(B32,šifrant!A:B,2,FALSE)</f>
        <v>0</v>
      </c>
      <c r="D32" s="114"/>
      <c r="E32" s="114"/>
      <c r="F32" s="115"/>
      <c r="G32" s="34">
        <f>SUMIF(plan!D:D,'dnevni pregled'!$B32,plan!E:E)</f>
        <v>0</v>
      </c>
      <c r="H32" s="34">
        <f>IF(B32=0,0,SUMIF(plan!H:H,'dnevni pregled'!$B32,plan!I:I))</f>
        <v>0</v>
      </c>
      <c r="I32" s="34">
        <f>IF(B32=0,0,SUMIF(plan!L:L,'dnevni pregled'!$B32,plan!M:M))</f>
        <v>0</v>
      </c>
      <c r="J32" s="34">
        <f>IF(B32=0,0,SUMIF(plan!P:P,'dnevni pregled'!$B32,plan!Q:Q))</f>
        <v>0</v>
      </c>
      <c r="K32" s="34">
        <f>IF(B32=0,0,SUMIF(plan!T:T,'dnevni pregled'!$B32,plan!U:U))</f>
        <v>0</v>
      </c>
      <c r="L32" s="34">
        <f>IF(B32=0,0,SUMIF(plan!X:X,'dnevni pregled'!$B32,plan!Y:Y))</f>
        <v>0</v>
      </c>
      <c r="M32" s="34">
        <f>IF(B32=0,0,SUMIF(plan!AB:AB,'dnevni pregled'!$B32,plan!AC:AC))</f>
        <v>0</v>
      </c>
      <c r="N32" s="34">
        <f>IF(B32=0,0,SUMIF(plan!AF:AF,'dnevni pregled'!$B32,plan!AG:AG))</f>
        <v>0</v>
      </c>
      <c r="O32" s="34">
        <f>IF(B32=0,0,SUMIF(plan!AJ:AJ,'dnevni pregled'!$B32,plan!AK:AK))</f>
        <v>0</v>
      </c>
      <c r="P32" s="34">
        <f>IF(B32=0,0,SUMIF(plan!AN:AN,'dnevni pregled'!$B32,plan!AO:AO))</f>
        <v>0</v>
      </c>
      <c r="Q32" s="34">
        <f>IF(B32=0,0,SUMIF(plan!AR:AR,'dnevni pregled'!$B32,plan!AS:AS))</f>
        <v>0</v>
      </c>
      <c r="R32" s="34">
        <f>IF(B32=0,0,SUMIF(plan!AV:AV,'dnevni pregled'!$B32,plan!AW:AW))</f>
        <v>0</v>
      </c>
      <c r="S32" s="34">
        <f>IF(B32=0,0,SUMIF(plan!AZ:AZ,'dnevni pregled'!$B32,plan!BA:BA))</f>
        <v>0</v>
      </c>
      <c r="T32" s="34">
        <f>IF(B32=0,0,SUMIF(plan!BD:BD,'dnevni pregled'!$B32,plan!BE:BE))</f>
        <v>0</v>
      </c>
      <c r="U32" s="34">
        <f>IF(B32=0,0,SUMIF(plan!BH:BH,'dnevni pregled'!$B32,plan!BI:BI))</f>
        <v>0</v>
      </c>
      <c r="V32" s="34">
        <f>IF(B32=0,0,SUMIF(plan!BL:BL,'dnevni pregled'!$B32,plan!BM:BM))</f>
        <v>0</v>
      </c>
      <c r="W32" s="34">
        <f>IF(B32=0,0,SUMIF(plan!BP:BP,'dnevni pregled'!$B32,plan!BQ:BQ))</f>
        <v>0</v>
      </c>
      <c r="X32" s="34">
        <f>IF(B32=0,0,SUMIF(plan!BT:BT,'dnevni pregled'!$B32,plan!BU:BU))</f>
        <v>0</v>
      </c>
      <c r="Y32" s="34">
        <f>IF(B32=0,0,SUMIF(plan!BX:BX,'dnevni pregled'!$B32,plan!BY:BY))</f>
        <v>0</v>
      </c>
      <c r="Z32" s="34">
        <f>IF(B32=0,0,SUMIF(plan!CB:CB,'dnevni pregled'!$B32,plan!CC:CC))</f>
        <v>0</v>
      </c>
      <c r="AA32" s="34">
        <f>IF(B32=0,0,SUMIF(plan!CF:CF,'dnevni pregled'!$B32,plan!CG:CG))</f>
        <v>0</v>
      </c>
      <c r="AB32" s="34">
        <f>IF(B32=0,0,SUMIF(plan!CJ:CJ,'dnevni pregled'!$B32,plan!CK:CK))</f>
        <v>0</v>
      </c>
      <c r="AC32" s="34">
        <f>IF(B32=0,0,SUMIF(plan!CN:CN,'dnevni pregled'!$B32,plan!CO:CO))</f>
        <v>0</v>
      </c>
      <c r="AD32" s="34">
        <f>IF(B32=0,0,SUMIF(plan!CR:CR,'dnevni pregled'!$B32,plan!CS:CS))</f>
        <v>0</v>
      </c>
      <c r="AE32" s="34">
        <f>IF(B32=0,0,SUMIF(plan!CV:CV,'dnevni pregled'!$B32,plan!CW:CW))</f>
        <v>0</v>
      </c>
      <c r="AF32" s="34">
        <f>IF(B32=0,0,SUMIF(plan!CZ:CZ,'dnevni pregled'!$B32,plan!DA:DA))</f>
        <v>0</v>
      </c>
      <c r="AG32" s="34">
        <f>IF(B32=0,0,SUMIF(plan!DD:DD,'dnevni pregled'!$B32,plan!DE:DE))</f>
        <v>0</v>
      </c>
      <c r="AH32" s="34">
        <f>IF(B32=0,0,SUMIF(plan!DH:DH,'dnevni pregled'!$B32,plan!DI:DI))</f>
        <v>0</v>
      </c>
      <c r="AI32" s="34">
        <f>IF(B32=0,0,SUMIF(plan!DL:DL,'dnevni pregled'!$B32,plan!DM:DM))</f>
        <v>0</v>
      </c>
      <c r="AJ32" s="34">
        <f>IF(B32=0,0,SUMIF(plan!DP:DP,'dnevni pregled'!$B32,plan!DQ:DQ))</f>
        <v>0</v>
      </c>
    </row>
    <row r="33" spans="1:174" ht="15">
      <c r="A33" s="28"/>
      <c r="B33" s="39"/>
      <c r="C33" s="30">
        <f>VLOOKUP(B33,šifrant!A:B,2,FALSE)</f>
        <v>0</v>
      </c>
      <c r="D33" s="114"/>
      <c r="E33" s="114"/>
      <c r="F33" s="115"/>
      <c r="G33" s="34">
        <f>SUMIF(plan!D:D,'dnevni pregled'!$B33,plan!E:E)</f>
        <v>0</v>
      </c>
      <c r="H33" s="34">
        <f>IF(B33=0,0,SUMIF(plan!H:H,'dnevni pregled'!$B33,plan!I:I))</f>
        <v>0</v>
      </c>
      <c r="I33" s="34">
        <f>IF(B33=0,0,SUMIF(plan!L:L,'dnevni pregled'!$B33,plan!M:M))</f>
        <v>0</v>
      </c>
      <c r="J33" s="34">
        <f>IF(B33=0,0,SUMIF(plan!P:P,'dnevni pregled'!$B33,plan!Q:Q))</f>
        <v>0</v>
      </c>
      <c r="K33" s="34">
        <f>IF(B33=0,0,SUMIF(plan!T:T,'dnevni pregled'!$B33,plan!U:U))</f>
        <v>0</v>
      </c>
      <c r="L33" s="34">
        <f>IF(B33=0,0,SUMIF(plan!X:X,'dnevni pregled'!$B33,plan!Y:Y))</f>
        <v>0</v>
      </c>
      <c r="M33" s="34">
        <f>IF(B33=0,0,SUMIF(plan!AB:AB,'dnevni pregled'!$B33,plan!AC:AC))</f>
        <v>0</v>
      </c>
      <c r="N33" s="34">
        <f>IF(B33=0,0,SUMIF(plan!AF:AF,'dnevni pregled'!$B33,plan!AG:AG))</f>
        <v>0</v>
      </c>
      <c r="O33" s="34">
        <f>IF(B33=0,0,SUMIF(plan!AJ:AJ,'dnevni pregled'!$B33,plan!AK:AK))</f>
        <v>0</v>
      </c>
      <c r="P33" s="34">
        <f>IF(B33=0,0,SUMIF(plan!AN:AN,'dnevni pregled'!$B33,plan!AO:AO))</f>
        <v>0</v>
      </c>
      <c r="Q33" s="34">
        <f>IF(B33=0,0,SUMIF(plan!AR:AR,'dnevni pregled'!$B33,plan!AS:AS))</f>
        <v>0</v>
      </c>
      <c r="R33" s="34">
        <f>IF(B33=0,0,SUMIF(plan!AV:AV,'dnevni pregled'!$B33,plan!AW:AW))</f>
        <v>0</v>
      </c>
      <c r="S33" s="34">
        <f>IF(B33=0,0,SUMIF(plan!AZ:AZ,'dnevni pregled'!$B33,plan!BA:BA))</f>
        <v>0</v>
      </c>
      <c r="T33" s="34">
        <f>IF(B33=0,0,SUMIF(plan!BD:BD,'dnevni pregled'!$B33,plan!BE:BE))</f>
        <v>0</v>
      </c>
      <c r="U33" s="34">
        <f>IF(B33=0,0,SUMIF(plan!BH:BH,'dnevni pregled'!$B33,plan!BI:BI))</f>
        <v>0</v>
      </c>
      <c r="V33" s="34">
        <f>IF(B33=0,0,SUMIF(plan!BL:BL,'dnevni pregled'!$B33,plan!BM:BM))</f>
        <v>0</v>
      </c>
      <c r="W33" s="34">
        <f>IF(B33=0,0,SUMIF(plan!BP:BP,'dnevni pregled'!$B33,plan!BQ:BQ))</f>
        <v>0</v>
      </c>
      <c r="X33" s="34">
        <f>IF(B33=0,0,SUMIF(plan!BT:BT,'dnevni pregled'!$B33,plan!BU:BU))</f>
        <v>0</v>
      </c>
      <c r="Y33" s="34">
        <f>IF(B33=0,0,SUMIF(plan!BX:BX,'dnevni pregled'!$B33,plan!BY:BY))</f>
        <v>0</v>
      </c>
      <c r="Z33" s="34">
        <f>IF(B33=0,0,SUMIF(plan!CB:CB,'dnevni pregled'!$B33,plan!CC:CC))</f>
        <v>0</v>
      </c>
      <c r="AA33" s="34">
        <f>IF(B33=0,0,SUMIF(plan!CF:CF,'dnevni pregled'!$B33,plan!CG:CG))</f>
        <v>0</v>
      </c>
      <c r="AB33" s="34">
        <f>IF(B33=0,0,SUMIF(plan!CJ:CJ,'dnevni pregled'!$B33,plan!CK:CK))</f>
        <v>0</v>
      </c>
      <c r="AC33" s="34">
        <f>IF(B33=0,0,SUMIF(plan!CN:CN,'dnevni pregled'!$B33,plan!CO:CO))</f>
        <v>0</v>
      </c>
      <c r="AD33" s="34">
        <f>IF(B33=0,0,SUMIF(plan!CR:CR,'dnevni pregled'!$B33,plan!CS:CS))</f>
        <v>0</v>
      </c>
      <c r="AE33" s="34">
        <f>IF(B33=0,0,SUMIF(plan!CV:CV,'dnevni pregled'!$B33,plan!CW:CW))</f>
        <v>0</v>
      </c>
      <c r="AF33" s="34">
        <f>IF(B33=0,0,SUMIF(plan!CZ:CZ,'dnevni pregled'!$B33,plan!DA:DA))</f>
        <v>0</v>
      </c>
      <c r="AG33" s="34">
        <f>IF(B33=0,0,SUMIF(plan!DD:DD,'dnevni pregled'!$B33,plan!DE:DE))</f>
        <v>0</v>
      </c>
      <c r="AH33" s="34">
        <f>IF(B33=0,0,SUMIF(plan!DH:DH,'dnevni pregled'!$B33,plan!DI:DI))</f>
        <v>0</v>
      </c>
      <c r="AI33" s="34">
        <f>IF(B33=0,0,SUMIF(plan!DL:DL,'dnevni pregled'!$B33,plan!DM:DM))</f>
        <v>0</v>
      </c>
      <c r="AJ33" s="34">
        <f>IF(B33=0,0,SUMIF(plan!DP:DP,'dnevni pregled'!$B33,plan!DQ:DQ))</f>
        <v>0</v>
      </c>
    </row>
    <row r="34" spans="1:174" ht="15">
      <c r="A34" s="43" t="s">
        <v>4649</v>
      </c>
      <c r="B34" s="39" t="s">
        <v>4650</v>
      </c>
      <c r="C34" s="30" t="str">
        <f>VLOOKUP(B34,šifrant!A:B,2,FALSE)</f>
        <v>PBT CELANEX 2002-2 NATUR</v>
      </c>
      <c r="D34" s="114"/>
      <c r="E34" s="114"/>
      <c r="F34" s="115"/>
      <c r="G34" s="34">
        <f>SUMIF(plan!D:D,'dnevni pregled'!$B34,plan!E:E)</f>
        <v>0</v>
      </c>
      <c r="H34" s="34">
        <f ca="1">IF(B34=0,0,SUMIF(plan!H:H,'dnevni pregled'!$B34,plan!I:I))</f>
        <v>513.08307692307699</v>
      </c>
      <c r="I34" s="34">
        <f ca="1">IF(B34=0,0,SUMIF(plan!L:L,'dnevni pregled'!$B34,plan!M:M))</f>
        <v>513.08307692307699</v>
      </c>
      <c r="J34" s="34">
        <f ca="1">IF(B34=0,0,SUMIF(plan!P:P,'dnevni pregled'!$B34,plan!Q:Q))</f>
        <v>513.08307692307699</v>
      </c>
      <c r="K34" s="34">
        <f ca="1">IF(B34=0,0,SUMIF(plan!T:T,'dnevni pregled'!$B34,plan!U:U))</f>
        <v>513.08307692307699</v>
      </c>
      <c r="L34" s="34">
        <f ca="1">IF(B34=0,0,SUMIF(plan!X:X,'dnevni pregled'!$B34,plan!Y:Y))</f>
        <v>513.08307692307699</v>
      </c>
      <c r="M34" s="34">
        <f ca="1">IF(B34=0,0,SUMIF(plan!AB:AB,'dnevni pregled'!$B34,plan!AC:AC))</f>
        <v>0</v>
      </c>
      <c r="N34" s="34">
        <f ca="1">IF(B34=0,0,SUMIF(plan!AF:AF,'dnevni pregled'!$B34,plan!AG:AG))</f>
        <v>0</v>
      </c>
      <c r="O34" s="34">
        <f ca="1">IF(B34=0,0,SUMIF(plan!AJ:AJ,'dnevni pregled'!$B34,plan!AK:AK))</f>
        <v>0</v>
      </c>
      <c r="P34" s="34">
        <f ca="1">IF(B34=0,0,SUMIF(plan!AN:AN,'dnevni pregled'!$B34,plan!AO:AO))</f>
        <v>0</v>
      </c>
      <c r="Q34" s="34">
        <f ca="1">IF(B34=0,0,SUMIF(plan!AR:AR,'dnevni pregled'!$B34,plan!AS:AS))</f>
        <v>513.08307692307699</v>
      </c>
      <c r="R34" s="34">
        <f ca="1">IF(B34=0,0,SUMIF(plan!AV:AV,'dnevni pregled'!$B34,plan!AW:AW))</f>
        <v>513.08307692307699</v>
      </c>
      <c r="S34" s="34">
        <f ca="1">IF(B34=0,0,SUMIF(plan!AZ:AZ,'dnevni pregled'!$B34,plan!BA:BA))</f>
        <v>548.78307692307703</v>
      </c>
      <c r="T34" s="34">
        <f ca="1">IF(B34=0,0,SUMIF(plan!BD:BD,'dnevni pregled'!$B34,plan!BE:BE))</f>
        <v>548.78307692307703</v>
      </c>
      <c r="U34" s="34">
        <f ca="1">IF(B34=0,0,SUMIF(plan!BH:BH,'dnevni pregled'!$B34,plan!BI:BI))</f>
        <v>548.78307692307703</v>
      </c>
      <c r="V34" s="34">
        <f ca="1">IF(B34=0,0,SUMIF(plan!BL:BL,'dnevni pregled'!$B34,plan!BM:BM))</f>
        <v>35.700000000000003</v>
      </c>
      <c r="W34" s="34">
        <f ca="1">IF(B34=0,0,SUMIF(plan!BP:BP,'dnevni pregled'!$B34,plan!BQ:BQ))</f>
        <v>0</v>
      </c>
      <c r="X34" s="34">
        <f ca="1">IF(B34=0,0,SUMIF(plan!BT:BT,'dnevni pregled'!$B34,plan!BU:BU))</f>
        <v>0</v>
      </c>
      <c r="Y34" s="34">
        <f ca="1">IF(B34=0,0,SUMIF(plan!BX:BX,'dnevni pregled'!$B34,plan!BY:BY))</f>
        <v>0</v>
      </c>
      <c r="Z34" s="34">
        <f ca="1">IF(B34=0,0,SUMIF(plan!CB:CB,'dnevni pregled'!$B34,plan!CC:CC))</f>
        <v>0</v>
      </c>
      <c r="AA34" s="34">
        <f ca="1">IF(B34=0,0,SUMIF(plan!CF:CF,'dnevni pregled'!$B34,plan!CG:CG))</f>
        <v>0</v>
      </c>
      <c r="AB34" s="34">
        <f ca="1">IF(B34=0,0,SUMIF(plan!CJ:CJ,'dnevni pregled'!$B34,plan!CK:CK))</f>
        <v>0</v>
      </c>
      <c r="AC34" s="34">
        <f ca="1">IF(B34=0,0,SUMIF(plan!CN:CN,'dnevni pregled'!$B34,plan!CO:CO))</f>
        <v>0</v>
      </c>
      <c r="AD34" s="34">
        <f ca="1">IF(B34=0,0,SUMIF(plan!CR:CR,'dnevni pregled'!$B34,plan!CS:CS))</f>
        <v>0</v>
      </c>
      <c r="AE34" s="34">
        <f ca="1">IF(B34=0,0,SUMIF(plan!CV:CV,'dnevni pregled'!$B34,plan!CW:CW))</f>
        <v>0</v>
      </c>
      <c r="AF34" s="34">
        <f ca="1">IF(B34=0,0,SUMIF(plan!CZ:CZ,'dnevni pregled'!$B34,plan!DA:DA))</f>
        <v>0</v>
      </c>
      <c r="AG34" s="34">
        <f ca="1">IF(B34=0,0,SUMIF(plan!DD:DD,'dnevni pregled'!$B34,plan!DE:DE))</f>
        <v>0</v>
      </c>
      <c r="AH34" s="34">
        <f ca="1">IF(B34=0,0,SUMIF(plan!DH:DH,'dnevni pregled'!$B34,plan!DI:DI))</f>
        <v>0</v>
      </c>
      <c r="AI34" s="34">
        <f ca="1">IF(B34=0,0,SUMIF(plan!DL:DL,'dnevni pregled'!$B34,plan!DM:DM))</f>
        <v>0</v>
      </c>
      <c r="AJ34" s="34">
        <f ca="1">IF(B34=0,0,SUMIF(plan!DP:DP,'dnevni pregled'!$B34,plan!DQ:DQ))</f>
        <v>0</v>
      </c>
    </row>
    <row r="35" spans="1:174" ht="15">
      <c r="A35" s="43" t="s">
        <v>4651</v>
      </c>
      <c r="B35" s="39" t="s">
        <v>4652</v>
      </c>
      <c r="C35" s="30" t="str">
        <f>VLOOKUP(B35,šifrant!A:B,2,FALSE)</f>
        <v>MB. FIB PBT 1143407_x000D_
(črna)</v>
      </c>
      <c r="D35" s="114"/>
      <c r="E35" s="114"/>
      <c r="F35" s="115"/>
      <c r="G35" s="34">
        <f>SUMIF(plan!D:D,'dnevni pregled'!$B35,plan!E:E)</f>
        <v>0</v>
      </c>
      <c r="H35" s="34">
        <f ca="1">IF(B35=0,0,SUMIF(plan!H:H,'dnevni pregled'!$B35,plan!I:I))</f>
        <v>21.37846153846154</v>
      </c>
      <c r="I35" s="34">
        <f ca="1">IF(B35=0,0,SUMIF(plan!L:L,'dnevni pregled'!$B35,plan!M:M))</f>
        <v>21.37846153846154</v>
      </c>
      <c r="J35" s="34">
        <f ca="1">IF(B35=0,0,SUMIF(plan!P:P,'dnevni pregled'!$B35,plan!Q:Q))</f>
        <v>21.37846153846154</v>
      </c>
      <c r="K35" s="34">
        <f ca="1">IF(B35=0,0,SUMIF(plan!T:T,'dnevni pregled'!$B35,plan!U:U))</f>
        <v>21.37846153846154</v>
      </c>
      <c r="L35" s="34">
        <f ca="1">IF(B35=0,0,SUMIF(plan!X:X,'dnevni pregled'!$B35,plan!Y:Y))</f>
        <v>21.37846153846154</v>
      </c>
      <c r="M35" s="34">
        <f ca="1">IF(B35=0,0,SUMIF(plan!AB:AB,'dnevni pregled'!$B35,plan!AC:AC))</f>
        <v>0</v>
      </c>
      <c r="N35" s="34">
        <f ca="1">IF(B35=0,0,SUMIF(plan!AF:AF,'dnevni pregled'!$B35,plan!AG:AG))</f>
        <v>0</v>
      </c>
      <c r="O35" s="34">
        <f ca="1">IF(B35=0,0,SUMIF(plan!AJ:AJ,'dnevni pregled'!$B35,plan!AK:AK))</f>
        <v>0</v>
      </c>
      <c r="P35" s="34">
        <f ca="1">IF(B35=0,0,SUMIF(plan!AN:AN,'dnevni pregled'!$B35,plan!AO:AO))</f>
        <v>0</v>
      </c>
      <c r="Q35" s="34">
        <f ca="1">IF(B35=0,0,SUMIF(plan!AR:AR,'dnevni pregled'!$B35,plan!AS:AS))</f>
        <v>21.37846153846154</v>
      </c>
      <c r="R35" s="34">
        <f ca="1">IF(B35=0,0,SUMIF(plan!AV:AV,'dnevni pregled'!$B35,plan!AW:AW))</f>
        <v>21.37846153846154</v>
      </c>
      <c r="S35" s="34">
        <f ca="1">IF(B35=0,0,SUMIF(plan!AZ:AZ,'dnevni pregled'!$B35,plan!BA:BA))</f>
        <v>23.010461538461541</v>
      </c>
      <c r="T35" s="34">
        <f ca="1">IF(B35=0,0,SUMIF(plan!BD:BD,'dnevni pregled'!$B35,plan!BE:BE))</f>
        <v>23.010461538461541</v>
      </c>
      <c r="U35" s="34">
        <f ca="1">IF(B35=0,0,SUMIF(plan!BH:BH,'dnevni pregled'!$B35,plan!BI:BI))</f>
        <v>23.010461538461541</v>
      </c>
      <c r="V35" s="34">
        <f ca="1">IF(B35=0,0,SUMIF(plan!BL:BL,'dnevni pregled'!$B35,plan!BM:BM))</f>
        <v>1.6319999999999999</v>
      </c>
      <c r="W35" s="34">
        <f ca="1">IF(B35=0,0,SUMIF(plan!BP:BP,'dnevni pregled'!$B35,plan!BQ:BQ))</f>
        <v>0</v>
      </c>
      <c r="X35" s="34">
        <f ca="1">IF(B35=0,0,SUMIF(plan!BT:BT,'dnevni pregled'!$B35,plan!BU:BU))</f>
        <v>0</v>
      </c>
      <c r="Y35" s="34">
        <f ca="1">IF(B35=0,0,SUMIF(plan!BX:BX,'dnevni pregled'!$B35,plan!BY:BY))</f>
        <v>0</v>
      </c>
      <c r="Z35" s="34">
        <f ca="1">IF(B35=0,0,SUMIF(plan!CB:CB,'dnevni pregled'!$B35,plan!CC:CC))</f>
        <v>0</v>
      </c>
      <c r="AA35" s="34">
        <f ca="1">IF(B35=0,0,SUMIF(plan!CF:CF,'dnevni pregled'!$B35,plan!CG:CG))</f>
        <v>0</v>
      </c>
      <c r="AB35" s="34">
        <f ca="1">IF(B35=0,0,SUMIF(plan!CJ:CJ,'dnevni pregled'!$B35,plan!CK:CK))</f>
        <v>0</v>
      </c>
      <c r="AC35" s="34">
        <f ca="1">IF(B35=0,0,SUMIF(plan!CN:CN,'dnevni pregled'!$B35,plan!CO:CO))</f>
        <v>0</v>
      </c>
      <c r="AD35" s="34">
        <f ca="1">IF(B35=0,0,SUMIF(plan!CR:CR,'dnevni pregled'!$B35,plan!CS:CS))</f>
        <v>0</v>
      </c>
      <c r="AE35" s="34">
        <f ca="1">IF(B35=0,0,SUMIF(plan!CV:CV,'dnevni pregled'!$B35,plan!CW:CW))</f>
        <v>0</v>
      </c>
      <c r="AF35" s="34">
        <f ca="1">IF(B35=0,0,SUMIF(plan!CZ:CZ,'dnevni pregled'!$B35,plan!DA:DA))</f>
        <v>0</v>
      </c>
      <c r="AG35" s="34">
        <f ca="1">IF(B35=0,0,SUMIF(plan!DD:DD,'dnevni pregled'!$B35,plan!DE:DE))</f>
        <v>0</v>
      </c>
      <c r="AH35" s="34">
        <f ca="1">IF(B35=0,0,SUMIF(plan!DH:DH,'dnevni pregled'!$B35,plan!DI:DI))</f>
        <v>0</v>
      </c>
      <c r="AI35" s="34">
        <f ca="1">IF(B35=0,0,SUMIF(plan!DL:DL,'dnevni pregled'!$B35,plan!DM:DM))</f>
        <v>0</v>
      </c>
      <c r="AJ35" s="34">
        <f ca="1">IF(B35=0,0,SUMIF(plan!DP:DP,'dnevni pregled'!$B35,plan!DQ:DQ))</f>
        <v>0</v>
      </c>
    </row>
    <row r="36" spans="1:174" ht="15">
      <c r="A36" s="43"/>
      <c r="B36" s="39"/>
      <c r="C36" s="30">
        <f>VLOOKUP(B36,šifrant!A:B,2,FALSE)</f>
        <v>0</v>
      </c>
      <c r="D36" s="114"/>
      <c r="E36" s="114"/>
      <c r="F36" s="115"/>
      <c r="G36" s="34">
        <f>SUMIF(plan!D:D,'dnevni pregled'!$B36,plan!E:E)</f>
        <v>0</v>
      </c>
      <c r="H36" s="34">
        <f>IF(B36=0,0,SUMIF(plan!H:H,'dnevni pregled'!$B36,plan!I:I))</f>
        <v>0</v>
      </c>
      <c r="I36" s="34">
        <f>IF(B36=0,0,SUMIF(plan!L:L,'dnevni pregled'!$B36,plan!M:M))</f>
        <v>0</v>
      </c>
      <c r="J36" s="34">
        <f>IF(B36=0,0,SUMIF(plan!P:P,'dnevni pregled'!$B36,plan!Q:Q))</f>
        <v>0</v>
      </c>
      <c r="K36" s="34">
        <f>IF(B36=0,0,SUMIF(plan!T:T,'dnevni pregled'!$B36,plan!U:U))</f>
        <v>0</v>
      </c>
      <c r="L36" s="34">
        <f>IF(B36=0,0,SUMIF(plan!X:X,'dnevni pregled'!$B36,plan!Y:Y))</f>
        <v>0</v>
      </c>
      <c r="M36" s="34">
        <f>IF(B36=0,0,SUMIF(plan!AB:AB,'dnevni pregled'!$B36,plan!AC:AC))</f>
        <v>0</v>
      </c>
      <c r="N36" s="34">
        <f>IF(B36=0,0,SUMIF(plan!AF:AF,'dnevni pregled'!$B36,plan!AG:AG))</f>
        <v>0</v>
      </c>
      <c r="O36" s="34">
        <f>IF(B36=0,0,SUMIF(plan!AJ:AJ,'dnevni pregled'!$B36,plan!AK:AK))</f>
        <v>0</v>
      </c>
      <c r="P36" s="34">
        <f>IF(B36=0,0,SUMIF(plan!AN:AN,'dnevni pregled'!$B36,plan!AO:AO))</f>
        <v>0</v>
      </c>
      <c r="Q36" s="34">
        <f>IF(B36=0,0,SUMIF(plan!AR:AR,'dnevni pregled'!$B36,plan!AS:AS))</f>
        <v>0</v>
      </c>
      <c r="R36" s="34">
        <f>IF(B36=0,0,SUMIF(plan!AV:AV,'dnevni pregled'!$B36,plan!AW:AW))</f>
        <v>0</v>
      </c>
      <c r="S36" s="34">
        <f>IF(B36=0,0,SUMIF(plan!AZ:AZ,'dnevni pregled'!$B36,plan!BA:BA))</f>
        <v>0</v>
      </c>
      <c r="T36" s="34">
        <f>IF(B36=0,0,SUMIF(plan!BD:BD,'dnevni pregled'!$B36,plan!BE:BE))</f>
        <v>0</v>
      </c>
      <c r="U36" s="34">
        <f>IF(B36=0,0,SUMIF(plan!BH:BH,'dnevni pregled'!$B36,plan!BI:BI))</f>
        <v>0</v>
      </c>
      <c r="V36" s="34">
        <f>IF(B36=0,0,SUMIF(plan!BL:BL,'dnevni pregled'!$B36,plan!BM:BM))</f>
        <v>0</v>
      </c>
      <c r="W36" s="34">
        <f>IF(B36=0,0,SUMIF(plan!BP:BP,'dnevni pregled'!$B36,plan!BQ:BQ))</f>
        <v>0</v>
      </c>
      <c r="X36" s="34">
        <f>IF(B36=0,0,SUMIF(plan!BT:BT,'dnevni pregled'!$B36,plan!BU:BU))</f>
        <v>0</v>
      </c>
      <c r="Y36" s="34">
        <f>IF(B36=0,0,SUMIF(plan!BX:BX,'dnevni pregled'!$B36,plan!BY:BY))</f>
        <v>0</v>
      </c>
      <c r="Z36" s="34">
        <f>IF(B36=0,0,SUMIF(plan!CB:CB,'dnevni pregled'!$B36,plan!CC:CC))</f>
        <v>0</v>
      </c>
      <c r="AA36" s="34">
        <f>IF(B36=0,0,SUMIF(plan!CF:CF,'dnevni pregled'!$B36,plan!CG:CG))</f>
        <v>0</v>
      </c>
      <c r="AB36" s="34">
        <f>IF(B36=0,0,SUMIF(plan!CJ:CJ,'dnevni pregled'!$B36,plan!CK:CK))</f>
        <v>0</v>
      </c>
      <c r="AC36" s="34">
        <f>IF(B36=0,0,SUMIF(plan!CN:CN,'dnevni pregled'!$B36,plan!CO:CO))</f>
        <v>0</v>
      </c>
      <c r="AD36" s="34">
        <f>IF(B36=0,0,SUMIF(plan!CR:CR,'dnevni pregled'!$B36,plan!CS:CS))</f>
        <v>0</v>
      </c>
      <c r="AE36" s="34">
        <f>IF(B36=0,0,SUMIF(plan!CV:CV,'dnevni pregled'!$B36,plan!CW:CW))</f>
        <v>0</v>
      </c>
      <c r="AF36" s="34">
        <f>IF(B36=0,0,SUMIF(plan!CZ:CZ,'dnevni pregled'!$B36,plan!DA:DA))</f>
        <v>0</v>
      </c>
      <c r="AG36" s="34">
        <f>IF(B36=0,0,SUMIF(plan!DD:DD,'dnevni pregled'!$B36,plan!DE:DE))</f>
        <v>0</v>
      </c>
      <c r="AH36" s="34">
        <f>IF(B36=0,0,SUMIF(plan!DH:DH,'dnevni pregled'!$B36,plan!DI:DI))</f>
        <v>0</v>
      </c>
      <c r="AI36" s="34">
        <f>IF(B36=0,0,SUMIF(plan!DL:DL,'dnevni pregled'!$B36,plan!DM:DM))</f>
        <v>0</v>
      </c>
      <c r="AJ36" s="34">
        <f>IF(B36=0,0,SUMIF(plan!DP:DP,'dnevni pregled'!$B36,plan!DQ:DQ))</f>
        <v>0</v>
      </c>
    </row>
    <row r="37" spans="1:174" ht="15">
      <c r="A37" s="43" t="s">
        <v>4653</v>
      </c>
      <c r="B37" s="39" t="s">
        <v>4654</v>
      </c>
      <c r="C37" s="30" t="str">
        <f>VLOOKUP(B37,šifrant!A:B,2,FALSE)</f>
        <v>POM HOSTAFORM MR130ACS</v>
      </c>
      <c r="D37" s="114"/>
      <c r="E37" s="114"/>
      <c r="F37" s="115"/>
      <c r="G37" s="34">
        <f>SUMIF(plan!D:D,'dnevni pregled'!$B37,plan!E:E)</f>
        <v>0</v>
      </c>
      <c r="H37" s="34">
        <f ca="1">IF(B37=0,0,SUMIF(plan!H:H,'dnevni pregled'!$B37,plan!I:I))</f>
        <v>0</v>
      </c>
      <c r="I37" s="34">
        <f ca="1">IF(B37=0,0,SUMIF(plan!L:L,'dnevni pregled'!$B37,plan!M:M))</f>
        <v>199.98156521739131</v>
      </c>
      <c r="J37" s="34">
        <f ca="1">IF(B37=0,0,SUMIF(plan!P:P,'dnevni pregled'!$B37,plan!Q:Q))</f>
        <v>199.98156521739131</v>
      </c>
      <c r="K37" s="34">
        <f ca="1">IF(B37=0,0,SUMIF(plan!T:T,'dnevni pregled'!$B37,plan!U:U))</f>
        <v>248.22156521739129</v>
      </c>
      <c r="L37" s="34">
        <f ca="1">IF(B37=0,0,SUMIF(plan!X:X,'dnevni pregled'!$B37,plan!Y:Y))</f>
        <v>248.22156521739129</v>
      </c>
      <c r="M37" s="34">
        <f ca="1">IF(B37=0,0,SUMIF(plan!AB:AB,'dnevni pregled'!$B37,plan!AC:AC))</f>
        <v>248.22156521739129</v>
      </c>
      <c r="N37" s="34">
        <f ca="1">IF(B37=0,0,SUMIF(plan!AF:AF,'dnevni pregled'!$B37,plan!AG:AG))</f>
        <v>248.22156521739129</v>
      </c>
      <c r="O37" s="34">
        <f ca="1">IF(B37=0,0,SUMIF(plan!AJ:AJ,'dnevni pregled'!$B37,plan!AK:AK))</f>
        <v>248.22156521739129</v>
      </c>
      <c r="P37" s="34">
        <f ca="1">IF(B37=0,0,SUMIF(plan!AN:AN,'dnevni pregled'!$B37,plan!AO:AO))</f>
        <v>248.22156521739129</v>
      </c>
      <c r="Q37" s="34">
        <f ca="1">IF(B37=0,0,SUMIF(plan!AR:AR,'dnevni pregled'!$B37,plan!AS:AS))</f>
        <v>0</v>
      </c>
      <c r="R37" s="34">
        <f ca="1">IF(B37=0,0,SUMIF(plan!AV:AV,'dnevni pregled'!$B37,plan!AW:AW))</f>
        <v>199.98156521739131</v>
      </c>
      <c r="S37" s="34">
        <f ca="1">IF(B37=0,0,SUMIF(plan!AZ:AZ,'dnevni pregled'!$B37,plan!BA:BA))</f>
        <v>199.98156521739131</v>
      </c>
      <c r="T37" s="34">
        <f ca="1">IF(B37=0,0,SUMIF(plan!BD:BD,'dnevni pregled'!$B37,plan!BE:BE))</f>
        <v>199.98156521739131</v>
      </c>
      <c r="U37" s="34">
        <f ca="1">IF(B37=0,0,SUMIF(plan!BH:BH,'dnevni pregled'!$B37,plan!BI:BI))</f>
        <v>199.98156521739131</v>
      </c>
      <c r="V37" s="34">
        <f ca="1">IF(B37=0,0,SUMIF(plan!BL:BL,'dnevni pregled'!$B37,plan!BM:BM))</f>
        <v>0</v>
      </c>
      <c r="W37" s="34">
        <f ca="1">IF(B37=0,0,SUMIF(plan!BP:BP,'dnevni pregled'!$B37,plan!BQ:BQ))</f>
        <v>0</v>
      </c>
      <c r="X37" s="34">
        <f ca="1">IF(B37=0,0,SUMIF(plan!BT:BT,'dnevni pregled'!$B37,plan!BU:BU))</f>
        <v>0</v>
      </c>
      <c r="Y37" s="34">
        <f ca="1">IF(B37=0,0,SUMIF(plan!BX:BX,'dnevni pregled'!$B37,plan!BY:BY))</f>
        <v>0</v>
      </c>
      <c r="Z37" s="34">
        <f ca="1">IF(B37=0,0,SUMIF(plan!CB:CB,'dnevni pregled'!$B37,plan!CC:CC))</f>
        <v>0</v>
      </c>
      <c r="AA37" s="34">
        <f ca="1">IF(B37=0,0,SUMIF(plan!CF:CF,'dnevni pregled'!$B37,plan!CG:CG))</f>
        <v>199.98156521739131</v>
      </c>
      <c r="AB37" s="34">
        <f ca="1">IF(B37=0,0,SUMIF(plan!CJ:CJ,'dnevni pregled'!$B37,plan!CK:CK))</f>
        <v>199.98156521739131</v>
      </c>
      <c r="AC37" s="34">
        <f ca="1">IF(B37=0,0,SUMIF(plan!CN:CN,'dnevni pregled'!$B37,plan!CO:CO))</f>
        <v>199.98156521739131</v>
      </c>
      <c r="AD37" s="34">
        <f ca="1">IF(B37=0,0,SUMIF(plan!CR:CR,'dnevni pregled'!$B37,plan!CS:CS))</f>
        <v>199.98156521739131</v>
      </c>
      <c r="AE37" s="34">
        <f ca="1">IF(B37=0,0,SUMIF(plan!CV:CV,'dnevni pregled'!$B37,plan!CW:CW))</f>
        <v>199.98156521739131</v>
      </c>
      <c r="AF37" s="34">
        <f ca="1">IF(B37=0,0,SUMIF(plan!CZ:CZ,'dnevni pregled'!$B37,plan!DA:DA))</f>
        <v>0</v>
      </c>
      <c r="AG37" s="34">
        <f ca="1">IF(B37=0,0,SUMIF(plan!DD:DD,'dnevni pregled'!$B37,plan!DE:DE))</f>
        <v>0</v>
      </c>
      <c r="AH37" s="34">
        <f ca="1">IF(B37=0,0,SUMIF(plan!DH:DH,'dnevni pregled'!$B37,plan!DI:DI))</f>
        <v>0</v>
      </c>
      <c r="AI37" s="34">
        <f ca="1">IF(B37=0,0,SUMIF(plan!DL:DL,'dnevni pregled'!$B37,plan!DM:DM))</f>
        <v>0</v>
      </c>
      <c r="AJ37" s="34">
        <f ca="1">IF(B37=0,0,SUMIF(plan!DP:DP,'dnevni pregled'!$B37,plan!DQ:DQ))</f>
        <v>0</v>
      </c>
    </row>
    <row r="38" spans="1:174" ht="15">
      <c r="A38" s="43"/>
      <c r="B38" s="39" t="s">
        <v>4655</v>
      </c>
      <c r="C38" s="30" t="str">
        <f>VLOOKUP(B38,šifrant!A:B,2,FALSE)</f>
        <v>MB FIB.POM 00847405 RAL9004</v>
      </c>
      <c r="D38" s="114"/>
      <c r="E38" s="114"/>
      <c r="F38" s="115"/>
      <c r="G38" s="34">
        <f>SUMIF(plan!D:D,'dnevni pregled'!$B38,plan!E:E)</f>
        <v>0</v>
      </c>
      <c r="H38" s="34">
        <f ca="1">IF(B38=0,0,SUMIF(plan!H:H,'dnevni pregled'!$B38,plan!I:I))</f>
        <v>0</v>
      </c>
      <c r="I38" s="34">
        <f ca="1">IF(B38=0,0,SUMIF(plan!L:L,'dnevni pregled'!$B38,plan!M:M))</f>
        <v>7.2532173913043483</v>
      </c>
      <c r="J38" s="34">
        <f ca="1">IF(B38=0,0,SUMIF(plan!P:P,'dnevni pregled'!$B38,plan!Q:Q))</f>
        <v>7.2532173913043483</v>
      </c>
      <c r="K38" s="34">
        <f ca="1">IF(B38=0,0,SUMIF(plan!T:T,'dnevni pregled'!$B38,plan!U:U))</f>
        <v>7.2532173913043483</v>
      </c>
      <c r="L38" s="34">
        <f ca="1">IF(B38=0,0,SUMIF(plan!X:X,'dnevni pregled'!$B38,plan!Y:Y))</f>
        <v>7.2532173913043483</v>
      </c>
      <c r="M38" s="34">
        <f ca="1">IF(B38=0,0,SUMIF(plan!AB:AB,'dnevni pregled'!$B38,plan!AC:AC))</f>
        <v>7.2532173913043483</v>
      </c>
      <c r="N38" s="34">
        <f ca="1">IF(B38=0,0,SUMIF(plan!AF:AF,'dnevni pregled'!$B38,plan!AG:AG))</f>
        <v>7.2532173913043483</v>
      </c>
      <c r="O38" s="34">
        <f ca="1">IF(B38=0,0,SUMIF(plan!AJ:AJ,'dnevni pregled'!$B38,plan!AK:AK))</f>
        <v>7.2532173913043483</v>
      </c>
      <c r="P38" s="34">
        <f ca="1">IF(B38=0,0,SUMIF(plan!AN:AN,'dnevni pregled'!$B38,plan!AO:AO))</f>
        <v>7.2532173913043483</v>
      </c>
      <c r="Q38" s="34">
        <f ca="1">IF(B38=0,0,SUMIF(plan!AR:AR,'dnevni pregled'!$B38,plan!AS:AS))</f>
        <v>0</v>
      </c>
      <c r="R38" s="34">
        <f ca="1">IF(B38=0,0,SUMIF(plan!AV:AV,'dnevni pregled'!$B38,plan!AW:AW))</f>
        <v>7.2532173913043483</v>
      </c>
      <c r="S38" s="34">
        <f ca="1">IF(B38=0,0,SUMIF(plan!AZ:AZ,'dnevni pregled'!$B38,plan!BA:BA))</f>
        <v>7.2532173913043483</v>
      </c>
      <c r="T38" s="34">
        <f ca="1">IF(B38=0,0,SUMIF(plan!BD:BD,'dnevni pregled'!$B38,plan!BE:BE))</f>
        <v>7.2532173913043483</v>
      </c>
      <c r="U38" s="34">
        <f ca="1">IF(B38=0,0,SUMIF(plan!BH:BH,'dnevni pregled'!$B38,plan!BI:BI))</f>
        <v>7.2532173913043483</v>
      </c>
      <c r="V38" s="34">
        <f ca="1">IF(B38=0,0,SUMIF(plan!BL:BL,'dnevni pregled'!$B38,plan!BM:BM))</f>
        <v>0</v>
      </c>
      <c r="W38" s="34">
        <f ca="1">IF(B38=0,0,SUMIF(plan!BP:BP,'dnevni pregled'!$B38,plan!BQ:BQ))</f>
        <v>0</v>
      </c>
      <c r="X38" s="34">
        <f ca="1">IF(B38=0,0,SUMIF(plan!BT:BT,'dnevni pregled'!$B38,plan!BU:BU))</f>
        <v>0</v>
      </c>
      <c r="Y38" s="34">
        <f ca="1">IF(B38=0,0,SUMIF(plan!BX:BX,'dnevni pregled'!$B38,plan!BY:BY))</f>
        <v>0</v>
      </c>
      <c r="Z38" s="34">
        <f ca="1">IF(B38=0,0,SUMIF(plan!CB:CB,'dnevni pregled'!$B38,plan!CC:CC))</f>
        <v>0</v>
      </c>
      <c r="AA38" s="34">
        <f ca="1">IF(B38=0,0,SUMIF(plan!CF:CF,'dnevni pregled'!$B38,plan!CG:CG))</f>
        <v>7.2532173913043483</v>
      </c>
      <c r="AB38" s="34">
        <f ca="1">IF(B38=0,0,SUMIF(plan!CJ:CJ,'dnevni pregled'!$B38,plan!CK:CK))</f>
        <v>7.2532173913043483</v>
      </c>
      <c r="AC38" s="34">
        <f ca="1">IF(B38=0,0,SUMIF(plan!CN:CN,'dnevni pregled'!$B38,plan!CO:CO))</f>
        <v>7.2532173913043483</v>
      </c>
      <c r="AD38" s="34">
        <f ca="1">IF(B38=0,0,SUMIF(plan!CR:CR,'dnevni pregled'!$B38,plan!CS:CS))</f>
        <v>7.2532173913043483</v>
      </c>
      <c r="AE38" s="34">
        <f ca="1">IF(B38=0,0,SUMIF(plan!CV:CV,'dnevni pregled'!$B38,plan!CW:CW))</f>
        <v>7.2532173913043483</v>
      </c>
      <c r="AF38" s="34">
        <f ca="1">IF(B38=0,0,SUMIF(plan!CZ:CZ,'dnevni pregled'!$B38,plan!DA:DA))</f>
        <v>0</v>
      </c>
      <c r="AG38" s="34">
        <f ca="1">IF(B38=0,0,SUMIF(plan!DD:DD,'dnevni pregled'!$B38,plan!DE:DE))</f>
        <v>0</v>
      </c>
      <c r="AH38" s="34">
        <f ca="1">IF(B38=0,0,SUMIF(plan!DH:DH,'dnevni pregled'!$B38,plan!DI:DI))</f>
        <v>0</v>
      </c>
      <c r="AI38" s="34">
        <f ca="1">IF(B38=0,0,SUMIF(plan!DL:DL,'dnevni pregled'!$B38,plan!DM:DM))</f>
        <v>0</v>
      </c>
      <c r="AJ38" s="34">
        <f ca="1">IF(B38=0,0,SUMIF(plan!DP:DP,'dnevni pregled'!$B38,plan!DQ:DQ))</f>
        <v>0</v>
      </c>
    </row>
    <row r="39" spans="1:174" ht="15">
      <c r="A39" s="43" t="s">
        <v>14193</v>
      </c>
      <c r="B39" s="39" t="s">
        <v>448</v>
      </c>
      <c r="C39" s="30" t="str">
        <f>VLOOKUP(B39,šifrant!A:B,2,FALSE)</f>
        <v>MB POM RENOL-GY MO74132358 -ZT/S_x000D_
RAL7021</v>
      </c>
      <c r="D39" s="114"/>
      <c r="E39" s="114"/>
      <c r="F39" s="115"/>
      <c r="G39" s="34">
        <f>SUMIF(plan!D:D,'dnevni pregled'!$B39,plan!E:E)</f>
        <v>0</v>
      </c>
      <c r="H39" s="34">
        <f ca="1">IF(B39=0,0,SUMIF(plan!H:H,'dnevni pregled'!$B39,plan!I:I))</f>
        <v>0</v>
      </c>
      <c r="I39" s="34">
        <f ca="1">IF(B39=0,0,SUMIF(plan!L:L,'dnevni pregled'!$B39,plan!M:M))</f>
        <v>0</v>
      </c>
      <c r="J39" s="34">
        <f ca="1">IF(B39=0,0,SUMIF(plan!P:P,'dnevni pregled'!$B39,plan!Q:Q))</f>
        <v>0</v>
      </c>
      <c r="K39" s="34">
        <f ca="1">IF(B39=0,0,SUMIF(plan!T:T,'dnevni pregled'!$B39,plan!U:U))</f>
        <v>1.5428571428571425</v>
      </c>
      <c r="L39" s="34">
        <f ca="1">IF(B39=0,0,SUMIF(plan!X:X,'dnevni pregled'!$B39,plan!Y:Y))</f>
        <v>1.5428571428571425</v>
      </c>
      <c r="M39" s="34">
        <f ca="1">IF(B39=0,0,SUMIF(plan!AB:AB,'dnevni pregled'!$B39,plan!AC:AC))</f>
        <v>1.5428571428571425</v>
      </c>
      <c r="N39" s="34">
        <f ca="1">IF(B39=0,0,SUMIF(plan!AF:AF,'dnevni pregled'!$B39,plan!AG:AG))</f>
        <v>1.5428571428571425</v>
      </c>
      <c r="O39" s="34">
        <f ca="1">IF(B39=0,0,SUMIF(plan!AJ:AJ,'dnevni pregled'!$B39,plan!AK:AK))</f>
        <v>1.5428571428571425</v>
      </c>
      <c r="P39" s="34">
        <f ca="1">IF(B39=0,0,SUMIF(plan!AN:AN,'dnevni pregled'!$B39,plan!AO:AO))</f>
        <v>1.5428571428571425</v>
      </c>
      <c r="Q39" s="34">
        <f ca="1">IF(B39=0,0,SUMIF(plan!AR:AR,'dnevni pregled'!$B39,plan!AS:AS))</f>
        <v>0</v>
      </c>
      <c r="R39" s="34">
        <f ca="1">IF(B39=0,0,SUMIF(plan!AV:AV,'dnevni pregled'!$B39,plan!AW:AW))</f>
        <v>0</v>
      </c>
      <c r="S39" s="34">
        <f ca="1">IF(B39=0,0,SUMIF(plan!AZ:AZ,'dnevni pregled'!$B39,plan!BA:BA))</f>
        <v>0</v>
      </c>
      <c r="T39" s="34">
        <f ca="1">IF(B39=0,0,SUMIF(plan!BD:BD,'dnevni pregled'!$B39,plan!BE:BE))</f>
        <v>0</v>
      </c>
      <c r="U39" s="34">
        <f ca="1">IF(B39=0,0,SUMIF(plan!BH:BH,'dnevni pregled'!$B39,plan!BI:BI))</f>
        <v>0</v>
      </c>
      <c r="V39" s="34">
        <f ca="1">IF(B39=0,0,SUMIF(plan!BL:BL,'dnevni pregled'!$B39,plan!BM:BM))</f>
        <v>0</v>
      </c>
      <c r="W39" s="34">
        <f ca="1">IF(B39=0,0,SUMIF(plan!BP:BP,'dnevni pregled'!$B39,plan!BQ:BQ))</f>
        <v>0</v>
      </c>
      <c r="X39" s="34">
        <f ca="1">IF(B39=0,0,SUMIF(plan!BT:BT,'dnevni pregled'!$B39,plan!BU:BU))</f>
        <v>0</v>
      </c>
      <c r="Y39" s="34">
        <f ca="1">IF(B39=0,0,SUMIF(plan!BX:BX,'dnevni pregled'!$B39,plan!BY:BY))</f>
        <v>0</v>
      </c>
      <c r="Z39" s="34">
        <f ca="1">IF(B39=0,0,SUMIF(plan!CB:CB,'dnevni pregled'!$B39,plan!CC:CC))</f>
        <v>0</v>
      </c>
      <c r="AA39" s="34">
        <f ca="1">IF(B39=0,0,SUMIF(plan!CF:CF,'dnevni pregled'!$B39,plan!CG:CG))</f>
        <v>0</v>
      </c>
      <c r="AB39" s="34">
        <f ca="1">IF(B39=0,0,SUMIF(plan!CJ:CJ,'dnevni pregled'!$B39,plan!CK:CK))</f>
        <v>0</v>
      </c>
      <c r="AC39" s="34">
        <f ca="1">IF(B39=0,0,SUMIF(plan!CN:CN,'dnevni pregled'!$B39,plan!CO:CO))</f>
        <v>0</v>
      </c>
      <c r="AD39" s="34">
        <f ca="1">IF(B39=0,0,SUMIF(plan!CR:CR,'dnevni pregled'!$B39,plan!CS:CS))</f>
        <v>0</v>
      </c>
      <c r="AE39" s="34">
        <f ca="1">IF(B39=0,0,SUMIF(plan!CV:CV,'dnevni pregled'!$B39,plan!CW:CW))</f>
        <v>0</v>
      </c>
      <c r="AF39" s="34">
        <f ca="1">IF(B39=0,0,SUMIF(plan!CZ:CZ,'dnevni pregled'!$B39,plan!DA:DA))</f>
        <v>0</v>
      </c>
      <c r="AG39" s="34">
        <f ca="1">IF(B39=0,0,SUMIF(plan!DD:DD,'dnevni pregled'!$B39,plan!DE:DE))</f>
        <v>0</v>
      </c>
      <c r="AH39" s="34">
        <f ca="1">IF(B39=0,0,SUMIF(plan!DH:DH,'dnevni pregled'!$B39,plan!DI:DI))</f>
        <v>0</v>
      </c>
      <c r="AI39" s="34">
        <f ca="1">IF(B39=0,0,SUMIF(plan!DL:DL,'dnevni pregled'!$B39,plan!DM:DM))</f>
        <v>0</v>
      </c>
      <c r="AJ39" s="34">
        <f ca="1">IF(B39=0,0,SUMIF(plan!DP:DP,'dnevni pregled'!$B39,plan!DQ:DQ))</f>
        <v>0</v>
      </c>
      <c r="FR39" s="8"/>
    </row>
    <row r="40" spans="1:174" ht="15">
      <c r="A40" s="28"/>
      <c r="B40" s="39"/>
      <c r="C40" s="30">
        <f>VLOOKUP(B40,šifrant!A:B,2,FALSE)</f>
        <v>0</v>
      </c>
      <c r="D40" s="114"/>
      <c r="E40" s="114"/>
      <c r="F40" s="115"/>
      <c r="G40" s="34">
        <f>SUMIF(plan!D:D,'dnevni pregled'!$B40,plan!E:E)</f>
        <v>0</v>
      </c>
      <c r="H40" s="34">
        <f>IF(B40=0,0,SUMIF(plan!H:H,'dnevni pregled'!$B40,plan!I:I))</f>
        <v>0</v>
      </c>
      <c r="I40" s="34">
        <f>IF(B40=0,0,SUMIF(plan!L:L,'dnevni pregled'!$B40,plan!M:M))</f>
        <v>0</v>
      </c>
      <c r="J40" s="34">
        <f>IF(B40=0,0,SUMIF(plan!P:P,'dnevni pregled'!$B40,plan!Q:Q))</f>
        <v>0</v>
      </c>
      <c r="K40" s="34">
        <f>IF(B40=0,0,SUMIF(plan!T:T,'dnevni pregled'!$B40,plan!U:U))</f>
        <v>0</v>
      </c>
      <c r="L40" s="34">
        <f>IF(B40=0,0,SUMIF(plan!X:X,'dnevni pregled'!$B40,plan!Y:Y))</f>
        <v>0</v>
      </c>
      <c r="M40" s="34">
        <f>IF(B40=0,0,SUMIF(plan!AB:AB,'dnevni pregled'!$B40,plan!AC:AC))</f>
        <v>0</v>
      </c>
      <c r="N40" s="34">
        <f>IF(B40=0,0,SUMIF(plan!AF:AF,'dnevni pregled'!$B40,plan!AG:AG))</f>
        <v>0</v>
      </c>
      <c r="O40" s="34">
        <f>IF(B40=0,0,SUMIF(plan!AJ:AJ,'dnevni pregled'!$B40,plan!AK:AK))</f>
        <v>0</v>
      </c>
      <c r="P40" s="34">
        <f>IF(B40=0,0,SUMIF(plan!AN:AN,'dnevni pregled'!$B40,plan!AO:AO))</f>
        <v>0</v>
      </c>
      <c r="Q40" s="34">
        <f>IF(B40=0,0,SUMIF(plan!AR:AR,'dnevni pregled'!$B40,plan!AS:AS))</f>
        <v>0</v>
      </c>
      <c r="R40" s="34">
        <f>IF(B40=0,0,SUMIF(plan!AV:AV,'dnevni pregled'!$B40,plan!AW:AW))</f>
        <v>0</v>
      </c>
      <c r="S40" s="34">
        <f>IF(B40=0,0,SUMIF(plan!AZ:AZ,'dnevni pregled'!$B40,plan!BA:BA))</f>
        <v>0</v>
      </c>
      <c r="T40" s="34">
        <f>IF(B40=0,0,SUMIF(plan!BD:BD,'dnevni pregled'!$B40,plan!BE:BE))</f>
        <v>0</v>
      </c>
      <c r="U40" s="34">
        <f>IF(B40=0,0,SUMIF(plan!BH:BH,'dnevni pregled'!$B40,plan!BI:BI))</f>
        <v>0</v>
      </c>
      <c r="V40" s="34">
        <f>IF(B40=0,0,SUMIF(plan!BL:BL,'dnevni pregled'!$B40,plan!BM:BM))</f>
        <v>0</v>
      </c>
      <c r="W40" s="34">
        <f>IF(B40=0,0,SUMIF(plan!BP:BP,'dnevni pregled'!$B40,plan!BQ:BQ))</f>
        <v>0</v>
      </c>
      <c r="X40" s="34">
        <f>IF(B40=0,0,SUMIF(plan!BT:BT,'dnevni pregled'!$B40,plan!BU:BU))</f>
        <v>0</v>
      </c>
      <c r="Y40" s="34">
        <f>IF(B40=0,0,SUMIF(plan!BX:BX,'dnevni pregled'!$B40,plan!BY:BY))</f>
        <v>0</v>
      </c>
      <c r="Z40" s="34">
        <f>IF(B40=0,0,SUMIF(plan!CB:CB,'dnevni pregled'!$B40,plan!CC:CC))</f>
        <v>0</v>
      </c>
      <c r="AA40" s="34">
        <f>IF(B40=0,0,SUMIF(plan!CF:CF,'dnevni pregled'!$B40,plan!CG:CG))</f>
        <v>0</v>
      </c>
      <c r="AB40" s="34">
        <f>IF(B40=0,0,SUMIF(plan!CJ:CJ,'dnevni pregled'!$B40,plan!CK:CK))</f>
        <v>0</v>
      </c>
      <c r="AC40" s="34">
        <f>IF(B40=0,0,SUMIF(plan!CN:CN,'dnevni pregled'!$B40,plan!CO:CO))</f>
        <v>0</v>
      </c>
      <c r="AD40" s="34">
        <f>IF(B40=0,0,SUMIF(plan!CR:CR,'dnevni pregled'!$B40,plan!CS:CS))</f>
        <v>0</v>
      </c>
      <c r="AE40" s="34">
        <f>IF(B40=0,0,SUMIF(plan!CV:CV,'dnevni pregled'!$B40,plan!CW:CW))</f>
        <v>0</v>
      </c>
      <c r="AF40" s="34">
        <f>IF(B40=0,0,SUMIF(plan!CZ:CZ,'dnevni pregled'!$B40,plan!DA:DA))</f>
        <v>0</v>
      </c>
      <c r="AG40" s="34">
        <f>IF(B40=0,0,SUMIF(plan!DD:DD,'dnevni pregled'!$B40,plan!DE:DE))</f>
        <v>0</v>
      </c>
      <c r="AH40" s="34">
        <f>IF(B40=0,0,SUMIF(plan!DH:DH,'dnevni pregled'!$B40,plan!DI:DI))</f>
        <v>0</v>
      </c>
      <c r="AI40" s="34">
        <f>IF(B40=0,0,SUMIF(plan!DL:DL,'dnevni pregled'!$B40,plan!DM:DM))</f>
        <v>0</v>
      </c>
      <c r="AJ40" s="34">
        <f>IF(B40=0,0,SUMIF(plan!DP:DP,'dnevni pregled'!$B40,plan!DQ:DQ))</f>
        <v>0</v>
      </c>
      <c r="FR40" s="8"/>
    </row>
    <row r="41" spans="1:174" ht="15">
      <c r="A41" s="28" t="s">
        <v>14146</v>
      </c>
      <c r="B41" s="39" t="s">
        <v>4659</v>
      </c>
      <c r="C41" s="30" t="str">
        <f>VLOOKUP(B41,šifrant!A:B,2,FALSE)</f>
        <v>PP HF700SA</v>
      </c>
      <c r="D41" s="114"/>
      <c r="E41" s="114"/>
      <c r="F41" s="115"/>
      <c r="G41" s="34">
        <f>SUMIF(plan!D:D,'dnevni pregled'!$B41,plan!E:E)</f>
        <v>0</v>
      </c>
      <c r="H41" s="34">
        <f ca="1">IF(B41=0,0,SUMIF(plan!H:H,'dnevni pregled'!$B41,plan!I:I))</f>
        <v>57.492750000000001</v>
      </c>
      <c r="I41" s="34">
        <f ca="1">IF(B41=0,0,SUMIF(plan!L:L,'dnevni pregled'!$B41,plan!M:M))</f>
        <v>57.492750000000001</v>
      </c>
      <c r="J41" s="34">
        <f ca="1">IF(B41=0,0,SUMIF(plan!P:P,'dnevni pregled'!$B41,plan!Q:Q))</f>
        <v>57.492750000000001</v>
      </c>
      <c r="K41" s="34">
        <f ca="1">IF(B41=0,0,SUMIF(plan!T:T,'dnevni pregled'!$B41,plan!U:U))</f>
        <v>57.492750000000001</v>
      </c>
      <c r="L41" s="34">
        <f ca="1">IF(B41=0,0,SUMIF(plan!X:X,'dnevni pregled'!$B41,plan!Y:Y))</f>
        <v>57.492750000000001</v>
      </c>
      <c r="M41" s="34">
        <f ca="1">IF(B41=0,0,SUMIF(plan!AB:AB,'dnevni pregled'!$B41,plan!AC:AC))</f>
        <v>57.492750000000001</v>
      </c>
      <c r="N41" s="34">
        <f ca="1">IF(B41=0,0,SUMIF(plan!AF:AF,'dnevni pregled'!$B41,plan!AG:AG))</f>
        <v>57.492750000000001</v>
      </c>
      <c r="O41" s="34">
        <f ca="1">IF(B41=0,0,SUMIF(plan!AJ:AJ,'dnevni pregled'!$B41,plan!AK:AK))</f>
        <v>57.492750000000001</v>
      </c>
      <c r="P41" s="34">
        <f ca="1">IF(B41=0,0,SUMIF(plan!AN:AN,'dnevni pregled'!$B41,plan!AO:AO))</f>
        <v>57.492750000000001</v>
      </c>
      <c r="Q41" s="34">
        <f ca="1">IF(B41=0,0,SUMIF(plan!AR:AR,'dnevni pregled'!$B41,plan!AS:AS))</f>
        <v>0</v>
      </c>
      <c r="R41" s="34">
        <f ca="1">IF(B41=0,0,SUMIF(plan!AV:AV,'dnevni pregled'!$B41,plan!AW:AW))</f>
        <v>0</v>
      </c>
      <c r="S41" s="34">
        <f ca="1">IF(B41=0,0,SUMIF(plan!AZ:AZ,'dnevni pregled'!$B41,plan!BA:BA))</f>
        <v>0</v>
      </c>
      <c r="T41" s="34">
        <f ca="1">IF(B41=0,0,SUMIF(plan!BD:BD,'dnevni pregled'!$B41,plan!BE:BE))</f>
        <v>0</v>
      </c>
      <c r="U41" s="34">
        <f ca="1">IF(B41=0,0,SUMIF(plan!BH:BH,'dnevni pregled'!$B41,plan!BI:BI))</f>
        <v>0</v>
      </c>
      <c r="V41" s="34">
        <f ca="1">IF(B41=0,0,SUMIF(plan!BL:BL,'dnevni pregled'!$B41,plan!BM:BM))</f>
        <v>0</v>
      </c>
      <c r="W41" s="34">
        <f ca="1">IF(B41=0,0,SUMIF(plan!BP:BP,'dnevni pregled'!$B41,plan!BQ:BQ))</f>
        <v>0</v>
      </c>
      <c r="X41" s="34">
        <f ca="1">IF(B41=0,0,SUMIF(plan!BT:BT,'dnevni pregled'!$B41,plan!BU:BU))</f>
        <v>0</v>
      </c>
      <c r="Y41" s="34">
        <f ca="1">IF(B41=0,0,SUMIF(plan!BX:BX,'dnevni pregled'!$B41,plan!BY:BY))</f>
        <v>0</v>
      </c>
      <c r="Z41" s="34">
        <f ca="1">IF(B41=0,0,SUMIF(plan!CB:CB,'dnevni pregled'!$B41,plan!CC:CC))</f>
        <v>0</v>
      </c>
      <c r="AA41" s="34">
        <f ca="1">IF(B41=0,0,SUMIF(plan!CF:CF,'dnevni pregled'!$B41,plan!CG:CG))</f>
        <v>120.48479999999999</v>
      </c>
      <c r="AB41" s="34">
        <f ca="1">IF(B41=0,0,SUMIF(plan!CJ:CJ,'dnevni pregled'!$B41,plan!CK:CK))</f>
        <v>44.534970000000001</v>
      </c>
      <c r="AC41" s="34">
        <f ca="1">IF(B41=0,0,SUMIF(plan!CN:CN,'dnevni pregled'!$B41,plan!CO:CO))</f>
        <v>0</v>
      </c>
      <c r="AD41" s="34">
        <f ca="1">IF(B41=0,0,SUMIF(plan!CR:CR,'dnevni pregled'!$B41,plan!CS:CS))</f>
        <v>0</v>
      </c>
      <c r="AE41" s="34">
        <f ca="1">IF(B41=0,0,SUMIF(plan!CV:CV,'dnevni pregled'!$B41,plan!CW:CW))</f>
        <v>0</v>
      </c>
      <c r="AF41" s="34">
        <f ca="1">IF(B41=0,0,SUMIF(plan!CZ:CZ,'dnevni pregled'!$B41,plan!DA:DA))</f>
        <v>0</v>
      </c>
      <c r="AG41" s="34">
        <f ca="1">IF(B41=0,0,SUMIF(plan!DD:DD,'dnevni pregled'!$B41,plan!DE:DE))</f>
        <v>0</v>
      </c>
      <c r="AH41" s="34">
        <f ca="1">IF(B41=0,0,SUMIF(plan!DH:DH,'dnevni pregled'!$B41,plan!DI:DI))</f>
        <v>0</v>
      </c>
      <c r="AI41" s="34">
        <f ca="1">IF(B41=0,0,SUMIF(plan!DL:DL,'dnevni pregled'!$B41,plan!DM:DM))</f>
        <v>0</v>
      </c>
      <c r="AJ41" s="34">
        <f ca="1">IF(B41=0,0,SUMIF(plan!DP:DP,'dnevni pregled'!$B41,plan!DQ:DQ))</f>
        <v>0</v>
      </c>
      <c r="FR41" s="8"/>
    </row>
    <row r="42" spans="1:174" ht="15">
      <c r="A42" s="28"/>
      <c r="B42" s="39" t="s">
        <v>4660</v>
      </c>
      <c r="C42" s="30" t="str">
        <f>VLOOKUP(B42,šifrant!A:B,2,FALSE)</f>
        <v>PA AKULON K224-G6-FC NA99001</v>
      </c>
      <c r="D42" s="114"/>
      <c r="E42" s="114"/>
      <c r="F42" s="115"/>
      <c r="G42" s="34">
        <f>SUMIF(plan!D:D,'dnevni pregled'!$B42,plan!E:E)</f>
        <v>0</v>
      </c>
      <c r="H42" s="34">
        <f ca="1">IF(B42=0,0,SUMIF(plan!H:H,'dnevni pregled'!$B42,plan!I:I))</f>
        <v>0</v>
      </c>
      <c r="I42" s="34">
        <f ca="1">IF(B42=0,0,SUMIF(plan!L:L,'dnevni pregled'!$B42,plan!M:M))</f>
        <v>0</v>
      </c>
      <c r="J42" s="34">
        <f ca="1">IF(B42=0,0,SUMIF(plan!P:P,'dnevni pregled'!$B42,plan!Q:Q))</f>
        <v>0</v>
      </c>
      <c r="K42" s="34">
        <f ca="1">IF(B42=0,0,SUMIF(plan!T:T,'dnevni pregled'!$B42,plan!U:U))</f>
        <v>0</v>
      </c>
      <c r="L42" s="34">
        <f ca="1">IF(B42=0,0,SUMIF(plan!X:X,'dnevni pregled'!$B42,plan!Y:Y))</f>
        <v>0</v>
      </c>
      <c r="M42" s="34">
        <f ca="1">IF(B42=0,0,SUMIF(plan!AB:AB,'dnevni pregled'!$B42,plan!AC:AC))</f>
        <v>0</v>
      </c>
      <c r="N42" s="34">
        <f ca="1">IF(B42=0,0,SUMIF(plan!AF:AF,'dnevni pregled'!$B42,plan!AG:AG))</f>
        <v>0</v>
      </c>
      <c r="O42" s="34">
        <f ca="1">IF(B42=0,0,SUMIF(plan!AJ:AJ,'dnevni pregled'!$B42,plan!AK:AK))</f>
        <v>0</v>
      </c>
      <c r="P42" s="34">
        <f ca="1">IF(B42=0,0,SUMIF(plan!AN:AN,'dnevni pregled'!$B42,plan!AO:AO))</f>
        <v>0</v>
      </c>
      <c r="Q42" s="34">
        <f ca="1">IF(B42=0,0,SUMIF(plan!AR:AR,'dnevni pregled'!$B42,plan!AS:AS))</f>
        <v>85.714285714285722</v>
      </c>
      <c r="R42" s="34">
        <f ca="1">IF(B42=0,0,SUMIF(plan!AV:AV,'dnevni pregled'!$B42,plan!AW:AW))</f>
        <v>85.714285714285722</v>
      </c>
      <c r="S42" s="34">
        <f ca="1">IF(B42=0,0,SUMIF(plan!AZ:AZ,'dnevni pregled'!$B42,plan!BA:BA))</f>
        <v>85.714285714285722</v>
      </c>
      <c r="T42" s="34">
        <f ca="1">IF(B42=0,0,SUMIF(plan!BD:BD,'dnevni pregled'!$B42,plan!BE:BE))</f>
        <v>85.714285714285722</v>
      </c>
      <c r="U42" s="34">
        <f ca="1">IF(B42=0,0,SUMIF(plan!BH:BH,'dnevni pregled'!$B42,plan!BI:BI))</f>
        <v>85.714285714285722</v>
      </c>
      <c r="V42" s="34">
        <f ca="1">IF(B42=0,0,SUMIF(plan!BL:BL,'dnevni pregled'!$B42,plan!BM:BM))</f>
        <v>167.24708571428573</v>
      </c>
      <c r="W42" s="34">
        <f ca="1">IF(B42=0,0,SUMIF(plan!BP:BP,'dnevni pregled'!$B42,plan!BQ:BQ))</f>
        <v>81.532800000000009</v>
      </c>
      <c r="X42" s="34">
        <f ca="1">IF(B42=0,0,SUMIF(plan!BT:BT,'dnevni pregled'!$B42,plan!BU:BU))</f>
        <v>81.532800000000009</v>
      </c>
      <c r="Y42" s="34">
        <f ca="1">IF(B42=0,0,SUMIF(plan!BX:BX,'dnevni pregled'!$B42,plan!BY:BY))</f>
        <v>81.532800000000009</v>
      </c>
      <c r="Z42" s="34">
        <f ca="1">IF(B42=0,0,SUMIF(plan!CB:CB,'dnevni pregled'!$B42,plan!CC:CC))</f>
        <v>81.532800000000009</v>
      </c>
      <c r="AA42" s="34">
        <f ca="1">IF(B42=0,0,SUMIF(plan!CF:CF,'dnevni pregled'!$B42,plan!CG:CG))</f>
        <v>0</v>
      </c>
      <c r="AB42" s="34">
        <f ca="1">IF(B42=0,0,SUMIF(plan!CJ:CJ,'dnevni pregled'!$B42,plan!CK:CK))</f>
        <v>0</v>
      </c>
      <c r="AC42" s="34">
        <f ca="1">IF(B42=0,0,SUMIF(plan!CN:CN,'dnevni pregled'!$B42,plan!CO:CO))</f>
        <v>0</v>
      </c>
      <c r="AD42" s="34">
        <f ca="1">IF(B42=0,0,SUMIF(plan!CR:CR,'dnevni pregled'!$B42,plan!CS:CS))</f>
        <v>0</v>
      </c>
      <c r="AE42" s="34">
        <f ca="1">IF(B42=0,0,SUMIF(plan!CV:CV,'dnevni pregled'!$B42,plan!CW:CW))</f>
        <v>0</v>
      </c>
      <c r="AF42" s="34">
        <f ca="1">IF(B42=0,0,SUMIF(plan!CZ:CZ,'dnevni pregled'!$B42,plan!DA:DA))</f>
        <v>0</v>
      </c>
      <c r="AG42" s="34">
        <f ca="1">IF(B42=0,0,SUMIF(plan!DD:DD,'dnevni pregled'!$B42,plan!DE:DE))</f>
        <v>0</v>
      </c>
      <c r="AH42" s="34">
        <f ca="1">IF(B42=0,0,SUMIF(plan!DH:DH,'dnevni pregled'!$B42,plan!DI:DI))</f>
        <v>0</v>
      </c>
      <c r="AI42" s="34">
        <f ca="1">IF(B42=0,0,SUMIF(plan!DL:DL,'dnevni pregled'!$B42,plan!DM:DM))</f>
        <v>0</v>
      </c>
      <c r="AJ42" s="34">
        <f ca="1">IF(B42=0,0,SUMIF(plan!DP:DP,'dnevni pregled'!$B42,plan!DQ:DQ))</f>
        <v>0</v>
      </c>
      <c r="FR42" s="8"/>
    </row>
    <row r="43" spans="1:174" ht="15">
      <c r="A43" s="28"/>
      <c r="B43" s="39"/>
      <c r="C43" s="30">
        <f>VLOOKUP(B43,šifrant!A:B,2,FALSE)</f>
        <v>0</v>
      </c>
      <c r="D43" s="114"/>
      <c r="E43" s="114"/>
      <c r="F43" s="115"/>
      <c r="G43" s="34">
        <f>SUMIF(plan!D:D,'dnevni pregled'!$B43,plan!E:E)</f>
        <v>0</v>
      </c>
      <c r="H43" s="34">
        <f>IF(B43=0,0,SUMIF(plan!H:H,'dnevni pregled'!$B43,plan!I:I))</f>
        <v>0</v>
      </c>
      <c r="I43" s="34">
        <f>IF(B43=0,0,SUMIF(plan!L:L,'dnevni pregled'!$B43,plan!M:M))</f>
        <v>0</v>
      </c>
      <c r="J43" s="34">
        <f>IF(B43=0,0,SUMIF(plan!P:P,'dnevni pregled'!$B43,plan!Q:Q))</f>
        <v>0</v>
      </c>
      <c r="K43" s="34">
        <f>IF(B43=0,0,SUMIF(plan!T:T,'dnevni pregled'!$B43,plan!U:U))</f>
        <v>0</v>
      </c>
      <c r="L43" s="34">
        <f>IF(B43=0,0,SUMIF(plan!X:X,'dnevni pregled'!$B43,plan!Y:Y))</f>
        <v>0</v>
      </c>
      <c r="M43" s="34">
        <f>IF(B43=0,0,SUMIF(plan!AB:AB,'dnevni pregled'!$B43,plan!AC:AC))</f>
        <v>0</v>
      </c>
      <c r="N43" s="34">
        <f>IF(B43=0,0,SUMIF(plan!AF:AF,'dnevni pregled'!$B43,plan!AG:AG))</f>
        <v>0</v>
      </c>
      <c r="O43" s="34">
        <f>IF(B43=0,0,SUMIF(plan!AJ:AJ,'dnevni pregled'!$B43,plan!AK:AK))</f>
        <v>0</v>
      </c>
      <c r="P43" s="34">
        <f>IF(B43=0,0,SUMIF(plan!AN:AN,'dnevni pregled'!$B43,plan!AO:AO))</f>
        <v>0</v>
      </c>
      <c r="Q43" s="34">
        <f>IF(B43=0,0,SUMIF(plan!AR:AR,'dnevni pregled'!$B43,plan!AS:AS))</f>
        <v>0</v>
      </c>
      <c r="R43" s="34">
        <f>IF(B43=0,0,SUMIF(plan!AV:AV,'dnevni pregled'!$B43,plan!AW:AW))</f>
        <v>0</v>
      </c>
      <c r="S43" s="34">
        <f>IF(B43=0,0,SUMIF(plan!AZ:AZ,'dnevni pregled'!$B43,plan!BA:BA))</f>
        <v>0</v>
      </c>
      <c r="T43" s="34">
        <f>IF(B43=0,0,SUMIF(plan!BD:BD,'dnevni pregled'!$B43,plan!BE:BE))</f>
        <v>0</v>
      </c>
      <c r="U43" s="34">
        <f>IF(B43=0,0,SUMIF(plan!BH:BH,'dnevni pregled'!$B43,plan!BI:BI))</f>
        <v>0</v>
      </c>
      <c r="V43" s="34">
        <f>IF(B43=0,0,SUMIF(plan!BL:BL,'dnevni pregled'!$B43,plan!BM:BM))</f>
        <v>0</v>
      </c>
      <c r="W43" s="34">
        <f>IF(B43=0,0,SUMIF(plan!BP:BP,'dnevni pregled'!$B43,plan!BQ:BQ))</f>
        <v>0</v>
      </c>
      <c r="X43" s="34">
        <f>IF(B43=0,0,SUMIF(plan!BT:BT,'dnevni pregled'!$B43,plan!BU:BU))</f>
        <v>0</v>
      </c>
      <c r="Y43" s="34">
        <f>IF(B43=0,0,SUMIF(plan!BX:BX,'dnevni pregled'!$B43,plan!BY:BY))</f>
        <v>0</v>
      </c>
      <c r="Z43" s="34">
        <f>IF(B43=0,0,SUMIF(plan!CB:CB,'dnevni pregled'!$B43,plan!CC:CC))</f>
        <v>0</v>
      </c>
      <c r="AA43" s="34">
        <f>IF(B43=0,0,SUMIF(plan!CF:CF,'dnevni pregled'!$B43,plan!CG:CG))</f>
        <v>0</v>
      </c>
      <c r="AB43" s="34">
        <f>IF(B43=0,0,SUMIF(plan!CJ:CJ,'dnevni pregled'!$B43,plan!CK:CK))</f>
        <v>0</v>
      </c>
      <c r="AC43" s="34">
        <f>IF(B43=0,0,SUMIF(plan!CN:CN,'dnevni pregled'!$B43,plan!CO:CO))</f>
        <v>0</v>
      </c>
      <c r="AD43" s="34">
        <f>IF(B43=0,0,SUMIF(plan!CR:CR,'dnevni pregled'!$B43,plan!CS:CS))</f>
        <v>0</v>
      </c>
      <c r="AE43" s="34">
        <f>IF(B43=0,0,SUMIF(plan!CV:CV,'dnevni pregled'!$B43,plan!CW:CW))</f>
        <v>0</v>
      </c>
      <c r="AF43" s="34">
        <f>IF(B43=0,0,SUMIF(plan!CZ:CZ,'dnevni pregled'!$B43,plan!DA:DA))</f>
        <v>0</v>
      </c>
      <c r="AG43" s="34">
        <f>IF(B43=0,0,SUMIF(plan!DD:DD,'dnevni pregled'!$B43,plan!DE:DE))</f>
        <v>0</v>
      </c>
      <c r="AH43" s="34">
        <f>IF(B43=0,0,SUMIF(plan!DH:DH,'dnevni pregled'!$B43,plan!DI:DI))</f>
        <v>0</v>
      </c>
      <c r="AI43" s="34">
        <f>IF(B43=0,0,SUMIF(plan!DL:DL,'dnevni pregled'!$B43,plan!DM:DM))</f>
        <v>0</v>
      </c>
      <c r="AJ43" s="34">
        <f>IF(B43=0,0,SUMIF(plan!DP:DP,'dnevni pregled'!$B43,plan!DQ:DQ))</f>
        <v>0</v>
      </c>
      <c r="FR43" s="8"/>
    </row>
    <row r="44" spans="1:174" ht="15">
      <c r="A44" s="46" t="s">
        <v>4656</v>
      </c>
      <c r="B44" s="39" t="s">
        <v>4657</v>
      </c>
      <c r="C44" s="30" t="str">
        <f>VLOOKUP(B44,šifrant!A:B,2,FALSE)</f>
        <v>MB ABS RENOL SB00025815 bel</v>
      </c>
      <c r="D44" s="114"/>
      <c r="E44" s="114"/>
      <c r="F44" s="115"/>
      <c r="G44" s="34">
        <f>SUMIF(plan!D:D,'dnevni pregled'!$B44,plan!E:E)</f>
        <v>0</v>
      </c>
      <c r="H44" s="34">
        <f ca="1">IF(B44=0,0,SUMIF(plan!H:H,'dnevni pregled'!$B44,plan!I:I))</f>
        <v>28.425599999999999</v>
      </c>
      <c r="I44" s="34">
        <f ca="1">IF(B44=0,0,SUMIF(plan!L:L,'dnevni pregled'!$B44,plan!M:M))</f>
        <v>28.425599999999999</v>
      </c>
      <c r="J44" s="34">
        <f ca="1">IF(B44=0,0,SUMIF(plan!P:P,'dnevni pregled'!$B44,plan!Q:Q))</f>
        <v>28.425599999999999</v>
      </c>
      <c r="K44" s="34">
        <f ca="1">IF(B44=0,0,SUMIF(plan!T:T,'dnevni pregled'!$B44,plan!U:U))</f>
        <v>0</v>
      </c>
      <c r="L44" s="34">
        <f ca="1">IF(B44=0,0,SUMIF(plan!X:X,'dnevni pregled'!$B44,plan!Y:Y))</f>
        <v>0</v>
      </c>
      <c r="M44" s="34">
        <f ca="1">IF(B44=0,0,SUMIF(plan!AB:AB,'dnevni pregled'!$B44,plan!AC:AC))</f>
        <v>0</v>
      </c>
      <c r="N44" s="34">
        <f ca="1">IF(B44=0,0,SUMIF(plan!AF:AF,'dnevni pregled'!$B44,plan!AG:AG))</f>
        <v>0</v>
      </c>
      <c r="O44" s="34">
        <f ca="1">IF(B44=0,0,SUMIF(plan!AJ:AJ,'dnevni pregled'!$B44,plan!AK:AK))</f>
        <v>0</v>
      </c>
      <c r="P44" s="34">
        <f ca="1">IF(B44=0,0,SUMIF(plan!AN:AN,'dnevni pregled'!$B44,plan!AO:AO))</f>
        <v>0</v>
      </c>
      <c r="Q44" s="34">
        <f ca="1">IF(B44=0,0,SUMIF(plan!AR:AR,'dnevni pregled'!$B44,plan!AS:AS))</f>
        <v>0</v>
      </c>
      <c r="R44" s="34">
        <f ca="1">IF(B44=0,0,SUMIF(plan!AV:AV,'dnevni pregled'!$B44,plan!AW:AW))</f>
        <v>0</v>
      </c>
      <c r="S44" s="34">
        <f ca="1">IF(B44=0,0,SUMIF(plan!AZ:AZ,'dnevni pregled'!$B44,plan!BA:BA))</f>
        <v>10</v>
      </c>
      <c r="T44" s="34">
        <f ca="1">IF(B44=0,0,SUMIF(plan!BD:BD,'dnevni pregled'!$B44,plan!BE:BE))</f>
        <v>10</v>
      </c>
      <c r="U44" s="34">
        <f ca="1">IF(B44=0,0,SUMIF(plan!BH:BH,'dnevni pregled'!$B44,plan!BI:BI))</f>
        <v>10</v>
      </c>
      <c r="V44" s="34">
        <f ca="1">IF(B44=0,0,SUMIF(plan!BL:BL,'dnevni pregled'!$B44,plan!BM:BM))</f>
        <v>22.363776000000001</v>
      </c>
      <c r="W44" s="34">
        <f ca="1">IF(B44=0,0,SUMIF(plan!BP:BP,'dnevni pregled'!$B44,plan!BQ:BQ))</f>
        <v>22.363776000000001</v>
      </c>
      <c r="X44" s="34">
        <f ca="1">IF(B44=0,0,SUMIF(plan!BT:BT,'dnevni pregled'!$B44,plan!BU:BU))</f>
        <v>22.363776000000001</v>
      </c>
      <c r="Y44" s="34">
        <f ca="1">IF(B44=0,0,SUMIF(plan!BX:BX,'dnevni pregled'!$B44,plan!BY:BY))</f>
        <v>22.363776000000001</v>
      </c>
      <c r="Z44" s="34">
        <f ca="1">IF(B44=0,0,SUMIF(plan!CB:CB,'dnevni pregled'!$B44,plan!CC:CC))</f>
        <v>28.425599999999999</v>
      </c>
      <c r="AA44" s="34">
        <f ca="1">IF(B44=0,0,SUMIF(plan!CF:CF,'dnevni pregled'!$B44,plan!CG:CG))</f>
        <v>28.425599999999999</v>
      </c>
      <c r="AB44" s="34">
        <f ca="1">IF(B44=0,0,SUMIF(plan!CJ:CJ,'dnevni pregled'!$B44,plan!CK:CK))</f>
        <v>28.425599999999999</v>
      </c>
      <c r="AC44" s="34">
        <f ca="1">IF(B44=0,0,SUMIF(plan!CN:CN,'dnevni pregled'!$B44,plan!CO:CO))</f>
        <v>28.425599999999999</v>
      </c>
      <c r="AD44" s="34">
        <f ca="1">IF(B44=0,0,SUMIF(plan!CR:CR,'dnevni pregled'!$B44,plan!CS:CS))</f>
        <v>0</v>
      </c>
      <c r="AE44" s="34">
        <f ca="1">IF(B44=0,0,SUMIF(plan!CV:CV,'dnevni pregled'!$B44,plan!CW:CW))</f>
        <v>0</v>
      </c>
      <c r="AF44" s="34">
        <f ca="1">IF(B44=0,0,SUMIF(plan!CZ:CZ,'dnevni pregled'!$B44,plan!DA:DA))</f>
        <v>0</v>
      </c>
      <c r="AG44" s="34">
        <f ca="1">IF(B44=0,0,SUMIF(plan!DD:DD,'dnevni pregled'!$B44,plan!DE:DE))</f>
        <v>0</v>
      </c>
      <c r="AH44" s="34">
        <f ca="1">IF(B44=0,0,SUMIF(plan!DH:DH,'dnevni pregled'!$B44,plan!DI:DI))</f>
        <v>0</v>
      </c>
      <c r="AI44" s="34">
        <f ca="1">IF(B44=0,0,SUMIF(plan!DL:DL,'dnevni pregled'!$B44,plan!DM:DM))</f>
        <v>0</v>
      </c>
      <c r="AJ44" s="34">
        <f ca="1">IF(B44=0,0,SUMIF(plan!DP:DP,'dnevni pregled'!$B44,plan!DQ:DQ))</f>
        <v>0</v>
      </c>
      <c r="FR44" s="8"/>
    </row>
    <row r="45" spans="1:174" ht="15">
      <c r="A45" s="46"/>
      <c r="B45" s="47" t="s">
        <v>14142</v>
      </c>
      <c r="C45" s="48" t="str">
        <f>VLOOKUP(B45,šifrant!A:B,2,FALSE)</f>
        <v>MB 400521A VZF03003 RED</v>
      </c>
      <c r="D45" s="114"/>
      <c r="E45" s="114"/>
      <c r="F45" s="115"/>
      <c r="G45" s="34">
        <f>SUMIF(plan!D:D,'dnevni pregled'!$B45,plan!E:E)</f>
        <v>0</v>
      </c>
      <c r="H45" s="34">
        <f ca="1">IF(B45=0,0,SUMIF(plan!H:H,'dnevni pregled'!$B45,plan!I:I))</f>
        <v>0</v>
      </c>
      <c r="I45" s="34">
        <f ca="1">IF(B45=0,0,SUMIF(plan!L:L,'dnevni pregled'!$B45,plan!M:M))</f>
        <v>0</v>
      </c>
      <c r="J45" s="34">
        <f ca="1">IF(B45=0,0,SUMIF(plan!P:P,'dnevni pregled'!$B45,plan!Q:Q))</f>
        <v>0</v>
      </c>
      <c r="K45" s="34">
        <f ca="1">IF(B45=0,0,SUMIF(plan!T:T,'dnevni pregled'!$B45,plan!U:U))</f>
        <v>0</v>
      </c>
      <c r="L45" s="34">
        <f ca="1">IF(B45=0,0,SUMIF(plan!X:X,'dnevni pregled'!$B45,plan!Y:Y))</f>
        <v>0</v>
      </c>
      <c r="M45" s="34">
        <f ca="1">IF(B45=0,0,SUMIF(plan!AB:AB,'dnevni pregled'!$B45,plan!AC:AC))</f>
        <v>0</v>
      </c>
      <c r="N45" s="34">
        <f ca="1">IF(B45=0,0,SUMIF(plan!AF:AF,'dnevni pregled'!$B45,plan!AG:AG))</f>
        <v>0</v>
      </c>
      <c r="O45" s="34">
        <f ca="1">IF(B45=0,0,SUMIF(plan!AJ:AJ,'dnevni pregled'!$B45,plan!AK:AK))</f>
        <v>0</v>
      </c>
      <c r="P45" s="34">
        <f ca="1">IF(B45=0,0,SUMIF(plan!AN:AN,'dnevni pregled'!$B45,plan!AO:AO))</f>
        <v>0</v>
      </c>
      <c r="Q45" s="34">
        <f ca="1">IF(B45=0,0,SUMIF(plan!AR:AR,'dnevni pregled'!$B45,plan!AS:AS))</f>
        <v>0</v>
      </c>
      <c r="R45" s="34">
        <f ca="1">IF(B45=0,0,SUMIF(plan!AV:AV,'dnevni pregled'!$B45,plan!AW:AW))</f>
        <v>0</v>
      </c>
      <c r="S45" s="34">
        <f ca="1">IF(B45=0,0,SUMIF(plan!AZ:AZ,'dnevni pregled'!$B45,plan!BA:BA))</f>
        <v>0</v>
      </c>
      <c r="T45" s="34">
        <f ca="1">IF(B45=0,0,SUMIF(plan!BD:BD,'dnevni pregled'!$B45,plan!BE:BE))</f>
        <v>0</v>
      </c>
      <c r="U45" s="34">
        <f ca="1">IF(B45=0,0,SUMIF(plan!BH:BH,'dnevni pregled'!$B45,plan!BI:BI))</f>
        <v>0</v>
      </c>
      <c r="V45" s="34">
        <f ca="1">IF(B45=0,0,SUMIF(plan!BL:BL,'dnevni pregled'!$B45,plan!BM:BM))</f>
        <v>0</v>
      </c>
      <c r="W45" s="34">
        <f ca="1">IF(B45=0,0,SUMIF(plan!BP:BP,'dnevni pregled'!$B45,plan!BQ:BQ))</f>
        <v>0</v>
      </c>
      <c r="X45" s="34">
        <f ca="1">IF(B45=0,0,SUMIF(plan!BT:BT,'dnevni pregled'!$B45,plan!BU:BU))</f>
        <v>0</v>
      </c>
      <c r="Y45" s="34">
        <f ca="1">IF(B45=0,0,SUMIF(plan!BX:BX,'dnevni pregled'!$B45,plan!BY:BY))</f>
        <v>0</v>
      </c>
      <c r="Z45" s="34">
        <f ca="1">IF(B45=0,0,SUMIF(plan!CB:CB,'dnevni pregled'!$B45,plan!CC:CC))</f>
        <v>0</v>
      </c>
      <c r="AA45" s="34">
        <f ca="1">IF(B45=0,0,SUMIF(plan!CF:CF,'dnevni pregled'!$B45,plan!CG:CG))</f>
        <v>0</v>
      </c>
      <c r="AB45" s="34">
        <f ca="1">IF(B45=0,0,SUMIF(plan!CJ:CJ,'dnevni pregled'!$B45,plan!CK:CK))</f>
        <v>0</v>
      </c>
      <c r="AC45" s="34">
        <f ca="1">IF(B45=0,0,SUMIF(plan!CN:CN,'dnevni pregled'!$B45,plan!CO:CO))</f>
        <v>0</v>
      </c>
      <c r="AD45" s="34">
        <f ca="1">IF(B45=0,0,SUMIF(plan!CR:CR,'dnevni pregled'!$B45,plan!CS:CS))</f>
        <v>0</v>
      </c>
      <c r="AE45" s="34">
        <f ca="1">IF(B45=0,0,SUMIF(plan!CV:CV,'dnevni pregled'!$B45,plan!CW:CW))</f>
        <v>0</v>
      </c>
      <c r="AF45" s="34">
        <f ca="1">IF(B45=0,0,SUMIF(plan!CZ:CZ,'dnevni pregled'!$B45,plan!DA:DA))</f>
        <v>0</v>
      </c>
      <c r="AG45" s="34">
        <f ca="1">IF(B45=0,0,SUMIF(plan!DD:DD,'dnevni pregled'!$B45,plan!DE:DE))</f>
        <v>0</v>
      </c>
      <c r="AH45" s="34">
        <f ca="1">IF(B45=0,0,SUMIF(plan!DH:DH,'dnevni pregled'!$B45,plan!DI:DI))</f>
        <v>0</v>
      </c>
      <c r="AI45" s="34">
        <f ca="1">IF(B45=0,0,SUMIF(plan!DL:DL,'dnevni pregled'!$B45,plan!DM:DM))</f>
        <v>0</v>
      </c>
      <c r="AJ45" s="34">
        <f ca="1">IF(B45=0,0,SUMIF(plan!DP:DP,'dnevni pregled'!$B45,plan!DQ:DQ))</f>
        <v>0</v>
      </c>
      <c r="FR45" s="8"/>
    </row>
    <row r="46" spans="1:174" ht="15">
      <c r="A46" s="46"/>
      <c r="B46" s="49" t="s">
        <v>2883</v>
      </c>
      <c r="C46" s="50" t="str">
        <f>VLOOKUP(B46,šifrant!A:B,2,FALSE)</f>
        <v>MB ABS 358408 RAL9005</v>
      </c>
      <c r="D46" s="114"/>
      <c r="E46" s="114"/>
      <c r="F46" s="115"/>
      <c r="G46" s="34">
        <f>SUMIF(plan!D:D,'dnevni pregled'!$B46,plan!E:E)</f>
        <v>0</v>
      </c>
      <c r="H46" s="34">
        <f ca="1">IF(B46=0,0,SUMIF(plan!H:H,'dnevni pregled'!$B46,plan!I:I))</f>
        <v>7.9677163636363639</v>
      </c>
      <c r="I46" s="34">
        <f ca="1">IF(B46=0,0,SUMIF(plan!L:L,'dnevni pregled'!$B46,plan!M:M))</f>
        <v>1.5316363636363635</v>
      </c>
      <c r="J46" s="34">
        <f ca="1">IF(B46=0,0,SUMIF(plan!P:P,'dnevni pregled'!$B46,plan!Q:Q))</f>
        <v>5.6025</v>
      </c>
      <c r="K46" s="34">
        <f ca="1">IF(B46=0,0,SUMIF(plan!T:T,'dnevni pregled'!$B46,plan!U:U))</f>
        <v>5.6025</v>
      </c>
      <c r="L46" s="34">
        <f ca="1">IF(B46=0,0,SUMIF(plan!X:X,'dnevni pregled'!$B46,plan!Y:Y))</f>
        <v>5.6025</v>
      </c>
      <c r="M46" s="34">
        <f ca="1">IF(B46=0,0,SUMIF(plan!AB:AB,'dnevni pregled'!$B46,plan!AC:AC))</f>
        <v>0</v>
      </c>
      <c r="N46" s="34">
        <f ca="1">IF(B46=0,0,SUMIF(plan!AF:AF,'dnevni pregled'!$B46,plan!AG:AG))</f>
        <v>0</v>
      </c>
      <c r="O46" s="34">
        <f ca="1">IF(B46=0,0,SUMIF(plan!AJ:AJ,'dnevni pregled'!$B46,plan!AK:AK))</f>
        <v>0</v>
      </c>
      <c r="P46" s="34">
        <f ca="1">IF(B46=0,0,SUMIF(plan!AN:AN,'dnevni pregled'!$B46,plan!AO:AO))</f>
        <v>0</v>
      </c>
      <c r="Q46" s="34">
        <f ca="1">IF(B46=0,0,SUMIF(plan!AR:AR,'dnevni pregled'!$B46,plan!AS:AS))</f>
        <v>0</v>
      </c>
      <c r="R46" s="34">
        <f ca="1">IF(B46=0,0,SUMIF(plan!AV:AV,'dnevni pregled'!$B46,plan!AW:AW))</f>
        <v>0</v>
      </c>
      <c r="S46" s="34">
        <f ca="1">IF(B46=0,0,SUMIF(plan!AZ:AZ,'dnevni pregled'!$B46,plan!BA:BA))</f>
        <v>0</v>
      </c>
      <c r="T46" s="34">
        <f ca="1">IF(B46=0,0,SUMIF(plan!BD:BD,'dnevni pregled'!$B46,plan!BE:BE))</f>
        <v>0</v>
      </c>
      <c r="U46" s="34">
        <f ca="1">IF(B46=0,0,SUMIF(plan!BH:BH,'dnevni pregled'!$B46,plan!BI:BI))</f>
        <v>0</v>
      </c>
      <c r="V46" s="34">
        <f ca="1">IF(B46=0,0,SUMIF(plan!BL:BL,'dnevni pregled'!$B46,plan!BM:BM))</f>
        <v>0</v>
      </c>
      <c r="W46" s="34">
        <f ca="1">IF(B46=0,0,SUMIF(plan!BP:BP,'dnevni pregled'!$B46,plan!BQ:BQ))</f>
        <v>0</v>
      </c>
      <c r="X46" s="34">
        <f ca="1">IF(B46=0,0,SUMIF(plan!BT:BT,'dnevni pregled'!$B46,plan!BU:BU))</f>
        <v>0</v>
      </c>
      <c r="Y46" s="34">
        <f ca="1">IF(B46=0,0,SUMIF(plan!BX:BX,'dnevni pregled'!$B46,plan!BY:BY))</f>
        <v>0</v>
      </c>
      <c r="Z46" s="34">
        <f ca="1">IF(B46=0,0,SUMIF(plan!CB:CB,'dnevni pregled'!$B46,plan!CC:CC))</f>
        <v>0</v>
      </c>
      <c r="AA46" s="34">
        <f ca="1">IF(B46=0,0,SUMIF(plan!CF:CF,'dnevni pregled'!$B46,plan!CG:CG))</f>
        <v>0</v>
      </c>
      <c r="AB46" s="34">
        <f ca="1">IF(B46=0,0,SUMIF(plan!CJ:CJ,'dnevni pregled'!$B46,plan!CK:CK))</f>
        <v>0</v>
      </c>
      <c r="AC46" s="34">
        <f ca="1">IF(B46=0,0,SUMIF(plan!CN:CN,'dnevni pregled'!$B46,plan!CO:CO))</f>
        <v>0</v>
      </c>
      <c r="AD46" s="34">
        <f ca="1">IF(B46=0,0,SUMIF(plan!CR:CR,'dnevni pregled'!$B46,plan!CS:CS))</f>
        <v>0</v>
      </c>
      <c r="AE46" s="34">
        <f ca="1">IF(B46=0,0,SUMIF(plan!CV:CV,'dnevni pregled'!$B46,plan!CW:CW))</f>
        <v>0</v>
      </c>
      <c r="AF46" s="34">
        <f ca="1">IF(B46=0,0,SUMIF(plan!CZ:CZ,'dnevni pregled'!$B46,plan!DA:DA))</f>
        <v>0</v>
      </c>
      <c r="AG46" s="34">
        <f ca="1">IF(B46=0,0,SUMIF(plan!DD:DD,'dnevni pregled'!$B46,plan!DE:DE))</f>
        <v>0</v>
      </c>
      <c r="AH46" s="34">
        <f ca="1">IF(B46=0,0,SUMIF(plan!DH:DH,'dnevni pregled'!$B46,plan!DI:DI))</f>
        <v>0</v>
      </c>
      <c r="AI46" s="34">
        <f ca="1">IF(B46=0,0,SUMIF(plan!DL:DL,'dnevni pregled'!$B46,plan!DM:DM))</f>
        <v>0</v>
      </c>
      <c r="AJ46" s="34">
        <f ca="1">IF(B46=0,0,SUMIF(plan!DP:DP,'dnevni pregled'!$B46,plan!DQ:DQ))</f>
        <v>0</v>
      </c>
      <c r="FR46" s="8"/>
    </row>
    <row r="47" spans="1:174" ht="15">
      <c r="A47" s="46"/>
      <c r="B47" s="51" t="s">
        <v>13804</v>
      </c>
      <c r="C47" s="52" t="str">
        <f>VLOOKUP(B47,šifrant!A:B,2,FALSE)</f>
        <v>MB FIBAPLAST SILBER ABS AT90114420</v>
      </c>
      <c r="D47" s="114"/>
      <c r="E47" s="114"/>
      <c r="F47" s="115"/>
      <c r="G47" s="34">
        <f>SUMIF(plan!D:D,'dnevni pregled'!$B47,plan!E:E)</f>
        <v>0</v>
      </c>
      <c r="H47" s="34">
        <f ca="1">IF(B47=0,0,SUMIF(plan!H:H,'dnevni pregled'!$B47,plan!I:I))</f>
        <v>0</v>
      </c>
      <c r="I47" s="34">
        <f ca="1">IF(B47=0,0,SUMIF(plan!L:L,'dnevni pregled'!$B47,plan!M:M))</f>
        <v>0</v>
      </c>
      <c r="J47" s="34">
        <f ca="1">IF(B47=0,0,SUMIF(plan!P:P,'dnevni pregled'!$B47,plan!Q:Q))</f>
        <v>0</v>
      </c>
      <c r="K47" s="34">
        <f ca="1">IF(B47=0,0,SUMIF(plan!T:T,'dnevni pregled'!$B47,plan!U:U))</f>
        <v>0</v>
      </c>
      <c r="L47" s="34">
        <f ca="1">IF(B47=0,0,SUMIF(plan!X:X,'dnevni pregled'!$B47,plan!Y:Y))</f>
        <v>0</v>
      </c>
      <c r="M47" s="34">
        <f ca="1">IF(B47=0,0,SUMIF(plan!AB:AB,'dnevni pregled'!$B47,plan!AC:AC))</f>
        <v>0</v>
      </c>
      <c r="N47" s="34">
        <f ca="1">IF(B47=0,0,SUMIF(plan!AF:AF,'dnevni pregled'!$B47,plan!AG:AG))</f>
        <v>0</v>
      </c>
      <c r="O47" s="34">
        <f ca="1">IF(B47=0,0,SUMIF(plan!AJ:AJ,'dnevni pregled'!$B47,plan!AK:AK))</f>
        <v>0</v>
      </c>
      <c r="P47" s="34">
        <f ca="1">IF(B47=0,0,SUMIF(plan!AN:AN,'dnevni pregled'!$B47,plan!AO:AO))</f>
        <v>0</v>
      </c>
      <c r="Q47" s="34">
        <f ca="1">IF(B47=0,0,SUMIF(plan!AR:AR,'dnevni pregled'!$B47,plan!AS:AS))</f>
        <v>0</v>
      </c>
      <c r="R47" s="34">
        <f ca="1">IF(B47=0,0,SUMIF(plan!AV:AV,'dnevni pregled'!$B47,plan!AW:AW))</f>
        <v>0</v>
      </c>
      <c r="S47" s="34">
        <f ca="1">IF(B47=0,0,SUMIF(plan!AZ:AZ,'dnevni pregled'!$B47,plan!BA:BA))</f>
        <v>0</v>
      </c>
      <c r="T47" s="34">
        <f ca="1">IF(B47=0,0,SUMIF(plan!BD:BD,'dnevni pregled'!$B47,plan!BE:BE))</f>
        <v>0</v>
      </c>
      <c r="U47" s="34">
        <f ca="1">IF(B47=0,0,SUMIF(plan!BH:BH,'dnevni pregled'!$B47,plan!BI:BI))</f>
        <v>0</v>
      </c>
      <c r="V47" s="34">
        <f ca="1">IF(B47=0,0,SUMIF(plan!BL:BL,'dnevni pregled'!$B47,plan!BM:BM))</f>
        <v>0</v>
      </c>
      <c r="W47" s="34">
        <f ca="1">IF(B47=0,0,SUMIF(plan!BP:BP,'dnevni pregled'!$B47,plan!BQ:BQ))</f>
        <v>0</v>
      </c>
      <c r="X47" s="34">
        <f ca="1">IF(B47=0,0,SUMIF(plan!BT:BT,'dnevni pregled'!$B47,plan!BU:BU))</f>
        <v>0</v>
      </c>
      <c r="Y47" s="34">
        <f ca="1">IF(B47=0,0,SUMIF(plan!BX:BX,'dnevni pregled'!$B47,plan!BY:BY))</f>
        <v>0</v>
      </c>
      <c r="Z47" s="34">
        <f ca="1">IF(B47=0,0,SUMIF(plan!CB:CB,'dnevni pregled'!$B47,plan!CC:CC))</f>
        <v>0</v>
      </c>
      <c r="AA47" s="34">
        <f ca="1">IF(B47=0,0,SUMIF(plan!CF:CF,'dnevni pregled'!$B47,plan!CG:CG))</f>
        <v>0</v>
      </c>
      <c r="AB47" s="34">
        <f ca="1">IF(B47=0,0,SUMIF(plan!CJ:CJ,'dnevni pregled'!$B47,plan!CK:CK))</f>
        <v>0</v>
      </c>
      <c r="AC47" s="34">
        <f ca="1">IF(B47=0,0,SUMIF(plan!CN:CN,'dnevni pregled'!$B47,plan!CO:CO))</f>
        <v>0</v>
      </c>
      <c r="AD47" s="34">
        <f ca="1">IF(B47=0,0,SUMIF(plan!CR:CR,'dnevni pregled'!$B47,plan!CS:CS))</f>
        <v>0</v>
      </c>
      <c r="AE47" s="34">
        <f ca="1">IF(B47=0,0,SUMIF(plan!CV:CV,'dnevni pregled'!$B47,plan!CW:CW))</f>
        <v>0</v>
      </c>
      <c r="AF47" s="34">
        <f ca="1">IF(B47=0,0,SUMIF(plan!CZ:CZ,'dnevni pregled'!$B47,plan!DA:DA))</f>
        <v>0</v>
      </c>
      <c r="AG47" s="34">
        <f ca="1">IF(B47=0,0,SUMIF(plan!DD:DD,'dnevni pregled'!$B47,plan!DE:DE))</f>
        <v>0</v>
      </c>
      <c r="AH47" s="34">
        <f ca="1">IF(B47=0,0,SUMIF(plan!DH:DH,'dnevni pregled'!$B47,plan!DI:DI))</f>
        <v>0</v>
      </c>
      <c r="AI47" s="34">
        <f ca="1">IF(B47=0,0,SUMIF(plan!DL:DL,'dnevni pregled'!$B47,plan!DM:DM))</f>
        <v>0</v>
      </c>
      <c r="AJ47" s="34">
        <f ca="1">IF(B47=0,0,SUMIF(plan!DP:DP,'dnevni pregled'!$B47,plan!DQ:DQ))</f>
        <v>0</v>
      </c>
      <c r="FR47" s="8"/>
    </row>
    <row r="48" spans="1:174" ht="15">
      <c r="A48" s="28"/>
      <c r="B48" s="39"/>
      <c r="C48" s="30">
        <f>VLOOKUP(B48,šifrant!A:B,2,FALSE)</f>
        <v>0</v>
      </c>
      <c r="D48" s="114"/>
      <c r="E48" s="114"/>
      <c r="F48" s="115"/>
      <c r="G48" s="34">
        <f>SUMIF(plan!D:D,'dnevni pregled'!$B48,plan!E:E)</f>
        <v>0</v>
      </c>
      <c r="H48" s="34">
        <f>IF(B48=0,0,SUMIF(plan!H:H,'dnevni pregled'!$B48,plan!I:I))</f>
        <v>0</v>
      </c>
      <c r="I48" s="34">
        <f>IF(B48=0,0,SUMIF(plan!L:L,'dnevni pregled'!$B48,plan!M:M))</f>
        <v>0</v>
      </c>
      <c r="J48" s="34">
        <f>IF(B48=0,0,SUMIF(plan!P:P,'dnevni pregled'!$B48,plan!Q:Q))</f>
        <v>0</v>
      </c>
      <c r="K48" s="34">
        <f>IF(B48=0,0,SUMIF(plan!T:T,'dnevni pregled'!$B48,plan!U:U))</f>
        <v>0</v>
      </c>
      <c r="L48" s="34">
        <f>IF(B48=0,0,SUMIF(plan!X:X,'dnevni pregled'!$B48,plan!Y:Y))</f>
        <v>0</v>
      </c>
      <c r="M48" s="34">
        <f>IF(B48=0,0,SUMIF(plan!AB:AB,'dnevni pregled'!$B48,plan!AC:AC))</f>
        <v>0</v>
      </c>
      <c r="N48" s="34">
        <f>IF(B48=0,0,SUMIF(plan!AF:AF,'dnevni pregled'!$B48,plan!AG:AG))</f>
        <v>0</v>
      </c>
      <c r="O48" s="34">
        <f>IF(B48=0,0,SUMIF(plan!AJ:AJ,'dnevni pregled'!$B48,plan!AK:AK))</f>
        <v>0</v>
      </c>
      <c r="P48" s="34">
        <f>IF(B48=0,0,SUMIF(plan!AN:AN,'dnevni pregled'!$B48,plan!AO:AO))</f>
        <v>0</v>
      </c>
      <c r="Q48" s="34">
        <f>IF(B48=0,0,SUMIF(plan!AR:AR,'dnevni pregled'!$B48,plan!AS:AS))</f>
        <v>0</v>
      </c>
      <c r="R48" s="34">
        <f>IF(B48=0,0,SUMIF(plan!AV:AV,'dnevni pregled'!$B48,plan!AW:AW))</f>
        <v>0</v>
      </c>
      <c r="S48" s="34">
        <f>IF(B48=0,0,SUMIF(plan!AZ:AZ,'dnevni pregled'!$B48,plan!BA:BA))</f>
        <v>0</v>
      </c>
      <c r="T48" s="34">
        <f>IF(B48=0,0,SUMIF(plan!BD:BD,'dnevni pregled'!$B48,plan!BE:BE))</f>
        <v>0</v>
      </c>
      <c r="U48" s="34">
        <f>IF(B48=0,0,SUMIF(plan!BH:BH,'dnevni pregled'!$B48,plan!BI:BI))</f>
        <v>0</v>
      </c>
      <c r="V48" s="34">
        <f>IF(B48=0,0,SUMIF(plan!BL:BL,'dnevni pregled'!$B48,plan!BM:BM))</f>
        <v>0</v>
      </c>
      <c r="W48" s="34">
        <f>IF(B48=0,0,SUMIF(plan!BP:BP,'dnevni pregled'!$B48,plan!BQ:BQ))</f>
        <v>0</v>
      </c>
      <c r="X48" s="34">
        <f>IF(B48=0,0,SUMIF(plan!BT:BT,'dnevni pregled'!$B48,plan!BU:BU))</f>
        <v>0</v>
      </c>
      <c r="Y48" s="34">
        <f>IF(B48=0,0,SUMIF(plan!BX:BX,'dnevni pregled'!$B48,plan!BY:BY))</f>
        <v>0</v>
      </c>
      <c r="Z48" s="34">
        <f>IF(B48=0,0,SUMIF(plan!CB:CB,'dnevni pregled'!$B48,plan!CC:CC))</f>
        <v>0</v>
      </c>
      <c r="AA48" s="34">
        <f>IF(B48=0,0,SUMIF(plan!CF:CF,'dnevni pregled'!$B48,plan!CG:CG))</f>
        <v>0</v>
      </c>
      <c r="AB48" s="34">
        <f>IF(B48=0,0,SUMIF(plan!CJ:CJ,'dnevni pregled'!$B48,plan!CK:CK))</f>
        <v>0</v>
      </c>
      <c r="AC48" s="34">
        <f>IF(B48=0,0,SUMIF(plan!CN:CN,'dnevni pregled'!$B48,plan!CO:CO))</f>
        <v>0</v>
      </c>
      <c r="AD48" s="34">
        <f>IF(B48=0,0,SUMIF(plan!CR:CR,'dnevni pregled'!$B48,plan!CS:CS))</f>
        <v>0</v>
      </c>
      <c r="AE48" s="34">
        <f>IF(B48=0,0,SUMIF(plan!CV:CV,'dnevni pregled'!$B48,plan!CW:CW))</f>
        <v>0</v>
      </c>
      <c r="AF48" s="34">
        <f>IF(B48=0,0,SUMIF(plan!CZ:CZ,'dnevni pregled'!$B48,plan!DA:DA))</f>
        <v>0</v>
      </c>
      <c r="AG48" s="34">
        <f>IF(B48=0,0,SUMIF(plan!DD:DD,'dnevni pregled'!$B48,plan!DE:DE))</f>
        <v>0</v>
      </c>
      <c r="AH48" s="34">
        <f>IF(B48=0,0,SUMIF(plan!DH:DH,'dnevni pregled'!$B48,plan!DI:DI))</f>
        <v>0</v>
      </c>
      <c r="AI48" s="34">
        <f>IF(B48=0,0,SUMIF(plan!DL:DL,'dnevni pregled'!$B48,plan!DM:DM))</f>
        <v>0</v>
      </c>
      <c r="AJ48" s="34">
        <f>IF(B48=0,0,SUMIF(plan!DP:DP,'dnevni pregled'!$B48,plan!DQ:DQ))</f>
        <v>0</v>
      </c>
      <c r="FR48" s="8"/>
    </row>
    <row r="49" spans="1:174" ht="15">
      <c r="A49" s="28"/>
      <c r="B49" s="39" t="s">
        <v>297</v>
      </c>
      <c r="C49" s="30" t="str">
        <f>VLOOKUP(B49,šifrant!A:B,2,FALSE)</f>
        <v>MB MARVELIT PE BLACK 130010</v>
      </c>
      <c r="D49" s="114"/>
      <c r="E49" s="114"/>
      <c r="F49" s="115"/>
      <c r="G49" s="34">
        <f>SUMIF(plan!D:D,'dnevni pregled'!$B49,plan!E:E)</f>
        <v>0</v>
      </c>
      <c r="H49" s="34">
        <f ca="1">IF(B49=0,0,SUMIF(plan!H:H,'dnevni pregled'!$B49,plan!I:I))</f>
        <v>0</v>
      </c>
      <c r="I49" s="34">
        <f ca="1">IF(B49=0,0,SUMIF(plan!L:L,'dnevni pregled'!$B49,plan!M:M))</f>
        <v>0</v>
      </c>
      <c r="J49" s="34">
        <f ca="1">IF(B49=0,0,SUMIF(plan!P:P,'dnevni pregled'!$B49,plan!Q:Q))</f>
        <v>0</v>
      </c>
      <c r="K49" s="34">
        <f ca="1">IF(B49=0,0,SUMIF(plan!T:T,'dnevni pregled'!$B49,plan!U:U))</f>
        <v>0</v>
      </c>
      <c r="L49" s="34">
        <f ca="1">IF(B49=0,0,SUMIF(plan!X:X,'dnevni pregled'!$B49,plan!Y:Y))</f>
        <v>0</v>
      </c>
      <c r="M49" s="34">
        <f ca="1">IF(B49=0,0,SUMIF(plan!AB:AB,'dnevni pregled'!$B49,plan!AC:AC))</f>
        <v>0</v>
      </c>
      <c r="N49" s="34">
        <f ca="1">IF(B49=0,0,SUMIF(plan!AF:AF,'dnevni pregled'!$B49,plan!AG:AG))</f>
        <v>0</v>
      </c>
      <c r="O49" s="34">
        <f ca="1">IF(B49=0,0,SUMIF(plan!AJ:AJ,'dnevni pregled'!$B49,plan!AK:AK))</f>
        <v>0</v>
      </c>
      <c r="P49" s="34">
        <f ca="1">IF(B49=0,0,SUMIF(plan!AN:AN,'dnevni pregled'!$B49,plan!AO:AO))</f>
        <v>0</v>
      </c>
      <c r="Q49" s="34">
        <f ca="1">IF(B49=0,0,SUMIF(plan!AR:AR,'dnevni pregled'!$B49,plan!AS:AS))</f>
        <v>0</v>
      </c>
      <c r="R49" s="34">
        <f ca="1">IF(B49=0,0,SUMIF(plan!AV:AV,'dnevni pregled'!$B49,plan!AW:AW))</f>
        <v>0</v>
      </c>
      <c r="S49" s="34">
        <f ca="1">IF(B49=0,0,SUMIF(plan!AZ:AZ,'dnevni pregled'!$B49,plan!BA:BA))</f>
        <v>0</v>
      </c>
      <c r="T49" s="34">
        <f ca="1">IF(B49=0,0,SUMIF(plan!BD:BD,'dnevni pregled'!$B49,plan!BE:BE))</f>
        <v>0</v>
      </c>
      <c r="U49" s="34">
        <f ca="1">IF(B49=0,0,SUMIF(plan!BH:BH,'dnevni pregled'!$B49,plan!BI:BI))</f>
        <v>0</v>
      </c>
      <c r="V49" s="34">
        <f ca="1">IF(B49=0,0,SUMIF(plan!BL:BL,'dnevni pregled'!$B49,plan!BM:BM))</f>
        <v>0</v>
      </c>
      <c r="W49" s="34">
        <f ca="1">IF(B49=0,0,SUMIF(plan!BP:BP,'dnevni pregled'!$B49,plan!BQ:BQ))</f>
        <v>0</v>
      </c>
      <c r="X49" s="34">
        <f ca="1">IF(B49=0,0,SUMIF(plan!BT:BT,'dnevni pregled'!$B49,plan!BU:BU))</f>
        <v>0</v>
      </c>
      <c r="Y49" s="34">
        <f ca="1">IF(B49=0,0,SUMIF(plan!BX:BX,'dnevni pregled'!$B49,plan!BY:BY))</f>
        <v>0</v>
      </c>
      <c r="Z49" s="34">
        <f ca="1">IF(B49=0,0,SUMIF(plan!CB:CB,'dnevni pregled'!$B49,plan!CC:CC))</f>
        <v>0</v>
      </c>
      <c r="AA49" s="34">
        <f ca="1">IF(B49=0,0,SUMIF(plan!CF:CF,'dnevni pregled'!$B49,plan!CG:CG))</f>
        <v>0</v>
      </c>
      <c r="AB49" s="34">
        <f ca="1">IF(B49=0,0,SUMIF(plan!CJ:CJ,'dnevni pregled'!$B49,plan!CK:CK))</f>
        <v>0</v>
      </c>
      <c r="AC49" s="34">
        <f ca="1">IF(B49=0,0,SUMIF(plan!CN:CN,'dnevni pregled'!$B49,plan!CO:CO))</f>
        <v>0</v>
      </c>
      <c r="AD49" s="34">
        <f ca="1">IF(B49=0,0,SUMIF(plan!CR:CR,'dnevni pregled'!$B49,plan!CS:CS))</f>
        <v>0</v>
      </c>
      <c r="AE49" s="34">
        <f ca="1">IF(B49=0,0,SUMIF(plan!CV:CV,'dnevni pregled'!$B49,plan!CW:CW))</f>
        <v>0</v>
      </c>
      <c r="AF49" s="34">
        <f ca="1">IF(B49=0,0,SUMIF(plan!CZ:CZ,'dnevni pregled'!$B49,plan!DA:DA))</f>
        <v>0</v>
      </c>
      <c r="AG49" s="34">
        <f ca="1">IF(B49=0,0,SUMIF(plan!DD:DD,'dnevni pregled'!$B49,plan!DE:DE))</f>
        <v>0</v>
      </c>
      <c r="AH49" s="34">
        <f ca="1">IF(B49=0,0,SUMIF(plan!DH:DH,'dnevni pregled'!$B49,plan!DI:DI))</f>
        <v>0</v>
      </c>
      <c r="AI49" s="34">
        <f ca="1">IF(B49=0,0,SUMIF(plan!DL:DL,'dnevni pregled'!$B49,plan!DM:DM))</f>
        <v>0</v>
      </c>
      <c r="AJ49" s="34">
        <f ca="1">IF(B49=0,0,SUMIF(plan!DP:DP,'dnevni pregled'!$B49,plan!DQ:DQ))</f>
        <v>0</v>
      </c>
      <c r="FR49" s="8"/>
    </row>
    <row r="50" spans="1:174" ht="15">
      <c r="A50" s="28"/>
      <c r="B50" s="39" t="s">
        <v>516</v>
      </c>
      <c r="C50" s="30" t="str">
        <f>VLOOKUP(B50,šifrant!A:B,2,FALSE)</f>
        <v>MB REMAFIN ČRN PE94000762-ZN/S_x000D_
RAL9005.</v>
      </c>
      <c r="D50" s="114"/>
      <c r="E50" s="114"/>
      <c r="F50" s="115"/>
      <c r="G50" s="34">
        <f>SUMIF(plan!D:D,'dnevni pregled'!$B50,plan!E:E)</f>
        <v>0</v>
      </c>
      <c r="H50" s="34">
        <f ca="1">IF(B50=0,0,SUMIF(plan!H:H,'dnevni pregled'!$B50,plan!I:I))</f>
        <v>0</v>
      </c>
      <c r="I50" s="34">
        <f ca="1">IF(B50=0,0,SUMIF(plan!L:L,'dnevni pregled'!$B50,plan!M:M))</f>
        <v>0</v>
      </c>
      <c r="J50" s="34">
        <f ca="1">IF(B50=0,0,SUMIF(plan!P:P,'dnevni pregled'!$B50,plan!Q:Q))</f>
        <v>0</v>
      </c>
      <c r="K50" s="34">
        <f ca="1">IF(B50=0,0,SUMIF(plan!T:T,'dnevni pregled'!$B50,plan!U:U))</f>
        <v>0</v>
      </c>
      <c r="L50" s="34">
        <f ca="1">IF(B50=0,0,SUMIF(plan!X:X,'dnevni pregled'!$B50,plan!Y:Y))</f>
        <v>0</v>
      </c>
      <c r="M50" s="34">
        <f ca="1">IF(B50=0,0,SUMIF(plan!AB:AB,'dnevni pregled'!$B50,plan!AC:AC))</f>
        <v>0</v>
      </c>
      <c r="N50" s="34">
        <f ca="1">IF(B50=0,0,SUMIF(plan!AF:AF,'dnevni pregled'!$B50,plan!AG:AG))</f>
        <v>0</v>
      </c>
      <c r="O50" s="34">
        <f ca="1">IF(B50=0,0,SUMIF(plan!AJ:AJ,'dnevni pregled'!$B50,plan!AK:AK))</f>
        <v>0</v>
      </c>
      <c r="P50" s="34">
        <f ca="1">IF(B50=0,0,SUMIF(plan!AN:AN,'dnevni pregled'!$B50,plan!AO:AO))</f>
        <v>0</v>
      </c>
      <c r="Q50" s="34">
        <f ca="1">IF(B50=0,0,SUMIF(plan!AR:AR,'dnevni pregled'!$B50,plan!AS:AS))</f>
        <v>0</v>
      </c>
      <c r="R50" s="34">
        <f ca="1">IF(B50=0,0,SUMIF(plan!AV:AV,'dnevni pregled'!$B50,plan!AW:AW))</f>
        <v>0</v>
      </c>
      <c r="S50" s="34">
        <f ca="1">IF(B50=0,0,SUMIF(plan!AZ:AZ,'dnevni pregled'!$B50,plan!BA:BA))</f>
        <v>0</v>
      </c>
      <c r="T50" s="34">
        <f ca="1">IF(B50=0,0,SUMIF(plan!BD:BD,'dnevni pregled'!$B50,plan!BE:BE))</f>
        <v>0</v>
      </c>
      <c r="U50" s="34">
        <f ca="1">IF(B50=0,0,SUMIF(plan!BH:BH,'dnevni pregled'!$B50,plan!BI:BI))</f>
        <v>0</v>
      </c>
      <c r="V50" s="34">
        <f ca="1">IF(B50=0,0,SUMIF(plan!BL:BL,'dnevni pregled'!$B50,plan!BM:BM))</f>
        <v>0</v>
      </c>
      <c r="W50" s="34">
        <f ca="1">IF(B50=0,0,SUMIF(plan!BP:BP,'dnevni pregled'!$B50,plan!BQ:BQ))</f>
        <v>0</v>
      </c>
      <c r="X50" s="34">
        <f ca="1">IF(B50=0,0,SUMIF(plan!BT:BT,'dnevni pregled'!$B50,plan!BU:BU))</f>
        <v>0</v>
      </c>
      <c r="Y50" s="34">
        <f ca="1">IF(B50=0,0,SUMIF(plan!BX:BX,'dnevni pregled'!$B50,plan!BY:BY))</f>
        <v>0</v>
      </c>
      <c r="Z50" s="34">
        <f ca="1">IF(B50=0,0,SUMIF(plan!CB:CB,'dnevni pregled'!$B50,plan!CC:CC))</f>
        <v>0</v>
      </c>
      <c r="AA50" s="34">
        <f ca="1">IF(B50=0,0,SUMIF(plan!CF:CF,'dnevni pregled'!$B50,plan!CG:CG))</f>
        <v>0</v>
      </c>
      <c r="AB50" s="34">
        <f ca="1">IF(B50=0,0,SUMIF(plan!CJ:CJ,'dnevni pregled'!$B50,plan!CK:CK))</f>
        <v>0.67967999999999995</v>
      </c>
      <c r="AC50" s="34">
        <f ca="1">IF(B50=0,0,SUMIF(plan!CN:CN,'dnevni pregled'!$B50,plan!CO:CO))</f>
        <v>0</v>
      </c>
      <c r="AD50" s="34">
        <f ca="1">IF(B50=0,0,SUMIF(plan!CR:CR,'dnevni pregled'!$B50,plan!CS:CS))</f>
        <v>0</v>
      </c>
      <c r="AE50" s="34">
        <f ca="1">IF(B50=0,0,SUMIF(plan!CV:CV,'dnevni pregled'!$B50,plan!CW:CW))</f>
        <v>0</v>
      </c>
      <c r="AF50" s="34">
        <f ca="1">IF(B50=0,0,SUMIF(plan!CZ:CZ,'dnevni pregled'!$B50,plan!DA:DA))</f>
        <v>0</v>
      </c>
      <c r="AG50" s="34">
        <f ca="1">IF(B50=0,0,SUMIF(plan!DD:DD,'dnevni pregled'!$B50,plan!DE:DE))</f>
        <v>0</v>
      </c>
      <c r="AH50" s="34">
        <f ca="1">IF(B50=0,0,SUMIF(plan!DH:DH,'dnevni pregled'!$B50,plan!DI:DI))</f>
        <v>0</v>
      </c>
      <c r="AI50" s="34">
        <f ca="1">IF(B50=0,0,SUMIF(plan!DL:DL,'dnevni pregled'!$B50,plan!DM:DM))</f>
        <v>0</v>
      </c>
      <c r="AJ50" s="34">
        <f ca="1">IF(B50=0,0,SUMIF(plan!DP:DP,'dnevni pregled'!$B50,plan!DQ:DQ))</f>
        <v>0</v>
      </c>
      <c r="FR50" s="8"/>
    </row>
    <row r="51" spans="1:174" ht="15">
      <c r="A51" s="28"/>
      <c r="B51" s="39" t="s">
        <v>484</v>
      </c>
      <c r="C51" s="30" t="str">
        <f>VLOOKUP(B51,šifrant!A:B,2,FALSE)</f>
        <v>MB FIBAPLAST BLACK PA 00059421</v>
      </c>
      <c r="D51" s="114"/>
      <c r="E51" s="114"/>
      <c r="F51" s="115"/>
      <c r="G51" s="34">
        <f>SUMIF(plan!D:D,'dnevni pregled'!$B51,plan!E:E)</f>
        <v>0</v>
      </c>
      <c r="H51" s="34">
        <f ca="1">IF(B51=0,0,SUMIF(plan!H:H,'dnevni pregled'!$B51,plan!I:I))</f>
        <v>0</v>
      </c>
      <c r="I51" s="34">
        <f ca="1">IF(B51=0,0,SUMIF(plan!L:L,'dnevni pregled'!$B51,plan!M:M))</f>
        <v>0</v>
      </c>
      <c r="J51" s="34">
        <f ca="1">IF(B51=0,0,SUMIF(plan!P:P,'dnevni pregled'!$B51,plan!Q:Q))</f>
        <v>0</v>
      </c>
      <c r="K51" s="34">
        <f ca="1">IF(B51=0,0,SUMIF(plan!T:T,'dnevni pregled'!$B51,plan!U:U))</f>
        <v>0</v>
      </c>
      <c r="L51" s="34">
        <f ca="1">IF(B51=0,0,SUMIF(plan!X:X,'dnevni pregled'!$B51,plan!Y:Y))</f>
        <v>0</v>
      </c>
      <c r="M51" s="34">
        <f ca="1">IF(B51=0,0,SUMIF(plan!AB:AB,'dnevni pregled'!$B51,plan!AC:AC))</f>
        <v>0</v>
      </c>
      <c r="N51" s="34">
        <f ca="1">IF(B51=0,0,SUMIF(plan!AF:AF,'dnevni pregled'!$B51,plan!AG:AG))</f>
        <v>0</v>
      </c>
      <c r="O51" s="34">
        <f ca="1">IF(B51=0,0,SUMIF(plan!AJ:AJ,'dnevni pregled'!$B51,plan!AK:AK))</f>
        <v>0</v>
      </c>
      <c r="P51" s="34">
        <f ca="1">IF(B51=0,0,SUMIF(plan!AN:AN,'dnevni pregled'!$B51,plan!AO:AO))</f>
        <v>0</v>
      </c>
      <c r="Q51" s="34">
        <f ca="1">IF(B51=0,0,SUMIF(plan!AR:AR,'dnevni pregled'!$B51,plan!AS:AS))</f>
        <v>0</v>
      </c>
      <c r="R51" s="34">
        <f ca="1">IF(B51=0,0,SUMIF(plan!AV:AV,'dnevni pregled'!$B51,plan!AW:AW))</f>
        <v>0</v>
      </c>
      <c r="S51" s="34">
        <f ca="1">IF(B51=0,0,SUMIF(plan!AZ:AZ,'dnevni pregled'!$B51,plan!BA:BA))</f>
        <v>0</v>
      </c>
      <c r="T51" s="34">
        <f ca="1">IF(B51=0,0,SUMIF(plan!BD:BD,'dnevni pregled'!$B51,plan!BE:BE))</f>
        <v>0</v>
      </c>
      <c r="U51" s="34">
        <f ca="1">IF(B51=0,0,SUMIF(plan!BH:BH,'dnevni pregled'!$B51,plan!BI:BI))</f>
        <v>0</v>
      </c>
      <c r="V51" s="34">
        <f ca="1">IF(B51=0,0,SUMIF(plan!BL:BL,'dnevni pregled'!$B51,plan!BM:BM))</f>
        <v>3.3971999999999998</v>
      </c>
      <c r="W51" s="34">
        <f ca="1">IF(B51=0,0,SUMIF(plan!BP:BP,'dnevni pregled'!$B51,plan!BQ:BQ))</f>
        <v>3.3971999999999998</v>
      </c>
      <c r="X51" s="34">
        <f ca="1">IF(B51=0,0,SUMIF(plan!BT:BT,'dnevni pregled'!$B51,plan!BU:BU))</f>
        <v>3.3971999999999998</v>
      </c>
      <c r="Y51" s="34">
        <f ca="1">IF(B51=0,0,SUMIF(plan!BX:BX,'dnevni pregled'!$B51,plan!BY:BY))</f>
        <v>3.3971999999999998</v>
      </c>
      <c r="Z51" s="34">
        <f ca="1">IF(B51=0,0,SUMIF(plan!CB:CB,'dnevni pregled'!$B51,plan!CC:CC))</f>
        <v>3.3971999999999998</v>
      </c>
      <c r="AA51" s="34">
        <f ca="1">IF(B51=0,0,SUMIF(plan!CF:CF,'dnevni pregled'!$B51,plan!CG:CG))</f>
        <v>0</v>
      </c>
      <c r="AB51" s="34">
        <f ca="1">IF(B51=0,0,SUMIF(plan!CJ:CJ,'dnevni pregled'!$B51,plan!CK:CK))</f>
        <v>0</v>
      </c>
      <c r="AC51" s="34">
        <f ca="1">IF(B51=0,0,SUMIF(plan!CN:CN,'dnevni pregled'!$B51,plan!CO:CO))</f>
        <v>0</v>
      </c>
      <c r="AD51" s="34">
        <f ca="1">IF(B51=0,0,SUMIF(plan!CR:CR,'dnevni pregled'!$B51,plan!CS:CS))</f>
        <v>0</v>
      </c>
      <c r="AE51" s="34">
        <f ca="1">IF(B51=0,0,SUMIF(plan!CV:CV,'dnevni pregled'!$B51,plan!CW:CW))</f>
        <v>0</v>
      </c>
      <c r="AF51" s="34">
        <f ca="1">IF(B51=0,0,SUMIF(plan!CZ:CZ,'dnevni pregled'!$B51,plan!DA:DA))</f>
        <v>0</v>
      </c>
      <c r="AG51" s="34">
        <f ca="1">IF(B51=0,0,SUMIF(plan!DD:DD,'dnevni pregled'!$B51,plan!DE:DE))</f>
        <v>0</v>
      </c>
      <c r="AH51" s="34">
        <f ca="1">IF(B51=0,0,SUMIF(plan!DH:DH,'dnevni pregled'!$B51,plan!DI:DI))</f>
        <v>0</v>
      </c>
      <c r="AI51" s="34">
        <f ca="1">IF(B51=0,0,SUMIF(plan!DL:DL,'dnevni pregled'!$B51,plan!DM:DM))</f>
        <v>0</v>
      </c>
      <c r="AJ51" s="34">
        <f ca="1">IF(B51=0,0,SUMIF(plan!DP:DP,'dnevni pregled'!$B51,plan!DQ:DQ))</f>
        <v>0</v>
      </c>
      <c r="FR51" s="8"/>
    </row>
    <row r="52" spans="1:174" ht="15">
      <c r="A52" s="28"/>
      <c r="B52" s="39" t="s">
        <v>197</v>
      </c>
      <c r="C52" s="30" t="str">
        <f>VLOOKUP(B52,šifrant!A:B,2,FALSE)</f>
        <v>MB FIB.ABS  475406 RAL7040 SIV_x000D_
barvilo za blendo MFQ36</v>
      </c>
      <c r="D52" s="114"/>
      <c r="E52" s="114"/>
      <c r="F52" s="115"/>
      <c r="G52" s="34">
        <f>SUMIF(plan!D:D,'dnevni pregled'!$B52,plan!E:E)</f>
        <v>0</v>
      </c>
      <c r="H52" s="34">
        <f ca="1">IF(B52=0,0,SUMIF(plan!H:H,'dnevni pregled'!$B52,plan!I:I))</f>
        <v>0</v>
      </c>
      <c r="I52" s="34">
        <f ca="1">IF(B52=0,0,SUMIF(plan!L:L,'dnevni pregled'!$B52,plan!M:M))</f>
        <v>0</v>
      </c>
      <c r="J52" s="34">
        <f ca="1">IF(B52=0,0,SUMIF(plan!P:P,'dnevni pregled'!$B52,plan!Q:Q))</f>
        <v>0</v>
      </c>
      <c r="K52" s="34">
        <f ca="1">IF(B52=0,0,SUMIF(plan!T:T,'dnevni pregled'!$B52,plan!U:U))</f>
        <v>0</v>
      </c>
      <c r="L52" s="34">
        <f ca="1">IF(B52=0,0,SUMIF(plan!X:X,'dnevni pregled'!$B52,plan!Y:Y))</f>
        <v>0</v>
      </c>
      <c r="M52" s="34">
        <f ca="1">IF(B52=0,0,SUMIF(plan!AB:AB,'dnevni pregled'!$B52,plan!AC:AC))</f>
        <v>0</v>
      </c>
      <c r="N52" s="34">
        <f ca="1">IF(B52=0,0,SUMIF(plan!AF:AF,'dnevni pregled'!$B52,plan!AG:AG))</f>
        <v>0</v>
      </c>
      <c r="O52" s="34">
        <f ca="1">IF(B52=0,0,SUMIF(plan!AJ:AJ,'dnevni pregled'!$B52,plan!AK:AK))</f>
        <v>0</v>
      </c>
      <c r="P52" s="34">
        <f ca="1">IF(B52=0,0,SUMIF(plan!AN:AN,'dnevni pregled'!$B52,plan!AO:AO))</f>
        <v>0</v>
      </c>
      <c r="Q52" s="34">
        <f ca="1">IF(B52=0,0,SUMIF(plan!AR:AR,'dnevni pregled'!$B52,plan!AS:AS))</f>
        <v>0</v>
      </c>
      <c r="R52" s="34">
        <f ca="1">IF(B52=0,0,SUMIF(plan!AV:AV,'dnevni pregled'!$B52,plan!AW:AW))</f>
        <v>0</v>
      </c>
      <c r="S52" s="34">
        <f ca="1">IF(B52=0,0,SUMIF(plan!AZ:AZ,'dnevni pregled'!$B52,plan!BA:BA))</f>
        <v>0</v>
      </c>
      <c r="T52" s="34">
        <f ca="1">IF(B52=0,0,SUMIF(plan!BD:BD,'dnevni pregled'!$B52,plan!BE:BE))</f>
        <v>0</v>
      </c>
      <c r="U52" s="34">
        <f ca="1">IF(B52=0,0,SUMIF(plan!BH:BH,'dnevni pregled'!$B52,plan!BI:BI))</f>
        <v>0</v>
      </c>
      <c r="V52" s="34">
        <f ca="1">IF(B52=0,0,SUMIF(plan!BL:BL,'dnevni pregled'!$B52,plan!BM:BM))</f>
        <v>0</v>
      </c>
      <c r="W52" s="34">
        <f ca="1">IF(B52=0,0,SUMIF(plan!BP:BP,'dnevni pregled'!$B52,plan!BQ:BQ))</f>
        <v>0</v>
      </c>
      <c r="X52" s="34">
        <f ca="1">IF(B52=0,0,SUMIF(plan!BT:BT,'dnevni pregled'!$B52,plan!BU:BU))</f>
        <v>0</v>
      </c>
      <c r="Y52" s="34">
        <f ca="1">IF(B52=0,0,SUMIF(plan!BX:BX,'dnevni pregled'!$B52,plan!BY:BY))</f>
        <v>0</v>
      </c>
      <c r="Z52" s="34">
        <f ca="1">IF(B52=0,0,SUMIF(plan!CB:CB,'dnevni pregled'!$B52,plan!CC:CC))</f>
        <v>0</v>
      </c>
      <c r="AA52" s="34">
        <f ca="1">IF(B52=0,0,SUMIF(plan!CF:CF,'dnevni pregled'!$B52,plan!CG:CG))</f>
        <v>0</v>
      </c>
      <c r="AB52" s="34">
        <f ca="1">IF(B52=0,0,SUMIF(plan!CJ:CJ,'dnevni pregled'!$B52,plan!CK:CK))</f>
        <v>0</v>
      </c>
      <c r="AC52" s="34">
        <f ca="1">IF(B52=0,0,SUMIF(plan!CN:CN,'dnevni pregled'!$B52,plan!CO:CO))</f>
        <v>0</v>
      </c>
      <c r="AD52" s="34">
        <f ca="1">IF(B52=0,0,SUMIF(plan!CR:CR,'dnevni pregled'!$B52,plan!CS:CS))</f>
        <v>0</v>
      </c>
      <c r="AE52" s="34">
        <f ca="1">IF(B52=0,0,SUMIF(plan!CV:CV,'dnevni pregled'!$B52,plan!CW:CW))</f>
        <v>0</v>
      </c>
      <c r="AF52" s="34">
        <f ca="1">IF(B52=0,0,SUMIF(plan!CZ:CZ,'dnevni pregled'!$B52,plan!DA:DA))</f>
        <v>0</v>
      </c>
      <c r="AG52" s="34">
        <f ca="1">IF(B52=0,0,SUMIF(plan!DD:DD,'dnevni pregled'!$B52,plan!DE:DE))</f>
        <v>0</v>
      </c>
      <c r="AH52" s="34">
        <f ca="1">IF(B52=0,0,SUMIF(plan!DH:DH,'dnevni pregled'!$B52,plan!DI:DI))</f>
        <v>0</v>
      </c>
      <c r="AI52" s="34">
        <f ca="1">IF(B52=0,0,SUMIF(plan!DL:DL,'dnevni pregled'!$B52,plan!DM:DM))</f>
        <v>0</v>
      </c>
      <c r="AJ52" s="34">
        <f ca="1">IF(B52=0,0,SUMIF(plan!DP:DP,'dnevni pregled'!$B52,plan!DQ:DQ))</f>
        <v>0</v>
      </c>
      <c r="FR52" s="8"/>
    </row>
    <row r="53" spans="1:174" ht="15">
      <c r="A53" s="28"/>
      <c r="B53" s="39" t="s">
        <v>496</v>
      </c>
      <c r="C53" s="30" t="str">
        <f>VLOOKUP(B53,šifrant!A:B,2,FALSE)</f>
        <v>MB ABS RENOL SA34165468 RAL3020_x000D_
10210SAN</v>
      </c>
      <c r="D53" s="114"/>
      <c r="E53" s="114"/>
      <c r="F53" s="115"/>
      <c r="G53" s="34">
        <f>SUMIF(plan!D:D,'dnevni pregled'!$B53,plan!E:E)</f>
        <v>0</v>
      </c>
      <c r="H53" s="34">
        <f ca="1">IF(B53=0,0,SUMIF(plan!H:H,'dnevni pregled'!$B53,plan!I:I))</f>
        <v>0</v>
      </c>
      <c r="I53" s="34">
        <f ca="1">IF(B53=0,0,SUMIF(plan!L:L,'dnevni pregled'!$B53,plan!M:M))</f>
        <v>0</v>
      </c>
      <c r="J53" s="34">
        <f ca="1">IF(B53=0,0,SUMIF(plan!P:P,'dnevni pregled'!$B53,plan!Q:Q))</f>
        <v>0.54</v>
      </c>
      <c r="K53" s="34">
        <f ca="1">IF(B53=0,0,SUMIF(plan!T:T,'dnevni pregled'!$B53,plan!U:U))</f>
        <v>0.54</v>
      </c>
      <c r="L53" s="34">
        <f ca="1">IF(B53=0,0,SUMIF(plan!X:X,'dnevni pregled'!$B53,plan!Y:Y))</f>
        <v>0.54</v>
      </c>
      <c r="M53" s="34">
        <f ca="1">IF(B53=0,0,SUMIF(plan!AB:AB,'dnevni pregled'!$B53,plan!AC:AC))</f>
        <v>0</v>
      </c>
      <c r="N53" s="34">
        <f ca="1">IF(B53=0,0,SUMIF(plan!AF:AF,'dnevni pregled'!$B53,plan!AG:AG))</f>
        <v>0</v>
      </c>
      <c r="O53" s="34">
        <f ca="1">IF(B53=0,0,SUMIF(plan!AJ:AJ,'dnevni pregled'!$B53,plan!AK:AK))</f>
        <v>0</v>
      </c>
      <c r="P53" s="34">
        <f ca="1">IF(B53=0,0,SUMIF(plan!AN:AN,'dnevni pregled'!$B53,plan!AO:AO))</f>
        <v>0</v>
      </c>
      <c r="Q53" s="34">
        <f ca="1">IF(B53=0,0,SUMIF(plan!AR:AR,'dnevni pregled'!$B53,plan!AS:AS))</f>
        <v>0</v>
      </c>
      <c r="R53" s="34">
        <f ca="1">IF(B53=0,0,SUMIF(plan!AV:AV,'dnevni pregled'!$B53,plan!AW:AW))</f>
        <v>0</v>
      </c>
      <c r="S53" s="34">
        <f ca="1">IF(B53=0,0,SUMIF(plan!AZ:AZ,'dnevni pregled'!$B53,plan!BA:BA))</f>
        <v>0</v>
      </c>
      <c r="T53" s="34">
        <f ca="1">IF(B53=0,0,SUMIF(plan!BD:BD,'dnevni pregled'!$B53,plan!BE:BE))</f>
        <v>0</v>
      </c>
      <c r="U53" s="34">
        <f ca="1">IF(B53=0,0,SUMIF(plan!BH:BH,'dnevni pregled'!$B53,plan!BI:BI))</f>
        <v>0</v>
      </c>
      <c r="V53" s="34">
        <f ca="1">IF(B53=0,0,SUMIF(plan!BL:BL,'dnevni pregled'!$B53,plan!BM:BM))</f>
        <v>0</v>
      </c>
      <c r="W53" s="34">
        <f ca="1">IF(B53=0,0,SUMIF(plan!BP:BP,'dnevni pregled'!$B53,plan!BQ:BQ))</f>
        <v>0</v>
      </c>
      <c r="X53" s="34">
        <f ca="1">IF(B53=0,0,SUMIF(plan!BT:BT,'dnevni pregled'!$B53,plan!BU:BU))</f>
        <v>0</v>
      </c>
      <c r="Y53" s="34">
        <f ca="1">IF(B53=0,0,SUMIF(plan!BX:BX,'dnevni pregled'!$B53,plan!BY:BY))</f>
        <v>0</v>
      </c>
      <c r="Z53" s="34">
        <f ca="1">IF(B53=0,0,SUMIF(plan!CB:CB,'dnevni pregled'!$B53,plan!CC:CC))</f>
        <v>0</v>
      </c>
      <c r="AA53" s="34">
        <f ca="1">IF(B53=0,0,SUMIF(plan!CF:CF,'dnevni pregled'!$B53,plan!CG:CG))</f>
        <v>0</v>
      </c>
      <c r="AB53" s="34">
        <f ca="1">IF(B53=0,0,SUMIF(plan!CJ:CJ,'dnevni pregled'!$B53,plan!CK:CK))</f>
        <v>0</v>
      </c>
      <c r="AC53" s="34">
        <f ca="1">IF(B53=0,0,SUMIF(plan!CN:CN,'dnevni pregled'!$B53,plan!CO:CO))</f>
        <v>0</v>
      </c>
      <c r="AD53" s="34">
        <f ca="1">IF(B53=0,0,SUMIF(plan!CR:CR,'dnevni pregled'!$B53,plan!CS:CS))</f>
        <v>0</v>
      </c>
      <c r="AE53" s="34">
        <f ca="1">IF(B53=0,0,SUMIF(plan!CV:CV,'dnevni pregled'!$B53,plan!CW:CW))</f>
        <v>0</v>
      </c>
      <c r="AF53" s="34">
        <f ca="1">IF(B53=0,0,SUMIF(plan!CZ:CZ,'dnevni pregled'!$B53,plan!DA:DA))</f>
        <v>0</v>
      </c>
      <c r="AG53" s="34">
        <f ca="1">IF(B53=0,0,SUMIF(plan!DD:DD,'dnevni pregled'!$B53,plan!DE:DE))</f>
        <v>0</v>
      </c>
      <c r="AH53" s="34">
        <f ca="1">IF(B53=0,0,SUMIF(plan!DH:DH,'dnevni pregled'!$B53,plan!DI:DI))</f>
        <v>0</v>
      </c>
      <c r="AI53" s="34">
        <f ca="1">IF(B53=0,0,SUMIF(plan!DL:DL,'dnevni pregled'!$B53,plan!DM:DM))</f>
        <v>0</v>
      </c>
      <c r="AJ53" s="34">
        <f ca="1">IF(B53=0,0,SUMIF(plan!DP:DP,'dnevni pregled'!$B53,plan!DQ:DQ))</f>
        <v>0</v>
      </c>
      <c r="FR53" s="8"/>
    </row>
    <row r="54" spans="1:174" ht="15">
      <c r="A54" s="28"/>
      <c r="B54" s="39" t="s">
        <v>103</v>
      </c>
      <c r="C54" s="30" t="str">
        <f>VLOOKUP(B54,šifrant!A:B,2,FALSE)</f>
        <v>MB FIB. ABS 00580744 RAL9004</v>
      </c>
      <c r="D54" s="114"/>
      <c r="E54" s="114"/>
      <c r="F54" s="115"/>
      <c r="G54" s="34">
        <f>SUMIF(plan!D:D,'dnevni pregled'!$B54,plan!E:E)</f>
        <v>0</v>
      </c>
      <c r="H54" s="34">
        <f ca="1">IF(B54=0,0,SUMIF(plan!H:H,'dnevni pregled'!$B54,plan!I:I))</f>
        <v>0</v>
      </c>
      <c r="I54" s="34">
        <f ca="1">IF(B54=0,0,SUMIF(plan!L:L,'dnevni pregled'!$B54,plan!M:M))</f>
        <v>0</v>
      </c>
      <c r="J54" s="34">
        <f ca="1">IF(B54=0,0,SUMIF(plan!P:P,'dnevni pregled'!$B54,plan!Q:Q))</f>
        <v>0</v>
      </c>
      <c r="K54" s="34">
        <f ca="1">IF(B54=0,0,SUMIF(plan!T:T,'dnevni pregled'!$B54,plan!U:U))</f>
        <v>0</v>
      </c>
      <c r="L54" s="34">
        <f ca="1">IF(B54=0,0,SUMIF(plan!X:X,'dnevni pregled'!$B54,plan!Y:Y))</f>
        <v>0</v>
      </c>
      <c r="M54" s="34">
        <f ca="1">IF(B54=0,0,SUMIF(plan!AB:AB,'dnevni pregled'!$B54,plan!AC:AC))</f>
        <v>0</v>
      </c>
      <c r="N54" s="34">
        <f ca="1">IF(B54=0,0,SUMIF(plan!AF:AF,'dnevni pregled'!$B54,plan!AG:AG))</f>
        <v>0</v>
      </c>
      <c r="O54" s="34">
        <f ca="1">IF(B54=0,0,SUMIF(plan!AJ:AJ,'dnevni pregled'!$B54,plan!AK:AK))</f>
        <v>0</v>
      </c>
      <c r="P54" s="34">
        <f ca="1">IF(B54=0,0,SUMIF(plan!AN:AN,'dnevni pregled'!$B54,plan!AO:AO))</f>
        <v>0</v>
      </c>
      <c r="Q54" s="34">
        <f ca="1">IF(B54=0,0,SUMIF(plan!AR:AR,'dnevni pregled'!$B54,plan!AS:AS))</f>
        <v>0</v>
      </c>
      <c r="R54" s="34">
        <f ca="1">IF(B54=0,0,SUMIF(plan!AV:AV,'dnevni pregled'!$B54,plan!AW:AW))</f>
        <v>0</v>
      </c>
      <c r="S54" s="34">
        <f ca="1">IF(B54=0,0,SUMIF(plan!AZ:AZ,'dnevni pregled'!$B54,plan!BA:BA))</f>
        <v>0</v>
      </c>
      <c r="T54" s="34">
        <f ca="1">IF(B54=0,0,SUMIF(plan!BD:BD,'dnevni pregled'!$B54,plan!BE:BE))</f>
        <v>0</v>
      </c>
      <c r="U54" s="34">
        <f ca="1">IF(B54=0,0,SUMIF(plan!BH:BH,'dnevni pregled'!$B54,plan!BI:BI))</f>
        <v>0</v>
      </c>
      <c r="V54" s="34">
        <f ca="1">IF(B54=0,0,SUMIF(plan!BL:BL,'dnevni pregled'!$B54,plan!BM:BM))</f>
        <v>0</v>
      </c>
      <c r="W54" s="34">
        <f ca="1">IF(B54=0,0,SUMIF(plan!BP:BP,'dnevni pregled'!$B54,plan!BQ:BQ))</f>
        <v>0</v>
      </c>
      <c r="X54" s="34">
        <f ca="1">IF(B54=0,0,SUMIF(plan!BT:BT,'dnevni pregled'!$B54,plan!BU:BU))</f>
        <v>5.76</v>
      </c>
      <c r="Y54" s="34">
        <f ca="1">IF(B54=0,0,SUMIF(plan!BX:BX,'dnevni pregled'!$B54,plan!BY:BY))</f>
        <v>5.76</v>
      </c>
      <c r="Z54" s="34">
        <f ca="1">IF(B54=0,0,SUMIF(plan!CB:CB,'dnevni pregled'!$B54,plan!CC:CC))</f>
        <v>5.76</v>
      </c>
      <c r="AA54" s="34">
        <f ca="1">IF(B54=0,0,SUMIF(plan!CF:CF,'dnevni pregled'!$B54,plan!CG:CG))</f>
        <v>0</v>
      </c>
      <c r="AB54" s="34">
        <f ca="1">IF(B54=0,0,SUMIF(plan!CJ:CJ,'dnevni pregled'!$B54,plan!CK:CK))</f>
        <v>0</v>
      </c>
      <c r="AC54" s="34">
        <f ca="1">IF(B54=0,0,SUMIF(plan!CN:CN,'dnevni pregled'!$B54,plan!CO:CO))</f>
        <v>0</v>
      </c>
      <c r="AD54" s="34">
        <f ca="1">IF(B54=0,0,SUMIF(plan!CR:CR,'dnevni pregled'!$B54,plan!CS:CS))</f>
        <v>0</v>
      </c>
      <c r="AE54" s="34">
        <f ca="1">IF(B54=0,0,SUMIF(plan!CV:CV,'dnevni pregled'!$B54,plan!CW:CW))</f>
        <v>0</v>
      </c>
      <c r="AF54" s="34">
        <f ca="1">IF(B54=0,0,SUMIF(plan!CZ:CZ,'dnevni pregled'!$B54,plan!DA:DA))</f>
        <v>0</v>
      </c>
      <c r="AG54" s="34">
        <f ca="1">IF(B54=0,0,SUMIF(plan!DD:DD,'dnevni pregled'!$B54,plan!DE:DE))</f>
        <v>0</v>
      </c>
      <c r="AH54" s="34">
        <f ca="1">IF(B54=0,0,SUMIF(plan!DH:DH,'dnevni pregled'!$B54,plan!DI:DI))</f>
        <v>0</v>
      </c>
      <c r="AI54" s="34">
        <f ca="1">IF(B54=0,0,SUMIF(plan!DL:DL,'dnevni pregled'!$B54,plan!DM:DM))</f>
        <v>0</v>
      </c>
      <c r="AJ54" s="34">
        <f ca="1">IF(B54=0,0,SUMIF(plan!DP:DP,'dnevni pregled'!$B54,plan!DQ:DQ))</f>
        <v>0</v>
      </c>
      <c r="FR54" s="8"/>
    </row>
    <row r="55" spans="1:174" ht="15">
      <c r="A55" s="28"/>
      <c r="B55" s="39" t="s">
        <v>464</v>
      </c>
      <c r="C55" s="30" t="str">
        <f>VLOOKUP(B55,šifrant!A:B,2,FALSE)</f>
        <v>MB BRAUN_x000D_
TITUS</v>
      </c>
      <c r="D55" s="114"/>
      <c r="E55" s="114"/>
      <c r="F55" s="115"/>
      <c r="G55" s="34">
        <f>SUMIF(plan!D:D,'dnevni pregled'!$B55,plan!E:E)</f>
        <v>0</v>
      </c>
      <c r="H55" s="34">
        <f ca="1">IF(B55=0,0,SUMIF(plan!H:H,'dnevni pregled'!$B55,plan!I:I))</f>
        <v>0</v>
      </c>
      <c r="I55" s="34">
        <f ca="1">IF(B55=0,0,SUMIF(plan!L:L,'dnevni pregled'!$B55,plan!M:M))</f>
        <v>0</v>
      </c>
      <c r="J55" s="34">
        <f ca="1">IF(B55=0,0,SUMIF(plan!P:P,'dnevni pregled'!$B55,plan!Q:Q))</f>
        <v>0</v>
      </c>
      <c r="K55" s="34">
        <f ca="1">IF(B55=0,0,SUMIF(plan!T:T,'dnevni pregled'!$B55,plan!U:U))</f>
        <v>0</v>
      </c>
      <c r="L55" s="34">
        <f ca="1">IF(B55=0,0,SUMIF(plan!X:X,'dnevni pregled'!$B55,plan!Y:Y))</f>
        <v>0</v>
      </c>
      <c r="M55" s="34">
        <f ca="1">IF(B55=0,0,SUMIF(plan!AB:AB,'dnevni pregled'!$B55,plan!AC:AC))</f>
        <v>0</v>
      </c>
      <c r="N55" s="34">
        <f ca="1">IF(B55=0,0,SUMIF(plan!AF:AF,'dnevni pregled'!$B55,plan!AG:AG))</f>
        <v>0</v>
      </c>
      <c r="O55" s="34">
        <f ca="1">IF(B55=0,0,SUMIF(plan!AJ:AJ,'dnevni pregled'!$B55,plan!AK:AK))</f>
        <v>0</v>
      </c>
      <c r="P55" s="34">
        <f ca="1">IF(B55=0,0,SUMIF(plan!AN:AN,'dnevni pregled'!$B55,plan!AO:AO))</f>
        <v>0</v>
      </c>
      <c r="Q55" s="34">
        <f ca="1">IF(B55=0,0,SUMIF(plan!AR:AR,'dnevni pregled'!$B55,plan!AS:AS))</f>
        <v>0</v>
      </c>
      <c r="R55" s="34">
        <f ca="1">IF(B55=0,0,SUMIF(plan!AV:AV,'dnevni pregled'!$B55,plan!AW:AW))</f>
        <v>0</v>
      </c>
      <c r="S55" s="34">
        <f ca="1">IF(B55=0,0,SUMIF(plan!AZ:AZ,'dnevni pregled'!$B55,plan!BA:BA))</f>
        <v>0</v>
      </c>
      <c r="T55" s="34">
        <f ca="1">IF(B55=0,0,SUMIF(plan!BD:BD,'dnevni pregled'!$B55,plan!BE:BE))</f>
        <v>0</v>
      </c>
      <c r="U55" s="34">
        <f ca="1">IF(B55=0,0,SUMIF(plan!BH:BH,'dnevni pregled'!$B55,plan!BI:BI))</f>
        <v>0</v>
      </c>
      <c r="V55" s="34">
        <f ca="1">IF(B55=0,0,SUMIF(plan!BL:BL,'dnevni pregled'!$B55,plan!BM:BM))</f>
        <v>0</v>
      </c>
      <c r="W55" s="34">
        <f ca="1">IF(B55=0,0,SUMIF(plan!BP:BP,'dnevni pregled'!$B55,plan!BQ:BQ))</f>
        <v>0</v>
      </c>
      <c r="X55" s="34">
        <f ca="1">IF(B55=0,0,SUMIF(plan!BT:BT,'dnevni pregled'!$B55,plan!BU:BU))</f>
        <v>0</v>
      </c>
      <c r="Y55" s="34">
        <f ca="1">IF(B55=0,0,SUMIF(plan!BX:BX,'dnevni pregled'!$B55,plan!BY:BY))</f>
        <v>0</v>
      </c>
      <c r="Z55" s="34">
        <f ca="1">IF(B55=0,0,SUMIF(plan!CB:CB,'dnevni pregled'!$B55,plan!CC:CC))</f>
        <v>0</v>
      </c>
      <c r="AA55" s="34">
        <f ca="1">IF(B55=0,0,SUMIF(plan!CF:CF,'dnevni pregled'!$B55,plan!CG:CG))</f>
        <v>0</v>
      </c>
      <c r="AB55" s="34">
        <f ca="1">IF(B55=0,0,SUMIF(plan!CJ:CJ,'dnevni pregled'!$B55,plan!CK:CK))</f>
        <v>0</v>
      </c>
      <c r="AC55" s="34">
        <f ca="1">IF(B55=0,0,SUMIF(plan!CN:CN,'dnevni pregled'!$B55,plan!CO:CO))</f>
        <v>0</v>
      </c>
      <c r="AD55" s="34">
        <f ca="1">IF(B55=0,0,SUMIF(plan!CR:CR,'dnevni pregled'!$B55,plan!CS:CS))</f>
        <v>0</v>
      </c>
      <c r="AE55" s="34">
        <f ca="1">IF(B55=0,0,SUMIF(plan!CV:CV,'dnevni pregled'!$B55,plan!CW:CW))</f>
        <v>0</v>
      </c>
      <c r="AF55" s="34">
        <f ca="1">IF(B55=0,0,SUMIF(plan!CZ:CZ,'dnevni pregled'!$B55,plan!DA:DA))</f>
        <v>0</v>
      </c>
      <c r="AG55" s="34">
        <f ca="1">IF(B55=0,0,SUMIF(plan!DD:DD,'dnevni pregled'!$B55,plan!DE:DE))</f>
        <v>0</v>
      </c>
      <c r="AH55" s="34">
        <f ca="1">IF(B55=0,0,SUMIF(plan!DH:DH,'dnevni pregled'!$B55,plan!DI:DI))</f>
        <v>0</v>
      </c>
      <c r="AI55" s="34">
        <f ca="1">IF(B55=0,0,SUMIF(plan!DL:DL,'dnevni pregled'!$B55,plan!DM:DM))</f>
        <v>0</v>
      </c>
      <c r="AJ55" s="34">
        <f ca="1">IF(B55=0,0,SUMIF(plan!DP:DP,'dnevni pregled'!$B55,plan!DQ:DQ))</f>
        <v>0</v>
      </c>
      <c r="FR55" s="8"/>
    </row>
    <row r="56" spans="1:174" ht="15">
      <c r="A56" s="28"/>
      <c r="B56" s="39"/>
      <c r="C56" s="30">
        <f>VLOOKUP(B56,šifrant!A:B,2,FALSE)</f>
        <v>0</v>
      </c>
      <c r="D56" s="114"/>
      <c r="E56" s="114"/>
      <c r="F56" s="115"/>
      <c r="G56" s="34">
        <f>SUMIF(plan!D:D,'dnevni pregled'!$B56,plan!E:E)</f>
        <v>0</v>
      </c>
      <c r="H56" s="34">
        <f>IF(B56=0,0,SUMIF(plan!H:H,'dnevni pregled'!$B56,plan!I:I))</f>
        <v>0</v>
      </c>
      <c r="I56" s="34">
        <f>IF(B56=0,0,SUMIF(plan!L:L,'dnevni pregled'!$B56,plan!M:M))</f>
        <v>0</v>
      </c>
      <c r="J56" s="34">
        <f>IF(B56=0,0,SUMIF(plan!P:P,'dnevni pregled'!$B56,plan!Q:Q))</f>
        <v>0</v>
      </c>
      <c r="K56" s="34">
        <f>IF(B56=0,0,SUMIF(plan!T:T,'dnevni pregled'!$B56,plan!U:U))</f>
        <v>0</v>
      </c>
      <c r="L56" s="34">
        <f>IF(B56=0,0,SUMIF(plan!X:X,'dnevni pregled'!$B56,plan!Y:Y))</f>
        <v>0</v>
      </c>
      <c r="M56" s="34">
        <f>IF(B56=0,0,SUMIF(plan!AB:AB,'dnevni pregled'!$B56,plan!AC:AC))</f>
        <v>0</v>
      </c>
      <c r="N56" s="34">
        <f>IF(B56=0,0,SUMIF(plan!AF:AF,'dnevni pregled'!$B56,plan!AG:AG))</f>
        <v>0</v>
      </c>
      <c r="O56" s="34">
        <f>IF(B56=0,0,SUMIF(plan!AJ:AJ,'dnevni pregled'!$B56,plan!AK:AK))</f>
        <v>0</v>
      </c>
      <c r="P56" s="34">
        <f>IF(B56=0,0,SUMIF(plan!AN:AN,'dnevni pregled'!$B56,plan!AO:AO))</f>
        <v>0</v>
      </c>
      <c r="Q56" s="34">
        <f>IF(B56=0,0,SUMIF(plan!AR:AR,'dnevni pregled'!$B56,plan!AS:AS))</f>
        <v>0</v>
      </c>
      <c r="R56" s="34">
        <f>IF(B56=0,0,SUMIF(plan!AV:AV,'dnevni pregled'!$B56,plan!AW:AW))</f>
        <v>0</v>
      </c>
      <c r="S56" s="34">
        <f>IF(B56=0,0,SUMIF(plan!AZ:AZ,'dnevni pregled'!$B56,plan!BA:BA))</f>
        <v>0</v>
      </c>
      <c r="T56" s="34">
        <f>IF(B56=0,0,SUMIF(plan!BD:BD,'dnevni pregled'!$B56,plan!BE:BE))</f>
        <v>0</v>
      </c>
      <c r="U56" s="34">
        <f>IF(B56=0,0,SUMIF(plan!BH:BH,'dnevni pregled'!$B56,plan!BI:BI))</f>
        <v>0</v>
      </c>
      <c r="V56" s="34">
        <f>IF(B56=0,0,SUMIF(plan!BL:BL,'dnevni pregled'!$B56,plan!BM:BM))</f>
        <v>0</v>
      </c>
      <c r="W56" s="34">
        <f>IF(B56=0,0,SUMIF(plan!BP:BP,'dnevni pregled'!$B56,plan!BQ:BQ))</f>
        <v>0</v>
      </c>
      <c r="X56" s="34">
        <f>IF(B56=0,0,SUMIF(plan!BT:BT,'dnevni pregled'!$B56,plan!BU:BU))</f>
        <v>0</v>
      </c>
      <c r="Y56" s="34">
        <f>IF(B56=0,0,SUMIF(plan!BX:BX,'dnevni pregled'!$B56,plan!BY:BY))</f>
        <v>0</v>
      </c>
      <c r="Z56" s="34">
        <f>IF(B56=0,0,SUMIF(plan!CB:CB,'dnevni pregled'!$B56,plan!CC:CC))</f>
        <v>0</v>
      </c>
      <c r="AA56" s="34">
        <f>IF(B56=0,0,SUMIF(plan!CF:CF,'dnevni pregled'!$B56,plan!CG:CG))</f>
        <v>0</v>
      </c>
      <c r="AB56" s="34">
        <f>IF(B56=0,0,SUMIF(plan!CJ:CJ,'dnevni pregled'!$B56,plan!CK:CK))</f>
        <v>0</v>
      </c>
      <c r="AC56" s="34">
        <f>IF(B56=0,0,SUMIF(plan!CN:CN,'dnevni pregled'!$B56,plan!CO:CO))</f>
        <v>0</v>
      </c>
      <c r="AD56" s="34">
        <f>IF(B56=0,0,SUMIF(plan!CR:CR,'dnevni pregled'!$B56,plan!CS:CS))</f>
        <v>0</v>
      </c>
      <c r="AE56" s="34">
        <f>IF(B56=0,0,SUMIF(plan!CV:CV,'dnevni pregled'!$B56,plan!CW:CW))</f>
        <v>0</v>
      </c>
      <c r="AF56" s="34">
        <f>IF(B56=0,0,SUMIF(plan!CZ:CZ,'dnevni pregled'!$B56,plan!DA:DA))</f>
        <v>0</v>
      </c>
      <c r="AG56" s="34">
        <f>IF(B56=0,0,SUMIF(plan!DD:DD,'dnevni pregled'!$B56,plan!DE:DE))</f>
        <v>0</v>
      </c>
      <c r="AH56" s="34">
        <f>IF(B56=0,0,SUMIF(plan!DH:DH,'dnevni pregled'!$B56,plan!DI:DI))</f>
        <v>0</v>
      </c>
      <c r="AI56" s="34">
        <f>IF(B56=0,0,SUMIF(plan!DL:DL,'dnevni pregled'!$B56,plan!DM:DM))</f>
        <v>0</v>
      </c>
      <c r="AJ56" s="34">
        <f>IF(B56=0,0,SUMIF(plan!DP:DP,'dnevni pregled'!$B56,plan!DQ:DQ))</f>
        <v>0</v>
      </c>
      <c r="FR56" s="8"/>
    </row>
    <row r="57" spans="1:174" ht="15">
      <c r="A57" s="28"/>
      <c r="B57" s="39" t="s">
        <v>1051</v>
      </c>
      <c r="C57" s="30" t="str">
        <f>VLOOKUP(B57,šifrant!A:B,2,FALSE)</f>
        <v>A-TPE TF6 CGN</v>
      </c>
      <c r="D57" s="114"/>
      <c r="E57" s="114"/>
      <c r="F57" s="115"/>
      <c r="G57" s="34">
        <f>SUMIF(plan!D:D,'dnevni pregled'!$B57,plan!E:E)</f>
        <v>0</v>
      </c>
      <c r="H57" s="34">
        <f ca="1">IF(B57=0,0,SUMIF(plan!H:H,'dnevni pregled'!$B57,plan!I:I))</f>
        <v>0</v>
      </c>
      <c r="I57" s="34">
        <f ca="1">IF(B57=0,0,SUMIF(plan!L:L,'dnevni pregled'!$B57,plan!M:M))</f>
        <v>0</v>
      </c>
      <c r="J57" s="34">
        <f ca="1">IF(B57=0,0,SUMIF(plan!P:P,'dnevni pregled'!$B57,plan!Q:Q))</f>
        <v>0</v>
      </c>
      <c r="K57" s="34">
        <f ca="1">IF(B57=0,0,SUMIF(plan!T:T,'dnevni pregled'!$B57,plan!U:U))</f>
        <v>0</v>
      </c>
      <c r="L57" s="34">
        <f ca="1">IF(B57=0,0,SUMIF(plan!X:X,'dnevni pregled'!$B57,plan!Y:Y))</f>
        <v>0</v>
      </c>
      <c r="M57" s="34">
        <f ca="1">IF(B57=0,0,SUMIF(plan!AB:AB,'dnevni pregled'!$B57,plan!AC:AC))</f>
        <v>12.9642</v>
      </c>
      <c r="N57" s="34">
        <f ca="1">IF(B57=0,0,SUMIF(plan!AF:AF,'dnevni pregled'!$B57,plan!AG:AG))</f>
        <v>12.9642</v>
      </c>
      <c r="O57" s="34">
        <f ca="1">IF(B57=0,0,SUMIF(plan!AJ:AJ,'dnevni pregled'!$B57,plan!AK:AK))</f>
        <v>12.9642</v>
      </c>
      <c r="P57" s="34">
        <f ca="1">IF(B57=0,0,SUMIF(plan!AN:AN,'dnevni pregled'!$B57,plan!AO:AO))</f>
        <v>12.9642</v>
      </c>
      <c r="Q57" s="34">
        <f ca="1">IF(B57=0,0,SUMIF(plan!AR:AR,'dnevni pregled'!$B57,plan!AS:AS))</f>
        <v>0</v>
      </c>
      <c r="R57" s="34">
        <f ca="1">IF(B57=0,0,SUMIF(plan!AV:AV,'dnevni pregled'!$B57,plan!AW:AW))</f>
        <v>0</v>
      </c>
      <c r="S57" s="34">
        <f ca="1">IF(B57=0,0,SUMIF(plan!AZ:AZ,'dnevni pregled'!$B57,plan!BA:BA))</f>
        <v>0</v>
      </c>
      <c r="T57" s="34">
        <f ca="1">IF(B57=0,0,SUMIF(plan!BD:BD,'dnevni pregled'!$B57,plan!BE:BE))</f>
        <v>0</v>
      </c>
      <c r="U57" s="34">
        <f ca="1">IF(B57=0,0,SUMIF(plan!BH:BH,'dnevni pregled'!$B57,plan!BI:BI))</f>
        <v>0</v>
      </c>
      <c r="V57" s="34">
        <f ca="1">IF(B57=0,0,SUMIF(plan!BL:BL,'dnevni pregled'!$B57,plan!BM:BM))</f>
        <v>0</v>
      </c>
      <c r="W57" s="34">
        <f ca="1">IF(B57=0,0,SUMIF(plan!BP:BP,'dnevni pregled'!$B57,plan!BQ:BQ))</f>
        <v>0</v>
      </c>
      <c r="X57" s="34">
        <f ca="1">IF(B57=0,0,SUMIF(plan!BT:BT,'dnevni pregled'!$B57,plan!BU:BU))</f>
        <v>0</v>
      </c>
      <c r="Y57" s="34">
        <f ca="1">IF(B57=0,0,SUMIF(plan!BX:BX,'dnevni pregled'!$B57,plan!BY:BY))</f>
        <v>0</v>
      </c>
      <c r="Z57" s="34">
        <f ca="1">IF(B57=0,0,SUMIF(plan!CB:CB,'dnevni pregled'!$B57,plan!CC:CC))</f>
        <v>0</v>
      </c>
      <c r="AA57" s="34">
        <f ca="1">IF(B57=0,0,SUMIF(plan!CF:CF,'dnevni pregled'!$B57,plan!CG:CG))</f>
        <v>0</v>
      </c>
      <c r="AB57" s="34">
        <f ca="1">IF(B57=0,0,SUMIF(plan!CJ:CJ,'dnevni pregled'!$B57,plan!CK:CK))</f>
        <v>0</v>
      </c>
      <c r="AC57" s="34">
        <f ca="1">IF(B57=0,0,SUMIF(plan!CN:CN,'dnevni pregled'!$B57,plan!CO:CO))</f>
        <v>0</v>
      </c>
      <c r="AD57" s="34">
        <f ca="1">IF(B57=0,0,SUMIF(plan!CR:CR,'dnevni pregled'!$B57,plan!CS:CS))</f>
        <v>0</v>
      </c>
      <c r="AE57" s="34">
        <f ca="1">IF(B57=0,0,SUMIF(plan!CV:CV,'dnevni pregled'!$B57,plan!CW:CW))</f>
        <v>0</v>
      </c>
      <c r="AF57" s="34">
        <f ca="1">IF(B57=0,0,SUMIF(plan!CZ:CZ,'dnevni pregled'!$B57,plan!DA:DA))</f>
        <v>0</v>
      </c>
      <c r="AG57" s="34">
        <f ca="1">IF(B57=0,0,SUMIF(plan!DD:DD,'dnevni pregled'!$B57,plan!DE:DE))</f>
        <v>0</v>
      </c>
      <c r="AH57" s="34">
        <f ca="1">IF(B57=0,0,SUMIF(plan!DH:DH,'dnevni pregled'!$B57,plan!DI:DI))</f>
        <v>0</v>
      </c>
      <c r="AI57" s="34">
        <f ca="1">IF(B57=0,0,SUMIF(plan!DL:DL,'dnevni pregled'!$B57,plan!DM:DM))</f>
        <v>0</v>
      </c>
      <c r="AJ57" s="34">
        <f ca="1">IF(B57=0,0,SUMIF(plan!DP:DP,'dnevni pregled'!$B57,plan!DQ:DQ))</f>
        <v>0</v>
      </c>
      <c r="FR57" s="8"/>
    </row>
    <row r="58" spans="1:174" ht="15">
      <c r="A58" s="28"/>
      <c r="B58" s="39"/>
      <c r="C58" s="30">
        <f>VLOOKUP(B58,šifrant!A:B,2,FALSE)</f>
        <v>0</v>
      </c>
      <c r="D58" s="114"/>
      <c r="E58" s="114"/>
      <c r="F58" s="115"/>
      <c r="G58" s="34">
        <f>SUMIF(plan!D:D,'dnevni pregled'!$B58,plan!E:E)</f>
        <v>0</v>
      </c>
      <c r="H58" s="34">
        <f>IF(B58=0,0,SUMIF(plan!H:H,'dnevni pregled'!$B58,plan!I:I))</f>
        <v>0</v>
      </c>
      <c r="I58" s="34">
        <f>IF(B58=0,0,SUMIF(plan!L:L,'dnevni pregled'!$B58,plan!M:M))</f>
        <v>0</v>
      </c>
      <c r="J58" s="34">
        <f>IF(B58=0,0,SUMIF(plan!P:P,'dnevni pregled'!$B58,plan!Q:Q))</f>
        <v>0</v>
      </c>
      <c r="K58" s="34">
        <f>IF(B58=0,0,SUMIF(plan!T:T,'dnevni pregled'!$B58,plan!U:U))</f>
        <v>0</v>
      </c>
      <c r="L58" s="34">
        <f>IF(B58=0,0,SUMIF(plan!X:X,'dnevni pregled'!$B58,plan!Y:Y))</f>
        <v>0</v>
      </c>
      <c r="M58" s="34">
        <f>IF(B58=0,0,SUMIF(plan!AB:AB,'dnevni pregled'!$B58,plan!AC:AC))</f>
        <v>0</v>
      </c>
      <c r="N58" s="34">
        <f>IF(B58=0,0,SUMIF(plan!AF:AF,'dnevni pregled'!$B58,plan!AG:AG))</f>
        <v>0</v>
      </c>
      <c r="O58" s="34">
        <f>IF(B58=0,0,SUMIF(plan!AJ:AJ,'dnevni pregled'!$B58,plan!AK:AK))</f>
        <v>0</v>
      </c>
      <c r="P58" s="34">
        <f>IF(B58=0,0,SUMIF(plan!AN:AN,'dnevni pregled'!$B58,plan!AO:AO))</f>
        <v>0</v>
      </c>
      <c r="Q58" s="34">
        <f>IF(B58=0,0,SUMIF(plan!AR:AR,'dnevni pregled'!$B58,plan!AS:AS))</f>
        <v>0</v>
      </c>
      <c r="R58" s="34">
        <f>IF(B58=0,0,SUMIF(plan!AV:AV,'dnevni pregled'!$B58,plan!AW:AW))</f>
        <v>0</v>
      </c>
      <c r="S58" s="34">
        <f>IF(B58=0,0,SUMIF(plan!AZ:AZ,'dnevni pregled'!$B58,plan!BA:BA))</f>
        <v>0</v>
      </c>
      <c r="T58" s="34">
        <f>IF(B58=0,0,SUMIF(plan!BD:BD,'dnevni pregled'!$B58,plan!BE:BE))</f>
        <v>0</v>
      </c>
      <c r="U58" s="34">
        <f>IF(B58=0,0,SUMIF(plan!BH:BH,'dnevni pregled'!$B58,plan!BI:BI))</f>
        <v>0</v>
      </c>
      <c r="V58" s="34">
        <f>IF(B58=0,0,SUMIF(plan!BL:BL,'dnevni pregled'!$B58,plan!BM:BM))</f>
        <v>0</v>
      </c>
      <c r="W58" s="34">
        <f>IF(B58=0,0,SUMIF(plan!BP:BP,'dnevni pregled'!$B58,plan!BQ:BQ))</f>
        <v>0</v>
      </c>
      <c r="X58" s="34">
        <f>IF(B58=0,0,SUMIF(plan!BT:BT,'dnevni pregled'!$B58,plan!BU:BU))</f>
        <v>0</v>
      </c>
      <c r="Y58" s="34">
        <f>IF(B58=0,0,SUMIF(plan!BX:BX,'dnevni pregled'!$B58,plan!BY:BY))</f>
        <v>0</v>
      </c>
      <c r="Z58" s="34">
        <f>IF(B58=0,0,SUMIF(plan!CB:CB,'dnevni pregled'!$B58,plan!CC:CC))</f>
        <v>0</v>
      </c>
      <c r="AA58" s="34">
        <f>IF(B58=0,0,SUMIF(plan!CF:CF,'dnevni pregled'!$B58,plan!CG:CG))</f>
        <v>0</v>
      </c>
      <c r="AB58" s="34">
        <f>IF(B58=0,0,SUMIF(plan!CJ:CJ,'dnevni pregled'!$B58,plan!CK:CK))</f>
        <v>0</v>
      </c>
      <c r="AC58" s="34">
        <f>IF(B58=0,0,SUMIF(plan!CN:CN,'dnevni pregled'!$B58,plan!CO:CO))</f>
        <v>0</v>
      </c>
      <c r="AD58" s="34">
        <f>IF(B58=0,0,SUMIF(plan!CR:CR,'dnevni pregled'!$B58,plan!CS:CS))</f>
        <v>0</v>
      </c>
      <c r="AE58" s="34">
        <f>IF(B58=0,0,SUMIF(plan!CV:CV,'dnevni pregled'!$B58,plan!CW:CW))</f>
        <v>0</v>
      </c>
      <c r="AF58" s="34">
        <f>IF(B58=0,0,SUMIF(plan!CZ:CZ,'dnevni pregled'!$B58,plan!DA:DA))</f>
        <v>0</v>
      </c>
      <c r="AG58" s="34">
        <f>IF(B58=0,0,SUMIF(plan!DD:DD,'dnevni pregled'!$B58,plan!DE:DE))</f>
        <v>0</v>
      </c>
      <c r="AH58" s="34">
        <f>IF(B58=0,0,SUMIF(plan!DH:DH,'dnevni pregled'!$B58,plan!DI:DI))</f>
        <v>0</v>
      </c>
      <c r="AI58" s="34">
        <f>IF(B58=0,0,SUMIF(plan!DL:DL,'dnevni pregled'!$B58,plan!DM:DM))</f>
        <v>0</v>
      </c>
      <c r="AJ58" s="34">
        <f>IF(B58=0,0,SUMIF(plan!DP:DP,'dnevni pregled'!$B58,plan!DQ:DQ))</f>
        <v>0</v>
      </c>
      <c r="FR58" s="8"/>
    </row>
    <row r="59" spans="1:174" ht="15">
      <c r="A59" s="28"/>
      <c r="B59" s="39"/>
      <c r="C59" s="30">
        <f>VLOOKUP(B59,šifrant!A:B,2,FALSE)</f>
        <v>0</v>
      </c>
      <c r="D59" s="114"/>
      <c r="E59" s="114"/>
      <c r="F59" s="115"/>
      <c r="G59" s="34">
        <f>SUMIF(plan!D:D,'dnevni pregled'!$B59,plan!E:E)</f>
        <v>0</v>
      </c>
      <c r="H59" s="34">
        <f>IF(B59=0,0,SUMIF(plan!H:H,'dnevni pregled'!$B59,plan!I:I))</f>
        <v>0</v>
      </c>
      <c r="I59" s="34">
        <f>IF(B59=0,0,SUMIF(plan!L:L,'dnevni pregled'!$B59,plan!M:M))</f>
        <v>0</v>
      </c>
      <c r="J59" s="34">
        <f>IF(B59=0,0,SUMIF(plan!P:P,'dnevni pregled'!$B59,plan!Q:Q))</f>
        <v>0</v>
      </c>
      <c r="K59" s="34">
        <f>IF(B59=0,0,SUMIF(plan!T:T,'dnevni pregled'!$B59,plan!U:U))</f>
        <v>0</v>
      </c>
      <c r="L59" s="34">
        <f>IF(B59=0,0,SUMIF(plan!X:X,'dnevni pregled'!$B59,plan!Y:Y))</f>
        <v>0</v>
      </c>
      <c r="M59" s="34">
        <f>IF(B59=0,0,SUMIF(plan!AB:AB,'dnevni pregled'!$B59,plan!AC:AC))</f>
        <v>0</v>
      </c>
      <c r="N59" s="34">
        <f>IF(B59=0,0,SUMIF(plan!AF:AF,'dnevni pregled'!$B59,plan!AG:AG))</f>
        <v>0</v>
      </c>
      <c r="O59" s="34">
        <f>IF(B59=0,0,SUMIF(plan!AJ:AJ,'dnevni pregled'!$B59,plan!AK:AK))</f>
        <v>0</v>
      </c>
      <c r="P59" s="34">
        <f>IF(B59=0,0,SUMIF(plan!AN:AN,'dnevni pregled'!$B59,plan!AO:AO))</f>
        <v>0</v>
      </c>
      <c r="Q59" s="34">
        <f>IF(B59=0,0,SUMIF(plan!AR:AR,'dnevni pregled'!$B59,plan!AS:AS))</f>
        <v>0</v>
      </c>
      <c r="R59" s="34">
        <f>IF(B59=0,0,SUMIF(plan!AV:AV,'dnevni pregled'!$B59,plan!AW:AW))</f>
        <v>0</v>
      </c>
      <c r="S59" s="34">
        <f>IF(B59=0,0,SUMIF(plan!AZ:AZ,'dnevni pregled'!$B59,plan!BA:BA))</f>
        <v>0</v>
      </c>
      <c r="T59" s="34">
        <f>IF(B59=0,0,SUMIF(plan!BD:BD,'dnevni pregled'!$B59,plan!BE:BE))</f>
        <v>0</v>
      </c>
      <c r="U59" s="34">
        <f>IF(B59=0,0,SUMIF(plan!BH:BH,'dnevni pregled'!$B59,plan!BI:BI))</f>
        <v>0</v>
      </c>
      <c r="V59" s="34">
        <f>IF(B59=0,0,SUMIF(plan!BL:BL,'dnevni pregled'!$B59,plan!BM:BM))</f>
        <v>0</v>
      </c>
      <c r="W59" s="34">
        <f>IF(B59=0,0,SUMIF(plan!BP:BP,'dnevni pregled'!$B59,plan!BQ:BQ))</f>
        <v>0</v>
      </c>
      <c r="X59" s="34">
        <f>IF(B59=0,0,SUMIF(plan!BT:BT,'dnevni pregled'!$B59,plan!BU:BU))</f>
        <v>0</v>
      </c>
      <c r="Y59" s="34">
        <f>IF(B59=0,0,SUMIF(plan!BX:BX,'dnevni pregled'!$B59,plan!BY:BY))</f>
        <v>0</v>
      </c>
      <c r="Z59" s="34">
        <f>IF(B59=0,0,SUMIF(plan!CB:CB,'dnevni pregled'!$B59,plan!CC:CC))</f>
        <v>0</v>
      </c>
      <c r="AA59" s="34">
        <f>IF(B59=0,0,SUMIF(plan!CF:CF,'dnevni pregled'!$B59,plan!CG:CG))</f>
        <v>0</v>
      </c>
      <c r="AB59" s="34">
        <f>IF(B59=0,0,SUMIF(plan!CJ:CJ,'dnevni pregled'!$B59,plan!CK:CK))</f>
        <v>0</v>
      </c>
      <c r="AC59" s="34">
        <f>IF(B59=0,0,SUMIF(plan!CN:CN,'dnevni pregled'!$B59,plan!CO:CO))</f>
        <v>0</v>
      </c>
      <c r="AD59" s="34">
        <f>IF(B59=0,0,SUMIF(plan!CR:CR,'dnevni pregled'!$B59,plan!CS:CS))</f>
        <v>0</v>
      </c>
      <c r="AE59" s="34">
        <f>IF(B59=0,0,SUMIF(plan!CV:CV,'dnevni pregled'!$B59,plan!CW:CW))</f>
        <v>0</v>
      </c>
      <c r="AF59" s="34">
        <f>IF(B59=0,0,SUMIF(plan!CZ:CZ,'dnevni pregled'!$B59,plan!DA:DA))</f>
        <v>0</v>
      </c>
      <c r="AG59" s="34">
        <f>IF(B59=0,0,SUMIF(plan!DD:DD,'dnevni pregled'!$B59,plan!DE:DE))</f>
        <v>0</v>
      </c>
      <c r="AH59" s="34">
        <f>IF(B59=0,0,SUMIF(plan!DH:DH,'dnevni pregled'!$B59,plan!DI:DI))</f>
        <v>0</v>
      </c>
      <c r="AI59" s="34">
        <f>IF(B59=0,0,SUMIF(plan!DL:DL,'dnevni pregled'!$B59,plan!DM:DM))</f>
        <v>0</v>
      </c>
      <c r="AJ59" s="34">
        <f>IF(B59=0,0,SUMIF(plan!DP:DP,'dnevni pregled'!$B59,plan!DQ:DQ))</f>
        <v>0</v>
      </c>
      <c r="FR59" s="8"/>
    </row>
    <row r="60" spans="1:174" ht="15">
      <c r="A60" s="131" t="s">
        <v>14145</v>
      </c>
      <c r="B60" s="39" t="s">
        <v>13853</v>
      </c>
      <c r="C60" s="30" t="str">
        <f>VLOOKUP(B60,šifrant!A:B,2,FALSE)</f>
        <v>PMMA ACRYREX CM 205 (glasklar)</v>
      </c>
      <c r="D60" s="114"/>
      <c r="E60" s="114"/>
      <c r="F60" s="115"/>
      <c r="G60" s="34">
        <f>SUMIF(plan!D:D,'dnevni pregled'!$B60,plan!E:E)</f>
        <v>0</v>
      </c>
      <c r="H60" s="34">
        <f ca="1">IF(B60=0,0,SUMIF(plan!H:H,'dnevni pregled'!$B60,plan!I:I))</f>
        <v>0</v>
      </c>
      <c r="I60" s="34">
        <f ca="1">IF(B60=0,0,SUMIF(plan!L:L,'dnevni pregled'!$B60,plan!M:M))</f>
        <v>0</v>
      </c>
      <c r="J60" s="34">
        <f ca="1">IF(B60=0,0,SUMIF(plan!P:P,'dnevni pregled'!$B60,plan!Q:Q))</f>
        <v>0</v>
      </c>
      <c r="K60" s="34">
        <f ca="1">IF(B60=0,0,SUMIF(plan!T:T,'dnevni pregled'!$B60,plan!U:U))</f>
        <v>0</v>
      </c>
      <c r="L60" s="34">
        <f ca="1">IF(B60=0,0,SUMIF(plan!X:X,'dnevni pregled'!$B60,plan!Y:Y))</f>
        <v>0</v>
      </c>
      <c r="M60" s="34">
        <f ca="1">IF(B60=0,0,SUMIF(plan!AB:AB,'dnevni pregled'!$B60,plan!AC:AC))</f>
        <v>0</v>
      </c>
      <c r="N60" s="34">
        <f ca="1">IF(B60=0,0,SUMIF(plan!AF:AF,'dnevni pregled'!$B60,plan!AG:AG))</f>
        <v>0</v>
      </c>
      <c r="O60" s="34">
        <f ca="1">IF(B60=0,0,SUMIF(plan!AJ:AJ,'dnevni pregled'!$B60,plan!AK:AK))</f>
        <v>0</v>
      </c>
      <c r="P60" s="34">
        <f ca="1">IF(B60=0,0,SUMIF(plan!AN:AN,'dnevni pregled'!$B60,plan!AO:AO))</f>
        <v>0</v>
      </c>
      <c r="Q60" s="34">
        <f ca="1">IF(B60=0,0,SUMIF(plan!AR:AR,'dnevni pregled'!$B60,plan!AS:AS))</f>
        <v>0</v>
      </c>
      <c r="R60" s="34">
        <f ca="1">IF(B60=0,0,SUMIF(plan!AV:AV,'dnevni pregled'!$B60,plan!AW:AW))</f>
        <v>0</v>
      </c>
      <c r="S60" s="34">
        <f ca="1">IF(B60=0,0,SUMIF(plan!AZ:AZ,'dnevni pregled'!$B60,plan!BA:BA))</f>
        <v>0</v>
      </c>
      <c r="T60" s="34">
        <f ca="1">IF(B60=0,0,SUMIF(plan!BD:BD,'dnevni pregled'!$B60,plan!BE:BE))</f>
        <v>0</v>
      </c>
      <c r="U60" s="34">
        <f ca="1">IF(B60=0,0,SUMIF(plan!BH:BH,'dnevni pregled'!$B60,plan!BI:BI))</f>
        <v>0</v>
      </c>
      <c r="V60" s="34">
        <f ca="1">IF(B60=0,0,SUMIF(plan!BL:BL,'dnevni pregled'!$B60,plan!BM:BM))</f>
        <v>0</v>
      </c>
      <c r="W60" s="34">
        <f ca="1">IF(B60=0,0,SUMIF(plan!BP:BP,'dnevni pregled'!$B60,plan!BQ:BQ))</f>
        <v>0</v>
      </c>
      <c r="X60" s="34">
        <f ca="1">IF(B60=0,0,SUMIF(plan!BT:BT,'dnevni pregled'!$B60,plan!BU:BU))</f>
        <v>0</v>
      </c>
      <c r="Y60" s="34">
        <f ca="1">IF(B60=0,0,SUMIF(plan!BX:BX,'dnevni pregled'!$B60,plan!BY:BY))</f>
        <v>0</v>
      </c>
      <c r="Z60" s="34">
        <f ca="1">IF(B60=0,0,SUMIF(plan!CB:CB,'dnevni pregled'!$B60,plan!CC:CC))</f>
        <v>0</v>
      </c>
      <c r="AA60" s="34">
        <f ca="1">IF(B60=0,0,SUMIF(plan!CF:CF,'dnevni pregled'!$B60,plan!CG:CG))</f>
        <v>0</v>
      </c>
      <c r="AB60" s="34">
        <f ca="1">IF(B60=0,0,SUMIF(plan!CJ:CJ,'dnevni pregled'!$B60,plan!CK:CK))</f>
        <v>0</v>
      </c>
      <c r="AC60" s="34">
        <f ca="1">IF(B60=0,0,SUMIF(plan!CN:CN,'dnevni pregled'!$B60,plan!CO:CO))</f>
        <v>0</v>
      </c>
      <c r="AD60" s="34">
        <f ca="1">IF(B60=0,0,SUMIF(plan!CR:CR,'dnevni pregled'!$B60,plan!CS:CS))</f>
        <v>0</v>
      </c>
      <c r="AE60" s="34">
        <f ca="1">IF(B60=0,0,SUMIF(plan!CV:CV,'dnevni pregled'!$B60,plan!CW:CW))</f>
        <v>0</v>
      </c>
      <c r="AF60" s="34">
        <f ca="1">IF(B60=0,0,SUMIF(plan!CZ:CZ,'dnevni pregled'!$B60,plan!DA:DA))</f>
        <v>0</v>
      </c>
      <c r="AG60" s="34">
        <f ca="1">IF(B60=0,0,SUMIF(plan!DD:DD,'dnevni pregled'!$B60,plan!DE:DE))</f>
        <v>0</v>
      </c>
      <c r="AH60" s="34">
        <f ca="1">IF(B60=0,0,SUMIF(plan!DH:DH,'dnevni pregled'!$B60,plan!DI:DI))</f>
        <v>0</v>
      </c>
      <c r="AI60" s="34">
        <f ca="1">IF(B60=0,0,SUMIF(plan!DL:DL,'dnevni pregled'!$B60,plan!DM:DM))</f>
        <v>0</v>
      </c>
      <c r="AJ60" s="34">
        <f ca="1">IF(B60=0,0,SUMIF(plan!DP:DP,'dnevni pregled'!$B60,plan!DQ:DQ))</f>
        <v>0</v>
      </c>
      <c r="FR60" s="8"/>
    </row>
    <row r="61" spans="1:174" ht="15">
      <c r="A61" s="131"/>
      <c r="B61" s="39" t="s">
        <v>2961</v>
      </c>
      <c r="C61" s="30" t="str">
        <f>VLOOKUP(B61,šifrant!A:B,2,FALSE)</f>
        <v>PMMA ACRYREX CM205M BK J15024M1 čr</v>
      </c>
      <c r="D61" s="114"/>
      <c r="E61" s="114"/>
      <c r="F61" s="115"/>
      <c r="G61" s="34">
        <f>SUMIF(plan!D:D,'dnevni pregled'!$B61,plan!E:E)</f>
        <v>0</v>
      </c>
      <c r="H61" s="34">
        <f ca="1">IF(B61=0,0,SUMIF(plan!H:H,'dnevni pregled'!$B61,plan!I:I))</f>
        <v>0</v>
      </c>
      <c r="I61" s="34">
        <f ca="1">IF(B61=0,0,SUMIF(plan!L:L,'dnevni pregled'!$B61,plan!M:M))</f>
        <v>0</v>
      </c>
      <c r="J61" s="34">
        <f ca="1">IF(B61=0,0,SUMIF(plan!P:P,'dnevni pregled'!$B61,plan!Q:Q))</f>
        <v>0</v>
      </c>
      <c r="K61" s="34">
        <f ca="1">IF(B61=0,0,SUMIF(plan!T:T,'dnevni pregled'!$B61,plan!U:U))</f>
        <v>0</v>
      </c>
      <c r="L61" s="34">
        <f ca="1">IF(B61=0,0,SUMIF(plan!X:X,'dnevni pregled'!$B61,plan!Y:Y))</f>
        <v>0</v>
      </c>
      <c r="M61" s="34">
        <f ca="1">IF(B61=0,0,SUMIF(plan!AB:AB,'dnevni pregled'!$B61,plan!AC:AC))</f>
        <v>0</v>
      </c>
      <c r="N61" s="34">
        <f ca="1">IF(B61=0,0,SUMIF(plan!AF:AF,'dnevni pregled'!$B61,plan!AG:AG))</f>
        <v>0</v>
      </c>
      <c r="O61" s="34">
        <f ca="1">IF(B61=0,0,SUMIF(plan!AJ:AJ,'dnevni pregled'!$B61,plan!AK:AK))</f>
        <v>0</v>
      </c>
      <c r="P61" s="34">
        <f ca="1">IF(B61=0,0,SUMIF(plan!AN:AN,'dnevni pregled'!$B61,plan!AO:AO))</f>
        <v>0</v>
      </c>
      <c r="Q61" s="34">
        <f ca="1">IF(B61=0,0,SUMIF(plan!AR:AR,'dnevni pregled'!$B61,plan!AS:AS))</f>
        <v>0</v>
      </c>
      <c r="R61" s="34">
        <f ca="1">IF(B61=0,0,SUMIF(plan!AV:AV,'dnevni pregled'!$B61,plan!AW:AW))</f>
        <v>0</v>
      </c>
      <c r="S61" s="34">
        <f ca="1">IF(B61=0,0,SUMIF(plan!AZ:AZ,'dnevni pregled'!$B61,plan!BA:BA))</f>
        <v>0</v>
      </c>
      <c r="T61" s="34">
        <f ca="1">IF(B61=0,0,SUMIF(plan!BD:BD,'dnevni pregled'!$B61,plan!BE:BE))</f>
        <v>0</v>
      </c>
      <c r="U61" s="34">
        <f ca="1">IF(B61=0,0,SUMIF(plan!BH:BH,'dnevni pregled'!$B61,plan!BI:BI))</f>
        <v>0</v>
      </c>
      <c r="V61" s="34">
        <f ca="1">IF(B61=0,0,SUMIF(plan!BL:BL,'dnevni pregled'!$B61,plan!BM:BM))</f>
        <v>0</v>
      </c>
      <c r="W61" s="34">
        <f ca="1">IF(B61=0,0,SUMIF(plan!BP:BP,'dnevni pregled'!$B61,plan!BQ:BQ))</f>
        <v>0</v>
      </c>
      <c r="X61" s="34">
        <f ca="1">IF(B61=0,0,SUMIF(plan!BT:BT,'dnevni pregled'!$B61,plan!BU:BU))</f>
        <v>0</v>
      </c>
      <c r="Y61" s="34">
        <f ca="1">IF(B61=0,0,SUMIF(plan!BX:BX,'dnevni pregled'!$B61,plan!BY:BY))</f>
        <v>0</v>
      </c>
      <c r="Z61" s="34">
        <f ca="1">IF(B61=0,0,SUMIF(plan!CB:CB,'dnevni pregled'!$B61,plan!CC:CC))</f>
        <v>0</v>
      </c>
      <c r="AA61" s="34">
        <f ca="1">IF(B61=0,0,SUMIF(plan!CF:CF,'dnevni pregled'!$B61,plan!CG:CG))</f>
        <v>0</v>
      </c>
      <c r="AB61" s="34">
        <f ca="1">IF(B61=0,0,SUMIF(plan!CJ:CJ,'dnevni pregled'!$B61,plan!CK:CK))</f>
        <v>0</v>
      </c>
      <c r="AC61" s="34">
        <f ca="1">IF(B61=0,0,SUMIF(plan!CN:CN,'dnevni pregled'!$B61,plan!CO:CO))</f>
        <v>0</v>
      </c>
      <c r="AD61" s="34">
        <f ca="1">IF(B61=0,0,SUMIF(plan!CR:CR,'dnevni pregled'!$B61,plan!CS:CS))</f>
        <v>0</v>
      </c>
      <c r="AE61" s="34">
        <f ca="1">IF(B61=0,0,SUMIF(plan!CV:CV,'dnevni pregled'!$B61,plan!CW:CW))</f>
        <v>0</v>
      </c>
      <c r="AF61" s="34">
        <f ca="1">IF(B61=0,0,SUMIF(plan!CZ:CZ,'dnevni pregled'!$B61,plan!DA:DA))</f>
        <v>0</v>
      </c>
      <c r="AG61" s="34">
        <f ca="1">IF(B61=0,0,SUMIF(plan!DD:DD,'dnevni pregled'!$B61,plan!DE:DE))</f>
        <v>0</v>
      </c>
      <c r="AH61" s="34">
        <f ca="1">IF(B61=0,0,SUMIF(plan!DH:DH,'dnevni pregled'!$B61,plan!DI:DI))</f>
        <v>0</v>
      </c>
      <c r="AI61" s="34">
        <f ca="1">IF(B61=0,0,SUMIF(plan!DL:DL,'dnevni pregled'!$B61,plan!DM:DM))</f>
        <v>0</v>
      </c>
      <c r="AJ61" s="34">
        <f ca="1">IF(B61=0,0,SUMIF(plan!DP:DP,'dnevni pregled'!$B61,plan!DQ:DQ))</f>
        <v>0</v>
      </c>
      <c r="FR61" s="8"/>
    </row>
    <row r="62" spans="1:174" ht="15">
      <c r="A62" s="28" t="s">
        <v>2412</v>
      </c>
      <c r="B62" s="39" t="s">
        <v>13849</v>
      </c>
      <c r="C62" s="30" t="str">
        <f>VLOOKUP(B62,šifrant!A:B,2,FALSE)</f>
        <v>PA Zytel EFE7258 BK263_x000D_
G45 Black</v>
      </c>
      <c r="D62" s="114"/>
      <c r="E62" s="114"/>
      <c r="F62" s="115"/>
      <c r="G62" s="34">
        <f>SUMIF(plan!D:D,'dnevni pregled'!$B62,plan!E:E)</f>
        <v>0</v>
      </c>
      <c r="H62" s="34">
        <f ca="1">IF(B62=0,0,SUMIF(plan!H:H,'dnevni pregled'!$B62,plan!I:I))</f>
        <v>0</v>
      </c>
      <c r="I62" s="34">
        <f ca="1">IF(B62=0,0,SUMIF(plan!L:L,'dnevni pregled'!$B62,plan!M:M))</f>
        <v>0</v>
      </c>
      <c r="J62" s="34">
        <f ca="1">IF(B62=0,0,SUMIF(plan!P:P,'dnevni pregled'!$B62,plan!Q:Q))</f>
        <v>0</v>
      </c>
      <c r="K62" s="34">
        <f ca="1">IF(B62=0,0,SUMIF(plan!T:T,'dnevni pregled'!$B62,plan!U:U))</f>
        <v>0</v>
      </c>
      <c r="L62" s="34">
        <f ca="1">IF(B62=0,0,SUMIF(plan!X:X,'dnevni pregled'!$B62,plan!Y:Y))</f>
        <v>0</v>
      </c>
      <c r="M62" s="34">
        <f ca="1">IF(B62=0,0,SUMIF(plan!AB:AB,'dnevni pregled'!$B62,plan!AC:AC))</f>
        <v>0</v>
      </c>
      <c r="N62" s="34">
        <f ca="1">IF(B62=0,0,SUMIF(plan!AF:AF,'dnevni pregled'!$B62,plan!AG:AG))</f>
        <v>0</v>
      </c>
      <c r="O62" s="34">
        <f ca="1">IF(B62=0,0,SUMIF(plan!AJ:AJ,'dnevni pregled'!$B62,plan!AK:AK))</f>
        <v>0</v>
      </c>
      <c r="P62" s="34">
        <f ca="1">IF(B62=0,0,SUMIF(plan!AN:AN,'dnevni pregled'!$B62,plan!AO:AO))</f>
        <v>0</v>
      </c>
      <c r="Q62" s="34">
        <f ca="1">IF(B62=0,0,SUMIF(plan!AR:AR,'dnevni pregled'!$B62,plan!AS:AS))</f>
        <v>0</v>
      </c>
      <c r="R62" s="34">
        <f ca="1">IF(B62=0,0,SUMIF(plan!AV:AV,'dnevni pregled'!$B62,plan!AW:AW))</f>
        <v>0</v>
      </c>
      <c r="S62" s="34">
        <f ca="1">IF(B62=0,0,SUMIF(plan!AZ:AZ,'dnevni pregled'!$B62,plan!BA:BA))</f>
        <v>0</v>
      </c>
      <c r="T62" s="34">
        <f ca="1">IF(B62=0,0,SUMIF(plan!BD:BD,'dnevni pregled'!$B62,plan!BE:BE))</f>
        <v>0</v>
      </c>
      <c r="U62" s="34">
        <f ca="1">IF(B62=0,0,SUMIF(plan!BH:BH,'dnevni pregled'!$B62,plan!BI:BI))</f>
        <v>0</v>
      </c>
      <c r="V62" s="34">
        <f ca="1">IF(B62=0,0,SUMIF(plan!BL:BL,'dnevni pregled'!$B62,plan!BM:BM))</f>
        <v>0</v>
      </c>
      <c r="W62" s="34">
        <f ca="1">IF(B62=0,0,SUMIF(plan!BP:BP,'dnevni pregled'!$B62,plan!BQ:BQ))</f>
        <v>0</v>
      </c>
      <c r="X62" s="34">
        <f ca="1">IF(B62=0,0,SUMIF(plan!BT:BT,'dnevni pregled'!$B62,plan!BU:BU))</f>
        <v>0</v>
      </c>
      <c r="Y62" s="34">
        <f ca="1">IF(B62=0,0,SUMIF(plan!BX:BX,'dnevni pregled'!$B62,plan!BY:BY))</f>
        <v>0</v>
      </c>
      <c r="Z62" s="34">
        <f ca="1">IF(B62=0,0,SUMIF(plan!CB:CB,'dnevni pregled'!$B62,plan!CC:CC))</f>
        <v>0</v>
      </c>
      <c r="AA62" s="34">
        <f ca="1">IF(B62=0,0,SUMIF(plan!CF:CF,'dnevni pregled'!$B62,plan!CG:CG))</f>
        <v>0</v>
      </c>
      <c r="AB62" s="34">
        <f ca="1">IF(B62=0,0,SUMIF(plan!CJ:CJ,'dnevni pregled'!$B62,plan!CK:CK))</f>
        <v>0</v>
      </c>
      <c r="AC62" s="34">
        <f ca="1">IF(B62=0,0,SUMIF(plan!CN:CN,'dnevni pregled'!$B62,plan!CO:CO))</f>
        <v>0</v>
      </c>
      <c r="AD62" s="34">
        <f ca="1">IF(B62=0,0,SUMIF(plan!CR:CR,'dnevni pregled'!$B62,plan!CS:CS))</f>
        <v>0</v>
      </c>
      <c r="AE62" s="34">
        <f ca="1">IF(B62=0,0,SUMIF(plan!CV:CV,'dnevni pregled'!$B62,plan!CW:CW))</f>
        <v>0</v>
      </c>
      <c r="AF62" s="34">
        <f ca="1">IF(B62=0,0,SUMIF(plan!CZ:CZ,'dnevni pregled'!$B62,plan!DA:DA))</f>
        <v>0</v>
      </c>
      <c r="AG62" s="34">
        <f ca="1">IF(B62=0,0,SUMIF(plan!DD:DD,'dnevni pregled'!$B62,plan!DE:DE))</f>
        <v>0</v>
      </c>
      <c r="AH62" s="34">
        <f ca="1">IF(B62=0,0,SUMIF(plan!DH:DH,'dnevni pregled'!$B62,plan!DI:DI))</f>
        <v>0</v>
      </c>
      <c r="AI62" s="34">
        <f ca="1">IF(B62=0,0,SUMIF(plan!DL:DL,'dnevni pregled'!$B62,plan!DM:DM))</f>
        <v>0</v>
      </c>
      <c r="AJ62" s="34">
        <f ca="1">IF(B62=0,0,SUMIF(plan!DP:DP,'dnevni pregled'!$B62,plan!DQ:DQ))</f>
        <v>0</v>
      </c>
      <c r="FR62" s="8"/>
    </row>
    <row r="63" spans="1:174" ht="15">
      <c r="A63" s="28"/>
      <c r="B63" s="39"/>
      <c r="C63" s="30">
        <f>VLOOKUP(B63,šifrant!A:B,2,FALSE)</f>
        <v>0</v>
      </c>
      <c r="D63" s="114"/>
      <c r="E63" s="114"/>
      <c r="F63" s="115"/>
      <c r="G63" s="34">
        <f>SUMIF(plan!D:D,'dnevni pregled'!$B63,plan!E:E)</f>
        <v>0</v>
      </c>
      <c r="H63" s="34">
        <f>IF(B63=0,0,SUMIF(plan!H:H,'dnevni pregled'!$B63,plan!I:I))</f>
        <v>0</v>
      </c>
      <c r="I63" s="34">
        <f>IF(B63=0,0,SUMIF(plan!L:L,'dnevni pregled'!$B63,plan!M:M))</f>
        <v>0</v>
      </c>
      <c r="J63" s="34">
        <f>IF(B63=0,0,SUMIF(plan!P:P,'dnevni pregled'!$B63,plan!Q:Q))</f>
        <v>0</v>
      </c>
      <c r="K63" s="34">
        <f>IF(B63=0,0,SUMIF(plan!T:T,'dnevni pregled'!$B63,plan!U:U))</f>
        <v>0</v>
      </c>
      <c r="L63" s="34">
        <f>IF(B63=0,0,SUMIF(plan!X:X,'dnevni pregled'!$B63,plan!Y:Y))</f>
        <v>0</v>
      </c>
      <c r="M63" s="34">
        <f>IF(B63=0,0,SUMIF(plan!AB:AB,'dnevni pregled'!$B63,plan!AC:AC))</f>
        <v>0</v>
      </c>
      <c r="N63" s="34">
        <f>IF(B63=0,0,SUMIF(plan!AF:AF,'dnevni pregled'!$B63,plan!AG:AG))</f>
        <v>0</v>
      </c>
      <c r="O63" s="34">
        <f>IF(B63=0,0,SUMIF(plan!AJ:AJ,'dnevni pregled'!$B63,plan!AK:AK))</f>
        <v>0</v>
      </c>
      <c r="P63" s="34">
        <f>IF(B63=0,0,SUMIF(plan!AN:AN,'dnevni pregled'!$B63,plan!AO:AO))</f>
        <v>0</v>
      </c>
      <c r="Q63" s="34">
        <f>IF(B63=0,0,SUMIF(plan!AR:AR,'dnevni pregled'!$B63,plan!AS:AS))</f>
        <v>0</v>
      </c>
      <c r="R63" s="34">
        <f>IF(B63=0,0,SUMIF(plan!AV:AV,'dnevni pregled'!$B63,plan!AW:AW))</f>
        <v>0</v>
      </c>
      <c r="S63" s="34">
        <f>IF(B63=0,0,SUMIF(plan!AZ:AZ,'dnevni pregled'!$B63,plan!BA:BA))</f>
        <v>0</v>
      </c>
      <c r="T63" s="34">
        <f>IF(B63=0,0,SUMIF(plan!BD:BD,'dnevni pregled'!$B63,plan!BE:BE))</f>
        <v>0</v>
      </c>
      <c r="U63" s="34">
        <f>IF(B63=0,0,SUMIF(plan!BH:BH,'dnevni pregled'!$B63,plan!BI:BI))</f>
        <v>0</v>
      </c>
      <c r="V63" s="34">
        <f>IF(B63=0,0,SUMIF(plan!BL:BL,'dnevni pregled'!$B63,plan!BM:BM))</f>
        <v>0</v>
      </c>
      <c r="W63" s="34">
        <f>IF(B63=0,0,SUMIF(plan!BP:BP,'dnevni pregled'!$B63,plan!BQ:BQ))</f>
        <v>0</v>
      </c>
      <c r="X63" s="34">
        <f>IF(B63=0,0,SUMIF(plan!BT:BT,'dnevni pregled'!$B63,plan!BU:BU))</f>
        <v>0</v>
      </c>
      <c r="Y63" s="34">
        <f>IF(B63=0,0,SUMIF(plan!BX:BX,'dnevni pregled'!$B63,plan!BY:BY))</f>
        <v>0</v>
      </c>
      <c r="Z63" s="34">
        <f>IF(B63=0,0,SUMIF(plan!CB:CB,'dnevni pregled'!$B63,plan!CC:CC))</f>
        <v>0</v>
      </c>
      <c r="AA63" s="34">
        <f>IF(B63=0,0,SUMIF(plan!CF:CF,'dnevni pregled'!$B63,plan!CG:CG))</f>
        <v>0</v>
      </c>
      <c r="AB63" s="34">
        <f>IF(B63=0,0,SUMIF(plan!CJ:CJ,'dnevni pregled'!$B63,plan!CK:CK))</f>
        <v>0</v>
      </c>
      <c r="AC63" s="34">
        <f>IF(B63=0,0,SUMIF(plan!CN:CN,'dnevni pregled'!$B63,plan!CO:CO))</f>
        <v>0</v>
      </c>
      <c r="AD63" s="34">
        <f>IF(B63=0,0,SUMIF(plan!CR:CR,'dnevni pregled'!$B63,plan!CS:CS))</f>
        <v>0</v>
      </c>
      <c r="AE63" s="34">
        <f>IF(B63=0,0,SUMIF(plan!CV:CV,'dnevni pregled'!$B63,plan!CW:CW))</f>
        <v>0</v>
      </c>
      <c r="AF63" s="34">
        <f>IF(B63=0,0,SUMIF(plan!CZ:CZ,'dnevni pregled'!$B63,plan!DA:DA))</f>
        <v>0</v>
      </c>
      <c r="AG63" s="34">
        <f>IF(B63=0,0,SUMIF(plan!DD:DD,'dnevni pregled'!$B63,plan!DE:DE))</f>
        <v>0</v>
      </c>
      <c r="AH63" s="34">
        <f>IF(B63=0,0,SUMIF(plan!DH:DH,'dnevni pregled'!$B63,plan!DI:DI))</f>
        <v>0</v>
      </c>
      <c r="AI63" s="34">
        <f>IF(B63=0,0,SUMIF(plan!DL:DL,'dnevni pregled'!$B63,plan!DM:DM))</f>
        <v>0</v>
      </c>
      <c r="AJ63" s="34">
        <f>IF(B63=0,0,SUMIF(plan!DP:DP,'dnevni pregled'!$B63,plan!DQ:DQ))</f>
        <v>0</v>
      </c>
      <c r="FR63" s="8"/>
    </row>
    <row r="64" spans="1:174" ht="15">
      <c r="A64" s="28" t="s">
        <v>2055</v>
      </c>
      <c r="B64" s="39"/>
      <c r="C64" s="30">
        <f>VLOOKUP(B64,šifrant!A:B,2,FALSE)</f>
        <v>0</v>
      </c>
      <c r="D64" s="114"/>
      <c r="E64" s="114"/>
      <c r="F64" s="115"/>
      <c r="G64" s="34">
        <f>SUMIF(plan!D:D,'dnevni pregled'!$B64,plan!E:E)</f>
        <v>0</v>
      </c>
      <c r="H64" s="34">
        <f>IF(B64=0,0,SUMIF(plan!H:H,'dnevni pregled'!$B64,plan!I:I))</f>
        <v>0</v>
      </c>
      <c r="I64" s="34">
        <f>IF(B64=0,0,SUMIF(plan!L:L,'dnevni pregled'!$B64,plan!M:M))</f>
        <v>0</v>
      </c>
      <c r="J64" s="34">
        <f>IF(B64=0,0,SUMIF(plan!P:P,'dnevni pregled'!$B64,plan!Q:Q))</f>
        <v>0</v>
      </c>
      <c r="K64" s="34">
        <f>IF(B64=0,0,SUMIF(plan!T:T,'dnevni pregled'!$B64,plan!U:U))</f>
        <v>0</v>
      </c>
      <c r="L64" s="34">
        <f>IF(B64=0,0,SUMIF(plan!X:X,'dnevni pregled'!$B64,plan!Y:Y))</f>
        <v>0</v>
      </c>
      <c r="M64" s="34">
        <f>IF(B64=0,0,SUMIF(plan!AB:AB,'dnevni pregled'!$B64,plan!AC:AC))</f>
        <v>0</v>
      </c>
      <c r="N64" s="34">
        <f>IF(B64=0,0,SUMIF(plan!AF:AF,'dnevni pregled'!$B64,plan!AG:AG))</f>
        <v>0</v>
      </c>
      <c r="O64" s="34">
        <f>IF(B64=0,0,SUMIF(plan!AJ:AJ,'dnevni pregled'!$B64,plan!AK:AK))</f>
        <v>0</v>
      </c>
      <c r="P64" s="34">
        <f>IF(B64=0,0,SUMIF(plan!AN:AN,'dnevni pregled'!$B64,plan!AO:AO))</f>
        <v>0</v>
      </c>
      <c r="Q64" s="34">
        <f>IF(B64=0,0,SUMIF(plan!AR:AR,'dnevni pregled'!$B64,plan!AS:AS))</f>
        <v>0</v>
      </c>
      <c r="R64" s="34">
        <f>IF(B64=0,0,SUMIF(plan!AV:AV,'dnevni pregled'!$B64,plan!AW:AW))</f>
        <v>0</v>
      </c>
      <c r="S64" s="34">
        <f>IF(B64=0,0,SUMIF(plan!AZ:AZ,'dnevni pregled'!$B64,plan!BA:BA))</f>
        <v>0</v>
      </c>
      <c r="T64" s="34">
        <f>IF(B64=0,0,SUMIF(plan!BD:BD,'dnevni pregled'!$B64,plan!BE:BE))</f>
        <v>0</v>
      </c>
      <c r="U64" s="34">
        <f>IF(B64=0,0,SUMIF(plan!BH:BH,'dnevni pregled'!$B64,plan!BI:BI))</f>
        <v>0</v>
      </c>
      <c r="V64" s="34">
        <f>IF(B64=0,0,SUMIF(plan!BL:BL,'dnevni pregled'!$B64,plan!BM:BM))</f>
        <v>0</v>
      </c>
      <c r="W64" s="34">
        <f>IF(B64=0,0,SUMIF(plan!BP:BP,'dnevni pregled'!$B64,plan!BQ:BQ))</f>
        <v>0</v>
      </c>
      <c r="X64" s="34">
        <f>IF(B64=0,0,SUMIF(plan!BT:BT,'dnevni pregled'!$B64,plan!BU:BU))</f>
        <v>0</v>
      </c>
      <c r="Y64" s="34">
        <f>IF(B64=0,0,SUMIF(plan!BX:BX,'dnevni pregled'!$B64,plan!BY:BY))</f>
        <v>0</v>
      </c>
      <c r="Z64" s="34">
        <f>IF(B64=0,0,SUMIF(plan!CB:CB,'dnevni pregled'!$B64,plan!CC:CC))</f>
        <v>0</v>
      </c>
      <c r="AA64" s="34">
        <f>IF(B64=0,0,SUMIF(plan!CF:CF,'dnevni pregled'!$B64,plan!CG:CG))</f>
        <v>0</v>
      </c>
      <c r="AB64" s="34">
        <f>IF(B64=0,0,SUMIF(plan!CJ:CJ,'dnevni pregled'!$B64,plan!CK:CK))</f>
        <v>0</v>
      </c>
      <c r="AC64" s="34">
        <f>IF(B64=0,0,SUMIF(plan!CN:CN,'dnevni pregled'!$B64,plan!CO:CO))</f>
        <v>0</v>
      </c>
      <c r="AD64" s="34">
        <f>IF(B64=0,0,SUMIF(plan!CR:CR,'dnevni pregled'!$B64,plan!CS:CS))</f>
        <v>0</v>
      </c>
      <c r="AE64" s="34">
        <f>IF(B64=0,0,SUMIF(plan!CV:CV,'dnevni pregled'!$B64,plan!CW:CW))</f>
        <v>0</v>
      </c>
      <c r="AF64" s="34">
        <f>IF(B64=0,0,SUMIF(plan!CZ:CZ,'dnevni pregled'!$B64,plan!DA:DA))</f>
        <v>0</v>
      </c>
      <c r="AG64" s="34">
        <f>IF(B64=0,0,SUMIF(plan!DD:DD,'dnevni pregled'!$B64,plan!DE:DE))</f>
        <v>0</v>
      </c>
      <c r="AH64" s="34">
        <f>IF(B64=0,0,SUMIF(plan!DH:DH,'dnevni pregled'!$B64,plan!DI:DI))</f>
        <v>0</v>
      </c>
      <c r="AI64" s="34">
        <f>IF(B64=0,0,SUMIF(plan!DL:DL,'dnevni pregled'!$B64,plan!DM:DM))</f>
        <v>0</v>
      </c>
      <c r="AJ64" s="34">
        <f>IF(B64=0,0,SUMIF(plan!DP:DP,'dnevni pregled'!$B64,plan!DQ:DQ))</f>
        <v>0</v>
      </c>
      <c r="FR64" s="8"/>
    </row>
    <row r="65" spans="1:174" ht="15">
      <c r="A65" s="28" t="s">
        <v>14147</v>
      </c>
      <c r="B65" s="39" t="s">
        <v>13830</v>
      </c>
      <c r="C65" s="30" t="str">
        <f>VLOOKUP(B65,šifrant!A:B,2,FALSE)</f>
        <v>PC LEXAN PC005 BK000</v>
      </c>
      <c r="D65" s="114"/>
      <c r="E65" s="114"/>
      <c r="F65" s="115"/>
      <c r="G65" s="34">
        <f>SUMIF(plan!D:D,'dnevni pregled'!$B65,plan!E:E)</f>
        <v>0</v>
      </c>
      <c r="H65" s="34">
        <f ca="1">IF(B65=0,0,SUMIF(plan!H:H,'dnevni pregled'!$B65,plan!I:I))</f>
        <v>0</v>
      </c>
      <c r="I65" s="34">
        <f ca="1">IF(B65=0,0,SUMIF(plan!L:L,'dnevni pregled'!$B65,plan!M:M))</f>
        <v>0</v>
      </c>
      <c r="J65" s="34">
        <f ca="1">IF(B65=0,0,SUMIF(plan!P:P,'dnevni pregled'!$B65,plan!Q:Q))</f>
        <v>0</v>
      </c>
      <c r="K65" s="34">
        <f ca="1">IF(B65=0,0,SUMIF(plan!T:T,'dnevni pregled'!$B65,plan!U:U))</f>
        <v>0</v>
      </c>
      <c r="L65" s="34">
        <f ca="1">IF(B65=0,0,SUMIF(plan!X:X,'dnevni pregled'!$B65,plan!Y:Y))</f>
        <v>0</v>
      </c>
      <c r="M65" s="34">
        <f ca="1">IF(B65=0,0,SUMIF(plan!AB:AB,'dnevni pregled'!$B65,plan!AC:AC))</f>
        <v>0</v>
      </c>
      <c r="N65" s="34">
        <f ca="1">IF(B65=0,0,SUMIF(plan!AF:AF,'dnevni pregled'!$B65,plan!AG:AG))</f>
        <v>0</v>
      </c>
      <c r="O65" s="34">
        <f ca="1">IF(B65=0,0,SUMIF(plan!AJ:AJ,'dnevni pregled'!$B65,plan!AK:AK))</f>
        <v>0</v>
      </c>
      <c r="P65" s="34">
        <f ca="1">IF(B65=0,0,SUMIF(plan!AN:AN,'dnevni pregled'!$B65,plan!AO:AO))</f>
        <v>0</v>
      </c>
      <c r="Q65" s="34">
        <f ca="1">IF(B65=0,0,SUMIF(plan!AR:AR,'dnevni pregled'!$B65,plan!AS:AS))</f>
        <v>0</v>
      </c>
      <c r="R65" s="34">
        <f ca="1">IF(B65=0,0,SUMIF(plan!AV:AV,'dnevni pregled'!$B65,plan!AW:AW))</f>
        <v>0</v>
      </c>
      <c r="S65" s="34">
        <f ca="1">IF(B65=0,0,SUMIF(plan!AZ:AZ,'dnevni pregled'!$B65,plan!BA:BA))</f>
        <v>0</v>
      </c>
      <c r="T65" s="34">
        <f ca="1">IF(B65=0,0,SUMIF(plan!BD:BD,'dnevni pregled'!$B65,plan!BE:BE))</f>
        <v>0</v>
      </c>
      <c r="U65" s="34">
        <f ca="1">IF(B65=0,0,SUMIF(plan!BH:BH,'dnevni pregled'!$B65,plan!BI:BI))</f>
        <v>0</v>
      </c>
      <c r="V65" s="34">
        <f ca="1">IF(B65=0,0,SUMIF(plan!BL:BL,'dnevni pregled'!$B65,plan!BM:BM))</f>
        <v>0</v>
      </c>
      <c r="W65" s="34">
        <f ca="1">IF(B65=0,0,SUMIF(plan!BP:BP,'dnevni pregled'!$B65,plan!BQ:BQ))</f>
        <v>0</v>
      </c>
      <c r="X65" s="34">
        <f ca="1">IF(B65=0,0,SUMIF(plan!BT:BT,'dnevni pregled'!$B65,plan!BU:BU))</f>
        <v>0</v>
      </c>
      <c r="Y65" s="34">
        <f ca="1">IF(B65=0,0,SUMIF(plan!BX:BX,'dnevni pregled'!$B65,plan!BY:BY))</f>
        <v>0</v>
      </c>
      <c r="Z65" s="34">
        <f ca="1">IF(B65=0,0,SUMIF(plan!CB:CB,'dnevni pregled'!$B65,plan!CC:CC))</f>
        <v>0</v>
      </c>
      <c r="AA65" s="34">
        <f ca="1">IF(B65=0,0,SUMIF(plan!CF:CF,'dnevni pregled'!$B65,plan!CG:CG))</f>
        <v>0</v>
      </c>
      <c r="AB65" s="34">
        <f ca="1">IF(B65=0,0,SUMIF(plan!CJ:CJ,'dnevni pregled'!$B65,plan!CK:CK))</f>
        <v>0</v>
      </c>
      <c r="AC65" s="34">
        <f ca="1">IF(B65=0,0,SUMIF(plan!CN:CN,'dnevni pregled'!$B65,plan!CO:CO))</f>
        <v>0</v>
      </c>
      <c r="AD65" s="34">
        <f ca="1">IF(B65=0,0,SUMIF(plan!CR:CR,'dnevni pregled'!$B65,plan!CS:CS))</f>
        <v>0</v>
      </c>
      <c r="AE65" s="34">
        <f ca="1">IF(B65=0,0,SUMIF(plan!CV:CV,'dnevni pregled'!$B65,plan!CW:CW))</f>
        <v>0</v>
      </c>
      <c r="AF65" s="34">
        <f ca="1">IF(B65=0,0,SUMIF(plan!CZ:CZ,'dnevni pregled'!$B65,plan!DA:DA))</f>
        <v>0</v>
      </c>
      <c r="AG65" s="34">
        <f ca="1">IF(B65=0,0,SUMIF(plan!DD:DD,'dnevni pregled'!$B65,plan!DE:DE))</f>
        <v>0</v>
      </c>
      <c r="AH65" s="34">
        <f ca="1">IF(B65=0,0,SUMIF(plan!DH:DH,'dnevni pregled'!$B65,plan!DI:DI))</f>
        <v>0</v>
      </c>
      <c r="AI65" s="34">
        <f ca="1">IF(B65=0,0,SUMIF(plan!DL:DL,'dnevni pregled'!$B65,plan!DM:DM))</f>
        <v>0</v>
      </c>
      <c r="AJ65" s="34">
        <f ca="1">IF(B65=0,0,SUMIF(plan!DP:DP,'dnevni pregled'!$B65,plan!DQ:DQ))</f>
        <v>0</v>
      </c>
      <c r="FR65" s="8"/>
    </row>
    <row r="66" spans="1:174" ht="15">
      <c r="A66" s="28"/>
      <c r="B66" s="39" t="s">
        <v>899</v>
      </c>
      <c r="C66" s="30" t="str">
        <f>VLOOKUP(B66,šifrant!A:B,2,FALSE)</f>
        <v>PC/ABS CYCOLOY CY6110 76701</v>
      </c>
      <c r="D66" s="114"/>
      <c r="E66" s="114"/>
      <c r="F66" s="115"/>
      <c r="G66" s="34">
        <f>SUMIF(plan!D:D,'dnevni pregled'!$B66,plan!E:E)</f>
        <v>0</v>
      </c>
      <c r="H66" s="34">
        <f ca="1">IF(B66=0,0,SUMIF(plan!H:H,'dnevni pregled'!$B66,plan!I:I))</f>
        <v>0</v>
      </c>
      <c r="I66" s="34">
        <f ca="1">IF(B66=0,0,SUMIF(plan!L:L,'dnevni pregled'!$B66,plan!M:M))</f>
        <v>0</v>
      </c>
      <c r="J66" s="34">
        <f ca="1">IF(B66=0,0,SUMIF(plan!P:P,'dnevni pregled'!$B66,plan!Q:Q))</f>
        <v>0</v>
      </c>
      <c r="K66" s="34">
        <f ca="1">IF(B66=0,0,SUMIF(plan!T:T,'dnevni pregled'!$B66,plan!U:U))</f>
        <v>0</v>
      </c>
      <c r="L66" s="34">
        <f ca="1">IF(B66=0,0,SUMIF(plan!X:X,'dnevni pregled'!$B66,plan!Y:Y))</f>
        <v>0</v>
      </c>
      <c r="M66" s="34">
        <f ca="1">IF(B66=0,0,SUMIF(plan!AB:AB,'dnevni pregled'!$B66,plan!AC:AC))</f>
        <v>0</v>
      </c>
      <c r="N66" s="34">
        <f ca="1">IF(B66=0,0,SUMIF(plan!AF:AF,'dnevni pregled'!$B66,plan!AG:AG))</f>
        <v>0</v>
      </c>
      <c r="O66" s="34">
        <f ca="1">IF(B66=0,0,SUMIF(plan!AJ:AJ,'dnevni pregled'!$B66,plan!AK:AK))</f>
        <v>0</v>
      </c>
      <c r="P66" s="34">
        <f ca="1">IF(B66=0,0,SUMIF(plan!AN:AN,'dnevni pregled'!$B66,plan!AO:AO))</f>
        <v>0</v>
      </c>
      <c r="Q66" s="34">
        <f ca="1">IF(B66=0,0,SUMIF(plan!AR:AR,'dnevni pregled'!$B66,plan!AS:AS))</f>
        <v>0</v>
      </c>
      <c r="R66" s="34">
        <f ca="1">IF(B66=0,0,SUMIF(plan!AV:AV,'dnevni pregled'!$B66,plan!AW:AW))</f>
        <v>0</v>
      </c>
      <c r="S66" s="34">
        <f ca="1">IF(B66=0,0,SUMIF(plan!AZ:AZ,'dnevni pregled'!$B66,plan!BA:BA))</f>
        <v>0</v>
      </c>
      <c r="T66" s="34">
        <f ca="1">IF(B66=0,0,SUMIF(plan!BD:BD,'dnevni pregled'!$B66,plan!BE:BE))</f>
        <v>0</v>
      </c>
      <c r="U66" s="34">
        <f ca="1">IF(B66=0,0,SUMIF(plan!BH:BH,'dnevni pregled'!$B66,plan!BI:BI))</f>
        <v>0</v>
      </c>
      <c r="V66" s="34">
        <f ca="1">IF(B66=0,0,SUMIF(plan!BL:BL,'dnevni pregled'!$B66,plan!BM:BM))</f>
        <v>0</v>
      </c>
      <c r="W66" s="34">
        <f ca="1">IF(B66=0,0,SUMIF(plan!BP:BP,'dnevni pregled'!$B66,plan!BQ:BQ))</f>
        <v>0</v>
      </c>
      <c r="X66" s="34">
        <f ca="1">IF(B66=0,0,SUMIF(plan!BT:BT,'dnevni pregled'!$B66,plan!BU:BU))</f>
        <v>0</v>
      </c>
      <c r="Y66" s="34">
        <f ca="1">IF(B66=0,0,SUMIF(plan!BX:BX,'dnevni pregled'!$B66,plan!BY:BY))</f>
        <v>0</v>
      </c>
      <c r="Z66" s="34">
        <f ca="1">IF(B66=0,0,SUMIF(plan!CB:CB,'dnevni pregled'!$B66,plan!CC:CC))</f>
        <v>0</v>
      </c>
      <c r="AA66" s="34">
        <f ca="1">IF(B66=0,0,SUMIF(plan!CF:CF,'dnevni pregled'!$B66,plan!CG:CG))</f>
        <v>0</v>
      </c>
      <c r="AB66" s="34">
        <f ca="1">IF(B66=0,0,SUMIF(plan!CJ:CJ,'dnevni pregled'!$B66,plan!CK:CK))</f>
        <v>0</v>
      </c>
      <c r="AC66" s="34">
        <f ca="1">IF(B66=0,0,SUMIF(plan!CN:CN,'dnevni pregled'!$B66,plan!CO:CO))</f>
        <v>0</v>
      </c>
      <c r="AD66" s="34">
        <f ca="1">IF(B66=0,0,SUMIF(plan!CR:CR,'dnevni pregled'!$B66,plan!CS:CS))</f>
        <v>0</v>
      </c>
      <c r="AE66" s="34">
        <f ca="1">IF(B66=0,0,SUMIF(plan!CV:CV,'dnevni pregled'!$B66,plan!CW:CW))</f>
        <v>0</v>
      </c>
      <c r="AF66" s="34">
        <f ca="1">IF(B66=0,0,SUMIF(plan!CZ:CZ,'dnevni pregled'!$B66,plan!DA:DA))</f>
        <v>0</v>
      </c>
      <c r="AG66" s="34">
        <f ca="1">IF(B66=0,0,SUMIF(plan!DD:DD,'dnevni pregled'!$B66,plan!DE:DE))</f>
        <v>0</v>
      </c>
      <c r="AH66" s="34">
        <f ca="1">IF(B66=0,0,SUMIF(plan!DH:DH,'dnevni pregled'!$B66,plan!DI:DI))</f>
        <v>0</v>
      </c>
      <c r="AI66" s="34">
        <f ca="1">IF(B66=0,0,SUMIF(plan!DL:DL,'dnevni pregled'!$B66,plan!DM:DM))</f>
        <v>0</v>
      </c>
      <c r="AJ66" s="34">
        <f ca="1">IF(B66=0,0,SUMIF(plan!DP:DP,'dnevni pregled'!$B66,plan!DQ:DQ))</f>
        <v>0</v>
      </c>
      <c r="FR66" s="8"/>
    </row>
    <row r="67" spans="1:174" ht="15">
      <c r="A67" s="28" t="s">
        <v>14159</v>
      </c>
      <c r="B67" s="39" t="s">
        <v>678</v>
      </c>
      <c r="C67" s="30" t="str">
        <f>VLOOKUP(B67,šifrant!A:B,2,FALSE)</f>
        <v>BADAMID A70GF30 black</v>
      </c>
      <c r="D67" s="114"/>
      <c r="E67" s="114"/>
      <c r="F67" s="115"/>
      <c r="G67" s="34">
        <f>SUMIF(plan!D:D,'dnevni pregled'!$B67,plan!E:E)</f>
        <v>0</v>
      </c>
      <c r="H67" s="34">
        <f ca="1">IF(B67=0,0,SUMIF(plan!H:H,'dnevni pregled'!$B67,plan!I:I))</f>
        <v>1437.3132000000001</v>
      </c>
      <c r="I67" s="34">
        <f ca="1">IF(B67=0,0,SUMIF(plan!L:L,'dnevni pregled'!$B67,plan!M:M))</f>
        <v>1437.3132000000001</v>
      </c>
      <c r="J67" s="34">
        <f ca="1">IF(B67=0,0,SUMIF(plan!P:P,'dnevni pregled'!$B67,plan!Q:Q))</f>
        <v>537.31320000000005</v>
      </c>
      <c r="K67" s="34">
        <f ca="1">IF(B67=0,0,SUMIF(plan!T:T,'dnevni pregled'!$B67,plan!U:U))</f>
        <v>537.31320000000005</v>
      </c>
      <c r="L67" s="34">
        <f ca="1">IF(B67=0,0,SUMIF(plan!X:X,'dnevni pregled'!$B67,plan!Y:Y))</f>
        <v>537.31320000000005</v>
      </c>
      <c r="M67" s="34">
        <f ca="1">IF(B67=0,0,SUMIF(plan!AB:AB,'dnevni pregled'!$B67,plan!AC:AC))</f>
        <v>537.31320000000005</v>
      </c>
      <c r="N67" s="34">
        <f ca="1">IF(B67=0,0,SUMIF(plan!AF:AF,'dnevni pregled'!$B67,plan!AG:AG))</f>
        <v>1437.3132000000001</v>
      </c>
      <c r="O67" s="34">
        <f ca="1">IF(B67=0,0,SUMIF(plan!AJ:AJ,'dnevni pregled'!$B67,plan!AK:AK))</f>
        <v>1437.3132000000001</v>
      </c>
      <c r="P67" s="34">
        <f ca="1">IF(B67=0,0,SUMIF(plan!AN:AN,'dnevni pregled'!$B67,plan!AO:AO))</f>
        <v>1437.3132000000001</v>
      </c>
      <c r="Q67" s="34">
        <f ca="1">IF(B67=0,0,SUMIF(plan!AR:AR,'dnevni pregled'!$B67,plan!AS:AS))</f>
        <v>1437.3132000000001</v>
      </c>
      <c r="R67" s="34">
        <f ca="1">IF(B67=0,0,SUMIF(plan!AV:AV,'dnevni pregled'!$B67,plan!AW:AW))</f>
        <v>1437.3132000000001</v>
      </c>
      <c r="S67" s="34">
        <f ca="1">IF(B67=0,0,SUMIF(plan!AZ:AZ,'dnevni pregled'!$B67,plan!BA:BA))</f>
        <v>1437.3132000000001</v>
      </c>
      <c r="T67" s="34">
        <f ca="1">IF(B67=0,0,SUMIF(plan!BD:BD,'dnevni pregled'!$B67,plan!BE:BE))</f>
        <v>1437.3132000000001</v>
      </c>
      <c r="U67" s="34">
        <f ca="1">IF(B67=0,0,SUMIF(plan!BH:BH,'dnevni pregled'!$B67,plan!BI:BI))</f>
        <v>1437.3132000000001</v>
      </c>
      <c r="V67" s="34">
        <f ca="1">IF(B67=0,0,SUMIF(plan!BL:BL,'dnevni pregled'!$B67,plan!BM:BM))</f>
        <v>900</v>
      </c>
      <c r="W67" s="34">
        <f ca="1">IF(B67=0,0,SUMIF(plan!BP:BP,'dnevni pregled'!$B67,plan!BQ:BQ))</f>
        <v>0</v>
      </c>
      <c r="X67" s="34">
        <f ca="1">IF(B67=0,0,SUMIF(plan!BT:BT,'dnevni pregled'!$B67,plan!BU:BU))</f>
        <v>0</v>
      </c>
      <c r="Y67" s="34">
        <f ca="1">IF(B67=0,0,SUMIF(plan!BX:BX,'dnevni pregled'!$B67,plan!BY:BY))</f>
        <v>0</v>
      </c>
      <c r="Z67" s="34">
        <f ca="1">IF(B67=0,0,SUMIF(plan!CB:CB,'dnevni pregled'!$B67,plan!CC:CC))</f>
        <v>0</v>
      </c>
      <c r="AA67" s="34">
        <f ca="1">IF(B67=0,0,SUMIF(plan!CF:CF,'dnevni pregled'!$B67,plan!CG:CG))</f>
        <v>0</v>
      </c>
      <c r="AB67" s="34">
        <f ca="1">IF(B67=0,0,SUMIF(plan!CJ:CJ,'dnevni pregled'!$B67,plan!CK:CK))</f>
        <v>0</v>
      </c>
      <c r="AC67" s="34">
        <f ca="1">IF(B67=0,0,SUMIF(plan!CN:CN,'dnevni pregled'!$B67,plan!CO:CO))</f>
        <v>900</v>
      </c>
      <c r="AD67" s="34">
        <f ca="1">IF(B67=0,0,SUMIF(plan!CR:CR,'dnevni pregled'!$B67,plan!CS:CS))</f>
        <v>900</v>
      </c>
      <c r="AE67" s="34">
        <f ca="1">IF(B67=0,0,SUMIF(plan!CV:CV,'dnevni pregled'!$B67,plan!CW:CW))</f>
        <v>900</v>
      </c>
      <c r="AF67" s="34">
        <f ca="1">IF(B67=0,0,SUMIF(plan!CZ:CZ,'dnevni pregled'!$B67,plan!DA:DA))</f>
        <v>0</v>
      </c>
      <c r="AG67" s="34">
        <f ca="1">IF(B67=0,0,SUMIF(plan!DD:DD,'dnevni pregled'!$B67,plan!DE:DE))</f>
        <v>0</v>
      </c>
      <c r="AH67" s="34">
        <f ca="1">IF(B67=0,0,SUMIF(plan!DH:DH,'dnevni pregled'!$B67,plan!DI:DI))</f>
        <v>0</v>
      </c>
      <c r="AI67" s="34">
        <f ca="1">IF(B67=0,0,SUMIF(plan!DL:DL,'dnevni pregled'!$B67,plan!DM:DM))</f>
        <v>0</v>
      </c>
      <c r="AJ67" s="34">
        <f ca="1">IF(B67=0,0,SUMIF(plan!DP:DP,'dnevni pregled'!$B67,plan!DQ:DQ))</f>
        <v>0</v>
      </c>
      <c r="FR67" s="8"/>
    </row>
    <row r="68" spans="1:174" ht="15">
      <c r="A68" s="28"/>
      <c r="B68" s="39" t="s">
        <v>676</v>
      </c>
      <c r="C68" s="30" t="str">
        <f>VLOOKUP(B68,šifrant!A:B,2,FALSE)</f>
        <v>PA BADAMID T70GF30 black</v>
      </c>
      <c r="D68" s="114"/>
      <c r="E68" s="114"/>
      <c r="F68" s="115"/>
      <c r="G68" s="34">
        <f>SUMIF(plan!D:D,'dnevni pregled'!$B68,plan!E:E)</f>
        <v>0</v>
      </c>
      <c r="H68" s="34">
        <f ca="1">IF(B68=0,0,SUMIF(plan!H:H,'dnevni pregled'!$B68,plan!I:I))</f>
        <v>0</v>
      </c>
      <c r="I68" s="34">
        <f ca="1">IF(B68=0,0,SUMIF(plan!L:L,'dnevni pregled'!$B68,plan!M:M))</f>
        <v>0</v>
      </c>
      <c r="J68" s="34">
        <f ca="1">IF(B68=0,0,SUMIF(plan!P:P,'dnevni pregled'!$B68,plan!Q:Q))</f>
        <v>0</v>
      </c>
      <c r="K68" s="34">
        <f ca="1">IF(B68=0,0,SUMIF(plan!T:T,'dnevni pregled'!$B68,plan!U:U))</f>
        <v>900</v>
      </c>
      <c r="L68" s="34">
        <f ca="1">IF(B68=0,0,SUMIF(plan!X:X,'dnevni pregled'!$B68,plan!Y:Y))</f>
        <v>900</v>
      </c>
      <c r="M68" s="34">
        <f ca="1">IF(B68=0,0,SUMIF(plan!AB:AB,'dnevni pregled'!$B68,plan!AC:AC))</f>
        <v>900</v>
      </c>
      <c r="N68" s="34">
        <f ca="1">IF(B68=0,0,SUMIF(plan!AF:AF,'dnevni pregled'!$B68,plan!AG:AG))</f>
        <v>0</v>
      </c>
      <c r="O68" s="34">
        <f ca="1">IF(B68=0,0,SUMIF(plan!AJ:AJ,'dnevni pregled'!$B68,plan!AK:AK))</f>
        <v>0</v>
      </c>
      <c r="P68" s="34">
        <f ca="1">IF(B68=0,0,SUMIF(plan!AN:AN,'dnevni pregled'!$B68,plan!AO:AO))</f>
        <v>0</v>
      </c>
      <c r="Q68" s="34">
        <f ca="1">IF(B68=0,0,SUMIF(plan!AR:AR,'dnevni pregled'!$B68,plan!AS:AS))</f>
        <v>0</v>
      </c>
      <c r="R68" s="34">
        <f ca="1">IF(B68=0,0,SUMIF(plan!AV:AV,'dnevni pregled'!$B68,plan!AW:AW))</f>
        <v>0</v>
      </c>
      <c r="S68" s="34">
        <f ca="1">IF(B68=0,0,SUMIF(plan!AZ:AZ,'dnevni pregled'!$B68,plan!BA:BA))</f>
        <v>0</v>
      </c>
      <c r="T68" s="34">
        <f ca="1">IF(B68=0,0,SUMIF(plan!BD:BD,'dnevni pregled'!$B68,plan!BE:BE))</f>
        <v>0</v>
      </c>
      <c r="U68" s="34">
        <f ca="1">IF(B68=0,0,SUMIF(plan!BH:BH,'dnevni pregled'!$B68,plan!BI:BI))</f>
        <v>0</v>
      </c>
      <c r="V68" s="34">
        <f ca="1">IF(B68=0,0,SUMIF(plan!BL:BL,'dnevni pregled'!$B68,plan!BM:BM))</f>
        <v>0</v>
      </c>
      <c r="W68" s="34">
        <f ca="1">IF(B68=0,0,SUMIF(plan!BP:BP,'dnevni pregled'!$B68,plan!BQ:BQ))</f>
        <v>0</v>
      </c>
      <c r="X68" s="34">
        <f ca="1">IF(B68=0,0,SUMIF(plan!BT:BT,'dnevni pregled'!$B68,plan!BU:BU))</f>
        <v>0</v>
      </c>
      <c r="Y68" s="34">
        <f ca="1">IF(B68=0,0,SUMIF(plan!BX:BX,'dnevni pregled'!$B68,plan!BY:BY))</f>
        <v>0</v>
      </c>
      <c r="Z68" s="34">
        <f ca="1">IF(B68=0,0,SUMIF(plan!CB:CB,'dnevni pregled'!$B68,plan!CC:CC))</f>
        <v>0</v>
      </c>
      <c r="AA68" s="34">
        <f ca="1">IF(B68=0,0,SUMIF(plan!CF:CF,'dnevni pregled'!$B68,plan!CG:CG))</f>
        <v>0</v>
      </c>
      <c r="AB68" s="34">
        <f ca="1">IF(B68=0,0,SUMIF(plan!CJ:CJ,'dnevni pregled'!$B68,plan!CK:CK))</f>
        <v>0</v>
      </c>
      <c r="AC68" s="34">
        <f ca="1">IF(B68=0,0,SUMIF(plan!CN:CN,'dnevni pregled'!$B68,plan!CO:CO))</f>
        <v>0</v>
      </c>
      <c r="AD68" s="34">
        <f ca="1">IF(B68=0,0,SUMIF(plan!CR:CR,'dnevni pregled'!$B68,plan!CS:CS))</f>
        <v>0</v>
      </c>
      <c r="AE68" s="34">
        <f ca="1">IF(B68=0,0,SUMIF(plan!CV:CV,'dnevni pregled'!$B68,plan!CW:CW))</f>
        <v>0</v>
      </c>
      <c r="AF68" s="34">
        <f ca="1">IF(B68=0,0,SUMIF(plan!CZ:CZ,'dnevni pregled'!$B68,plan!DA:DA))</f>
        <v>0</v>
      </c>
      <c r="AG68" s="34">
        <f ca="1">IF(B68=0,0,SUMIF(plan!DD:DD,'dnevni pregled'!$B68,plan!DE:DE))</f>
        <v>0</v>
      </c>
      <c r="AH68" s="34">
        <f ca="1">IF(B68=0,0,SUMIF(plan!DH:DH,'dnevni pregled'!$B68,plan!DI:DI))</f>
        <v>0</v>
      </c>
      <c r="AI68" s="34">
        <f ca="1">IF(B68=0,0,SUMIF(plan!DL:DL,'dnevni pregled'!$B68,plan!DM:DM))</f>
        <v>0</v>
      </c>
      <c r="AJ68" s="34">
        <f ca="1">IF(B68=0,0,SUMIF(plan!DP:DP,'dnevni pregled'!$B68,plan!DQ:DQ))</f>
        <v>0</v>
      </c>
      <c r="FR68" s="8"/>
    </row>
    <row r="69" spans="1:174" ht="15">
      <c r="A69" s="28"/>
      <c r="B69" s="39"/>
      <c r="C69" s="30">
        <f>VLOOKUP(B69,šifrant!A:B,2,FALSE)</f>
        <v>0</v>
      </c>
      <c r="D69" s="114"/>
      <c r="E69" s="114"/>
      <c r="F69" s="115"/>
      <c r="G69" s="34">
        <f>SUMIF(plan!D:D,'dnevni pregled'!$B69,plan!E:E)</f>
        <v>0</v>
      </c>
      <c r="H69" s="34">
        <f>IF(B69=0,0,SUMIF(plan!H:H,'dnevni pregled'!$B69,plan!I:I))</f>
        <v>0</v>
      </c>
      <c r="I69" s="34">
        <f>IF(B69=0,0,SUMIF(plan!L:L,'dnevni pregled'!$B69,plan!M:M))</f>
        <v>0</v>
      </c>
      <c r="J69" s="34">
        <f>IF(B69=0,0,SUMIF(plan!P:P,'dnevni pregled'!$B69,plan!Q:Q))</f>
        <v>0</v>
      </c>
      <c r="K69" s="34">
        <f>IF(B69=0,0,SUMIF(plan!T:T,'dnevni pregled'!$B69,plan!U:U))</f>
        <v>0</v>
      </c>
      <c r="L69" s="34">
        <f>IF(B69=0,0,SUMIF(plan!X:X,'dnevni pregled'!$B69,plan!Y:Y))</f>
        <v>0</v>
      </c>
      <c r="M69" s="34">
        <f>IF(B69=0,0,SUMIF(plan!AB:AB,'dnevni pregled'!$B69,plan!AC:AC))</f>
        <v>0</v>
      </c>
      <c r="N69" s="34">
        <f>IF(B69=0,0,SUMIF(plan!AF:AF,'dnevni pregled'!$B69,plan!AG:AG))</f>
        <v>0</v>
      </c>
      <c r="O69" s="34">
        <f>IF(B69=0,0,SUMIF(plan!AJ:AJ,'dnevni pregled'!$B69,plan!AK:AK))</f>
        <v>0</v>
      </c>
      <c r="P69" s="34">
        <f>IF(B69=0,0,SUMIF(plan!AN:AN,'dnevni pregled'!$B69,plan!AO:AO))</f>
        <v>0</v>
      </c>
      <c r="Q69" s="34">
        <f>IF(B69=0,0,SUMIF(plan!AR:AR,'dnevni pregled'!$B69,plan!AS:AS))</f>
        <v>0</v>
      </c>
      <c r="R69" s="34">
        <f>IF(B69=0,0,SUMIF(plan!AV:AV,'dnevni pregled'!$B69,plan!AW:AW))</f>
        <v>0</v>
      </c>
      <c r="S69" s="34">
        <f>IF(B69=0,0,SUMIF(plan!AZ:AZ,'dnevni pregled'!$B69,plan!BA:BA))</f>
        <v>0</v>
      </c>
      <c r="T69" s="34">
        <f>IF(B69=0,0,SUMIF(plan!BD:BD,'dnevni pregled'!$B69,plan!BE:BE))</f>
        <v>0</v>
      </c>
      <c r="U69" s="34">
        <f>IF(B69=0,0,SUMIF(plan!BH:BH,'dnevni pregled'!$B69,plan!BI:BI))</f>
        <v>0</v>
      </c>
      <c r="V69" s="34">
        <f>IF(B69=0,0,SUMIF(plan!BL:BL,'dnevni pregled'!$B69,plan!BM:BM))</f>
        <v>0</v>
      </c>
      <c r="W69" s="34">
        <f>IF(B69=0,0,SUMIF(plan!BP:BP,'dnevni pregled'!$B69,plan!BQ:BQ))</f>
        <v>0</v>
      </c>
      <c r="X69" s="34">
        <f>IF(B69=0,0,SUMIF(plan!BT:BT,'dnevni pregled'!$B69,plan!BU:BU))</f>
        <v>0</v>
      </c>
      <c r="Y69" s="34">
        <f>IF(B69=0,0,SUMIF(plan!BX:BX,'dnevni pregled'!$B69,plan!BY:BY))</f>
        <v>0</v>
      </c>
      <c r="Z69" s="34">
        <f>IF(B69=0,0,SUMIF(plan!CB:CB,'dnevni pregled'!$B69,plan!CC:CC))</f>
        <v>0</v>
      </c>
      <c r="AA69" s="34">
        <f>IF(B69=0,0,SUMIF(plan!CF:CF,'dnevni pregled'!$B69,plan!CG:CG))</f>
        <v>0</v>
      </c>
      <c r="AB69" s="34">
        <f>IF(B69=0,0,SUMIF(plan!CJ:CJ,'dnevni pregled'!$B69,plan!CK:CK))</f>
        <v>0</v>
      </c>
      <c r="AC69" s="34">
        <f>IF(B69=0,0,SUMIF(plan!CN:CN,'dnevni pregled'!$B69,plan!CO:CO))</f>
        <v>0</v>
      </c>
      <c r="AD69" s="34">
        <f>IF(B69=0,0,SUMIF(plan!CR:CR,'dnevni pregled'!$B69,plan!CS:CS))</f>
        <v>0</v>
      </c>
      <c r="AE69" s="34">
        <f>IF(B69=0,0,SUMIF(plan!CV:CV,'dnevni pregled'!$B69,plan!CW:CW))</f>
        <v>0</v>
      </c>
      <c r="AF69" s="34">
        <f>IF(B69=0,0,SUMIF(plan!CZ:CZ,'dnevni pregled'!$B69,plan!DA:DA))</f>
        <v>0</v>
      </c>
      <c r="AG69" s="34">
        <f>IF(B69=0,0,SUMIF(plan!DD:DD,'dnevni pregled'!$B69,plan!DE:DE))</f>
        <v>0</v>
      </c>
      <c r="AH69" s="34">
        <f>IF(B69=0,0,SUMIF(plan!DH:DH,'dnevni pregled'!$B69,plan!DI:DI))</f>
        <v>0</v>
      </c>
      <c r="AI69" s="34">
        <f>IF(B69=0,0,SUMIF(plan!DL:DL,'dnevni pregled'!$B69,plan!DM:DM))</f>
        <v>0</v>
      </c>
      <c r="AJ69" s="34">
        <f>IF(B69=0,0,SUMIF(plan!DP:DP,'dnevni pregled'!$B69,plan!DQ:DQ))</f>
        <v>0</v>
      </c>
      <c r="FR69" s="8"/>
    </row>
    <row r="70" spans="1:174" ht="15">
      <c r="A70" s="28"/>
      <c r="B70" s="39"/>
      <c r="C70" s="30">
        <f>VLOOKUP(B70,šifrant!A:B,2,FALSE)</f>
        <v>0</v>
      </c>
      <c r="D70" s="114"/>
      <c r="E70" s="114"/>
      <c r="F70" s="115"/>
      <c r="G70" s="34">
        <f>SUMIF(plan!D:D,'dnevni pregled'!$B70,plan!E:E)</f>
        <v>0</v>
      </c>
      <c r="H70" s="34">
        <f>IF(B70=0,0,SUMIF(plan!H:H,'dnevni pregled'!$B70,plan!I:I))</f>
        <v>0</v>
      </c>
      <c r="I70" s="34">
        <f>IF(B70=0,0,SUMIF(plan!L:L,'dnevni pregled'!$B70,plan!M:M))</f>
        <v>0</v>
      </c>
      <c r="J70" s="34">
        <f>IF(B70=0,0,SUMIF(plan!P:P,'dnevni pregled'!$B70,plan!Q:Q))</f>
        <v>0</v>
      </c>
      <c r="K70" s="34">
        <f>IF(B70=0,0,SUMIF(plan!T:T,'dnevni pregled'!$B70,plan!U:U))</f>
        <v>0</v>
      </c>
      <c r="L70" s="34">
        <f>IF(B70=0,0,SUMIF(plan!X:X,'dnevni pregled'!$B70,plan!Y:Y))</f>
        <v>0</v>
      </c>
      <c r="M70" s="34">
        <f>IF(B70=0,0,SUMIF(plan!AB:AB,'dnevni pregled'!$B70,plan!AC:AC))</f>
        <v>0</v>
      </c>
      <c r="N70" s="34">
        <f>IF(B70=0,0,SUMIF(plan!AF:AF,'dnevni pregled'!$B70,plan!AG:AG))</f>
        <v>0</v>
      </c>
      <c r="O70" s="34">
        <f>IF(B70=0,0,SUMIF(plan!AJ:AJ,'dnevni pregled'!$B70,plan!AK:AK))</f>
        <v>0</v>
      </c>
      <c r="P70" s="34">
        <f>IF(B70=0,0,SUMIF(plan!AN:AN,'dnevni pregled'!$B70,plan!AO:AO))</f>
        <v>0</v>
      </c>
      <c r="Q70" s="34">
        <f>IF(B70=0,0,SUMIF(plan!AR:AR,'dnevni pregled'!$B70,plan!AS:AS))</f>
        <v>0</v>
      </c>
      <c r="R70" s="34">
        <f>IF(B70=0,0,SUMIF(plan!AV:AV,'dnevni pregled'!$B70,plan!AW:AW))</f>
        <v>0</v>
      </c>
      <c r="S70" s="34">
        <f>IF(B70=0,0,SUMIF(plan!AZ:AZ,'dnevni pregled'!$B70,plan!BA:BA))</f>
        <v>0</v>
      </c>
      <c r="T70" s="34">
        <f>IF(B70=0,0,SUMIF(plan!BD:BD,'dnevni pregled'!$B70,plan!BE:BE))</f>
        <v>0</v>
      </c>
      <c r="U70" s="34">
        <f>IF(B70=0,0,SUMIF(plan!BH:BH,'dnevni pregled'!$B70,plan!BI:BI))</f>
        <v>0</v>
      </c>
      <c r="V70" s="34">
        <f>IF(B70=0,0,SUMIF(plan!BL:BL,'dnevni pregled'!$B70,plan!BM:BM))</f>
        <v>0</v>
      </c>
      <c r="W70" s="34">
        <f>IF(B70=0,0,SUMIF(plan!BP:BP,'dnevni pregled'!$B70,plan!BQ:BQ))</f>
        <v>0</v>
      </c>
      <c r="X70" s="34">
        <f>IF(B70=0,0,SUMIF(plan!BT:BT,'dnevni pregled'!$B70,plan!BU:BU))</f>
        <v>0</v>
      </c>
      <c r="Y70" s="34">
        <f>IF(B70=0,0,SUMIF(plan!BX:BX,'dnevni pregled'!$B70,plan!BY:BY))</f>
        <v>0</v>
      </c>
      <c r="Z70" s="34">
        <f>IF(B70=0,0,SUMIF(plan!CB:CB,'dnevni pregled'!$B70,plan!CC:CC))</f>
        <v>0</v>
      </c>
      <c r="AA70" s="34">
        <f>IF(B70=0,0,SUMIF(plan!CF:CF,'dnevni pregled'!$B70,plan!CG:CG))</f>
        <v>0</v>
      </c>
      <c r="AB70" s="34">
        <f>IF(B70=0,0,SUMIF(plan!CJ:CJ,'dnevni pregled'!$B70,plan!CK:CK))</f>
        <v>0</v>
      </c>
      <c r="AC70" s="34">
        <f>IF(B70=0,0,SUMIF(plan!CN:CN,'dnevni pregled'!$B70,plan!CO:CO))</f>
        <v>0</v>
      </c>
      <c r="AD70" s="34">
        <f>IF(B70=0,0,SUMIF(plan!CR:CR,'dnevni pregled'!$B70,plan!CS:CS))</f>
        <v>0</v>
      </c>
      <c r="AE70" s="34">
        <f>IF(B70=0,0,SUMIF(plan!CV:CV,'dnevni pregled'!$B70,plan!CW:CW))</f>
        <v>0</v>
      </c>
      <c r="AF70" s="34">
        <f>IF(B70=0,0,SUMIF(plan!CZ:CZ,'dnevni pregled'!$B70,plan!DA:DA))</f>
        <v>0</v>
      </c>
      <c r="AG70" s="34">
        <f>IF(B70=0,0,SUMIF(plan!DD:DD,'dnevni pregled'!$B70,plan!DE:DE))</f>
        <v>0</v>
      </c>
      <c r="AH70" s="34">
        <f>IF(B70=0,0,SUMIF(plan!DH:DH,'dnevni pregled'!$B70,plan!DI:DI))</f>
        <v>0</v>
      </c>
      <c r="AI70" s="34">
        <f>IF(B70=0,0,SUMIF(plan!DL:DL,'dnevni pregled'!$B70,plan!DM:DM))</f>
        <v>0</v>
      </c>
      <c r="AJ70" s="34">
        <f>IF(B70=0,0,SUMIF(plan!DP:DP,'dnevni pregled'!$B70,plan!DQ:DQ))</f>
        <v>0</v>
      </c>
      <c r="FR70" s="8"/>
    </row>
    <row r="71" spans="1:174" ht="15">
      <c r="A71" s="28"/>
      <c r="B71" s="39" t="s">
        <v>3310</v>
      </c>
      <c r="C71" s="30" t="str">
        <f>VLOOKUP(B71,šifrant!A:B,2,FALSE)</f>
        <v>ABS-GALVANO POLYLAC PA727 NATUR</v>
      </c>
      <c r="D71" s="114"/>
      <c r="E71" s="114"/>
      <c r="F71" s="115"/>
      <c r="G71" s="34">
        <f>SUMIF(plan!D:D,'dnevni pregled'!$B71,plan!E:E)</f>
        <v>0</v>
      </c>
      <c r="H71" s="34">
        <f ca="1">IF(B71=0,0,SUMIF(plan!H:H,'dnevni pregled'!$B71,plan!I:I))</f>
        <v>0</v>
      </c>
      <c r="I71" s="34">
        <f ca="1">IF(B71=0,0,SUMIF(plan!L:L,'dnevni pregled'!$B71,plan!M:M))</f>
        <v>56.832000000000001</v>
      </c>
      <c r="J71" s="34">
        <f ca="1">IF(B71=0,0,SUMIF(plan!P:P,'dnevni pregled'!$B71,plan!Q:Q))</f>
        <v>208.36363636363635</v>
      </c>
      <c r="K71" s="34">
        <f ca="1">IF(B71=0,0,SUMIF(plan!T:T,'dnevni pregled'!$B71,plan!U:U))</f>
        <v>151.53163636363635</v>
      </c>
      <c r="L71" s="34">
        <f ca="1">IF(B71=0,0,SUMIF(plan!X:X,'dnevni pregled'!$B71,plan!Y:Y))</f>
        <v>0</v>
      </c>
      <c r="M71" s="34">
        <f ca="1">IF(B71=0,0,SUMIF(plan!AB:AB,'dnevni pregled'!$B71,plan!AC:AC))</f>
        <v>0</v>
      </c>
      <c r="N71" s="34">
        <f ca="1">IF(B71=0,0,SUMIF(plan!AF:AF,'dnevni pregled'!$B71,plan!AG:AG))</f>
        <v>0</v>
      </c>
      <c r="O71" s="34">
        <f ca="1">IF(B71=0,0,SUMIF(plan!AJ:AJ,'dnevni pregled'!$B71,plan!AK:AK))</f>
        <v>0</v>
      </c>
      <c r="P71" s="34">
        <f ca="1">IF(B71=0,0,SUMIF(plan!AN:AN,'dnevni pregled'!$B71,plan!AO:AO))</f>
        <v>0</v>
      </c>
      <c r="Q71" s="34">
        <f ca="1">IF(B71=0,0,SUMIF(plan!AR:AR,'dnevni pregled'!$B71,plan!AS:AS))</f>
        <v>0</v>
      </c>
      <c r="R71" s="34">
        <f ca="1">IF(B71=0,0,SUMIF(plan!AV:AV,'dnevni pregled'!$B71,plan!AW:AW))</f>
        <v>0</v>
      </c>
      <c r="S71" s="34">
        <f ca="1">IF(B71=0,0,SUMIF(plan!AZ:AZ,'dnevni pregled'!$B71,plan!BA:BA))</f>
        <v>0</v>
      </c>
      <c r="T71" s="34">
        <f ca="1">IF(B71=0,0,SUMIF(plan!BD:BD,'dnevni pregled'!$B71,plan!BE:BE))</f>
        <v>0</v>
      </c>
      <c r="U71" s="34">
        <f ca="1">IF(B71=0,0,SUMIF(plan!BH:BH,'dnevni pregled'!$B71,plan!BI:BI))</f>
        <v>0</v>
      </c>
      <c r="V71" s="34">
        <f ca="1">IF(B71=0,0,SUMIF(plan!BL:BL,'dnevni pregled'!$B71,plan!BM:BM))</f>
        <v>0</v>
      </c>
      <c r="W71" s="34">
        <f ca="1">IF(B71=0,0,SUMIF(plan!BP:BP,'dnevni pregled'!$B71,plan!BQ:BQ))</f>
        <v>0</v>
      </c>
      <c r="X71" s="34">
        <f ca="1">IF(B71=0,0,SUMIF(plan!BT:BT,'dnevni pregled'!$B71,plan!BU:BU))</f>
        <v>0</v>
      </c>
      <c r="Y71" s="34">
        <f ca="1">IF(B71=0,0,SUMIF(plan!BX:BX,'dnevni pregled'!$B71,plan!BY:BY))</f>
        <v>0</v>
      </c>
      <c r="Z71" s="34">
        <f ca="1">IF(B71=0,0,SUMIF(plan!CB:CB,'dnevni pregled'!$B71,plan!CC:CC))</f>
        <v>0</v>
      </c>
      <c r="AA71" s="34">
        <f ca="1">IF(B71=0,0,SUMIF(plan!CF:CF,'dnevni pregled'!$B71,plan!CG:CG))</f>
        <v>0</v>
      </c>
      <c r="AB71" s="34">
        <f ca="1">IF(B71=0,0,SUMIF(plan!CJ:CJ,'dnevni pregled'!$B71,plan!CK:CK))</f>
        <v>0</v>
      </c>
      <c r="AC71" s="34">
        <f ca="1">IF(B71=0,0,SUMIF(plan!CN:CN,'dnevni pregled'!$B71,plan!CO:CO))</f>
        <v>0</v>
      </c>
      <c r="AD71" s="34">
        <f ca="1">IF(B71=0,0,SUMIF(plan!CR:CR,'dnevni pregled'!$B71,plan!CS:CS))</f>
        <v>0</v>
      </c>
      <c r="AE71" s="34">
        <f ca="1">IF(B71=0,0,SUMIF(plan!CV:CV,'dnevni pregled'!$B71,plan!CW:CW))</f>
        <v>0</v>
      </c>
      <c r="AF71" s="34">
        <f ca="1">IF(B71=0,0,SUMIF(plan!CZ:CZ,'dnevni pregled'!$B71,plan!DA:DA))</f>
        <v>0</v>
      </c>
      <c r="AG71" s="34">
        <f ca="1">IF(B71=0,0,SUMIF(plan!DD:DD,'dnevni pregled'!$B71,plan!DE:DE))</f>
        <v>0</v>
      </c>
      <c r="AH71" s="34">
        <f ca="1">IF(B71=0,0,SUMIF(plan!DH:DH,'dnevni pregled'!$B71,plan!DI:DI))</f>
        <v>0</v>
      </c>
      <c r="AI71" s="34">
        <f ca="1">IF(B71=0,0,SUMIF(plan!DL:DL,'dnevni pregled'!$B71,plan!DM:DM))</f>
        <v>0</v>
      </c>
      <c r="AJ71" s="34">
        <f ca="1">IF(B71=0,0,SUMIF(plan!DP:DP,'dnevni pregled'!$B71,plan!DQ:DQ))</f>
        <v>0</v>
      </c>
      <c r="FR71" s="8"/>
    </row>
    <row r="72" spans="1:174" ht="15">
      <c r="A72" s="28"/>
      <c r="B72" s="39"/>
      <c r="C72" s="30">
        <f>VLOOKUP(B72,šifrant!A:B,2,FALSE)</f>
        <v>0</v>
      </c>
      <c r="D72" s="114"/>
      <c r="E72" s="114"/>
      <c r="F72" s="115"/>
      <c r="G72" s="34">
        <f>SUMIF(plan!D:D,'dnevni pregled'!$B72,plan!E:E)</f>
        <v>0</v>
      </c>
      <c r="H72" s="34">
        <f>IF(B72=0,0,SUMIF(plan!H:H,'dnevni pregled'!$B72,plan!I:I))</f>
        <v>0</v>
      </c>
      <c r="I72" s="34">
        <f>IF(B72=0,0,SUMIF(plan!L:L,'dnevni pregled'!$B72,plan!M:M))</f>
        <v>0</v>
      </c>
      <c r="J72" s="34">
        <f>IF(B72=0,0,SUMIF(plan!P:P,'dnevni pregled'!$B72,plan!Q:Q))</f>
        <v>0</v>
      </c>
      <c r="K72" s="34">
        <f>IF(B72=0,0,SUMIF(plan!T:T,'dnevni pregled'!$B72,plan!U:U))</f>
        <v>0</v>
      </c>
      <c r="L72" s="34">
        <f>IF(B72=0,0,SUMIF(plan!X:X,'dnevni pregled'!$B72,plan!Y:Y))</f>
        <v>0</v>
      </c>
      <c r="M72" s="34">
        <f>IF(B72=0,0,SUMIF(plan!AB:AB,'dnevni pregled'!$B72,plan!AC:AC))</f>
        <v>0</v>
      </c>
      <c r="N72" s="34">
        <f>IF(B72=0,0,SUMIF(plan!AF:AF,'dnevni pregled'!$B72,plan!AG:AG))</f>
        <v>0</v>
      </c>
      <c r="O72" s="34">
        <f>IF(B72=0,0,SUMIF(plan!AJ:AJ,'dnevni pregled'!$B72,plan!AK:AK))</f>
        <v>0</v>
      </c>
      <c r="P72" s="34">
        <f>IF(B72=0,0,SUMIF(plan!AN:AN,'dnevni pregled'!$B72,plan!AO:AO))</f>
        <v>0</v>
      </c>
      <c r="Q72" s="34">
        <f>IF(B72=0,0,SUMIF(plan!AR:AR,'dnevni pregled'!$B72,plan!AS:AS))</f>
        <v>0</v>
      </c>
      <c r="R72" s="34">
        <f>IF(B72=0,0,SUMIF(plan!AV:AV,'dnevni pregled'!$B72,plan!AW:AW))</f>
        <v>0</v>
      </c>
      <c r="S72" s="34">
        <f>IF(B72=0,0,SUMIF(plan!AZ:AZ,'dnevni pregled'!$B72,plan!BA:BA))</f>
        <v>0</v>
      </c>
      <c r="T72" s="34">
        <f>IF(B72=0,0,SUMIF(plan!BD:BD,'dnevni pregled'!$B72,plan!BE:BE))</f>
        <v>0</v>
      </c>
      <c r="U72" s="34">
        <f>IF(B72=0,0,SUMIF(plan!BH:BH,'dnevni pregled'!$B72,plan!BI:BI))</f>
        <v>0</v>
      </c>
      <c r="V72" s="34">
        <f>IF(B72=0,0,SUMIF(plan!BL:BL,'dnevni pregled'!$B72,plan!BM:BM))</f>
        <v>0</v>
      </c>
      <c r="W72" s="34">
        <f>IF(B72=0,0,SUMIF(plan!BP:BP,'dnevni pregled'!$B72,plan!BQ:BQ))</f>
        <v>0</v>
      </c>
      <c r="X72" s="34">
        <f>IF(B72=0,0,SUMIF(plan!BT:BT,'dnevni pregled'!$B72,plan!BU:BU))</f>
        <v>0</v>
      </c>
      <c r="Y72" s="34">
        <f>IF(B72=0,0,SUMIF(plan!BX:BX,'dnevni pregled'!$B72,plan!BY:BY))</f>
        <v>0</v>
      </c>
      <c r="Z72" s="34">
        <f>IF(B72=0,0,SUMIF(plan!CB:CB,'dnevni pregled'!$B72,plan!CC:CC))</f>
        <v>0</v>
      </c>
      <c r="AA72" s="34">
        <f>IF(B72=0,0,SUMIF(plan!CF:CF,'dnevni pregled'!$B72,plan!CG:CG))</f>
        <v>0</v>
      </c>
      <c r="AB72" s="34">
        <f>IF(B72=0,0,SUMIF(plan!CJ:CJ,'dnevni pregled'!$B72,plan!CK:CK))</f>
        <v>0</v>
      </c>
      <c r="AC72" s="34">
        <f>IF(B72=0,0,SUMIF(plan!CN:CN,'dnevni pregled'!$B72,plan!CO:CO))</f>
        <v>0</v>
      </c>
      <c r="AD72" s="34">
        <f>IF(B72=0,0,SUMIF(plan!CR:CR,'dnevni pregled'!$B72,plan!CS:CS))</f>
        <v>0</v>
      </c>
      <c r="AE72" s="34">
        <f>IF(B72=0,0,SUMIF(plan!CV:CV,'dnevni pregled'!$B72,plan!CW:CW))</f>
        <v>0</v>
      </c>
      <c r="AF72" s="34">
        <f>IF(B72=0,0,SUMIF(plan!CZ:CZ,'dnevni pregled'!$B72,plan!DA:DA))</f>
        <v>0</v>
      </c>
      <c r="AG72" s="34">
        <f>IF(B72=0,0,SUMIF(plan!DD:DD,'dnevni pregled'!$B72,plan!DE:DE))</f>
        <v>0</v>
      </c>
      <c r="AH72" s="34">
        <f>IF(B72=0,0,SUMIF(plan!DH:DH,'dnevni pregled'!$B72,plan!DI:DI))</f>
        <v>0</v>
      </c>
      <c r="AI72" s="34">
        <f>IF(B72=0,0,SUMIF(plan!DL:DL,'dnevni pregled'!$B72,plan!DM:DM))</f>
        <v>0</v>
      </c>
      <c r="AJ72" s="34">
        <f>IF(B72=0,0,SUMIF(plan!DP:DP,'dnevni pregled'!$B72,plan!DQ:DQ))</f>
        <v>0</v>
      </c>
      <c r="FR72" s="8"/>
    </row>
    <row r="73" spans="1:174" ht="15">
      <c r="A73" s="28"/>
      <c r="B73" s="39"/>
      <c r="C73" s="30">
        <f>VLOOKUP(B73,šifrant!A:B,2,FALSE)</f>
        <v>0</v>
      </c>
      <c r="D73" s="114"/>
      <c r="E73" s="114"/>
      <c r="F73" s="115"/>
      <c r="G73" s="34">
        <f>SUMIF(plan!D:D,'dnevni pregled'!$B73,plan!E:E)</f>
        <v>0</v>
      </c>
      <c r="H73" s="34">
        <f>IF(B73=0,0,SUMIF(plan!H:H,'dnevni pregled'!$B73,plan!I:I))</f>
        <v>0</v>
      </c>
      <c r="I73" s="34">
        <f>IF(B73=0,0,SUMIF(plan!L:L,'dnevni pregled'!$B73,plan!M:M))</f>
        <v>0</v>
      </c>
      <c r="J73" s="34">
        <f>IF(B73=0,0,SUMIF(plan!P:P,'dnevni pregled'!$B73,plan!Q:Q))</f>
        <v>0</v>
      </c>
      <c r="K73" s="34">
        <f>IF(B73=0,0,SUMIF(plan!T:T,'dnevni pregled'!$B73,plan!U:U))</f>
        <v>0</v>
      </c>
      <c r="L73" s="34">
        <f>IF(B73=0,0,SUMIF(plan!X:X,'dnevni pregled'!$B73,plan!Y:Y))</f>
        <v>0</v>
      </c>
      <c r="M73" s="34">
        <f>IF(B73=0,0,SUMIF(plan!AB:AB,'dnevni pregled'!$B73,plan!AC:AC))</f>
        <v>0</v>
      </c>
      <c r="N73" s="34">
        <f>IF(B73=0,0,SUMIF(plan!AF:AF,'dnevni pregled'!$B73,plan!AG:AG))</f>
        <v>0</v>
      </c>
      <c r="O73" s="34">
        <f>IF(B73=0,0,SUMIF(plan!AJ:AJ,'dnevni pregled'!$B73,plan!AK:AK))</f>
        <v>0</v>
      </c>
      <c r="P73" s="34">
        <f>IF(B73=0,0,SUMIF(plan!AN:AN,'dnevni pregled'!$B73,plan!AO:AO))</f>
        <v>0</v>
      </c>
      <c r="Q73" s="34">
        <f>IF(B73=0,0,SUMIF(plan!AR:AR,'dnevni pregled'!$B73,plan!AS:AS))</f>
        <v>0</v>
      </c>
      <c r="R73" s="34">
        <f>IF(B73=0,0,SUMIF(plan!AV:AV,'dnevni pregled'!$B73,plan!AW:AW))</f>
        <v>0</v>
      </c>
      <c r="S73" s="34">
        <f>IF(B73=0,0,SUMIF(plan!AZ:AZ,'dnevni pregled'!$B73,plan!BA:BA))</f>
        <v>0</v>
      </c>
      <c r="T73" s="34">
        <f>IF(B73=0,0,SUMIF(plan!BD:BD,'dnevni pregled'!$B73,plan!BE:BE))</f>
        <v>0</v>
      </c>
      <c r="U73" s="34">
        <f>IF(B73=0,0,SUMIF(plan!BH:BH,'dnevni pregled'!$B73,plan!BI:BI))</f>
        <v>0</v>
      </c>
      <c r="V73" s="34">
        <f>IF(B73=0,0,SUMIF(plan!BL:BL,'dnevni pregled'!$B73,plan!BM:BM))</f>
        <v>0</v>
      </c>
      <c r="W73" s="34">
        <f>IF(B73=0,0,SUMIF(plan!BP:BP,'dnevni pregled'!$B73,plan!BQ:BQ))</f>
        <v>0</v>
      </c>
      <c r="X73" s="34">
        <f>IF(B73=0,0,SUMIF(plan!BT:BT,'dnevni pregled'!$B73,plan!BU:BU))</f>
        <v>0</v>
      </c>
      <c r="Y73" s="34">
        <f>IF(B73=0,0,SUMIF(plan!BX:BX,'dnevni pregled'!$B73,plan!BY:BY))</f>
        <v>0</v>
      </c>
      <c r="Z73" s="34">
        <f>IF(B73=0,0,SUMIF(plan!CB:CB,'dnevni pregled'!$B73,plan!CC:CC))</f>
        <v>0</v>
      </c>
      <c r="AA73" s="34">
        <f>IF(B73=0,0,SUMIF(plan!CF:CF,'dnevni pregled'!$B73,plan!CG:CG))</f>
        <v>0</v>
      </c>
      <c r="AB73" s="34">
        <f>IF(B73=0,0,SUMIF(plan!CJ:CJ,'dnevni pregled'!$B73,plan!CK:CK))</f>
        <v>0</v>
      </c>
      <c r="AC73" s="34">
        <f>IF(B73=0,0,SUMIF(plan!CN:CN,'dnevni pregled'!$B73,plan!CO:CO))</f>
        <v>0</v>
      </c>
      <c r="AD73" s="34">
        <f>IF(B73=0,0,SUMIF(plan!CR:CR,'dnevni pregled'!$B73,plan!CS:CS))</f>
        <v>0</v>
      </c>
      <c r="AE73" s="34">
        <f>IF(B73=0,0,SUMIF(plan!CV:CV,'dnevni pregled'!$B73,plan!CW:CW))</f>
        <v>0</v>
      </c>
      <c r="AF73" s="34">
        <f>IF(B73=0,0,SUMIF(plan!CZ:CZ,'dnevni pregled'!$B73,plan!DA:DA))</f>
        <v>0</v>
      </c>
      <c r="AG73" s="34">
        <f>IF(B73=0,0,SUMIF(plan!DD:DD,'dnevni pregled'!$B73,plan!DE:DE))</f>
        <v>0</v>
      </c>
      <c r="AH73" s="34">
        <f>IF(B73=0,0,SUMIF(plan!DH:DH,'dnevni pregled'!$B73,plan!DI:DI))</f>
        <v>0</v>
      </c>
      <c r="AI73" s="34">
        <f>IF(B73=0,0,SUMIF(plan!DL:DL,'dnevni pregled'!$B73,plan!DM:DM))</f>
        <v>0</v>
      </c>
      <c r="AJ73" s="34">
        <f>IF(B73=0,0,SUMIF(plan!DP:DP,'dnevni pregled'!$B73,plan!DQ:DQ))</f>
        <v>0</v>
      </c>
      <c r="FR73" s="8"/>
    </row>
    <row r="74" spans="1:174" ht="15">
      <c r="A74" s="28"/>
      <c r="B74" s="8" t="s">
        <v>626</v>
      </c>
      <c r="C74" s="30" t="str">
        <f>VLOOKUP(B74,šifrant!A:B,2,FALSE)</f>
        <v>PA Polimid B AV natur</v>
      </c>
      <c r="D74" s="114"/>
      <c r="E74" s="114"/>
      <c r="F74" s="115"/>
      <c r="G74" s="34">
        <f>SUMIF(plan!D:D,'dnevni pregled'!$B74,plan!E:E)</f>
        <v>0</v>
      </c>
      <c r="H74" s="34">
        <f ca="1">IF(B74=0,0,SUMIF(plan!H:H,'dnevni pregled'!$B74,plan!I:I))</f>
        <v>0</v>
      </c>
      <c r="I74" s="34">
        <f ca="1">IF(B74=0,0,SUMIF(plan!L:L,'dnevni pregled'!$B74,plan!M:M))</f>
        <v>36.92307692307692</v>
      </c>
      <c r="J74" s="34">
        <f ca="1">IF(B74=0,0,SUMIF(plan!P:P,'dnevni pregled'!$B74,plan!Q:Q))</f>
        <v>36.92307692307692</v>
      </c>
      <c r="K74" s="34">
        <f ca="1">IF(B74=0,0,SUMIF(plan!T:T,'dnevni pregled'!$B74,plan!U:U))</f>
        <v>36.92307692307692</v>
      </c>
      <c r="L74" s="34">
        <f ca="1">IF(B74=0,0,SUMIF(plan!X:X,'dnevni pregled'!$B74,plan!Y:Y))</f>
        <v>0</v>
      </c>
      <c r="M74" s="34">
        <f ca="1">IF(B74=0,0,SUMIF(plan!AB:AB,'dnevni pregled'!$B74,plan!AC:AC))</f>
        <v>0</v>
      </c>
      <c r="N74" s="34">
        <f ca="1">IF(B74=0,0,SUMIF(plan!AF:AF,'dnevni pregled'!$B74,plan!AG:AG))</f>
        <v>0</v>
      </c>
      <c r="O74" s="34">
        <f ca="1">IF(B74=0,0,SUMIF(plan!AJ:AJ,'dnevni pregled'!$B74,plan!AK:AK))</f>
        <v>0</v>
      </c>
      <c r="P74" s="34">
        <f ca="1">IF(B74=0,0,SUMIF(plan!AN:AN,'dnevni pregled'!$B74,plan!AO:AO))</f>
        <v>0</v>
      </c>
      <c r="Q74" s="34">
        <f ca="1">IF(B74=0,0,SUMIF(plan!AR:AR,'dnevni pregled'!$B74,plan!AS:AS))</f>
        <v>0</v>
      </c>
      <c r="R74" s="34">
        <f ca="1">IF(B74=0,0,SUMIF(plan!AV:AV,'dnevni pregled'!$B74,plan!AW:AW))</f>
        <v>0</v>
      </c>
      <c r="S74" s="34">
        <f ca="1">IF(B74=0,0,SUMIF(plan!AZ:AZ,'dnevni pregled'!$B74,plan!BA:BA))</f>
        <v>0</v>
      </c>
      <c r="T74" s="34">
        <f ca="1">IF(B74=0,0,SUMIF(plan!BD:BD,'dnevni pregled'!$B74,plan!BE:BE))</f>
        <v>0</v>
      </c>
      <c r="U74" s="34">
        <f ca="1">IF(B74=0,0,SUMIF(plan!BH:BH,'dnevni pregled'!$B74,plan!BI:BI))</f>
        <v>0</v>
      </c>
      <c r="V74" s="34">
        <f ca="1">IF(B74=0,0,SUMIF(plan!BL:BL,'dnevni pregled'!$B74,plan!BM:BM))</f>
        <v>0</v>
      </c>
      <c r="W74" s="34">
        <f ca="1">IF(B74=0,0,SUMIF(plan!BP:BP,'dnevni pregled'!$B74,plan!BQ:BQ))</f>
        <v>0</v>
      </c>
      <c r="X74" s="34">
        <f ca="1">IF(B74=0,0,SUMIF(plan!BT:BT,'dnevni pregled'!$B74,plan!BU:BU))</f>
        <v>0</v>
      </c>
      <c r="Y74" s="34">
        <f ca="1">IF(B74=0,0,SUMIF(plan!BX:BX,'dnevni pregled'!$B74,plan!BY:BY))</f>
        <v>0</v>
      </c>
      <c r="Z74" s="34">
        <f ca="1">IF(B74=0,0,SUMIF(plan!CB:CB,'dnevni pregled'!$B74,plan!CC:CC))</f>
        <v>0</v>
      </c>
      <c r="AA74" s="34">
        <f ca="1">IF(B74=0,0,SUMIF(plan!CF:CF,'dnevni pregled'!$B74,plan!CG:CG))</f>
        <v>0</v>
      </c>
      <c r="AB74" s="34">
        <f ca="1">IF(B74=0,0,SUMIF(plan!CJ:CJ,'dnevni pregled'!$B74,plan!CK:CK))</f>
        <v>0</v>
      </c>
      <c r="AC74" s="34">
        <f ca="1">IF(B74=0,0,SUMIF(plan!CN:CN,'dnevni pregled'!$B74,plan!CO:CO))</f>
        <v>0</v>
      </c>
      <c r="AD74" s="34">
        <f ca="1">IF(B74=0,0,SUMIF(plan!CR:CR,'dnevni pregled'!$B74,plan!CS:CS))</f>
        <v>0</v>
      </c>
      <c r="AE74" s="34">
        <f ca="1">IF(B74=0,0,SUMIF(plan!CV:CV,'dnevni pregled'!$B74,plan!CW:CW))</f>
        <v>0</v>
      </c>
      <c r="AF74" s="34">
        <f ca="1">IF(B74=0,0,SUMIF(plan!CZ:CZ,'dnevni pregled'!$B74,plan!DA:DA))</f>
        <v>0</v>
      </c>
      <c r="AG74" s="34">
        <f ca="1">IF(B74=0,0,SUMIF(plan!DD:DD,'dnevni pregled'!$B74,plan!DE:DE))</f>
        <v>0</v>
      </c>
      <c r="AH74" s="34">
        <f ca="1">IF(B74=0,0,SUMIF(plan!DH:DH,'dnevni pregled'!$B74,plan!DI:DI))</f>
        <v>0</v>
      </c>
      <c r="AI74" s="34">
        <f ca="1">IF(B74=0,0,SUMIF(plan!DL:DL,'dnevni pregled'!$B74,plan!DM:DM))</f>
        <v>0</v>
      </c>
      <c r="AJ74" s="34">
        <f ca="1">IF(B74=0,0,SUMIF(plan!DP:DP,'dnevni pregled'!$B74,plan!DQ:DQ))</f>
        <v>0</v>
      </c>
      <c r="FR74" s="8"/>
    </row>
    <row r="75" spans="1:174" ht="15">
      <c r="A75" s="28"/>
      <c r="B75" s="39" t="s">
        <v>666</v>
      </c>
      <c r="C75" s="30" t="str">
        <f>VLOOKUP(B75,šifrant!A:B,2,FALSE)</f>
        <v>PA6 MAKAMID BV 270 natur</v>
      </c>
      <c r="D75" s="114"/>
      <c r="E75" s="114"/>
      <c r="F75" s="115"/>
      <c r="G75" s="34">
        <f>SUMIF(plan!D:D,'dnevni pregled'!$B75,plan!E:E)</f>
        <v>0</v>
      </c>
      <c r="H75" s="34">
        <f ca="1">IF(B75=0,0,SUMIF(plan!H:H,'dnevni pregled'!$B75,plan!I:I))</f>
        <v>0</v>
      </c>
      <c r="I75" s="34">
        <f ca="1">IF(B75=0,0,SUMIF(plan!L:L,'dnevni pregled'!$B75,plan!M:M))</f>
        <v>0</v>
      </c>
      <c r="J75" s="34">
        <f ca="1">IF(B75=0,0,SUMIF(plan!P:P,'dnevni pregled'!$B75,plan!Q:Q))</f>
        <v>0</v>
      </c>
      <c r="K75" s="34">
        <f ca="1">IF(B75=0,0,SUMIF(plan!T:T,'dnevni pregled'!$B75,plan!U:U))</f>
        <v>0</v>
      </c>
      <c r="L75" s="34">
        <f ca="1">IF(B75=0,0,SUMIF(plan!X:X,'dnevni pregled'!$B75,plan!Y:Y))</f>
        <v>0</v>
      </c>
      <c r="M75" s="34">
        <f ca="1">IF(B75=0,0,SUMIF(plan!AB:AB,'dnevni pregled'!$B75,plan!AC:AC))</f>
        <v>0</v>
      </c>
      <c r="N75" s="34">
        <f ca="1">IF(B75=0,0,SUMIF(plan!AF:AF,'dnevni pregled'!$B75,plan!AG:AG))</f>
        <v>0</v>
      </c>
      <c r="O75" s="34">
        <f ca="1">IF(B75=0,0,SUMIF(plan!AJ:AJ,'dnevni pregled'!$B75,plan!AK:AK))</f>
        <v>0</v>
      </c>
      <c r="P75" s="34">
        <f ca="1">IF(B75=0,0,SUMIF(plan!AN:AN,'dnevni pregled'!$B75,plan!AO:AO))</f>
        <v>0</v>
      </c>
      <c r="Q75" s="34">
        <f ca="1">IF(B75=0,0,SUMIF(plan!AR:AR,'dnevni pregled'!$B75,plan!AS:AS))</f>
        <v>0</v>
      </c>
      <c r="R75" s="34">
        <f ca="1">IF(B75=0,0,SUMIF(plan!AV:AV,'dnevni pregled'!$B75,plan!AW:AW))</f>
        <v>0</v>
      </c>
      <c r="S75" s="34">
        <f ca="1">IF(B75=0,0,SUMIF(plan!AZ:AZ,'dnevni pregled'!$B75,plan!BA:BA))</f>
        <v>0</v>
      </c>
      <c r="T75" s="34">
        <f ca="1">IF(B75=0,0,SUMIF(plan!BD:BD,'dnevni pregled'!$B75,plan!BE:BE))</f>
        <v>0</v>
      </c>
      <c r="U75" s="34">
        <f ca="1">IF(B75=0,0,SUMIF(plan!BH:BH,'dnevni pregled'!$B75,plan!BI:BI))</f>
        <v>0</v>
      </c>
      <c r="V75" s="34">
        <f ca="1">IF(B75=0,0,SUMIF(plan!BL:BL,'dnevni pregled'!$B75,plan!BM:BM))</f>
        <v>0</v>
      </c>
      <c r="W75" s="34">
        <f ca="1">IF(B75=0,0,SUMIF(plan!BP:BP,'dnevni pregled'!$B75,plan!BQ:BQ))</f>
        <v>0</v>
      </c>
      <c r="X75" s="34">
        <f ca="1">IF(B75=0,0,SUMIF(plan!BT:BT,'dnevni pregled'!$B75,plan!BU:BU))</f>
        <v>0</v>
      </c>
      <c r="Y75" s="34">
        <f ca="1">IF(B75=0,0,SUMIF(plan!BX:BX,'dnevni pregled'!$B75,plan!BY:BY))</f>
        <v>0</v>
      </c>
      <c r="Z75" s="34">
        <f ca="1">IF(B75=0,0,SUMIF(plan!CB:CB,'dnevni pregled'!$B75,plan!CC:CC))</f>
        <v>0</v>
      </c>
      <c r="AA75" s="34">
        <f ca="1">IF(B75=0,0,SUMIF(plan!CF:CF,'dnevni pregled'!$B75,plan!CG:CG))</f>
        <v>0</v>
      </c>
      <c r="AB75" s="34">
        <f ca="1">IF(B75=0,0,SUMIF(plan!CJ:CJ,'dnevni pregled'!$B75,plan!CK:CK))</f>
        <v>0</v>
      </c>
      <c r="AC75" s="34">
        <f ca="1">IF(B75=0,0,SUMIF(plan!CN:CN,'dnevni pregled'!$B75,plan!CO:CO))</f>
        <v>0</v>
      </c>
      <c r="AD75" s="34">
        <f ca="1">IF(B75=0,0,SUMIF(plan!CR:CR,'dnevni pregled'!$B75,plan!CS:CS))</f>
        <v>0</v>
      </c>
      <c r="AE75" s="34">
        <f ca="1">IF(B75=0,0,SUMIF(plan!CV:CV,'dnevni pregled'!$B75,plan!CW:CW))</f>
        <v>0</v>
      </c>
      <c r="AF75" s="34">
        <f ca="1">IF(B75=0,0,SUMIF(plan!CZ:CZ,'dnevni pregled'!$B75,plan!DA:DA))</f>
        <v>0</v>
      </c>
      <c r="AG75" s="34">
        <f ca="1">IF(B75=0,0,SUMIF(plan!DD:DD,'dnevni pregled'!$B75,plan!DE:DE))</f>
        <v>0</v>
      </c>
      <c r="AH75" s="34">
        <f ca="1">IF(B75=0,0,SUMIF(plan!DH:DH,'dnevni pregled'!$B75,plan!DI:DI))</f>
        <v>0</v>
      </c>
      <c r="AI75" s="34">
        <f ca="1">IF(B75=0,0,SUMIF(plan!DL:DL,'dnevni pregled'!$B75,plan!DM:DM))</f>
        <v>0</v>
      </c>
      <c r="AJ75" s="34">
        <f ca="1">IF(B75=0,0,SUMIF(plan!DP:DP,'dnevni pregled'!$B75,plan!DQ:DQ))</f>
        <v>0</v>
      </c>
      <c r="FR75" s="8"/>
    </row>
    <row r="76" spans="1:174" ht="15">
      <c r="A76" s="28"/>
      <c r="B76" s="39" t="s">
        <v>674</v>
      </c>
      <c r="C76" s="30" t="str">
        <f>VLOOKUP(B76,šifrant!A:B,2,FALSE)</f>
        <v>PA ULTRAMID A3K</v>
      </c>
      <c r="D76" s="114"/>
      <c r="E76" s="114"/>
      <c r="F76" s="115"/>
      <c r="G76" s="34">
        <f>SUMIF(plan!D:D,'dnevni pregled'!$B76,plan!E:E)</f>
        <v>0</v>
      </c>
      <c r="H76" s="34">
        <f ca="1">IF(B76=0,0,SUMIF(plan!H:H,'dnevni pregled'!$B76,plan!I:I))</f>
        <v>0</v>
      </c>
      <c r="I76" s="34">
        <f ca="1">IF(B76=0,0,SUMIF(plan!L:L,'dnevni pregled'!$B76,plan!M:M))</f>
        <v>0</v>
      </c>
      <c r="J76" s="34">
        <f ca="1">IF(B76=0,0,SUMIF(plan!P:P,'dnevni pregled'!$B76,plan!Q:Q))</f>
        <v>0</v>
      </c>
      <c r="K76" s="34">
        <f ca="1">IF(B76=0,0,SUMIF(plan!T:T,'dnevni pregled'!$B76,plan!U:U))</f>
        <v>0</v>
      </c>
      <c r="L76" s="34">
        <f ca="1">IF(B76=0,0,SUMIF(plan!X:X,'dnevni pregled'!$B76,plan!Y:Y))</f>
        <v>0</v>
      </c>
      <c r="M76" s="34">
        <f ca="1">IF(B76=0,0,SUMIF(plan!AB:AB,'dnevni pregled'!$B76,plan!AC:AC))</f>
        <v>0</v>
      </c>
      <c r="N76" s="34">
        <f ca="1">IF(B76=0,0,SUMIF(plan!AF:AF,'dnevni pregled'!$B76,plan!AG:AG))</f>
        <v>0</v>
      </c>
      <c r="O76" s="34">
        <f ca="1">IF(B76=0,0,SUMIF(plan!AJ:AJ,'dnevni pregled'!$B76,plan!AK:AK))</f>
        <v>0</v>
      </c>
      <c r="P76" s="34">
        <f ca="1">IF(B76=0,0,SUMIF(plan!AN:AN,'dnevni pregled'!$B76,plan!AO:AO))</f>
        <v>0</v>
      </c>
      <c r="Q76" s="34">
        <f ca="1">IF(B76=0,0,SUMIF(plan!AR:AR,'dnevni pregled'!$B76,plan!AS:AS))</f>
        <v>0</v>
      </c>
      <c r="R76" s="34">
        <f ca="1">IF(B76=0,0,SUMIF(plan!AV:AV,'dnevni pregled'!$B76,plan!AW:AW))</f>
        <v>0</v>
      </c>
      <c r="S76" s="34">
        <f ca="1">IF(B76=0,0,SUMIF(plan!AZ:AZ,'dnevni pregled'!$B76,plan!BA:BA))</f>
        <v>0</v>
      </c>
      <c r="T76" s="34">
        <f ca="1">IF(B76=0,0,SUMIF(plan!BD:BD,'dnevni pregled'!$B76,plan!BE:BE))</f>
        <v>0</v>
      </c>
      <c r="U76" s="34">
        <f ca="1">IF(B76=0,0,SUMIF(plan!BH:BH,'dnevni pregled'!$B76,plan!BI:BI))</f>
        <v>0</v>
      </c>
      <c r="V76" s="34">
        <f ca="1">IF(B76=0,0,SUMIF(plan!BL:BL,'dnevni pregled'!$B76,plan!BM:BM))</f>
        <v>0</v>
      </c>
      <c r="W76" s="34">
        <f ca="1">IF(B76=0,0,SUMIF(plan!BP:BP,'dnevni pregled'!$B76,plan!BQ:BQ))</f>
        <v>0</v>
      </c>
      <c r="X76" s="34">
        <f ca="1">IF(B76=0,0,SUMIF(plan!BT:BT,'dnevni pregled'!$B76,plan!BU:BU))</f>
        <v>0</v>
      </c>
      <c r="Y76" s="34">
        <f ca="1">IF(B76=0,0,SUMIF(plan!BX:BX,'dnevni pregled'!$B76,plan!BY:BY))</f>
        <v>0</v>
      </c>
      <c r="Z76" s="34">
        <f ca="1">IF(B76=0,0,SUMIF(plan!CB:CB,'dnevni pregled'!$B76,plan!CC:CC))</f>
        <v>0</v>
      </c>
      <c r="AA76" s="34">
        <f ca="1">IF(B76=0,0,SUMIF(plan!CF:CF,'dnevni pregled'!$B76,plan!CG:CG))</f>
        <v>0</v>
      </c>
      <c r="AB76" s="34">
        <f ca="1">IF(B76=0,0,SUMIF(plan!CJ:CJ,'dnevni pregled'!$B76,plan!CK:CK))</f>
        <v>0</v>
      </c>
      <c r="AC76" s="34">
        <f ca="1">IF(B76=0,0,SUMIF(plan!CN:CN,'dnevni pregled'!$B76,plan!CO:CO))</f>
        <v>0</v>
      </c>
      <c r="AD76" s="34">
        <f ca="1">IF(B76=0,0,SUMIF(plan!CR:CR,'dnevni pregled'!$B76,plan!CS:CS))</f>
        <v>0</v>
      </c>
      <c r="AE76" s="34">
        <f ca="1">IF(B76=0,0,SUMIF(plan!CV:CV,'dnevni pregled'!$B76,plan!CW:CW))</f>
        <v>0</v>
      </c>
      <c r="AF76" s="34">
        <f ca="1">IF(B76=0,0,SUMIF(plan!CZ:CZ,'dnevni pregled'!$B76,plan!DA:DA))</f>
        <v>0</v>
      </c>
      <c r="AG76" s="34">
        <f ca="1">IF(B76=0,0,SUMIF(plan!DD:DD,'dnevni pregled'!$B76,plan!DE:DE))</f>
        <v>0</v>
      </c>
      <c r="AH76" s="34">
        <f ca="1">IF(B76=0,0,SUMIF(plan!DH:DH,'dnevni pregled'!$B76,plan!DI:DI))</f>
        <v>0</v>
      </c>
      <c r="AI76" s="34">
        <f ca="1">IF(B76=0,0,SUMIF(plan!DL:DL,'dnevni pregled'!$B76,plan!DM:DM))</f>
        <v>0</v>
      </c>
      <c r="AJ76" s="34">
        <f ca="1">IF(B76=0,0,SUMIF(plan!DP:DP,'dnevni pregled'!$B76,plan!DQ:DQ))</f>
        <v>0</v>
      </c>
      <c r="FR76" s="8"/>
    </row>
    <row r="77" spans="1:174" ht="15">
      <c r="A77" s="131" t="s">
        <v>14194</v>
      </c>
      <c r="B77" s="39" t="s">
        <v>1321</v>
      </c>
      <c r="C77" s="30" t="str">
        <f>VLOOKUP(B77,šifrant!A:B,2,FALSE)</f>
        <v>ASA 778T UVblack RAL9005/B</v>
      </c>
      <c r="D77" s="114"/>
      <c r="E77" s="114"/>
      <c r="F77" s="115"/>
      <c r="G77" s="34">
        <f>SUMIF(plan!D:D,'dnevni pregled'!$B77,plan!E:E)</f>
        <v>0</v>
      </c>
      <c r="H77" s="34">
        <f ca="1">IF(B77=0,0,SUMIF(plan!H:H,'dnevni pregled'!$B77,plan!I:I))</f>
        <v>0</v>
      </c>
      <c r="I77" s="34">
        <f ca="1">IF(B77=0,0,SUMIF(plan!L:L,'dnevni pregled'!$B77,plan!M:M))</f>
        <v>0</v>
      </c>
      <c r="J77" s="34">
        <f ca="1">IF(B77=0,0,SUMIF(plan!P:P,'dnevni pregled'!$B77,plan!Q:Q))</f>
        <v>0</v>
      </c>
      <c r="K77" s="34">
        <f ca="1">IF(B77=0,0,SUMIF(plan!T:T,'dnevni pregled'!$B77,plan!U:U))</f>
        <v>0</v>
      </c>
      <c r="L77" s="34">
        <f ca="1">IF(B77=0,0,SUMIF(plan!X:X,'dnevni pregled'!$B77,plan!Y:Y))</f>
        <v>0</v>
      </c>
      <c r="M77" s="34">
        <f ca="1">IF(B77=0,0,SUMIF(plan!AB:AB,'dnevni pregled'!$B77,plan!AC:AC))</f>
        <v>0</v>
      </c>
      <c r="N77" s="34">
        <f ca="1">IF(B77=0,0,SUMIF(plan!AF:AF,'dnevni pregled'!$B77,plan!AG:AG))</f>
        <v>0</v>
      </c>
      <c r="O77" s="34">
        <f ca="1">IF(B77=0,0,SUMIF(plan!AJ:AJ,'dnevni pregled'!$B77,plan!AK:AK))</f>
        <v>0</v>
      </c>
      <c r="P77" s="34">
        <f ca="1">IF(B77=0,0,SUMIF(plan!AN:AN,'dnevni pregled'!$B77,plan!AO:AO))</f>
        <v>0</v>
      </c>
      <c r="Q77" s="34">
        <f ca="1">IF(B77=0,0,SUMIF(plan!AR:AR,'dnevni pregled'!$B77,plan!AS:AS))</f>
        <v>0</v>
      </c>
      <c r="R77" s="34">
        <f ca="1">IF(B77=0,0,SUMIF(plan!AV:AV,'dnevni pregled'!$B77,plan!AW:AW))</f>
        <v>0</v>
      </c>
      <c r="S77" s="34">
        <f ca="1">IF(B77=0,0,SUMIF(plan!AZ:AZ,'dnevni pregled'!$B77,plan!BA:BA))</f>
        <v>0</v>
      </c>
      <c r="T77" s="34">
        <f ca="1">IF(B77=0,0,SUMIF(plan!BD:BD,'dnevni pregled'!$B77,plan!BE:BE))</f>
        <v>0</v>
      </c>
      <c r="U77" s="34">
        <f ca="1">IF(B77=0,0,SUMIF(plan!BH:BH,'dnevni pregled'!$B77,plan!BI:BI))</f>
        <v>0</v>
      </c>
      <c r="V77" s="34">
        <f ca="1">IF(B77=0,0,SUMIF(plan!BL:BL,'dnevni pregled'!$B77,plan!BM:BM))</f>
        <v>0</v>
      </c>
      <c r="W77" s="34">
        <f ca="1">IF(B77=0,0,SUMIF(plan!BP:BP,'dnevni pregled'!$B77,plan!BQ:BQ))</f>
        <v>0</v>
      </c>
      <c r="X77" s="34">
        <f ca="1">IF(B77=0,0,SUMIF(plan!BT:BT,'dnevni pregled'!$B77,plan!BU:BU))</f>
        <v>0</v>
      </c>
      <c r="Y77" s="34">
        <f ca="1">IF(B77=0,0,SUMIF(plan!BX:BX,'dnevni pregled'!$B77,plan!BY:BY))</f>
        <v>0</v>
      </c>
      <c r="Z77" s="34">
        <f ca="1">IF(B77=0,0,SUMIF(plan!CB:CB,'dnevni pregled'!$B77,plan!CC:CC))</f>
        <v>0</v>
      </c>
      <c r="AA77" s="34">
        <f ca="1">IF(B77=0,0,SUMIF(plan!CF:CF,'dnevni pregled'!$B77,plan!CG:CG))</f>
        <v>0</v>
      </c>
      <c r="AB77" s="34">
        <f ca="1">IF(B77=0,0,SUMIF(plan!CJ:CJ,'dnevni pregled'!$B77,plan!CK:CK))</f>
        <v>0</v>
      </c>
      <c r="AC77" s="34">
        <f ca="1">IF(B77=0,0,SUMIF(plan!CN:CN,'dnevni pregled'!$B77,plan!CO:CO))</f>
        <v>0</v>
      </c>
      <c r="AD77" s="34">
        <f ca="1">IF(B77=0,0,SUMIF(plan!CR:CR,'dnevni pregled'!$B77,plan!CS:CS))</f>
        <v>0</v>
      </c>
      <c r="AE77" s="34">
        <f ca="1">IF(B77=0,0,SUMIF(plan!CV:CV,'dnevni pregled'!$B77,plan!CW:CW))</f>
        <v>0</v>
      </c>
      <c r="AF77" s="34">
        <f ca="1">IF(B77=0,0,SUMIF(plan!CZ:CZ,'dnevni pregled'!$B77,plan!DA:DA))</f>
        <v>0</v>
      </c>
      <c r="AG77" s="34">
        <f ca="1">IF(B77=0,0,SUMIF(plan!DD:DD,'dnevni pregled'!$B77,plan!DE:DE))</f>
        <v>0</v>
      </c>
      <c r="AH77" s="34">
        <f ca="1">IF(B77=0,0,SUMIF(plan!DH:DH,'dnevni pregled'!$B77,plan!DI:DI))</f>
        <v>0</v>
      </c>
      <c r="AI77" s="34">
        <f ca="1">IF(B77=0,0,SUMIF(plan!DL:DL,'dnevni pregled'!$B77,plan!DM:DM))</f>
        <v>0</v>
      </c>
      <c r="AJ77" s="34">
        <f ca="1">IF(B77=0,0,SUMIF(plan!DP:DP,'dnevni pregled'!$B77,plan!DQ:DQ))</f>
        <v>0</v>
      </c>
      <c r="FR77" s="8"/>
    </row>
    <row r="78" spans="1:174" ht="15">
      <c r="A78" s="131"/>
      <c r="B78" s="39" t="s">
        <v>672</v>
      </c>
      <c r="C78" s="30" t="str">
        <f>VLOOKUP(B78,šifrant!A:B,2,FALSE)</f>
        <v>PA DURETHAN PA GF30% 90040</v>
      </c>
      <c r="D78" s="114"/>
      <c r="E78" s="114"/>
      <c r="F78" s="115"/>
      <c r="G78" s="34">
        <f>SUMIF(plan!D:D,'dnevni pregled'!$B78,plan!E:E)</f>
        <v>0</v>
      </c>
      <c r="H78" s="34">
        <f ca="1">IF(B78=0,0,SUMIF(plan!H:H,'dnevni pregled'!$B78,plan!I:I))</f>
        <v>0</v>
      </c>
      <c r="I78" s="34">
        <f ca="1">IF(B78=0,0,SUMIF(plan!L:L,'dnevni pregled'!$B78,plan!M:M))</f>
        <v>0</v>
      </c>
      <c r="J78" s="34">
        <f ca="1">IF(B78=0,0,SUMIF(plan!P:P,'dnevni pregled'!$B78,plan!Q:Q))</f>
        <v>0</v>
      </c>
      <c r="K78" s="34">
        <f ca="1">IF(B78=0,0,SUMIF(plan!T:T,'dnevni pregled'!$B78,plan!U:U))</f>
        <v>0</v>
      </c>
      <c r="L78" s="34">
        <f ca="1">IF(B78=0,0,SUMIF(plan!X:X,'dnevni pregled'!$B78,plan!Y:Y))</f>
        <v>0</v>
      </c>
      <c r="M78" s="34">
        <f ca="1">IF(B78=0,0,SUMIF(plan!AB:AB,'dnevni pregled'!$B78,plan!AC:AC))</f>
        <v>0</v>
      </c>
      <c r="N78" s="34">
        <f ca="1">IF(B78=0,0,SUMIF(plan!AF:AF,'dnevni pregled'!$B78,plan!AG:AG))</f>
        <v>0</v>
      </c>
      <c r="O78" s="34">
        <f ca="1">IF(B78=0,0,SUMIF(plan!AJ:AJ,'dnevni pregled'!$B78,plan!AK:AK))</f>
        <v>0</v>
      </c>
      <c r="P78" s="34">
        <f ca="1">IF(B78=0,0,SUMIF(plan!AN:AN,'dnevni pregled'!$B78,plan!AO:AO))</f>
        <v>0</v>
      </c>
      <c r="Q78" s="34">
        <f ca="1">IF(B78=0,0,SUMIF(plan!AR:AR,'dnevni pregled'!$B78,plan!AS:AS))</f>
        <v>0</v>
      </c>
      <c r="R78" s="34">
        <f ca="1">IF(B78=0,0,SUMIF(plan!AV:AV,'dnevni pregled'!$B78,plan!AW:AW))</f>
        <v>0</v>
      </c>
      <c r="S78" s="34">
        <f ca="1">IF(B78=0,0,SUMIF(plan!AZ:AZ,'dnevni pregled'!$B78,plan!BA:BA))</f>
        <v>0</v>
      </c>
      <c r="T78" s="34">
        <f ca="1">IF(B78=0,0,SUMIF(plan!BD:BD,'dnevni pregled'!$B78,plan!BE:BE))</f>
        <v>0</v>
      </c>
      <c r="U78" s="34">
        <f ca="1">IF(B78=0,0,SUMIF(plan!BH:BH,'dnevni pregled'!$B78,plan!BI:BI))</f>
        <v>0</v>
      </c>
      <c r="V78" s="34">
        <f ca="1">IF(B78=0,0,SUMIF(plan!BL:BL,'dnevni pregled'!$B78,plan!BM:BM))</f>
        <v>0</v>
      </c>
      <c r="W78" s="34">
        <f ca="1">IF(B78=0,0,SUMIF(plan!BP:BP,'dnevni pregled'!$B78,plan!BQ:BQ))</f>
        <v>0</v>
      </c>
      <c r="X78" s="34">
        <f ca="1">IF(B78=0,0,SUMIF(plan!BT:BT,'dnevni pregled'!$B78,plan!BU:BU))</f>
        <v>0</v>
      </c>
      <c r="Y78" s="34">
        <f ca="1">IF(B78=0,0,SUMIF(plan!BX:BX,'dnevni pregled'!$B78,plan!BY:BY))</f>
        <v>0</v>
      </c>
      <c r="Z78" s="34">
        <f ca="1">IF(B78=0,0,SUMIF(plan!CB:CB,'dnevni pregled'!$B78,plan!CC:CC))</f>
        <v>0</v>
      </c>
      <c r="AA78" s="34">
        <f ca="1">IF(B78=0,0,SUMIF(plan!CF:CF,'dnevni pregled'!$B78,plan!CG:CG))</f>
        <v>0</v>
      </c>
      <c r="AB78" s="34">
        <f ca="1">IF(B78=0,0,SUMIF(plan!CJ:CJ,'dnevni pregled'!$B78,plan!CK:CK))</f>
        <v>0</v>
      </c>
      <c r="AC78" s="34">
        <f ca="1">IF(B78=0,0,SUMIF(plan!CN:CN,'dnevni pregled'!$B78,plan!CO:CO))</f>
        <v>0</v>
      </c>
      <c r="AD78" s="34">
        <f ca="1">IF(B78=0,0,SUMIF(plan!CR:CR,'dnevni pregled'!$B78,plan!CS:CS))</f>
        <v>0</v>
      </c>
      <c r="AE78" s="34">
        <f ca="1">IF(B78=0,0,SUMIF(plan!CV:CV,'dnevni pregled'!$B78,plan!CW:CW))</f>
        <v>0</v>
      </c>
      <c r="AF78" s="34">
        <f ca="1">IF(B78=0,0,SUMIF(plan!CZ:CZ,'dnevni pregled'!$B78,plan!DA:DA))</f>
        <v>0</v>
      </c>
      <c r="AG78" s="34">
        <f ca="1">IF(B78=0,0,SUMIF(plan!DD:DD,'dnevni pregled'!$B78,plan!DE:DE))</f>
        <v>0</v>
      </c>
      <c r="AH78" s="34">
        <f ca="1">IF(B78=0,0,SUMIF(plan!DH:DH,'dnevni pregled'!$B78,plan!DI:DI))</f>
        <v>0</v>
      </c>
      <c r="AI78" s="34">
        <f ca="1">IF(B78=0,0,SUMIF(plan!DL:DL,'dnevni pregled'!$B78,plan!DM:DM))</f>
        <v>0</v>
      </c>
      <c r="AJ78" s="34">
        <f ca="1">IF(B78=0,0,SUMIF(plan!DP:DP,'dnevni pregled'!$B78,plan!DQ:DQ))</f>
        <v>0</v>
      </c>
      <c r="FR78" s="8"/>
    </row>
    <row r="79" spans="1:174" ht="15">
      <c r="A79" s="28"/>
      <c r="B79" s="39"/>
      <c r="C79" s="30">
        <f>VLOOKUP(B79,šifrant!A:B,2,FALSE)</f>
        <v>0</v>
      </c>
      <c r="D79" s="114"/>
      <c r="E79" s="114"/>
      <c r="F79" s="115"/>
      <c r="G79" s="34">
        <f>SUMIF(plan!D:D,'dnevni pregled'!$B79,plan!E:E)</f>
        <v>0</v>
      </c>
      <c r="H79" s="34">
        <f>IF(B79=0,0,SUMIF(plan!H:H,'dnevni pregled'!$B79,plan!I:I))</f>
        <v>0</v>
      </c>
      <c r="I79" s="34">
        <f>IF(B79=0,0,SUMIF(plan!L:L,'dnevni pregled'!$B79,plan!M:M))</f>
        <v>0</v>
      </c>
      <c r="J79" s="34">
        <f>IF(B79=0,0,SUMIF(plan!P:P,'dnevni pregled'!$B79,plan!Q:Q))</f>
        <v>0</v>
      </c>
      <c r="K79" s="34">
        <f>IF(B79=0,0,SUMIF(plan!T:T,'dnevni pregled'!$B79,plan!U:U))</f>
        <v>0</v>
      </c>
      <c r="L79" s="34">
        <f>IF(B79=0,0,SUMIF(plan!X:X,'dnevni pregled'!$B79,plan!Y:Y))</f>
        <v>0</v>
      </c>
      <c r="M79" s="34">
        <f>IF(B79=0,0,SUMIF(plan!AB:AB,'dnevni pregled'!$B79,plan!AC:AC))</f>
        <v>0</v>
      </c>
      <c r="N79" s="34">
        <f>IF(B79=0,0,SUMIF(plan!AF:AF,'dnevni pregled'!$B79,plan!AG:AG))</f>
        <v>0</v>
      </c>
      <c r="O79" s="34">
        <f>IF(B79=0,0,SUMIF(plan!AJ:AJ,'dnevni pregled'!$B79,plan!AK:AK))</f>
        <v>0</v>
      </c>
      <c r="P79" s="34">
        <f>IF(B79=0,0,SUMIF(plan!AN:AN,'dnevni pregled'!$B79,plan!AO:AO))</f>
        <v>0</v>
      </c>
      <c r="Q79" s="34">
        <f>IF(B79=0,0,SUMIF(plan!AR:AR,'dnevni pregled'!$B79,plan!AS:AS))</f>
        <v>0</v>
      </c>
      <c r="R79" s="34">
        <f>IF(B79=0,0,SUMIF(plan!AV:AV,'dnevni pregled'!$B79,plan!AW:AW))</f>
        <v>0</v>
      </c>
      <c r="S79" s="34">
        <f>IF(B79=0,0,SUMIF(plan!AZ:AZ,'dnevni pregled'!$B79,plan!BA:BA))</f>
        <v>0</v>
      </c>
      <c r="T79" s="34">
        <f>IF(B79=0,0,SUMIF(plan!BD:BD,'dnevni pregled'!$B79,plan!BE:BE))</f>
        <v>0</v>
      </c>
      <c r="U79" s="34">
        <f>IF(B79=0,0,SUMIF(plan!BH:BH,'dnevni pregled'!$B79,plan!BI:BI))</f>
        <v>0</v>
      </c>
      <c r="V79" s="34">
        <f>IF(B79=0,0,SUMIF(plan!BL:BL,'dnevni pregled'!$B79,plan!BM:BM))</f>
        <v>0</v>
      </c>
      <c r="W79" s="34">
        <f>IF(B79=0,0,SUMIF(plan!BP:BP,'dnevni pregled'!$B79,plan!BQ:BQ))</f>
        <v>0</v>
      </c>
      <c r="X79" s="34">
        <f>IF(B79=0,0,SUMIF(plan!BT:BT,'dnevni pregled'!$B79,plan!BU:BU))</f>
        <v>0</v>
      </c>
      <c r="Y79" s="34">
        <f>IF(B79=0,0,SUMIF(plan!BX:BX,'dnevni pregled'!$B79,plan!BY:BY))</f>
        <v>0</v>
      </c>
      <c r="Z79" s="34">
        <f>IF(B79=0,0,SUMIF(plan!CB:CB,'dnevni pregled'!$B79,plan!CC:CC))</f>
        <v>0</v>
      </c>
      <c r="AA79" s="34">
        <f>IF(B79=0,0,SUMIF(plan!CF:CF,'dnevni pregled'!$B79,plan!CG:CG))</f>
        <v>0</v>
      </c>
      <c r="AB79" s="34">
        <f>IF(B79=0,0,SUMIF(plan!CJ:CJ,'dnevni pregled'!$B79,plan!CK:CK))</f>
        <v>0</v>
      </c>
      <c r="AC79" s="34">
        <f>IF(B79=0,0,SUMIF(plan!CN:CN,'dnevni pregled'!$B79,plan!CO:CO))</f>
        <v>0</v>
      </c>
      <c r="AD79" s="34">
        <f>IF(B79=0,0,SUMIF(plan!CR:CR,'dnevni pregled'!$B79,plan!CS:CS))</f>
        <v>0</v>
      </c>
      <c r="AE79" s="34">
        <f>IF(B79=0,0,SUMIF(plan!CV:CV,'dnevni pregled'!$B79,plan!CW:CW))</f>
        <v>0</v>
      </c>
      <c r="AF79" s="34">
        <f>IF(B79=0,0,SUMIF(plan!CZ:CZ,'dnevni pregled'!$B79,plan!DA:DA))</f>
        <v>0</v>
      </c>
      <c r="AG79" s="34">
        <f>IF(B79=0,0,SUMIF(plan!DD:DD,'dnevni pregled'!$B79,plan!DE:DE))</f>
        <v>0</v>
      </c>
      <c r="AH79" s="34">
        <f>IF(B79=0,0,SUMIF(plan!DH:DH,'dnevni pregled'!$B79,plan!DI:DI))</f>
        <v>0</v>
      </c>
      <c r="AI79" s="34">
        <f>IF(B79=0,0,SUMIF(plan!DL:DL,'dnevni pregled'!$B79,plan!DM:DM))</f>
        <v>0</v>
      </c>
      <c r="AJ79" s="34">
        <f>IF(B79=0,0,SUMIF(plan!DP:DP,'dnevni pregled'!$B79,plan!DQ:DQ))</f>
        <v>0</v>
      </c>
      <c r="FR79" s="8"/>
    </row>
    <row r="80" spans="1:174" ht="15">
      <c r="A80" s="28"/>
      <c r="B80" s="39" t="s">
        <v>2628</v>
      </c>
      <c r="C80" s="30" t="str">
        <f>VLOOKUP(B80,šifrant!A:B,2,FALSE)</f>
        <v>POM AC HOSTAFORM C9021 natur</v>
      </c>
      <c r="D80" s="114"/>
      <c r="E80" s="114"/>
      <c r="F80" s="115"/>
      <c r="G80" s="34">
        <f>SUMIF(plan!D:D,'dnevni pregled'!$B80,plan!E:E)</f>
        <v>0</v>
      </c>
      <c r="H80" s="34">
        <f ca="1">IF(B80=0,0,SUMIF(plan!H:H,'dnevni pregled'!$B80,plan!I:I))</f>
        <v>0</v>
      </c>
      <c r="I80" s="34">
        <f ca="1">IF(B80=0,0,SUMIF(plan!L:L,'dnevni pregled'!$B80,plan!M:M))</f>
        <v>0</v>
      </c>
      <c r="J80" s="34">
        <f ca="1">IF(B80=0,0,SUMIF(plan!P:P,'dnevni pregled'!$B80,plan!Q:Q))</f>
        <v>0</v>
      </c>
      <c r="K80" s="34">
        <f ca="1">IF(B80=0,0,SUMIF(plan!T:T,'dnevni pregled'!$B80,plan!U:U))</f>
        <v>0</v>
      </c>
      <c r="L80" s="34">
        <f ca="1">IF(B80=0,0,SUMIF(plan!X:X,'dnevni pregled'!$B80,plan!Y:Y))</f>
        <v>0</v>
      </c>
      <c r="M80" s="34">
        <f ca="1">IF(B80=0,0,SUMIF(plan!AB:AB,'dnevni pregled'!$B80,plan!AC:AC))</f>
        <v>0</v>
      </c>
      <c r="N80" s="34">
        <f ca="1">IF(B80=0,0,SUMIF(plan!AF:AF,'dnevni pregled'!$B80,plan!AG:AG))</f>
        <v>0</v>
      </c>
      <c r="O80" s="34">
        <f ca="1">IF(B80=0,0,SUMIF(plan!AJ:AJ,'dnevni pregled'!$B80,plan!AK:AK))</f>
        <v>0</v>
      </c>
      <c r="P80" s="34">
        <f ca="1">IF(B80=0,0,SUMIF(plan!AN:AN,'dnevni pregled'!$B80,plan!AO:AO))</f>
        <v>0</v>
      </c>
      <c r="Q80" s="34">
        <f ca="1">IF(B80=0,0,SUMIF(plan!AR:AR,'dnevni pregled'!$B80,plan!AS:AS))</f>
        <v>0</v>
      </c>
      <c r="R80" s="34">
        <f ca="1">IF(B80=0,0,SUMIF(plan!AV:AV,'dnevni pregled'!$B80,plan!AW:AW))</f>
        <v>0</v>
      </c>
      <c r="S80" s="34">
        <f ca="1">IF(B80=0,0,SUMIF(plan!AZ:AZ,'dnevni pregled'!$B80,plan!BA:BA))</f>
        <v>0</v>
      </c>
      <c r="T80" s="34">
        <f ca="1">IF(B80=0,0,SUMIF(plan!BD:BD,'dnevni pregled'!$B80,plan!BE:BE))</f>
        <v>0</v>
      </c>
      <c r="U80" s="34">
        <f ca="1">IF(B80=0,0,SUMIF(plan!BH:BH,'dnevni pregled'!$B80,plan!BI:BI))</f>
        <v>0</v>
      </c>
      <c r="V80" s="34">
        <f ca="1">IF(B80=0,0,SUMIF(plan!BL:BL,'dnevni pregled'!$B80,plan!BM:BM))</f>
        <v>0</v>
      </c>
      <c r="W80" s="34">
        <f ca="1">IF(B80=0,0,SUMIF(plan!BP:BP,'dnevni pregled'!$B80,plan!BQ:BQ))</f>
        <v>0</v>
      </c>
      <c r="X80" s="34">
        <f ca="1">IF(B80=0,0,SUMIF(plan!BT:BT,'dnevni pregled'!$B80,plan!BU:BU))</f>
        <v>0</v>
      </c>
      <c r="Y80" s="34">
        <f ca="1">IF(B80=0,0,SUMIF(plan!BX:BX,'dnevni pregled'!$B80,plan!BY:BY))</f>
        <v>0</v>
      </c>
      <c r="Z80" s="34">
        <f ca="1">IF(B80=0,0,SUMIF(plan!CB:CB,'dnevni pregled'!$B80,plan!CC:CC))</f>
        <v>0</v>
      </c>
      <c r="AA80" s="34">
        <f ca="1">IF(B80=0,0,SUMIF(plan!CF:CF,'dnevni pregled'!$B80,plan!CG:CG))</f>
        <v>0</v>
      </c>
      <c r="AB80" s="34">
        <f ca="1">IF(B80=0,0,SUMIF(plan!CJ:CJ,'dnevni pregled'!$B80,plan!CK:CK))</f>
        <v>0</v>
      </c>
      <c r="AC80" s="34">
        <f ca="1">IF(B80=0,0,SUMIF(plan!CN:CN,'dnevni pregled'!$B80,plan!CO:CO))</f>
        <v>0</v>
      </c>
      <c r="AD80" s="34">
        <f ca="1">IF(B80=0,0,SUMIF(plan!CR:CR,'dnevni pregled'!$B80,plan!CS:CS))</f>
        <v>0</v>
      </c>
      <c r="AE80" s="34">
        <f ca="1">IF(B80=0,0,SUMIF(plan!CV:CV,'dnevni pregled'!$B80,plan!CW:CW))</f>
        <v>0</v>
      </c>
      <c r="AF80" s="34">
        <f ca="1">IF(B80=0,0,SUMIF(plan!CZ:CZ,'dnevni pregled'!$B80,plan!DA:DA))</f>
        <v>0</v>
      </c>
      <c r="AG80" s="34">
        <f ca="1">IF(B80=0,0,SUMIF(plan!DD:DD,'dnevni pregled'!$B80,plan!DE:DE))</f>
        <v>0</v>
      </c>
      <c r="AH80" s="34">
        <f ca="1">IF(B80=0,0,SUMIF(plan!DH:DH,'dnevni pregled'!$B80,plan!DI:DI))</f>
        <v>0</v>
      </c>
      <c r="AI80" s="34">
        <f ca="1">IF(B80=0,0,SUMIF(plan!DL:DL,'dnevni pregled'!$B80,plan!DM:DM))</f>
        <v>0</v>
      </c>
      <c r="AJ80" s="34">
        <f ca="1">IF(B80=0,0,SUMIF(plan!DP:DP,'dnevni pregled'!$B80,plan!DQ:DQ))</f>
        <v>0</v>
      </c>
      <c r="FR80" s="8"/>
    </row>
    <row r="81" spans="1:174" ht="15">
      <c r="A81" s="28"/>
      <c r="B81" s="39"/>
      <c r="C81" s="30">
        <f>VLOOKUP(B81,šifrant!A:B,2,FALSE)</f>
        <v>0</v>
      </c>
      <c r="D81" s="114"/>
      <c r="E81" s="114"/>
      <c r="F81" s="115"/>
      <c r="G81" s="34">
        <f>SUMIF(plan!D:D,'dnevni pregled'!$B81,plan!E:E)</f>
        <v>0</v>
      </c>
      <c r="H81" s="34">
        <f>IF(B81=0,0,SUMIF(plan!H:H,'dnevni pregled'!$B81,plan!I:I))</f>
        <v>0</v>
      </c>
      <c r="I81" s="34">
        <f>IF(B81=0,0,SUMIF(plan!L:L,'dnevni pregled'!$B81,plan!M:M))</f>
        <v>0</v>
      </c>
      <c r="J81" s="34">
        <f>IF(B81=0,0,SUMIF(plan!P:P,'dnevni pregled'!$B81,plan!Q:Q))</f>
        <v>0</v>
      </c>
      <c r="K81" s="34">
        <f>IF(B81=0,0,SUMIF(plan!T:T,'dnevni pregled'!$B81,plan!U:U))</f>
        <v>0</v>
      </c>
      <c r="L81" s="34">
        <f>IF(B81=0,0,SUMIF(plan!X:X,'dnevni pregled'!$B81,plan!Y:Y))</f>
        <v>0</v>
      </c>
      <c r="M81" s="34">
        <f>IF(B81=0,0,SUMIF(plan!AB:AB,'dnevni pregled'!$B81,plan!AC:AC))</f>
        <v>0</v>
      </c>
      <c r="N81" s="34">
        <f>IF(B81=0,0,SUMIF(plan!AF:AF,'dnevni pregled'!$B81,plan!AG:AG))</f>
        <v>0</v>
      </c>
      <c r="O81" s="34">
        <f>IF(B81=0,0,SUMIF(plan!AJ:AJ,'dnevni pregled'!$B81,plan!AK:AK))</f>
        <v>0</v>
      </c>
      <c r="P81" s="34">
        <f>IF(B81=0,0,SUMIF(plan!AN:AN,'dnevni pregled'!$B81,plan!AO:AO))</f>
        <v>0</v>
      </c>
      <c r="Q81" s="34">
        <f>IF(B81=0,0,SUMIF(plan!AR:AR,'dnevni pregled'!$B81,plan!AS:AS))</f>
        <v>0</v>
      </c>
      <c r="R81" s="34">
        <f>IF(B81=0,0,SUMIF(plan!AV:AV,'dnevni pregled'!$B81,plan!AW:AW))</f>
        <v>0</v>
      </c>
      <c r="S81" s="34">
        <f>IF(B81=0,0,SUMIF(plan!AZ:AZ,'dnevni pregled'!$B81,plan!BA:BA))</f>
        <v>0</v>
      </c>
      <c r="T81" s="34">
        <f>IF(B81=0,0,SUMIF(plan!BD:BD,'dnevni pregled'!$B81,plan!BE:BE))</f>
        <v>0</v>
      </c>
      <c r="U81" s="34">
        <f>IF(B81=0,0,SUMIF(plan!BH:BH,'dnevni pregled'!$B81,plan!BI:BI))</f>
        <v>0</v>
      </c>
      <c r="V81" s="34">
        <f>IF(B81=0,0,SUMIF(plan!BL:BL,'dnevni pregled'!$B81,plan!BM:BM))</f>
        <v>0</v>
      </c>
      <c r="W81" s="34">
        <f>IF(B81=0,0,SUMIF(plan!BP:BP,'dnevni pregled'!$B81,plan!BQ:BQ))</f>
        <v>0</v>
      </c>
      <c r="X81" s="34">
        <f>IF(B81=0,0,SUMIF(plan!BT:BT,'dnevni pregled'!$B81,plan!BU:BU))</f>
        <v>0</v>
      </c>
      <c r="Y81" s="34">
        <f>IF(B81=0,0,SUMIF(plan!BX:BX,'dnevni pregled'!$B81,plan!BY:BY))</f>
        <v>0</v>
      </c>
      <c r="Z81" s="34">
        <f>IF(B81=0,0,SUMIF(plan!CB:CB,'dnevni pregled'!$B81,plan!CC:CC))</f>
        <v>0</v>
      </c>
      <c r="AA81" s="34">
        <f>IF(B81=0,0,SUMIF(plan!CF:CF,'dnevni pregled'!$B81,plan!CG:CG))</f>
        <v>0</v>
      </c>
      <c r="AB81" s="34">
        <f>IF(B81=0,0,SUMIF(plan!CJ:CJ,'dnevni pregled'!$B81,plan!CK:CK))</f>
        <v>0</v>
      </c>
      <c r="AC81" s="34">
        <f>IF(B81=0,0,SUMIF(plan!CN:CN,'dnevni pregled'!$B81,plan!CO:CO))</f>
        <v>0</v>
      </c>
      <c r="AD81" s="34">
        <f>IF(B81=0,0,SUMIF(plan!CR:CR,'dnevni pregled'!$B81,plan!CS:CS))</f>
        <v>0</v>
      </c>
      <c r="AE81" s="34">
        <f>IF(B81=0,0,SUMIF(plan!CV:CV,'dnevni pregled'!$B81,plan!CW:CW))</f>
        <v>0</v>
      </c>
      <c r="AF81" s="34">
        <f>IF(B81=0,0,SUMIF(plan!CZ:CZ,'dnevni pregled'!$B81,plan!DA:DA))</f>
        <v>0</v>
      </c>
      <c r="AG81" s="34">
        <f>IF(B81=0,0,SUMIF(plan!DD:DD,'dnevni pregled'!$B81,plan!DE:DE))</f>
        <v>0</v>
      </c>
      <c r="AH81" s="34">
        <f>IF(B81=0,0,SUMIF(plan!DH:DH,'dnevni pregled'!$B81,plan!DI:DI))</f>
        <v>0</v>
      </c>
      <c r="AI81" s="34">
        <f>IF(B81=0,0,SUMIF(plan!DL:DL,'dnevni pregled'!$B81,plan!DM:DM))</f>
        <v>0</v>
      </c>
      <c r="AJ81" s="34">
        <f>IF(B81=0,0,SUMIF(plan!DP:DP,'dnevni pregled'!$B81,plan!DQ:DQ))</f>
        <v>0</v>
      </c>
      <c r="FR81" s="8"/>
    </row>
    <row r="82" spans="1:174" ht="15">
      <c r="A82" s="28"/>
      <c r="B82" s="39"/>
      <c r="C82" s="30">
        <f>VLOOKUP(B82,šifrant!A:B,2,FALSE)</f>
        <v>0</v>
      </c>
      <c r="D82" s="114"/>
      <c r="E82" s="114"/>
      <c r="F82" s="115"/>
      <c r="G82" s="34">
        <f>SUMIF(plan!D:D,'dnevni pregled'!$B82,plan!E:E)</f>
        <v>0</v>
      </c>
      <c r="H82" s="34">
        <f>IF(B82=0,0,SUMIF(plan!H:H,'dnevni pregled'!$B82,plan!I:I))</f>
        <v>0</v>
      </c>
      <c r="I82" s="34">
        <f>IF(B82=0,0,SUMIF(plan!L:L,'dnevni pregled'!$B82,plan!M:M))</f>
        <v>0</v>
      </c>
      <c r="J82" s="34">
        <f>IF(B82=0,0,SUMIF(plan!P:P,'dnevni pregled'!$B82,plan!Q:Q))</f>
        <v>0</v>
      </c>
      <c r="K82" s="34">
        <f>IF(B82=0,0,SUMIF(plan!T:T,'dnevni pregled'!$B82,plan!U:U))</f>
        <v>0</v>
      </c>
      <c r="L82" s="34">
        <f>IF(B82=0,0,SUMIF(plan!X:X,'dnevni pregled'!$B82,plan!Y:Y))</f>
        <v>0</v>
      </c>
      <c r="M82" s="34">
        <f>IF(B82=0,0,SUMIF(plan!AB:AB,'dnevni pregled'!$B82,plan!AC:AC))</f>
        <v>0</v>
      </c>
      <c r="N82" s="34">
        <f>IF(B82=0,0,SUMIF(plan!AF:AF,'dnevni pregled'!$B82,plan!AG:AG))</f>
        <v>0</v>
      </c>
      <c r="O82" s="34">
        <f>IF(B82=0,0,SUMIF(plan!AJ:AJ,'dnevni pregled'!$B82,plan!AK:AK))</f>
        <v>0</v>
      </c>
      <c r="P82" s="34">
        <f>IF(B82=0,0,SUMIF(plan!AN:AN,'dnevni pregled'!$B82,plan!AO:AO))</f>
        <v>0</v>
      </c>
      <c r="Q82" s="34">
        <f>IF(B82=0,0,SUMIF(plan!AR:AR,'dnevni pregled'!$B82,plan!AS:AS))</f>
        <v>0</v>
      </c>
      <c r="R82" s="34">
        <f>IF(B82=0,0,SUMIF(plan!AV:AV,'dnevni pregled'!$B82,plan!AW:AW))</f>
        <v>0</v>
      </c>
      <c r="S82" s="34">
        <f>IF(B82=0,0,SUMIF(plan!AZ:AZ,'dnevni pregled'!$B82,plan!BA:BA))</f>
        <v>0</v>
      </c>
      <c r="T82" s="34">
        <f>IF(B82=0,0,SUMIF(plan!BD:BD,'dnevni pregled'!$B82,plan!BE:BE))</f>
        <v>0</v>
      </c>
      <c r="U82" s="34">
        <f>IF(B82=0,0,SUMIF(plan!BH:BH,'dnevni pregled'!$B82,plan!BI:BI))</f>
        <v>0</v>
      </c>
      <c r="V82" s="34">
        <f>IF(B82=0,0,SUMIF(plan!BL:BL,'dnevni pregled'!$B82,plan!BM:BM))</f>
        <v>0</v>
      </c>
      <c r="W82" s="34">
        <f>IF(B82=0,0,SUMIF(plan!BP:BP,'dnevni pregled'!$B82,plan!BQ:BQ))</f>
        <v>0</v>
      </c>
      <c r="X82" s="34">
        <f>IF(B82=0,0,SUMIF(plan!BT:BT,'dnevni pregled'!$B82,plan!BU:BU))</f>
        <v>0</v>
      </c>
      <c r="Y82" s="34">
        <f>IF(B82=0,0,SUMIF(plan!BX:BX,'dnevni pregled'!$B82,plan!BY:BY))</f>
        <v>0</v>
      </c>
      <c r="Z82" s="34">
        <f>IF(B82=0,0,SUMIF(plan!CB:CB,'dnevni pregled'!$B82,plan!CC:CC))</f>
        <v>0</v>
      </c>
      <c r="AA82" s="34">
        <f>IF(B82=0,0,SUMIF(plan!CF:CF,'dnevni pregled'!$B82,plan!CG:CG))</f>
        <v>0</v>
      </c>
      <c r="AB82" s="34">
        <f>IF(B82=0,0,SUMIF(plan!CJ:CJ,'dnevni pregled'!$B82,plan!CK:CK))</f>
        <v>0</v>
      </c>
      <c r="AC82" s="34">
        <f>IF(B82=0,0,SUMIF(plan!CN:CN,'dnevni pregled'!$B82,plan!CO:CO))</f>
        <v>0</v>
      </c>
      <c r="AD82" s="34">
        <f>IF(B82=0,0,SUMIF(plan!CR:CR,'dnevni pregled'!$B82,plan!CS:CS))</f>
        <v>0</v>
      </c>
      <c r="AE82" s="34">
        <f>IF(B82=0,0,SUMIF(plan!CV:CV,'dnevni pregled'!$B82,plan!CW:CW))</f>
        <v>0</v>
      </c>
      <c r="AF82" s="34">
        <f>IF(B82=0,0,SUMIF(plan!CZ:CZ,'dnevni pregled'!$B82,plan!DA:DA))</f>
        <v>0</v>
      </c>
      <c r="AG82" s="34">
        <f>IF(B82=0,0,SUMIF(plan!DD:DD,'dnevni pregled'!$B82,plan!DE:DE))</f>
        <v>0</v>
      </c>
      <c r="AH82" s="34">
        <f>IF(B82=0,0,SUMIF(plan!DH:DH,'dnevni pregled'!$B82,plan!DI:DI))</f>
        <v>0</v>
      </c>
      <c r="AI82" s="34">
        <f>IF(B82=0,0,SUMIF(plan!DL:DL,'dnevni pregled'!$B82,plan!DM:DM))</f>
        <v>0</v>
      </c>
      <c r="AJ82" s="34">
        <f>IF(B82=0,0,SUMIF(plan!DP:DP,'dnevni pregled'!$B82,plan!DQ:DQ))</f>
        <v>0</v>
      </c>
      <c r="FR82" s="8"/>
    </row>
    <row r="83" spans="1:174" ht="15">
      <c r="A83" s="28" t="s">
        <v>14148</v>
      </c>
      <c r="B83" s="39" t="s">
        <v>4661</v>
      </c>
      <c r="C83" s="30" t="str">
        <f>VLOOKUP(B83,šifrant!A:B,2,FALSE)</f>
        <v>TPV SANTOPRENE 101-55 črn</v>
      </c>
      <c r="D83" s="114"/>
      <c r="E83" s="114"/>
      <c r="F83" s="115"/>
      <c r="G83" s="34">
        <f>SUMIF(plan!D:D,'dnevni pregled'!$B83,plan!E:E)</f>
        <v>0</v>
      </c>
      <c r="H83" s="34">
        <f ca="1">IF(B83=0,0,SUMIF(plan!H:H,'dnevni pregled'!$B83,plan!I:I))</f>
        <v>0</v>
      </c>
      <c r="I83" s="34">
        <f ca="1">IF(B83=0,0,SUMIF(plan!L:L,'dnevni pregled'!$B83,plan!M:M))</f>
        <v>0</v>
      </c>
      <c r="J83" s="34">
        <f ca="1">IF(B83=0,0,SUMIF(plan!P:P,'dnevni pregled'!$B83,plan!Q:Q))</f>
        <v>0</v>
      </c>
      <c r="K83" s="34">
        <f ca="1">IF(B83=0,0,SUMIF(plan!T:T,'dnevni pregled'!$B83,plan!U:U))</f>
        <v>0</v>
      </c>
      <c r="L83" s="34">
        <f ca="1">IF(B83=0,0,SUMIF(plan!X:X,'dnevni pregled'!$B83,plan!Y:Y))</f>
        <v>0</v>
      </c>
      <c r="M83" s="34">
        <f ca="1">IF(B83=0,0,SUMIF(plan!AB:AB,'dnevni pregled'!$B83,plan!AC:AC))</f>
        <v>0</v>
      </c>
      <c r="N83" s="34">
        <f ca="1">IF(B83=0,0,SUMIF(plan!AF:AF,'dnevni pregled'!$B83,plan!AG:AG))</f>
        <v>0</v>
      </c>
      <c r="O83" s="34">
        <f ca="1">IF(B83=0,0,SUMIF(plan!AJ:AJ,'dnevni pregled'!$B83,plan!AK:AK))</f>
        <v>0</v>
      </c>
      <c r="P83" s="34">
        <f ca="1">IF(B83=0,0,SUMIF(plan!AN:AN,'dnevni pregled'!$B83,plan!AO:AO))</f>
        <v>0</v>
      </c>
      <c r="Q83" s="34">
        <f ca="1">IF(B83=0,0,SUMIF(plan!AR:AR,'dnevni pregled'!$B83,plan!AS:AS))</f>
        <v>0</v>
      </c>
      <c r="R83" s="34">
        <f ca="1">IF(B83=0,0,SUMIF(plan!AV:AV,'dnevni pregled'!$B83,plan!AW:AW))</f>
        <v>0</v>
      </c>
      <c r="S83" s="34">
        <f ca="1">IF(B83=0,0,SUMIF(plan!AZ:AZ,'dnevni pregled'!$B83,plan!BA:BA))</f>
        <v>0</v>
      </c>
      <c r="T83" s="34">
        <f ca="1">IF(B83=0,0,SUMIF(plan!BD:BD,'dnevni pregled'!$B83,plan!BE:BE))</f>
        <v>0</v>
      </c>
      <c r="U83" s="34">
        <f ca="1">IF(B83=0,0,SUMIF(plan!BH:BH,'dnevni pregled'!$B83,plan!BI:BI))</f>
        <v>0</v>
      </c>
      <c r="V83" s="34">
        <f ca="1">IF(B83=0,0,SUMIF(plan!BL:BL,'dnevni pregled'!$B83,plan!BM:BM))</f>
        <v>0</v>
      </c>
      <c r="W83" s="34">
        <f ca="1">IF(B83=0,0,SUMIF(plan!BP:BP,'dnevni pregled'!$B83,plan!BQ:BQ))</f>
        <v>0</v>
      </c>
      <c r="X83" s="34">
        <f ca="1">IF(B83=0,0,SUMIF(plan!BT:BT,'dnevni pregled'!$B83,plan!BU:BU))</f>
        <v>0</v>
      </c>
      <c r="Y83" s="34">
        <f ca="1">IF(B83=0,0,SUMIF(plan!BX:BX,'dnevni pregled'!$B83,plan!BY:BY))</f>
        <v>0</v>
      </c>
      <c r="Z83" s="34">
        <f ca="1">IF(B83=0,0,SUMIF(plan!CB:CB,'dnevni pregled'!$B83,plan!CC:CC))</f>
        <v>0</v>
      </c>
      <c r="AA83" s="34">
        <f ca="1">IF(B83=0,0,SUMIF(plan!CF:CF,'dnevni pregled'!$B83,plan!CG:CG))</f>
        <v>0</v>
      </c>
      <c r="AB83" s="34">
        <f ca="1">IF(B83=0,0,SUMIF(plan!CJ:CJ,'dnevni pregled'!$B83,plan!CK:CK))</f>
        <v>0</v>
      </c>
      <c r="AC83" s="34">
        <f ca="1">IF(B83=0,0,SUMIF(plan!CN:CN,'dnevni pregled'!$B83,plan!CO:CO))</f>
        <v>0</v>
      </c>
      <c r="AD83" s="34">
        <f ca="1">IF(B83=0,0,SUMIF(plan!CR:CR,'dnevni pregled'!$B83,plan!CS:CS))</f>
        <v>0</v>
      </c>
      <c r="AE83" s="34">
        <f ca="1">IF(B83=0,0,SUMIF(plan!CV:CV,'dnevni pregled'!$B83,plan!CW:CW))</f>
        <v>0</v>
      </c>
      <c r="AF83" s="34">
        <f ca="1">IF(B83=0,0,SUMIF(plan!CZ:CZ,'dnevni pregled'!$B83,plan!DA:DA))</f>
        <v>0</v>
      </c>
      <c r="AG83" s="34">
        <f ca="1">IF(B83=0,0,SUMIF(plan!DD:DD,'dnevni pregled'!$B83,plan!DE:DE))</f>
        <v>0</v>
      </c>
      <c r="AH83" s="34">
        <f ca="1">IF(B83=0,0,SUMIF(plan!DH:DH,'dnevni pregled'!$B83,plan!DI:DI))</f>
        <v>0</v>
      </c>
      <c r="AI83" s="34">
        <f ca="1">IF(B83=0,0,SUMIF(plan!DL:DL,'dnevni pregled'!$B83,plan!DM:DM))</f>
        <v>0</v>
      </c>
      <c r="AJ83" s="34">
        <f ca="1">IF(B83=0,0,SUMIF(plan!DP:DP,'dnevni pregled'!$B83,plan!DQ:DQ))</f>
        <v>0</v>
      </c>
      <c r="FR83" s="8"/>
    </row>
    <row r="84" spans="1:174" ht="15">
      <c r="A84" s="28"/>
      <c r="B84" s="39"/>
      <c r="C84" s="30">
        <f>VLOOKUP(B84,šifrant!A:B,2,FALSE)</f>
        <v>0</v>
      </c>
      <c r="D84" s="114"/>
      <c r="E84" s="114"/>
      <c r="F84" s="115"/>
      <c r="G84" s="34">
        <f>SUMIF(plan!D:D,'dnevni pregled'!$B84,plan!E:E)</f>
        <v>0</v>
      </c>
      <c r="H84" s="34">
        <f>IF(B84=0,0,SUMIF(plan!H:H,'dnevni pregled'!$B84,plan!I:I))</f>
        <v>0</v>
      </c>
      <c r="I84" s="34">
        <f>IF(B84=0,0,SUMIF(plan!L:L,'dnevni pregled'!$B84,plan!M:M))</f>
        <v>0</v>
      </c>
      <c r="J84" s="34">
        <f>IF(B84=0,0,SUMIF(plan!P:P,'dnevni pregled'!$B84,plan!Q:Q))</f>
        <v>0</v>
      </c>
      <c r="K84" s="34">
        <f>IF(B84=0,0,SUMIF(plan!T:T,'dnevni pregled'!$B84,plan!U:U))</f>
        <v>0</v>
      </c>
      <c r="L84" s="34">
        <f>IF(B84=0,0,SUMIF(plan!X:X,'dnevni pregled'!$B84,plan!Y:Y))</f>
        <v>0</v>
      </c>
      <c r="M84" s="34">
        <f>IF(B84=0,0,SUMIF(plan!AB:AB,'dnevni pregled'!$B84,plan!AC:AC))</f>
        <v>0</v>
      </c>
      <c r="N84" s="34">
        <f>IF(B84=0,0,SUMIF(plan!AF:AF,'dnevni pregled'!$B84,plan!AG:AG))</f>
        <v>0</v>
      </c>
      <c r="O84" s="34">
        <f>IF(B84=0,0,SUMIF(plan!AJ:AJ,'dnevni pregled'!$B84,plan!AK:AK))</f>
        <v>0</v>
      </c>
      <c r="P84" s="34">
        <f>IF(B84=0,0,SUMIF(plan!AN:AN,'dnevni pregled'!$B84,plan!AO:AO))</f>
        <v>0</v>
      </c>
      <c r="Q84" s="34">
        <f>IF(B84=0,0,SUMIF(plan!AR:AR,'dnevni pregled'!$B84,plan!AS:AS))</f>
        <v>0</v>
      </c>
      <c r="R84" s="34">
        <f>IF(B84=0,0,SUMIF(plan!AV:AV,'dnevni pregled'!$B84,plan!AW:AW))</f>
        <v>0</v>
      </c>
      <c r="S84" s="34">
        <f>IF(B84=0,0,SUMIF(plan!AZ:AZ,'dnevni pregled'!$B84,plan!BA:BA))</f>
        <v>0</v>
      </c>
      <c r="T84" s="34">
        <f>IF(B84=0,0,SUMIF(plan!BD:BD,'dnevni pregled'!$B84,plan!BE:BE))</f>
        <v>0</v>
      </c>
      <c r="U84" s="34">
        <f>IF(B84=0,0,SUMIF(plan!BH:BH,'dnevni pregled'!$B84,plan!BI:BI))</f>
        <v>0</v>
      </c>
      <c r="V84" s="34">
        <f>IF(B84=0,0,SUMIF(plan!BL:BL,'dnevni pregled'!$B84,plan!BM:BM))</f>
        <v>0</v>
      </c>
      <c r="W84" s="34">
        <f>IF(B84=0,0,SUMIF(plan!BP:BP,'dnevni pregled'!$B84,plan!BQ:BQ))</f>
        <v>0</v>
      </c>
      <c r="X84" s="34">
        <f>IF(B84=0,0,SUMIF(plan!BT:BT,'dnevni pregled'!$B84,plan!BU:BU))</f>
        <v>0</v>
      </c>
      <c r="Y84" s="34">
        <f>IF(B84=0,0,SUMIF(plan!BX:BX,'dnevni pregled'!$B84,plan!BY:BY))</f>
        <v>0</v>
      </c>
      <c r="Z84" s="34">
        <f>IF(B84=0,0,SUMIF(plan!CB:CB,'dnevni pregled'!$B84,plan!CC:CC))</f>
        <v>0</v>
      </c>
      <c r="AA84" s="34">
        <f>IF(B84=0,0,SUMIF(plan!CF:CF,'dnevni pregled'!$B84,plan!CG:CG))</f>
        <v>0</v>
      </c>
      <c r="AB84" s="34">
        <f>IF(B84=0,0,SUMIF(plan!CJ:CJ,'dnevni pregled'!$B84,plan!CK:CK))</f>
        <v>0</v>
      </c>
      <c r="AC84" s="34">
        <f>IF(B84=0,0,SUMIF(plan!CN:CN,'dnevni pregled'!$B84,plan!CO:CO))</f>
        <v>0</v>
      </c>
      <c r="AD84" s="34">
        <f>IF(B84=0,0,SUMIF(plan!CR:CR,'dnevni pregled'!$B84,plan!CS:CS))</f>
        <v>0</v>
      </c>
      <c r="AE84" s="34">
        <f>IF(B84=0,0,SUMIF(plan!CV:CV,'dnevni pregled'!$B84,plan!CW:CW))</f>
        <v>0</v>
      </c>
      <c r="AF84" s="34">
        <f>IF(B84=0,0,SUMIF(plan!CZ:CZ,'dnevni pregled'!$B84,plan!DA:DA))</f>
        <v>0</v>
      </c>
      <c r="AG84" s="34">
        <f>IF(B84=0,0,SUMIF(plan!DD:DD,'dnevni pregled'!$B84,plan!DE:DE))</f>
        <v>0</v>
      </c>
      <c r="AH84" s="34">
        <f>IF(B84=0,0,SUMIF(plan!DH:DH,'dnevni pregled'!$B84,plan!DI:DI))</f>
        <v>0</v>
      </c>
      <c r="AI84" s="34">
        <f>IF(B84=0,0,SUMIF(plan!DL:DL,'dnevni pregled'!$B84,plan!DM:DM))</f>
        <v>0</v>
      </c>
      <c r="AJ84" s="34">
        <f>IF(B84=0,0,SUMIF(plan!DP:DP,'dnevni pregled'!$B84,plan!DQ:DQ))</f>
        <v>0</v>
      </c>
      <c r="FR84" s="8"/>
    </row>
    <row r="85" spans="1:174" ht="15">
      <c r="A85" s="28"/>
      <c r="B85" s="39"/>
      <c r="C85" s="30">
        <f>VLOOKUP(B85,šifrant!A:B,2,FALSE)</f>
        <v>0</v>
      </c>
      <c r="D85" s="114"/>
      <c r="E85" s="114"/>
      <c r="F85" s="115"/>
      <c r="G85" s="34">
        <f>SUMIF(plan!D:D,'dnevni pregled'!$B85,plan!E:E)</f>
        <v>0</v>
      </c>
      <c r="H85" s="34">
        <f>IF(B85=0,0,SUMIF(plan!H:H,'dnevni pregled'!$B85,plan!I:I))</f>
        <v>0</v>
      </c>
      <c r="I85" s="34">
        <f>IF(B85=0,0,SUMIF(plan!L:L,'dnevni pregled'!$B85,plan!M:M))</f>
        <v>0</v>
      </c>
      <c r="J85" s="34">
        <f>IF(B85=0,0,SUMIF(plan!P:P,'dnevni pregled'!$B85,plan!Q:Q))</f>
        <v>0</v>
      </c>
      <c r="K85" s="34">
        <f>IF(B85=0,0,SUMIF(plan!T:T,'dnevni pregled'!$B85,plan!U:U))</f>
        <v>0</v>
      </c>
      <c r="L85" s="34">
        <f>IF(B85=0,0,SUMIF(plan!X:X,'dnevni pregled'!$B85,plan!Y:Y))</f>
        <v>0</v>
      </c>
      <c r="M85" s="34">
        <f>IF(B85=0,0,SUMIF(plan!AB:AB,'dnevni pregled'!$B85,plan!AC:AC))</f>
        <v>0</v>
      </c>
      <c r="N85" s="34">
        <f>IF(B85=0,0,SUMIF(plan!AF:AF,'dnevni pregled'!$B85,plan!AG:AG))</f>
        <v>0</v>
      </c>
      <c r="O85" s="34">
        <f>IF(B85=0,0,SUMIF(plan!AJ:AJ,'dnevni pregled'!$B85,plan!AK:AK))</f>
        <v>0</v>
      </c>
      <c r="P85" s="34">
        <f>IF(B85=0,0,SUMIF(plan!AN:AN,'dnevni pregled'!$B85,plan!AO:AO))</f>
        <v>0</v>
      </c>
      <c r="Q85" s="34">
        <f>IF(B85=0,0,SUMIF(plan!AR:AR,'dnevni pregled'!$B85,plan!AS:AS))</f>
        <v>0</v>
      </c>
      <c r="R85" s="34">
        <f>IF(B85=0,0,SUMIF(plan!AV:AV,'dnevni pregled'!$B85,plan!AW:AW))</f>
        <v>0</v>
      </c>
      <c r="S85" s="34">
        <f>IF(B85=0,0,SUMIF(plan!AZ:AZ,'dnevni pregled'!$B85,plan!BA:BA))</f>
        <v>0</v>
      </c>
      <c r="T85" s="34">
        <f>IF(B85=0,0,SUMIF(plan!BD:BD,'dnevni pregled'!$B85,plan!BE:BE))</f>
        <v>0</v>
      </c>
      <c r="U85" s="34">
        <f>IF(B85=0,0,SUMIF(plan!BH:BH,'dnevni pregled'!$B85,plan!BI:BI))</f>
        <v>0</v>
      </c>
      <c r="V85" s="34">
        <f>IF(B85=0,0,SUMIF(plan!BL:BL,'dnevni pregled'!$B85,plan!BM:BM))</f>
        <v>0</v>
      </c>
      <c r="W85" s="34">
        <f>IF(B85=0,0,SUMIF(plan!BP:BP,'dnevni pregled'!$B85,plan!BQ:BQ))</f>
        <v>0</v>
      </c>
      <c r="X85" s="34">
        <f>IF(B85=0,0,SUMIF(plan!BT:BT,'dnevni pregled'!$B85,plan!BU:BU))</f>
        <v>0</v>
      </c>
      <c r="Y85" s="34">
        <f>IF(B85=0,0,SUMIF(plan!BX:BX,'dnevni pregled'!$B85,plan!BY:BY))</f>
        <v>0</v>
      </c>
      <c r="Z85" s="34">
        <f>IF(B85=0,0,SUMIF(plan!CB:CB,'dnevni pregled'!$B85,plan!CC:CC))</f>
        <v>0</v>
      </c>
      <c r="AA85" s="34">
        <f>IF(B85=0,0,SUMIF(plan!CF:CF,'dnevni pregled'!$B85,plan!CG:CG))</f>
        <v>0</v>
      </c>
      <c r="AB85" s="34">
        <f>IF(B85=0,0,SUMIF(plan!CJ:CJ,'dnevni pregled'!$B85,plan!CK:CK))</f>
        <v>0</v>
      </c>
      <c r="AC85" s="34">
        <f>IF(B85=0,0,SUMIF(plan!CN:CN,'dnevni pregled'!$B85,plan!CO:CO))</f>
        <v>0</v>
      </c>
      <c r="AD85" s="34">
        <f>IF(B85=0,0,SUMIF(plan!CR:CR,'dnevni pregled'!$B85,plan!CS:CS))</f>
        <v>0</v>
      </c>
      <c r="AE85" s="34">
        <f>IF(B85=0,0,SUMIF(plan!CV:CV,'dnevni pregled'!$B85,plan!CW:CW))</f>
        <v>0</v>
      </c>
      <c r="AF85" s="34">
        <f>IF(B85=0,0,SUMIF(plan!CZ:CZ,'dnevni pregled'!$B85,plan!DA:DA))</f>
        <v>0</v>
      </c>
      <c r="AG85" s="34">
        <f>IF(B85=0,0,SUMIF(plan!DD:DD,'dnevni pregled'!$B85,plan!DE:DE))</f>
        <v>0</v>
      </c>
      <c r="AH85" s="34">
        <f>IF(B85=0,0,SUMIF(plan!DH:DH,'dnevni pregled'!$B85,plan!DI:DI))</f>
        <v>0</v>
      </c>
      <c r="AI85" s="34">
        <f>IF(B85=0,0,SUMIF(plan!DL:DL,'dnevni pregled'!$B85,plan!DM:DM))</f>
        <v>0</v>
      </c>
      <c r="AJ85" s="34">
        <f>IF(B85=0,0,SUMIF(plan!DP:DP,'dnevni pregled'!$B85,plan!DQ:DQ))</f>
        <v>0</v>
      </c>
      <c r="FR85" s="8"/>
    </row>
    <row r="86" spans="1:174" ht="15">
      <c r="A86" s="46"/>
      <c r="B86" s="39" t="s">
        <v>14210</v>
      </c>
      <c r="C86" s="30" t="str">
        <f>VLOOKUP(B86,šifrant!A:B,2,FALSE)</f>
        <v>BADAMID A70GF30 black</v>
      </c>
      <c r="D86" s="114"/>
      <c r="E86" s="114"/>
      <c r="F86" s="115"/>
      <c r="G86" s="34">
        <f>SUMIF(plan!D:D,'dnevni pregled'!$B86,plan!E:E)</f>
        <v>0</v>
      </c>
      <c r="H86" s="34">
        <f ca="1">IF(B86=0,0,SUMIF(plan!H:H,'dnevni pregled'!$B86,plan!I:I))</f>
        <v>1437.3132000000001</v>
      </c>
      <c r="I86" s="34">
        <f ca="1">IF(B86=0,0,SUMIF(plan!L:L,'dnevni pregled'!$B86,plan!M:M))</f>
        <v>1437.3132000000001</v>
      </c>
      <c r="J86" s="34">
        <f ca="1">IF(B86=0,0,SUMIF(plan!P:P,'dnevni pregled'!$B86,plan!Q:Q))</f>
        <v>537.31320000000005</v>
      </c>
      <c r="K86" s="34">
        <f ca="1">IF(B86=0,0,SUMIF(plan!T:T,'dnevni pregled'!$B86,plan!U:U))</f>
        <v>537.31320000000005</v>
      </c>
      <c r="L86" s="34">
        <f ca="1">IF(B86=0,0,SUMIF(plan!X:X,'dnevni pregled'!$B86,plan!Y:Y))</f>
        <v>537.31320000000005</v>
      </c>
      <c r="M86" s="34">
        <f ca="1">IF(B86=0,0,SUMIF(plan!AB:AB,'dnevni pregled'!$B86,plan!AC:AC))</f>
        <v>537.31320000000005</v>
      </c>
      <c r="N86" s="34">
        <f ca="1">IF(B86=0,0,SUMIF(plan!AF:AF,'dnevni pregled'!$B86,plan!AG:AG))</f>
        <v>1437.3132000000001</v>
      </c>
      <c r="O86" s="34">
        <f ca="1">IF(B86=0,0,SUMIF(plan!AJ:AJ,'dnevni pregled'!$B86,plan!AK:AK))</f>
        <v>1437.3132000000001</v>
      </c>
      <c r="P86" s="34">
        <f ca="1">IF(B86=0,0,SUMIF(plan!AN:AN,'dnevni pregled'!$B86,plan!AO:AO))</f>
        <v>1437.3132000000001</v>
      </c>
      <c r="Q86" s="34">
        <f ca="1">IF(B86=0,0,SUMIF(plan!AR:AR,'dnevni pregled'!$B86,plan!AS:AS))</f>
        <v>1437.3132000000001</v>
      </c>
      <c r="R86" s="34">
        <f ca="1">IF(B86=0,0,SUMIF(plan!AV:AV,'dnevni pregled'!$B86,plan!AW:AW))</f>
        <v>1437.3132000000001</v>
      </c>
      <c r="S86" s="34">
        <f ca="1">IF(B86=0,0,SUMIF(plan!AZ:AZ,'dnevni pregled'!$B86,plan!BA:BA))</f>
        <v>1437.3132000000001</v>
      </c>
      <c r="T86" s="34">
        <f ca="1">IF(B86=0,0,SUMIF(plan!BD:BD,'dnevni pregled'!$B86,plan!BE:BE))</f>
        <v>1437.3132000000001</v>
      </c>
      <c r="U86" s="34">
        <f ca="1">IF(B86=0,0,SUMIF(plan!BH:BH,'dnevni pregled'!$B86,plan!BI:BI))</f>
        <v>1437.3132000000001</v>
      </c>
      <c r="V86" s="34">
        <f ca="1">IF(B86=0,0,SUMIF(plan!BL:BL,'dnevni pregled'!$B86,plan!BM:BM))</f>
        <v>900</v>
      </c>
      <c r="W86" s="34">
        <f ca="1">IF(B86=0,0,SUMIF(plan!BP:BP,'dnevni pregled'!$B86,plan!BQ:BQ))</f>
        <v>0</v>
      </c>
      <c r="X86" s="34">
        <f ca="1">IF(B86=0,0,SUMIF(plan!BT:BT,'dnevni pregled'!$B86,plan!BU:BU))</f>
        <v>0</v>
      </c>
      <c r="Y86" s="34">
        <f ca="1">IF(B86=0,0,SUMIF(plan!BX:BX,'dnevni pregled'!$B86,plan!BY:BY))</f>
        <v>0</v>
      </c>
      <c r="Z86" s="34">
        <f ca="1">IF(B86=0,0,SUMIF(plan!CB:CB,'dnevni pregled'!$B86,plan!CC:CC))</f>
        <v>0</v>
      </c>
      <c r="AA86" s="34">
        <f ca="1">IF(B86=0,0,SUMIF(plan!CF:CF,'dnevni pregled'!$B86,plan!CG:CG))</f>
        <v>0</v>
      </c>
      <c r="AB86" s="34">
        <f ca="1">IF(B86=0,0,SUMIF(plan!CJ:CJ,'dnevni pregled'!$B86,plan!CK:CK))</f>
        <v>0</v>
      </c>
      <c r="AC86" s="34">
        <f ca="1">IF(B86=0,0,SUMIF(plan!CN:CN,'dnevni pregled'!$B86,plan!CO:CO))</f>
        <v>900</v>
      </c>
      <c r="AD86" s="34">
        <f ca="1">IF(B86=0,0,SUMIF(plan!CR:CR,'dnevni pregled'!$B86,plan!CS:CS))</f>
        <v>900</v>
      </c>
      <c r="AE86" s="34">
        <f ca="1">IF(B86=0,0,SUMIF(plan!CV:CV,'dnevni pregled'!$B86,plan!CW:CW))</f>
        <v>900</v>
      </c>
      <c r="AF86" s="34">
        <f ca="1">IF(B86=0,0,SUMIF(plan!CZ:CZ,'dnevni pregled'!$B86,plan!DA:DA))</f>
        <v>0</v>
      </c>
      <c r="AG86" s="34">
        <f ca="1">IF(B86=0,0,SUMIF(plan!DD:DD,'dnevni pregled'!$B86,plan!DE:DE))</f>
        <v>0</v>
      </c>
      <c r="AH86" s="34">
        <f ca="1">IF(B86=0,0,SUMIF(plan!DH:DH,'dnevni pregled'!$B86,plan!DI:DI))</f>
        <v>0</v>
      </c>
      <c r="AI86" s="34">
        <f ca="1">IF(B86=0,0,SUMIF(plan!DL:DL,'dnevni pregled'!$B86,plan!DM:DM))</f>
        <v>0</v>
      </c>
      <c r="AJ86" s="34">
        <f ca="1">IF(B86=0,0,SUMIF(plan!DP:DP,'dnevni pregled'!$B86,plan!DQ:DQ))</f>
        <v>0</v>
      </c>
      <c r="FR86" s="8"/>
    </row>
    <row r="87" spans="1:174" ht="15">
      <c r="A87" s="46"/>
      <c r="B87" s="39" t="s">
        <v>4643</v>
      </c>
      <c r="C87" s="30" t="str">
        <f>VLOOKUP(B87,šifrant!A:B,2,FALSE)</f>
        <v>ABS Terluran GP35</v>
      </c>
      <c r="D87" s="114"/>
      <c r="E87" s="114"/>
      <c r="F87" s="115"/>
      <c r="G87" s="34">
        <f>SUMIF(plan!D:D,'dnevni pregled'!$B87,plan!E:E)</f>
        <v>0</v>
      </c>
      <c r="H87" s="34">
        <f ca="1">IF(B87=0,0,SUMIF(plan!H:H,'dnevni pregled'!$B87,plan!I:I))</f>
        <v>576.81000000000006</v>
      </c>
      <c r="I87" s="34">
        <f ca="1">IF(B87=0,0,SUMIF(plan!L:L,'dnevni pregled'!$B87,plan!M:M))</f>
        <v>576.81000000000006</v>
      </c>
      <c r="J87" s="34">
        <f ca="1">IF(B87=0,0,SUMIF(plan!P:P,'dnevni pregled'!$B87,plan!Q:Q))</f>
        <v>719.7600000000001</v>
      </c>
      <c r="K87" s="34">
        <f ca="1">IF(B87=0,0,SUMIF(plan!T:T,'dnevni pregled'!$B87,plan!U:U))</f>
        <v>502.27710280373833</v>
      </c>
      <c r="L87" s="34">
        <f ca="1">IF(B87=0,0,SUMIF(plan!X:X,'dnevni pregled'!$B87,plan!Y:Y))</f>
        <v>543.45000000000005</v>
      </c>
      <c r="M87" s="34">
        <f ca="1">IF(B87=0,0,SUMIF(plan!AB:AB,'dnevni pregled'!$B87,plan!AC:AC))</f>
        <v>400.5</v>
      </c>
      <c r="N87" s="34">
        <f ca="1">IF(B87=0,0,SUMIF(plan!AF:AF,'dnevni pregled'!$B87,plan!AG:AG))</f>
        <v>683.13167999999996</v>
      </c>
      <c r="O87" s="34">
        <f ca="1">IF(B87=0,0,SUMIF(plan!AJ:AJ,'dnevni pregled'!$B87,plan!AK:AK))</f>
        <v>683.13167999999996</v>
      </c>
      <c r="P87" s="34">
        <f ca="1">IF(B87=0,0,SUMIF(plan!AN:AN,'dnevni pregled'!$B87,plan!AO:AO))</f>
        <v>282.63168000000002</v>
      </c>
      <c r="Q87" s="34">
        <f ca="1">IF(B87=0,0,SUMIF(plan!AR:AR,'dnevni pregled'!$B87,plan!AS:AS))</f>
        <v>0</v>
      </c>
      <c r="R87" s="34">
        <f ca="1">IF(B87=0,0,SUMIF(plan!AV:AV,'dnevni pregled'!$B87,plan!AW:AW))</f>
        <v>0</v>
      </c>
      <c r="S87" s="34">
        <f ca="1">IF(B87=0,0,SUMIF(plan!AZ:AZ,'dnevni pregled'!$B87,plan!BA:BA))</f>
        <v>0</v>
      </c>
      <c r="T87" s="34">
        <f ca="1">IF(B87=0,0,SUMIF(plan!BD:BD,'dnevni pregled'!$B87,plan!BE:BE))</f>
        <v>582.80135593220336</v>
      </c>
      <c r="U87" s="34">
        <f ca="1">IF(B87=0,0,SUMIF(plan!BH:BH,'dnevni pregled'!$B87,plan!BI:BI))</f>
        <v>582.80135593220336</v>
      </c>
      <c r="V87" s="34">
        <f ca="1">IF(B87=0,0,SUMIF(plan!BL:BL,'dnevni pregled'!$B87,plan!BM:BM))</f>
        <v>582.80135593220336</v>
      </c>
      <c r="W87" s="34">
        <f ca="1">IF(B87=0,0,SUMIF(plan!BP:BP,'dnevni pregled'!$B87,plan!BQ:BQ))</f>
        <v>651.8388081615027</v>
      </c>
      <c r="X87" s="34">
        <f ca="1">IF(B87=0,0,SUMIF(plan!BT:BT,'dnevni pregled'!$B87,plan!BU:BU))</f>
        <v>651.8388081615027</v>
      </c>
      <c r="Y87" s="34">
        <f ca="1">IF(B87=0,0,SUMIF(plan!BX:BX,'dnevni pregled'!$B87,plan!BY:BY))</f>
        <v>640.67425222929933</v>
      </c>
      <c r="Z87" s="34">
        <f ca="1">IF(B87=0,0,SUMIF(plan!CB:CB,'dnevni pregled'!$B87,plan!CC:CC))</f>
        <v>571.63679999999999</v>
      </c>
      <c r="AA87" s="34">
        <f ca="1">IF(B87=0,0,SUMIF(plan!CF:CF,'dnevni pregled'!$B87,plan!CG:CG))</f>
        <v>571.63679999999999</v>
      </c>
      <c r="AB87" s="34">
        <f ca="1">IF(B87=0,0,SUMIF(plan!CJ:CJ,'dnevni pregled'!$B87,plan!CK:CK))</f>
        <v>571.63679999999999</v>
      </c>
      <c r="AC87" s="34">
        <f ca="1">IF(B87=0,0,SUMIF(plan!CN:CN,'dnevni pregled'!$B87,plan!CO:CO))</f>
        <v>571.63679999999999</v>
      </c>
      <c r="AD87" s="34">
        <f ca="1">IF(B87=0,0,SUMIF(plan!CR:CR,'dnevni pregled'!$B87,plan!CS:CS))</f>
        <v>571.63679999999999</v>
      </c>
      <c r="AE87" s="34">
        <f ca="1">IF(B87=0,0,SUMIF(plan!CV:CV,'dnevni pregled'!$B87,plan!CW:CW))</f>
        <v>0</v>
      </c>
      <c r="AF87" s="34">
        <f ca="1">IF(B87=0,0,SUMIF(plan!CZ:CZ,'dnevni pregled'!$B87,plan!DA:DA))</f>
        <v>0</v>
      </c>
      <c r="AG87" s="34">
        <f ca="1">IF(B87=0,0,SUMIF(plan!DD:DD,'dnevni pregled'!$B87,plan!DE:DE))</f>
        <v>0</v>
      </c>
      <c r="AH87" s="34">
        <f ca="1">IF(B87=0,0,SUMIF(plan!DH:DH,'dnevni pregled'!$B87,plan!DI:DI))</f>
        <v>0</v>
      </c>
      <c r="AI87" s="34">
        <f ca="1">IF(B87=0,0,SUMIF(plan!DL:DL,'dnevni pregled'!$B87,plan!DM:DM))</f>
        <v>0</v>
      </c>
      <c r="AJ87" s="34">
        <f ca="1">IF(B87=0,0,SUMIF(plan!DP:DP,'dnevni pregled'!$B87,plan!DQ:DQ))</f>
        <v>0</v>
      </c>
      <c r="FR87" s="8"/>
    </row>
    <row r="88" spans="1:174" ht="15">
      <c r="A88" s="46"/>
      <c r="B88" s="39" t="s">
        <v>2361</v>
      </c>
      <c r="C88" s="30" t="str">
        <f>VLOOKUP(B88,šifrant!A:B,2,FALSE)</f>
        <v>ABS TERLURAN GP22 natur</v>
      </c>
      <c r="D88" s="114"/>
      <c r="E88" s="114"/>
      <c r="F88" s="115"/>
      <c r="G88" s="34">
        <f>SUMIF(plan!D:D,'dnevni pregled'!$B88,plan!E:E)</f>
        <v>0</v>
      </c>
      <c r="H88" s="34">
        <f ca="1">IF(B88=0,0,SUMIF(plan!H:H,'dnevni pregled'!$B88,plan!I:I))</f>
        <v>682.21440000000007</v>
      </c>
      <c r="I88" s="34">
        <f ca="1">IF(B88=0,0,SUMIF(plan!L:L,'dnevni pregled'!$B88,plan!M:M))</f>
        <v>682.21440000000007</v>
      </c>
      <c r="J88" s="34">
        <f ca="1">IF(B88=0,0,SUMIF(plan!P:P,'dnevni pregled'!$B88,plan!Q:Q))</f>
        <v>682.21440000000007</v>
      </c>
      <c r="K88" s="34">
        <f ca="1">IF(B88=0,0,SUMIF(plan!T:T,'dnevni pregled'!$B88,plan!U:U))</f>
        <v>0</v>
      </c>
      <c r="L88" s="34">
        <f ca="1">IF(B88=0,0,SUMIF(plan!X:X,'dnevni pregled'!$B88,plan!Y:Y))</f>
        <v>0</v>
      </c>
      <c r="M88" s="34">
        <f ca="1">IF(B88=0,0,SUMIF(plan!AB:AB,'dnevni pregled'!$B88,plan!AC:AC))</f>
        <v>0</v>
      </c>
      <c r="N88" s="34">
        <f ca="1">IF(B88=0,0,SUMIF(plan!AF:AF,'dnevni pregled'!$B88,plan!AG:AG))</f>
        <v>0</v>
      </c>
      <c r="O88" s="34">
        <f ca="1">IF(B88=0,0,SUMIF(plan!AJ:AJ,'dnevni pregled'!$B88,plan!AK:AK))</f>
        <v>0</v>
      </c>
      <c r="P88" s="34">
        <f ca="1">IF(B88=0,0,SUMIF(plan!AN:AN,'dnevni pregled'!$B88,plan!AO:AO))</f>
        <v>0</v>
      </c>
      <c r="Q88" s="34">
        <f ca="1">IF(B88=0,0,SUMIF(plan!AR:AR,'dnevni pregled'!$B88,plan!AS:AS))</f>
        <v>245.34</v>
      </c>
      <c r="R88" s="34">
        <f ca="1">IF(B88=0,0,SUMIF(plan!AV:AV,'dnevni pregled'!$B88,plan!AW:AW))</f>
        <v>0</v>
      </c>
      <c r="S88" s="34">
        <f ca="1">IF(B88=0,0,SUMIF(plan!AZ:AZ,'dnevni pregled'!$B88,plan!BA:BA))</f>
        <v>240.4</v>
      </c>
      <c r="T88" s="34">
        <f ca="1">IF(B88=0,0,SUMIF(plan!BD:BD,'dnevni pregled'!$B88,plan!BE:BE))</f>
        <v>240.4</v>
      </c>
      <c r="U88" s="34">
        <f ca="1">IF(B88=0,0,SUMIF(plan!BH:BH,'dnevni pregled'!$B88,plan!BI:BI))</f>
        <v>240.4</v>
      </c>
      <c r="V88" s="34">
        <f ca="1">IF(B88=0,0,SUMIF(plan!BL:BL,'dnevni pregled'!$B88,plan!BM:BM))</f>
        <v>536.74790400000006</v>
      </c>
      <c r="W88" s="34">
        <f ca="1">IF(B88=0,0,SUMIF(plan!BP:BP,'dnevni pregled'!$B88,plan!BQ:BQ))</f>
        <v>536.74790400000006</v>
      </c>
      <c r="X88" s="34">
        <f ca="1">IF(B88=0,0,SUMIF(plan!BT:BT,'dnevni pregled'!$B88,plan!BU:BU))</f>
        <v>674.98790400000007</v>
      </c>
      <c r="Y88" s="34">
        <f ca="1">IF(B88=0,0,SUMIF(plan!BX:BX,'dnevni pregled'!$B88,plan!BY:BY))</f>
        <v>674.98790400000007</v>
      </c>
      <c r="Z88" s="34">
        <f ca="1">IF(B88=0,0,SUMIF(plan!CB:CB,'dnevni pregled'!$B88,plan!CC:CC))</f>
        <v>820.45440000000008</v>
      </c>
      <c r="AA88" s="34">
        <f ca="1">IF(B88=0,0,SUMIF(plan!CF:CF,'dnevni pregled'!$B88,plan!CG:CG))</f>
        <v>682.21440000000007</v>
      </c>
      <c r="AB88" s="34">
        <f ca="1">IF(B88=0,0,SUMIF(plan!CJ:CJ,'dnevni pregled'!$B88,plan!CK:CK))</f>
        <v>967.77372203389837</v>
      </c>
      <c r="AC88" s="34">
        <f ca="1">IF(B88=0,0,SUMIF(plan!CN:CN,'dnevni pregled'!$B88,plan!CO:CO))</f>
        <v>967.77372203389837</v>
      </c>
      <c r="AD88" s="34">
        <f ca="1">IF(B88=0,0,SUMIF(plan!CR:CR,'dnevni pregled'!$B88,plan!CS:CS))</f>
        <v>0</v>
      </c>
      <c r="AE88" s="34">
        <f ca="1">IF(B88=0,0,SUMIF(plan!CV:CV,'dnevni pregled'!$B88,plan!CW:CW))</f>
        <v>0</v>
      </c>
      <c r="AF88" s="34">
        <f ca="1">IF(B88=0,0,SUMIF(plan!CZ:CZ,'dnevni pregled'!$B88,plan!DA:DA))</f>
        <v>0</v>
      </c>
      <c r="AG88" s="34">
        <f ca="1">IF(B88=0,0,SUMIF(plan!DD:DD,'dnevni pregled'!$B88,plan!DE:DE))</f>
        <v>0</v>
      </c>
      <c r="AH88" s="34">
        <f ca="1">IF(B88=0,0,SUMIF(plan!DH:DH,'dnevni pregled'!$B88,plan!DI:DI))</f>
        <v>0</v>
      </c>
      <c r="AI88" s="34">
        <f ca="1">IF(B88=0,0,SUMIF(plan!DL:DL,'dnevni pregled'!$B88,plan!DM:DM))</f>
        <v>0</v>
      </c>
      <c r="AJ88" s="34">
        <f ca="1">IF(B88=0,0,SUMIF(plan!DP:DP,'dnevni pregled'!$B88,plan!DQ:DQ))</f>
        <v>0</v>
      </c>
      <c r="FR88" s="8"/>
    </row>
    <row r="89" spans="1:174" ht="15">
      <c r="A89" s="46"/>
      <c r="B89" s="39" t="s">
        <v>4650</v>
      </c>
      <c r="C89" s="30" t="str">
        <f>VLOOKUP(B89,šifrant!A:B,2,FALSE)</f>
        <v>PBT CELANEX 2002-2 NATUR</v>
      </c>
      <c r="D89" s="114"/>
      <c r="E89" s="114"/>
      <c r="F89" s="115"/>
      <c r="G89" s="34">
        <f>SUMIF(plan!D:D,'dnevni pregled'!$B89,plan!E:E)</f>
        <v>0</v>
      </c>
      <c r="H89" s="34">
        <f ca="1">IF(B89=0,0,SUMIF(plan!H:H,'dnevni pregled'!$B89,plan!I:I))</f>
        <v>513.08307692307699</v>
      </c>
      <c r="I89" s="34">
        <f ca="1">IF(B89=0,0,SUMIF(plan!L:L,'dnevni pregled'!$B89,plan!M:M))</f>
        <v>513.08307692307699</v>
      </c>
      <c r="J89" s="34">
        <f ca="1">IF(B89=0,0,SUMIF(plan!P:P,'dnevni pregled'!$B89,plan!Q:Q))</f>
        <v>513.08307692307699</v>
      </c>
      <c r="K89" s="34">
        <f ca="1">IF(B89=0,0,SUMIF(plan!T:T,'dnevni pregled'!$B89,plan!U:U))</f>
        <v>513.08307692307699</v>
      </c>
      <c r="L89" s="34">
        <f ca="1">IF(B89=0,0,SUMIF(plan!X:X,'dnevni pregled'!$B89,plan!Y:Y))</f>
        <v>513.08307692307699</v>
      </c>
      <c r="M89" s="34">
        <f ca="1">IF(B89=0,0,SUMIF(plan!AB:AB,'dnevni pregled'!$B89,plan!AC:AC))</f>
        <v>0</v>
      </c>
      <c r="N89" s="34">
        <f ca="1">IF(B89=0,0,SUMIF(plan!AF:AF,'dnevni pregled'!$B89,plan!AG:AG))</f>
        <v>0</v>
      </c>
      <c r="O89" s="34">
        <f ca="1">IF(B89=0,0,SUMIF(plan!AJ:AJ,'dnevni pregled'!$B89,plan!AK:AK))</f>
        <v>0</v>
      </c>
      <c r="P89" s="34">
        <f ca="1">IF(B89=0,0,SUMIF(plan!AN:AN,'dnevni pregled'!$B89,plan!AO:AO))</f>
        <v>0</v>
      </c>
      <c r="Q89" s="34">
        <f ca="1">IF(B89=0,0,SUMIF(plan!AR:AR,'dnevni pregled'!$B89,plan!AS:AS))</f>
        <v>513.08307692307699</v>
      </c>
      <c r="R89" s="34">
        <f ca="1">IF(B89=0,0,SUMIF(plan!AV:AV,'dnevni pregled'!$B89,plan!AW:AW))</f>
        <v>513.08307692307699</v>
      </c>
      <c r="S89" s="34">
        <f ca="1">IF(B89=0,0,SUMIF(plan!AZ:AZ,'dnevni pregled'!$B89,plan!BA:BA))</f>
        <v>548.78307692307703</v>
      </c>
      <c r="T89" s="34">
        <f ca="1">IF(B89=0,0,SUMIF(plan!BD:BD,'dnevni pregled'!$B89,plan!BE:BE))</f>
        <v>548.78307692307703</v>
      </c>
      <c r="U89" s="34">
        <f ca="1">IF(B89=0,0,SUMIF(plan!BH:BH,'dnevni pregled'!$B89,plan!BI:BI))</f>
        <v>548.78307692307703</v>
      </c>
      <c r="V89" s="34">
        <f ca="1">IF(B89=0,0,SUMIF(plan!BL:BL,'dnevni pregled'!$B89,plan!BM:BM))</f>
        <v>35.700000000000003</v>
      </c>
      <c r="W89" s="34">
        <f ca="1">IF(B89=0,0,SUMIF(plan!BP:BP,'dnevni pregled'!$B89,plan!BQ:BQ))</f>
        <v>0</v>
      </c>
      <c r="X89" s="34">
        <f ca="1">IF(B89=0,0,SUMIF(plan!BT:BT,'dnevni pregled'!$B89,plan!BU:BU))</f>
        <v>0</v>
      </c>
      <c r="Y89" s="34">
        <f ca="1">IF(B89=0,0,SUMIF(plan!BX:BX,'dnevni pregled'!$B89,plan!BY:BY))</f>
        <v>0</v>
      </c>
      <c r="Z89" s="34">
        <f ca="1">IF(B89=0,0,SUMIF(plan!CB:CB,'dnevni pregled'!$B89,plan!CC:CC))</f>
        <v>0</v>
      </c>
      <c r="AA89" s="34">
        <f ca="1">IF(B89=0,0,SUMIF(plan!CF:CF,'dnevni pregled'!$B89,plan!CG:CG))</f>
        <v>0</v>
      </c>
      <c r="AB89" s="34">
        <f ca="1">IF(B89=0,0,SUMIF(plan!CJ:CJ,'dnevni pregled'!$B89,plan!CK:CK))</f>
        <v>0</v>
      </c>
      <c r="AC89" s="34">
        <f ca="1">IF(B89=0,0,SUMIF(plan!CN:CN,'dnevni pregled'!$B89,plan!CO:CO))</f>
        <v>0</v>
      </c>
      <c r="AD89" s="34">
        <f ca="1">IF(B89=0,0,SUMIF(plan!CR:CR,'dnevni pregled'!$B89,plan!CS:CS))</f>
        <v>0</v>
      </c>
      <c r="AE89" s="34">
        <f ca="1">IF(B89=0,0,SUMIF(plan!CV:CV,'dnevni pregled'!$B89,plan!CW:CW))</f>
        <v>0</v>
      </c>
      <c r="AF89" s="34">
        <f ca="1">IF(B89=0,0,SUMIF(plan!CZ:CZ,'dnevni pregled'!$B89,plan!DA:DA))</f>
        <v>0</v>
      </c>
      <c r="AG89" s="34">
        <f ca="1">IF(B89=0,0,SUMIF(plan!DD:DD,'dnevni pregled'!$B89,plan!DE:DE))</f>
        <v>0</v>
      </c>
      <c r="AH89" s="34">
        <f ca="1">IF(B89=0,0,SUMIF(plan!DH:DH,'dnevni pregled'!$B89,plan!DI:DI))</f>
        <v>0</v>
      </c>
      <c r="AI89" s="34">
        <f ca="1">IF(B89=0,0,SUMIF(plan!DL:DL,'dnevni pregled'!$B89,plan!DM:DM))</f>
        <v>0</v>
      </c>
      <c r="AJ89" s="34">
        <f ca="1">IF(B89=0,0,SUMIF(plan!DP:DP,'dnevni pregled'!$B89,plan!DQ:DQ))</f>
        <v>0</v>
      </c>
      <c r="FR89" s="8"/>
    </row>
    <row r="90" spans="1:174" ht="15">
      <c r="A90" s="46"/>
      <c r="B90" s="39" t="s">
        <v>14211</v>
      </c>
      <c r="C90" s="30" t="str">
        <f>VLOOKUP(B90,šifrant!A:B,2,FALSE)</f>
        <v>PA Zytel EFE7258 BK263_x000D_
G45 Black</v>
      </c>
      <c r="D90" s="114"/>
      <c r="E90" s="114"/>
      <c r="F90" s="115"/>
      <c r="G90" s="34">
        <f>SUMIF(plan!D:D,'dnevni pregled'!$B90,plan!E:E)</f>
        <v>0</v>
      </c>
      <c r="H90" s="34">
        <f ca="1">IF(B90=0,0,SUMIF(plan!H:H,'dnevni pregled'!$B90,plan!I:I))</f>
        <v>0</v>
      </c>
      <c r="I90" s="34">
        <f ca="1">IF(B90=0,0,SUMIF(plan!L:L,'dnevni pregled'!$B90,plan!M:M))</f>
        <v>0</v>
      </c>
      <c r="J90" s="34">
        <f ca="1">IF(B90=0,0,SUMIF(plan!P:P,'dnevni pregled'!$B90,plan!Q:Q))</f>
        <v>0</v>
      </c>
      <c r="K90" s="34">
        <f ca="1">IF(B90=0,0,SUMIF(plan!T:T,'dnevni pregled'!$B90,plan!U:U))</f>
        <v>0</v>
      </c>
      <c r="L90" s="34">
        <f ca="1">IF(B90=0,0,SUMIF(plan!X:X,'dnevni pregled'!$B90,plan!Y:Y))</f>
        <v>0</v>
      </c>
      <c r="M90" s="34">
        <f ca="1">IF(B90=0,0,SUMIF(plan!AB:AB,'dnevni pregled'!$B90,plan!AC:AC))</f>
        <v>0</v>
      </c>
      <c r="N90" s="34">
        <f ca="1">IF(B90=0,0,SUMIF(plan!AF:AF,'dnevni pregled'!$B90,plan!AG:AG))</f>
        <v>0</v>
      </c>
      <c r="O90" s="34">
        <f ca="1">IF(B90=0,0,SUMIF(plan!AJ:AJ,'dnevni pregled'!$B90,plan!AK:AK))</f>
        <v>0</v>
      </c>
      <c r="P90" s="34">
        <f ca="1">IF(B90=0,0,SUMIF(plan!AN:AN,'dnevni pregled'!$B90,plan!AO:AO))</f>
        <v>0</v>
      </c>
      <c r="Q90" s="34">
        <f ca="1">IF(B90=0,0,SUMIF(plan!AR:AR,'dnevni pregled'!$B90,plan!AS:AS))</f>
        <v>0</v>
      </c>
      <c r="R90" s="34">
        <f ca="1">IF(B90=0,0,SUMIF(plan!AV:AV,'dnevni pregled'!$B90,plan!AW:AW))</f>
        <v>0</v>
      </c>
      <c r="S90" s="34">
        <f ca="1">IF(B90=0,0,SUMIF(plan!AZ:AZ,'dnevni pregled'!$B90,plan!BA:BA))</f>
        <v>0</v>
      </c>
      <c r="T90" s="34">
        <f ca="1">IF(B90=0,0,SUMIF(plan!BD:BD,'dnevni pregled'!$B90,plan!BE:BE))</f>
        <v>0</v>
      </c>
      <c r="U90" s="34">
        <f ca="1">IF(B90=0,0,SUMIF(plan!BH:BH,'dnevni pregled'!$B90,plan!BI:BI))</f>
        <v>0</v>
      </c>
      <c r="V90" s="34">
        <f ca="1">IF(B90=0,0,SUMIF(plan!BL:BL,'dnevni pregled'!$B90,plan!BM:BM))</f>
        <v>0</v>
      </c>
      <c r="W90" s="34">
        <f ca="1">IF(B90=0,0,SUMIF(plan!BP:BP,'dnevni pregled'!$B90,plan!BQ:BQ))</f>
        <v>0</v>
      </c>
      <c r="X90" s="34">
        <f ca="1">IF(B90=0,0,SUMIF(plan!BT:BT,'dnevni pregled'!$B90,plan!BU:BU))</f>
        <v>0</v>
      </c>
      <c r="Y90" s="34">
        <f ca="1">IF(B90=0,0,SUMIF(plan!BX:BX,'dnevni pregled'!$B90,plan!BY:BY))</f>
        <v>0</v>
      </c>
      <c r="Z90" s="34">
        <f ca="1">IF(B90=0,0,SUMIF(plan!CB:CB,'dnevni pregled'!$B90,plan!CC:CC))</f>
        <v>0</v>
      </c>
      <c r="AA90" s="34">
        <f ca="1">IF(B90=0,0,SUMIF(plan!CF:CF,'dnevni pregled'!$B90,plan!CG:CG))</f>
        <v>0</v>
      </c>
      <c r="AB90" s="34">
        <f ca="1">IF(B90=0,0,SUMIF(plan!CJ:CJ,'dnevni pregled'!$B90,plan!CK:CK))</f>
        <v>0</v>
      </c>
      <c r="AC90" s="34">
        <f ca="1">IF(B90=0,0,SUMIF(plan!CN:CN,'dnevni pregled'!$B90,plan!CO:CO))</f>
        <v>0</v>
      </c>
      <c r="AD90" s="34">
        <f ca="1">IF(B90=0,0,SUMIF(plan!CR:CR,'dnevni pregled'!$B90,plan!CS:CS))</f>
        <v>0</v>
      </c>
      <c r="AE90" s="34">
        <f ca="1">IF(B90=0,0,SUMIF(plan!CV:CV,'dnevni pregled'!$B90,plan!CW:CW))</f>
        <v>0</v>
      </c>
      <c r="AF90" s="34">
        <f ca="1">IF(B90=0,0,SUMIF(plan!CZ:CZ,'dnevni pregled'!$B90,plan!DA:DA))</f>
        <v>0</v>
      </c>
      <c r="AG90" s="34">
        <f ca="1">IF(B90=0,0,SUMIF(plan!DD:DD,'dnevni pregled'!$B90,plan!DE:DE))</f>
        <v>0</v>
      </c>
      <c r="AH90" s="34">
        <f ca="1">IF(B90=0,0,SUMIF(plan!DH:DH,'dnevni pregled'!$B90,plan!DI:DI))</f>
        <v>0</v>
      </c>
      <c r="AI90" s="34">
        <f ca="1">IF(B90=0,0,SUMIF(plan!DL:DL,'dnevni pregled'!$B90,plan!DM:DM))</f>
        <v>0</v>
      </c>
      <c r="AJ90" s="34">
        <f ca="1">IF(B90=0,0,SUMIF(plan!DP:DP,'dnevni pregled'!$B90,plan!DQ:DQ))</f>
        <v>0</v>
      </c>
      <c r="FR90" s="8"/>
    </row>
    <row r="91" spans="1:174" ht="15">
      <c r="A91" s="28"/>
      <c r="B91" s="39"/>
      <c r="C91" s="30">
        <f>VLOOKUP(B91,šifrant!A:B,2,FALSE)</f>
        <v>0</v>
      </c>
      <c r="D91" s="114"/>
      <c r="E91" s="114"/>
      <c r="F91" s="115"/>
      <c r="G91" s="34">
        <f>SUMIF(plan!D:D,'dnevni pregled'!$B91,plan!E:E)</f>
        <v>0</v>
      </c>
      <c r="H91" s="34">
        <f>IF(B91=0,0,SUMIF(plan!H:H,'dnevni pregled'!$B91,plan!I:I))</f>
        <v>0</v>
      </c>
      <c r="I91" s="34">
        <f>IF(B91=0,0,SUMIF(plan!L:L,'dnevni pregled'!$B91,plan!M:M))</f>
        <v>0</v>
      </c>
      <c r="J91" s="34">
        <f>IF(B91=0,0,SUMIF(plan!P:P,'dnevni pregled'!$B91,plan!Q:Q))</f>
        <v>0</v>
      </c>
      <c r="K91" s="34">
        <f>IF(B91=0,0,SUMIF(plan!T:T,'dnevni pregled'!$B91,plan!U:U))</f>
        <v>0</v>
      </c>
      <c r="L91" s="34">
        <f>IF(B91=0,0,SUMIF(plan!X:X,'dnevni pregled'!$B91,plan!Y:Y))</f>
        <v>0</v>
      </c>
      <c r="M91" s="34">
        <f>IF(B91=0,0,SUMIF(plan!AB:AB,'dnevni pregled'!$B91,plan!AC:AC))</f>
        <v>0</v>
      </c>
      <c r="N91" s="34">
        <f>IF(B91=0,0,SUMIF(plan!AF:AF,'dnevni pregled'!$B91,plan!AG:AG))</f>
        <v>0</v>
      </c>
      <c r="O91" s="34">
        <f>IF(B91=0,0,SUMIF(plan!AJ:AJ,'dnevni pregled'!$B91,plan!AK:AK))</f>
        <v>0</v>
      </c>
      <c r="P91" s="34">
        <f>IF(B91=0,0,SUMIF(plan!AN:AN,'dnevni pregled'!$B91,plan!AO:AO))</f>
        <v>0</v>
      </c>
      <c r="Q91" s="34">
        <f>IF(B91=0,0,SUMIF(plan!AR:AR,'dnevni pregled'!$B91,plan!AS:AS))</f>
        <v>0</v>
      </c>
      <c r="R91" s="34">
        <f>IF(B91=0,0,SUMIF(plan!AV:AV,'dnevni pregled'!$B91,plan!AW:AW))</f>
        <v>0</v>
      </c>
      <c r="S91" s="34">
        <f>IF(B91=0,0,SUMIF(plan!AZ:AZ,'dnevni pregled'!$B91,plan!BA:BA))</f>
        <v>0</v>
      </c>
      <c r="T91" s="34">
        <f>IF(B91=0,0,SUMIF(plan!BD:BD,'dnevni pregled'!$B91,plan!BE:BE))</f>
        <v>0</v>
      </c>
      <c r="U91" s="34">
        <f>IF(B91=0,0,SUMIF(plan!BH:BH,'dnevni pregled'!$B91,plan!BI:BI))</f>
        <v>0</v>
      </c>
      <c r="V91" s="34">
        <f>IF(B91=0,0,SUMIF(plan!BL:BL,'dnevni pregled'!$B91,plan!BM:BM))</f>
        <v>0</v>
      </c>
      <c r="W91" s="34">
        <f>IF(B91=0,0,SUMIF(plan!BP:BP,'dnevni pregled'!$B91,plan!BQ:BQ))</f>
        <v>0</v>
      </c>
      <c r="X91" s="34">
        <f>IF(B91=0,0,SUMIF(plan!BT:BT,'dnevni pregled'!$B91,plan!BU:BU))</f>
        <v>0</v>
      </c>
      <c r="Y91" s="34">
        <f>IF(B91=0,0,SUMIF(plan!BX:BX,'dnevni pregled'!$B91,plan!BY:BY))</f>
        <v>0</v>
      </c>
      <c r="Z91" s="34">
        <f>IF(B91=0,0,SUMIF(plan!CB:CB,'dnevni pregled'!$B91,plan!CC:CC))</f>
        <v>0</v>
      </c>
      <c r="AA91" s="34">
        <f>IF(B91=0,0,SUMIF(plan!CF:CF,'dnevni pregled'!$B91,plan!CG:CG))</f>
        <v>0</v>
      </c>
      <c r="AB91" s="34">
        <f>IF(B91=0,0,SUMIF(plan!CJ:CJ,'dnevni pregled'!$B91,plan!CK:CK))</f>
        <v>0</v>
      </c>
      <c r="AC91" s="34">
        <f>IF(B91=0,0,SUMIF(plan!CN:CN,'dnevni pregled'!$B91,plan!CO:CO))</f>
        <v>0</v>
      </c>
      <c r="AD91" s="34">
        <f>IF(B91=0,0,SUMIF(plan!CR:CR,'dnevni pregled'!$B91,plan!CS:CS))</f>
        <v>0</v>
      </c>
      <c r="AE91" s="34">
        <f>IF(B91=0,0,SUMIF(plan!CV:CV,'dnevni pregled'!$B91,plan!CW:CW))</f>
        <v>0</v>
      </c>
      <c r="AF91" s="34">
        <f>IF(B91=0,0,SUMIF(plan!CZ:CZ,'dnevni pregled'!$B91,plan!DA:DA))</f>
        <v>0</v>
      </c>
      <c r="AG91" s="34">
        <f>IF(B91=0,0,SUMIF(plan!DD:DD,'dnevni pregled'!$B91,plan!DE:DE))</f>
        <v>0</v>
      </c>
      <c r="AH91" s="34">
        <f>IF(B91=0,0,SUMIF(plan!DH:DH,'dnevni pregled'!$B91,plan!DI:DI))</f>
        <v>0</v>
      </c>
      <c r="AI91" s="34">
        <f>IF(B91=0,0,SUMIF(plan!DL:DL,'dnevni pregled'!$B91,plan!DM:DM))</f>
        <v>0</v>
      </c>
      <c r="AJ91" s="34">
        <f>IF(B91=0,0,SUMIF(plan!DP:DP,'dnevni pregled'!$B91,plan!DQ:DQ))</f>
        <v>0</v>
      </c>
      <c r="FR91" s="8"/>
    </row>
    <row r="92" spans="1:174" ht="15">
      <c r="A92" s="28"/>
      <c r="B92" s="39"/>
      <c r="C92" s="30">
        <f>VLOOKUP(B92,šifrant!A:B,2,FALSE)</f>
        <v>0</v>
      </c>
      <c r="D92" s="114"/>
      <c r="E92" s="114"/>
      <c r="F92" s="115"/>
      <c r="G92" s="34">
        <f>SUMIF(plan!D:D,'dnevni pregled'!$B92,plan!E:E)</f>
        <v>0</v>
      </c>
      <c r="H92" s="34">
        <f>IF(B92=0,0,SUMIF(plan!H:H,'dnevni pregled'!$B92,plan!I:I))</f>
        <v>0</v>
      </c>
      <c r="I92" s="34">
        <f>IF(B92=0,0,SUMIF(plan!L:L,'dnevni pregled'!$B92,plan!M:M))</f>
        <v>0</v>
      </c>
      <c r="J92" s="34">
        <f>IF(B92=0,0,SUMIF(plan!P:P,'dnevni pregled'!$B92,plan!Q:Q))</f>
        <v>0</v>
      </c>
      <c r="K92" s="34">
        <f>IF(B92=0,0,SUMIF(plan!T:T,'dnevni pregled'!$B92,plan!U:U))</f>
        <v>0</v>
      </c>
      <c r="L92" s="34">
        <f>IF(B92=0,0,SUMIF(plan!X:X,'dnevni pregled'!$B92,plan!Y:Y))</f>
        <v>0</v>
      </c>
      <c r="M92" s="34">
        <f>IF(B92=0,0,SUMIF(plan!AB:AB,'dnevni pregled'!$B92,plan!AC:AC))</f>
        <v>0</v>
      </c>
      <c r="N92" s="34">
        <f>IF(B92=0,0,SUMIF(plan!AF:AF,'dnevni pregled'!$B92,plan!AG:AG))</f>
        <v>0</v>
      </c>
      <c r="O92" s="34">
        <f>IF(B92=0,0,SUMIF(plan!AJ:AJ,'dnevni pregled'!$B92,plan!AK:AK))</f>
        <v>0</v>
      </c>
      <c r="P92" s="34">
        <f>IF(B92=0,0,SUMIF(plan!AN:AN,'dnevni pregled'!$B92,plan!AO:AO))</f>
        <v>0</v>
      </c>
      <c r="Q92" s="34">
        <f>IF(B92=0,0,SUMIF(plan!AR:AR,'dnevni pregled'!$B92,plan!AS:AS))</f>
        <v>0</v>
      </c>
      <c r="R92" s="34">
        <f>IF(B92=0,0,SUMIF(plan!AV:AV,'dnevni pregled'!$B92,plan!AW:AW))</f>
        <v>0</v>
      </c>
      <c r="S92" s="34">
        <f>IF(B92=0,0,SUMIF(plan!AZ:AZ,'dnevni pregled'!$B92,plan!BA:BA))</f>
        <v>0</v>
      </c>
      <c r="T92" s="34">
        <f>IF(B92=0,0,SUMIF(plan!BD:BD,'dnevni pregled'!$B92,plan!BE:BE))</f>
        <v>0</v>
      </c>
      <c r="U92" s="34">
        <f>IF(B92=0,0,SUMIF(plan!BH:BH,'dnevni pregled'!$B92,plan!BI:BI))</f>
        <v>0</v>
      </c>
      <c r="V92" s="34">
        <f>IF(B92=0,0,SUMIF(plan!BL:BL,'dnevni pregled'!$B92,plan!BM:BM))</f>
        <v>0</v>
      </c>
      <c r="W92" s="34">
        <f>IF(B92=0,0,SUMIF(plan!BP:BP,'dnevni pregled'!$B92,plan!BQ:BQ))</f>
        <v>0</v>
      </c>
      <c r="X92" s="34">
        <f>IF(B92=0,0,SUMIF(plan!BT:BT,'dnevni pregled'!$B92,plan!BU:BU))</f>
        <v>0</v>
      </c>
      <c r="Y92" s="34">
        <f>IF(B92=0,0,SUMIF(plan!BX:BX,'dnevni pregled'!$B92,plan!BY:BY))</f>
        <v>0</v>
      </c>
      <c r="Z92" s="34">
        <f>IF(B92=0,0,SUMIF(plan!CB:CB,'dnevni pregled'!$B92,plan!CC:CC))</f>
        <v>0</v>
      </c>
      <c r="AA92" s="34">
        <f>IF(B92=0,0,SUMIF(plan!CF:CF,'dnevni pregled'!$B92,plan!CG:CG))</f>
        <v>0</v>
      </c>
      <c r="AB92" s="34">
        <f>IF(B92=0,0,SUMIF(plan!CJ:CJ,'dnevni pregled'!$B92,plan!CK:CK))</f>
        <v>0</v>
      </c>
      <c r="AC92" s="34">
        <f>IF(B92=0,0,SUMIF(plan!CN:CN,'dnevni pregled'!$B92,plan!CO:CO))</f>
        <v>0</v>
      </c>
      <c r="AD92" s="34">
        <f>IF(B92=0,0,SUMIF(plan!CR:CR,'dnevni pregled'!$B92,plan!CS:CS))</f>
        <v>0</v>
      </c>
      <c r="AE92" s="34">
        <f>IF(B92=0,0,SUMIF(plan!CV:CV,'dnevni pregled'!$B92,plan!CW:CW))</f>
        <v>0</v>
      </c>
      <c r="AF92" s="34">
        <f>IF(B92=0,0,SUMIF(plan!CZ:CZ,'dnevni pregled'!$B92,plan!DA:DA))</f>
        <v>0</v>
      </c>
      <c r="AG92" s="34">
        <f>IF(B92=0,0,SUMIF(plan!DD:DD,'dnevni pregled'!$B92,plan!DE:DE))</f>
        <v>0</v>
      </c>
      <c r="AH92" s="34">
        <f>IF(B92=0,0,SUMIF(plan!DH:DH,'dnevni pregled'!$B92,plan!DI:DI))</f>
        <v>0</v>
      </c>
      <c r="AI92" s="34">
        <f>IF(B92=0,0,SUMIF(plan!DL:DL,'dnevni pregled'!$B92,plan!DM:DM))</f>
        <v>0</v>
      </c>
      <c r="AJ92" s="34">
        <f>IF(B92=0,0,SUMIF(plan!DP:DP,'dnevni pregled'!$B92,plan!DQ:DQ))</f>
        <v>0</v>
      </c>
      <c r="FR92" s="8"/>
    </row>
    <row r="94" spans="1:174">
      <c r="A94" s="31" t="s">
        <v>4662</v>
      </c>
      <c r="FR94" s="8"/>
    </row>
    <row r="95" spans="1:174" s="32" customFormat="1">
      <c r="A95" s="28" t="s">
        <v>2050</v>
      </c>
      <c r="B95" s="40"/>
      <c r="C95" s="41">
        <f>VLOOKUP(B95,šifrant!A:B,2,FALSE)</f>
        <v>0</v>
      </c>
      <c r="G95" s="29">
        <f>G4</f>
        <v>0</v>
      </c>
      <c r="H95" s="29">
        <f t="shared" ref="H95:J95" si="0">H4</f>
        <v>45873</v>
      </c>
      <c r="I95" s="29">
        <f t="shared" si="0"/>
        <v>45874</v>
      </c>
      <c r="J95" s="29">
        <f t="shared" si="0"/>
        <v>45875</v>
      </c>
      <c r="K95" s="29">
        <f t="shared" ref="K95" si="1">K4</f>
        <v>45876</v>
      </c>
      <c r="L95" s="29">
        <f t="shared" ref="L95:M95" si="2">L4</f>
        <v>45877</v>
      </c>
      <c r="M95" s="29">
        <f t="shared" si="2"/>
        <v>45880</v>
      </c>
      <c r="N95" s="29">
        <f t="shared" ref="N95:Q95" si="3">N4</f>
        <v>45881</v>
      </c>
      <c r="O95" s="29">
        <f t="shared" si="3"/>
        <v>45882</v>
      </c>
      <c r="P95" s="29">
        <f t="shared" si="3"/>
        <v>45883</v>
      </c>
      <c r="Q95" s="29">
        <f t="shared" si="3"/>
        <v>45887</v>
      </c>
      <c r="R95" s="29">
        <f t="shared" ref="R95:W95" si="4">R4</f>
        <v>45888</v>
      </c>
      <c r="S95" s="29">
        <f t="shared" si="4"/>
        <v>45889</v>
      </c>
      <c r="T95" s="29">
        <f t="shared" si="4"/>
        <v>45890</v>
      </c>
      <c r="U95" s="29">
        <f t="shared" si="4"/>
        <v>45891</v>
      </c>
      <c r="V95" s="29">
        <f t="shared" si="4"/>
        <v>45894</v>
      </c>
      <c r="W95" s="29">
        <f t="shared" si="4"/>
        <v>45895</v>
      </c>
      <c r="X95" s="29">
        <f t="shared" ref="X95:AA95" si="5">X4</f>
        <v>45896</v>
      </c>
      <c r="Y95" s="29">
        <f t="shared" si="5"/>
        <v>45897</v>
      </c>
      <c r="Z95" s="29">
        <f t="shared" si="5"/>
        <v>45898</v>
      </c>
      <c r="AA95" s="29">
        <f t="shared" si="5"/>
        <v>45901</v>
      </c>
      <c r="AB95" s="29">
        <f t="shared" ref="AB95:AE95" si="6">AB4</f>
        <v>45902</v>
      </c>
      <c r="AC95" s="29">
        <f t="shared" si="6"/>
        <v>45903</v>
      </c>
      <c r="AD95" s="29">
        <f t="shared" si="6"/>
        <v>45904</v>
      </c>
      <c r="AE95" s="29">
        <f t="shared" si="6"/>
        <v>45905</v>
      </c>
      <c r="AF95" s="29">
        <f t="shared" ref="AF95:AH95" si="7">AF4</f>
        <v>45908</v>
      </c>
      <c r="AG95" s="29">
        <f t="shared" si="7"/>
        <v>45909</v>
      </c>
      <c r="AH95" s="29">
        <f t="shared" si="7"/>
        <v>45910</v>
      </c>
      <c r="AI95" s="29">
        <f t="shared" ref="AI95:AJ95" si="8">AI4</f>
        <v>45911</v>
      </c>
      <c r="AJ95" s="29">
        <f t="shared" si="8"/>
        <v>45912</v>
      </c>
    </row>
    <row r="96" spans="1:174" ht="15">
      <c r="A96" s="28" t="s">
        <v>4663</v>
      </c>
      <c r="B96" s="39">
        <v>30024</v>
      </c>
      <c r="C96" s="30" t="str">
        <f>VLOOKUP(B96,šifrant!A:B,2,FALSE)</f>
        <v>ZABOJ SIV 600x400x220</v>
      </c>
      <c r="G96" s="34">
        <f>SUMIF(plan!D:D,'dnevni pregled'!$B96,plan!E:E)</f>
        <v>0</v>
      </c>
      <c r="H96" s="34">
        <f ca="1">SUMIF(plan!H:H,'dnevni pregled'!$B96,plan!I:I)</f>
        <v>191.53846153846155</v>
      </c>
      <c r="I96" s="34">
        <f ca="1">SUMIF(plan!L:L,'dnevni pregled'!$B96,plan!M:M)</f>
        <v>135.45150501672242</v>
      </c>
      <c r="J96" s="34">
        <f ca="1">SUMIF(plan!P:P,'dnevni pregled'!$B96,plan!Q:Q)</f>
        <v>135.45150501672242</v>
      </c>
      <c r="K96" s="34">
        <f ca="1">SUMIF(plan!T:T,'dnevni pregled'!$B96,plan!U:U)</f>
        <v>135.45150501672242</v>
      </c>
      <c r="L96" s="34">
        <f ca="1">SUMIF(plan!X:X,'dnevni pregled'!$B96,plan!Y:Y)</f>
        <v>135.45150501672242</v>
      </c>
      <c r="M96" s="34">
        <f ca="1">SUMIF(plan!AB:AB,'dnevni pregled'!$B96,plan!AC:AC)</f>
        <v>48.913043478260875</v>
      </c>
      <c r="N96" s="34">
        <f ca="1">SUMIF(plan!AF:AF,'dnevni pregled'!$B96,plan!AG:AG)</f>
        <v>100.86151101072841</v>
      </c>
      <c r="O96" s="34">
        <f ca="1">SUMIF(plan!AJ:AJ,'dnevni pregled'!$B96,plan!AK:AK)</f>
        <v>100.86151101072841</v>
      </c>
      <c r="P96" s="34">
        <f ca="1">SUMIF(plan!AN:AN,'dnevni pregled'!$B96,plan!AO:AO)</f>
        <v>100.86151101072841</v>
      </c>
      <c r="Q96" s="34">
        <f ca="1">SUMIF(plan!AR:AR,'dnevni pregled'!$B96,plan!AS:AS)</f>
        <v>149.91092907092909</v>
      </c>
      <c r="R96" s="34">
        <f ca="1">SUMIF(plan!AV:AV,'dnevni pregled'!$B96,plan!AW:AW)</f>
        <v>198.82397254918996</v>
      </c>
      <c r="S96" s="34">
        <f ca="1">SUMIF(plan!AZ:AZ,'dnevni pregled'!$B96,plan!BA:BA)</f>
        <v>242.11550501672244</v>
      </c>
      <c r="T96" s="34">
        <f ca="1">SUMIF(plan!BD:BD,'dnevni pregled'!$B96,plan!BE:BE)</f>
        <v>242.11550501672244</v>
      </c>
      <c r="U96" s="34">
        <f ca="1">SUMIF(plan!BH:BH,'dnevni pregled'!$B96,plan!BI:BI)</f>
        <v>242.11550501672244</v>
      </c>
      <c r="V96" s="34">
        <f ca="1">SUMIF(plan!BL:BL,'dnevni pregled'!$B96,plan!BM:BM)</f>
        <v>11.423999999999999</v>
      </c>
      <c r="W96" s="34">
        <f ca="1">SUMIF(plan!BP:BP,'dnevni pregled'!$B96,plan!BQ:BQ)</f>
        <v>0</v>
      </c>
      <c r="X96" s="34">
        <f ca="1">SUMIF(plan!BT:BT,'dnevni pregled'!$B96,plan!BU:BU)</f>
        <v>0</v>
      </c>
      <c r="Y96" s="34">
        <f ca="1">SUMIF(plan!BX:BX,'dnevni pregled'!$B96,plan!BY:BY)</f>
        <v>0</v>
      </c>
      <c r="Z96" s="34">
        <f ca="1">SUMIF(plan!CB:CB,'dnevni pregled'!$B96,plan!CC:CC)</f>
        <v>0</v>
      </c>
      <c r="AA96" s="34">
        <f ca="1">SUMIF(plan!CF:CF,'dnevni pregled'!$B96,plan!CG:CG)</f>
        <v>78.543443478260869</v>
      </c>
      <c r="AB96" s="34">
        <f ca="1">SUMIF(plan!CJ:CJ,'dnevni pregled'!$B96,plan!CK:CK)</f>
        <v>105.67345025792189</v>
      </c>
      <c r="AC96" s="34">
        <f ca="1">SUMIF(plan!CN:CN,'dnevni pregled'!$B96,plan!CO:CO)</f>
        <v>105.67345025792189</v>
      </c>
      <c r="AD96" s="34">
        <f ca="1">SUMIF(plan!CR:CR,'dnevni pregled'!$B96,plan!CS:CS)</f>
        <v>48.913043478260875</v>
      </c>
      <c r="AE96" s="34">
        <f ca="1">SUMIF(plan!CV:CV,'dnevni pregled'!$B96,plan!CW:CW)</f>
        <v>48.913043478260875</v>
      </c>
      <c r="AF96" s="34">
        <f ca="1">SUMIF(plan!CZ:CZ,'dnevni pregled'!$B96,plan!DA:DA)</f>
        <v>0</v>
      </c>
      <c r="AG96" s="34">
        <f ca="1">SUMIF(plan!DD:DD,'dnevni pregled'!$B96,plan!DE:DE)</f>
        <v>0</v>
      </c>
      <c r="AH96" s="34">
        <f ca="1">SUMIF(plan!DH:DH,'dnevni pregled'!$B96,plan!DI:DI)</f>
        <v>0</v>
      </c>
      <c r="AI96" s="34">
        <f ca="1">SUMIF(plan!DL:DL,'dnevni pregled'!$B96,plan!DM:DM)</f>
        <v>0</v>
      </c>
      <c r="AJ96" s="34">
        <f ca="1">SUMIF(plan!DP:DP,'dnevni pregled'!$B96,plan!DQ:DQ)</f>
        <v>0</v>
      </c>
      <c r="FR96" s="8"/>
    </row>
    <row r="97" spans="1:174" ht="15">
      <c r="A97" s="28" t="s">
        <v>4664</v>
      </c>
      <c r="B97" s="39">
        <v>30025</v>
      </c>
      <c r="C97" s="30" t="str">
        <f>VLOOKUP(B97,šifrant!A:B,2,FALSE)</f>
        <v>ZABOJ SIV 600x400x320</v>
      </c>
      <c r="G97" s="34">
        <f>SUMIF(plan!D:D,'dnevni pregled'!$B97,plan!E:E)</f>
        <v>0</v>
      </c>
      <c r="H97" s="34">
        <f ca="1">SUMIF(plan!H:H,'dnevni pregled'!$B97,plan!I:I)</f>
        <v>180</v>
      </c>
      <c r="I97" s="34">
        <f ca="1">SUMIF(plan!L:L,'dnevni pregled'!$B97,plan!M:M)</f>
        <v>180</v>
      </c>
      <c r="J97" s="34">
        <f ca="1">SUMIF(plan!P:P,'dnevni pregled'!$B97,plan!Q:Q)</f>
        <v>217.5</v>
      </c>
      <c r="K97" s="34">
        <f ca="1">SUMIF(plan!T:T,'dnevni pregled'!$B97,plan!U:U)</f>
        <v>37.5</v>
      </c>
      <c r="L97" s="34">
        <f ca="1">SUMIF(plan!X:X,'dnevni pregled'!$B97,plan!Y:Y)</f>
        <v>37.5</v>
      </c>
      <c r="M97" s="34">
        <f ca="1">SUMIF(plan!AB:AB,'dnevni pregled'!$B97,plan!AC:AC)</f>
        <v>82.285632000000007</v>
      </c>
      <c r="N97" s="34">
        <f ca="1">SUMIF(plan!AF:AF,'dnevni pregled'!$B97,plan!AG:AG)</f>
        <v>82.285632000000007</v>
      </c>
      <c r="O97" s="34">
        <f ca="1">SUMIF(plan!AJ:AJ,'dnevni pregled'!$B97,plan!AK:AK)</f>
        <v>82.285632000000007</v>
      </c>
      <c r="P97" s="34">
        <f ca="1">SUMIF(plan!AN:AN,'dnevni pregled'!$B97,plan!AO:AO)</f>
        <v>82.285632000000007</v>
      </c>
      <c r="Q97" s="34">
        <f ca="1">SUMIF(plan!AR:AR,'dnevni pregled'!$B97,plan!AS:AS)</f>
        <v>71.4285</v>
      </c>
      <c r="R97" s="34">
        <f ca="1">SUMIF(plan!AV:AV,'dnevni pregled'!$B97,plan!AW:AW)</f>
        <v>0</v>
      </c>
      <c r="S97" s="34">
        <f ca="1">SUMIF(plan!AZ:AZ,'dnevni pregled'!$B97,plan!BA:BA)</f>
        <v>0</v>
      </c>
      <c r="T97" s="34">
        <f ca="1">SUMIF(plan!BD:BD,'dnevni pregled'!$B97,plan!BE:BE)</f>
        <v>0</v>
      </c>
      <c r="U97" s="34">
        <f ca="1">SUMIF(plan!BH:BH,'dnevni pregled'!$B97,plan!BI:BI)</f>
        <v>0</v>
      </c>
      <c r="V97" s="34">
        <f ca="1">SUMIF(plan!BL:BL,'dnevni pregled'!$B97,plan!BM:BM)</f>
        <v>216</v>
      </c>
      <c r="W97" s="34">
        <f ca="1">SUMIF(plan!BP:BP,'dnevni pregled'!$B97,plan!BQ:BQ)</f>
        <v>216</v>
      </c>
      <c r="X97" s="34">
        <f ca="1">SUMIF(plan!BT:BT,'dnevni pregled'!$B97,plan!BU:BU)</f>
        <v>216</v>
      </c>
      <c r="Y97" s="34">
        <f ca="1">SUMIF(plan!BX:BX,'dnevni pregled'!$B97,plan!BY:BY)</f>
        <v>216</v>
      </c>
      <c r="Z97" s="34">
        <f ca="1">SUMIF(plan!CB:CB,'dnevni pregled'!$B97,plan!CC:CC)</f>
        <v>180</v>
      </c>
      <c r="AA97" s="34">
        <f ca="1">SUMIF(plan!CF:CF,'dnevni pregled'!$B97,plan!CG:CG)</f>
        <v>180</v>
      </c>
      <c r="AB97" s="34">
        <f ca="1">SUMIF(plan!CJ:CJ,'dnevni pregled'!$B97,plan!CK:CK)</f>
        <v>180</v>
      </c>
      <c r="AC97" s="34">
        <f ca="1">SUMIF(plan!CN:CN,'dnevni pregled'!$B97,plan!CO:CO)</f>
        <v>180</v>
      </c>
      <c r="AD97" s="34">
        <f ca="1">SUMIF(plan!CR:CR,'dnevni pregled'!$B97,plan!CS:CS)</f>
        <v>0</v>
      </c>
      <c r="AE97" s="34">
        <f ca="1">SUMIF(plan!CV:CV,'dnevni pregled'!$B97,plan!CW:CW)</f>
        <v>0</v>
      </c>
      <c r="AF97" s="34">
        <f ca="1">SUMIF(plan!CZ:CZ,'dnevni pregled'!$B97,plan!DA:DA)</f>
        <v>0</v>
      </c>
      <c r="AG97" s="34">
        <f ca="1">SUMIF(plan!DD:DD,'dnevni pregled'!$B97,plan!DE:DE)</f>
        <v>0</v>
      </c>
      <c r="AH97" s="34">
        <f ca="1">SUMIF(plan!DH:DH,'dnevni pregled'!$B97,plan!DI:DI)</f>
        <v>0</v>
      </c>
      <c r="AI97" s="34">
        <f ca="1">SUMIF(plan!DL:DL,'dnevni pregled'!$B97,plan!DM:DM)</f>
        <v>0</v>
      </c>
      <c r="AJ97" s="34">
        <f ca="1">SUMIF(plan!DP:DP,'dnevni pregled'!$B97,plan!DQ:DQ)</f>
        <v>0</v>
      </c>
      <c r="FR97" s="8"/>
    </row>
    <row r="98" spans="1:174" ht="15">
      <c r="A98" s="28" t="s">
        <v>4665</v>
      </c>
      <c r="B98" s="39">
        <v>300000213</v>
      </c>
      <c r="C98" s="30" t="str">
        <f>VLOOKUP(B98,šifrant!A:B,2,FALSE)</f>
        <v>ZABOJ SIV MANJŠI 400x300X200</v>
      </c>
      <c r="G98" s="34">
        <f>SUMIF(plan!D:D,'dnevni pregled'!$B98,plan!E:E)</f>
        <v>0</v>
      </c>
      <c r="H98" s="34">
        <f ca="1">SUMIF(plan!H:H,'dnevni pregled'!$B98,plan!I:I)</f>
        <v>19.740000000000002</v>
      </c>
      <c r="I98" s="34">
        <f ca="1">SUMIF(plan!L:L,'dnevni pregled'!$B98,plan!M:M)</f>
        <v>19.740000000000002</v>
      </c>
      <c r="J98" s="34">
        <f ca="1">SUMIF(plan!P:P,'dnevni pregled'!$B98,plan!Q:Q)</f>
        <v>19.740000000000002</v>
      </c>
      <c r="K98" s="34">
        <f ca="1">SUMIF(plan!T:T,'dnevni pregled'!$B98,plan!U:U)</f>
        <v>19.740000000000002</v>
      </c>
      <c r="L98" s="34">
        <f ca="1">SUMIF(plan!X:X,'dnevni pregled'!$B98,plan!Y:Y)</f>
        <v>19.740000000000002</v>
      </c>
      <c r="M98" s="34">
        <f ca="1">SUMIF(plan!AB:AB,'dnevni pregled'!$B98,plan!AC:AC)</f>
        <v>19.740000000000002</v>
      </c>
      <c r="N98" s="34">
        <f ca="1">SUMIF(plan!AF:AF,'dnevni pregled'!$B98,plan!AG:AG)</f>
        <v>19.740000000000002</v>
      </c>
      <c r="O98" s="34">
        <f ca="1">SUMIF(plan!AJ:AJ,'dnevni pregled'!$B98,plan!AK:AK)</f>
        <v>19.740000000000002</v>
      </c>
      <c r="P98" s="34">
        <f ca="1">SUMIF(plan!AN:AN,'dnevni pregled'!$B98,plan!AO:AO)</f>
        <v>19.740000000000002</v>
      </c>
      <c r="Q98" s="34">
        <f ca="1">SUMIF(plan!AR:AR,'dnevni pregled'!$B98,plan!AS:AS)</f>
        <v>0</v>
      </c>
      <c r="R98" s="34">
        <f ca="1">SUMIF(plan!AV:AV,'dnevni pregled'!$B98,plan!AW:AW)</f>
        <v>0</v>
      </c>
      <c r="S98" s="34">
        <f ca="1">SUMIF(plan!AZ:AZ,'dnevni pregled'!$B98,plan!BA:BA)</f>
        <v>0</v>
      </c>
      <c r="T98" s="34">
        <f ca="1">SUMIF(plan!BD:BD,'dnevni pregled'!$B98,plan!BE:BE)</f>
        <v>0</v>
      </c>
      <c r="U98" s="34">
        <f ca="1">SUMIF(plan!BH:BH,'dnevni pregled'!$B98,plan!BI:BI)</f>
        <v>0</v>
      </c>
      <c r="V98" s="34">
        <f ca="1">SUMIF(plan!BL:BL,'dnevni pregled'!$B98,plan!BM:BM)</f>
        <v>16.290600000000001</v>
      </c>
      <c r="W98" s="34">
        <f ca="1">SUMIF(plan!BP:BP,'dnevni pregled'!$B98,plan!BQ:BQ)</f>
        <v>16.290600000000001</v>
      </c>
      <c r="X98" s="34">
        <f ca="1">SUMIF(plan!BT:BT,'dnevni pregled'!$B98,plan!BU:BU)</f>
        <v>16.290600000000001</v>
      </c>
      <c r="Y98" s="34">
        <f ca="1">SUMIF(plan!BX:BX,'dnevni pregled'!$B98,plan!BY:BY)</f>
        <v>16.290600000000001</v>
      </c>
      <c r="Z98" s="34">
        <f ca="1">SUMIF(plan!CB:CB,'dnevni pregled'!$B98,plan!CC:CC)</f>
        <v>16.290600000000001</v>
      </c>
      <c r="AA98" s="34">
        <f ca="1">SUMIF(plan!CF:CF,'dnevni pregled'!$B98,plan!CG:CG)</f>
        <v>154.27800000000002</v>
      </c>
      <c r="AB98" s="34">
        <f ca="1">SUMIF(plan!CJ:CJ,'dnevni pregled'!$B98,plan!CK:CK)</f>
        <v>24.579989999999999</v>
      </c>
      <c r="AC98" s="34">
        <f ca="1">SUMIF(plan!CN:CN,'dnevni pregled'!$B98,plan!CO:CO)</f>
        <v>0</v>
      </c>
      <c r="AD98" s="34">
        <f ca="1">SUMIF(plan!CR:CR,'dnevni pregled'!$B98,plan!CS:CS)</f>
        <v>0</v>
      </c>
      <c r="AE98" s="34">
        <f ca="1">SUMIF(plan!CV:CV,'dnevni pregled'!$B98,plan!CW:CW)</f>
        <v>0</v>
      </c>
      <c r="AF98" s="34">
        <f ca="1">SUMIF(plan!CZ:CZ,'dnevni pregled'!$B98,plan!DA:DA)</f>
        <v>0</v>
      </c>
      <c r="AG98" s="34">
        <f ca="1">SUMIF(plan!DD:DD,'dnevni pregled'!$B98,plan!DE:DE)</f>
        <v>0</v>
      </c>
      <c r="AH98" s="34">
        <f ca="1">SUMIF(plan!DH:DH,'dnevni pregled'!$B98,plan!DI:DI)</f>
        <v>0</v>
      </c>
      <c r="AI98" s="34">
        <f ca="1">SUMIF(plan!DL:DL,'dnevni pregled'!$B98,plan!DM:DM)</f>
        <v>0</v>
      </c>
      <c r="AJ98" s="34">
        <f ca="1">SUMIF(plan!DP:DP,'dnevni pregled'!$B98,plan!DQ:DQ)</f>
        <v>0</v>
      </c>
      <c r="FR98" s="8"/>
    </row>
    <row r="99" spans="1:174" ht="15">
      <c r="A99" s="28" t="s">
        <v>4666</v>
      </c>
      <c r="B99" s="39">
        <v>30027</v>
      </c>
      <c r="C99" s="30" t="str">
        <f>VLOOKUP(B99,šifrant!A:B,2,FALSE)</f>
        <v>ZABOJ SIV 600x400x420 S35</v>
      </c>
      <c r="G99" s="34">
        <f>SUMIF(plan!D:D,'dnevni pregled'!$B99,plan!E:E)</f>
        <v>0</v>
      </c>
      <c r="H99" s="34">
        <f ca="1">SUMIF(plan!H:H,'dnevni pregled'!$B99,plan!I:I)</f>
        <v>127.4949</v>
      </c>
      <c r="I99" s="34">
        <f ca="1">SUMIF(plan!L:L,'dnevni pregled'!$B99,plan!M:M)</f>
        <v>127.4949</v>
      </c>
      <c r="J99" s="34">
        <f ca="1">SUMIF(plan!P:P,'dnevni pregled'!$B99,plan!Q:Q)</f>
        <v>127.4949</v>
      </c>
      <c r="K99" s="34">
        <f ca="1">SUMIF(plan!T:T,'dnevni pregled'!$B99,plan!U:U)</f>
        <v>149.53121495327102</v>
      </c>
      <c r="L99" s="34">
        <f ca="1">SUMIF(plan!X:X,'dnevni pregled'!$B99,plan!Y:Y)</f>
        <v>150</v>
      </c>
      <c r="M99" s="34">
        <f ca="1">SUMIF(plan!AB:AB,'dnevni pregled'!$B99,plan!AC:AC)</f>
        <v>150</v>
      </c>
      <c r="N99" s="34">
        <f ca="1">SUMIF(plan!AF:AF,'dnevni pregled'!$B99,plan!AG:AG)</f>
        <v>150</v>
      </c>
      <c r="O99" s="34">
        <f ca="1">SUMIF(plan!AJ:AJ,'dnevni pregled'!$B99,plan!AK:AK)</f>
        <v>150</v>
      </c>
      <c r="P99" s="34">
        <f ca="1">SUMIF(plan!AN:AN,'dnevni pregled'!$B99,plan!AO:AO)</f>
        <v>0</v>
      </c>
      <c r="Q99" s="34">
        <f ca="1">SUMIF(plan!AR:AR,'dnevni pregled'!$B99,plan!AS:AS)</f>
        <v>0</v>
      </c>
      <c r="R99" s="34">
        <f ca="1">SUMIF(plan!AV:AV,'dnevni pregled'!$B99,plan!AW:AW)</f>
        <v>0</v>
      </c>
      <c r="S99" s="34">
        <f ca="1">SUMIF(plan!AZ:AZ,'dnevni pregled'!$B99,plan!BA:BA)</f>
        <v>0</v>
      </c>
      <c r="T99" s="34">
        <f ca="1">SUMIF(plan!BD:BD,'dnevni pregled'!$B99,plan!BE:BE)</f>
        <v>90.386440677966092</v>
      </c>
      <c r="U99" s="34">
        <f ca="1">SUMIF(plan!BH:BH,'dnevni pregled'!$B99,plan!BI:BI)</f>
        <v>90.386440677966092</v>
      </c>
      <c r="V99" s="34">
        <f ca="1">SUMIF(plan!BL:BL,'dnevni pregled'!$B99,plan!BM:BM)</f>
        <v>90.386440677966092</v>
      </c>
      <c r="W99" s="34">
        <f ca="1">SUMIF(plan!BP:BP,'dnevni pregled'!$B99,plan!BQ:BQ)</f>
        <v>90.386440677966092</v>
      </c>
      <c r="X99" s="34">
        <f ca="1">SUMIF(plan!BT:BT,'dnevni pregled'!$B99,plan!BU:BU)</f>
        <v>90.386440677966092</v>
      </c>
      <c r="Y99" s="34">
        <f ca="1">SUMIF(plan!BX:BX,'dnevni pregled'!$B99,plan!BY:BY)</f>
        <v>198.75</v>
      </c>
      <c r="Z99" s="34">
        <f ca="1">SUMIF(plan!CB:CB,'dnevni pregled'!$B99,plan!CC:CC)</f>
        <v>198.75</v>
      </c>
      <c r="AA99" s="34">
        <f ca="1">SUMIF(plan!CF:CF,'dnevni pregled'!$B99,plan!CG:CG)</f>
        <v>198.75</v>
      </c>
      <c r="AB99" s="34">
        <f ca="1">SUMIF(plan!CJ:CJ,'dnevni pregled'!$B99,plan!CK:CK)</f>
        <v>198.75</v>
      </c>
      <c r="AC99" s="34">
        <f ca="1">SUMIF(plan!CN:CN,'dnevni pregled'!$B99,plan!CO:CO)</f>
        <v>198.75</v>
      </c>
      <c r="AD99" s="34">
        <f ca="1">SUMIF(plan!CR:CR,'dnevni pregled'!$B99,plan!CS:CS)</f>
        <v>198.75</v>
      </c>
      <c r="AE99" s="34">
        <f ca="1">SUMIF(plan!CV:CV,'dnevni pregled'!$B99,plan!CW:CW)</f>
        <v>0</v>
      </c>
      <c r="AF99" s="34">
        <f ca="1">SUMIF(plan!CZ:CZ,'dnevni pregled'!$B99,plan!DA:DA)</f>
        <v>0</v>
      </c>
      <c r="AG99" s="34">
        <f ca="1">SUMIF(plan!DD:DD,'dnevni pregled'!$B99,plan!DE:DE)</f>
        <v>0</v>
      </c>
      <c r="AH99" s="34">
        <f ca="1">SUMIF(plan!DH:DH,'dnevni pregled'!$B99,plan!DI:DI)</f>
        <v>0</v>
      </c>
      <c r="AI99" s="34">
        <f ca="1">SUMIF(plan!DL:DL,'dnevni pregled'!$B99,plan!DM:DM)</f>
        <v>0</v>
      </c>
      <c r="AJ99" s="34">
        <f ca="1">SUMIF(plan!DP:DP,'dnevni pregled'!$B99,plan!DQ:DQ)</f>
        <v>0</v>
      </c>
      <c r="FR99" s="8"/>
    </row>
    <row r="100" spans="1:174" ht="15">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FR100" s="8"/>
    </row>
    <row r="102" spans="1:174" ht="17.45" customHeight="1">
      <c r="A102" s="28" t="s">
        <v>1976</v>
      </c>
      <c r="G102" s="29">
        <f>G4</f>
        <v>0</v>
      </c>
      <c r="H102" s="29">
        <f t="shared" ref="H102:J102" si="9">H4</f>
        <v>45873</v>
      </c>
      <c r="I102" s="29">
        <f t="shared" si="9"/>
        <v>45874</v>
      </c>
      <c r="J102" s="29">
        <f t="shared" si="9"/>
        <v>45875</v>
      </c>
      <c r="K102" s="29">
        <f t="shared" ref="K102" si="10">K4</f>
        <v>45876</v>
      </c>
      <c r="L102" s="29">
        <f t="shared" ref="L102:M102" si="11">L4</f>
        <v>45877</v>
      </c>
      <c r="M102" s="29">
        <f t="shared" si="11"/>
        <v>45880</v>
      </c>
      <c r="N102" s="29">
        <f t="shared" ref="N102:Q102" si="12">N4</f>
        <v>45881</v>
      </c>
      <c r="O102" s="29">
        <f t="shared" si="12"/>
        <v>45882</v>
      </c>
      <c r="P102" s="29">
        <f t="shared" si="12"/>
        <v>45883</v>
      </c>
      <c r="Q102" s="29">
        <f t="shared" si="12"/>
        <v>45887</v>
      </c>
      <c r="R102" s="29">
        <f t="shared" ref="R102:W102" si="13">R4</f>
        <v>45888</v>
      </c>
      <c r="S102" s="29">
        <f t="shared" si="13"/>
        <v>45889</v>
      </c>
      <c r="T102" s="29">
        <f t="shared" si="13"/>
        <v>45890</v>
      </c>
      <c r="U102" s="29">
        <f t="shared" si="13"/>
        <v>45891</v>
      </c>
      <c r="V102" s="29">
        <f t="shared" si="13"/>
        <v>45894</v>
      </c>
      <c r="W102" s="29">
        <f t="shared" si="13"/>
        <v>45895</v>
      </c>
      <c r="X102" s="29">
        <f t="shared" ref="X102:AA102" si="14">X4</f>
        <v>45896</v>
      </c>
      <c r="Y102" s="29">
        <f t="shared" si="14"/>
        <v>45897</v>
      </c>
      <c r="Z102" s="29">
        <f t="shared" si="14"/>
        <v>45898</v>
      </c>
      <c r="AA102" s="29">
        <f t="shared" si="14"/>
        <v>45901</v>
      </c>
      <c r="AB102" s="29">
        <f t="shared" ref="AB102:AE102" si="15">AB4</f>
        <v>45902</v>
      </c>
      <c r="AC102" s="29">
        <f t="shared" si="15"/>
        <v>45903</v>
      </c>
      <c r="AD102" s="29">
        <f t="shared" si="15"/>
        <v>45904</v>
      </c>
      <c r="AE102" s="29">
        <f t="shared" si="15"/>
        <v>45905</v>
      </c>
      <c r="AF102" s="29">
        <f t="shared" ref="AF102:AH102" si="16">AF4</f>
        <v>45908</v>
      </c>
      <c r="AG102" s="29">
        <f t="shared" si="16"/>
        <v>45909</v>
      </c>
      <c r="AH102" s="29">
        <f t="shared" si="16"/>
        <v>45910</v>
      </c>
      <c r="AI102" s="29">
        <f t="shared" ref="AI102:AJ102" si="17">AI4</f>
        <v>45911</v>
      </c>
      <c r="AJ102" s="29">
        <f t="shared" si="17"/>
        <v>45912</v>
      </c>
      <c r="FR102" s="8"/>
    </row>
    <row r="103" spans="1:174" ht="15">
      <c r="A103" s="28" t="s">
        <v>4667</v>
      </c>
      <c r="B103" s="39">
        <v>300000193</v>
      </c>
      <c r="C103" s="30" t="str">
        <f>VLOOKUP(B103,šifrant!A:B,2,FALSE)</f>
        <v>OKVIR 800X1200X200 ZLOŽL. ELEM.EMBA</v>
      </c>
      <c r="G103" s="34">
        <f>SUMIF(plan!D:D,'dnevni pregled'!$B103,plan!E:E)</f>
        <v>0</v>
      </c>
      <c r="H103" s="34">
        <f ca="1">SUMIF(plan!H:H,'dnevni pregled'!$B103,plan!I:I)</f>
        <v>0</v>
      </c>
      <c r="I103" s="34">
        <f ca="1">SUMIF(plan!L:L,'dnevni pregled'!$B103,plan!M:M)</f>
        <v>0</v>
      </c>
      <c r="J103" s="34">
        <f ca="1">SUMIF(plan!P:P,'dnevni pregled'!$B103,plan!Q:Q)</f>
        <v>0</v>
      </c>
      <c r="K103" s="34">
        <f ca="1">SUMIF(plan!T:T,'dnevni pregled'!$B103,plan!U:U)</f>
        <v>0</v>
      </c>
      <c r="L103" s="34">
        <f ca="1">SUMIF(plan!X:X,'dnevni pregled'!$B103,plan!Y:Y)</f>
        <v>0</v>
      </c>
      <c r="M103" s="34">
        <f ca="1">SUMIF(plan!AB:AB,'dnevni pregled'!$B103,plan!AC:AC)</f>
        <v>0</v>
      </c>
      <c r="N103" s="34">
        <f ca="1">SUMIF(plan!AF:AF,'dnevni pregled'!$B103,plan!AG:AG)</f>
        <v>0</v>
      </c>
      <c r="O103" s="34">
        <f ca="1">SUMIF(plan!AJ:AJ,'dnevni pregled'!$B103,plan!AK:AK)</f>
        <v>0</v>
      </c>
      <c r="P103" s="34">
        <f ca="1">SUMIF(plan!AN:AN,'dnevni pregled'!$B103,plan!AO:AO)</f>
        <v>0</v>
      </c>
      <c r="Q103" s="34">
        <f ca="1">SUMIF(plan!AR:AR,'dnevni pregled'!$B103,plan!AS:AS)</f>
        <v>0</v>
      </c>
      <c r="R103" s="34">
        <f ca="1">SUMIF(plan!AV:AV,'dnevni pregled'!$B103,plan!AW:AW)</f>
        <v>0</v>
      </c>
      <c r="S103" s="34">
        <f ca="1">SUMIF(plan!AZ:AZ,'dnevni pregled'!$B103,plan!BA:BA)</f>
        <v>0</v>
      </c>
      <c r="T103" s="34">
        <f ca="1">SUMIF(plan!BD:BD,'dnevni pregled'!$B103,plan!BE:BE)</f>
        <v>0</v>
      </c>
      <c r="U103" s="34">
        <f ca="1">SUMIF(plan!BH:BH,'dnevni pregled'!$B103,plan!BI:BI)</f>
        <v>0</v>
      </c>
      <c r="V103" s="34">
        <f ca="1">SUMIF(plan!BL:BL,'dnevni pregled'!$B103,plan!BM:BM)</f>
        <v>0</v>
      </c>
      <c r="W103" s="34">
        <f ca="1">SUMIF(plan!BP:BP,'dnevni pregled'!$B103,plan!BQ:BQ)</f>
        <v>0</v>
      </c>
      <c r="X103" s="34">
        <f ca="1">SUMIF(plan!BT:BT,'dnevni pregled'!$B103,plan!BU:BU)</f>
        <v>0</v>
      </c>
      <c r="Y103" s="34">
        <f ca="1">SUMIF(plan!BX:BX,'dnevni pregled'!$B103,plan!BY:BY)</f>
        <v>0</v>
      </c>
      <c r="Z103" s="34">
        <f ca="1">SUMIF(plan!CB:CB,'dnevni pregled'!$B103,plan!CC:CC)</f>
        <v>0</v>
      </c>
      <c r="AA103" s="34">
        <f ca="1">SUMIF(plan!CF:CF,'dnevni pregled'!$B103,plan!CG:CG)</f>
        <v>0</v>
      </c>
      <c r="AB103" s="34">
        <f ca="1">SUMIF(plan!CJ:CJ,'dnevni pregled'!$B103,plan!CK:CK)</f>
        <v>0</v>
      </c>
      <c r="AC103" s="34">
        <f ca="1">SUMIF(plan!CN:CN,'dnevni pregled'!$B103,plan!CO:CO)</f>
        <v>0</v>
      </c>
      <c r="AD103" s="34">
        <f ca="1">SUMIF(plan!CR:CR,'dnevni pregled'!$B103,plan!CS:CS)</f>
        <v>0</v>
      </c>
      <c r="AE103" s="34">
        <f ca="1">SUMIF(plan!CV:CV,'dnevni pregled'!$B103,plan!CW:CW)</f>
        <v>0</v>
      </c>
      <c r="AF103" s="34">
        <f ca="1">SUMIF(plan!CZ:CZ,'dnevni pregled'!$B103,plan!DA:DA)</f>
        <v>0</v>
      </c>
      <c r="AG103" s="34">
        <f ca="1">SUMIF(plan!DD:DD,'dnevni pregled'!$B103,plan!DE:DE)</f>
        <v>0</v>
      </c>
      <c r="AH103" s="34">
        <f ca="1">SUMIF(plan!DH:DH,'dnevni pregled'!$B103,plan!DI:DI)</f>
        <v>0</v>
      </c>
      <c r="AI103" s="34">
        <f ca="1">SUMIF(plan!DL:DL,'dnevni pregled'!$B103,plan!DM:DM)</f>
        <v>0</v>
      </c>
      <c r="AJ103" s="34">
        <f ca="1">SUMIF(plan!DP:DP,'dnevni pregled'!$B103,plan!DQ:DQ)</f>
        <v>0</v>
      </c>
      <c r="FR103" s="8"/>
    </row>
    <row r="104" spans="1:174" ht="15">
      <c r="A104" s="28" t="s">
        <v>4663</v>
      </c>
      <c r="B104" s="39">
        <v>300000191</v>
      </c>
      <c r="C104" s="30" t="str">
        <f>VLOOKUP(B104,šifrant!A:B,2,FALSE)</f>
        <v>ZABOJ SKLADALNI 600X400X220SI PVC_x000D_
EG6422</v>
      </c>
      <c r="G104" s="34">
        <f>SUMIF(plan!D:D,'dnevni pregled'!$B104,plan!E:E)</f>
        <v>0</v>
      </c>
      <c r="H104" s="34">
        <f ca="1">SUMIF(plan!H:H,'dnevni pregled'!$B104,plan!I:I)</f>
        <v>0</v>
      </c>
      <c r="I104" s="34">
        <f ca="1">SUMIF(plan!L:L,'dnevni pregled'!$B104,plan!M:M)</f>
        <v>0</v>
      </c>
      <c r="J104" s="34">
        <f ca="1">SUMIF(plan!P:P,'dnevni pregled'!$B104,plan!Q:Q)</f>
        <v>0</v>
      </c>
      <c r="K104" s="34">
        <f ca="1">SUMIF(plan!T:T,'dnevni pregled'!$B104,plan!U:U)</f>
        <v>0</v>
      </c>
      <c r="L104" s="34">
        <f ca="1">SUMIF(plan!X:X,'dnevni pregled'!$B104,plan!Y:Y)</f>
        <v>0</v>
      </c>
      <c r="M104" s="34">
        <f ca="1">SUMIF(plan!AB:AB,'dnevni pregled'!$B104,plan!AC:AC)</f>
        <v>0</v>
      </c>
      <c r="N104" s="34">
        <f ca="1">SUMIF(plan!AF:AF,'dnevni pregled'!$B104,plan!AG:AG)</f>
        <v>0</v>
      </c>
      <c r="O104" s="34">
        <f ca="1">SUMIF(plan!AJ:AJ,'dnevni pregled'!$B104,plan!AK:AK)</f>
        <v>0</v>
      </c>
      <c r="P104" s="34">
        <f ca="1">SUMIF(plan!AN:AN,'dnevni pregled'!$B104,plan!AO:AO)</f>
        <v>0</v>
      </c>
      <c r="Q104" s="34">
        <f ca="1">SUMIF(plan!AR:AR,'dnevni pregled'!$B104,plan!AS:AS)</f>
        <v>0</v>
      </c>
      <c r="R104" s="34">
        <f ca="1">SUMIF(plan!AV:AV,'dnevni pregled'!$B104,plan!AW:AW)</f>
        <v>0</v>
      </c>
      <c r="S104" s="34">
        <f ca="1">SUMIF(plan!AZ:AZ,'dnevni pregled'!$B104,plan!BA:BA)</f>
        <v>0</v>
      </c>
      <c r="T104" s="34">
        <f ca="1">SUMIF(plan!BD:BD,'dnevni pregled'!$B104,plan!BE:BE)</f>
        <v>0</v>
      </c>
      <c r="U104" s="34">
        <f ca="1">SUMIF(plan!BH:BH,'dnevni pregled'!$B104,plan!BI:BI)</f>
        <v>0</v>
      </c>
      <c r="V104" s="34">
        <f ca="1">SUMIF(plan!BL:BL,'dnevni pregled'!$B104,plan!BM:BM)</f>
        <v>0</v>
      </c>
      <c r="W104" s="34">
        <f ca="1">SUMIF(plan!BP:BP,'dnevni pregled'!$B104,plan!BQ:BQ)</f>
        <v>0</v>
      </c>
      <c r="X104" s="34">
        <f ca="1">SUMIF(plan!BT:BT,'dnevni pregled'!$B104,plan!BU:BU)</f>
        <v>0</v>
      </c>
      <c r="Y104" s="34">
        <f ca="1">SUMIF(plan!BX:BX,'dnevni pregled'!$B104,plan!BY:BY)</f>
        <v>0</v>
      </c>
      <c r="Z104" s="34">
        <f ca="1">SUMIF(plan!CB:CB,'dnevni pregled'!$B104,plan!CC:CC)</f>
        <v>0</v>
      </c>
      <c r="AA104" s="34">
        <f ca="1">SUMIF(plan!CF:CF,'dnevni pregled'!$B104,plan!CG:CG)</f>
        <v>0</v>
      </c>
      <c r="AB104" s="34">
        <f ca="1">SUMIF(plan!CJ:CJ,'dnevni pregled'!$B104,plan!CK:CK)</f>
        <v>0</v>
      </c>
      <c r="AC104" s="34">
        <f ca="1">SUMIF(plan!CN:CN,'dnevni pregled'!$B104,plan!CO:CO)</f>
        <v>0</v>
      </c>
      <c r="AD104" s="34">
        <f ca="1">SUMIF(plan!CR:CR,'dnevni pregled'!$B104,plan!CS:CS)</f>
        <v>0</v>
      </c>
      <c r="AE104" s="34">
        <f ca="1">SUMIF(plan!CV:CV,'dnevni pregled'!$B104,plan!CW:CW)</f>
        <v>0</v>
      </c>
      <c r="AF104" s="34">
        <f ca="1">SUMIF(plan!CZ:CZ,'dnevni pregled'!$B104,plan!DA:DA)</f>
        <v>0</v>
      </c>
      <c r="AG104" s="34">
        <f ca="1">SUMIF(plan!DD:DD,'dnevni pregled'!$B104,plan!DE:DE)</f>
        <v>0</v>
      </c>
      <c r="AH104" s="34">
        <f ca="1">SUMIF(plan!DH:DH,'dnevni pregled'!$B104,plan!DI:DI)</f>
        <v>0</v>
      </c>
      <c r="AI104" s="34">
        <f ca="1">SUMIF(plan!DL:DL,'dnevni pregled'!$B104,plan!DM:DM)</f>
        <v>0</v>
      </c>
      <c r="AJ104" s="34">
        <f ca="1">SUMIF(plan!DP:DP,'dnevni pregled'!$B104,plan!DQ:DQ)</f>
        <v>0</v>
      </c>
      <c r="FR104" s="8"/>
    </row>
    <row r="105" spans="1:174" ht="15">
      <c r="A105" s="28" t="s">
        <v>4665</v>
      </c>
      <c r="B105" s="39">
        <v>300000205</v>
      </c>
      <c r="C105" s="30" t="str">
        <f>VLOOKUP(B105,šifrant!A:B,2,FALSE)</f>
        <v>ZABOJ PVC 400X300X220 3-204U-0 RAKO</v>
      </c>
      <c r="G105" s="34">
        <f>SUMIF(plan!D:D,'dnevni pregled'!$B105,plan!E:E)</f>
        <v>0</v>
      </c>
      <c r="H105" s="34">
        <f ca="1">SUMIF(plan!H:H,'dnevni pregled'!$B105,plan!I:I)</f>
        <v>0</v>
      </c>
      <c r="I105" s="34">
        <f ca="1">SUMIF(plan!L:L,'dnevni pregled'!$B105,plan!M:M)</f>
        <v>0</v>
      </c>
      <c r="J105" s="34">
        <f ca="1">SUMIF(plan!P:P,'dnevni pregled'!$B105,plan!Q:Q)</f>
        <v>0</v>
      </c>
      <c r="K105" s="34">
        <f ca="1">SUMIF(plan!T:T,'dnevni pregled'!$B105,plan!U:U)</f>
        <v>0</v>
      </c>
      <c r="L105" s="34">
        <f ca="1">SUMIF(plan!X:X,'dnevni pregled'!$B105,plan!Y:Y)</f>
        <v>0</v>
      </c>
      <c r="M105" s="34">
        <f ca="1">SUMIF(plan!AB:AB,'dnevni pregled'!$B105,plan!AC:AC)</f>
        <v>0</v>
      </c>
      <c r="N105" s="34">
        <f ca="1">SUMIF(plan!AF:AF,'dnevni pregled'!$B105,plan!AG:AG)</f>
        <v>0</v>
      </c>
      <c r="O105" s="34">
        <f ca="1">SUMIF(plan!AJ:AJ,'dnevni pregled'!$B105,plan!AK:AK)</f>
        <v>0</v>
      </c>
      <c r="P105" s="34">
        <f ca="1">SUMIF(plan!AN:AN,'dnevni pregled'!$B105,plan!AO:AO)</f>
        <v>0</v>
      </c>
      <c r="Q105" s="34">
        <f ca="1">SUMIF(plan!AR:AR,'dnevni pregled'!$B105,plan!AS:AS)</f>
        <v>0</v>
      </c>
      <c r="R105" s="34">
        <f ca="1">SUMIF(plan!AV:AV,'dnevni pregled'!$B105,plan!AW:AW)</f>
        <v>0</v>
      </c>
      <c r="S105" s="34">
        <f ca="1">SUMIF(plan!AZ:AZ,'dnevni pregled'!$B105,plan!BA:BA)</f>
        <v>0</v>
      </c>
      <c r="T105" s="34">
        <f ca="1">SUMIF(plan!BD:BD,'dnevni pregled'!$B105,plan!BE:BE)</f>
        <v>0</v>
      </c>
      <c r="U105" s="34">
        <f ca="1">SUMIF(plan!BH:BH,'dnevni pregled'!$B105,plan!BI:BI)</f>
        <v>0</v>
      </c>
      <c r="V105" s="34">
        <f ca="1">SUMIF(plan!BL:BL,'dnevni pregled'!$B105,plan!BM:BM)</f>
        <v>0</v>
      </c>
      <c r="W105" s="34">
        <f ca="1">SUMIF(plan!BP:BP,'dnevni pregled'!$B105,plan!BQ:BQ)</f>
        <v>0</v>
      </c>
      <c r="X105" s="34">
        <f ca="1">SUMIF(plan!BT:BT,'dnevni pregled'!$B105,plan!BU:BU)</f>
        <v>0</v>
      </c>
      <c r="Y105" s="34">
        <f ca="1">SUMIF(plan!BX:BX,'dnevni pregled'!$B105,plan!BY:BY)</f>
        <v>0</v>
      </c>
      <c r="Z105" s="34">
        <f ca="1">SUMIF(plan!CB:CB,'dnevni pregled'!$B105,plan!CC:CC)</f>
        <v>0</v>
      </c>
      <c r="AA105" s="34">
        <f ca="1">SUMIF(plan!CF:CF,'dnevni pregled'!$B105,plan!CG:CG)</f>
        <v>0</v>
      </c>
      <c r="AB105" s="34">
        <f ca="1">SUMIF(plan!CJ:CJ,'dnevni pregled'!$B105,plan!CK:CK)</f>
        <v>0</v>
      </c>
      <c r="AC105" s="34">
        <f ca="1">SUMIF(plan!CN:CN,'dnevni pregled'!$B105,plan!CO:CO)</f>
        <v>0</v>
      </c>
      <c r="AD105" s="34">
        <f ca="1">SUMIF(plan!CR:CR,'dnevni pregled'!$B105,plan!CS:CS)</f>
        <v>0</v>
      </c>
      <c r="AE105" s="34">
        <f ca="1">SUMIF(plan!CV:CV,'dnevni pregled'!$B105,plan!CW:CW)</f>
        <v>0</v>
      </c>
      <c r="AF105" s="34">
        <f ca="1">SUMIF(plan!CZ:CZ,'dnevni pregled'!$B105,plan!DA:DA)</f>
        <v>0</v>
      </c>
      <c r="AG105" s="34">
        <f ca="1">SUMIF(plan!DD:DD,'dnevni pregled'!$B105,plan!DE:DE)</f>
        <v>0</v>
      </c>
      <c r="AH105" s="34">
        <f ca="1">SUMIF(plan!DH:DH,'dnevni pregled'!$B105,plan!DI:DI)</f>
        <v>0</v>
      </c>
      <c r="AI105" s="34">
        <f ca="1">SUMIF(plan!DL:DL,'dnevni pregled'!$B105,plan!DM:DM)</f>
        <v>0</v>
      </c>
      <c r="AJ105" s="34">
        <f ca="1">SUMIF(plan!DP:DP,'dnevni pregled'!$B105,plan!DQ:DQ)</f>
        <v>0</v>
      </c>
      <c r="FR105" s="8"/>
    </row>
    <row r="106" spans="1:174" ht="15">
      <c r="A106" s="28"/>
      <c r="B106" s="39">
        <v>30018</v>
      </c>
      <c r="C106" s="30" t="str">
        <f>VLOOKUP(B106,šifrant!A:B,2,FALSE)</f>
        <v>PALETA ŽIČNA (LAST GORENJA)</v>
      </c>
      <c r="G106" s="34">
        <f>SUMIF(plan!D:D,'dnevni pregled'!$B106,plan!E:E)</f>
        <v>0</v>
      </c>
      <c r="H106" s="34">
        <f ca="1">SUMIF(plan!H:H,'dnevni pregled'!$B106,plan!I:I)</f>
        <v>0</v>
      </c>
      <c r="I106" s="34">
        <f ca="1">SUMIF(plan!L:L,'dnevni pregled'!$B106,plan!M:M)</f>
        <v>0</v>
      </c>
      <c r="J106" s="34">
        <f ca="1">SUMIF(plan!P:P,'dnevni pregled'!$B106,plan!Q:Q)</f>
        <v>0</v>
      </c>
      <c r="K106" s="34">
        <f ca="1">SUMIF(plan!T:T,'dnevni pregled'!$B106,plan!U:U)</f>
        <v>0</v>
      </c>
      <c r="L106" s="34">
        <f ca="1">SUMIF(plan!X:X,'dnevni pregled'!$B106,plan!Y:Y)</f>
        <v>0</v>
      </c>
      <c r="M106" s="34">
        <f ca="1">SUMIF(plan!AB:AB,'dnevni pregled'!$B106,plan!AC:AC)</f>
        <v>0</v>
      </c>
      <c r="N106" s="34">
        <f ca="1">SUMIF(plan!AF:AF,'dnevni pregled'!$B106,plan!AG:AG)</f>
        <v>0</v>
      </c>
      <c r="O106" s="34">
        <f ca="1">SUMIF(plan!AJ:AJ,'dnevni pregled'!$B106,plan!AK:AK)</f>
        <v>0</v>
      </c>
      <c r="P106" s="34">
        <f ca="1">SUMIF(plan!AN:AN,'dnevni pregled'!$B106,plan!AO:AO)</f>
        <v>0</v>
      </c>
      <c r="Q106" s="34">
        <f ca="1">SUMIF(plan!AR:AR,'dnevni pregled'!$B106,plan!AS:AS)</f>
        <v>0</v>
      </c>
      <c r="R106" s="34">
        <f ca="1">SUMIF(plan!AV:AV,'dnevni pregled'!$B106,plan!AW:AW)</f>
        <v>0</v>
      </c>
      <c r="S106" s="34">
        <f ca="1">SUMIF(plan!AZ:AZ,'dnevni pregled'!$B106,plan!BA:BA)</f>
        <v>0</v>
      </c>
      <c r="T106" s="34">
        <f ca="1">SUMIF(plan!BD:BD,'dnevni pregled'!$B106,plan!BE:BE)</f>
        <v>0</v>
      </c>
      <c r="U106" s="34">
        <f ca="1">SUMIF(plan!BH:BH,'dnevni pregled'!$B106,plan!BI:BI)</f>
        <v>0</v>
      </c>
      <c r="V106" s="34">
        <f ca="1">SUMIF(plan!BL:BL,'dnevni pregled'!$B106,plan!BM:BM)</f>
        <v>0</v>
      </c>
      <c r="W106" s="34">
        <f ca="1">SUMIF(plan!BP:BP,'dnevni pregled'!$B106,plan!BQ:BQ)</f>
        <v>0</v>
      </c>
      <c r="X106" s="34">
        <f ca="1">SUMIF(plan!BT:BT,'dnevni pregled'!$B106,plan!BU:BU)</f>
        <v>0</v>
      </c>
      <c r="Y106" s="34">
        <f ca="1">SUMIF(plan!BX:BX,'dnevni pregled'!$B106,plan!BY:BY)</f>
        <v>0</v>
      </c>
      <c r="Z106" s="34">
        <f ca="1">SUMIF(plan!CB:CB,'dnevni pregled'!$B106,plan!CC:CC)</f>
        <v>0</v>
      </c>
      <c r="AA106" s="34">
        <f ca="1">SUMIF(plan!CF:CF,'dnevni pregled'!$B106,plan!CG:CG)</f>
        <v>0</v>
      </c>
      <c r="AB106" s="34">
        <f ca="1">SUMIF(plan!CJ:CJ,'dnevni pregled'!$B106,plan!CK:CK)</f>
        <v>0</v>
      </c>
      <c r="AC106" s="34">
        <f ca="1">SUMIF(plan!CN:CN,'dnevni pregled'!$B106,plan!CO:CO)</f>
        <v>0</v>
      </c>
      <c r="AD106" s="34">
        <f ca="1">SUMIF(plan!CR:CR,'dnevni pregled'!$B106,plan!CS:CS)</f>
        <v>0</v>
      </c>
      <c r="AE106" s="34">
        <f ca="1">SUMIF(plan!CV:CV,'dnevni pregled'!$B106,plan!CW:CW)</f>
        <v>0</v>
      </c>
      <c r="AF106" s="34">
        <f ca="1">SUMIF(plan!CZ:CZ,'dnevni pregled'!$B106,plan!DA:DA)</f>
        <v>0</v>
      </c>
      <c r="AG106" s="34">
        <f ca="1">SUMIF(plan!DD:DD,'dnevni pregled'!$B106,plan!DE:DE)</f>
        <v>0</v>
      </c>
      <c r="AH106" s="34">
        <f ca="1">SUMIF(plan!DH:DH,'dnevni pregled'!$B106,plan!DI:DI)</f>
        <v>0</v>
      </c>
      <c r="AI106" s="34">
        <f ca="1">SUMIF(plan!DL:DL,'dnevni pregled'!$B106,plan!DM:DM)</f>
        <v>0</v>
      </c>
      <c r="AJ106" s="34">
        <f ca="1">SUMIF(plan!DP:DP,'dnevni pregled'!$B106,plan!DQ:DQ)</f>
        <v>0</v>
      </c>
      <c r="FR106" s="8"/>
    </row>
  </sheetData>
  <mergeCells count="1">
    <mergeCell ref="B5:B10"/>
  </mergeCells>
  <conditionalFormatting sqref="G4:AJ4">
    <cfRule type="cellIs" dxfId="14647" priority="20" operator="lessThanOrEqual">
      <formula>$C$4</formula>
    </cfRule>
  </conditionalFormatting>
  <conditionalFormatting sqref="G6:AJ6">
    <cfRule type="dataBar" priority="5333">
      <dataBar>
        <cfvo type="min"/>
        <cfvo type="max"/>
        <color rgb="FF638EC6"/>
      </dataBar>
      <extLst>
        <ext xmlns:x14="http://schemas.microsoft.com/office/spreadsheetml/2009/9/main" uri="{B025F937-C7B1-47D3-B67F-A62EFF666E3E}">
          <x14:id>{E27FD2FE-E0D2-49A3-92DC-2906D395CCC3}</x14:id>
        </ext>
      </extLst>
    </cfRule>
  </conditionalFormatting>
  <conditionalFormatting sqref="G7:AJ8">
    <cfRule type="dataBar" priority="5334">
      <dataBar>
        <cfvo type="min"/>
        <cfvo type="max"/>
        <color rgb="FF638EC6"/>
      </dataBar>
      <extLst>
        <ext xmlns:x14="http://schemas.microsoft.com/office/spreadsheetml/2009/9/main" uri="{B025F937-C7B1-47D3-B67F-A62EFF666E3E}">
          <x14:id>{C04C1404-6D68-485C-9D63-14E5EBAD8350}</x14:id>
        </ext>
      </extLst>
    </cfRule>
  </conditionalFormatting>
  <conditionalFormatting sqref="G96:AJ100 G103:AJ106 G11:AJ92">
    <cfRule type="cellIs" dxfId="14646" priority="93" stopIfTrue="1" operator="equal">
      <formula>0</formula>
    </cfRule>
    <cfRule type="cellIs" dxfId="14645" priority="94" stopIfTrue="1" operator="notEqual">
      <formula>0</formula>
    </cfRule>
  </conditionalFormatting>
  <conditionalFormatting sqref="G95:AJ95 G102:AJ102">
    <cfRule type="cellIs" dxfId="14644" priority="91" operator="lessThanOrEqual">
      <formula>$C$4</formula>
    </cfRule>
  </conditionalFormatting>
  <conditionalFormatting sqref="ES5:XFD5 A5:F5">
    <cfRule type="colorScale" priority="4439">
      <colorScale>
        <cfvo type="min"/>
        <cfvo type="max"/>
        <color theme="3" tint="0.39997558519241921"/>
        <color theme="0"/>
      </colorScale>
    </cfRule>
  </conditionalFormatting>
  <conditionalFormatting sqref="G10:AJ10">
    <cfRule type="colorScale" priority="1">
      <colorScale>
        <cfvo type="min"/>
        <cfvo type="percentile" val="50"/>
        <cfvo type="max"/>
        <color rgb="FF63BE7B"/>
        <color rgb="FFFFEB84"/>
        <color rgb="FFF8696B"/>
      </colorScale>
    </cfRule>
  </conditionalFormatting>
  <conditionalFormatting sqref="G9:AJ9">
    <cfRule type="cellIs" dxfId="14643" priority="2" operator="greaterThanOrEqual">
      <formula>5</formula>
    </cfRule>
    <cfRule type="iconSet" priority="3">
      <iconSet iconSet="5Rating">
        <cfvo type="percent" val="0"/>
        <cfvo type="percent" val="20"/>
        <cfvo type="percent" val="40"/>
        <cfvo type="percent" val="60"/>
        <cfvo type="percent" val="80"/>
      </iconSet>
    </cfRule>
  </conditionalFormatting>
  <pageMargins left="0.70866141732283472" right="0.70866141732283472" top="0.74803149606299213" bottom="0.74803149606299213" header="0.31496062992125984" footer="0.31496062992125984"/>
  <pageSetup paperSize="9" scale="10" orientation="landscape" r:id="rId1"/>
  <extLst>
    <ext xmlns:x14="http://schemas.microsoft.com/office/spreadsheetml/2009/9/main" uri="{78C0D931-6437-407d-A8EE-F0AAD7539E65}">
      <x14:conditionalFormattings>
        <x14:conditionalFormatting xmlns:xm="http://schemas.microsoft.com/office/excel/2006/main">
          <x14:cfRule type="dataBar" id="{E27FD2FE-E0D2-49A3-92DC-2906D395CCC3}">
            <x14:dataBar minLength="0" maxLength="100" gradient="0">
              <x14:cfvo type="autoMin"/>
              <x14:cfvo type="autoMax"/>
              <x14:negativeFillColor rgb="FFFF0000"/>
              <x14:axisColor rgb="FF000000"/>
            </x14:dataBar>
          </x14:cfRule>
          <xm:sqref>G6:AJ6</xm:sqref>
        </x14:conditionalFormatting>
        <x14:conditionalFormatting xmlns:xm="http://schemas.microsoft.com/office/excel/2006/main">
          <x14:cfRule type="dataBar" id="{C04C1404-6D68-485C-9D63-14E5EBAD8350}">
            <x14:dataBar minLength="0" maxLength="100" gradient="0">
              <x14:cfvo type="autoMin"/>
              <x14:cfvo type="autoMax"/>
              <x14:negativeFillColor rgb="FFFF0000"/>
              <x14:axisColor rgb="FF000000"/>
            </x14:dataBar>
          </x14:cfRule>
          <xm:sqref>G7:AJ8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List30">
    <tabColor theme="7" tint="-0.249977111117893"/>
  </sheetPr>
  <dimension ref="A1:BY3142"/>
  <sheetViews>
    <sheetView zoomScaleNormal="100" workbookViewId="0">
      <pane xSplit="4" ySplit="2" topLeftCell="AC3074" activePane="bottomRight" state="frozen"/>
      <selection pane="topRight" activeCell="E1" sqref="E1"/>
      <selection pane="bottomLeft" activeCell="A3" sqref="A3"/>
      <selection pane="bottomRight" sqref="A1:XFD1048576"/>
    </sheetView>
  </sheetViews>
  <sheetFormatPr defaultColWidth="12.875" defaultRowHeight="14.25"/>
  <cols>
    <col min="1" max="3" width="12.875" style="8"/>
    <col min="4" max="4" width="26.625" style="8" customWidth="1"/>
    <col min="5" max="11" width="12.875" style="8"/>
    <col min="12" max="12" width="7.25" style="8" customWidth="1"/>
    <col min="13" max="13" width="5.875" style="8" customWidth="1"/>
    <col min="14" max="16" width="2.375" style="8" customWidth="1"/>
    <col min="17" max="16384" width="12.875" style="8"/>
  </cols>
  <sheetData>
    <row r="1" spans="1:76" ht="15" thickBot="1">
      <c r="A1" s="24">
        <v>45881.571925231481</v>
      </c>
      <c r="C1" s="8" t="s">
        <v>1977</v>
      </c>
      <c r="D1" s="8" t="s">
        <v>2</v>
      </c>
      <c r="E1" s="8" t="s">
        <v>4</v>
      </c>
      <c r="F1" s="8" t="s">
        <v>1978</v>
      </c>
      <c r="G1" s="8" t="s">
        <v>1979</v>
      </c>
      <c r="H1" s="8" t="s">
        <v>1980</v>
      </c>
      <c r="J1" s="8" t="s">
        <v>1981</v>
      </c>
      <c r="K1" s="8" t="s">
        <v>1982</v>
      </c>
      <c r="L1" s="8" t="s">
        <v>1983</v>
      </c>
      <c r="M1" s="8" t="s">
        <v>1984</v>
      </c>
      <c r="N1" s="8" t="s">
        <v>1985</v>
      </c>
      <c r="O1" s="8" t="s">
        <v>1985</v>
      </c>
      <c r="P1" s="8" t="s">
        <v>1985</v>
      </c>
      <c r="Q1" s="8" t="s">
        <v>1985</v>
      </c>
      <c r="R1" s="8" t="s">
        <v>1985</v>
      </c>
      <c r="S1" s="8" t="s">
        <v>1986</v>
      </c>
      <c r="U1" s="8" t="s">
        <v>1987</v>
      </c>
      <c r="W1" s="8" t="s">
        <v>1988</v>
      </c>
      <c r="Y1" s="8" t="s">
        <v>1989</v>
      </c>
      <c r="AA1" s="8" t="s">
        <v>1990</v>
      </c>
      <c r="AC1" s="8" t="s">
        <v>1991</v>
      </c>
      <c r="AF1" s="8" t="s">
        <v>1992</v>
      </c>
      <c r="AG1" s="8" t="s">
        <v>1985</v>
      </c>
      <c r="AH1" s="8" t="s">
        <v>1985</v>
      </c>
      <c r="AI1" s="8" t="s">
        <v>1985</v>
      </c>
      <c r="AJ1" s="8" t="s">
        <v>1993</v>
      </c>
      <c r="AK1" s="8" t="s">
        <v>1994</v>
      </c>
      <c r="AL1" s="8" t="s">
        <v>1995</v>
      </c>
      <c r="AM1" s="8" t="s">
        <v>1996</v>
      </c>
      <c r="AN1" s="8" t="s">
        <v>1997</v>
      </c>
      <c r="AO1" s="8" t="s">
        <v>1998</v>
      </c>
      <c r="AP1" s="8" t="s">
        <v>1995</v>
      </c>
      <c r="AQ1" s="8" t="s">
        <v>1999</v>
      </c>
      <c r="AR1" s="8" t="s">
        <v>1995</v>
      </c>
      <c r="AS1" s="8" t="s">
        <v>2000</v>
      </c>
      <c r="AT1" s="8" t="s">
        <v>1995</v>
      </c>
      <c r="AU1" s="8" t="s">
        <v>2001</v>
      </c>
      <c r="BT1" s="9"/>
      <c r="BU1" s="10"/>
      <c r="BV1" s="10"/>
      <c r="BW1" s="11"/>
    </row>
    <row r="2" spans="1:76" ht="15" thickBot="1">
      <c r="A2" s="8" t="s">
        <v>2002</v>
      </c>
      <c r="E2" s="8" t="s">
        <v>2003</v>
      </c>
      <c r="F2" s="8" t="s">
        <v>2004</v>
      </c>
      <c r="G2" s="8" t="s">
        <v>2005</v>
      </c>
      <c r="H2" s="8" t="s">
        <v>2006</v>
      </c>
      <c r="I2" s="8" t="s">
        <v>2007</v>
      </c>
      <c r="J2" s="8" t="s">
        <v>2008</v>
      </c>
      <c r="V2" s="8" t="s">
        <v>2009</v>
      </c>
      <c r="X2" s="8" t="s">
        <v>2010</v>
      </c>
      <c r="Y2" s="8" t="s">
        <v>2005</v>
      </c>
      <c r="AA2" s="8" t="s">
        <v>2011</v>
      </c>
      <c r="AF2" s="12"/>
      <c r="BT2" s="13"/>
      <c r="BU2" s="14"/>
      <c r="BV2" s="14"/>
      <c r="BW2" s="15"/>
      <c r="BX2" s="16"/>
    </row>
    <row r="3" spans="1:76">
      <c r="A3" s="8" t="s">
        <v>2012</v>
      </c>
      <c r="B3" s="8">
        <v>1</v>
      </c>
      <c r="D3" s="8" t="s">
        <v>2013</v>
      </c>
      <c r="F3" s="8">
        <v>1</v>
      </c>
      <c r="G3" s="8">
        <v>1</v>
      </c>
      <c r="BV3" s="17"/>
      <c r="BW3" s="18"/>
      <c r="BX3" s="19"/>
    </row>
    <row r="4" spans="1:76">
      <c r="A4" s="8" t="s">
        <v>2012</v>
      </c>
      <c r="B4" s="8">
        <v>2</v>
      </c>
      <c r="D4" s="8" t="s">
        <v>2014</v>
      </c>
      <c r="F4" s="8">
        <v>1</v>
      </c>
      <c r="G4" s="8">
        <v>2</v>
      </c>
      <c r="BV4" s="17"/>
      <c r="BW4" s="18"/>
      <c r="BX4" s="19"/>
    </row>
    <row r="5" spans="1:76">
      <c r="A5" s="8" t="s">
        <v>2012</v>
      </c>
      <c r="B5" s="8">
        <v>1.5</v>
      </c>
      <c r="D5" s="8" t="s">
        <v>2015</v>
      </c>
      <c r="F5" s="8">
        <v>1</v>
      </c>
      <c r="G5" s="8">
        <v>1.5</v>
      </c>
      <c r="BV5" s="17"/>
      <c r="BW5" s="18"/>
      <c r="BX5" s="19"/>
    </row>
    <row r="6" spans="1:76">
      <c r="A6" s="8" t="s">
        <v>2012</v>
      </c>
      <c r="B6" s="8">
        <v>0.5</v>
      </c>
      <c r="D6" s="8" t="s">
        <v>2016</v>
      </c>
      <c r="F6" s="8">
        <v>1</v>
      </c>
      <c r="G6" s="8">
        <v>0.5</v>
      </c>
      <c r="BV6" s="17"/>
      <c r="BW6" s="18"/>
      <c r="BX6" s="19"/>
    </row>
    <row r="7" spans="1:76">
      <c r="A7" s="8" t="s">
        <v>2012</v>
      </c>
      <c r="B7" s="8">
        <v>0.25</v>
      </c>
      <c r="D7" s="8" t="s">
        <v>2017</v>
      </c>
      <c r="F7" s="8">
        <v>1</v>
      </c>
      <c r="G7" s="8">
        <v>0.25</v>
      </c>
      <c r="BV7" s="17"/>
      <c r="BW7" s="18"/>
      <c r="BX7" s="19"/>
    </row>
    <row r="8" spans="1:76">
      <c r="A8" s="8" t="s">
        <v>2012</v>
      </c>
      <c r="B8" s="8">
        <v>0.75</v>
      </c>
      <c r="D8" s="8" t="s">
        <v>2018</v>
      </c>
      <c r="F8" s="8">
        <v>1</v>
      </c>
      <c r="G8" s="8">
        <v>0.75</v>
      </c>
      <c r="BV8" s="17"/>
      <c r="BW8" s="18"/>
      <c r="BX8" s="19"/>
    </row>
    <row r="9" spans="1:76">
      <c r="A9" s="8" t="s">
        <v>2012</v>
      </c>
      <c r="B9" s="8" t="s">
        <v>1975</v>
      </c>
      <c r="D9" s="8" t="s">
        <v>2019</v>
      </c>
      <c r="F9" s="8">
        <v>1</v>
      </c>
      <c r="BV9" s="17"/>
      <c r="BW9" s="18"/>
      <c r="BX9" s="19"/>
    </row>
    <row r="10" spans="1:76">
      <c r="A10" s="8" t="s">
        <v>2012</v>
      </c>
      <c r="BV10" s="17"/>
      <c r="BW10" s="18"/>
      <c r="BX10" s="19"/>
    </row>
    <row r="11" spans="1:76">
      <c r="A11" s="8" t="s">
        <v>2012</v>
      </c>
      <c r="BV11" s="17"/>
      <c r="BW11" s="18"/>
      <c r="BX11" s="19"/>
    </row>
    <row r="12" spans="1:76">
      <c r="A12" s="8" t="s">
        <v>2012</v>
      </c>
      <c r="BV12" s="17"/>
      <c r="BW12" s="18"/>
      <c r="BX12" s="19"/>
    </row>
    <row r="13" spans="1:76">
      <c r="A13" s="8" t="s">
        <v>2012</v>
      </c>
      <c r="D13" s="8">
        <v>0</v>
      </c>
      <c r="AK13" s="8">
        <v>0</v>
      </c>
      <c r="AL13" s="8">
        <v>0</v>
      </c>
      <c r="AM13" s="8">
        <v>0</v>
      </c>
      <c r="AN13" s="8">
        <v>0</v>
      </c>
      <c r="AO13" s="8">
        <v>0</v>
      </c>
      <c r="AP13" s="8">
        <v>0</v>
      </c>
      <c r="AQ13" s="8">
        <v>0</v>
      </c>
      <c r="AR13" s="8">
        <v>0</v>
      </c>
      <c r="AS13" s="8">
        <v>0</v>
      </c>
      <c r="AT13" s="8">
        <v>0</v>
      </c>
      <c r="AU13" s="8">
        <v>0</v>
      </c>
      <c r="AV13" s="8">
        <v>0</v>
      </c>
      <c r="BV13" s="17"/>
      <c r="BW13" s="18"/>
      <c r="BX13" s="19"/>
    </row>
    <row r="14" spans="1:76">
      <c r="A14" s="8" t="s">
        <v>2012</v>
      </c>
      <c r="B14" s="8">
        <v>634000001</v>
      </c>
      <c r="D14" s="8" t="s">
        <v>2020</v>
      </c>
      <c r="E14" s="8">
        <v>80</v>
      </c>
      <c r="F14" s="8">
        <v>8.0000000000000002E-3</v>
      </c>
      <c r="G14" s="8">
        <v>0.5</v>
      </c>
      <c r="K14" s="8" t="s">
        <v>2021</v>
      </c>
      <c r="L14" s="8">
        <v>1</v>
      </c>
      <c r="S14" s="8" t="s">
        <v>943</v>
      </c>
      <c r="T14" s="8">
        <v>5.0200000000000002E-2</v>
      </c>
      <c r="U14" s="8" t="s">
        <v>217</v>
      </c>
      <c r="V14" s="8">
        <v>8.0000000000000004E-4</v>
      </c>
      <c r="AK14" s="8">
        <v>0</v>
      </c>
      <c r="AL14" s="8">
        <v>0</v>
      </c>
      <c r="AM14" s="8">
        <v>0</v>
      </c>
      <c r="AN14" s="8">
        <v>0</v>
      </c>
      <c r="AO14" s="8">
        <v>0</v>
      </c>
      <c r="AP14" s="8">
        <v>0</v>
      </c>
      <c r="AQ14" s="8">
        <v>0</v>
      </c>
      <c r="AR14" s="8">
        <v>0</v>
      </c>
      <c r="AS14" s="8">
        <v>0</v>
      </c>
      <c r="AT14" s="8">
        <v>0</v>
      </c>
      <c r="AU14" s="8">
        <v>0</v>
      </c>
      <c r="AV14" s="8">
        <v>0</v>
      </c>
      <c r="BV14" s="17"/>
      <c r="BW14" s="18"/>
      <c r="BX14" s="19"/>
    </row>
    <row r="15" spans="1:76">
      <c r="A15" s="8" t="s">
        <v>2012</v>
      </c>
      <c r="B15" s="8">
        <v>634000002</v>
      </c>
      <c r="D15" s="8" t="s">
        <v>2022</v>
      </c>
      <c r="E15" s="8">
        <v>80</v>
      </c>
      <c r="F15" s="8">
        <v>8.0000000000000002E-3</v>
      </c>
      <c r="G15" s="8">
        <v>0.5</v>
      </c>
      <c r="K15" s="8" t="s">
        <v>2021</v>
      </c>
      <c r="L15" s="8">
        <v>1</v>
      </c>
      <c r="S15" s="8" t="s">
        <v>943</v>
      </c>
      <c r="T15" s="8">
        <v>5.0200000000000002E-2</v>
      </c>
      <c r="U15" s="8" t="s">
        <v>223</v>
      </c>
      <c r="V15" s="8">
        <v>8.0000000000000004E-4</v>
      </c>
      <c r="AK15" s="8">
        <v>0</v>
      </c>
      <c r="AL15" s="8">
        <v>0</v>
      </c>
      <c r="AM15" s="8">
        <v>0</v>
      </c>
      <c r="AN15" s="8">
        <v>0</v>
      </c>
      <c r="AO15" s="8">
        <v>0</v>
      </c>
      <c r="AP15" s="8">
        <v>0</v>
      </c>
      <c r="AQ15" s="8">
        <v>0</v>
      </c>
      <c r="AR15" s="8">
        <v>0</v>
      </c>
      <c r="AS15" s="8">
        <v>0</v>
      </c>
      <c r="AT15" s="8">
        <v>0</v>
      </c>
      <c r="AU15" s="8">
        <v>0</v>
      </c>
      <c r="AV15" s="8">
        <v>0</v>
      </c>
      <c r="BV15" s="17"/>
      <c r="BW15" s="18"/>
      <c r="BX15" s="19"/>
    </row>
    <row r="16" spans="1:76">
      <c r="A16" s="8" t="s">
        <v>2012</v>
      </c>
      <c r="B16" s="8">
        <v>634000003</v>
      </c>
      <c r="D16" s="8" t="s">
        <v>2023</v>
      </c>
      <c r="E16" s="8">
        <v>80</v>
      </c>
      <c r="F16" s="8">
        <v>8.0000000000000002E-3</v>
      </c>
      <c r="G16" s="8">
        <v>0.5</v>
      </c>
      <c r="K16" s="8" t="s">
        <v>2021</v>
      </c>
      <c r="L16" s="8">
        <v>1</v>
      </c>
      <c r="S16" s="8" t="s">
        <v>943</v>
      </c>
      <c r="T16" s="8">
        <v>5.0200000000000002E-2</v>
      </c>
      <c r="U16" s="8" t="s">
        <v>219</v>
      </c>
      <c r="V16" s="8">
        <v>8.0000000000000004E-4</v>
      </c>
      <c r="AK16" s="8">
        <v>0</v>
      </c>
      <c r="AL16" s="8">
        <v>0</v>
      </c>
      <c r="AM16" s="8">
        <v>0</v>
      </c>
      <c r="AN16" s="8">
        <v>0</v>
      </c>
      <c r="AO16" s="8">
        <v>0</v>
      </c>
      <c r="AP16" s="8">
        <v>0</v>
      </c>
      <c r="AQ16" s="8">
        <v>0</v>
      </c>
      <c r="AR16" s="8">
        <v>0</v>
      </c>
      <c r="AS16" s="8">
        <v>0</v>
      </c>
      <c r="AT16" s="8">
        <v>0</v>
      </c>
      <c r="AU16" s="8">
        <v>0</v>
      </c>
      <c r="AV16" s="8">
        <v>0</v>
      </c>
      <c r="BV16" s="17"/>
      <c r="BW16" s="18"/>
      <c r="BX16" s="19"/>
    </row>
    <row r="17" spans="1:76">
      <c r="A17" s="8" t="s">
        <v>2012</v>
      </c>
      <c r="B17" s="8">
        <v>634000004</v>
      </c>
      <c r="D17" s="8" t="s">
        <v>2024</v>
      </c>
      <c r="E17" s="8">
        <v>80</v>
      </c>
      <c r="F17" s="8">
        <v>8.0000000000000002E-3</v>
      </c>
      <c r="G17" s="8">
        <v>0.5</v>
      </c>
      <c r="K17" s="8" t="s">
        <v>2021</v>
      </c>
      <c r="L17" s="8">
        <v>1</v>
      </c>
      <c r="S17" s="8" t="s">
        <v>943</v>
      </c>
      <c r="T17" s="8">
        <v>0.05</v>
      </c>
      <c r="U17" s="8" t="s">
        <v>221</v>
      </c>
      <c r="V17" s="8">
        <v>1.5E-3</v>
      </c>
      <c r="AK17" s="8">
        <v>0</v>
      </c>
      <c r="AL17" s="8">
        <v>0</v>
      </c>
      <c r="AM17" s="8">
        <v>0</v>
      </c>
      <c r="AN17" s="8">
        <v>0</v>
      </c>
      <c r="AO17" s="8">
        <v>0</v>
      </c>
      <c r="AP17" s="8">
        <v>0</v>
      </c>
      <c r="AQ17" s="8">
        <v>0</v>
      </c>
      <c r="AR17" s="8">
        <v>0</v>
      </c>
      <c r="AS17" s="8">
        <v>0</v>
      </c>
      <c r="AT17" s="8">
        <v>0</v>
      </c>
      <c r="AU17" s="8">
        <v>0</v>
      </c>
      <c r="AV17" s="8">
        <v>0</v>
      </c>
      <c r="BV17" s="17"/>
      <c r="BW17" s="18"/>
      <c r="BX17" s="19"/>
    </row>
    <row r="18" spans="1:76">
      <c r="A18" s="8" t="s">
        <v>2012</v>
      </c>
      <c r="B18" s="8">
        <v>634000005</v>
      </c>
      <c r="D18" s="8" t="s">
        <v>2025</v>
      </c>
      <c r="E18" s="8">
        <v>200</v>
      </c>
      <c r="F18" s="8">
        <v>8.0000000000000002E-3</v>
      </c>
      <c r="G18" s="8">
        <v>0.5</v>
      </c>
      <c r="K18" s="8" t="s">
        <v>2021</v>
      </c>
      <c r="L18" s="8">
        <v>1</v>
      </c>
      <c r="S18" s="8" t="s">
        <v>943</v>
      </c>
      <c r="T18" s="8">
        <v>9.3399999999999997E-2</v>
      </c>
      <c r="U18" s="8" t="s">
        <v>217</v>
      </c>
      <c r="V18" s="8">
        <v>1.4E-3</v>
      </c>
      <c r="AK18" s="8">
        <v>0</v>
      </c>
      <c r="AL18" s="8">
        <v>0</v>
      </c>
      <c r="AM18" s="8">
        <v>0</v>
      </c>
      <c r="AN18" s="8">
        <v>0</v>
      </c>
      <c r="AO18" s="8">
        <v>0</v>
      </c>
      <c r="AP18" s="8">
        <v>0</v>
      </c>
      <c r="AQ18" s="8">
        <v>0</v>
      </c>
      <c r="AR18" s="8">
        <v>0</v>
      </c>
      <c r="AS18" s="8">
        <v>0</v>
      </c>
      <c r="AT18" s="8">
        <v>0</v>
      </c>
      <c r="AU18" s="8">
        <v>0</v>
      </c>
      <c r="AV18" s="8">
        <v>0</v>
      </c>
      <c r="BV18" s="17"/>
      <c r="BW18" s="18"/>
      <c r="BX18" s="19"/>
    </row>
    <row r="19" spans="1:76">
      <c r="A19" s="8" t="s">
        <v>2012</v>
      </c>
      <c r="D19" s="8">
        <v>0</v>
      </c>
      <c r="AK19" s="8">
        <v>0</v>
      </c>
      <c r="AL19" s="8">
        <v>0</v>
      </c>
      <c r="AM19" s="8">
        <v>0</v>
      </c>
      <c r="AN19" s="8">
        <v>0</v>
      </c>
      <c r="AO19" s="8">
        <v>0</v>
      </c>
      <c r="AP19" s="8">
        <v>0</v>
      </c>
      <c r="AQ19" s="8">
        <v>0</v>
      </c>
      <c r="AR19" s="8">
        <v>0</v>
      </c>
      <c r="AS19" s="8">
        <v>0</v>
      </c>
      <c r="AT19" s="8">
        <v>0</v>
      </c>
      <c r="AU19" s="8">
        <v>0</v>
      </c>
      <c r="AV19" s="8">
        <v>0</v>
      </c>
      <c r="BV19" s="17"/>
      <c r="BW19" s="18"/>
      <c r="BX19" s="19"/>
    </row>
    <row r="20" spans="1:76">
      <c r="A20" s="8" t="s">
        <v>2012</v>
      </c>
      <c r="B20" s="8">
        <v>634000006</v>
      </c>
      <c r="D20" s="8" t="s">
        <v>2026</v>
      </c>
      <c r="E20" s="8">
        <v>200</v>
      </c>
      <c r="F20" s="8">
        <v>8.0000000000000002E-3</v>
      </c>
      <c r="G20" s="8">
        <v>0.5</v>
      </c>
      <c r="K20" s="8" t="s">
        <v>2021</v>
      </c>
      <c r="L20" s="8">
        <v>1</v>
      </c>
      <c r="S20" s="8" t="s">
        <v>943</v>
      </c>
      <c r="T20" s="8">
        <v>9.3399999999999997E-2</v>
      </c>
      <c r="U20" s="8" t="s">
        <v>223</v>
      </c>
      <c r="V20" s="8">
        <v>1.4E-3</v>
      </c>
      <c r="AK20" s="8">
        <v>0</v>
      </c>
      <c r="AL20" s="8">
        <v>0</v>
      </c>
      <c r="AM20" s="8">
        <v>0</v>
      </c>
      <c r="AN20" s="8">
        <v>0</v>
      </c>
      <c r="AO20" s="8">
        <v>0</v>
      </c>
      <c r="AP20" s="8">
        <v>0</v>
      </c>
      <c r="AQ20" s="8">
        <v>0</v>
      </c>
      <c r="AR20" s="8">
        <v>0</v>
      </c>
      <c r="AS20" s="8">
        <v>0</v>
      </c>
      <c r="AT20" s="8">
        <v>0</v>
      </c>
      <c r="AU20" s="8">
        <v>0</v>
      </c>
      <c r="AV20" s="8">
        <v>0</v>
      </c>
      <c r="BV20" s="17"/>
      <c r="BW20" s="18"/>
      <c r="BX20" s="19"/>
    </row>
    <row r="21" spans="1:76">
      <c r="A21" s="8" t="s">
        <v>2012</v>
      </c>
      <c r="B21" s="8">
        <v>634000007</v>
      </c>
      <c r="D21" s="8" t="s">
        <v>2027</v>
      </c>
      <c r="E21" s="8">
        <v>200</v>
      </c>
      <c r="F21" s="8">
        <v>8.0000000000000002E-3</v>
      </c>
      <c r="G21" s="8">
        <v>0.5</v>
      </c>
      <c r="K21" s="8" t="s">
        <v>2021</v>
      </c>
      <c r="L21" s="8">
        <v>1</v>
      </c>
      <c r="S21" s="8" t="s">
        <v>943</v>
      </c>
      <c r="T21" s="8">
        <v>9.3399999999999997E-2</v>
      </c>
      <c r="U21" s="8" t="s">
        <v>219</v>
      </c>
      <c r="V21" s="8">
        <v>1.4E-3</v>
      </c>
      <c r="AK21" s="8">
        <v>0</v>
      </c>
      <c r="AL21" s="8">
        <v>0</v>
      </c>
      <c r="AM21" s="8">
        <v>0</v>
      </c>
      <c r="AN21" s="8">
        <v>0</v>
      </c>
      <c r="AO21" s="8">
        <v>0</v>
      </c>
      <c r="AP21" s="8">
        <v>0</v>
      </c>
      <c r="AQ21" s="8">
        <v>0</v>
      </c>
      <c r="AR21" s="8">
        <v>0</v>
      </c>
      <c r="AS21" s="8">
        <v>0</v>
      </c>
      <c r="AT21" s="8">
        <v>0</v>
      </c>
      <c r="AU21" s="8">
        <v>0</v>
      </c>
      <c r="AV21" s="8">
        <v>0</v>
      </c>
      <c r="BV21" s="17"/>
      <c r="BW21" s="18"/>
      <c r="BX21" s="19"/>
    </row>
    <row r="22" spans="1:76">
      <c r="A22" s="8" t="s">
        <v>2012</v>
      </c>
      <c r="B22" s="8">
        <v>634000008</v>
      </c>
      <c r="D22" s="8" t="s">
        <v>2028</v>
      </c>
      <c r="E22" s="8">
        <v>200</v>
      </c>
      <c r="F22" s="8">
        <v>8.0000000000000002E-3</v>
      </c>
      <c r="G22" s="8">
        <v>0.5</v>
      </c>
      <c r="K22" s="8" t="s">
        <v>2021</v>
      </c>
      <c r="L22" s="8">
        <v>1</v>
      </c>
      <c r="S22" s="8" t="s">
        <v>943</v>
      </c>
      <c r="T22" s="8">
        <v>9.1999999999999998E-2</v>
      </c>
      <c r="U22" s="8" t="s">
        <v>221</v>
      </c>
      <c r="V22" s="8">
        <v>2.8E-3</v>
      </c>
      <c r="AK22" s="8">
        <v>0</v>
      </c>
      <c r="AL22" s="8">
        <v>0</v>
      </c>
      <c r="AM22" s="8">
        <v>0</v>
      </c>
      <c r="AN22" s="8">
        <v>0</v>
      </c>
      <c r="AO22" s="8">
        <v>0</v>
      </c>
      <c r="AP22" s="8">
        <v>0</v>
      </c>
      <c r="AQ22" s="8">
        <v>0</v>
      </c>
      <c r="AR22" s="8">
        <v>0</v>
      </c>
      <c r="AS22" s="8">
        <v>0</v>
      </c>
      <c r="AT22" s="8">
        <v>0</v>
      </c>
      <c r="AU22" s="8">
        <v>0</v>
      </c>
      <c r="AV22" s="8">
        <v>0</v>
      </c>
      <c r="BV22" s="17"/>
      <c r="BW22" s="18"/>
      <c r="BX22" s="19"/>
    </row>
    <row r="23" spans="1:76">
      <c r="A23" s="8" t="s">
        <v>2012</v>
      </c>
      <c r="B23" s="8">
        <v>634000009</v>
      </c>
      <c r="D23" s="8" t="s">
        <v>2029</v>
      </c>
      <c r="E23" s="8">
        <v>130</v>
      </c>
      <c r="F23" s="8">
        <v>8.0000000000000002E-3</v>
      </c>
      <c r="G23" s="8">
        <v>0.5</v>
      </c>
      <c r="K23" s="8" t="s">
        <v>2021</v>
      </c>
      <c r="L23" s="8">
        <v>1</v>
      </c>
      <c r="S23" s="8" t="s">
        <v>943</v>
      </c>
      <c r="T23" s="8">
        <v>5.16E-2</v>
      </c>
      <c r="U23" s="8" t="s">
        <v>217</v>
      </c>
      <c r="V23" s="8">
        <v>8.0000000000000004E-4</v>
      </c>
      <c r="AK23" s="8">
        <v>0</v>
      </c>
      <c r="AL23" s="8">
        <v>0</v>
      </c>
      <c r="AM23" s="8">
        <v>0</v>
      </c>
      <c r="AN23" s="8">
        <v>0</v>
      </c>
      <c r="AO23" s="8">
        <v>0</v>
      </c>
      <c r="AP23" s="8">
        <v>0</v>
      </c>
      <c r="AQ23" s="8">
        <v>0</v>
      </c>
      <c r="AR23" s="8">
        <v>0</v>
      </c>
      <c r="AS23" s="8">
        <v>0</v>
      </c>
      <c r="AT23" s="8">
        <v>0</v>
      </c>
      <c r="AU23" s="8">
        <v>0</v>
      </c>
      <c r="AV23" s="8">
        <v>0</v>
      </c>
      <c r="BV23" s="17"/>
      <c r="BW23" s="18"/>
      <c r="BX23" s="19"/>
    </row>
    <row r="24" spans="1:76">
      <c r="A24" s="8" t="s">
        <v>2012</v>
      </c>
      <c r="B24" s="8">
        <v>634000010</v>
      </c>
      <c r="D24" s="8" t="s">
        <v>2030</v>
      </c>
      <c r="E24" s="8">
        <v>130</v>
      </c>
      <c r="F24" s="8">
        <v>8.0000000000000002E-3</v>
      </c>
      <c r="G24" s="8">
        <v>0.5</v>
      </c>
      <c r="K24" s="8" t="s">
        <v>2021</v>
      </c>
      <c r="L24" s="8">
        <v>1</v>
      </c>
      <c r="S24" s="8" t="s">
        <v>943</v>
      </c>
      <c r="T24" s="8">
        <v>5.16E-2</v>
      </c>
      <c r="U24" s="8" t="s">
        <v>223</v>
      </c>
      <c r="V24" s="8">
        <v>8.0000000000000004E-4</v>
      </c>
      <c r="AK24" s="8">
        <v>0</v>
      </c>
      <c r="AL24" s="8">
        <v>0</v>
      </c>
      <c r="AM24" s="8">
        <v>0</v>
      </c>
      <c r="AN24" s="8">
        <v>0</v>
      </c>
      <c r="AO24" s="8">
        <v>0</v>
      </c>
      <c r="AP24" s="8">
        <v>0</v>
      </c>
      <c r="AQ24" s="8">
        <v>0</v>
      </c>
      <c r="AR24" s="8">
        <v>0</v>
      </c>
      <c r="AS24" s="8">
        <v>0</v>
      </c>
      <c r="AT24" s="8">
        <v>0</v>
      </c>
      <c r="AU24" s="8">
        <v>0</v>
      </c>
      <c r="AV24" s="8">
        <v>0</v>
      </c>
      <c r="BV24" s="17"/>
      <c r="BW24" s="18"/>
      <c r="BX24" s="19"/>
    </row>
    <row r="25" spans="1:76">
      <c r="A25" s="8" t="s">
        <v>2012</v>
      </c>
      <c r="B25" s="8">
        <v>634000011</v>
      </c>
      <c r="D25" s="8" t="s">
        <v>2031</v>
      </c>
      <c r="E25" s="8">
        <v>130</v>
      </c>
      <c r="F25" s="8">
        <v>8.0000000000000002E-3</v>
      </c>
      <c r="G25" s="8">
        <v>0.5</v>
      </c>
      <c r="K25" s="8" t="s">
        <v>2021</v>
      </c>
      <c r="L25" s="8">
        <v>1</v>
      </c>
      <c r="S25" s="8" t="s">
        <v>943</v>
      </c>
      <c r="T25" s="8">
        <v>5.16E-2</v>
      </c>
      <c r="U25" s="8" t="s">
        <v>219</v>
      </c>
      <c r="V25" s="8">
        <v>8.0000000000000004E-4</v>
      </c>
      <c r="AK25" s="8">
        <v>0</v>
      </c>
      <c r="AL25" s="8">
        <v>0</v>
      </c>
      <c r="AM25" s="8">
        <v>0</v>
      </c>
      <c r="AN25" s="8">
        <v>0</v>
      </c>
      <c r="AO25" s="8">
        <v>0</v>
      </c>
      <c r="AP25" s="8">
        <v>0</v>
      </c>
      <c r="AQ25" s="8">
        <v>0</v>
      </c>
      <c r="AR25" s="8">
        <v>0</v>
      </c>
      <c r="AS25" s="8">
        <v>0</v>
      </c>
      <c r="AT25" s="8">
        <v>0</v>
      </c>
      <c r="AU25" s="8">
        <v>0</v>
      </c>
      <c r="AV25" s="8">
        <v>0</v>
      </c>
      <c r="BV25" s="17"/>
      <c r="BW25" s="18"/>
      <c r="BX25" s="19"/>
    </row>
    <row r="26" spans="1:76">
      <c r="A26" s="8" t="s">
        <v>2012</v>
      </c>
      <c r="B26" s="8">
        <v>634000012</v>
      </c>
      <c r="D26" s="8" t="s">
        <v>2032</v>
      </c>
      <c r="E26" s="8">
        <v>130</v>
      </c>
      <c r="F26" s="8">
        <v>8.0000000000000002E-3</v>
      </c>
      <c r="G26" s="8">
        <v>0.5</v>
      </c>
      <c r="K26" s="8" t="s">
        <v>2021</v>
      </c>
      <c r="L26" s="8">
        <v>1</v>
      </c>
      <c r="S26" s="8" t="s">
        <v>943</v>
      </c>
      <c r="T26" s="8">
        <v>5.0810000000000001E-2</v>
      </c>
      <c r="U26" s="8" t="s">
        <v>221</v>
      </c>
      <c r="V26" s="8">
        <v>1.5E-3</v>
      </c>
      <c r="AK26" s="8">
        <v>0</v>
      </c>
      <c r="AL26" s="8">
        <v>0</v>
      </c>
      <c r="AM26" s="8">
        <v>0</v>
      </c>
      <c r="AN26" s="8">
        <v>0</v>
      </c>
      <c r="AO26" s="8">
        <v>0</v>
      </c>
      <c r="AP26" s="8">
        <v>0</v>
      </c>
      <c r="AQ26" s="8">
        <v>0</v>
      </c>
      <c r="AR26" s="8">
        <v>0</v>
      </c>
      <c r="AS26" s="8">
        <v>0</v>
      </c>
      <c r="AT26" s="8">
        <v>0</v>
      </c>
      <c r="AU26" s="8">
        <v>0</v>
      </c>
      <c r="AV26" s="8">
        <v>0</v>
      </c>
      <c r="BV26" s="17"/>
      <c r="BW26" s="18"/>
      <c r="BX26" s="19"/>
    </row>
    <row r="27" spans="1:76">
      <c r="A27" s="8" t="s">
        <v>2012</v>
      </c>
      <c r="B27" s="8">
        <v>634000013</v>
      </c>
      <c r="D27" s="8" t="s">
        <v>2033</v>
      </c>
      <c r="E27" s="8">
        <v>200</v>
      </c>
      <c r="F27" s="8">
        <v>1.18E-2</v>
      </c>
      <c r="G27" s="8">
        <v>0.5</v>
      </c>
      <c r="K27" s="8" t="s">
        <v>2021</v>
      </c>
      <c r="L27" s="8">
        <v>1</v>
      </c>
      <c r="S27" s="8" t="s">
        <v>943</v>
      </c>
      <c r="T27" s="8">
        <v>0.19750000000000001</v>
      </c>
      <c r="U27" s="8" t="s">
        <v>217</v>
      </c>
      <c r="V27" s="8">
        <v>2.8999999999999998E-3</v>
      </c>
      <c r="AK27" s="8">
        <v>0</v>
      </c>
      <c r="AL27" s="8">
        <v>0</v>
      </c>
      <c r="AM27" s="8">
        <v>0</v>
      </c>
      <c r="AN27" s="8">
        <v>0</v>
      </c>
      <c r="AO27" s="8">
        <v>0</v>
      </c>
      <c r="AP27" s="8">
        <v>0</v>
      </c>
      <c r="AQ27" s="8">
        <v>0</v>
      </c>
      <c r="AR27" s="8">
        <v>0</v>
      </c>
      <c r="AS27" s="8">
        <v>0</v>
      </c>
      <c r="AT27" s="8">
        <v>0</v>
      </c>
      <c r="AU27" s="8">
        <v>0</v>
      </c>
      <c r="AV27" s="8">
        <v>0</v>
      </c>
      <c r="BV27" s="17"/>
      <c r="BW27" s="18"/>
      <c r="BX27" s="19"/>
    </row>
    <row r="28" spans="1:76">
      <c r="A28" s="8" t="s">
        <v>2012</v>
      </c>
      <c r="B28" s="8">
        <v>634000014</v>
      </c>
      <c r="D28" s="8" t="s">
        <v>2034</v>
      </c>
      <c r="E28" s="8">
        <v>200</v>
      </c>
      <c r="F28" s="8">
        <v>1.18E-2</v>
      </c>
      <c r="G28" s="8">
        <v>1</v>
      </c>
      <c r="K28" s="8" t="s">
        <v>2021</v>
      </c>
      <c r="L28" s="8">
        <v>1</v>
      </c>
      <c r="S28" s="8" t="s">
        <v>943</v>
      </c>
      <c r="T28" s="8">
        <v>0.19750000000000001</v>
      </c>
      <c r="U28" s="8" t="s">
        <v>223</v>
      </c>
      <c r="V28" s="8">
        <v>2.8999999999999998E-3</v>
      </c>
      <c r="AK28" s="8">
        <v>0</v>
      </c>
      <c r="AL28" s="8">
        <v>0</v>
      </c>
      <c r="AM28" s="8">
        <v>0</v>
      </c>
      <c r="AN28" s="8">
        <v>0</v>
      </c>
      <c r="AO28" s="8">
        <v>0</v>
      </c>
      <c r="AP28" s="8">
        <v>0</v>
      </c>
      <c r="AQ28" s="8">
        <v>0</v>
      </c>
      <c r="AR28" s="8">
        <v>0</v>
      </c>
      <c r="AS28" s="8">
        <v>0</v>
      </c>
      <c r="AT28" s="8">
        <v>0</v>
      </c>
      <c r="AU28" s="8">
        <v>0</v>
      </c>
      <c r="AV28" s="8">
        <v>0</v>
      </c>
      <c r="BV28" s="17"/>
      <c r="BW28" s="18"/>
      <c r="BX28" s="19"/>
    </row>
    <row r="29" spans="1:76">
      <c r="A29" s="8" t="s">
        <v>2012</v>
      </c>
      <c r="B29" s="8">
        <v>634000015</v>
      </c>
      <c r="D29" s="8" t="s">
        <v>2035</v>
      </c>
      <c r="E29" s="8">
        <v>200</v>
      </c>
      <c r="F29" s="8">
        <v>1.18E-2</v>
      </c>
      <c r="G29" s="8">
        <v>1</v>
      </c>
      <c r="K29" s="8" t="s">
        <v>2021</v>
      </c>
      <c r="L29" s="8">
        <v>1</v>
      </c>
      <c r="S29" s="8" t="s">
        <v>943</v>
      </c>
      <c r="T29" s="8">
        <v>0.19750000000000001</v>
      </c>
      <c r="U29" s="8" t="s">
        <v>219</v>
      </c>
      <c r="V29" s="8">
        <v>2.8999999999999998E-3</v>
      </c>
      <c r="AK29" s="8">
        <v>0</v>
      </c>
      <c r="AL29" s="8">
        <v>0</v>
      </c>
      <c r="AM29" s="8">
        <v>0</v>
      </c>
      <c r="AN29" s="8">
        <v>0</v>
      </c>
      <c r="AO29" s="8">
        <v>0</v>
      </c>
      <c r="AP29" s="8">
        <v>0</v>
      </c>
      <c r="AQ29" s="8">
        <v>0</v>
      </c>
      <c r="AR29" s="8">
        <v>0</v>
      </c>
      <c r="AS29" s="8">
        <v>0</v>
      </c>
      <c r="AT29" s="8">
        <v>0</v>
      </c>
      <c r="AU29" s="8">
        <v>0</v>
      </c>
      <c r="AV29" s="8">
        <v>0</v>
      </c>
      <c r="BV29" s="17"/>
      <c r="BW29" s="18"/>
      <c r="BX29" s="19"/>
    </row>
    <row r="30" spans="1:76">
      <c r="A30" s="8" t="s">
        <v>2012</v>
      </c>
      <c r="B30" s="8">
        <v>634000016</v>
      </c>
      <c r="D30" s="8" t="s">
        <v>2036</v>
      </c>
      <c r="E30" s="8">
        <v>200</v>
      </c>
      <c r="F30" s="8">
        <v>1.18E-2</v>
      </c>
      <c r="G30" s="8">
        <v>1</v>
      </c>
      <c r="K30" s="8" t="s">
        <v>2021</v>
      </c>
      <c r="L30" s="8">
        <v>1</v>
      </c>
      <c r="S30" s="8" t="s">
        <v>943</v>
      </c>
      <c r="T30" s="8">
        <v>0.1943</v>
      </c>
      <c r="U30" s="8" t="s">
        <v>221</v>
      </c>
      <c r="V30" s="8">
        <v>6.0000000000000001E-3</v>
      </c>
      <c r="AK30" s="8">
        <v>0</v>
      </c>
      <c r="AL30" s="8">
        <v>0</v>
      </c>
      <c r="AM30" s="8">
        <v>0</v>
      </c>
      <c r="AN30" s="8">
        <v>0</v>
      </c>
      <c r="AO30" s="8">
        <v>0</v>
      </c>
      <c r="AP30" s="8">
        <v>0</v>
      </c>
      <c r="AQ30" s="8">
        <v>0</v>
      </c>
      <c r="AR30" s="8">
        <v>0</v>
      </c>
      <c r="AS30" s="8">
        <v>0</v>
      </c>
      <c r="AT30" s="8">
        <v>0</v>
      </c>
      <c r="AU30" s="8">
        <v>0</v>
      </c>
      <c r="AV30" s="8">
        <v>0</v>
      </c>
      <c r="BV30" s="17"/>
      <c r="BW30" s="18"/>
      <c r="BX30" s="19"/>
    </row>
    <row r="31" spans="1:76">
      <c r="A31" s="8" t="s">
        <v>2012</v>
      </c>
      <c r="D31" s="8">
        <v>0</v>
      </c>
      <c r="L31" s="8">
        <v>1</v>
      </c>
      <c r="AK31" s="8">
        <v>0</v>
      </c>
      <c r="AL31" s="8">
        <v>0</v>
      </c>
      <c r="AM31" s="8">
        <v>0</v>
      </c>
      <c r="AN31" s="8">
        <v>0</v>
      </c>
      <c r="AO31" s="8">
        <v>0</v>
      </c>
      <c r="AP31" s="8">
        <v>0</v>
      </c>
      <c r="AQ31" s="8">
        <v>0</v>
      </c>
      <c r="AR31" s="8">
        <v>0</v>
      </c>
      <c r="AS31" s="8">
        <v>0</v>
      </c>
      <c r="AT31" s="8">
        <v>0</v>
      </c>
      <c r="AU31" s="8">
        <v>0</v>
      </c>
      <c r="AV31" s="8">
        <v>0</v>
      </c>
      <c r="BV31" s="17"/>
      <c r="BW31" s="18"/>
      <c r="BX31" s="19"/>
    </row>
    <row r="32" spans="1:76">
      <c r="A32" s="8" t="s">
        <v>2012</v>
      </c>
      <c r="B32" s="8">
        <v>634010017</v>
      </c>
      <c r="D32" s="8" t="s">
        <v>2037</v>
      </c>
      <c r="E32" s="8">
        <v>200</v>
      </c>
      <c r="F32" s="8">
        <v>1.11E-2</v>
      </c>
      <c r="G32" s="8">
        <v>0.5</v>
      </c>
      <c r="K32" s="8" t="s">
        <v>2021</v>
      </c>
      <c r="L32" s="8">
        <v>1</v>
      </c>
      <c r="S32" s="8" t="s">
        <v>943</v>
      </c>
      <c r="T32" s="8">
        <v>0.108941</v>
      </c>
      <c r="U32" s="8" t="s">
        <v>217</v>
      </c>
      <c r="V32" s="8">
        <v>1.6590000000000001E-3</v>
      </c>
      <c r="AK32" s="8">
        <v>0</v>
      </c>
      <c r="AL32" s="8">
        <v>0</v>
      </c>
      <c r="AM32" s="8">
        <v>0</v>
      </c>
      <c r="AN32" s="8">
        <v>0</v>
      </c>
      <c r="AO32" s="8">
        <v>0</v>
      </c>
      <c r="AP32" s="8">
        <v>0</v>
      </c>
      <c r="AQ32" s="8">
        <v>0</v>
      </c>
      <c r="AR32" s="8">
        <v>0</v>
      </c>
      <c r="AS32" s="8">
        <v>0</v>
      </c>
      <c r="AT32" s="8">
        <v>0</v>
      </c>
      <c r="AU32" s="8">
        <v>0</v>
      </c>
      <c r="AV32" s="8">
        <v>0</v>
      </c>
      <c r="BV32" s="17"/>
      <c r="BW32" s="18"/>
      <c r="BX32" s="19"/>
    </row>
    <row r="33" spans="1:76">
      <c r="A33" s="8" t="s">
        <v>2012</v>
      </c>
      <c r="B33" s="8">
        <v>634010018</v>
      </c>
      <c r="D33" s="8" t="s">
        <v>2038</v>
      </c>
      <c r="E33" s="8">
        <v>200</v>
      </c>
      <c r="F33" s="8">
        <v>1.11E-2</v>
      </c>
      <c r="G33" s="8">
        <v>0.5</v>
      </c>
      <c r="K33" s="8" t="s">
        <v>2021</v>
      </c>
      <c r="L33" s="8">
        <v>1</v>
      </c>
      <c r="S33" s="8" t="s">
        <v>943</v>
      </c>
      <c r="T33" s="8">
        <v>0.10470599999999999</v>
      </c>
      <c r="U33" s="8" t="s">
        <v>217</v>
      </c>
      <c r="V33" s="8">
        <v>1.5950000000000001E-3</v>
      </c>
      <c r="AK33" s="8">
        <v>0</v>
      </c>
      <c r="AL33" s="8">
        <v>0</v>
      </c>
      <c r="AM33" s="8">
        <v>0</v>
      </c>
      <c r="AN33" s="8">
        <v>0</v>
      </c>
      <c r="AO33" s="8">
        <v>0</v>
      </c>
      <c r="AP33" s="8">
        <v>0</v>
      </c>
      <c r="AQ33" s="8">
        <v>0</v>
      </c>
      <c r="AR33" s="8">
        <v>0</v>
      </c>
      <c r="AS33" s="8">
        <v>0</v>
      </c>
      <c r="AT33" s="8">
        <v>0</v>
      </c>
      <c r="AU33" s="8">
        <v>0</v>
      </c>
      <c r="AV33" s="8">
        <v>0</v>
      </c>
      <c r="BV33" s="17"/>
      <c r="BW33" s="18"/>
      <c r="BX33" s="19"/>
    </row>
    <row r="34" spans="1:76">
      <c r="A34" s="8" t="s">
        <v>2012</v>
      </c>
      <c r="B34" s="8">
        <v>634010019</v>
      </c>
      <c r="D34" s="8" t="s">
        <v>2039</v>
      </c>
      <c r="E34" s="8">
        <v>200</v>
      </c>
      <c r="F34" s="8">
        <v>1.15E-2</v>
      </c>
      <c r="G34" s="8">
        <v>0.5</v>
      </c>
      <c r="K34" s="8" t="s">
        <v>2021</v>
      </c>
      <c r="L34" s="8">
        <v>1</v>
      </c>
      <c r="S34" s="8" t="s">
        <v>943</v>
      </c>
      <c r="T34" s="8">
        <v>0.12608</v>
      </c>
      <c r="U34" s="8" t="s">
        <v>217</v>
      </c>
      <c r="V34" s="8">
        <v>1.92E-3</v>
      </c>
      <c r="AK34" s="8">
        <v>30106</v>
      </c>
      <c r="AL34" s="8">
        <v>1.3888999999999999E-2</v>
      </c>
      <c r="AM34" s="8">
        <v>0</v>
      </c>
      <c r="AN34" s="8">
        <v>0</v>
      </c>
      <c r="AO34" s="8">
        <v>0</v>
      </c>
      <c r="AP34" s="8">
        <v>0</v>
      </c>
      <c r="AQ34" s="8">
        <v>0</v>
      </c>
      <c r="AR34" s="8">
        <v>0</v>
      </c>
      <c r="AS34" s="8">
        <v>0</v>
      </c>
      <c r="AT34" s="8">
        <v>0</v>
      </c>
      <c r="AU34" s="8">
        <v>30201</v>
      </c>
      <c r="AV34" s="8">
        <v>1.3888999999999999E-2</v>
      </c>
      <c r="BV34" s="17"/>
      <c r="BW34" s="18"/>
      <c r="BX34" s="19"/>
    </row>
    <row r="35" spans="1:76">
      <c r="A35" s="8" t="s">
        <v>2012</v>
      </c>
      <c r="B35" s="8">
        <v>634010020</v>
      </c>
      <c r="D35" s="8" t="s">
        <v>2040</v>
      </c>
      <c r="E35" s="8">
        <v>200</v>
      </c>
      <c r="F35" s="8">
        <v>1.11E-2</v>
      </c>
      <c r="G35" s="8">
        <v>0.5</v>
      </c>
      <c r="K35" s="8" t="s">
        <v>2021</v>
      </c>
      <c r="L35" s="8">
        <v>1</v>
      </c>
      <c r="S35" s="8" t="s">
        <v>943</v>
      </c>
      <c r="T35" s="8">
        <v>0.108941</v>
      </c>
      <c r="U35" s="8" t="s">
        <v>223</v>
      </c>
      <c r="V35" s="8">
        <v>1.6590000000000001E-3</v>
      </c>
      <c r="AK35" s="8">
        <v>0</v>
      </c>
      <c r="AL35" s="8">
        <v>0</v>
      </c>
      <c r="AM35" s="8">
        <v>0</v>
      </c>
      <c r="AN35" s="8">
        <v>0</v>
      </c>
      <c r="AO35" s="8">
        <v>0</v>
      </c>
      <c r="AP35" s="8">
        <v>0</v>
      </c>
      <c r="AQ35" s="8">
        <v>0</v>
      </c>
      <c r="AR35" s="8">
        <v>0</v>
      </c>
      <c r="AS35" s="8">
        <v>0</v>
      </c>
      <c r="AT35" s="8">
        <v>0</v>
      </c>
      <c r="AU35" s="8">
        <v>0</v>
      </c>
      <c r="AV35" s="8">
        <v>0</v>
      </c>
      <c r="BV35" s="17"/>
      <c r="BW35" s="18"/>
      <c r="BX35" s="19"/>
    </row>
    <row r="36" spans="1:76">
      <c r="A36" s="8" t="s">
        <v>2012</v>
      </c>
      <c r="B36" s="8">
        <v>634010021</v>
      </c>
      <c r="D36" s="8" t="s">
        <v>2041</v>
      </c>
      <c r="E36" s="8">
        <v>200</v>
      </c>
      <c r="F36" s="8">
        <v>1.11E-2</v>
      </c>
      <c r="G36" s="8">
        <v>0.5</v>
      </c>
      <c r="K36" s="8" t="s">
        <v>2021</v>
      </c>
      <c r="L36" s="8">
        <v>1</v>
      </c>
      <c r="S36" s="8" t="s">
        <v>943</v>
      </c>
      <c r="T36" s="8">
        <v>0.104</v>
      </c>
      <c r="U36" s="8" t="s">
        <v>223</v>
      </c>
      <c r="V36" s="8">
        <v>1.5900000000000001E-3</v>
      </c>
      <c r="AK36" s="8">
        <v>0</v>
      </c>
      <c r="AL36" s="8">
        <v>0</v>
      </c>
      <c r="AM36" s="8">
        <v>0</v>
      </c>
      <c r="AN36" s="8">
        <v>0</v>
      </c>
      <c r="AO36" s="8">
        <v>0</v>
      </c>
      <c r="AP36" s="8">
        <v>0</v>
      </c>
      <c r="AQ36" s="8">
        <v>0</v>
      </c>
      <c r="AR36" s="8">
        <v>0</v>
      </c>
      <c r="AS36" s="8">
        <v>0</v>
      </c>
      <c r="AT36" s="8">
        <v>0</v>
      </c>
      <c r="AU36" s="8">
        <v>0</v>
      </c>
      <c r="AV36" s="8">
        <v>0</v>
      </c>
      <c r="BV36" s="17"/>
      <c r="BW36" s="18"/>
      <c r="BX36" s="19"/>
    </row>
    <row r="37" spans="1:76">
      <c r="A37" s="8" t="s">
        <v>2012</v>
      </c>
      <c r="B37" s="8">
        <v>634010022</v>
      </c>
      <c r="D37" s="8" t="s">
        <v>2042</v>
      </c>
      <c r="E37" s="8">
        <v>200</v>
      </c>
      <c r="F37" s="8">
        <v>1.15E-2</v>
      </c>
      <c r="G37" s="8">
        <v>0.5</v>
      </c>
      <c r="K37" s="8" t="s">
        <v>2021</v>
      </c>
      <c r="L37" s="8">
        <v>1</v>
      </c>
      <c r="S37" s="8" t="s">
        <v>943</v>
      </c>
      <c r="T37" s="8">
        <v>0.12508</v>
      </c>
      <c r="U37" s="8" t="s">
        <v>223</v>
      </c>
      <c r="V37" s="8">
        <v>1.92E-3</v>
      </c>
      <c r="AK37" s="8">
        <v>0</v>
      </c>
      <c r="AL37" s="8">
        <v>0</v>
      </c>
      <c r="AM37" s="8">
        <v>0</v>
      </c>
      <c r="AN37" s="8">
        <v>0</v>
      </c>
      <c r="AO37" s="8">
        <v>0</v>
      </c>
      <c r="AP37" s="8">
        <v>0</v>
      </c>
      <c r="AQ37" s="8">
        <v>0</v>
      </c>
      <c r="AR37" s="8">
        <v>0</v>
      </c>
      <c r="AS37" s="8">
        <v>0</v>
      </c>
      <c r="AT37" s="8">
        <v>0</v>
      </c>
      <c r="AU37" s="8">
        <v>0</v>
      </c>
      <c r="AV37" s="8">
        <v>0</v>
      </c>
      <c r="BV37" s="17"/>
      <c r="BW37" s="18"/>
      <c r="BX37" s="19"/>
    </row>
    <row r="38" spans="1:76">
      <c r="A38" s="8" t="s">
        <v>2012</v>
      </c>
      <c r="B38" s="8">
        <v>634010023</v>
      </c>
      <c r="D38" s="8" t="s">
        <v>2043</v>
      </c>
      <c r="E38" s="8">
        <v>200</v>
      </c>
      <c r="F38" s="8">
        <v>1.11E-2</v>
      </c>
      <c r="G38" s="8">
        <v>0.5</v>
      </c>
      <c r="K38" s="8" t="s">
        <v>2021</v>
      </c>
      <c r="L38" s="8">
        <v>1</v>
      </c>
      <c r="S38" s="8" t="s">
        <v>943</v>
      </c>
      <c r="T38" s="8">
        <v>0.10894</v>
      </c>
      <c r="U38" s="8" t="s">
        <v>219</v>
      </c>
      <c r="V38" s="8">
        <v>1.66E-3</v>
      </c>
      <c r="AK38" s="8">
        <v>0</v>
      </c>
      <c r="AL38" s="8">
        <v>0</v>
      </c>
      <c r="AM38" s="8">
        <v>0</v>
      </c>
      <c r="AN38" s="8">
        <v>0</v>
      </c>
      <c r="AO38" s="8">
        <v>0</v>
      </c>
      <c r="AP38" s="8">
        <v>0</v>
      </c>
      <c r="AQ38" s="8">
        <v>0</v>
      </c>
      <c r="AR38" s="8">
        <v>0</v>
      </c>
      <c r="AS38" s="8">
        <v>0</v>
      </c>
      <c r="AT38" s="8">
        <v>0</v>
      </c>
      <c r="AU38" s="8">
        <v>0</v>
      </c>
      <c r="AV38" s="8">
        <v>0</v>
      </c>
      <c r="BV38" s="17"/>
      <c r="BW38" s="18"/>
      <c r="BX38" s="19"/>
    </row>
    <row r="39" spans="1:76">
      <c r="A39" s="8" t="s">
        <v>2012</v>
      </c>
      <c r="B39" s="8">
        <v>634010024</v>
      </c>
      <c r="D39" s="8" t="s">
        <v>2044</v>
      </c>
      <c r="E39" s="8">
        <v>200</v>
      </c>
      <c r="F39" s="8">
        <v>1.11E-2</v>
      </c>
      <c r="G39" s="8">
        <v>0.5</v>
      </c>
      <c r="K39" s="8" t="s">
        <v>2021</v>
      </c>
      <c r="L39" s="8">
        <v>1</v>
      </c>
      <c r="S39" s="8" t="s">
        <v>943</v>
      </c>
      <c r="T39" s="8">
        <v>0.10471</v>
      </c>
      <c r="U39" s="8" t="s">
        <v>219</v>
      </c>
      <c r="V39" s="8">
        <v>1.5900000000000001E-3</v>
      </c>
      <c r="AK39" s="8">
        <v>0</v>
      </c>
      <c r="AL39" s="8">
        <v>0</v>
      </c>
      <c r="AM39" s="8">
        <v>0</v>
      </c>
      <c r="AN39" s="8">
        <v>0</v>
      </c>
      <c r="AO39" s="8">
        <v>0</v>
      </c>
      <c r="AP39" s="8">
        <v>0</v>
      </c>
      <c r="AQ39" s="8">
        <v>0</v>
      </c>
      <c r="AR39" s="8">
        <v>0</v>
      </c>
      <c r="AS39" s="8">
        <v>0</v>
      </c>
      <c r="AT39" s="8">
        <v>0</v>
      </c>
      <c r="AU39" s="8">
        <v>0</v>
      </c>
      <c r="AV39" s="8">
        <v>0</v>
      </c>
      <c r="BV39" s="17"/>
      <c r="BW39" s="18"/>
      <c r="BX39" s="19"/>
    </row>
    <row r="40" spans="1:76">
      <c r="A40" s="8" t="s">
        <v>2012</v>
      </c>
      <c r="B40" s="8">
        <v>634010025</v>
      </c>
      <c r="D40" s="8" t="s">
        <v>2045</v>
      </c>
      <c r="E40" s="8">
        <v>200</v>
      </c>
      <c r="F40" s="8">
        <v>1.15E-2</v>
      </c>
      <c r="G40" s="8">
        <v>0.5</v>
      </c>
      <c r="K40" s="8" t="s">
        <v>2021</v>
      </c>
      <c r="L40" s="8">
        <v>1</v>
      </c>
      <c r="S40" s="8" t="s">
        <v>943</v>
      </c>
      <c r="T40" s="8">
        <v>0.12608</v>
      </c>
      <c r="U40" s="8" t="s">
        <v>219</v>
      </c>
      <c r="V40" s="8">
        <v>1.92E-3</v>
      </c>
      <c r="AK40" s="8">
        <v>0</v>
      </c>
      <c r="AL40" s="8">
        <v>0</v>
      </c>
      <c r="AM40" s="8">
        <v>0</v>
      </c>
      <c r="AN40" s="8">
        <v>0</v>
      </c>
      <c r="AO40" s="8">
        <v>0</v>
      </c>
      <c r="AP40" s="8">
        <v>0</v>
      </c>
      <c r="AQ40" s="8">
        <v>0</v>
      </c>
      <c r="AR40" s="8">
        <v>0</v>
      </c>
      <c r="AS40" s="8">
        <v>0</v>
      </c>
      <c r="AT40" s="8">
        <v>0</v>
      </c>
      <c r="AU40" s="8">
        <v>0</v>
      </c>
      <c r="AV40" s="8">
        <v>0</v>
      </c>
      <c r="BV40" s="17"/>
      <c r="BW40" s="18"/>
      <c r="BX40" s="19"/>
    </row>
    <row r="41" spans="1:76">
      <c r="A41" s="8" t="s">
        <v>2012</v>
      </c>
      <c r="B41" s="8">
        <v>634010026</v>
      </c>
      <c r="D41" s="8" t="s">
        <v>2046</v>
      </c>
      <c r="E41" s="8">
        <v>200</v>
      </c>
      <c r="F41" s="8">
        <v>1.11E-2</v>
      </c>
      <c r="G41" s="8">
        <v>0.5</v>
      </c>
      <c r="K41" s="8" t="s">
        <v>2021</v>
      </c>
      <c r="L41" s="8">
        <v>1</v>
      </c>
      <c r="S41" s="8" t="s">
        <v>943</v>
      </c>
      <c r="T41" s="8">
        <v>0.10728</v>
      </c>
      <c r="U41" s="8" t="s">
        <v>221</v>
      </c>
      <c r="V41" s="8">
        <v>3.32E-3</v>
      </c>
      <c r="AK41" s="8">
        <v>0</v>
      </c>
      <c r="AL41" s="8">
        <v>0</v>
      </c>
      <c r="AM41" s="8">
        <v>0</v>
      </c>
      <c r="AN41" s="8">
        <v>0</v>
      </c>
      <c r="AO41" s="8">
        <v>0</v>
      </c>
      <c r="AP41" s="8">
        <v>0</v>
      </c>
      <c r="AQ41" s="8">
        <v>0</v>
      </c>
      <c r="AR41" s="8">
        <v>0</v>
      </c>
      <c r="AS41" s="8">
        <v>0</v>
      </c>
      <c r="AT41" s="8">
        <v>0</v>
      </c>
      <c r="AU41" s="8">
        <v>0</v>
      </c>
      <c r="AV41" s="8">
        <v>0</v>
      </c>
      <c r="BV41" s="17"/>
      <c r="BW41" s="18"/>
      <c r="BX41" s="19"/>
    </row>
    <row r="42" spans="1:76">
      <c r="A42" s="8" t="s">
        <v>2012</v>
      </c>
      <c r="B42" s="8">
        <v>634010027</v>
      </c>
      <c r="D42" s="8" t="s">
        <v>2047</v>
      </c>
      <c r="E42" s="8">
        <v>200</v>
      </c>
      <c r="F42" s="8">
        <v>1.11E-2</v>
      </c>
      <c r="G42" s="8">
        <v>0.5</v>
      </c>
      <c r="K42" s="8" t="s">
        <v>2021</v>
      </c>
      <c r="L42" s="8">
        <v>1</v>
      </c>
      <c r="S42" s="8" t="s">
        <v>943</v>
      </c>
      <c r="T42" s="8">
        <v>0.10310999999999999</v>
      </c>
      <c r="U42" s="8" t="s">
        <v>221</v>
      </c>
      <c r="V42" s="8">
        <v>3.1900000000000001E-3</v>
      </c>
      <c r="AK42" s="8">
        <v>0</v>
      </c>
      <c r="AL42" s="8">
        <v>0</v>
      </c>
      <c r="AM42" s="8">
        <v>0</v>
      </c>
      <c r="AN42" s="8">
        <v>0</v>
      </c>
      <c r="AO42" s="8">
        <v>0</v>
      </c>
      <c r="AP42" s="8">
        <v>0</v>
      </c>
      <c r="AQ42" s="8">
        <v>0</v>
      </c>
      <c r="AR42" s="8">
        <v>0</v>
      </c>
      <c r="AS42" s="8">
        <v>0</v>
      </c>
      <c r="AT42" s="8">
        <v>0</v>
      </c>
      <c r="AU42" s="8">
        <v>0</v>
      </c>
      <c r="AV42" s="8">
        <v>0</v>
      </c>
      <c r="BV42" s="17"/>
      <c r="BW42" s="18"/>
      <c r="BX42" s="19"/>
    </row>
    <row r="43" spans="1:76">
      <c r="A43" s="8" t="s">
        <v>2012</v>
      </c>
      <c r="B43" s="8">
        <v>634010028</v>
      </c>
      <c r="D43" s="8" t="s">
        <v>2048</v>
      </c>
      <c r="E43" s="8">
        <v>200</v>
      </c>
      <c r="F43" s="8">
        <v>1.15E-2</v>
      </c>
      <c r="G43" s="8">
        <v>0.5</v>
      </c>
      <c r="K43" s="8" t="s">
        <v>2021</v>
      </c>
      <c r="L43" s="8">
        <v>1</v>
      </c>
      <c r="S43" s="8" t="s">
        <v>943</v>
      </c>
      <c r="T43" s="8">
        <v>0.12416000000000001</v>
      </c>
      <c r="U43" s="8" t="s">
        <v>221</v>
      </c>
      <c r="V43" s="8">
        <v>3.8400000000000001E-3</v>
      </c>
      <c r="AK43" s="8">
        <v>0</v>
      </c>
      <c r="AL43" s="8">
        <v>0</v>
      </c>
      <c r="AM43" s="8">
        <v>0</v>
      </c>
      <c r="AN43" s="8">
        <v>0</v>
      </c>
      <c r="AO43" s="8">
        <v>0</v>
      </c>
      <c r="AP43" s="8">
        <v>0</v>
      </c>
      <c r="AQ43" s="8">
        <v>0</v>
      </c>
      <c r="AR43" s="8">
        <v>0</v>
      </c>
      <c r="AS43" s="8">
        <v>0</v>
      </c>
      <c r="AT43" s="8">
        <v>0</v>
      </c>
      <c r="AU43" s="8">
        <v>0</v>
      </c>
      <c r="AV43" s="8">
        <v>0</v>
      </c>
      <c r="BV43" s="17"/>
      <c r="BW43" s="18"/>
      <c r="BX43" s="19"/>
    </row>
    <row r="44" spans="1:76">
      <c r="A44" s="8" t="s">
        <v>2012</v>
      </c>
      <c r="D44" s="8">
        <v>0</v>
      </c>
      <c r="L44" s="8">
        <v>1</v>
      </c>
      <c r="AK44" s="8">
        <v>0</v>
      </c>
      <c r="AL44" s="8">
        <v>0</v>
      </c>
      <c r="AM44" s="8">
        <v>0</v>
      </c>
      <c r="AN44" s="8">
        <v>0</v>
      </c>
      <c r="AO44" s="8">
        <v>0</v>
      </c>
      <c r="AP44" s="8">
        <v>0</v>
      </c>
      <c r="AQ44" s="8">
        <v>0</v>
      </c>
      <c r="AR44" s="8">
        <v>0</v>
      </c>
      <c r="AS44" s="8">
        <v>0</v>
      </c>
      <c r="AT44" s="8">
        <v>0</v>
      </c>
      <c r="AU44" s="8">
        <v>0</v>
      </c>
      <c r="AV44" s="8">
        <v>0</v>
      </c>
      <c r="BV44" s="17"/>
      <c r="BW44" s="18"/>
      <c r="BX44" s="19"/>
    </row>
    <row r="45" spans="1:76">
      <c r="A45" s="8" t="s">
        <v>2012</v>
      </c>
      <c r="D45" s="8">
        <v>0</v>
      </c>
      <c r="L45" s="8">
        <v>1</v>
      </c>
      <c r="AK45" s="8">
        <v>0</v>
      </c>
      <c r="AL45" s="8">
        <v>0</v>
      </c>
      <c r="AM45" s="8">
        <v>0</v>
      </c>
      <c r="AN45" s="8">
        <v>0</v>
      </c>
      <c r="AO45" s="8">
        <v>0</v>
      </c>
      <c r="AP45" s="8">
        <v>0</v>
      </c>
      <c r="AQ45" s="8">
        <v>0</v>
      </c>
      <c r="AR45" s="8">
        <v>0</v>
      </c>
      <c r="AS45" s="8">
        <v>0</v>
      </c>
      <c r="AT45" s="8">
        <v>0</v>
      </c>
      <c r="AU45" s="8">
        <v>0</v>
      </c>
      <c r="AV45" s="8">
        <v>0</v>
      </c>
      <c r="BV45" s="17"/>
      <c r="BW45" s="18"/>
      <c r="BX45" s="19"/>
    </row>
    <row r="46" spans="1:76">
      <c r="A46" s="8" t="s">
        <v>2012</v>
      </c>
      <c r="D46" s="8">
        <v>0</v>
      </c>
      <c r="L46" s="8">
        <v>1</v>
      </c>
      <c r="AK46" s="8">
        <v>0</v>
      </c>
      <c r="AL46" s="8">
        <v>0</v>
      </c>
      <c r="AM46" s="8">
        <v>0</v>
      </c>
      <c r="AN46" s="8">
        <v>0</v>
      </c>
      <c r="AO46" s="8">
        <v>0</v>
      </c>
      <c r="AP46" s="8">
        <v>0</v>
      </c>
      <c r="AQ46" s="8">
        <v>0</v>
      </c>
      <c r="AR46" s="8">
        <v>0</v>
      </c>
      <c r="AS46" s="8">
        <v>0</v>
      </c>
      <c r="AT46" s="8">
        <v>0</v>
      </c>
      <c r="AU46" s="8">
        <v>0</v>
      </c>
      <c r="AV46" s="8">
        <v>0</v>
      </c>
      <c r="BV46" s="17"/>
      <c r="BW46" s="18"/>
      <c r="BX46" s="19"/>
    </row>
    <row r="47" spans="1:76">
      <c r="A47" s="8" t="s">
        <v>2012</v>
      </c>
      <c r="D47" s="8">
        <v>0</v>
      </c>
      <c r="L47" s="8">
        <v>1</v>
      </c>
      <c r="AK47" s="8">
        <v>0</v>
      </c>
      <c r="AL47" s="8">
        <v>0</v>
      </c>
      <c r="AM47" s="8">
        <v>0</v>
      </c>
      <c r="AN47" s="8">
        <v>0</v>
      </c>
      <c r="AO47" s="8">
        <v>0</v>
      </c>
      <c r="AP47" s="8">
        <v>0</v>
      </c>
      <c r="AQ47" s="8">
        <v>0</v>
      </c>
      <c r="AR47" s="8">
        <v>0</v>
      </c>
      <c r="AS47" s="8">
        <v>0</v>
      </c>
      <c r="AT47" s="8">
        <v>0</v>
      </c>
      <c r="AU47" s="8">
        <v>0</v>
      </c>
      <c r="AV47" s="8">
        <v>0</v>
      </c>
      <c r="BV47" s="17"/>
      <c r="BW47" s="18"/>
      <c r="BX47" s="19"/>
    </row>
    <row r="48" spans="1:76">
      <c r="A48" s="8" t="s">
        <v>2012</v>
      </c>
      <c r="D48" s="8">
        <v>0</v>
      </c>
      <c r="L48" s="8">
        <v>1</v>
      </c>
      <c r="AK48" s="8">
        <v>0</v>
      </c>
      <c r="AL48" s="8">
        <v>0</v>
      </c>
      <c r="AM48" s="8">
        <v>0</v>
      </c>
      <c r="AN48" s="8">
        <v>0</v>
      </c>
      <c r="AO48" s="8">
        <v>0</v>
      </c>
      <c r="AP48" s="8">
        <v>0</v>
      </c>
      <c r="AQ48" s="8">
        <v>0</v>
      </c>
      <c r="AR48" s="8">
        <v>0</v>
      </c>
      <c r="AS48" s="8">
        <v>0</v>
      </c>
      <c r="AT48" s="8">
        <v>0</v>
      </c>
      <c r="AU48" s="8">
        <v>0</v>
      </c>
      <c r="AV48" s="8">
        <v>0</v>
      </c>
      <c r="BV48" s="17"/>
      <c r="BW48" s="18"/>
      <c r="BX48" s="19"/>
    </row>
    <row r="49" spans="1:76">
      <c r="A49" s="8" t="s">
        <v>2012</v>
      </c>
      <c r="D49" s="8">
        <v>0</v>
      </c>
      <c r="L49" s="8">
        <v>1</v>
      </c>
      <c r="AK49" s="8">
        <v>0</v>
      </c>
      <c r="AL49" s="8">
        <v>0</v>
      </c>
      <c r="AM49" s="8">
        <v>0</v>
      </c>
      <c r="AN49" s="8">
        <v>0</v>
      </c>
      <c r="AO49" s="8">
        <v>0</v>
      </c>
      <c r="AP49" s="8">
        <v>0</v>
      </c>
      <c r="AQ49" s="8">
        <v>0</v>
      </c>
      <c r="AR49" s="8">
        <v>0</v>
      </c>
      <c r="AS49" s="8">
        <v>0</v>
      </c>
      <c r="AT49" s="8">
        <v>0</v>
      </c>
      <c r="AU49" s="8">
        <v>0</v>
      </c>
      <c r="AV49" s="8">
        <v>0</v>
      </c>
      <c r="BV49" s="17"/>
      <c r="BW49" s="18"/>
      <c r="BX49" s="19"/>
    </row>
    <row r="50" spans="1:76">
      <c r="A50" s="8" t="s">
        <v>2012</v>
      </c>
      <c r="D50" s="8">
        <v>0</v>
      </c>
      <c r="L50" s="8">
        <v>1</v>
      </c>
      <c r="AK50" s="8">
        <v>0</v>
      </c>
      <c r="AL50" s="8">
        <v>0</v>
      </c>
      <c r="AM50" s="8">
        <v>0</v>
      </c>
      <c r="AN50" s="8">
        <v>0</v>
      </c>
      <c r="AO50" s="8">
        <v>0</v>
      </c>
      <c r="AP50" s="8">
        <v>0</v>
      </c>
      <c r="AQ50" s="8">
        <v>0</v>
      </c>
      <c r="AR50" s="8">
        <v>0</v>
      </c>
      <c r="AS50" s="8">
        <v>0</v>
      </c>
      <c r="AT50" s="8">
        <v>0</v>
      </c>
      <c r="AU50" s="8">
        <v>0</v>
      </c>
      <c r="AV50" s="8">
        <v>0</v>
      </c>
      <c r="BV50" s="17"/>
      <c r="BW50" s="18"/>
      <c r="BX50" s="19"/>
    </row>
    <row r="51" spans="1:76">
      <c r="A51" s="8" t="s">
        <v>2012</v>
      </c>
      <c r="D51" s="8">
        <v>0</v>
      </c>
      <c r="L51" s="8">
        <v>1</v>
      </c>
      <c r="AK51" s="8">
        <v>0</v>
      </c>
      <c r="AL51" s="8">
        <v>0</v>
      </c>
      <c r="AM51" s="8">
        <v>0</v>
      </c>
      <c r="AN51" s="8">
        <v>0</v>
      </c>
      <c r="AO51" s="8">
        <v>0</v>
      </c>
      <c r="AP51" s="8">
        <v>0</v>
      </c>
      <c r="AQ51" s="8">
        <v>0</v>
      </c>
      <c r="AR51" s="8">
        <v>0</v>
      </c>
      <c r="AS51" s="8">
        <v>0</v>
      </c>
      <c r="AT51" s="8">
        <v>0</v>
      </c>
      <c r="AU51" s="8">
        <v>0</v>
      </c>
      <c r="AV51" s="8">
        <v>0</v>
      </c>
      <c r="BV51" s="17"/>
      <c r="BW51" s="18"/>
      <c r="BX51" s="19"/>
    </row>
    <row r="52" spans="1:76">
      <c r="A52" s="8" t="s">
        <v>2012</v>
      </c>
      <c r="D52" s="8">
        <v>0</v>
      </c>
      <c r="L52" s="8">
        <v>1</v>
      </c>
      <c r="AK52" s="8">
        <v>0</v>
      </c>
      <c r="AL52" s="8">
        <v>0</v>
      </c>
      <c r="AM52" s="8">
        <v>0</v>
      </c>
      <c r="AN52" s="8">
        <v>0</v>
      </c>
      <c r="AO52" s="8">
        <v>0</v>
      </c>
      <c r="AP52" s="8">
        <v>0</v>
      </c>
      <c r="AQ52" s="8">
        <v>0</v>
      </c>
      <c r="AR52" s="8">
        <v>0</v>
      </c>
      <c r="AS52" s="8">
        <v>0</v>
      </c>
      <c r="AT52" s="8">
        <v>0</v>
      </c>
      <c r="AU52" s="8">
        <v>0</v>
      </c>
      <c r="AV52" s="8">
        <v>0</v>
      </c>
      <c r="BV52" s="17"/>
      <c r="BW52" s="18"/>
      <c r="BX52" s="19"/>
    </row>
    <row r="53" spans="1:76">
      <c r="A53" s="8" t="s">
        <v>2012</v>
      </c>
      <c r="D53" s="8">
        <v>0</v>
      </c>
      <c r="L53" s="8">
        <v>1</v>
      </c>
      <c r="AK53" s="8">
        <v>0</v>
      </c>
      <c r="AL53" s="8">
        <v>0</v>
      </c>
      <c r="AM53" s="8">
        <v>0</v>
      </c>
      <c r="AN53" s="8">
        <v>0</v>
      </c>
      <c r="AO53" s="8">
        <v>0</v>
      </c>
      <c r="AP53" s="8">
        <v>0</v>
      </c>
      <c r="AQ53" s="8">
        <v>0</v>
      </c>
      <c r="AR53" s="8">
        <v>0</v>
      </c>
      <c r="AS53" s="8">
        <v>0</v>
      </c>
      <c r="AT53" s="8">
        <v>0</v>
      </c>
      <c r="AU53" s="8">
        <v>0</v>
      </c>
      <c r="AV53" s="8">
        <v>0</v>
      </c>
      <c r="BV53" s="17"/>
      <c r="BW53" s="18"/>
      <c r="BX53" s="19"/>
    </row>
    <row r="54" spans="1:76">
      <c r="A54" s="8" t="s">
        <v>2012</v>
      </c>
      <c r="D54" s="8">
        <v>0</v>
      </c>
      <c r="L54" s="8">
        <v>1</v>
      </c>
      <c r="AK54" s="8">
        <v>0</v>
      </c>
      <c r="AL54" s="8">
        <v>0</v>
      </c>
      <c r="AM54" s="8">
        <v>0</v>
      </c>
      <c r="AN54" s="8">
        <v>0</v>
      </c>
      <c r="AO54" s="8">
        <v>0</v>
      </c>
      <c r="AP54" s="8">
        <v>0</v>
      </c>
      <c r="AQ54" s="8">
        <v>0</v>
      </c>
      <c r="AR54" s="8">
        <v>0</v>
      </c>
      <c r="AS54" s="8">
        <v>0</v>
      </c>
      <c r="AT54" s="8">
        <v>0</v>
      </c>
      <c r="AU54" s="8">
        <v>0</v>
      </c>
      <c r="AV54" s="8">
        <v>0</v>
      </c>
      <c r="BV54" s="17"/>
      <c r="BW54" s="18"/>
      <c r="BX54" s="19"/>
    </row>
    <row r="55" spans="1:76">
      <c r="A55" s="8" t="s">
        <v>2012</v>
      </c>
      <c r="D55" s="8">
        <v>0</v>
      </c>
      <c r="L55" s="8">
        <v>1</v>
      </c>
      <c r="AK55" s="8">
        <v>0</v>
      </c>
      <c r="AL55" s="8">
        <v>0</v>
      </c>
      <c r="AM55" s="8">
        <v>0</v>
      </c>
      <c r="AN55" s="8">
        <v>0</v>
      </c>
      <c r="AO55" s="8">
        <v>0</v>
      </c>
      <c r="AP55" s="8">
        <v>0</v>
      </c>
      <c r="AQ55" s="8">
        <v>0</v>
      </c>
      <c r="AR55" s="8">
        <v>0</v>
      </c>
      <c r="AS55" s="8">
        <v>0</v>
      </c>
      <c r="AT55" s="8">
        <v>0</v>
      </c>
      <c r="AU55" s="8">
        <v>0</v>
      </c>
      <c r="AV55" s="8">
        <v>0</v>
      </c>
      <c r="BV55" s="17"/>
      <c r="BW55" s="18"/>
      <c r="BX55" s="19"/>
    </row>
    <row r="56" spans="1:76">
      <c r="A56" s="8" t="s">
        <v>2012</v>
      </c>
      <c r="D56" s="8">
        <v>0</v>
      </c>
      <c r="L56" s="8">
        <v>1</v>
      </c>
      <c r="AK56" s="8">
        <v>0</v>
      </c>
      <c r="AL56" s="8">
        <v>0</v>
      </c>
      <c r="AM56" s="8">
        <v>0</v>
      </c>
      <c r="AN56" s="8">
        <v>0</v>
      </c>
      <c r="AO56" s="8">
        <v>0</v>
      </c>
      <c r="AP56" s="8">
        <v>0</v>
      </c>
      <c r="AQ56" s="8">
        <v>0</v>
      </c>
      <c r="AR56" s="8">
        <v>0</v>
      </c>
      <c r="AS56" s="8">
        <v>0</v>
      </c>
      <c r="AT56" s="8">
        <v>0</v>
      </c>
      <c r="AU56" s="8">
        <v>0</v>
      </c>
      <c r="AV56" s="8">
        <v>0</v>
      </c>
      <c r="BV56" s="17"/>
      <c r="BW56" s="18"/>
      <c r="BX56" s="19"/>
    </row>
    <row r="57" spans="1:76">
      <c r="A57" s="8" t="s">
        <v>2012</v>
      </c>
      <c r="D57" s="8">
        <v>0</v>
      </c>
      <c r="L57" s="8">
        <v>1</v>
      </c>
      <c r="AK57" s="8">
        <v>0</v>
      </c>
      <c r="AL57" s="8">
        <v>0</v>
      </c>
      <c r="AM57" s="8">
        <v>0</v>
      </c>
      <c r="AN57" s="8">
        <v>0</v>
      </c>
      <c r="AO57" s="8">
        <v>0</v>
      </c>
      <c r="AP57" s="8">
        <v>0</v>
      </c>
      <c r="AQ57" s="8">
        <v>0</v>
      </c>
      <c r="AR57" s="8">
        <v>0</v>
      </c>
      <c r="AS57" s="8">
        <v>0</v>
      </c>
      <c r="AT57" s="8">
        <v>0</v>
      </c>
      <c r="AU57" s="8">
        <v>0</v>
      </c>
      <c r="AV57" s="8">
        <v>0</v>
      </c>
      <c r="BV57" s="17"/>
      <c r="BW57" s="18"/>
      <c r="BX57" s="19"/>
    </row>
    <row r="58" spans="1:76">
      <c r="A58" s="8" t="s">
        <v>2012</v>
      </c>
      <c r="D58" s="8">
        <v>0</v>
      </c>
      <c r="L58" s="8">
        <v>1</v>
      </c>
      <c r="AK58" s="8">
        <v>0</v>
      </c>
      <c r="AL58" s="8">
        <v>0</v>
      </c>
      <c r="AM58" s="8">
        <v>0</v>
      </c>
      <c r="AN58" s="8">
        <v>0</v>
      </c>
      <c r="AO58" s="8">
        <v>0</v>
      </c>
      <c r="AP58" s="8">
        <v>0</v>
      </c>
      <c r="AQ58" s="8">
        <v>0</v>
      </c>
      <c r="AR58" s="8">
        <v>0</v>
      </c>
      <c r="AS58" s="8">
        <v>0</v>
      </c>
      <c r="AT58" s="8">
        <v>0</v>
      </c>
      <c r="AU58" s="8">
        <v>0</v>
      </c>
      <c r="AV58" s="8">
        <v>0</v>
      </c>
      <c r="BV58" s="17"/>
      <c r="BW58" s="18"/>
      <c r="BX58" s="19"/>
    </row>
    <row r="59" spans="1:76">
      <c r="A59" s="8" t="s">
        <v>2012</v>
      </c>
      <c r="D59" s="8">
        <v>0</v>
      </c>
      <c r="L59" s="8">
        <v>1</v>
      </c>
      <c r="AK59" s="8">
        <v>0</v>
      </c>
      <c r="AL59" s="8">
        <v>0</v>
      </c>
      <c r="AM59" s="8">
        <v>0</v>
      </c>
      <c r="AN59" s="8">
        <v>0</v>
      </c>
      <c r="AO59" s="8">
        <v>0</v>
      </c>
      <c r="AP59" s="8">
        <v>0</v>
      </c>
      <c r="AQ59" s="8">
        <v>0</v>
      </c>
      <c r="AR59" s="8">
        <v>0</v>
      </c>
      <c r="AS59" s="8">
        <v>0</v>
      </c>
      <c r="AT59" s="8">
        <v>0</v>
      </c>
      <c r="AU59" s="8">
        <v>0</v>
      </c>
      <c r="AV59" s="8">
        <v>0</v>
      </c>
      <c r="BV59" s="17"/>
      <c r="BW59" s="18"/>
      <c r="BX59" s="19"/>
    </row>
    <row r="60" spans="1:76">
      <c r="A60" s="8" t="s">
        <v>2012</v>
      </c>
      <c r="D60" s="8">
        <v>0</v>
      </c>
      <c r="L60" s="8">
        <v>1</v>
      </c>
      <c r="AK60" s="8">
        <v>0</v>
      </c>
      <c r="AL60" s="8">
        <v>0</v>
      </c>
      <c r="AM60" s="8">
        <v>0</v>
      </c>
      <c r="AN60" s="8">
        <v>0</v>
      </c>
      <c r="AO60" s="8">
        <v>0</v>
      </c>
      <c r="AP60" s="8">
        <v>0</v>
      </c>
      <c r="AQ60" s="8">
        <v>0</v>
      </c>
      <c r="AR60" s="8">
        <v>0</v>
      </c>
      <c r="AS60" s="8">
        <v>0</v>
      </c>
      <c r="AT60" s="8">
        <v>0</v>
      </c>
      <c r="AU60" s="8">
        <v>0</v>
      </c>
      <c r="AV60" s="8">
        <v>0</v>
      </c>
      <c r="BV60" s="17"/>
      <c r="BW60" s="18"/>
      <c r="BX60" s="19"/>
    </row>
    <row r="61" spans="1:76">
      <c r="A61" s="8" t="s">
        <v>2012</v>
      </c>
      <c r="D61" s="8">
        <v>0</v>
      </c>
      <c r="L61" s="8">
        <v>1</v>
      </c>
      <c r="AK61" s="8">
        <v>0</v>
      </c>
      <c r="AL61" s="8">
        <v>0</v>
      </c>
      <c r="AM61" s="8">
        <v>0</v>
      </c>
      <c r="AN61" s="8">
        <v>0</v>
      </c>
      <c r="AO61" s="8">
        <v>0</v>
      </c>
      <c r="AP61" s="8">
        <v>0</v>
      </c>
      <c r="AQ61" s="8">
        <v>0</v>
      </c>
      <c r="AR61" s="8">
        <v>0</v>
      </c>
      <c r="AS61" s="8">
        <v>0</v>
      </c>
      <c r="AT61" s="8">
        <v>0</v>
      </c>
      <c r="AU61" s="8">
        <v>0</v>
      </c>
      <c r="AV61" s="8">
        <v>0</v>
      </c>
      <c r="BV61" s="17"/>
      <c r="BW61" s="18"/>
      <c r="BX61" s="19"/>
    </row>
    <row r="62" spans="1:76">
      <c r="A62" s="8" t="s">
        <v>2012</v>
      </c>
      <c r="D62" s="8">
        <v>0</v>
      </c>
      <c r="L62" s="8">
        <v>1</v>
      </c>
      <c r="AK62" s="8">
        <v>0</v>
      </c>
      <c r="AL62" s="8">
        <v>0</v>
      </c>
      <c r="AM62" s="8">
        <v>0</v>
      </c>
      <c r="AN62" s="8">
        <v>0</v>
      </c>
      <c r="AO62" s="8">
        <v>0</v>
      </c>
      <c r="AP62" s="8">
        <v>0</v>
      </c>
      <c r="AQ62" s="8">
        <v>0</v>
      </c>
      <c r="AR62" s="8">
        <v>0</v>
      </c>
      <c r="AS62" s="8">
        <v>0</v>
      </c>
      <c r="AT62" s="8">
        <v>0</v>
      </c>
      <c r="AU62" s="8">
        <v>0</v>
      </c>
      <c r="AV62" s="8">
        <v>0</v>
      </c>
      <c r="BV62" s="17"/>
      <c r="BW62" s="18"/>
      <c r="BX62" s="19"/>
    </row>
    <row r="63" spans="1:76">
      <c r="A63" s="8" t="s">
        <v>2012</v>
      </c>
      <c r="D63" s="8">
        <v>0</v>
      </c>
      <c r="L63" s="8">
        <v>1</v>
      </c>
      <c r="AK63" s="8">
        <v>0</v>
      </c>
      <c r="AL63" s="8">
        <v>0</v>
      </c>
      <c r="AM63" s="8">
        <v>0</v>
      </c>
      <c r="AN63" s="8">
        <v>0</v>
      </c>
      <c r="AO63" s="8">
        <v>0</v>
      </c>
      <c r="AP63" s="8">
        <v>0</v>
      </c>
      <c r="AQ63" s="8">
        <v>0</v>
      </c>
      <c r="AR63" s="8">
        <v>0</v>
      </c>
      <c r="AS63" s="8">
        <v>0</v>
      </c>
      <c r="AT63" s="8">
        <v>0</v>
      </c>
      <c r="AU63" s="8">
        <v>0</v>
      </c>
      <c r="AV63" s="8">
        <v>0</v>
      </c>
      <c r="BV63" s="17"/>
      <c r="BW63" s="18"/>
      <c r="BX63" s="19"/>
    </row>
    <row r="64" spans="1:76">
      <c r="A64" s="8" t="s">
        <v>2012</v>
      </c>
      <c r="D64" s="8">
        <v>0</v>
      </c>
      <c r="L64" s="8">
        <v>1</v>
      </c>
      <c r="AK64" s="8">
        <v>0</v>
      </c>
      <c r="AL64" s="8">
        <v>0</v>
      </c>
      <c r="AM64" s="8">
        <v>0</v>
      </c>
      <c r="AN64" s="8">
        <v>0</v>
      </c>
      <c r="AO64" s="8">
        <v>0</v>
      </c>
      <c r="AP64" s="8">
        <v>0</v>
      </c>
      <c r="AQ64" s="8">
        <v>0</v>
      </c>
      <c r="AR64" s="8">
        <v>0</v>
      </c>
      <c r="AS64" s="8">
        <v>0</v>
      </c>
      <c r="AT64" s="8">
        <v>0</v>
      </c>
      <c r="AU64" s="8">
        <v>0</v>
      </c>
      <c r="AV64" s="8">
        <v>0</v>
      </c>
      <c r="BV64" s="17"/>
      <c r="BW64" s="18"/>
      <c r="BX64" s="19"/>
    </row>
    <row r="65" spans="1:76">
      <c r="A65" s="8" t="s">
        <v>2012</v>
      </c>
      <c r="D65" s="8">
        <v>0</v>
      </c>
      <c r="L65" s="8">
        <v>1</v>
      </c>
      <c r="AK65" s="8">
        <v>0</v>
      </c>
      <c r="AL65" s="8">
        <v>0</v>
      </c>
      <c r="AM65" s="8">
        <v>0</v>
      </c>
      <c r="AN65" s="8">
        <v>0</v>
      </c>
      <c r="AO65" s="8">
        <v>0</v>
      </c>
      <c r="AP65" s="8">
        <v>0</v>
      </c>
      <c r="AQ65" s="8">
        <v>0</v>
      </c>
      <c r="AR65" s="8">
        <v>0</v>
      </c>
      <c r="AS65" s="8">
        <v>0</v>
      </c>
      <c r="AT65" s="8">
        <v>0</v>
      </c>
      <c r="AU65" s="8">
        <v>0</v>
      </c>
      <c r="AV65" s="8">
        <v>0</v>
      </c>
      <c r="BV65" s="17"/>
      <c r="BW65" s="18"/>
      <c r="BX65" s="19"/>
    </row>
    <row r="66" spans="1:76">
      <c r="A66" s="8" t="s">
        <v>2012</v>
      </c>
      <c r="D66" s="8">
        <v>0</v>
      </c>
      <c r="L66" s="8">
        <v>1</v>
      </c>
      <c r="AK66" s="8">
        <v>0</v>
      </c>
      <c r="AL66" s="8">
        <v>0</v>
      </c>
      <c r="AM66" s="8">
        <v>0</v>
      </c>
      <c r="AN66" s="8">
        <v>0</v>
      </c>
      <c r="AO66" s="8">
        <v>0</v>
      </c>
      <c r="AP66" s="8">
        <v>0</v>
      </c>
      <c r="AQ66" s="8">
        <v>0</v>
      </c>
      <c r="AR66" s="8">
        <v>0</v>
      </c>
      <c r="AS66" s="8">
        <v>0</v>
      </c>
      <c r="AT66" s="8">
        <v>0</v>
      </c>
      <c r="AU66" s="8">
        <v>0</v>
      </c>
      <c r="AV66" s="8">
        <v>0</v>
      </c>
      <c r="BV66" s="17"/>
      <c r="BW66" s="18"/>
      <c r="BX66" s="19"/>
    </row>
    <row r="67" spans="1:76">
      <c r="A67" s="8" t="s">
        <v>2012</v>
      </c>
      <c r="D67" s="8">
        <v>0</v>
      </c>
      <c r="L67" s="8">
        <v>1</v>
      </c>
      <c r="AK67" s="8">
        <v>0</v>
      </c>
      <c r="AL67" s="8">
        <v>0</v>
      </c>
      <c r="AM67" s="8">
        <v>0</v>
      </c>
      <c r="AN67" s="8">
        <v>0</v>
      </c>
      <c r="AO67" s="8">
        <v>0</v>
      </c>
      <c r="AP67" s="8">
        <v>0</v>
      </c>
      <c r="AQ67" s="8">
        <v>0</v>
      </c>
      <c r="AR67" s="8">
        <v>0</v>
      </c>
      <c r="AS67" s="8">
        <v>0</v>
      </c>
      <c r="AT67" s="8">
        <v>0</v>
      </c>
      <c r="AU67" s="8">
        <v>0</v>
      </c>
      <c r="AV67" s="8">
        <v>0</v>
      </c>
      <c r="BV67" s="17"/>
      <c r="BW67" s="18"/>
      <c r="BX67" s="19"/>
    </row>
    <row r="68" spans="1:76">
      <c r="A68" s="8" t="s">
        <v>2012</v>
      </c>
      <c r="D68" s="8">
        <v>0</v>
      </c>
      <c r="L68" s="8">
        <v>1</v>
      </c>
      <c r="AK68" s="8">
        <v>0</v>
      </c>
      <c r="AL68" s="8">
        <v>0</v>
      </c>
      <c r="AM68" s="8">
        <v>0</v>
      </c>
      <c r="AN68" s="8">
        <v>0</v>
      </c>
      <c r="AO68" s="8">
        <v>0</v>
      </c>
      <c r="AP68" s="8">
        <v>0</v>
      </c>
      <c r="AQ68" s="8">
        <v>0</v>
      </c>
      <c r="AR68" s="8">
        <v>0</v>
      </c>
      <c r="AS68" s="8">
        <v>0</v>
      </c>
      <c r="AT68" s="8">
        <v>0</v>
      </c>
      <c r="AU68" s="8">
        <v>0</v>
      </c>
      <c r="AV68" s="8">
        <v>0</v>
      </c>
      <c r="BV68" s="17"/>
      <c r="BW68" s="18"/>
      <c r="BX68" s="19"/>
    </row>
    <row r="69" spans="1:76">
      <c r="A69" s="8" t="s">
        <v>2012</v>
      </c>
      <c r="D69" s="8">
        <v>0</v>
      </c>
      <c r="L69" s="8">
        <v>1</v>
      </c>
      <c r="AK69" s="8">
        <v>0</v>
      </c>
      <c r="AL69" s="8">
        <v>0</v>
      </c>
      <c r="AM69" s="8">
        <v>0</v>
      </c>
      <c r="AN69" s="8">
        <v>0</v>
      </c>
      <c r="AO69" s="8">
        <v>0</v>
      </c>
      <c r="AP69" s="8">
        <v>0</v>
      </c>
      <c r="AQ69" s="8">
        <v>0</v>
      </c>
      <c r="AR69" s="8">
        <v>0</v>
      </c>
      <c r="AS69" s="8">
        <v>0</v>
      </c>
      <c r="AT69" s="8">
        <v>0</v>
      </c>
      <c r="AU69" s="8">
        <v>0</v>
      </c>
      <c r="AV69" s="8">
        <v>0</v>
      </c>
      <c r="BV69" s="17"/>
      <c r="BW69" s="18"/>
      <c r="BX69" s="19"/>
    </row>
    <row r="70" spans="1:76">
      <c r="A70" s="8" t="s">
        <v>2012</v>
      </c>
      <c r="D70" s="8">
        <v>0</v>
      </c>
      <c r="L70" s="8">
        <v>1</v>
      </c>
      <c r="AK70" s="8">
        <v>0</v>
      </c>
      <c r="AL70" s="8">
        <v>0</v>
      </c>
      <c r="AM70" s="8">
        <v>0</v>
      </c>
      <c r="AN70" s="8">
        <v>0</v>
      </c>
      <c r="AO70" s="8">
        <v>0</v>
      </c>
      <c r="AP70" s="8">
        <v>0</v>
      </c>
      <c r="AQ70" s="8">
        <v>0</v>
      </c>
      <c r="AR70" s="8">
        <v>0</v>
      </c>
      <c r="AS70" s="8">
        <v>0</v>
      </c>
      <c r="AT70" s="8">
        <v>0</v>
      </c>
      <c r="AU70" s="8">
        <v>0</v>
      </c>
      <c r="AV70" s="8">
        <v>0</v>
      </c>
      <c r="BV70" s="17"/>
      <c r="BW70" s="18"/>
      <c r="BX70" s="19"/>
    </row>
    <row r="71" spans="1:76">
      <c r="A71" s="8" t="s">
        <v>2012</v>
      </c>
      <c r="D71" s="8">
        <v>0</v>
      </c>
      <c r="L71" s="8">
        <v>1</v>
      </c>
      <c r="AK71" s="8">
        <v>0</v>
      </c>
      <c r="AL71" s="8">
        <v>0</v>
      </c>
      <c r="AM71" s="8">
        <v>0</v>
      </c>
      <c r="AN71" s="8">
        <v>0</v>
      </c>
      <c r="AO71" s="8">
        <v>0</v>
      </c>
      <c r="AP71" s="8">
        <v>0</v>
      </c>
      <c r="AQ71" s="8">
        <v>0</v>
      </c>
      <c r="AR71" s="8">
        <v>0</v>
      </c>
      <c r="AS71" s="8">
        <v>0</v>
      </c>
      <c r="AT71" s="8">
        <v>0</v>
      </c>
      <c r="AU71" s="8">
        <v>0</v>
      </c>
      <c r="AV71" s="8">
        <v>0</v>
      </c>
      <c r="BV71" s="17"/>
      <c r="BW71" s="18"/>
      <c r="BX71" s="19"/>
    </row>
    <row r="72" spans="1:76">
      <c r="A72" s="8" t="s">
        <v>2012</v>
      </c>
      <c r="B72" s="8">
        <v>11018</v>
      </c>
      <c r="D72" s="8" t="s">
        <v>2049</v>
      </c>
      <c r="E72" s="8">
        <v>330</v>
      </c>
      <c r="F72" s="8">
        <v>1.8610000000000002E-2</v>
      </c>
      <c r="G72" s="8">
        <v>1</v>
      </c>
      <c r="K72" s="8" t="s">
        <v>2050</v>
      </c>
      <c r="L72" s="8">
        <v>1</v>
      </c>
      <c r="S72" s="8" t="s">
        <v>1105</v>
      </c>
      <c r="T72" s="8">
        <v>0.14299999999999999</v>
      </c>
      <c r="U72" s="8" t="s">
        <v>179</v>
      </c>
      <c r="V72" s="8">
        <v>5.9199999999999999E-3</v>
      </c>
      <c r="AJ72" s="8">
        <v>1018</v>
      </c>
      <c r="AK72" s="8">
        <v>0</v>
      </c>
      <c r="AL72" s="8">
        <v>0</v>
      </c>
      <c r="AM72" s="8">
        <v>300000002</v>
      </c>
      <c r="AN72" s="8">
        <v>1</v>
      </c>
      <c r="AO72" s="8">
        <v>0</v>
      </c>
      <c r="AP72" s="8">
        <v>0</v>
      </c>
      <c r="AQ72" s="8">
        <v>0</v>
      </c>
      <c r="AR72" s="8">
        <v>0</v>
      </c>
      <c r="AS72" s="8">
        <v>0</v>
      </c>
      <c r="AT72" s="8">
        <v>0</v>
      </c>
      <c r="AU72" s="8">
        <v>30201</v>
      </c>
      <c r="AV72" s="8">
        <v>5.0000000000000001E-3</v>
      </c>
      <c r="BV72" s="17"/>
      <c r="BW72" s="18"/>
      <c r="BX72" s="19"/>
    </row>
    <row r="73" spans="1:76">
      <c r="A73" s="8" t="s">
        <v>2012</v>
      </c>
      <c r="B73" s="8">
        <v>11019</v>
      </c>
      <c r="D73" s="8" t="s">
        <v>2051</v>
      </c>
      <c r="E73" s="8">
        <v>50</v>
      </c>
      <c r="F73" s="8">
        <v>9.3609999999999995E-3</v>
      </c>
      <c r="G73" s="8">
        <v>0.25</v>
      </c>
      <c r="K73" s="8" t="s">
        <v>2050</v>
      </c>
      <c r="L73" s="8">
        <v>1</v>
      </c>
      <c r="S73" s="8" t="s">
        <v>773</v>
      </c>
      <c r="T73" s="8">
        <v>3.6999999999999998E-2</v>
      </c>
      <c r="AJ73" s="8">
        <v>3258</v>
      </c>
      <c r="AK73" s="8">
        <v>30106</v>
      </c>
      <c r="AL73" s="8">
        <v>1.26E-2</v>
      </c>
      <c r="AM73" s="8">
        <v>0</v>
      </c>
      <c r="AN73" s="8">
        <v>0</v>
      </c>
      <c r="AO73" s="8">
        <v>0</v>
      </c>
      <c r="AP73" s="8">
        <v>0</v>
      </c>
      <c r="AQ73" s="8">
        <v>0</v>
      </c>
      <c r="AR73" s="8">
        <v>0</v>
      </c>
      <c r="AS73" s="8">
        <v>0</v>
      </c>
      <c r="AT73" s="8">
        <v>0</v>
      </c>
      <c r="AU73" s="8">
        <v>30201</v>
      </c>
      <c r="AV73" s="8">
        <v>3.5099999999999997E-3</v>
      </c>
      <c r="BV73" s="17"/>
      <c r="BW73" s="18"/>
      <c r="BX73" s="19"/>
    </row>
    <row r="74" spans="1:76">
      <c r="A74" s="8" t="s">
        <v>2012</v>
      </c>
      <c r="B74" s="8">
        <v>11020</v>
      </c>
      <c r="D74" s="8" t="s">
        <v>2052</v>
      </c>
      <c r="E74" s="8">
        <v>50</v>
      </c>
      <c r="F74" s="8">
        <v>1.174E-2</v>
      </c>
      <c r="G74" s="8">
        <v>0.25</v>
      </c>
      <c r="K74" s="8" t="s">
        <v>2050</v>
      </c>
      <c r="L74" s="8">
        <v>1</v>
      </c>
      <c r="S74" s="8" t="s">
        <v>1105</v>
      </c>
      <c r="T74" s="8">
        <v>5.0999999999999997E-2</v>
      </c>
      <c r="AJ74" s="8">
        <v>3258</v>
      </c>
      <c r="AK74" s="8">
        <v>30106</v>
      </c>
      <c r="AL74" s="8">
        <v>3.5099999999999997E-3</v>
      </c>
      <c r="AM74" s="8">
        <v>0</v>
      </c>
      <c r="AN74" s="8">
        <v>0</v>
      </c>
      <c r="AO74" s="8">
        <v>0</v>
      </c>
      <c r="AP74" s="8">
        <v>0</v>
      </c>
      <c r="AQ74" s="8">
        <v>0</v>
      </c>
      <c r="AR74" s="8">
        <v>0</v>
      </c>
      <c r="AS74" s="8">
        <v>0</v>
      </c>
      <c r="AT74" s="8">
        <v>0</v>
      </c>
      <c r="AU74" s="8">
        <v>30201</v>
      </c>
      <c r="AV74" s="8">
        <v>3.5099999999999997E-3</v>
      </c>
      <c r="BV74" s="17"/>
      <c r="BW74" s="18"/>
      <c r="BX74" s="19"/>
    </row>
    <row r="75" spans="1:76">
      <c r="A75" s="8" t="s">
        <v>2012</v>
      </c>
      <c r="B75" s="8">
        <v>11024</v>
      </c>
      <c r="D75" s="8" t="s">
        <v>2053</v>
      </c>
      <c r="E75" s="8">
        <v>330</v>
      </c>
      <c r="F75" s="8">
        <v>1.583E-2</v>
      </c>
      <c r="G75" s="8">
        <v>1</v>
      </c>
      <c r="K75" s="8" t="s">
        <v>2050</v>
      </c>
      <c r="L75" s="8">
        <v>1</v>
      </c>
      <c r="S75" s="8" t="s">
        <v>1105</v>
      </c>
      <c r="T75" s="8">
        <v>0.14499999999999999</v>
      </c>
      <c r="U75" s="8" t="s">
        <v>101</v>
      </c>
      <c r="V75" s="8">
        <v>6.0000000000000001E-3</v>
      </c>
      <c r="AJ75" s="8">
        <v>1018</v>
      </c>
      <c r="AK75" s="8">
        <v>0</v>
      </c>
      <c r="AL75" s="8">
        <v>0</v>
      </c>
      <c r="AM75" s="8">
        <v>0</v>
      </c>
      <c r="AN75" s="8">
        <v>0</v>
      </c>
      <c r="AO75" s="8">
        <v>30107</v>
      </c>
      <c r="AP75" s="8">
        <v>0.18</v>
      </c>
      <c r="AQ75" s="8">
        <v>0</v>
      </c>
      <c r="AR75" s="8">
        <v>0</v>
      </c>
      <c r="AS75" s="8">
        <v>0</v>
      </c>
      <c r="AT75" s="8">
        <v>0</v>
      </c>
      <c r="AU75" s="8">
        <v>30201</v>
      </c>
      <c r="AV75" s="8">
        <v>0.05</v>
      </c>
      <c r="BV75" s="17"/>
      <c r="BW75" s="18"/>
      <c r="BX75" s="19"/>
    </row>
    <row r="76" spans="1:76">
      <c r="A76" s="8" t="s">
        <v>2012</v>
      </c>
      <c r="B76" s="8">
        <v>12600</v>
      </c>
      <c r="D76" s="8" t="s">
        <v>2054</v>
      </c>
      <c r="E76" s="8">
        <v>25</v>
      </c>
      <c r="F76" s="8">
        <v>1.944E-3</v>
      </c>
      <c r="G76" s="8">
        <v>0.25</v>
      </c>
      <c r="K76" s="8" t="s">
        <v>2055</v>
      </c>
      <c r="L76" s="8">
        <v>1</v>
      </c>
      <c r="S76" s="8" t="s">
        <v>831</v>
      </c>
      <c r="T76" s="8">
        <v>1.4E-3</v>
      </c>
      <c r="AK76" s="8">
        <v>0</v>
      </c>
      <c r="AL76" s="8">
        <v>0</v>
      </c>
      <c r="AM76" s="8">
        <v>30029</v>
      </c>
      <c r="AN76" s="8">
        <v>1E-3</v>
      </c>
      <c r="AO76" s="8">
        <v>0</v>
      </c>
      <c r="AP76" s="8">
        <v>0</v>
      </c>
      <c r="AQ76" s="8">
        <v>0</v>
      </c>
      <c r="AR76" s="8">
        <v>0</v>
      </c>
      <c r="AS76" s="8">
        <v>0</v>
      </c>
      <c r="AT76" s="8">
        <v>0</v>
      </c>
      <c r="AU76" s="8">
        <v>30201</v>
      </c>
      <c r="AV76" s="8">
        <v>1E-3</v>
      </c>
      <c r="BV76" s="17"/>
      <c r="BW76" s="18"/>
      <c r="BX76" s="19"/>
    </row>
    <row r="77" spans="1:76">
      <c r="A77" s="8" t="s">
        <v>2012</v>
      </c>
      <c r="B77" s="8">
        <v>12601</v>
      </c>
      <c r="D77" s="8" t="s">
        <v>2056</v>
      </c>
      <c r="E77" s="8">
        <v>25</v>
      </c>
      <c r="F77" s="8">
        <v>1.944E-3</v>
      </c>
      <c r="G77" s="8">
        <v>0.25</v>
      </c>
      <c r="K77" s="8" t="s">
        <v>2055</v>
      </c>
      <c r="L77" s="8">
        <v>1</v>
      </c>
      <c r="S77" s="8" t="s">
        <v>829</v>
      </c>
      <c r="T77" s="8">
        <v>1.4E-3</v>
      </c>
      <c r="U77" s="8" t="s">
        <v>31</v>
      </c>
      <c r="V77" s="8">
        <v>2.8E-5</v>
      </c>
      <c r="AK77" s="8">
        <v>0</v>
      </c>
      <c r="AL77" s="8">
        <v>0</v>
      </c>
      <c r="AM77" s="8">
        <v>30029</v>
      </c>
      <c r="AN77" s="8">
        <v>1E-3</v>
      </c>
      <c r="AO77" s="8">
        <v>0</v>
      </c>
      <c r="AP77" s="8">
        <v>0</v>
      </c>
      <c r="AQ77" s="8">
        <v>0</v>
      </c>
      <c r="AR77" s="8">
        <v>0</v>
      </c>
      <c r="AS77" s="8">
        <v>0</v>
      </c>
      <c r="AT77" s="8">
        <v>0</v>
      </c>
      <c r="AU77" s="8">
        <v>30201</v>
      </c>
      <c r="AV77" s="8">
        <v>1E-3</v>
      </c>
      <c r="BV77" s="17"/>
      <c r="BW77" s="18"/>
      <c r="BX77" s="19"/>
    </row>
    <row r="78" spans="1:76">
      <c r="A78" s="8" t="s">
        <v>2012</v>
      </c>
      <c r="B78" s="8">
        <v>12602</v>
      </c>
      <c r="D78" s="8" t="s">
        <v>2057</v>
      </c>
      <c r="E78" s="8">
        <v>25</v>
      </c>
      <c r="F78" s="8">
        <v>1.944E-3</v>
      </c>
      <c r="G78" s="8">
        <v>0.25</v>
      </c>
      <c r="K78" s="8" t="s">
        <v>2055</v>
      </c>
      <c r="L78" s="8">
        <v>1</v>
      </c>
      <c r="S78" s="8" t="s">
        <v>829</v>
      </c>
      <c r="T78" s="8">
        <v>1.4E-3</v>
      </c>
      <c r="U78" s="8" t="s">
        <v>16</v>
      </c>
      <c r="V78" s="8">
        <v>2.8E-5</v>
      </c>
      <c r="AK78" s="8">
        <v>0</v>
      </c>
      <c r="AL78" s="8">
        <v>0</v>
      </c>
      <c r="AM78" s="8">
        <v>30029</v>
      </c>
      <c r="AN78" s="8">
        <v>1E-3</v>
      </c>
      <c r="AO78" s="8">
        <v>0</v>
      </c>
      <c r="AP78" s="8">
        <v>0</v>
      </c>
      <c r="AQ78" s="8">
        <v>0</v>
      </c>
      <c r="AR78" s="8">
        <v>0</v>
      </c>
      <c r="AS78" s="8">
        <v>0</v>
      </c>
      <c r="AT78" s="8">
        <v>0</v>
      </c>
      <c r="AU78" s="8">
        <v>30201</v>
      </c>
      <c r="AV78" s="8">
        <v>1E-3</v>
      </c>
      <c r="BV78" s="17"/>
      <c r="BW78" s="18"/>
      <c r="BX78" s="19"/>
    </row>
    <row r="79" spans="1:76">
      <c r="A79" s="8" t="s">
        <v>2012</v>
      </c>
      <c r="B79" s="8">
        <v>12603</v>
      </c>
      <c r="D79" s="8" t="s">
        <v>2058</v>
      </c>
      <c r="E79" s="8">
        <v>25</v>
      </c>
      <c r="F79" s="8">
        <v>1.944E-3</v>
      </c>
      <c r="G79" s="8">
        <v>0.25</v>
      </c>
      <c r="K79" s="8" t="s">
        <v>2055</v>
      </c>
      <c r="L79" s="8">
        <v>1</v>
      </c>
      <c r="S79" s="8" t="s">
        <v>831</v>
      </c>
      <c r="T79" s="8">
        <v>1.5E-3</v>
      </c>
      <c r="AJ79" s="8">
        <v>2600</v>
      </c>
      <c r="AK79" s="8">
        <v>0</v>
      </c>
      <c r="AL79" s="8">
        <v>0</v>
      </c>
      <c r="AM79" s="8">
        <v>30029</v>
      </c>
      <c r="AN79" s="8">
        <v>1E-3</v>
      </c>
      <c r="AO79" s="8">
        <v>0</v>
      </c>
      <c r="AP79" s="8">
        <v>0</v>
      </c>
      <c r="AQ79" s="8">
        <v>0</v>
      </c>
      <c r="AR79" s="8">
        <v>0</v>
      </c>
      <c r="AS79" s="8">
        <v>0</v>
      </c>
      <c r="AT79" s="8">
        <v>0</v>
      </c>
      <c r="AU79" s="8">
        <v>30201</v>
      </c>
      <c r="AV79" s="8">
        <v>1E-3</v>
      </c>
      <c r="BV79" s="17"/>
      <c r="BW79" s="18"/>
      <c r="BX79" s="19"/>
    </row>
    <row r="80" spans="1:76">
      <c r="A80" s="8" t="s">
        <v>2012</v>
      </c>
      <c r="B80" s="8">
        <v>12604</v>
      </c>
      <c r="D80" s="8" t="s">
        <v>2059</v>
      </c>
      <c r="E80" s="8">
        <v>25</v>
      </c>
      <c r="F80" s="8">
        <v>1.944E-3</v>
      </c>
      <c r="G80" s="8">
        <v>0.25</v>
      </c>
      <c r="K80" s="8" t="s">
        <v>2055</v>
      </c>
      <c r="L80" s="8">
        <v>1</v>
      </c>
      <c r="S80" s="8" t="s">
        <v>829</v>
      </c>
      <c r="T80" s="8">
        <v>1.5E-3</v>
      </c>
      <c r="U80" s="8" t="s">
        <v>31</v>
      </c>
      <c r="V80" s="8">
        <v>3.0000000000000001E-5</v>
      </c>
      <c r="AJ80" s="8">
        <v>2600</v>
      </c>
      <c r="AK80" s="8">
        <v>0</v>
      </c>
      <c r="AL80" s="8">
        <v>0</v>
      </c>
      <c r="AM80" s="8">
        <v>30029</v>
      </c>
      <c r="AN80" s="8">
        <v>1E-3</v>
      </c>
      <c r="AO80" s="8">
        <v>0</v>
      </c>
      <c r="AP80" s="8">
        <v>0</v>
      </c>
      <c r="AQ80" s="8">
        <v>0</v>
      </c>
      <c r="AR80" s="8">
        <v>0</v>
      </c>
      <c r="AS80" s="8">
        <v>0</v>
      </c>
      <c r="AT80" s="8">
        <v>0</v>
      </c>
      <c r="AU80" s="8">
        <v>30201</v>
      </c>
      <c r="AV80" s="8">
        <v>1E-3</v>
      </c>
      <c r="BV80" s="17"/>
      <c r="BW80" s="18"/>
      <c r="BX80" s="19"/>
    </row>
    <row r="81" spans="1:76">
      <c r="A81" s="8" t="s">
        <v>2012</v>
      </c>
      <c r="B81" s="8">
        <v>12605</v>
      </c>
      <c r="D81" s="8" t="s">
        <v>2060</v>
      </c>
      <c r="E81" s="8">
        <v>25</v>
      </c>
      <c r="F81" s="8">
        <v>1.944E-3</v>
      </c>
      <c r="G81" s="8">
        <v>0.25</v>
      </c>
      <c r="K81" s="8" t="s">
        <v>2055</v>
      </c>
      <c r="L81" s="8">
        <v>1</v>
      </c>
      <c r="S81" s="8" t="s">
        <v>829</v>
      </c>
      <c r="T81" s="8">
        <v>1.5E-3</v>
      </c>
      <c r="U81" s="8" t="s">
        <v>16</v>
      </c>
      <c r="V81" s="8">
        <v>3.0000000000000001E-5</v>
      </c>
      <c r="AJ81" s="8">
        <v>2600</v>
      </c>
      <c r="AK81" s="8">
        <v>0</v>
      </c>
      <c r="AL81" s="8">
        <v>0</v>
      </c>
      <c r="AM81" s="8">
        <v>30029</v>
      </c>
      <c r="AN81" s="8">
        <v>1E-3</v>
      </c>
      <c r="AO81" s="8">
        <v>0</v>
      </c>
      <c r="AP81" s="8">
        <v>0</v>
      </c>
      <c r="AQ81" s="8">
        <v>0</v>
      </c>
      <c r="AR81" s="8">
        <v>0</v>
      </c>
      <c r="AS81" s="8">
        <v>0</v>
      </c>
      <c r="AT81" s="8">
        <v>0</v>
      </c>
      <c r="AU81" s="8">
        <v>30201</v>
      </c>
      <c r="AV81" s="8">
        <v>1E-3</v>
      </c>
      <c r="BV81" s="17"/>
      <c r="BW81" s="18"/>
      <c r="BX81" s="19"/>
    </row>
    <row r="82" spans="1:76">
      <c r="A82" s="8" t="s">
        <v>2012</v>
      </c>
      <c r="B82" s="8">
        <v>12606</v>
      </c>
      <c r="D82" s="8" t="s">
        <v>2061</v>
      </c>
      <c r="E82" s="8">
        <v>25</v>
      </c>
      <c r="F82" s="8">
        <v>2.0830000000000002E-3</v>
      </c>
      <c r="G82" s="8">
        <v>0.25</v>
      </c>
      <c r="K82" s="8" t="s">
        <v>2055</v>
      </c>
      <c r="L82" s="8">
        <v>1</v>
      </c>
      <c r="S82" s="8" t="s">
        <v>831</v>
      </c>
      <c r="T82" s="8">
        <v>1.3500000000000001E-3</v>
      </c>
      <c r="AJ82" s="8">
        <v>2606</v>
      </c>
      <c r="AK82" s="8">
        <v>0</v>
      </c>
      <c r="AL82" s="8">
        <v>0</v>
      </c>
      <c r="AM82" s="8">
        <v>30029</v>
      </c>
      <c r="AN82" s="8">
        <v>1E-3</v>
      </c>
      <c r="AO82" s="8">
        <v>0</v>
      </c>
      <c r="AP82" s="8">
        <v>0</v>
      </c>
      <c r="AQ82" s="8">
        <v>0</v>
      </c>
      <c r="AR82" s="8">
        <v>0</v>
      </c>
      <c r="AS82" s="8">
        <v>0</v>
      </c>
      <c r="AT82" s="8">
        <v>0</v>
      </c>
      <c r="AU82" s="8">
        <v>30201</v>
      </c>
      <c r="AV82" s="8">
        <v>1E-3</v>
      </c>
      <c r="BV82" s="17"/>
      <c r="BW82" s="18"/>
      <c r="BX82" s="19"/>
    </row>
    <row r="83" spans="1:76">
      <c r="A83" s="8" t="s">
        <v>2012</v>
      </c>
      <c r="B83" s="8">
        <v>12607</v>
      </c>
      <c r="D83" s="8" t="s">
        <v>2062</v>
      </c>
      <c r="E83" s="8">
        <v>25</v>
      </c>
      <c r="F83" s="8">
        <v>2.0830000000000002E-3</v>
      </c>
      <c r="G83" s="8">
        <v>0.25</v>
      </c>
      <c r="K83" s="8" t="s">
        <v>2055</v>
      </c>
      <c r="L83" s="8">
        <v>1</v>
      </c>
      <c r="S83" s="8" t="s">
        <v>829</v>
      </c>
      <c r="T83" s="8">
        <v>1.3500000000000001E-3</v>
      </c>
      <c r="U83" s="8" t="s">
        <v>31</v>
      </c>
      <c r="V83" s="8">
        <v>2.6999999999999999E-5</v>
      </c>
      <c r="AJ83" s="8">
        <v>2606</v>
      </c>
      <c r="AK83" s="8">
        <v>0</v>
      </c>
      <c r="AL83" s="8">
        <v>0</v>
      </c>
      <c r="AM83" s="8">
        <v>30029</v>
      </c>
      <c r="AN83" s="8">
        <v>1E-3</v>
      </c>
      <c r="AO83" s="8">
        <v>0</v>
      </c>
      <c r="AP83" s="8">
        <v>0</v>
      </c>
      <c r="AQ83" s="8">
        <v>0</v>
      </c>
      <c r="AR83" s="8">
        <v>0</v>
      </c>
      <c r="AS83" s="8">
        <v>0</v>
      </c>
      <c r="AT83" s="8">
        <v>0</v>
      </c>
      <c r="AU83" s="8">
        <v>30201</v>
      </c>
      <c r="AV83" s="8">
        <v>1E-3</v>
      </c>
      <c r="BV83" s="17"/>
      <c r="BW83" s="18"/>
      <c r="BX83" s="19"/>
    </row>
    <row r="84" spans="1:76">
      <c r="A84" s="8" t="s">
        <v>2012</v>
      </c>
      <c r="B84" s="8">
        <v>12608</v>
      </c>
      <c r="D84" s="8" t="s">
        <v>2063</v>
      </c>
      <c r="E84" s="8">
        <v>25</v>
      </c>
      <c r="F84" s="8">
        <v>2.0830000000000002E-3</v>
      </c>
      <c r="G84" s="8">
        <v>0.25</v>
      </c>
      <c r="K84" s="8" t="s">
        <v>2055</v>
      </c>
      <c r="L84" s="8">
        <v>1</v>
      </c>
      <c r="S84" s="8" t="s">
        <v>829</v>
      </c>
      <c r="T84" s="8">
        <v>1.3500000000000001E-3</v>
      </c>
      <c r="U84" s="8" t="s">
        <v>16</v>
      </c>
      <c r="V84" s="8">
        <v>2.6999999999999999E-5</v>
      </c>
      <c r="AJ84" s="8">
        <v>2606</v>
      </c>
      <c r="AK84" s="8">
        <v>0</v>
      </c>
      <c r="AL84" s="8">
        <v>0</v>
      </c>
      <c r="AM84" s="8">
        <v>30029</v>
      </c>
      <c r="AN84" s="8">
        <v>1E-3</v>
      </c>
      <c r="AO84" s="8">
        <v>0</v>
      </c>
      <c r="AP84" s="8">
        <v>0</v>
      </c>
      <c r="AQ84" s="8">
        <v>0</v>
      </c>
      <c r="AR84" s="8">
        <v>0</v>
      </c>
      <c r="AS84" s="8">
        <v>0</v>
      </c>
      <c r="AT84" s="8">
        <v>0</v>
      </c>
      <c r="AU84" s="8">
        <v>30201</v>
      </c>
      <c r="AV84" s="8">
        <v>1E-3</v>
      </c>
      <c r="BV84" s="17"/>
      <c r="BW84" s="18"/>
      <c r="BX84" s="19"/>
    </row>
    <row r="85" spans="1:76">
      <c r="A85" s="8" t="s">
        <v>2012</v>
      </c>
      <c r="B85" s="8">
        <v>12609</v>
      </c>
      <c r="D85" s="8" t="s">
        <v>2064</v>
      </c>
      <c r="E85" s="8">
        <v>25</v>
      </c>
      <c r="F85" s="8">
        <v>2.0830000000000002E-3</v>
      </c>
      <c r="G85" s="8">
        <v>0.25</v>
      </c>
      <c r="K85" s="8" t="s">
        <v>2055</v>
      </c>
      <c r="L85" s="8">
        <v>1</v>
      </c>
      <c r="S85" s="8" t="s">
        <v>831</v>
      </c>
      <c r="T85" s="8">
        <v>1.3749999999999999E-3</v>
      </c>
      <c r="AJ85" s="8">
        <v>2606</v>
      </c>
      <c r="AK85" s="8">
        <v>0</v>
      </c>
      <c r="AL85" s="8">
        <v>0</v>
      </c>
      <c r="AM85" s="8">
        <v>30029</v>
      </c>
      <c r="AN85" s="8">
        <v>1E-3</v>
      </c>
      <c r="AO85" s="8">
        <v>0</v>
      </c>
      <c r="AP85" s="8">
        <v>0</v>
      </c>
      <c r="AQ85" s="8">
        <v>0</v>
      </c>
      <c r="AR85" s="8">
        <v>0</v>
      </c>
      <c r="AS85" s="8">
        <v>0</v>
      </c>
      <c r="AT85" s="8">
        <v>0</v>
      </c>
      <c r="AU85" s="8">
        <v>30201</v>
      </c>
      <c r="AV85" s="8">
        <v>1E-3</v>
      </c>
      <c r="BV85" s="17"/>
      <c r="BW85" s="18"/>
      <c r="BX85" s="19"/>
    </row>
    <row r="86" spans="1:76">
      <c r="A86" s="8" t="s">
        <v>2012</v>
      </c>
      <c r="B86" s="8">
        <v>12610</v>
      </c>
      <c r="D86" s="8" t="s">
        <v>2065</v>
      </c>
      <c r="E86" s="8">
        <v>25</v>
      </c>
      <c r="F86" s="8">
        <v>2.0830000000000002E-3</v>
      </c>
      <c r="G86" s="8">
        <v>0.25</v>
      </c>
      <c r="K86" s="8" t="s">
        <v>2055</v>
      </c>
      <c r="L86" s="8">
        <v>1</v>
      </c>
      <c r="S86" s="8" t="s">
        <v>829</v>
      </c>
      <c r="T86" s="8">
        <v>1.3749999999999999E-3</v>
      </c>
      <c r="U86" s="8" t="s">
        <v>31</v>
      </c>
      <c r="V86" s="8">
        <v>2.8E-5</v>
      </c>
      <c r="AJ86" s="8">
        <v>2606</v>
      </c>
      <c r="AK86" s="8">
        <v>0</v>
      </c>
      <c r="AL86" s="8">
        <v>0</v>
      </c>
      <c r="AM86" s="8">
        <v>30029</v>
      </c>
      <c r="AN86" s="8">
        <v>1E-3</v>
      </c>
      <c r="AO86" s="8">
        <v>0</v>
      </c>
      <c r="AP86" s="8">
        <v>0</v>
      </c>
      <c r="AQ86" s="8">
        <v>0</v>
      </c>
      <c r="AR86" s="8">
        <v>0</v>
      </c>
      <c r="AS86" s="8">
        <v>0</v>
      </c>
      <c r="AT86" s="8">
        <v>0</v>
      </c>
      <c r="AU86" s="8">
        <v>30201</v>
      </c>
      <c r="AV86" s="8">
        <v>1E-3</v>
      </c>
      <c r="BV86" s="17"/>
      <c r="BW86" s="18"/>
      <c r="BX86" s="19"/>
    </row>
    <row r="87" spans="1:76">
      <c r="A87" s="8" t="s">
        <v>2012</v>
      </c>
      <c r="B87" s="8">
        <v>12611</v>
      </c>
      <c r="D87" s="8" t="s">
        <v>2066</v>
      </c>
      <c r="E87" s="8">
        <v>25</v>
      </c>
      <c r="F87" s="8">
        <v>2.0830000000000002E-3</v>
      </c>
      <c r="G87" s="8">
        <v>0.25</v>
      </c>
      <c r="K87" s="8" t="s">
        <v>2055</v>
      </c>
      <c r="L87" s="8">
        <v>1</v>
      </c>
      <c r="S87" s="8" t="s">
        <v>829</v>
      </c>
      <c r="T87" s="8">
        <v>1.3749999999999999E-3</v>
      </c>
      <c r="U87" s="8" t="s">
        <v>16</v>
      </c>
      <c r="V87" s="8">
        <v>2.8E-5</v>
      </c>
      <c r="AJ87" s="8">
        <v>2606</v>
      </c>
      <c r="AK87" s="8">
        <v>0</v>
      </c>
      <c r="AL87" s="8">
        <v>0</v>
      </c>
      <c r="AM87" s="8">
        <v>30029</v>
      </c>
      <c r="AN87" s="8">
        <v>1E-3</v>
      </c>
      <c r="AO87" s="8">
        <v>0</v>
      </c>
      <c r="AP87" s="8">
        <v>0</v>
      </c>
      <c r="AQ87" s="8">
        <v>0</v>
      </c>
      <c r="AR87" s="8">
        <v>0</v>
      </c>
      <c r="AS87" s="8">
        <v>0</v>
      </c>
      <c r="AT87" s="8">
        <v>0</v>
      </c>
      <c r="AU87" s="8">
        <v>30201</v>
      </c>
      <c r="AV87" s="8">
        <v>1E-3</v>
      </c>
      <c r="BV87" s="17"/>
      <c r="BW87" s="18"/>
      <c r="BX87" s="19"/>
    </row>
    <row r="88" spans="1:76">
      <c r="A88" s="8" t="s">
        <v>2012</v>
      </c>
      <c r="B88" s="8">
        <v>12612</v>
      </c>
      <c r="D88" s="8" t="s">
        <v>2067</v>
      </c>
      <c r="E88" s="8">
        <v>25</v>
      </c>
      <c r="F88" s="8">
        <v>2.0830000000000002E-3</v>
      </c>
      <c r="G88" s="8">
        <v>0.25</v>
      </c>
      <c r="K88" s="8" t="s">
        <v>2055</v>
      </c>
      <c r="L88" s="8">
        <v>1</v>
      </c>
      <c r="S88" s="8" t="s">
        <v>831</v>
      </c>
      <c r="T88" s="8">
        <v>1.3749999999999999E-3</v>
      </c>
      <c r="AJ88" s="8">
        <v>2612</v>
      </c>
      <c r="AK88" s="8">
        <v>0</v>
      </c>
      <c r="AL88" s="8">
        <v>0</v>
      </c>
      <c r="AM88" s="8">
        <v>30029</v>
      </c>
      <c r="AN88" s="8">
        <v>1E-3</v>
      </c>
      <c r="AO88" s="8">
        <v>0</v>
      </c>
      <c r="AP88" s="8">
        <v>0</v>
      </c>
      <c r="AQ88" s="8">
        <v>0</v>
      </c>
      <c r="AR88" s="8">
        <v>0</v>
      </c>
      <c r="AS88" s="8">
        <v>0</v>
      </c>
      <c r="AT88" s="8">
        <v>0</v>
      </c>
      <c r="AU88" s="8">
        <v>30201</v>
      </c>
      <c r="AV88" s="8">
        <v>1E-3</v>
      </c>
      <c r="BV88" s="17"/>
      <c r="BW88" s="18"/>
      <c r="BX88" s="19"/>
    </row>
    <row r="89" spans="1:76">
      <c r="A89" s="8" t="s">
        <v>2012</v>
      </c>
      <c r="B89" s="8">
        <v>12613</v>
      </c>
      <c r="D89" s="8" t="s">
        <v>2068</v>
      </c>
      <c r="E89" s="8" t="s">
        <v>2069</v>
      </c>
      <c r="F89" s="8">
        <v>2.0830000000000002E-3</v>
      </c>
      <c r="G89" s="8">
        <v>0.25</v>
      </c>
      <c r="K89" s="8" t="s">
        <v>2055</v>
      </c>
      <c r="L89" s="8">
        <v>1</v>
      </c>
      <c r="S89" s="8">
        <v>112613</v>
      </c>
      <c r="T89" s="8">
        <v>1</v>
      </c>
      <c r="AK89" s="8">
        <v>0</v>
      </c>
      <c r="AL89" s="8">
        <v>0</v>
      </c>
      <c r="AM89" s="8">
        <v>30029</v>
      </c>
      <c r="AN89" s="8">
        <v>1E-3</v>
      </c>
      <c r="AO89" s="8">
        <v>0</v>
      </c>
      <c r="AP89" s="8">
        <v>0</v>
      </c>
      <c r="AQ89" s="8">
        <v>0</v>
      </c>
      <c r="AR89" s="8">
        <v>0</v>
      </c>
      <c r="AS89" s="8">
        <v>0</v>
      </c>
      <c r="AT89" s="8">
        <v>0</v>
      </c>
      <c r="AU89" s="8">
        <v>30201</v>
      </c>
      <c r="AV89" s="8">
        <v>1E-3</v>
      </c>
      <c r="BV89" s="17"/>
      <c r="BW89" s="18"/>
      <c r="BX89" s="19"/>
    </row>
    <row r="90" spans="1:76">
      <c r="A90" s="8" t="s">
        <v>2012</v>
      </c>
      <c r="B90" s="8">
        <v>12614</v>
      </c>
      <c r="D90" s="8" t="s">
        <v>2070</v>
      </c>
      <c r="E90" s="8">
        <v>25</v>
      </c>
      <c r="F90" s="8">
        <v>2.0830000000000002E-3</v>
      </c>
      <c r="G90" s="8">
        <v>0.25</v>
      </c>
      <c r="K90" s="8" t="s">
        <v>2055</v>
      </c>
      <c r="L90" s="8">
        <v>1</v>
      </c>
      <c r="S90" s="8" t="s">
        <v>829</v>
      </c>
      <c r="T90" s="8">
        <v>1.3749999999999999E-3</v>
      </c>
      <c r="U90" s="8" t="s">
        <v>16</v>
      </c>
      <c r="V90" s="8">
        <v>2.8E-5</v>
      </c>
      <c r="AJ90" s="8">
        <v>2612</v>
      </c>
      <c r="AK90" s="8">
        <v>0</v>
      </c>
      <c r="AL90" s="8">
        <v>0</v>
      </c>
      <c r="AM90" s="8">
        <v>30029</v>
      </c>
      <c r="AN90" s="8">
        <v>1E-3</v>
      </c>
      <c r="AO90" s="8">
        <v>0</v>
      </c>
      <c r="AP90" s="8">
        <v>0</v>
      </c>
      <c r="AQ90" s="8">
        <v>0</v>
      </c>
      <c r="AR90" s="8">
        <v>0</v>
      </c>
      <c r="AS90" s="8">
        <v>0</v>
      </c>
      <c r="AT90" s="8">
        <v>0</v>
      </c>
      <c r="AU90" s="8">
        <v>30201</v>
      </c>
      <c r="AV90" s="8">
        <v>1E-3</v>
      </c>
      <c r="BV90" s="17"/>
      <c r="BW90" s="18"/>
      <c r="BX90" s="19"/>
    </row>
    <row r="91" spans="1:76">
      <c r="A91" s="8" t="s">
        <v>2012</v>
      </c>
      <c r="B91" s="8">
        <v>12615</v>
      </c>
      <c r="D91" s="8" t="s">
        <v>2071</v>
      </c>
      <c r="E91" s="8">
        <v>25</v>
      </c>
      <c r="F91" s="8">
        <v>2.0830000000000002E-3</v>
      </c>
      <c r="G91" s="8">
        <v>0.25</v>
      </c>
      <c r="K91" s="8" t="s">
        <v>2055</v>
      </c>
      <c r="L91" s="8">
        <v>1</v>
      </c>
      <c r="S91" s="8" t="s">
        <v>831</v>
      </c>
      <c r="T91" s="8">
        <v>1.2750000000000001E-3</v>
      </c>
      <c r="AJ91" s="8">
        <v>2612</v>
      </c>
      <c r="AK91" s="8">
        <v>0</v>
      </c>
      <c r="AL91" s="8">
        <v>0</v>
      </c>
      <c r="AM91" s="8">
        <v>30029</v>
      </c>
      <c r="AN91" s="8">
        <v>1E-3</v>
      </c>
      <c r="AO91" s="8">
        <v>0</v>
      </c>
      <c r="AP91" s="8">
        <v>0</v>
      </c>
      <c r="AQ91" s="8">
        <v>0</v>
      </c>
      <c r="AR91" s="8">
        <v>0</v>
      </c>
      <c r="AS91" s="8">
        <v>0</v>
      </c>
      <c r="AT91" s="8">
        <v>0</v>
      </c>
      <c r="AU91" s="8">
        <v>30201</v>
      </c>
      <c r="AV91" s="8">
        <v>1E-3</v>
      </c>
      <c r="BV91" s="17"/>
      <c r="BW91" s="18"/>
      <c r="BX91" s="19"/>
    </row>
    <row r="92" spans="1:76">
      <c r="A92" s="8" t="s">
        <v>2012</v>
      </c>
      <c r="B92" s="8">
        <v>12616</v>
      </c>
      <c r="D92" s="8" t="s">
        <v>2072</v>
      </c>
      <c r="E92" s="8" t="s">
        <v>2069</v>
      </c>
      <c r="F92" s="8">
        <v>2.6120000000000002E-3</v>
      </c>
      <c r="G92" s="8">
        <v>0.25</v>
      </c>
      <c r="K92" s="8" t="s">
        <v>2055</v>
      </c>
      <c r="L92" s="8">
        <v>1</v>
      </c>
      <c r="S92" s="8">
        <v>112616</v>
      </c>
      <c r="T92" s="8">
        <v>1</v>
      </c>
      <c r="AJ92" s="8">
        <v>2612</v>
      </c>
      <c r="AK92" s="8">
        <v>0</v>
      </c>
      <c r="AL92" s="8">
        <v>0</v>
      </c>
      <c r="AM92" s="8">
        <v>30029</v>
      </c>
      <c r="AN92" s="8">
        <v>1E-3</v>
      </c>
      <c r="AO92" s="8">
        <v>0</v>
      </c>
      <c r="AP92" s="8">
        <v>0</v>
      </c>
      <c r="AQ92" s="8">
        <v>0</v>
      </c>
      <c r="AR92" s="8">
        <v>0</v>
      </c>
      <c r="AS92" s="8">
        <v>0</v>
      </c>
      <c r="AT92" s="8">
        <v>0</v>
      </c>
      <c r="AU92" s="8">
        <v>30201</v>
      </c>
      <c r="AV92" s="8">
        <v>1E-3</v>
      </c>
      <c r="BV92" s="17"/>
      <c r="BW92" s="18"/>
      <c r="BX92" s="19"/>
    </row>
    <row r="93" spans="1:76">
      <c r="A93" s="8" t="s">
        <v>2012</v>
      </c>
      <c r="B93" s="8">
        <v>12617</v>
      </c>
      <c r="D93" s="8" t="s">
        <v>2073</v>
      </c>
      <c r="E93" s="8">
        <v>25</v>
      </c>
      <c r="F93" s="8">
        <v>2.0830000000000002E-3</v>
      </c>
      <c r="G93" s="8">
        <v>0.25</v>
      </c>
      <c r="K93" s="8" t="s">
        <v>2055</v>
      </c>
      <c r="L93" s="8">
        <v>1</v>
      </c>
      <c r="S93" s="8" t="s">
        <v>829</v>
      </c>
      <c r="T93" s="8">
        <v>1.2750000000000001E-3</v>
      </c>
      <c r="U93" s="8" t="s">
        <v>16</v>
      </c>
      <c r="V93" s="8">
        <v>2.5999999999999998E-5</v>
      </c>
      <c r="AJ93" s="8">
        <v>2612</v>
      </c>
      <c r="AK93" s="8">
        <v>0</v>
      </c>
      <c r="AL93" s="8">
        <v>0</v>
      </c>
      <c r="AM93" s="8">
        <v>30029</v>
      </c>
      <c r="AN93" s="8">
        <v>1E-3</v>
      </c>
      <c r="AO93" s="8">
        <v>0</v>
      </c>
      <c r="AP93" s="8">
        <v>0</v>
      </c>
      <c r="AQ93" s="8">
        <v>0</v>
      </c>
      <c r="AR93" s="8">
        <v>0</v>
      </c>
      <c r="AS93" s="8">
        <v>0</v>
      </c>
      <c r="AT93" s="8">
        <v>0</v>
      </c>
      <c r="AU93" s="8">
        <v>30201</v>
      </c>
      <c r="AV93" s="8">
        <v>1E-3</v>
      </c>
      <c r="BV93" s="17"/>
      <c r="BW93" s="18"/>
      <c r="BX93" s="19"/>
    </row>
    <row r="94" spans="1:76">
      <c r="A94" s="8" t="s">
        <v>2012</v>
      </c>
      <c r="B94" s="8">
        <v>12618</v>
      </c>
      <c r="D94" s="8" t="s">
        <v>2074</v>
      </c>
      <c r="E94" s="8">
        <v>205</v>
      </c>
      <c r="F94" s="8">
        <v>5.5599999999999996E-4</v>
      </c>
      <c r="G94" s="8">
        <v>0.25</v>
      </c>
      <c r="K94" s="8" t="s">
        <v>2055</v>
      </c>
      <c r="L94" s="8">
        <v>1</v>
      </c>
      <c r="S94" s="8" t="s">
        <v>773</v>
      </c>
      <c r="T94" s="8">
        <v>5.0000000000000001E-4</v>
      </c>
      <c r="AK94" s="8">
        <v>0</v>
      </c>
      <c r="AL94" s="8">
        <v>0</v>
      </c>
      <c r="AM94" s="8">
        <v>30029</v>
      </c>
      <c r="AN94" s="8">
        <v>1E-3</v>
      </c>
      <c r="AO94" s="8">
        <v>0</v>
      </c>
      <c r="AP94" s="8">
        <v>0</v>
      </c>
      <c r="AQ94" s="8">
        <v>0</v>
      </c>
      <c r="AR94" s="8">
        <v>0</v>
      </c>
      <c r="AS94" s="8">
        <v>0</v>
      </c>
      <c r="AT94" s="8">
        <v>0</v>
      </c>
      <c r="AU94" s="8">
        <v>30201</v>
      </c>
      <c r="AV94" s="8">
        <v>1E-3</v>
      </c>
      <c r="BV94" s="17"/>
      <c r="BW94" s="18"/>
      <c r="BX94" s="19"/>
    </row>
    <row r="95" spans="1:76">
      <c r="A95" s="8" t="s">
        <v>2012</v>
      </c>
      <c r="B95" s="8">
        <v>12620</v>
      </c>
      <c r="D95" s="8" t="s">
        <v>2075</v>
      </c>
      <c r="E95" s="8">
        <v>25</v>
      </c>
      <c r="F95" s="8">
        <v>2.431E-3</v>
      </c>
      <c r="G95" s="8">
        <v>0.25</v>
      </c>
      <c r="K95" s="8" t="s">
        <v>2055</v>
      </c>
      <c r="L95" s="8">
        <v>1</v>
      </c>
      <c r="S95" s="8" t="s">
        <v>831</v>
      </c>
      <c r="T95" s="8">
        <v>1.5E-3</v>
      </c>
      <c r="AJ95" s="8">
        <v>2620</v>
      </c>
      <c r="AK95" s="8">
        <v>0</v>
      </c>
      <c r="AL95" s="8">
        <v>0</v>
      </c>
      <c r="AM95" s="8">
        <v>30029</v>
      </c>
      <c r="AN95" s="8">
        <v>1E-3</v>
      </c>
      <c r="AO95" s="8">
        <v>0</v>
      </c>
      <c r="AP95" s="8">
        <v>0</v>
      </c>
      <c r="AQ95" s="8">
        <v>0</v>
      </c>
      <c r="AR95" s="8">
        <v>0</v>
      </c>
      <c r="AS95" s="8">
        <v>0</v>
      </c>
      <c r="AT95" s="8">
        <v>0</v>
      </c>
      <c r="AU95" s="8">
        <v>30201</v>
      </c>
      <c r="AV95" s="8">
        <v>1E-3</v>
      </c>
      <c r="BV95" s="17"/>
      <c r="BW95" s="18"/>
      <c r="BX95" s="19"/>
    </row>
    <row r="96" spans="1:76">
      <c r="A96" s="8" t="s">
        <v>2012</v>
      </c>
      <c r="B96" s="8">
        <v>12621</v>
      </c>
      <c r="D96" s="8" t="s">
        <v>2076</v>
      </c>
      <c r="E96" s="8">
        <v>25</v>
      </c>
      <c r="F96" s="8">
        <v>2.431E-3</v>
      </c>
      <c r="G96" s="8">
        <v>0.25</v>
      </c>
      <c r="K96" s="8" t="s">
        <v>2055</v>
      </c>
      <c r="L96" s="8">
        <v>1</v>
      </c>
      <c r="S96" s="8" t="s">
        <v>829</v>
      </c>
      <c r="T96" s="8">
        <v>1.5E-3</v>
      </c>
      <c r="U96" s="8" t="s">
        <v>31</v>
      </c>
      <c r="V96" s="8">
        <v>3.0000000000000001E-5</v>
      </c>
      <c r="AJ96" s="8">
        <v>2620</v>
      </c>
      <c r="AK96" s="8">
        <v>0</v>
      </c>
      <c r="AL96" s="8">
        <v>0</v>
      </c>
      <c r="AM96" s="8">
        <v>30029</v>
      </c>
      <c r="AN96" s="8">
        <v>1E-3</v>
      </c>
      <c r="AO96" s="8">
        <v>0</v>
      </c>
      <c r="AP96" s="8">
        <v>0</v>
      </c>
      <c r="AQ96" s="8">
        <v>0</v>
      </c>
      <c r="AR96" s="8">
        <v>0</v>
      </c>
      <c r="AS96" s="8">
        <v>0</v>
      </c>
      <c r="AT96" s="8">
        <v>0</v>
      </c>
      <c r="AU96" s="8">
        <v>30201</v>
      </c>
      <c r="AV96" s="8">
        <v>1E-3</v>
      </c>
      <c r="BV96" s="17"/>
      <c r="BW96" s="18"/>
      <c r="BX96" s="19"/>
    </row>
    <row r="97" spans="1:76">
      <c r="A97" s="8" t="s">
        <v>2012</v>
      </c>
      <c r="B97" s="8">
        <v>12622</v>
      </c>
      <c r="D97" s="8" t="s">
        <v>2077</v>
      </c>
      <c r="E97" s="8">
        <v>25</v>
      </c>
      <c r="F97" s="8">
        <v>2.431E-3</v>
      </c>
      <c r="G97" s="8">
        <v>0.25</v>
      </c>
      <c r="K97" s="8" t="s">
        <v>2055</v>
      </c>
      <c r="L97" s="8">
        <v>1</v>
      </c>
      <c r="S97" s="8" t="s">
        <v>829</v>
      </c>
      <c r="T97" s="8">
        <v>1.5E-3</v>
      </c>
      <c r="U97" s="8" t="s">
        <v>16</v>
      </c>
      <c r="V97" s="8">
        <v>3.0000000000000001E-5</v>
      </c>
      <c r="AJ97" s="8">
        <v>2620</v>
      </c>
      <c r="AK97" s="8">
        <v>0</v>
      </c>
      <c r="AL97" s="8">
        <v>0</v>
      </c>
      <c r="AM97" s="8">
        <v>30029</v>
      </c>
      <c r="AN97" s="8">
        <v>1E-3</v>
      </c>
      <c r="AO97" s="8">
        <v>0</v>
      </c>
      <c r="AP97" s="8">
        <v>0</v>
      </c>
      <c r="AQ97" s="8">
        <v>0</v>
      </c>
      <c r="AR97" s="8">
        <v>0</v>
      </c>
      <c r="AS97" s="8">
        <v>0</v>
      </c>
      <c r="AT97" s="8">
        <v>0</v>
      </c>
      <c r="AU97" s="8">
        <v>30201</v>
      </c>
      <c r="AV97" s="8">
        <v>1E-3</v>
      </c>
      <c r="BV97" s="17"/>
      <c r="BW97" s="18"/>
      <c r="BX97" s="19"/>
    </row>
    <row r="98" spans="1:76">
      <c r="A98" s="8" t="s">
        <v>2012</v>
      </c>
      <c r="B98" s="8">
        <v>12625</v>
      </c>
      <c r="D98" s="8" t="s">
        <v>2078</v>
      </c>
      <c r="K98" s="8" t="s">
        <v>2055</v>
      </c>
      <c r="L98" s="8">
        <v>1</v>
      </c>
      <c r="S98" s="8" t="s">
        <v>2079</v>
      </c>
      <c r="T98" s="8">
        <v>1</v>
      </c>
      <c r="AK98" s="8">
        <v>0</v>
      </c>
      <c r="AL98" s="8">
        <v>0</v>
      </c>
      <c r="AM98" s="8">
        <v>30029</v>
      </c>
      <c r="AN98" s="8">
        <v>1E-3</v>
      </c>
      <c r="AO98" s="8">
        <v>0</v>
      </c>
      <c r="AP98" s="8">
        <v>0</v>
      </c>
      <c r="AQ98" s="8">
        <v>0</v>
      </c>
      <c r="AR98" s="8">
        <v>0</v>
      </c>
      <c r="AS98" s="8">
        <v>0</v>
      </c>
      <c r="AT98" s="8">
        <v>0</v>
      </c>
      <c r="AU98" s="8">
        <v>30201</v>
      </c>
      <c r="AV98" s="8">
        <v>1E-3</v>
      </c>
      <c r="BV98" s="17"/>
      <c r="BW98" s="18"/>
      <c r="BX98" s="19"/>
    </row>
    <row r="99" spans="1:76">
      <c r="A99" s="8" t="s">
        <v>2012</v>
      </c>
      <c r="B99" s="8">
        <v>12631</v>
      </c>
      <c r="D99" s="8" t="s">
        <v>14255</v>
      </c>
      <c r="E99" s="8">
        <v>80</v>
      </c>
      <c r="F99" s="8">
        <v>3.5179999999999999E-3</v>
      </c>
      <c r="G99" s="8">
        <v>0.25</v>
      </c>
      <c r="K99" s="8" t="s">
        <v>2081</v>
      </c>
      <c r="L99" s="8">
        <v>1</v>
      </c>
      <c r="S99" s="8" t="s">
        <v>578</v>
      </c>
      <c r="T99" s="8">
        <v>3.0000000000000001E-3</v>
      </c>
      <c r="AJ99" s="8">
        <v>2631</v>
      </c>
      <c r="AK99" s="8">
        <v>30106</v>
      </c>
      <c r="AL99" s="8">
        <v>2.0000000000000001E-4</v>
      </c>
      <c r="AM99" s="8">
        <v>0</v>
      </c>
      <c r="AN99" s="8">
        <v>0</v>
      </c>
      <c r="AO99" s="8">
        <v>0</v>
      </c>
      <c r="AP99" s="8">
        <v>0</v>
      </c>
      <c r="AQ99" s="8">
        <v>0</v>
      </c>
      <c r="AR99" s="8">
        <v>0</v>
      </c>
      <c r="AS99" s="8">
        <v>0</v>
      </c>
      <c r="AT99" s="8">
        <v>0</v>
      </c>
      <c r="AU99" s="8">
        <v>30201</v>
      </c>
      <c r="AV99" s="8">
        <v>2E-3</v>
      </c>
      <c r="BV99" s="17"/>
      <c r="BW99" s="18"/>
      <c r="BX99" s="19"/>
    </row>
    <row r="100" spans="1:76">
      <c r="A100" s="8" t="s">
        <v>2012</v>
      </c>
      <c r="B100" s="8">
        <v>12632</v>
      </c>
      <c r="D100" s="8" t="s">
        <v>2082</v>
      </c>
      <c r="E100" s="8">
        <v>330</v>
      </c>
      <c r="F100" s="8">
        <v>1.315E-2</v>
      </c>
      <c r="G100" s="8">
        <v>1</v>
      </c>
      <c r="K100" s="8" t="s">
        <v>2055</v>
      </c>
      <c r="L100" s="8">
        <v>1</v>
      </c>
      <c r="S100" s="8" t="s">
        <v>1209</v>
      </c>
      <c r="T100" s="8">
        <v>0.13400000000000001</v>
      </c>
      <c r="AJ100" s="8">
        <v>2632</v>
      </c>
      <c r="AK100" s="8">
        <v>0</v>
      </c>
      <c r="AL100" s="8">
        <v>0</v>
      </c>
      <c r="AM100" s="8">
        <v>0</v>
      </c>
      <c r="AN100" s="8">
        <v>0</v>
      </c>
      <c r="AO100" s="8">
        <v>0</v>
      </c>
      <c r="AP100" s="8">
        <v>0</v>
      </c>
      <c r="AQ100" s="8">
        <v>0</v>
      </c>
      <c r="AR100" s="8">
        <v>0</v>
      </c>
      <c r="AS100" s="8">
        <v>0</v>
      </c>
      <c r="AT100" s="8">
        <v>0</v>
      </c>
      <c r="AU100" s="8">
        <v>0</v>
      </c>
      <c r="AV100" s="8">
        <v>0</v>
      </c>
      <c r="BV100" s="17"/>
      <c r="BW100" s="18"/>
      <c r="BX100" s="19"/>
    </row>
    <row r="101" spans="1:76">
      <c r="A101" s="8" t="s">
        <v>2012</v>
      </c>
      <c r="B101" s="8">
        <v>12633</v>
      </c>
      <c r="D101" s="8" t="s">
        <v>2083</v>
      </c>
      <c r="E101" s="8">
        <v>50</v>
      </c>
      <c r="F101" s="8">
        <v>1.06951871657754E-2</v>
      </c>
      <c r="G101" s="8">
        <v>0.5</v>
      </c>
      <c r="K101" s="8" t="s">
        <v>2055</v>
      </c>
      <c r="L101" s="8">
        <v>1</v>
      </c>
      <c r="S101" s="8" t="s">
        <v>1209</v>
      </c>
      <c r="T101" s="8">
        <v>6.4999999999999997E-3</v>
      </c>
      <c r="AJ101" s="8">
        <v>2633</v>
      </c>
      <c r="AK101" s="8">
        <v>30143</v>
      </c>
      <c r="AL101" s="8">
        <v>1E-3</v>
      </c>
      <c r="AM101" s="8">
        <v>0</v>
      </c>
      <c r="AN101" s="8">
        <v>0</v>
      </c>
      <c r="AO101" s="8">
        <v>0</v>
      </c>
      <c r="AP101" s="8">
        <v>0</v>
      </c>
      <c r="AQ101" s="8">
        <v>0</v>
      </c>
      <c r="AR101" s="8">
        <v>0</v>
      </c>
      <c r="AS101" s="8">
        <v>0</v>
      </c>
      <c r="AT101" s="8">
        <v>0</v>
      </c>
      <c r="AU101" s="8">
        <v>30201</v>
      </c>
      <c r="AV101" s="8">
        <v>1E-3</v>
      </c>
      <c r="BV101" s="17"/>
      <c r="BW101" s="18"/>
      <c r="BX101" s="19"/>
    </row>
    <row r="102" spans="1:76">
      <c r="A102" s="8" t="s">
        <v>2012</v>
      </c>
      <c r="B102" s="8">
        <v>12634</v>
      </c>
      <c r="D102" s="8" t="s">
        <v>2084</v>
      </c>
      <c r="E102" s="8">
        <v>80</v>
      </c>
      <c r="F102" s="8">
        <v>8.6110000000000006E-3</v>
      </c>
      <c r="G102" s="8">
        <v>0.5</v>
      </c>
      <c r="K102" s="8" t="s">
        <v>2055</v>
      </c>
      <c r="L102" s="8">
        <v>1</v>
      </c>
      <c r="S102" s="8" t="s">
        <v>1209</v>
      </c>
      <c r="T102" s="8">
        <v>1.6E-2</v>
      </c>
      <c r="AJ102" s="8">
        <v>2634</v>
      </c>
      <c r="AK102" s="8">
        <v>30191</v>
      </c>
      <c r="AL102" s="8">
        <v>1E-3</v>
      </c>
      <c r="AM102" s="8">
        <v>0</v>
      </c>
      <c r="AN102" s="8">
        <v>0</v>
      </c>
      <c r="AO102" s="8">
        <v>30107</v>
      </c>
      <c r="AP102" s="8">
        <v>2.8000000000000001E-2</v>
      </c>
      <c r="AQ102" s="8">
        <v>30013</v>
      </c>
      <c r="AR102" s="8">
        <v>1.3444000000000001E-2</v>
      </c>
      <c r="AS102" s="8">
        <v>0</v>
      </c>
      <c r="AT102" s="8">
        <v>0</v>
      </c>
      <c r="AU102" s="8">
        <v>30201</v>
      </c>
      <c r="AV102" s="8">
        <v>1E-3</v>
      </c>
      <c r="BV102" s="17"/>
      <c r="BW102" s="18"/>
      <c r="BX102" s="19"/>
    </row>
    <row r="103" spans="1:76">
      <c r="A103" s="8" t="s">
        <v>2012</v>
      </c>
      <c r="B103" s="8">
        <v>12635</v>
      </c>
      <c r="D103" s="8" t="s">
        <v>2085</v>
      </c>
      <c r="E103" s="8">
        <v>130</v>
      </c>
      <c r="F103" s="8">
        <v>1.222E-2</v>
      </c>
      <c r="G103" s="8">
        <v>1</v>
      </c>
      <c r="K103" s="8" t="s">
        <v>2055</v>
      </c>
      <c r="L103" s="8">
        <v>1</v>
      </c>
      <c r="S103" s="8" t="s">
        <v>841</v>
      </c>
      <c r="T103" s="8">
        <v>4.7100000000000003E-2</v>
      </c>
      <c r="AJ103" s="8">
        <v>2635</v>
      </c>
      <c r="AK103" s="8">
        <v>0</v>
      </c>
      <c r="AL103" s="8">
        <v>0</v>
      </c>
      <c r="AM103" s="8">
        <v>0</v>
      </c>
      <c r="AN103" s="8">
        <v>0</v>
      </c>
      <c r="AO103" s="8">
        <v>30107</v>
      </c>
      <c r="AP103" s="8">
        <v>7.6923000000000005E-2</v>
      </c>
      <c r="AQ103" s="8">
        <v>30013</v>
      </c>
      <c r="AR103" s="8">
        <v>1.9231000000000002E-2</v>
      </c>
      <c r="AS103" s="8">
        <v>30017</v>
      </c>
      <c r="AT103" s="8">
        <v>4.8099999999999998E-4</v>
      </c>
      <c r="AU103" s="8">
        <v>30201</v>
      </c>
      <c r="AV103" s="8">
        <v>7.6920000000000001E-3</v>
      </c>
      <c r="BV103" s="17"/>
      <c r="BW103" s="18"/>
      <c r="BX103" s="19"/>
    </row>
    <row r="104" spans="1:76">
      <c r="A104" s="8" t="s">
        <v>2012</v>
      </c>
      <c r="B104" s="8">
        <v>12637</v>
      </c>
      <c r="D104" s="8" t="s">
        <v>14256</v>
      </c>
      <c r="E104" s="8">
        <v>330</v>
      </c>
      <c r="F104" s="8">
        <v>1.5277000000000001E-2</v>
      </c>
      <c r="G104" s="8">
        <v>1</v>
      </c>
      <c r="K104" s="8" t="s">
        <v>2055</v>
      </c>
      <c r="L104" s="8">
        <v>1</v>
      </c>
      <c r="S104" s="8">
        <v>112637</v>
      </c>
      <c r="T104" s="8">
        <v>1</v>
      </c>
      <c r="U104" s="8" t="s">
        <v>2087</v>
      </c>
      <c r="V104" s="8">
        <v>0.113</v>
      </c>
      <c r="AJ104" s="8">
        <v>2632</v>
      </c>
      <c r="AK104" s="8">
        <v>0</v>
      </c>
      <c r="AL104" s="8">
        <v>0</v>
      </c>
      <c r="AM104" s="8">
        <v>0</v>
      </c>
      <c r="AN104" s="8">
        <v>0</v>
      </c>
      <c r="AO104" s="8">
        <v>30107</v>
      </c>
      <c r="AP104" s="8">
        <v>0.125</v>
      </c>
      <c r="AQ104" s="8">
        <v>30013</v>
      </c>
      <c r="AR104" s="8">
        <v>3.125E-2</v>
      </c>
      <c r="AS104" s="8">
        <v>30017</v>
      </c>
      <c r="AT104" s="8">
        <v>3.8999999999999999E-4</v>
      </c>
      <c r="AU104" s="8">
        <v>30201</v>
      </c>
      <c r="AV104" s="8">
        <v>6.25E-2</v>
      </c>
      <c r="BV104" s="17"/>
      <c r="BW104" s="18"/>
      <c r="BX104" s="19"/>
    </row>
    <row r="105" spans="1:76">
      <c r="A105" s="8" t="s">
        <v>2012</v>
      </c>
      <c r="B105" s="8">
        <v>12638</v>
      </c>
      <c r="D105" s="8" t="s">
        <v>2088</v>
      </c>
      <c r="G105" s="8">
        <v>0.25</v>
      </c>
      <c r="K105" s="8" t="s">
        <v>2055</v>
      </c>
      <c r="L105" s="8">
        <v>1</v>
      </c>
      <c r="AK105" s="8">
        <v>0</v>
      </c>
      <c r="AL105" s="8">
        <v>0</v>
      </c>
      <c r="AM105" s="8">
        <v>0</v>
      </c>
      <c r="AN105" s="8">
        <v>0</v>
      </c>
      <c r="AO105" s="8">
        <v>0</v>
      </c>
      <c r="AP105" s="8">
        <v>0</v>
      </c>
      <c r="AQ105" s="8">
        <v>0</v>
      </c>
      <c r="AR105" s="8">
        <v>0</v>
      </c>
      <c r="AS105" s="8">
        <v>0</v>
      </c>
      <c r="AT105" s="8">
        <v>0</v>
      </c>
      <c r="AU105" s="8">
        <v>0</v>
      </c>
      <c r="AV105" s="8">
        <v>0</v>
      </c>
      <c r="BV105" s="17"/>
      <c r="BW105" s="18"/>
      <c r="BX105" s="19"/>
    </row>
    <row r="106" spans="1:76">
      <c r="A106" s="8" t="s">
        <v>2012</v>
      </c>
      <c r="B106" s="8">
        <v>12641</v>
      </c>
      <c r="D106" s="8" t="s">
        <v>2089</v>
      </c>
      <c r="F106" s="8">
        <v>1.1428571428571429E-2</v>
      </c>
      <c r="G106" s="8">
        <v>1</v>
      </c>
      <c r="K106" s="8" t="s">
        <v>2055</v>
      </c>
      <c r="L106" s="8">
        <v>1</v>
      </c>
      <c r="W106" s="8">
        <v>112652</v>
      </c>
      <c r="X106" s="8">
        <v>1</v>
      </c>
      <c r="Y106" s="8">
        <v>112651</v>
      </c>
      <c r="Z106" s="8">
        <v>1</v>
      </c>
      <c r="AK106" s="8">
        <v>30106</v>
      </c>
      <c r="AL106" s="8">
        <v>7.9369999999999996E-3</v>
      </c>
      <c r="AM106" s="8">
        <v>0</v>
      </c>
      <c r="AN106" s="8">
        <v>0</v>
      </c>
      <c r="AO106" s="8">
        <v>30107</v>
      </c>
      <c r="AP106" s="8">
        <v>4.7619000000000002E-2</v>
      </c>
      <c r="AQ106" s="8">
        <v>0</v>
      </c>
      <c r="AR106" s="8">
        <v>0</v>
      </c>
      <c r="AS106" s="8">
        <v>0</v>
      </c>
      <c r="AT106" s="8">
        <v>0</v>
      </c>
      <c r="AU106" s="8">
        <v>0</v>
      </c>
      <c r="AV106" s="8">
        <v>0</v>
      </c>
      <c r="BV106" s="17"/>
      <c r="BW106" s="18"/>
      <c r="BX106" s="19"/>
    </row>
    <row r="107" spans="1:76">
      <c r="A107" s="8" t="s">
        <v>2012</v>
      </c>
      <c r="B107" s="8">
        <v>12642</v>
      </c>
      <c r="D107" s="8" t="s">
        <v>2090</v>
      </c>
      <c r="E107" s="8">
        <v>330</v>
      </c>
      <c r="F107" s="8">
        <v>7.7770000000000001E-3</v>
      </c>
      <c r="G107" s="8">
        <v>0.5</v>
      </c>
      <c r="K107" s="8" t="s">
        <v>2055</v>
      </c>
      <c r="L107" s="8">
        <v>1</v>
      </c>
      <c r="S107" s="8" t="s">
        <v>1209</v>
      </c>
      <c r="T107" s="8">
        <v>9.7799999999999998E-2</v>
      </c>
      <c r="AJ107" s="8">
        <v>2642</v>
      </c>
      <c r="AK107" s="8">
        <v>0</v>
      </c>
      <c r="AL107" s="8">
        <v>0</v>
      </c>
      <c r="AM107" s="8">
        <v>0</v>
      </c>
      <c r="AN107" s="8">
        <v>0</v>
      </c>
      <c r="AO107" s="8">
        <v>0</v>
      </c>
      <c r="AP107" s="8">
        <v>0</v>
      </c>
      <c r="AQ107" s="8">
        <v>30013</v>
      </c>
      <c r="AR107" s="8">
        <v>9.8000000000000014E-3</v>
      </c>
      <c r="AS107" s="8">
        <v>30018</v>
      </c>
      <c r="AT107" s="8">
        <v>2E-3</v>
      </c>
      <c r="AU107" s="8">
        <v>30201</v>
      </c>
      <c r="AV107" s="8">
        <v>2E-3</v>
      </c>
      <c r="BV107" s="17"/>
      <c r="BW107" s="18"/>
      <c r="BX107" s="19"/>
    </row>
    <row r="108" spans="1:76">
      <c r="A108" s="8" t="s">
        <v>2012</v>
      </c>
      <c r="B108" s="8">
        <v>12643</v>
      </c>
      <c r="D108" s="8" t="s">
        <v>2091</v>
      </c>
      <c r="E108" s="8">
        <v>330</v>
      </c>
      <c r="F108" s="8">
        <v>7.9159999999999994E-3</v>
      </c>
      <c r="G108" s="8">
        <v>1</v>
      </c>
      <c r="K108" s="8" t="s">
        <v>2055</v>
      </c>
      <c r="L108" s="8">
        <v>1</v>
      </c>
      <c r="S108" s="8" t="s">
        <v>1209</v>
      </c>
      <c r="T108" s="8">
        <v>0.11675000000000001</v>
      </c>
      <c r="AJ108" s="8">
        <v>2643</v>
      </c>
      <c r="AK108" s="8">
        <v>0</v>
      </c>
      <c r="AL108" s="8">
        <v>0</v>
      </c>
      <c r="AM108" s="8">
        <v>0</v>
      </c>
      <c r="AN108" s="8">
        <v>0</v>
      </c>
      <c r="AO108" s="8">
        <v>0</v>
      </c>
      <c r="AP108" s="8">
        <v>0</v>
      </c>
      <c r="AQ108" s="8">
        <v>30013</v>
      </c>
      <c r="AR108" s="8">
        <v>1.925E-2</v>
      </c>
      <c r="AS108" s="8">
        <v>30018</v>
      </c>
      <c r="AT108" s="8">
        <v>3.1250000000000002E-3</v>
      </c>
      <c r="AU108" s="8">
        <v>30201</v>
      </c>
      <c r="AV108" s="8">
        <v>3.1250000000000002E-3</v>
      </c>
      <c r="BV108" s="17"/>
      <c r="BW108" s="18"/>
      <c r="BX108" s="19"/>
    </row>
    <row r="109" spans="1:76">
      <c r="A109" s="8" t="s">
        <v>2012</v>
      </c>
      <c r="B109" s="8">
        <v>12649</v>
      </c>
      <c r="D109" s="8" t="s">
        <v>2092</v>
      </c>
      <c r="E109" s="8">
        <v>200</v>
      </c>
      <c r="F109" s="8">
        <v>9.2639999999999997E-3</v>
      </c>
      <c r="G109" s="8">
        <v>0.5</v>
      </c>
      <c r="K109" s="8" t="s">
        <v>2055</v>
      </c>
      <c r="L109" s="8">
        <v>1</v>
      </c>
      <c r="S109" s="8" t="s">
        <v>693</v>
      </c>
      <c r="T109" s="8">
        <v>0.123</v>
      </c>
      <c r="U109" s="8" t="s">
        <v>63</v>
      </c>
      <c r="V109" s="8">
        <v>2.4599999999999999E-3</v>
      </c>
      <c r="AJ109" s="8">
        <v>2649</v>
      </c>
      <c r="AK109" s="8">
        <v>0</v>
      </c>
      <c r="AL109" s="8">
        <v>0</v>
      </c>
      <c r="AM109" s="8">
        <v>0</v>
      </c>
      <c r="AN109" s="8">
        <v>0</v>
      </c>
      <c r="AO109" s="8">
        <v>0</v>
      </c>
      <c r="AP109" s="8">
        <v>0</v>
      </c>
      <c r="AQ109" s="8">
        <v>0</v>
      </c>
      <c r="AR109" s="8">
        <v>0</v>
      </c>
      <c r="AS109" s="8">
        <v>30018</v>
      </c>
      <c r="AT109" s="8">
        <v>1.8520000000000001E-3</v>
      </c>
      <c r="AU109" s="8">
        <v>30201</v>
      </c>
      <c r="AV109" s="8">
        <v>1.8520000000000001E-3</v>
      </c>
      <c r="BV109" s="17"/>
      <c r="BW109" s="18"/>
      <c r="BX109" s="19"/>
    </row>
    <row r="110" spans="1:76">
      <c r="A110" s="8" t="s">
        <v>2012</v>
      </c>
      <c r="B110" s="8">
        <v>12650</v>
      </c>
      <c r="D110" s="8" t="s">
        <v>2093</v>
      </c>
      <c r="E110" s="8">
        <v>50</v>
      </c>
      <c r="F110" s="8">
        <v>9.1669999999999998E-3</v>
      </c>
      <c r="G110" s="8">
        <v>0.5</v>
      </c>
      <c r="K110" s="8" t="s">
        <v>2055</v>
      </c>
      <c r="L110" s="8">
        <v>1</v>
      </c>
      <c r="S110" s="8" t="s">
        <v>1209</v>
      </c>
      <c r="T110" s="8">
        <v>1.6E-2</v>
      </c>
      <c r="AJ110" s="8">
        <v>2634</v>
      </c>
      <c r="AK110" s="8">
        <v>0</v>
      </c>
      <c r="AL110" s="8">
        <v>0</v>
      </c>
      <c r="AM110" s="8">
        <v>0</v>
      </c>
      <c r="AN110" s="8">
        <v>0</v>
      </c>
      <c r="AO110" s="8">
        <v>0</v>
      </c>
      <c r="AP110" s="8">
        <v>0</v>
      </c>
      <c r="AQ110" s="8">
        <v>0</v>
      </c>
      <c r="AR110" s="8">
        <v>0</v>
      </c>
      <c r="AS110" s="8">
        <v>0</v>
      </c>
      <c r="AT110" s="8">
        <v>0</v>
      </c>
      <c r="AU110" s="8">
        <v>0</v>
      </c>
      <c r="AV110" s="8">
        <v>0</v>
      </c>
      <c r="BV110" s="17"/>
      <c r="BW110" s="18"/>
      <c r="BX110" s="19"/>
    </row>
    <row r="111" spans="1:76">
      <c r="A111" s="8" t="s">
        <v>2012</v>
      </c>
      <c r="B111" s="8">
        <v>12653</v>
      </c>
      <c r="D111" s="8" t="s">
        <v>2094</v>
      </c>
      <c r="E111" s="8">
        <v>200</v>
      </c>
      <c r="F111" s="8">
        <v>4.0280000000000003E-3</v>
      </c>
      <c r="G111" s="8">
        <v>0.25</v>
      </c>
      <c r="K111" s="8" t="s">
        <v>2055</v>
      </c>
      <c r="L111" s="8">
        <v>1</v>
      </c>
      <c r="S111" s="8" t="s">
        <v>927</v>
      </c>
      <c r="T111" s="8">
        <v>3.5000000000000003E-2</v>
      </c>
      <c r="AJ111" s="8">
        <v>2653</v>
      </c>
      <c r="AK111" s="8">
        <v>30106</v>
      </c>
      <c r="AL111" s="8">
        <v>2E-3</v>
      </c>
      <c r="AM111" s="8">
        <v>0</v>
      </c>
      <c r="AN111" s="8">
        <v>0</v>
      </c>
      <c r="AO111" s="8">
        <v>30107</v>
      </c>
      <c r="AP111" s="8">
        <v>0.01</v>
      </c>
      <c r="AQ111" s="8">
        <v>0</v>
      </c>
      <c r="AR111" s="8">
        <v>0</v>
      </c>
      <c r="AS111" s="8">
        <v>0</v>
      </c>
      <c r="AT111" s="8">
        <v>0</v>
      </c>
      <c r="AU111" s="8">
        <v>30201</v>
      </c>
      <c r="AV111" s="8">
        <v>2E-3</v>
      </c>
      <c r="BV111" s="17"/>
      <c r="BW111" s="18"/>
      <c r="BX111" s="19"/>
    </row>
    <row r="112" spans="1:76">
      <c r="A112" s="8" t="s">
        <v>2012</v>
      </c>
      <c r="B112" s="8">
        <v>12654</v>
      </c>
      <c r="D112" s="8" t="s">
        <v>2095</v>
      </c>
      <c r="G112" s="8">
        <v>0.25</v>
      </c>
      <c r="K112" s="8" t="s">
        <v>2055</v>
      </c>
      <c r="L112" s="8">
        <v>1</v>
      </c>
      <c r="W112" s="8">
        <v>112653</v>
      </c>
      <c r="X112" s="8">
        <v>1</v>
      </c>
      <c r="Y112" s="8">
        <v>112651</v>
      </c>
      <c r="Z112" s="8">
        <v>1</v>
      </c>
      <c r="AK112" s="8">
        <v>30106</v>
      </c>
      <c r="AL112" s="8">
        <v>7.9369999999999996E-3</v>
      </c>
      <c r="AM112" s="8">
        <v>0</v>
      </c>
      <c r="AN112" s="8">
        <v>0</v>
      </c>
      <c r="AO112" s="8">
        <v>30107</v>
      </c>
      <c r="AP112" s="8">
        <v>4.7619000000000002E-2</v>
      </c>
      <c r="AQ112" s="8">
        <v>0</v>
      </c>
      <c r="AR112" s="8">
        <v>0</v>
      </c>
      <c r="AS112" s="8">
        <v>0</v>
      </c>
      <c r="AT112" s="8">
        <v>0</v>
      </c>
      <c r="AU112" s="8">
        <v>0</v>
      </c>
      <c r="AV112" s="8">
        <v>0</v>
      </c>
      <c r="BV112" s="17"/>
      <c r="BW112" s="18"/>
      <c r="BX112" s="19"/>
    </row>
    <row r="113" spans="1:76">
      <c r="A113" s="8" t="s">
        <v>2012</v>
      </c>
      <c r="B113" s="8">
        <v>12655</v>
      </c>
      <c r="D113" s="8" t="s">
        <v>2096</v>
      </c>
      <c r="E113" s="8">
        <v>130</v>
      </c>
      <c r="F113" s="8">
        <v>1.1944E-2</v>
      </c>
      <c r="G113" s="8">
        <v>1</v>
      </c>
      <c r="K113" s="8" t="s">
        <v>2055</v>
      </c>
      <c r="L113" s="8">
        <v>1</v>
      </c>
      <c r="S113" s="8" t="s">
        <v>1209</v>
      </c>
      <c r="T113" s="8">
        <v>0.115</v>
      </c>
      <c r="AJ113" s="8">
        <v>2655</v>
      </c>
      <c r="AK113" s="8">
        <v>30106</v>
      </c>
      <c r="AL113" s="8">
        <v>0.02</v>
      </c>
      <c r="AM113" s="8">
        <v>0</v>
      </c>
      <c r="AN113" s="8">
        <v>0</v>
      </c>
      <c r="AO113" s="8">
        <v>30107</v>
      </c>
      <c r="AP113" s="8">
        <v>0.1</v>
      </c>
      <c r="AQ113" s="8">
        <v>0</v>
      </c>
      <c r="AR113" s="8">
        <v>0</v>
      </c>
      <c r="AS113" s="8">
        <v>0</v>
      </c>
      <c r="AT113" s="8">
        <v>0</v>
      </c>
      <c r="AU113" s="8">
        <v>30201</v>
      </c>
      <c r="AV113" s="8">
        <v>0.02</v>
      </c>
      <c r="BV113" s="17"/>
      <c r="BW113" s="18"/>
      <c r="BX113" s="19"/>
    </row>
    <row r="114" spans="1:76">
      <c r="A114" s="8" t="s">
        <v>2012</v>
      </c>
      <c r="B114" s="8">
        <v>12656</v>
      </c>
      <c r="D114" s="8" t="s">
        <v>2097</v>
      </c>
      <c r="E114" s="8">
        <v>130</v>
      </c>
      <c r="F114" s="8">
        <v>1.1944E-2</v>
      </c>
      <c r="G114" s="8">
        <v>1</v>
      </c>
      <c r="K114" s="8" t="s">
        <v>2055</v>
      </c>
      <c r="L114" s="8">
        <v>1</v>
      </c>
      <c r="S114" s="8" t="s">
        <v>1209</v>
      </c>
      <c r="T114" s="8">
        <v>6.0999999999999999E-2</v>
      </c>
      <c r="AJ114" s="8">
        <v>2656</v>
      </c>
      <c r="AK114" s="8">
        <v>30106</v>
      </c>
      <c r="AL114" s="8">
        <v>4.5449999999999996E-3</v>
      </c>
      <c r="AM114" s="8">
        <v>0</v>
      </c>
      <c r="AN114" s="8">
        <v>0</v>
      </c>
      <c r="AO114" s="8">
        <v>30107</v>
      </c>
      <c r="AP114" s="8">
        <v>0.1</v>
      </c>
      <c r="AQ114" s="8">
        <v>0</v>
      </c>
      <c r="AR114" s="8">
        <v>0</v>
      </c>
      <c r="AS114" s="8">
        <v>0</v>
      </c>
      <c r="AT114" s="8">
        <v>0</v>
      </c>
      <c r="AU114" s="8">
        <v>30201</v>
      </c>
      <c r="AV114" s="8">
        <v>4.5449999999999996E-3</v>
      </c>
      <c r="BV114" s="17"/>
      <c r="BW114" s="18"/>
      <c r="BX114" s="19"/>
    </row>
    <row r="115" spans="1:76">
      <c r="A115" s="8" t="s">
        <v>2012</v>
      </c>
      <c r="B115" s="8">
        <v>12657</v>
      </c>
      <c r="D115" s="8" t="s">
        <v>2098</v>
      </c>
      <c r="E115" s="8">
        <v>200</v>
      </c>
      <c r="F115" s="8">
        <v>1.2113799999999999E-2</v>
      </c>
      <c r="G115" s="8">
        <v>0.5</v>
      </c>
      <c r="K115" s="8" t="s">
        <v>2055</v>
      </c>
      <c r="L115" s="8">
        <v>1</v>
      </c>
      <c r="S115" s="8" t="s">
        <v>693</v>
      </c>
      <c r="T115" s="8">
        <v>0.123</v>
      </c>
      <c r="U115" s="8" t="s">
        <v>81</v>
      </c>
      <c r="V115" s="8">
        <v>2.4599999999999999E-3</v>
      </c>
      <c r="AJ115" s="8">
        <v>2649</v>
      </c>
      <c r="AK115" s="8">
        <v>0</v>
      </c>
      <c r="AL115" s="8">
        <v>0</v>
      </c>
      <c r="AM115" s="8">
        <v>0</v>
      </c>
      <c r="AN115" s="8">
        <v>0</v>
      </c>
      <c r="AO115" s="8">
        <v>0</v>
      </c>
      <c r="AP115" s="8">
        <v>0</v>
      </c>
      <c r="AQ115" s="8">
        <v>0</v>
      </c>
      <c r="AR115" s="8">
        <v>0</v>
      </c>
      <c r="AS115" s="8">
        <v>30018</v>
      </c>
      <c r="AT115" s="8">
        <v>1.8520000000000001E-3</v>
      </c>
      <c r="AU115" s="8">
        <v>30201</v>
      </c>
      <c r="AV115" s="8">
        <v>1.8520000000000001E-3</v>
      </c>
      <c r="BV115" s="17"/>
      <c r="BW115" s="18"/>
      <c r="BX115" s="19"/>
    </row>
    <row r="116" spans="1:76">
      <c r="A116" s="8" t="s">
        <v>2012</v>
      </c>
      <c r="B116" s="8">
        <v>12658</v>
      </c>
      <c r="D116" s="8" t="s">
        <v>2099</v>
      </c>
      <c r="E116" s="8">
        <v>330</v>
      </c>
      <c r="F116" s="8">
        <v>1.8181800000000001E-2</v>
      </c>
      <c r="G116" s="8">
        <v>1</v>
      </c>
      <c r="K116" s="8" t="s">
        <v>2055</v>
      </c>
      <c r="L116" s="8">
        <v>1</v>
      </c>
      <c r="S116" s="8" t="s">
        <v>1343</v>
      </c>
      <c r="T116" s="8">
        <v>0.71</v>
      </c>
      <c r="AJ116" s="8">
        <v>2658</v>
      </c>
      <c r="AK116" s="8">
        <v>0</v>
      </c>
      <c r="AL116" s="8">
        <v>0</v>
      </c>
      <c r="AM116" s="8">
        <v>0</v>
      </c>
      <c r="AN116" s="8">
        <v>0</v>
      </c>
      <c r="AO116" s="8">
        <v>30107</v>
      </c>
      <c r="AP116" s="8">
        <v>0.11333</v>
      </c>
      <c r="AQ116" s="8">
        <v>0</v>
      </c>
      <c r="AR116" s="8">
        <v>0</v>
      </c>
      <c r="AS116" s="8">
        <v>0</v>
      </c>
      <c r="AT116" s="8">
        <v>0</v>
      </c>
      <c r="AU116" s="8">
        <v>30201</v>
      </c>
      <c r="AV116" s="8">
        <v>6.6600000000000001E-3</v>
      </c>
      <c r="BV116" s="17"/>
      <c r="BW116" s="18"/>
      <c r="BX116" s="19"/>
    </row>
    <row r="117" spans="1:76">
      <c r="A117" s="8" t="s">
        <v>2012</v>
      </c>
      <c r="B117" s="8">
        <v>12659</v>
      </c>
      <c r="D117" s="8" t="s">
        <v>2100</v>
      </c>
      <c r="F117" s="8">
        <v>1.1428571428571429E-2</v>
      </c>
      <c r="G117" s="8">
        <v>1</v>
      </c>
      <c r="K117" s="8" t="s">
        <v>2055</v>
      </c>
      <c r="L117" s="8">
        <v>1</v>
      </c>
      <c r="W117" s="8">
        <v>112654</v>
      </c>
      <c r="X117" s="8">
        <v>1</v>
      </c>
      <c r="Y117" s="8">
        <v>112651</v>
      </c>
      <c r="Z117" s="8">
        <v>1</v>
      </c>
      <c r="AK117" s="8">
        <v>30106</v>
      </c>
      <c r="AL117" s="8">
        <v>7.9369999999999996E-3</v>
      </c>
      <c r="AM117" s="8">
        <v>0</v>
      </c>
      <c r="AN117" s="8">
        <v>0</v>
      </c>
      <c r="AO117" s="8">
        <v>30107</v>
      </c>
      <c r="AP117" s="8">
        <v>4.7619000000000002E-2</v>
      </c>
      <c r="AQ117" s="8">
        <v>0</v>
      </c>
      <c r="AR117" s="8">
        <v>0</v>
      </c>
      <c r="AS117" s="8">
        <v>0</v>
      </c>
      <c r="AT117" s="8">
        <v>0</v>
      </c>
      <c r="AU117" s="8">
        <v>0</v>
      </c>
      <c r="AV117" s="8">
        <v>0</v>
      </c>
      <c r="BV117" s="17"/>
      <c r="BW117" s="18"/>
      <c r="BX117" s="19"/>
    </row>
    <row r="118" spans="1:76">
      <c r="A118" s="8" t="s">
        <v>2012</v>
      </c>
      <c r="B118" s="8">
        <v>12662</v>
      </c>
      <c r="D118" s="8" t="s">
        <v>2101</v>
      </c>
      <c r="E118" s="8">
        <v>330</v>
      </c>
      <c r="F118" s="8">
        <v>1.8181800000000001E-2</v>
      </c>
      <c r="G118" s="8">
        <v>1</v>
      </c>
      <c r="K118" s="8" t="s">
        <v>2055</v>
      </c>
      <c r="L118" s="8">
        <v>1</v>
      </c>
      <c r="S118" s="8" t="s">
        <v>1343</v>
      </c>
      <c r="T118" s="8">
        <v>0.72</v>
      </c>
      <c r="AJ118" s="8">
        <v>2662</v>
      </c>
      <c r="AK118" s="8">
        <v>0</v>
      </c>
      <c r="AL118" s="8">
        <v>0</v>
      </c>
      <c r="AM118" s="8">
        <v>0</v>
      </c>
      <c r="AN118" s="8">
        <v>0</v>
      </c>
      <c r="AO118" s="8">
        <v>30107</v>
      </c>
      <c r="AP118" s="8">
        <v>0.11333</v>
      </c>
      <c r="AQ118" s="8">
        <v>0</v>
      </c>
      <c r="AR118" s="8">
        <v>0</v>
      </c>
      <c r="AS118" s="8">
        <v>0</v>
      </c>
      <c r="AT118" s="8">
        <v>0</v>
      </c>
      <c r="AU118" s="8">
        <v>30201</v>
      </c>
      <c r="AV118" s="8">
        <v>6.6600000000000001E-3</v>
      </c>
      <c r="BV118" s="17"/>
      <c r="BW118" s="18"/>
      <c r="BX118" s="19"/>
    </row>
    <row r="119" spans="1:76">
      <c r="A119" s="8" t="s">
        <v>2012</v>
      </c>
      <c r="B119" s="8">
        <v>12663</v>
      </c>
      <c r="D119" s="8" t="s">
        <v>2102</v>
      </c>
      <c r="E119" s="8">
        <v>200</v>
      </c>
      <c r="F119" s="8">
        <v>1.6388E-2</v>
      </c>
      <c r="G119" s="8">
        <v>1</v>
      </c>
      <c r="K119" s="8" t="s">
        <v>2055</v>
      </c>
      <c r="L119" s="8">
        <v>1</v>
      </c>
      <c r="S119" s="8" t="s">
        <v>586</v>
      </c>
      <c r="T119" s="8">
        <v>0.156</v>
      </c>
      <c r="AJ119" s="8">
        <v>2663</v>
      </c>
      <c r="AK119" s="8">
        <v>30106</v>
      </c>
      <c r="AL119" s="8">
        <v>1.1111000000000001E-2</v>
      </c>
      <c r="AM119" s="8">
        <v>0</v>
      </c>
      <c r="AN119" s="8">
        <v>0</v>
      </c>
      <c r="AO119" s="8">
        <v>30107</v>
      </c>
      <c r="AP119" s="8">
        <v>5.5555E-2</v>
      </c>
      <c r="AQ119" s="8">
        <v>0</v>
      </c>
      <c r="AR119" s="8">
        <v>0</v>
      </c>
      <c r="AS119" s="8">
        <v>0</v>
      </c>
      <c r="AT119" s="8">
        <v>0</v>
      </c>
      <c r="AU119" s="8">
        <v>30201</v>
      </c>
      <c r="AV119" s="8">
        <v>1.1111000000000001E-2</v>
      </c>
      <c r="BV119" s="17"/>
      <c r="BW119" s="18"/>
      <c r="BX119" s="19"/>
    </row>
    <row r="120" spans="1:76">
      <c r="A120" s="8" t="s">
        <v>2012</v>
      </c>
      <c r="B120" s="8">
        <v>12664</v>
      </c>
      <c r="D120" s="8" t="s">
        <v>2103</v>
      </c>
      <c r="E120" s="8">
        <v>130</v>
      </c>
      <c r="F120" s="8">
        <v>4.7058823529411761E-3</v>
      </c>
      <c r="G120" s="8">
        <v>0.25</v>
      </c>
      <c r="K120" s="8" t="s">
        <v>2055</v>
      </c>
      <c r="L120" s="8">
        <v>1</v>
      </c>
      <c r="S120" s="8" t="s">
        <v>1005</v>
      </c>
      <c r="T120" s="8">
        <v>3.5650000000000001E-2</v>
      </c>
      <c r="AJ120" s="8">
        <v>2664</v>
      </c>
      <c r="AK120" s="8">
        <v>30143</v>
      </c>
      <c r="AL120" s="8">
        <v>5.0000000000000001E-3</v>
      </c>
      <c r="AM120" s="8">
        <v>0</v>
      </c>
      <c r="AN120" s="8">
        <v>0</v>
      </c>
      <c r="AO120" s="8">
        <v>0</v>
      </c>
      <c r="AP120" s="8">
        <v>0</v>
      </c>
      <c r="AQ120" s="8">
        <v>0</v>
      </c>
      <c r="AR120" s="8">
        <v>0</v>
      </c>
      <c r="AS120" s="8">
        <v>0</v>
      </c>
      <c r="AT120" s="8">
        <v>0</v>
      </c>
      <c r="AU120" s="8">
        <v>30201</v>
      </c>
      <c r="AV120" s="8">
        <v>5.0000000000000001E-3</v>
      </c>
      <c r="BV120" s="17"/>
      <c r="BW120" s="18"/>
      <c r="BX120" s="19"/>
    </row>
    <row r="121" spans="1:76">
      <c r="A121" s="8" t="s">
        <v>2012</v>
      </c>
      <c r="B121" s="8">
        <v>12665</v>
      </c>
      <c r="D121" s="8" t="s">
        <v>2104</v>
      </c>
      <c r="E121" s="8">
        <v>130</v>
      </c>
      <c r="F121" s="8">
        <v>4.7058823529411761E-3</v>
      </c>
      <c r="G121" s="8">
        <v>0.25</v>
      </c>
      <c r="K121" s="8" t="s">
        <v>2055</v>
      </c>
      <c r="L121" s="8">
        <v>1</v>
      </c>
      <c r="S121" s="8" t="s">
        <v>1005</v>
      </c>
      <c r="T121" s="8">
        <v>3.9E-2</v>
      </c>
      <c r="AJ121" s="8">
        <v>2665</v>
      </c>
      <c r="AK121" s="8">
        <v>30143</v>
      </c>
      <c r="AL121" s="8">
        <v>5.0000000000000001E-3</v>
      </c>
      <c r="AM121" s="8">
        <v>0</v>
      </c>
      <c r="AN121" s="8">
        <v>0</v>
      </c>
      <c r="AO121" s="8">
        <v>0</v>
      </c>
      <c r="AP121" s="8">
        <v>0</v>
      </c>
      <c r="AQ121" s="8">
        <v>0</v>
      </c>
      <c r="AR121" s="8">
        <v>0</v>
      </c>
      <c r="AS121" s="8">
        <v>0</v>
      </c>
      <c r="AT121" s="8">
        <v>0</v>
      </c>
      <c r="AU121" s="8">
        <v>30201</v>
      </c>
      <c r="AV121" s="8">
        <v>5.0000000000000001E-3</v>
      </c>
      <c r="BV121" s="17"/>
      <c r="BW121" s="18"/>
      <c r="BX121" s="19"/>
    </row>
    <row r="122" spans="1:76">
      <c r="A122" s="8" t="s">
        <v>2012</v>
      </c>
      <c r="B122" s="8">
        <v>12666</v>
      </c>
      <c r="D122" s="8" t="s">
        <v>2105</v>
      </c>
      <c r="E122" s="8">
        <v>200</v>
      </c>
      <c r="F122" s="8">
        <v>0.01</v>
      </c>
      <c r="G122" s="8">
        <v>1</v>
      </c>
      <c r="K122" s="8" t="s">
        <v>2055</v>
      </c>
      <c r="L122" s="8">
        <v>1</v>
      </c>
      <c r="S122" s="8" t="s">
        <v>586</v>
      </c>
      <c r="T122" s="8">
        <v>7.0000000000000007E-2</v>
      </c>
      <c r="AJ122" s="8">
        <v>2666</v>
      </c>
      <c r="AK122" s="8">
        <v>30106</v>
      </c>
      <c r="AL122" s="8">
        <v>3.8309999999999998E-3</v>
      </c>
      <c r="AM122" s="8">
        <v>0</v>
      </c>
      <c r="AN122" s="8">
        <v>0</v>
      </c>
      <c r="AO122" s="8">
        <v>30107</v>
      </c>
      <c r="AP122" s="8">
        <v>3.8462000000000003E-2</v>
      </c>
      <c r="AQ122" s="8">
        <v>0</v>
      </c>
      <c r="AR122" s="8">
        <v>0</v>
      </c>
      <c r="AS122" s="8">
        <v>0</v>
      </c>
      <c r="AT122" s="8">
        <v>0</v>
      </c>
      <c r="AU122" s="8">
        <v>30201</v>
      </c>
      <c r="AV122" s="8">
        <v>3.8309999999999998E-3</v>
      </c>
      <c r="BV122" s="17"/>
      <c r="BW122" s="18"/>
      <c r="BX122" s="19"/>
    </row>
    <row r="123" spans="1:76">
      <c r="A123" s="8" t="s">
        <v>2012</v>
      </c>
      <c r="B123" s="8">
        <v>12668</v>
      </c>
      <c r="D123" s="8" t="s">
        <v>2106</v>
      </c>
      <c r="E123" s="8">
        <v>50</v>
      </c>
      <c r="F123" s="8">
        <v>1.111E-3</v>
      </c>
      <c r="G123" s="8">
        <v>0.25</v>
      </c>
      <c r="K123" s="8" t="s">
        <v>2055</v>
      </c>
      <c r="L123" s="8">
        <v>1</v>
      </c>
      <c r="S123" s="8" t="s">
        <v>785</v>
      </c>
      <c r="T123" s="8">
        <v>3.555E-3</v>
      </c>
      <c r="U123" s="8" t="s">
        <v>189</v>
      </c>
      <c r="V123" s="8">
        <v>7.2999999999999999E-5</v>
      </c>
      <c r="AK123" s="8">
        <v>0</v>
      </c>
      <c r="AL123" s="8">
        <v>0</v>
      </c>
      <c r="AM123" s="8">
        <v>30029</v>
      </c>
      <c r="AN123" s="8">
        <v>4.3479999999999994E-3</v>
      </c>
      <c r="AO123" s="8">
        <v>0</v>
      </c>
      <c r="AP123" s="8">
        <v>0</v>
      </c>
      <c r="AQ123" s="8">
        <v>0</v>
      </c>
      <c r="AR123" s="8">
        <v>0</v>
      </c>
      <c r="AS123" s="8">
        <v>0</v>
      </c>
      <c r="AT123" s="8">
        <v>0</v>
      </c>
      <c r="AU123" s="8">
        <v>30201</v>
      </c>
      <c r="AV123" s="8">
        <v>4.3479999999999994E-3</v>
      </c>
      <c r="BV123" s="17"/>
      <c r="BW123" s="18"/>
      <c r="BX123" s="19"/>
    </row>
    <row r="124" spans="1:76">
      <c r="A124" s="8" t="s">
        <v>2012</v>
      </c>
      <c r="B124" s="8">
        <v>12670</v>
      </c>
      <c r="D124" s="8" t="s">
        <v>2107</v>
      </c>
      <c r="E124" s="8">
        <v>200</v>
      </c>
      <c r="F124" s="8">
        <v>1.538E-2</v>
      </c>
      <c r="G124" s="8">
        <v>1</v>
      </c>
      <c r="K124" s="8" t="s">
        <v>2055</v>
      </c>
      <c r="L124" s="8">
        <v>1</v>
      </c>
      <c r="S124" s="8" t="s">
        <v>745</v>
      </c>
      <c r="T124" s="8">
        <v>0.22900000000000001</v>
      </c>
      <c r="U124" s="8" t="s">
        <v>85</v>
      </c>
      <c r="V124" s="8">
        <v>4.5799999999999999E-3</v>
      </c>
      <c r="AJ124" s="8">
        <v>2670</v>
      </c>
      <c r="AK124" s="8">
        <v>0</v>
      </c>
      <c r="AL124" s="8">
        <v>0</v>
      </c>
      <c r="AM124" s="8">
        <v>0</v>
      </c>
      <c r="AN124" s="8">
        <v>0</v>
      </c>
      <c r="AO124" s="8">
        <v>0</v>
      </c>
      <c r="AP124" s="8">
        <v>0</v>
      </c>
      <c r="AQ124" s="8">
        <v>0</v>
      </c>
      <c r="AR124" s="8">
        <v>0</v>
      </c>
      <c r="AS124" s="8">
        <v>0</v>
      </c>
      <c r="AT124" s="8">
        <v>0</v>
      </c>
      <c r="AU124" s="8">
        <v>0</v>
      </c>
      <c r="AV124" s="8">
        <v>0</v>
      </c>
      <c r="BV124" s="17"/>
      <c r="BW124" s="18"/>
      <c r="BX124" s="19"/>
    </row>
    <row r="125" spans="1:76">
      <c r="A125" s="8" t="s">
        <v>2012</v>
      </c>
      <c r="B125" s="8">
        <v>12672</v>
      </c>
      <c r="D125" s="8" t="s">
        <v>2108</v>
      </c>
      <c r="F125" s="8">
        <v>1.8599999999999998E-2</v>
      </c>
      <c r="G125" s="8">
        <v>1</v>
      </c>
      <c r="K125" s="8" t="s">
        <v>2055</v>
      </c>
      <c r="L125" s="8">
        <v>1</v>
      </c>
      <c r="S125" s="8" t="s">
        <v>1123</v>
      </c>
      <c r="T125" s="8">
        <v>7.1999999999999995E-2</v>
      </c>
      <c r="AJ125" s="8">
        <v>2672</v>
      </c>
      <c r="AK125" s="8">
        <v>0</v>
      </c>
      <c r="AL125" s="8">
        <v>0</v>
      </c>
      <c r="AM125" s="8">
        <v>30029</v>
      </c>
      <c r="AN125" s="8">
        <v>0.5</v>
      </c>
      <c r="AO125" s="8">
        <v>0</v>
      </c>
      <c r="AP125" s="8">
        <v>0</v>
      </c>
      <c r="AQ125" s="8">
        <v>0</v>
      </c>
      <c r="AR125" s="8">
        <v>0</v>
      </c>
      <c r="AS125" s="8">
        <v>0</v>
      </c>
      <c r="AT125" s="8">
        <v>0</v>
      </c>
      <c r="AU125" s="8">
        <v>30201</v>
      </c>
      <c r="AV125" s="8">
        <v>5.0999999999999997E-2</v>
      </c>
      <c r="BV125" s="17"/>
      <c r="BW125" s="18"/>
      <c r="BX125" s="19"/>
    </row>
    <row r="126" spans="1:76">
      <c r="A126" s="8" t="s">
        <v>2012</v>
      </c>
      <c r="B126" s="8">
        <v>12673</v>
      </c>
      <c r="D126" s="8" t="s">
        <v>2109</v>
      </c>
      <c r="E126" s="8">
        <v>200</v>
      </c>
      <c r="F126" s="8">
        <v>1.111E-2</v>
      </c>
      <c r="G126" s="8">
        <v>1</v>
      </c>
      <c r="K126" s="8" t="s">
        <v>2055</v>
      </c>
      <c r="L126" s="8">
        <v>1</v>
      </c>
      <c r="S126" s="8" t="s">
        <v>592</v>
      </c>
      <c r="T126" s="8">
        <v>0.125</v>
      </c>
      <c r="AJ126" s="8">
        <v>2673</v>
      </c>
      <c r="AK126" s="8">
        <v>30106</v>
      </c>
      <c r="AL126" s="8">
        <v>1.1111000000000001E-2</v>
      </c>
      <c r="AM126" s="8">
        <v>0</v>
      </c>
      <c r="AN126" s="8">
        <v>0</v>
      </c>
      <c r="AO126" s="8">
        <v>0</v>
      </c>
      <c r="AP126" s="8">
        <v>0</v>
      </c>
      <c r="AQ126" s="8">
        <v>0</v>
      </c>
      <c r="AR126" s="8">
        <v>0</v>
      </c>
      <c r="AS126" s="8">
        <v>0</v>
      </c>
      <c r="AT126" s="8">
        <v>0</v>
      </c>
      <c r="AU126" s="8">
        <v>30201</v>
      </c>
      <c r="AV126" s="8">
        <v>1.111E-2</v>
      </c>
      <c r="BV126" s="17"/>
      <c r="BW126" s="18"/>
      <c r="BX126" s="19"/>
    </row>
    <row r="127" spans="1:76">
      <c r="A127" s="8" t="s">
        <v>2012</v>
      </c>
      <c r="B127" s="8">
        <v>12674</v>
      </c>
      <c r="D127" s="8" t="s">
        <v>2110</v>
      </c>
      <c r="E127" s="8">
        <v>200</v>
      </c>
      <c r="F127" s="8">
        <v>1.111E-2</v>
      </c>
      <c r="G127" s="8">
        <v>1</v>
      </c>
      <c r="K127" s="8" t="s">
        <v>2055</v>
      </c>
      <c r="L127" s="8">
        <v>1</v>
      </c>
      <c r="S127" s="8" t="s">
        <v>592</v>
      </c>
      <c r="T127" s="8">
        <v>0.125</v>
      </c>
      <c r="AJ127" s="8">
        <v>2673</v>
      </c>
      <c r="AK127" s="8">
        <v>30106</v>
      </c>
      <c r="AL127" s="8">
        <v>1.1111000000000001E-2</v>
      </c>
      <c r="AM127" s="8">
        <v>0</v>
      </c>
      <c r="AN127" s="8">
        <v>0</v>
      </c>
      <c r="AO127" s="8">
        <v>0</v>
      </c>
      <c r="AP127" s="8">
        <v>0</v>
      </c>
      <c r="AQ127" s="8">
        <v>0</v>
      </c>
      <c r="AR127" s="8">
        <v>0</v>
      </c>
      <c r="AS127" s="8">
        <v>0</v>
      </c>
      <c r="AT127" s="8">
        <v>0</v>
      </c>
      <c r="AU127" s="8">
        <v>30201</v>
      </c>
      <c r="AV127" s="8">
        <v>1.111E-2</v>
      </c>
      <c r="BV127" s="17"/>
      <c r="BW127" s="18"/>
      <c r="BX127" s="19"/>
    </row>
    <row r="128" spans="1:76">
      <c r="A128" s="8" t="s">
        <v>2012</v>
      </c>
      <c r="B128" s="8">
        <v>12675</v>
      </c>
      <c r="D128" s="8" t="s">
        <v>2111</v>
      </c>
      <c r="G128" s="8">
        <v>0.25</v>
      </c>
      <c r="K128" s="8" t="s">
        <v>2055</v>
      </c>
      <c r="L128" s="8">
        <v>1</v>
      </c>
      <c r="S128" s="8">
        <v>112638</v>
      </c>
      <c r="T128" s="8">
        <v>1</v>
      </c>
      <c r="AK128" s="8">
        <v>30143</v>
      </c>
      <c r="AL128" s="8">
        <v>2.0000000000000001E-4</v>
      </c>
      <c r="AM128" s="8">
        <v>30029</v>
      </c>
      <c r="AN128" s="8">
        <v>2E-3</v>
      </c>
      <c r="AO128" s="8">
        <v>0</v>
      </c>
      <c r="AP128" s="8">
        <v>0</v>
      </c>
      <c r="AQ128" s="8">
        <v>0</v>
      </c>
      <c r="AR128" s="8">
        <v>0</v>
      </c>
      <c r="AS128" s="8">
        <v>0</v>
      </c>
      <c r="AT128" s="8">
        <v>0</v>
      </c>
      <c r="AU128" s="8">
        <v>30201</v>
      </c>
      <c r="AV128" s="8">
        <v>2E-3</v>
      </c>
      <c r="BV128" s="17"/>
      <c r="BW128" s="18"/>
      <c r="BX128" s="19"/>
    </row>
    <row r="129" spans="1:76">
      <c r="A129" s="8" t="s">
        <v>2012</v>
      </c>
      <c r="B129" s="8">
        <v>12677</v>
      </c>
      <c r="D129" s="8" t="s">
        <v>2112</v>
      </c>
      <c r="E129" s="8">
        <v>200</v>
      </c>
      <c r="F129" s="8">
        <v>1.3299999999999999E-2</v>
      </c>
      <c r="G129" s="8">
        <v>0.5</v>
      </c>
      <c r="K129" s="8" t="s">
        <v>2055</v>
      </c>
      <c r="L129" s="8">
        <v>1</v>
      </c>
      <c r="S129" s="8" t="s">
        <v>1005</v>
      </c>
      <c r="T129" s="8">
        <v>0.15379999999999999</v>
      </c>
      <c r="AJ129" s="8">
        <v>2677</v>
      </c>
      <c r="AK129" s="8">
        <v>30106</v>
      </c>
      <c r="AL129" s="8">
        <v>1.3888999999999999E-2</v>
      </c>
      <c r="AM129" s="8">
        <v>0</v>
      </c>
      <c r="AN129" s="8">
        <v>0</v>
      </c>
      <c r="AO129" s="8">
        <v>30107</v>
      </c>
      <c r="AP129" s="8">
        <v>5.5555E-2</v>
      </c>
      <c r="AQ129" s="8">
        <v>0</v>
      </c>
      <c r="AR129" s="8">
        <v>0</v>
      </c>
      <c r="AS129" s="8">
        <v>0</v>
      </c>
      <c r="AT129" s="8">
        <v>0</v>
      </c>
      <c r="AU129" s="8">
        <v>30201</v>
      </c>
      <c r="AV129" s="8">
        <v>1.3888999999999999E-2</v>
      </c>
      <c r="BV129" s="17"/>
      <c r="BW129" s="18"/>
      <c r="BX129" s="19"/>
    </row>
    <row r="130" spans="1:76">
      <c r="A130" s="8" t="s">
        <v>2012</v>
      </c>
      <c r="B130" s="8">
        <v>12679</v>
      </c>
      <c r="D130" s="8" t="s">
        <v>2113</v>
      </c>
      <c r="E130" s="8" t="s">
        <v>2069</v>
      </c>
      <c r="G130" s="8">
        <v>0.25</v>
      </c>
      <c r="K130" s="8" t="s">
        <v>2055</v>
      </c>
      <c r="L130" s="8">
        <v>1</v>
      </c>
      <c r="S130" s="8">
        <v>112679</v>
      </c>
      <c r="T130" s="8">
        <v>1</v>
      </c>
      <c r="AK130" s="8">
        <v>30143</v>
      </c>
      <c r="AL130" s="8">
        <v>2.0000000000000001E-4</v>
      </c>
      <c r="AM130" s="8">
        <v>30029</v>
      </c>
      <c r="AN130" s="8">
        <v>2E-3</v>
      </c>
      <c r="AO130" s="8">
        <v>0</v>
      </c>
      <c r="AP130" s="8">
        <v>0</v>
      </c>
      <c r="AQ130" s="8">
        <v>0</v>
      </c>
      <c r="AR130" s="8">
        <v>0</v>
      </c>
      <c r="AS130" s="8">
        <v>0</v>
      </c>
      <c r="AT130" s="8">
        <v>0</v>
      </c>
      <c r="AU130" s="8">
        <v>30201</v>
      </c>
      <c r="AV130" s="8">
        <v>2E-3</v>
      </c>
      <c r="BV130" s="17"/>
      <c r="BW130" s="18"/>
      <c r="BX130" s="19"/>
    </row>
    <row r="131" spans="1:76">
      <c r="A131" s="8" t="s">
        <v>2012</v>
      </c>
      <c r="B131" s="8">
        <v>12682</v>
      </c>
      <c r="D131" s="8" t="s">
        <v>2114</v>
      </c>
      <c r="E131" s="8">
        <v>130</v>
      </c>
      <c r="F131" s="8">
        <v>1.2999999999999999E-2</v>
      </c>
      <c r="G131" s="8">
        <v>1</v>
      </c>
      <c r="K131" s="8" t="s">
        <v>2115</v>
      </c>
      <c r="L131" s="8">
        <v>1</v>
      </c>
      <c r="S131" s="8">
        <v>30189</v>
      </c>
      <c r="T131" s="8">
        <v>1</v>
      </c>
      <c r="U131" s="8" t="s">
        <v>1209</v>
      </c>
      <c r="V131" s="8">
        <v>7.0000000000000007E-2</v>
      </c>
      <c r="AJ131" s="8">
        <v>2681</v>
      </c>
      <c r="AK131" s="8">
        <v>30106</v>
      </c>
      <c r="AL131" s="8">
        <v>4.6299999999999996E-3</v>
      </c>
      <c r="AM131" s="8">
        <v>0</v>
      </c>
      <c r="AN131" s="8">
        <v>0</v>
      </c>
      <c r="AO131" s="8">
        <v>30107</v>
      </c>
      <c r="AP131" s="8">
        <v>8.3333000000000004E-2</v>
      </c>
      <c r="AQ131" s="8">
        <v>30013</v>
      </c>
      <c r="AR131" s="8">
        <v>2.0832999999999997E-2</v>
      </c>
      <c r="AS131" s="8">
        <v>0</v>
      </c>
      <c r="AT131" s="8">
        <v>0</v>
      </c>
      <c r="AU131" s="8">
        <v>30201</v>
      </c>
      <c r="AV131" s="8">
        <v>4.6299999999999996E-3</v>
      </c>
      <c r="BV131" s="17"/>
      <c r="BW131" s="18"/>
      <c r="BX131" s="19"/>
    </row>
    <row r="132" spans="1:76">
      <c r="A132" s="8" t="s">
        <v>2012</v>
      </c>
      <c r="B132" s="8">
        <v>12687</v>
      </c>
      <c r="D132" s="8" t="s">
        <v>2116</v>
      </c>
      <c r="E132" s="8" t="s">
        <v>2069</v>
      </c>
      <c r="G132" s="8">
        <v>0.25</v>
      </c>
      <c r="K132" s="8" t="s">
        <v>2055</v>
      </c>
      <c r="L132" s="8">
        <v>1</v>
      </c>
      <c r="S132" s="8">
        <v>112687</v>
      </c>
      <c r="T132" s="8">
        <v>1</v>
      </c>
      <c r="AK132" s="8">
        <v>30143</v>
      </c>
      <c r="AL132" s="8">
        <v>2.0000000000000001E-4</v>
      </c>
      <c r="AM132" s="8">
        <v>30029</v>
      </c>
      <c r="AN132" s="8">
        <v>2E-3</v>
      </c>
      <c r="AO132" s="8">
        <v>0</v>
      </c>
      <c r="AP132" s="8">
        <v>0</v>
      </c>
      <c r="AQ132" s="8">
        <v>0</v>
      </c>
      <c r="AR132" s="8">
        <v>0</v>
      </c>
      <c r="AS132" s="8">
        <v>0</v>
      </c>
      <c r="AT132" s="8">
        <v>0</v>
      </c>
      <c r="AU132" s="8">
        <v>30201</v>
      </c>
      <c r="AV132" s="8">
        <v>2E-3</v>
      </c>
      <c r="BV132" s="17"/>
      <c r="BW132" s="18"/>
      <c r="BX132" s="19"/>
    </row>
    <row r="133" spans="1:76">
      <c r="A133" s="8" t="s">
        <v>2012</v>
      </c>
      <c r="B133" s="8">
        <v>12689</v>
      </c>
      <c r="D133" s="8" t="s">
        <v>2117</v>
      </c>
      <c r="E133" s="8">
        <v>80</v>
      </c>
      <c r="F133" s="8">
        <v>1.6500000000000001E-2</v>
      </c>
      <c r="G133" s="8">
        <v>1</v>
      </c>
      <c r="K133" s="8" t="s">
        <v>2055</v>
      </c>
      <c r="L133" s="8">
        <v>1</v>
      </c>
      <c r="S133" s="8" t="s">
        <v>805</v>
      </c>
      <c r="T133" s="8">
        <v>6.7299999999999999E-2</v>
      </c>
      <c r="AJ133" s="8">
        <v>2667</v>
      </c>
      <c r="AK133" s="8">
        <v>30106</v>
      </c>
      <c r="AL133" s="8">
        <v>4.3479999999999994E-3</v>
      </c>
      <c r="AM133" s="8">
        <v>0</v>
      </c>
      <c r="AN133" s="8">
        <v>0</v>
      </c>
      <c r="AO133" s="8">
        <v>30107</v>
      </c>
      <c r="AP133" s="8">
        <v>4.3478000000000003E-2</v>
      </c>
      <c r="AQ133" s="8">
        <v>30013</v>
      </c>
      <c r="AR133" s="8">
        <v>1.0869999999999999E-2</v>
      </c>
      <c r="AS133" s="8">
        <v>0</v>
      </c>
      <c r="AT133" s="8">
        <v>0</v>
      </c>
      <c r="AU133" s="8">
        <v>30201</v>
      </c>
      <c r="AV133" s="8">
        <v>4.3479999999999994E-3</v>
      </c>
      <c r="BV133" s="17"/>
      <c r="BW133" s="18"/>
      <c r="BX133" s="19"/>
    </row>
    <row r="134" spans="1:76">
      <c r="A134" s="8" t="s">
        <v>2012</v>
      </c>
      <c r="B134" s="8">
        <v>12690</v>
      </c>
      <c r="D134" s="8" t="s">
        <v>2118</v>
      </c>
      <c r="E134" s="8">
        <v>50</v>
      </c>
      <c r="F134" s="8">
        <v>1.822E-2</v>
      </c>
      <c r="G134" s="8">
        <v>1</v>
      </c>
      <c r="K134" s="8" t="s">
        <v>2055</v>
      </c>
      <c r="L134" s="8">
        <v>1</v>
      </c>
      <c r="S134" s="8" t="s">
        <v>785</v>
      </c>
      <c r="T134" s="8">
        <v>6.7000000000000004E-2</v>
      </c>
      <c r="U134" s="8" t="s">
        <v>31</v>
      </c>
      <c r="V134" s="8">
        <v>6.7000000000000002E-4</v>
      </c>
      <c r="AJ134" s="8">
        <v>2667</v>
      </c>
      <c r="AK134" s="8">
        <v>30191</v>
      </c>
      <c r="AL134" s="8">
        <v>8.6959999999999989E-3</v>
      </c>
      <c r="AM134" s="8">
        <v>0</v>
      </c>
      <c r="AN134" s="8">
        <v>0</v>
      </c>
      <c r="AO134" s="8">
        <v>30107</v>
      </c>
      <c r="AP134" s="8">
        <v>4.3478000000000003E-2</v>
      </c>
      <c r="AQ134" s="8">
        <v>30013</v>
      </c>
      <c r="AR134" s="8">
        <v>2.1739000000000001E-2</v>
      </c>
      <c r="AS134" s="8">
        <v>0</v>
      </c>
      <c r="AT134" s="8">
        <v>0</v>
      </c>
      <c r="AU134" s="8">
        <v>30201</v>
      </c>
      <c r="AV134" s="8">
        <v>8.6959999999999989E-3</v>
      </c>
      <c r="BV134" s="17"/>
      <c r="BW134" s="18"/>
      <c r="BX134" s="19"/>
    </row>
    <row r="135" spans="1:76">
      <c r="A135" s="8" t="s">
        <v>2012</v>
      </c>
      <c r="B135" s="8">
        <v>12692</v>
      </c>
      <c r="D135" s="8" t="s">
        <v>2119</v>
      </c>
      <c r="E135" s="8">
        <v>130</v>
      </c>
      <c r="F135" s="8">
        <v>1.2999999999999999E-2</v>
      </c>
      <c r="G135" s="8">
        <v>1</v>
      </c>
      <c r="K135" s="8" t="s">
        <v>2115</v>
      </c>
      <c r="L135" s="8">
        <v>1</v>
      </c>
      <c r="S135" s="8">
        <v>30196</v>
      </c>
      <c r="T135" s="8">
        <v>1</v>
      </c>
      <c r="U135" s="8" t="s">
        <v>1209</v>
      </c>
      <c r="V135" s="8">
        <v>7.0000000000000007E-2</v>
      </c>
      <c r="AJ135" s="8">
        <v>2681</v>
      </c>
      <c r="AK135" s="8">
        <v>30106</v>
      </c>
      <c r="AL135" s="8">
        <v>8.2639999999999988E-3</v>
      </c>
      <c r="AM135" s="8">
        <v>0</v>
      </c>
      <c r="AN135" s="8">
        <v>0</v>
      </c>
      <c r="AO135" s="8">
        <v>30107</v>
      </c>
      <c r="AP135" s="8">
        <v>9.0909999999999991E-2</v>
      </c>
      <c r="AQ135" s="8">
        <v>30013</v>
      </c>
      <c r="AR135" s="8">
        <v>2.273E-2</v>
      </c>
      <c r="AS135" s="8">
        <v>0</v>
      </c>
      <c r="AT135" s="8">
        <v>0</v>
      </c>
      <c r="AU135" s="8">
        <v>30201</v>
      </c>
      <c r="AV135" s="8">
        <v>8.2639999999999988E-3</v>
      </c>
      <c r="BV135" s="17"/>
      <c r="BW135" s="18"/>
      <c r="BX135" s="19"/>
    </row>
    <row r="136" spans="1:76">
      <c r="A136" s="8" t="s">
        <v>2012</v>
      </c>
      <c r="B136" s="8">
        <v>12700</v>
      </c>
      <c r="D136" s="8" t="s">
        <v>2120</v>
      </c>
      <c r="E136" s="8">
        <v>130</v>
      </c>
      <c r="F136" s="8">
        <v>1.5800000000000002E-2</v>
      </c>
      <c r="G136" s="8">
        <v>1</v>
      </c>
      <c r="J136" s="8" t="s">
        <v>2121</v>
      </c>
      <c r="K136" s="8" t="s">
        <v>2115</v>
      </c>
      <c r="L136" s="8">
        <v>1</v>
      </c>
      <c r="S136" s="8">
        <v>30307</v>
      </c>
      <c r="T136" s="8">
        <v>1</v>
      </c>
      <c r="U136" s="8" t="s">
        <v>1209</v>
      </c>
      <c r="V136" s="8">
        <v>6.4199999999999993E-2</v>
      </c>
      <c r="AJ136" s="8">
        <v>2681</v>
      </c>
      <c r="AK136" s="8">
        <v>30106</v>
      </c>
      <c r="AL136" s="8">
        <v>8.2639999999999988E-3</v>
      </c>
      <c r="AM136" s="8">
        <v>0</v>
      </c>
      <c r="AN136" s="8">
        <v>0</v>
      </c>
      <c r="AO136" s="8">
        <v>30107</v>
      </c>
      <c r="AP136" s="8">
        <v>9.0909999999999991E-2</v>
      </c>
      <c r="AQ136" s="8">
        <v>30013</v>
      </c>
      <c r="AR136" s="8">
        <v>2.273E-2</v>
      </c>
      <c r="AS136" s="8">
        <v>0</v>
      </c>
      <c r="AT136" s="8">
        <v>0</v>
      </c>
      <c r="AU136" s="8">
        <v>30201</v>
      </c>
      <c r="AV136" s="8">
        <v>8.2639999999999988E-3</v>
      </c>
      <c r="BV136" s="17"/>
      <c r="BW136" s="18"/>
      <c r="BX136" s="19"/>
    </row>
    <row r="137" spans="1:76">
      <c r="A137" s="8" t="s">
        <v>2012</v>
      </c>
      <c r="B137" s="8">
        <v>12804</v>
      </c>
      <c r="D137" s="8" t="s">
        <v>2122</v>
      </c>
      <c r="E137" s="8">
        <v>130</v>
      </c>
      <c r="F137" s="8">
        <v>1.5800000000000002E-2</v>
      </c>
      <c r="G137" s="8">
        <v>1</v>
      </c>
      <c r="J137" s="8" t="s">
        <v>2121</v>
      </c>
      <c r="K137" s="8" t="s">
        <v>2115</v>
      </c>
      <c r="L137" s="8">
        <v>1</v>
      </c>
      <c r="S137" s="8">
        <v>30303</v>
      </c>
      <c r="T137" s="8">
        <v>1</v>
      </c>
      <c r="U137" s="8" t="s">
        <v>1209</v>
      </c>
      <c r="V137" s="8">
        <v>6.4199999999999993E-2</v>
      </c>
      <c r="AJ137" s="8">
        <v>2681</v>
      </c>
      <c r="AK137" s="8">
        <v>0</v>
      </c>
      <c r="AL137" s="8">
        <v>0</v>
      </c>
      <c r="AM137" s="8">
        <v>0</v>
      </c>
      <c r="AN137" s="8">
        <v>0</v>
      </c>
      <c r="AO137" s="8">
        <v>0</v>
      </c>
      <c r="AP137" s="8">
        <v>0</v>
      </c>
      <c r="AQ137" s="8">
        <v>0</v>
      </c>
      <c r="AR137" s="8">
        <v>0</v>
      </c>
      <c r="AS137" s="8">
        <v>0</v>
      </c>
      <c r="AT137" s="8">
        <v>0</v>
      </c>
      <c r="AU137" s="8">
        <v>0</v>
      </c>
      <c r="AV137" s="8">
        <v>0</v>
      </c>
      <c r="BV137" s="17"/>
      <c r="BW137" s="18"/>
      <c r="BX137" s="19"/>
    </row>
    <row r="138" spans="1:76">
      <c r="A138" s="8" t="s">
        <v>2012</v>
      </c>
      <c r="B138" s="8">
        <v>12805</v>
      </c>
      <c r="D138" s="8" t="s">
        <v>2123</v>
      </c>
      <c r="E138" s="8">
        <v>130</v>
      </c>
      <c r="F138" s="8">
        <v>1.5800000000000002E-2</v>
      </c>
      <c r="G138" s="8">
        <v>1</v>
      </c>
      <c r="J138" s="8" t="s">
        <v>2121</v>
      </c>
      <c r="K138" s="8" t="s">
        <v>2115</v>
      </c>
      <c r="L138" s="8">
        <v>1</v>
      </c>
      <c r="S138" s="8">
        <v>30304</v>
      </c>
      <c r="T138" s="8">
        <v>1</v>
      </c>
      <c r="U138" s="8" t="s">
        <v>1209</v>
      </c>
      <c r="V138" s="8">
        <v>6.4199999999999993E-2</v>
      </c>
      <c r="AJ138" s="8">
        <v>2681</v>
      </c>
      <c r="AK138" s="8">
        <v>30106</v>
      </c>
      <c r="AL138" s="8">
        <v>4.6299999999999996E-3</v>
      </c>
      <c r="AM138" s="8">
        <v>0</v>
      </c>
      <c r="AN138" s="8">
        <v>0</v>
      </c>
      <c r="AO138" s="8">
        <v>30107</v>
      </c>
      <c r="AP138" s="8">
        <v>8.3333000000000004E-2</v>
      </c>
      <c r="AQ138" s="8">
        <v>30013</v>
      </c>
      <c r="AR138" s="8">
        <v>2.0832999999999997E-2</v>
      </c>
      <c r="AS138" s="8">
        <v>0</v>
      </c>
      <c r="AT138" s="8">
        <v>0</v>
      </c>
      <c r="AU138" s="8">
        <v>30201</v>
      </c>
      <c r="AV138" s="8">
        <v>4.6299999999999996E-3</v>
      </c>
      <c r="BV138" s="17"/>
      <c r="BW138" s="18"/>
      <c r="BX138" s="19"/>
    </row>
    <row r="139" spans="1:76">
      <c r="A139" s="8" t="s">
        <v>2012</v>
      </c>
      <c r="B139" s="8">
        <v>12806</v>
      </c>
      <c r="D139" s="8" t="s">
        <v>2124</v>
      </c>
      <c r="E139" s="8">
        <v>130</v>
      </c>
      <c r="F139" s="8">
        <v>1.5800000000000002E-2</v>
      </c>
      <c r="G139" s="8">
        <v>1</v>
      </c>
      <c r="J139" s="8" t="s">
        <v>2121</v>
      </c>
      <c r="K139" s="8" t="s">
        <v>2115</v>
      </c>
      <c r="L139" s="8">
        <v>1</v>
      </c>
      <c r="S139" s="8">
        <v>30305</v>
      </c>
      <c r="T139" s="8">
        <v>1</v>
      </c>
      <c r="U139" s="8" t="s">
        <v>1209</v>
      </c>
      <c r="V139" s="8">
        <v>6.4199999999999993E-2</v>
      </c>
      <c r="AJ139" s="8">
        <v>2681</v>
      </c>
      <c r="AK139" s="8">
        <v>0</v>
      </c>
      <c r="AL139" s="8">
        <v>0</v>
      </c>
      <c r="AM139" s="8">
        <v>0</v>
      </c>
      <c r="AN139" s="8">
        <v>0</v>
      </c>
      <c r="AO139" s="8">
        <v>0</v>
      </c>
      <c r="AP139" s="8">
        <v>0</v>
      </c>
      <c r="AQ139" s="8">
        <v>0</v>
      </c>
      <c r="AR139" s="8">
        <v>0</v>
      </c>
      <c r="AS139" s="8">
        <v>0</v>
      </c>
      <c r="AT139" s="8">
        <v>0</v>
      </c>
      <c r="AU139" s="8">
        <v>0</v>
      </c>
      <c r="AV139" s="8">
        <v>0</v>
      </c>
      <c r="BV139" s="17"/>
      <c r="BW139" s="18"/>
      <c r="BX139" s="19"/>
    </row>
    <row r="140" spans="1:76">
      <c r="A140" s="8" t="s">
        <v>2012</v>
      </c>
      <c r="B140" s="8">
        <v>12807</v>
      </c>
      <c r="D140" s="8" t="s">
        <v>2125</v>
      </c>
      <c r="E140" s="8">
        <v>130</v>
      </c>
      <c r="F140" s="8">
        <v>1.5800000000000002E-2</v>
      </c>
      <c r="G140" s="8">
        <v>1</v>
      </c>
      <c r="J140" s="8" t="s">
        <v>2121</v>
      </c>
      <c r="K140" s="8" t="s">
        <v>2115</v>
      </c>
      <c r="L140" s="8">
        <v>1</v>
      </c>
      <c r="S140" s="8">
        <v>30306</v>
      </c>
      <c r="T140" s="8">
        <v>1</v>
      </c>
      <c r="U140" s="8" t="s">
        <v>1209</v>
      </c>
      <c r="V140" s="8">
        <v>6.4199999999999993E-2</v>
      </c>
      <c r="AJ140" s="8">
        <v>2681</v>
      </c>
      <c r="AK140" s="8">
        <v>0</v>
      </c>
      <c r="AL140" s="8">
        <v>0</v>
      </c>
      <c r="AM140" s="8">
        <v>0</v>
      </c>
      <c r="AN140" s="8">
        <v>0</v>
      </c>
      <c r="AO140" s="8">
        <v>0</v>
      </c>
      <c r="AP140" s="8">
        <v>0</v>
      </c>
      <c r="AQ140" s="8">
        <v>0</v>
      </c>
      <c r="AR140" s="8">
        <v>0</v>
      </c>
      <c r="AS140" s="8">
        <v>0</v>
      </c>
      <c r="AT140" s="8">
        <v>0</v>
      </c>
      <c r="AU140" s="8">
        <v>0</v>
      </c>
      <c r="AV140" s="8">
        <v>0</v>
      </c>
      <c r="BV140" s="17"/>
      <c r="BW140" s="18"/>
      <c r="BX140" s="19"/>
    </row>
    <row r="141" spans="1:76">
      <c r="A141" s="8" t="s">
        <v>2012</v>
      </c>
      <c r="B141" s="8">
        <v>12808</v>
      </c>
      <c r="D141" s="8" t="s">
        <v>2126</v>
      </c>
      <c r="E141" s="8">
        <v>130</v>
      </c>
      <c r="F141" s="8">
        <v>1.5800000000000002E-2</v>
      </c>
      <c r="G141" s="8">
        <v>1</v>
      </c>
      <c r="J141" s="8" t="s">
        <v>2121</v>
      </c>
      <c r="K141" s="8" t="s">
        <v>2115</v>
      </c>
      <c r="L141" s="8">
        <v>1</v>
      </c>
      <c r="S141" s="8">
        <v>30308</v>
      </c>
      <c r="T141" s="8">
        <v>1</v>
      </c>
      <c r="U141" s="8" t="s">
        <v>2127</v>
      </c>
      <c r="V141" s="8">
        <v>6.4199999999999993E-2</v>
      </c>
      <c r="AJ141" s="8">
        <v>2681</v>
      </c>
      <c r="AK141" s="8">
        <v>30106</v>
      </c>
      <c r="AL141" s="8">
        <v>4.6299999999999996E-3</v>
      </c>
      <c r="AM141" s="8">
        <v>0</v>
      </c>
      <c r="AN141" s="8">
        <v>0</v>
      </c>
      <c r="AO141" s="8">
        <v>30107</v>
      </c>
      <c r="AP141" s="8">
        <v>8.3333000000000004E-2</v>
      </c>
      <c r="AQ141" s="8">
        <v>30013</v>
      </c>
      <c r="AR141" s="8">
        <v>2.0832999999999997E-2</v>
      </c>
      <c r="AS141" s="8">
        <v>0</v>
      </c>
      <c r="AT141" s="8">
        <v>0</v>
      </c>
      <c r="AU141" s="8">
        <v>30201</v>
      </c>
      <c r="AV141" s="8">
        <v>4.6299999999999996E-3</v>
      </c>
      <c r="BV141" s="17"/>
      <c r="BW141" s="18"/>
      <c r="BX141" s="19"/>
    </row>
    <row r="142" spans="1:76">
      <c r="A142" s="8" t="s">
        <v>2012</v>
      </c>
      <c r="B142" s="8">
        <v>12811</v>
      </c>
      <c r="D142" s="8" t="s">
        <v>2128</v>
      </c>
      <c r="E142" s="8">
        <v>130</v>
      </c>
      <c r="F142" s="8">
        <v>1.2999999999999999E-2</v>
      </c>
      <c r="G142" s="8">
        <v>1</v>
      </c>
      <c r="K142" s="8" t="s">
        <v>2055</v>
      </c>
      <c r="L142" s="8">
        <v>1</v>
      </c>
      <c r="S142" s="8">
        <v>30305</v>
      </c>
      <c r="T142" s="8">
        <v>1</v>
      </c>
      <c r="U142" s="8" t="s">
        <v>2129</v>
      </c>
      <c r="V142" s="8">
        <v>7.0000000000000007E-2</v>
      </c>
      <c r="AJ142" s="8">
        <v>2681</v>
      </c>
      <c r="AK142" s="8">
        <v>0</v>
      </c>
      <c r="AL142" s="8">
        <v>0</v>
      </c>
      <c r="AM142" s="8">
        <v>0</v>
      </c>
      <c r="AN142" s="8">
        <v>0</v>
      </c>
      <c r="AO142" s="8">
        <v>0</v>
      </c>
      <c r="AP142" s="8">
        <v>0</v>
      </c>
      <c r="AQ142" s="8">
        <v>0</v>
      </c>
      <c r="AR142" s="8">
        <v>0</v>
      </c>
      <c r="AS142" s="8">
        <v>0</v>
      </c>
      <c r="AT142" s="8">
        <v>0</v>
      </c>
      <c r="AU142" s="8">
        <v>0</v>
      </c>
      <c r="AV142" s="8">
        <v>0</v>
      </c>
      <c r="BV142" s="17"/>
      <c r="BW142" s="18"/>
      <c r="BX142" s="19"/>
    </row>
    <row r="143" spans="1:76">
      <c r="A143" s="8" t="s">
        <v>2012</v>
      </c>
      <c r="B143" s="8">
        <v>12813</v>
      </c>
      <c r="D143" s="8" t="s">
        <v>2130</v>
      </c>
      <c r="E143" s="8">
        <v>80</v>
      </c>
      <c r="G143" s="8">
        <v>0.25</v>
      </c>
      <c r="K143" s="8" t="s">
        <v>2055</v>
      </c>
      <c r="L143" s="8">
        <v>1</v>
      </c>
      <c r="S143" s="8">
        <v>112813</v>
      </c>
      <c r="T143" s="8">
        <v>1</v>
      </c>
      <c r="AK143" s="8">
        <v>30143</v>
      </c>
      <c r="AL143" s="8">
        <v>3.2299999999999999E-4</v>
      </c>
      <c r="AM143" s="8">
        <v>30029</v>
      </c>
      <c r="AN143" s="8">
        <v>3.2260000000000001E-3</v>
      </c>
      <c r="AO143" s="8">
        <v>0</v>
      </c>
      <c r="AP143" s="8">
        <v>0</v>
      </c>
      <c r="AQ143" s="8">
        <v>0</v>
      </c>
      <c r="AR143" s="8">
        <v>0</v>
      </c>
      <c r="AS143" s="8">
        <v>0</v>
      </c>
      <c r="AT143" s="8">
        <v>0</v>
      </c>
      <c r="AU143" s="8">
        <v>30201</v>
      </c>
      <c r="AV143" s="8">
        <v>3.2260000000000001E-3</v>
      </c>
      <c r="BV143" s="17"/>
      <c r="BW143" s="18"/>
      <c r="BX143" s="19"/>
    </row>
    <row r="144" spans="1:76">
      <c r="A144" s="8" t="s">
        <v>2012</v>
      </c>
      <c r="B144" s="8">
        <v>12814</v>
      </c>
      <c r="D144" s="8" t="s">
        <v>2131</v>
      </c>
      <c r="E144" s="8">
        <v>330</v>
      </c>
      <c r="F144" s="8">
        <v>7.9166666666666673E-3</v>
      </c>
      <c r="G144" s="8">
        <v>1</v>
      </c>
      <c r="K144" s="8" t="s">
        <v>1976</v>
      </c>
      <c r="L144" s="8">
        <v>1</v>
      </c>
      <c r="S144" s="8" t="s">
        <v>1209</v>
      </c>
      <c r="T144" s="8">
        <v>0.11675000000000001</v>
      </c>
      <c r="AJ144" s="8">
        <v>2643</v>
      </c>
      <c r="AK144" s="8">
        <v>0</v>
      </c>
      <c r="AL144" s="8">
        <v>0</v>
      </c>
      <c r="AM144" s="8">
        <v>0</v>
      </c>
      <c r="AN144" s="8">
        <v>0</v>
      </c>
      <c r="AO144" s="8">
        <v>0</v>
      </c>
      <c r="AP144" s="8">
        <v>0</v>
      </c>
      <c r="AQ144" s="8">
        <v>30013</v>
      </c>
      <c r="AR144" s="8">
        <v>2.5000000000000001E-2</v>
      </c>
      <c r="AS144" s="8">
        <v>30018</v>
      </c>
      <c r="AT144" s="8">
        <v>3.1250000000000002E-3</v>
      </c>
      <c r="AU144" s="8">
        <v>30201</v>
      </c>
      <c r="AV144" s="8">
        <v>3.1250000000000002E-3</v>
      </c>
      <c r="BV144" s="17"/>
      <c r="BW144" s="18"/>
      <c r="BX144" s="19"/>
    </row>
    <row r="145" spans="1:76">
      <c r="A145" s="8" t="s">
        <v>2012</v>
      </c>
      <c r="B145" s="8">
        <v>12815</v>
      </c>
      <c r="D145" s="8" t="s">
        <v>2132</v>
      </c>
      <c r="E145" s="8">
        <v>200</v>
      </c>
      <c r="F145" s="8">
        <v>1.2116666666666668E-2</v>
      </c>
      <c r="G145" s="8">
        <v>0.5</v>
      </c>
      <c r="K145" s="8" t="s">
        <v>1976</v>
      </c>
      <c r="L145" s="8">
        <v>1</v>
      </c>
      <c r="S145" s="8" t="s">
        <v>693</v>
      </c>
      <c r="T145" s="8">
        <v>0.123</v>
      </c>
      <c r="AJ145" s="8">
        <v>2649</v>
      </c>
      <c r="AK145" s="8">
        <v>0</v>
      </c>
      <c r="AL145" s="8">
        <v>0</v>
      </c>
      <c r="AM145" s="8">
        <v>0</v>
      </c>
      <c r="AN145" s="8">
        <v>0</v>
      </c>
      <c r="AO145" s="8">
        <v>0</v>
      </c>
      <c r="AP145" s="8">
        <v>0</v>
      </c>
      <c r="AQ145" s="8">
        <v>0</v>
      </c>
      <c r="AR145" s="8">
        <v>0</v>
      </c>
      <c r="AS145" s="8">
        <v>30018</v>
      </c>
      <c r="AT145" s="8">
        <v>1.8520000000000001E-3</v>
      </c>
      <c r="AU145" s="8">
        <v>30201</v>
      </c>
      <c r="AV145" s="8">
        <v>1.8520000000000001E-3</v>
      </c>
      <c r="BV145" s="17"/>
      <c r="BW145" s="18"/>
      <c r="BX145" s="19"/>
    </row>
    <row r="146" spans="1:76">
      <c r="A146" s="8" t="s">
        <v>2012</v>
      </c>
      <c r="B146" s="8">
        <v>12816</v>
      </c>
      <c r="D146" s="8" t="s">
        <v>2133</v>
      </c>
      <c r="E146" s="8">
        <v>80</v>
      </c>
      <c r="G146" s="8">
        <v>0.25</v>
      </c>
      <c r="K146" s="8" t="s">
        <v>1976</v>
      </c>
      <c r="L146" s="8">
        <v>1</v>
      </c>
      <c r="S146" s="8">
        <v>112816</v>
      </c>
      <c r="T146" s="8">
        <v>1</v>
      </c>
      <c r="AK146" s="8">
        <v>0</v>
      </c>
      <c r="AL146" s="8">
        <v>0</v>
      </c>
      <c r="AM146" s="8">
        <v>30029</v>
      </c>
      <c r="AN146" s="8">
        <v>1E-3</v>
      </c>
      <c r="AO146" s="8">
        <v>0</v>
      </c>
      <c r="AP146" s="8">
        <v>0</v>
      </c>
      <c r="AQ146" s="8">
        <v>0</v>
      </c>
      <c r="AR146" s="8">
        <v>0</v>
      </c>
      <c r="AS146" s="8">
        <v>0</v>
      </c>
      <c r="AT146" s="8">
        <v>0</v>
      </c>
      <c r="AU146" s="8">
        <v>30201</v>
      </c>
      <c r="AV146" s="8">
        <v>1E-3</v>
      </c>
      <c r="BV146" s="17"/>
      <c r="BW146" s="18"/>
      <c r="BX146" s="19"/>
    </row>
    <row r="147" spans="1:76">
      <c r="A147" s="8" t="s">
        <v>2012</v>
      </c>
      <c r="B147" s="8">
        <v>13071</v>
      </c>
      <c r="D147" s="8" t="s">
        <v>2134</v>
      </c>
      <c r="F147" s="8">
        <v>8.0000000000000002E-3</v>
      </c>
      <c r="G147" s="8">
        <v>0.5</v>
      </c>
      <c r="H147" s="8" t="s">
        <v>2069</v>
      </c>
      <c r="L147" s="8">
        <v>1</v>
      </c>
      <c r="S147" s="8" t="s">
        <v>847</v>
      </c>
      <c r="T147" s="8">
        <v>1.75E-3</v>
      </c>
      <c r="U147" s="8" t="s">
        <v>849</v>
      </c>
      <c r="V147" s="8">
        <v>2.5000000000000001E-3</v>
      </c>
      <c r="AK147" s="8">
        <v>0</v>
      </c>
      <c r="AL147" s="8">
        <v>0</v>
      </c>
      <c r="AM147" s="8">
        <v>0</v>
      </c>
      <c r="AN147" s="8">
        <v>0</v>
      </c>
      <c r="AO147" s="8">
        <v>0</v>
      </c>
      <c r="AP147" s="8">
        <v>0</v>
      </c>
      <c r="AQ147" s="8">
        <v>0</v>
      </c>
      <c r="AR147" s="8">
        <v>0</v>
      </c>
      <c r="AS147" s="8">
        <v>0</v>
      </c>
      <c r="AT147" s="8">
        <v>0</v>
      </c>
      <c r="AU147" s="8">
        <v>0</v>
      </c>
      <c r="AV147" s="8">
        <v>0</v>
      </c>
      <c r="BV147" s="17"/>
      <c r="BW147" s="18"/>
      <c r="BX147" s="19"/>
    </row>
    <row r="148" spans="1:76">
      <c r="A148" s="8" t="s">
        <v>2012</v>
      </c>
      <c r="B148" s="8">
        <v>13213</v>
      </c>
      <c r="D148" s="8" t="s">
        <v>2135</v>
      </c>
      <c r="E148" s="8">
        <v>130</v>
      </c>
      <c r="F148" s="8">
        <v>6.1538461538461538E-3</v>
      </c>
      <c r="G148" s="8">
        <v>0.5</v>
      </c>
      <c r="K148" s="8" t="s">
        <v>2050</v>
      </c>
      <c r="L148" s="8">
        <v>1</v>
      </c>
      <c r="S148" s="8" t="s">
        <v>1107</v>
      </c>
      <c r="T148" s="8">
        <v>2.6349999999999998E-2</v>
      </c>
      <c r="AJ148" s="8">
        <v>3213</v>
      </c>
      <c r="AK148" s="8">
        <v>0</v>
      </c>
      <c r="AL148" s="8">
        <v>0</v>
      </c>
      <c r="AM148" s="8">
        <v>0</v>
      </c>
      <c r="AN148" s="8">
        <v>0</v>
      </c>
      <c r="AO148" s="8">
        <v>30107</v>
      </c>
      <c r="AP148" s="8">
        <v>8.3333000000000004E-2</v>
      </c>
      <c r="AQ148" s="8">
        <v>30013</v>
      </c>
      <c r="AR148" s="8">
        <v>2.0832999999999997E-2</v>
      </c>
      <c r="AS148" s="8">
        <v>30024</v>
      </c>
      <c r="AT148" s="8">
        <v>7.5759999999999994E-3</v>
      </c>
      <c r="AU148" s="8">
        <v>30201</v>
      </c>
      <c r="AV148" s="8">
        <v>7.5759999999999994E-3</v>
      </c>
      <c r="BV148" s="17"/>
      <c r="BW148" s="18"/>
      <c r="BX148" s="19"/>
    </row>
    <row r="149" spans="1:76">
      <c r="A149" s="8" t="s">
        <v>2012</v>
      </c>
      <c r="B149" s="8">
        <v>13221</v>
      </c>
      <c r="D149" s="8" t="s">
        <v>2136</v>
      </c>
      <c r="G149" s="8">
        <v>0.25</v>
      </c>
      <c r="H149" s="8">
        <v>0.01</v>
      </c>
      <c r="K149" s="8" t="s">
        <v>2050</v>
      </c>
      <c r="L149" s="8">
        <v>1</v>
      </c>
      <c r="S149" s="8">
        <v>13221</v>
      </c>
      <c r="T149" s="8">
        <v>1</v>
      </c>
      <c r="AK149" s="8">
        <v>0</v>
      </c>
      <c r="AL149" s="8">
        <v>0</v>
      </c>
      <c r="AM149" s="8">
        <v>0</v>
      </c>
      <c r="AN149" s="8">
        <v>0</v>
      </c>
      <c r="AO149" s="8">
        <v>0</v>
      </c>
      <c r="AP149" s="8">
        <v>0</v>
      </c>
      <c r="AQ149" s="8">
        <v>0</v>
      </c>
      <c r="AR149" s="8">
        <v>0</v>
      </c>
      <c r="AS149" s="8">
        <v>0</v>
      </c>
      <c r="AT149" s="8">
        <v>0</v>
      </c>
      <c r="AU149" s="8">
        <v>0</v>
      </c>
      <c r="AV149" s="8">
        <v>0</v>
      </c>
      <c r="BV149" s="17"/>
      <c r="BW149" s="18"/>
      <c r="BX149" s="19"/>
    </row>
    <row r="150" spans="1:76">
      <c r="A150" s="8" t="s">
        <v>2012</v>
      </c>
      <c r="B150" s="8">
        <v>13224</v>
      </c>
      <c r="D150" s="8" t="s">
        <v>2137</v>
      </c>
      <c r="G150" s="8">
        <v>0.25</v>
      </c>
      <c r="H150" s="8">
        <v>6.6600000000000001E-3</v>
      </c>
      <c r="K150" s="8" t="s">
        <v>2050</v>
      </c>
      <c r="L150" s="8">
        <v>1</v>
      </c>
      <c r="S150" s="8">
        <v>13224</v>
      </c>
      <c r="T150" s="8">
        <v>1</v>
      </c>
      <c r="AK150" s="8">
        <v>0</v>
      </c>
      <c r="AL150" s="8">
        <v>0</v>
      </c>
      <c r="AM150" s="8">
        <v>0</v>
      </c>
      <c r="AN150" s="8">
        <v>0</v>
      </c>
      <c r="AO150" s="8">
        <v>0</v>
      </c>
      <c r="AP150" s="8">
        <v>0</v>
      </c>
      <c r="AQ150" s="8">
        <v>0</v>
      </c>
      <c r="AR150" s="8">
        <v>0</v>
      </c>
      <c r="AS150" s="8">
        <v>0</v>
      </c>
      <c r="AT150" s="8">
        <v>0</v>
      </c>
      <c r="AU150" s="8">
        <v>0</v>
      </c>
      <c r="AV150" s="8">
        <v>0</v>
      </c>
      <c r="BV150" s="17"/>
      <c r="BW150" s="18"/>
      <c r="BX150" s="19"/>
    </row>
    <row r="151" spans="1:76">
      <c r="A151" s="8" t="s">
        <v>2012</v>
      </c>
      <c r="B151" s="8">
        <v>13246</v>
      </c>
      <c r="D151" s="8" t="s">
        <v>2138</v>
      </c>
      <c r="E151" s="8">
        <v>330</v>
      </c>
      <c r="F151" s="8">
        <v>3.1700000000000001E-3</v>
      </c>
      <c r="G151" s="8">
        <v>1</v>
      </c>
      <c r="K151" s="8" t="s">
        <v>2050</v>
      </c>
      <c r="L151" s="8">
        <v>1</v>
      </c>
      <c r="S151" s="8" t="s">
        <v>1105</v>
      </c>
      <c r="T151" s="8">
        <v>4.9919999999999999E-2</v>
      </c>
      <c r="U151" s="8" t="s">
        <v>101</v>
      </c>
      <c r="V151" s="8">
        <v>2.0799999999999998E-3</v>
      </c>
      <c r="Y151" s="8">
        <v>132010254</v>
      </c>
      <c r="Z151" s="8">
        <v>1</v>
      </c>
      <c r="AJ151" s="8">
        <v>3228</v>
      </c>
      <c r="AK151" s="8">
        <v>0</v>
      </c>
      <c r="AL151" s="8">
        <v>0</v>
      </c>
      <c r="AM151" s="8">
        <v>300000002</v>
      </c>
      <c r="AN151" s="8">
        <v>1</v>
      </c>
      <c r="AO151" s="8">
        <v>30107</v>
      </c>
      <c r="AP151" s="8">
        <v>6.6667000000000004E-2</v>
      </c>
      <c r="AQ151" s="8">
        <v>0</v>
      </c>
      <c r="AR151" s="8">
        <v>0</v>
      </c>
      <c r="AS151" s="8">
        <v>30025</v>
      </c>
      <c r="AT151" s="8">
        <v>1.6667000000000001E-2</v>
      </c>
      <c r="AU151" s="8">
        <v>30201</v>
      </c>
      <c r="AV151" s="8">
        <v>1.6667000000000001E-2</v>
      </c>
      <c r="BV151" s="17"/>
      <c r="BW151" s="18"/>
      <c r="BX151" s="19"/>
    </row>
    <row r="152" spans="1:76">
      <c r="A152" s="8" t="s">
        <v>2012</v>
      </c>
      <c r="B152" s="8">
        <v>13247</v>
      </c>
      <c r="D152" s="8" t="s">
        <v>2139</v>
      </c>
      <c r="E152" s="8">
        <v>50</v>
      </c>
      <c r="F152" s="8">
        <v>7.3899999999999997E-4</v>
      </c>
      <c r="G152" s="8">
        <v>0.25</v>
      </c>
      <c r="K152" s="8" t="s">
        <v>2050</v>
      </c>
      <c r="L152" s="8">
        <v>1</v>
      </c>
      <c r="S152" s="8" t="s">
        <v>1105</v>
      </c>
      <c r="T152" s="8">
        <v>1E-3</v>
      </c>
      <c r="U152" s="8" t="s">
        <v>101</v>
      </c>
      <c r="V152" s="8">
        <v>4.0000000000000003E-5</v>
      </c>
      <c r="AF152" s="8" t="s">
        <v>2140</v>
      </c>
      <c r="AJ152" s="8">
        <v>3225</v>
      </c>
      <c r="AK152" s="8">
        <v>0</v>
      </c>
      <c r="AL152" s="8">
        <v>0</v>
      </c>
      <c r="AM152" s="8">
        <v>30029</v>
      </c>
      <c r="AN152" s="8">
        <v>1E-3</v>
      </c>
      <c r="AO152" s="8">
        <v>0</v>
      </c>
      <c r="AP152" s="8">
        <v>0</v>
      </c>
      <c r="AQ152" s="8">
        <v>0</v>
      </c>
      <c r="AR152" s="8">
        <v>0</v>
      </c>
      <c r="AS152" s="8">
        <v>300000213</v>
      </c>
      <c r="AT152" s="8">
        <v>3.3300000000000002E-4</v>
      </c>
      <c r="AU152" s="8">
        <v>30201</v>
      </c>
      <c r="AV152" s="8">
        <v>1.11E-4</v>
      </c>
      <c r="BV152" s="17"/>
      <c r="BW152" s="18"/>
      <c r="BX152" s="19"/>
    </row>
    <row r="153" spans="1:76">
      <c r="A153" s="8" t="s">
        <v>2012</v>
      </c>
      <c r="B153" s="8">
        <v>13248</v>
      </c>
      <c r="D153" s="8" t="s">
        <v>2141</v>
      </c>
      <c r="E153" s="8">
        <v>420</v>
      </c>
      <c r="F153" s="8">
        <v>7.6600000000000001E-3</v>
      </c>
      <c r="G153" s="8">
        <v>1</v>
      </c>
      <c r="K153" s="8" t="s">
        <v>2050</v>
      </c>
      <c r="L153" s="8">
        <v>1</v>
      </c>
      <c r="S153" s="8" t="s">
        <v>1105</v>
      </c>
      <c r="T153" s="8">
        <v>0.13700000000000001</v>
      </c>
      <c r="U153" s="8" t="s">
        <v>101</v>
      </c>
      <c r="V153" s="8">
        <v>5.0000000000000001E-3</v>
      </c>
      <c r="AJ153" s="8">
        <v>3240</v>
      </c>
      <c r="AK153" s="8">
        <v>0</v>
      </c>
      <c r="AL153" s="8">
        <v>0</v>
      </c>
      <c r="AM153" s="8">
        <v>300000002</v>
      </c>
      <c r="AN153" s="8">
        <v>1</v>
      </c>
      <c r="AO153" s="8">
        <v>0</v>
      </c>
      <c r="AP153" s="8">
        <v>0</v>
      </c>
      <c r="AQ153" s="8">
        <v>0</v>
      </c>
      <c r="AR153" s="8">
        <v>0</v>
      </c>
      <c r="AS153" s="8">
        <v>30025</v>
      </c>
      <c r="AT153" s="8">
        <v>1.9608E-2</v>
      </c>
      <c r="AU153" s="8">
        <v>30201</v>
      </c>
      <c r="AV153" s="8">
        <v>1.9608E-2</v>
      </c>
      <c r="BV153" s="17"/>
      <c r="BW153" s="18"/>
      <c r="BX153" s="19"/>
    </row>
    <row r="154" spans="1:76">
      <c r="A154" s="8" t="s">
        <v>2012</v>
      </c>
      <c r="B154" s="8">
        <v>13249</v>
      </c>
      <c r="D154" s="8" t="s">
        <v>2142</v>
      </c>
      <c r="E154" s="8">
        <v>420</v>
      </c>
      <c r="F154" s="8">
        <v>7.6E-3</v>
      </c>
      <c r="G154" s="8">
        <v>1</v>
      </c>
      <c r="K154" s="8" t="s">
        <v>2050</v>
      </c>
      <c r="L154" s="8">
        <v>1</v>
      </c>
      <c r="S154" s="8" t="s">
        <v>1105</v>
      </c>
      <c r="T154" s="8">
        <v>0.13700000000000001</v>
      </c>
      <c r="U154" s="8" t="s">
        <v>101</v>
      </c>
      <c r="V154" s="8">
        <v>5.0000000000000001E-3</v>
      </c>
      <c r="AJ154" s="8">
        <v>3239</v>
      </c>
      <c r="AK154" s="8">
        <v>0</v>
      </c>
      <c r="AL154" s="8">
        <v>0</v>
      </c>
      <c r="AM154" s="8">
        <v>300000002</v>
      </c>
      <c r="AN154" s="8">
        <v>1</v>
      </c>
      <c r="AO154" s="8">
        <v>0</v>
      </c>
      <c r="AP154" s="8">
        <v>0</v>
      </c>
      <c r="AQ154" s="8">
        <v>0</v>
      </c>
      <c r="AR154" s="8">
        <v>0</v>
      </c>
      <c r="AS154" s="8">
        <v>30025</v>
      </c>
      <c r="AT154" s="8">
        <v>1.6666E-2</v>
      </c>
      <c r="AU154" s="8">
        <v>30201</v>
      </c>
      <c r="AV154" s="8">
        <v>1.6666E-2</v>
      </c>
      <c r="BV154" s="17"/>
      <c r="BW154" s="18"/>
      <c r="BX154" s="19"/>
    </row>
    <row r="155" spans="1:76">
      <c r="A155" s="8" t="s">
        <v>2012</v>
      </c>
      <c r="B155" s="8">
        <v>13250</v>
      </c>
      <c r="D155" s="8" t="s">
        <v>2143</v>
      </c>
      <c r="E155" s="8">
        <v>80</v>
      </c>
      <c r="F155" s="8">
        <v>2.9861111111111108E-3</v>
      </c>
      <c r="G155" s="8">
        <v>0.5</v>
      </c>
      <c r="K155" s="8" t="s">
        <v>2050</v>
      </c>
      <c r="L155" s="8">
        <v>1</v>
      </c>
      <c r="S155" s="8" t="s">
        <v>1105</v>
      </c>
      <c r="T155" s="8">
        <v>5.4999999999999997E-3</v>
      </c>
      <c r="U155" s="8" t="s">
        <v>101</v>
      </c>
      <c r="V155" s="8">
        <v>2.2000000000000001E-4</v>
      </c>
      <c r="AJ155" s="8">
        <v>3224</v>
      </c>
      <c r="AK155" s="8">
        <v>30106</v>
      </c>
      <c r="AL155" s="8">
        <v>9.990000000000001E-4</v>
      </c>
      <c r="AM155" s="8">
        <v>0</v>
      </c>
      <c r="AN155" s="8">
        <v>0</v>
      </c>
      <c r="AO155" s="8">
        <v>30105</v>
      </c>
      <c r="AP155" s="8">
        <v>1.0989000000000001E-2</v>
      </c>
      <c r="AQ155" s="8">
        <v>0</v>
      </c>
      <c r="AR155" s="8">
        <v>0</v>
      </c>
      <c r="AS155" s="8">
        <v>0</v>
      </c>
      <c r="AT155" s="8">
        <v>0</v>
      </c>
      <c r="AU155" s="8">
        <v>30201</v>
      </c>
      <c r="AV155" s="8">
        <v>9.990000000000001E-4</v>
      </c>
      <c r="BV155" s="17"/>
      <c r="BW155" s="18"/>
      <c r="BX155" s="19"/>
    </row>
    <row r="156" spans="1:76">
      <c r="A156" s="8" t="s">
        <v>2012</v>
      </c>
      <c r="B156" s="8">
        <v>13252</v>
      </c>
      <c r="D156" s="8" t="s">
        <v>2144</v>
      </c>
      <c r="H156" s="8">
        <v>1.6000000000000001E-3</v>
      </c>
      <c r="K156" s="8" t="s">
        <v>2050</v>
      </c>
      <c r="L156" s="8">
        <v>1</v>
      </c>
      <c r="S156" s="8">
        <v>113230</v>
      </c>
      <c r="T156" s="8">
        <v>1</v>
      </c>
      <c r="U156" s="8">
        <v>13270</v>
      </c>
      <c r="V156" s="8">
        <v>1</v>
      </c>
      <c r="AK156" s="8">
        <v>0</v>
      </c>
      <c r="AL156" s="8">
        <v>0</v>
      </c>
      <c r="AM156" s="8">
        <v>30029</v>
      </c>
      <c r="AN156" s="8">
        <v>6.6670000000000002E-3</v>
      </c>
      <c r="AO156" s="8">
        <v>0</v>
      </c>
      <c r="AP156" s="8">
        <v>0</v>
      </c>
      <c r="AQ156" s="8">
        <v>0</v>
      </c>
      <c r="AR156" s="8">
        <v>0</v>
      </c>
      <c r="AS156" s="8">
        <v>30025</v>
      </c>
      <c r="AT156" s="8">
        <v>8.3299999999999997E-4</v>
      </c>
      <c r="AU156" s="8">
        <v>30201</v>
      </c>
      <c r="AV156" s="8">
        <v>7.4999999999999997E-3</v>
      </c>
      <c r="BV156" s="17"/>
      <c r="BW156" s="18"/>
      <c r="BX156" s="19"/>
    </row>
    <row r="157" spans="1:76">
      <c r="A157" s="8" t="s">
        <v>2012</v>
      </c>
      <c r="B157" s="8">
        <v>13252</v>
      </c>
      <c r="D157" s="8" t="s">
        <v>2144</v>
      </c>
      <c r="K157" s="8" t="s">
        <v>2050</v>
      </c>
      <c r="L157" s="8">
        <v>1</v>
      </c>
      <c r="S157" s="8">
        <v>113230</v>
      </c>
      <c r="T157" s="8">
        <v>1</v>
      </c>
      <c r="U157" s="8">
        <v>13270</v>
      </c>
      <c r="V157" s="8">
        <v>1</v>
      </c>
      <c r="AK157" s="8">
        <v>0</v>
      </c>
      <c r="AL157" s="8">
        <v>0</v>
      </c>
      <c r="AM157" s="8">
        <v>30029</v>
      </c>
      <c r="AN157" s="8">
        <v>6.6670000000000002E-3</v>
      </c>
      <c r="AO157" s="8">
        <v>0</v>
      </c>
      <c r="AP157" s="8">
        <v>0</v>
      </c>
      <c r="AQ157" s="8">
        <v>0</v>
      </c>
      <c r="AR157" s="8">
        <v>0</v>
      </c>
      <c r="AS157" s="8">
        <v>30025</v>
      </c>
      <c r="AT157" s="8">
        <v>8.3299999999999997E-4</v>
      </c>
      <c r="AU157" s="8">
        <v>30201</v>
      </c>
      <c r="AV157" s="8">
        <v>7.4999999999999997E-3</v>
      </c>
      <c r="BV157" s="17"/>
      <c r="BW157" s="18"/>
      <c r="BX157" s="19"/>
    </row>
    <row r="158" spans="1:76">
      <c r="A158" s="8" t="s">
        <v>2012</v>
      </c>
      <c r="B158" s="8">
        <v>13253</v>
      </c>
      <c r="D158" s="8" t="s">
        <v>2145</v>
      </c>
      <c r="E158" s="8">
        <v>200</v>
      </c>
      <c r="F158" s="8">
        <v>8.3330000000000001E-3</v>
      </c>
      <c r="G158" s="8">
        <v>1</v>
      </c>
      <c r="K158" s="8" t="s">
        <v>2050</v>
      </c>
      <c r="L158" s="8">
        <v>1</v>
      </c>
      <c r="S158" s="8" t="s">
        <v>576</v>
      </c>
      <c r="T158" s="8">
        <v>4.5600000000000002E-2</v>
      </c>
      <c r="U158" s="8" t="s">
        <v>119</v>
      </c>
      <c r="V158" s="8">
        <v>1.9E-3</v>
      </c>
      <c r="Y158" s="8">
        <v>113227</v>
      </c>
      <c r="Z158" s="8">
        <v>1</v>
      </c>
      <c r="AJ158" s="8">
        <v>3226</v>
      </c>
      <c r="AK158" s="8">
        <v>0</v>
      </c>
      <c r="AL158" s="8">
        <v>0</v>
      </c>
      <c r="AM158" s="8">
        <v>0</v>
      </c>
      <c r="AN158" s="8">
        <v>0</v>
      </c>
      <c r="AO158" s="8">
        <v>0</v>
      </c>
      <c r="AP158" s="8">
        <v>0</v>
      </c>
      <c r="AQ158" s="8">
        <v>0</v>
      </c>
      <c r="AR158" s="8">
        <v>0</v>
      </c>
      <c r="AS158" s="8">
        <v>0</v>
      </c>
      <c r="AT158" s="8">
        <v>0</v>
      </c>
      <c r="AU158" s="8">
        <v>0</v>
      </c>
      <c r="AV158" s="8">
        <v>0</v>
      </c>
      <c r="BV158" s="17"/>
      <c r="BW158" s="18"/>
      <c r="BX158" s="19"/>
    </row>
    <row r="159" spans="1:76">
      <c r="A159" s="8" t="s">
        <v>2012</v>
      </c>
      <c r="B159" s="8">
        <v>13269</v>
      </c>
      <c r="D159" s="8" t="s">
        <v>2146</v>
      </c>
      <c r="E159" s="8">
        <v>200</v>
      </c>
      <c r="F159" s="8">
        <v>8.3330000000000001E-3</v>
      </c>
      <c r="G159" s="8">
        <v>1</v>
      </c>
      <c r="K159" s="8" t="s">
        <v>2050</v>
      </c>
      <c r="L159" s="8">
        <v>1</v>
      </c>
      <c r="S159" s="8" t="s">
        <v>576</v>
      </c>
      <c r="T159" s="8">
        <v>4.5600000000000002E-2</v>
      </c>
      <c r="U159" s="8" t="s">
        <v>119</v>
      </c>
      <c r="V159" s="8">
        <v>1.9E-3</v>
      </c>
      <c r="AK159" s="8">
        <v>0</v>
      </c>
      <c r="AL159" s="8">
        <v>0</v>
      </c>
      <c r="AM159" s="8">
        <v>0</v>
      </c>
      <c r="AN159" s="8">
        <v>0</v>
      </c>
      <c r="AO159" s="8">
        <v>0</v>
      </c>
      <c r="AP159" s="8">
        <v>0</v>
      </c>
      <c r="AQ159" s="8">
        <v>0</v>
      </c>
      <c r="AR159" s="8">
        <v>0</v>
      </c>
      <c r="AS159" s="8">
        <v>0</v>
      </c>
      <c r="AT159" s="8">
        <v>0</v>
      </c>
      <c r="AU159" s="8">
        <v>0</v>
      </c>
      <c r="AV159" s="8">
        <v>0</v>
      </c>
      <c r="BV159" s="17"/>
      <c r="BW159" s="18"/>
      <c r="BX159" s="19"/>
    </row>
    <row r="160" spans="1:76">
      <c r="A160" s="8" t="s">
        <v>2012</v>
      </c>
      <c r="B160" s="8">
        <v>13270</v>
      </c>
      <c r="D160" s="8" t="s">
        <v>2147</v>
      </c>
      <c r="E160" s="8">
        <v>80</v>
      </c>
      <c r="F160" s="8">
        <v>1.6666666666666668E-3</v>
      </c>
      <c r="G160" s="8">
        <v>0.25</v>
      </c>
      <c r="K160" s="8" t="s">
        <v>2050</v>
      </c>
      <c r="L160" s="8">
        <v>1</v>
      </c>
      <c r="S160" s="8" t="s">
        <v>594</v>
      </c>
      <c r="T160" s="8">
        <v>3.3600000000000001E-3</v>
      </c>
      <c r="U160" s="8" t="s">
        <v>119</v>
      </c>
      <c r="V160" s="8">
        <v>1.3999999999999999E-4</v>
      </c>
      <c r="AF160" s="8" t="s">
        <v>2148</v>
      </c>
      <c r="AJ160" s="8">
        <v>3238</v>
      </c>
      <c r="AK160" s="8">
        <v>30143</v>
      </c>
      <c r="AL160" s="8">
        <v>2.7800000000000004E-4</v>
      </c>
      <c r="AM160" s="8">
        <v>0</v>
      </c>
      <c r="AN160" s="8">
        <v>0</v>
      </c>
      <c r="AO160" s="8">
        <v>0</v>
      </c>
      <c r="AP160" s="8">
        <v>0</v>
      </c>
      <c r="AQ160" s="8">
        <v>0</v>
      </c>
      <c r="AR160" s="8">
        <v>0</v>
      </c>
      <c r="AS160" s="8">
        <v>0</v>
      </c>
      <c r="AT160" s="8">
        <v>0</v>
      </c>
      <c r="AU160" s="8">
        <v>30201</v>
      </c>
      <c r="AV160" s="8">
        <v>2.7800000000000004E-4</v>
      </c>
      <c r="BV160" s="17"/>
      <c r="BW160" s="18"/>
      <c r="BX160" s="19"/>
    </row>
    <row r="161" spans="1:76">
      <c r="A161" s="8" t="s">
        <v>2012</v>
      </c>
      <c r="B161" s="8">
        <v>13295</v>
      </c>
      <c r="D161" s="8" t="s">
        <v>2149</v>
      </c>
      <c r="E161" s="8">
        <v>420</v>
      </c>
      <c r="F161" s="8">
        <v>7.8700000000000003E-3</v>
      </c>
      <c r="G161" s="8">
        <v>1</v>
      </c>
      <c r="K161" s="8" t="s">
        <v>2050</v>
      </c>
      <c r="L161" s="8">
        <v>1</v>
      </c>
      <c r="S161" s="8" t="s">
        <v>1105</v>
      </c>
      <c r="T161" s="8">
        <v>0.12275999999999999</v>
      </c>
      <c r="U161" s="8" t="s">
        <v>139</v>
      </c>
      <c r="V161" s="8">
        <v>9.2400000000000017E-3</v>
      </c>
      <c r="AJ161" s="8">
        <v>3239</v>
      </c>
      <c r="AK161" s="8">
        <v>0</v>
      </c>
      <c r="AL161" s="8">
        <v>0</v>
      </c>
      <c r="AM161" s="8">
        <v>300000002</v>
      </c>
      <c r="AN161" s="8">
        <v>1</v>
      </c>
      <c r="AO161" s="8">
        <v>0</v>
      </c>
      <c r="AP161" s="8">
        <v>0</v>
      </c>
      <c r="AQ161" s="8">
        <v>0</v>
      </c>
      <c r="AR161" s="8">
        <v>0</v>
      </c>
      <c r="AS161" s="8">
        <v>30025</v>
      </c>
      <c r="AT161" s="8">
        <v>1.6666E-2</v>
      </c>
      <c r="AU161" s="8">
        <v>30201</v>
      </c>
      <c r="AV161" s="8">
        <v>1.6666E-2</v>
      </c>
      <c r="BV161" s="17"/>
      <c r="BW161" s="18"/>
      <c r="BX161" s="19"/>
    </row>
    <row r="162" spans="1:76">
      <c r="A162" s="8" t="s">
        <v>2012</v>
      </c>
      <c r="B162" s="8">
        <v>13296</v>
      </c>
      <c r="D162" s="8" t="s">
        <v>2150</v>
      </c>
      <c r="E162" s="8">
        <v>420</v>
      </c>
      <c r="F162" s="8">
        <v>7.8700000000000003E-3</v>
      </c>
      <c r="G162" s="8">
        <v>1</v>
      </c>
      <c r="K162" s="8" t="s">
        <v>2050</v>
      </c>
      <c r="L162" s="8">
        <v>1</v>
      </c>
      <c r="S162" s="8" t="s">
        <v>1105</v>
      </c>
      <c r="T162" s="8">
        <v>0.12648000000000001</v>
      </c>
      <c r="U162" s="8" t="s">
        <v>139</v>
      </c>
      <c r="V162" s="8">
        <v>9.5200000000000024E-3</v>
      </c>
      <c r="AJ162" s="8">
        <v>3240</v>
      </c>
      <c r="AK162" s="8">
        <v>0</v>
      </c>
      <c r="AL162" s="8">
        <v>0</v>
      </c>
      <c r="AM162" s="8">
        <v>300000002</v>
      </c>
      <c r="AN162" s="8">
        <v>1</v>
      </c>
      <c r="AO162" s="8">
        <v>0</v>
      </c>
      <c r="AP162" s="8">
        <v>0</v>
      </c>
      <c r="AQ162" s="8">
        <v>0</v>
      </c>
      <c r="AR162" s="8">
        <v>0</v>
      </c>
      <c r="AS162" s="8">
        <v>30025</v>
      </c>
      <c r="AT162" s="8">
        <v>1.6666E-2</v>
      </c>
      <c r="AU162" s="8">
        <v>30201</v>
      </c>
      <c r="AV162" s="8">
        <v>1.6666E-2</v>
      </c>
      <c r="BV162" s="17"/>
      <c r="BW162" s="18"/>
      <c r="BX162" s="19"/>
    </row>
    <row r="163" spans="1:76">
      <c r="A163" s="8" t="s">
        <v>2012</v>
      </c>
      <c r="B163" s="8">
        <v>13382</v>
      </c>
      <c r="D163" s="8" t="s">
        <v>2151</v>
      </c>
      <c r="E163" s="8">
        <v>50</v>
      </c>
      <c r="F163" s="8">
        <v>3.0833333333333333E-3</v>
      </c>
      <c r="G163" s="8">
        <v>0.25</v>
      </c>
      <c r="J163" s="8" t="s">
        <v>2121</v>
      </c>
      <c r="K163" s="8" t="s">
        <v>2152</v>
      </c>
      <c r="L163" s="8">
        <v>1</v>
      </c>
      <c r="S163" s="8" t="s">
        <v>1071</v>
      </c>
      <c r="T163" s="8">
        <v>3.2499999999999999E-3</v>
      </c>
      <c r="U163" s="8" t="s">
        <v>99</v>
      </c>
      <c r="V163" s="8">
        <v>1.2999999999999999E-4</v>
      </c>
      <c r="AK163" s="8">
        <v>30143</v>
      </c>
      <c r="AL163" s="8">
        <v>4.0000000000000002E-4</v>
      </c>
      <c r="AM163" s="8">
        <v>30029</v>
      </c>
      <c r="AN163" s="8">
        <v>4.0000000000000001E-3</v>
      </c>
      <c r="AO163" s="8">
        <v>0</v>
      </c>
      <c r="AP163" s="8">
        <v>0</v>
      </c>
      <c r="AQ163" s="8">
        <v>0</v>
      </c>
      <c r="AR163" s="8">
        <v>0</v>
      </c>
      <c r="AS163" s="8">
        <v>0</v>
      </c>
      <c r="AT163" s="8">
        <v>0</v>
      </c>
      <c r="AU163" s="8">
        <v>30201</v>
      </c>
      <c r="AV163" s="8">
        <v>4.4000000000000003E-3</v>
      </c>
      <c r="BV163" s="17"/>
      <c r="BW163" s="18"/>
      <c r="BX163" s="19"/>
    </row>
    <row r="164" spans="1:76">
      <c r="A164" s="8" t="s">
        <v>2012</v>
      </c>
      <c r="B164" s="8">
        <v>13383</v>
      </c>
      <c r="D164" s="8" t="s">
        <v>2153</v>
      </c>
      <c r="E164" s="8">
        <v>50</v>
      </c>
      <c r="F164" s="8">
        <v>5.1390000000000003E-3</v>
      </c>
      <c r="G164" s="8">
        <v>0.25</v>
      </c>
      <c r="J164" s="8" t="s">
        <v>2121</v>
      </c>
      <c r="K164" s="8" t="s">
        <v>2152</v>
      </c>
      <c r="L164" s="8">
        <v>1</v>
      </c>
      <c r="S164" s="8" t="s">
        <v>1071</v>
      </c>
      <c r="T164" s="8">
        <v>3.2499999999999999E-3</v>
      </c>
      <c r="U164" s="8" t="s">
        <v>99</v>
      </c>
      <c r="V164" s="8">
        <v>1.2999999999999999E-4</v>
      </c>
      <c r="AK164" s="8">
        <v>30143</v>
      </c>
      <c r="AL164" s="8">
        <v>4.0000000000000002E-4</v>
      </c>
      <c r="AM164" s="8">
        <v>30029</v>
      </c>
      <c r="AN164" s="8">
        <v>4.0000000000000001E-3</v>
      </c>
      <c r="AO164" s="8">
        <v>0</v>
      </c>
      <c r="AP164" s="8">
        <v>0</v>
      </c>
      <c r="AQ164" s="8">
        <v>0</v>
      </c>
      <c r="AR164" s="8">
        <v>0</v>
      </c>
      <c r="AS164" s="8">
        <v>0</v>
      </c>
      <c r="AT164" s="8">
        <v>0</v>
      </c>
      <c r="AU164" s="8">
        <v>30201</v>
      </c>
      <c r="AV164" s="8">
        <v>4.0000000000000001E-3</v>
      </c>
      <c r="BV164" s="17"/>
      <c r="BW164" s="18"/>
      <c r="BX164" s="19"/>
    </row>
    <row r="165" spans="1:76">
      <c r="A165" s="8" t="s">
        <v>2012</v>
      </c>
      <c r="B165" s="8">
        <v>13384</v>
      </c>
      <c r="D165" s="8" t="s">
        <v>2154</v>
      </c>
      <c r="E165" s="8">
        <v>50</v>
      </c>
      <c r="F165" s="8">
        <v>5.1390000000000003E-3</v>
      </c>
      <c r="G165" s="8">
        <v>0.25</v>
      </c>
      <c r="J165" s="8" t="s">
        <v>2121</v>
      </c>
      <c r="K165" s="8" t="s">
        <v>2152</v>
      </c>
      <c r="L165" s="8">
        <v>1</v>
      </c>
      <c r="S165" s="8" t="s">
        <v>1071</v>
      </c>
      <c r="T165" s="8">
        <v>3.2499999999999999E-3</v>
      </c>
      <c r="U165" s="8" t="s">
        <v>2155</v>
      </c>
      <c r="V165" s="8">
        <v>1.2999999999999999E-4</v>
      </c>
      <c r="AK165" s="8">
        <v>30143</v>
      </c>
      <c r="AL165" s="8">
        <v>4.0000000000000002E-4</v>
      </c>
      <c r="AM165" s="8">
        <v>30029</v>
      </c>
      <c r="AN165" s="8">
        <v>4.0000000000000001E-3</v>
      </c>
      <c r="AO165" s="8">
        <v>0</v>
      </c>
      <c r="AP165" s="8">
        <v>0</v>
      </c>
      <c r="AQ165" s="8">
        <v>0</v>
      </c>
      <c r="AR165" s="8">
        <v>0</v>
      </c>
      <c r="AS165" s="8">
        <v>0</v>
      </c>
      <c r="AT165" s="8">
        <v>0</v>
      </c>
      <c r="AU165" s="8">
        <v>30201</v>
      </c>
      <c r="AV165" s="8">
        <v>4.0000000000000001E-3</v>
      </c>
      <c r="BV165" s="17"/>
      <c r="BW165" s="18"/>
      <c r="BX165" s="19"/>
    </row>
    <row r="166" spans="1:76">
      <c r="A166" s="8" t="s">
        <v>2012</v>
      </c>
      <c r="B166" s="8">
        <v>13385</v>
      </c>
      <c r="D166" s="8" t="s">
        <v>14257</v>
      </c>
      <c r="E166" s="8">
        <v>130</v>
      </c>
      <c r="F166" s="8">
        <v>1.04166E-3</v>
      </c>
      <c r="G166" s="8">
        <v>0.25</v>
      </c>
      <c r="J166" s="8" t="s">
        <v>2121</v>
      </c>
      <c r="K166" s="8" t="s">
        <v>2152</v>
      </c>
      <c r="L166" s="8">
        <v>1</v>
      </c>
      <c r="S166" s="8" t="s">
        <v>745</v>
      </c>
      <c r="T166" s="8">
        <v>8.9999999999999993E-3</v>
      </c>
      <c r="AK166" s="8">
        <v>0</v>
      </c>
      <c r="AL166" s="8">
        <v>0</v>
      </c>
      <c r="AM166" s="8">
        <v>0</v>
      </c>
      <c r="AN166" s="8">
        <v>0</v>
      </c>
      <c r="AO166" s="8">
        <v>0</v>
      </c>
      <c r="AP166" s="8">
        <v>0</v>
      </c>
      <c r="AQ166" s="8">
        <v>0</v>
      </c>
      <c r="AR166" s="8">
        <v>0</v>
      </c>
      <c r="AS166" s="8">
        <v>0</v>
      </c>
      <c r="AT166" s="8">
        <v>0</v>
      </c>
      <c r="AU166" s="8">
        <v>30201</v>
      </c>
      <c r="AV166" s="8">
        <v>4.0000000000000002E-4</v>
      </c>
      <c r="BV166" s="17"/>
      <c r="BW166" s="18"/>
      <c r="BX166" s="19"/>
    </row>
    <row r="167" spans="1:76">
      <c r="A167" s="8" t="s">
        <v>2012</v>
      </c>
      <c r="B167" s="8">
        <v>13386</v>
      </c>
      <c r="D167" s="8" t="s">
        <v>14258</v>
      </c>
      <c r="E167" s="8">
        <v>130</v>
      </c>
      <c r="F167" s="8">
        <v>1.04166E-3</v>
      </c>
      <c r="G167" s="8">
        <v>0.25</v>
      </c>
      <c r="J167" s="8" t="s">
        <v>2121</v>
      </c>
      <c r="K167" s="8" t="s">
        <v>2152</v>
      </c>
      <c r="L167" s="8">
        <v>1</v>
      </c>
      <c r="S167" s="8" t="s">
        <v>745</v>
      </c>
      <c r="T167" s="8">
        <v>8.9999999999999993E-3</v>
      </c>
      <c r="AK167" s="8">
        <v>0</v>
      </c>
      <c r="AL167" s="8">
        <v>0</v>
      </c>
      <c r="AM167" s="8">
        <v>0</v>
      </c>
      <c r="AN167" s="8">
        <v>0</v>
      </c>
      <c r="AO167" s="8">
        <v>0</v>
      </c>
      <c r="AP167" s="8">
        <v>0</v>
      </c>
      <c r="AQ167" s="8">
        <v>0</v>
      </c>
      <c r="AR167" s="8">
        <v>0</v>
      </c>
      <c r="AS167" s="8">
        <v>0</v>
      </c>
      <c r="AT167" s="8">
        <v>0</v>
      </c>
      <c r="AU167" s="8">
        <v>30201</v>
      </c>
      <c r="AV167" s="8">
        <v>4.0000000000000002E-4</v>
      </c>
      <c r="BV167" s="17"/>
      <c r="BW167" s="18"/>
      <c r="BX167" s="19"/>
    </row>
    <row r="168" spans="1:76">
      <c r="A168" s="8" t="s">
        <v>2012</v>
      </c>
      <c r="B168" s="8">
        <v>13388</v>
      </c>
      <c r="D168" s="8" t="s">
        <v>14259</v>
      </c>
      <c r="E168" s="8">
        <v>50</v>
      </c>
      <c r="F168" s="8">
        <v>2.2857142857142859E-3</v>
      </c>
      <c r="G168" s="8">
        <v>0.25</v>
      </c>
      <c r="K168" s="8" t="s">
        <v>2152</v>
      </c>
      <c r="L168" s="8">
        <v>1</v>
      </c>
      <c r="S168" s="8" t="s">
        <v>969</v>
      </c>
      <c r="T168" s="8">
        <v>6.4320000000000002E-3</v>
      </c>
      <c r="U168" s="8" t="s">
        <v>111</v>
      </c>
      <c r="V168" s="8">
        <v>2.6800000000000001E-4</v>
      </c>
      <c r="AK168" s="8">
        <v>30143</v>
      </c>
      <c r="AL168" s="8">
        <v>1.4290000000000001E-3</v>
      </c>
      <c r="AM168" s="8">
        <v>0</v>
      </c>
      <c r="AN168" s="8">
        <v>0</v>
      </c>
      <c r="AO168" s="8">
        <v>0</v>
      </c>
      <c r="AP168" s="8">
        <v>0</v>
      </c>
      <c r="AQ168" s="8">
        <v>0</v>
      </c>
      <c r="AR168" s="8">
        <v>0</v>
      </c>
      <c r="AS168" s="8">
        <v>0</v>
      </c>
      <c r="AT168" s="8">
        <v>0</v>
      </c>
      <c r="AU168" s="8">
        <v>30201</v>
      </c>
      <c r="AV168" s="8">
        <v>1.4290000000000001E-3</v>
      </c>
      <c r="BV168" s="17"/>
      <c r="BW168" s="18"/>
      <c r="BX168" s="19"/>
    </row>
    <row r="169" spans="1:76">
      <c r="A169" s="8" t="s">
        <v>2012</v>
      </c>
      <c r="B169" s="8">
        <v>13389</v>
      </c>
      <c r="D169" s="8" t="s">
        <v>14260</v>
      </c>
      <c r="E169" s="8">
        <v>25</v>
      </c>
      <c r="F169" s="8">
        <v>2.5000000000000001E-3</v>
      </c>
      <c r="G169" s="8">
        <v>0.25</v>
      </c>
      <c r="K169" s="8" t="s">
        <v>2152</v>
      </c>
      <c r="L169" s="8">
        <v>1</v>
      </c>
      <c r="S169" s="8" t="s">
        <v>969</v>
      </c>
      <c r="T169" s="8">
        <v>3.9199999999999999E-3</v>
      </c>
      <c r="U169" s="8" t="s">
        <v>111</v>
      </c>
      <c r="V169" s="8">
        <v>8.0000000000000007E-5</v>
      </c>
      <c r="AK169" s="8">
        <v>0</v>
      </c>
      <c r="AL169" s="8">
        <v>0</v>
      </c>
      <c r="AM169" s="8">
        <v>0</v>
      </c>
      <c r="AN169" s="8">
        <v>0</v>
      </c>
      <c r="AO169" s="8">
        <v>0</v>
      </c>
      <c r="AP169" s="8">
        <v>0</v>
      </c>
      <c r="AQ169" s="8">
        <v>0</v>
      </c>
      <c r="AR169" s="8">
        <v>0</v>
      </c>
      <c r="AS169" s="8">
        <v>0</v>
      </c>
      <c r="AT169" s="8">
        <v>0</v>
      </c>
      <c r="AU169" s="8">
        <v>0</v>
      </c>
      <c r="AV169" s="8">
        <v>0</v>
      </c>
      <c r="BV169" s="17"/>
      <c r="BW169" s="18"/>
      <c r="BX169" s="19"/>
    </row>
    <row r="170" spans="1:76">
      <c r="A170" s="8" t="s">
        <v>2012</v>
      </c>
      <c r="B170" s="8">
        <v>13390</v>
      </c>
      <c r="D170" s="8" t="s">
        <v>2160</v>
      </c>
      <c r="E170" s="8">
        <v>50</v>
      </c>
      <c r="F170" s="8">
        <v>2E-3</v>
      </c>
      <c r="G170" s="8">
        <v>0.25</v>
      </c>
      <c r="K170" s="8" t="s">
        <v>2152</v>
      </c>
      <c r="L170" s="8">
        <v>1</v>
      </c>
      <c r="S170" s="8" t="s">
        <v>1071</v>
      </c>
      <c r="T170" s="8">
        <v>3.2499999999999999E-3</v>
      </c>
      <c r="U170" s="8" t="s">
        <v>99</v>
      </c>
      <c r="V170" s="8">
        <v>1.2999999999999999E-4</v>
      </c>
      <c r="AK170" s="8">
        <v>30143</v>
      </c>
      <c r="AL170" s="8">
        <v>4.0000000000000002E-4</v>
      </c>
      <c r="AM170" s="8">
        <v>30029</v>
      </c>
      <c r="AN170" s="8">
        <v>4.0000000000000001E-3</v>
      </c>
      <c r="AO170" s="8">
        <v>0</v>
      </c>
      <c r="AP170" s="8">
        <v>0</v>
      </c>
      <c r="AQ170" s="8">
        <v>0</v>
      </c>
      <c r="AR170" s="8">
        <v>0</v>
      </c>
      <c r="AS170" s="8">
        <v>0</v>
      </c>
      <c r="AT170" s="8">
        <v>0</v>
      </c>
      <c r="AU170" s="8">
        <v>30201</v>
      </c>
      <c r="AV170" s="8">
        <v>4.0000000000000001E-3</v>
      </c>
      <c r="BV170" s="17"/>
      <c r="BW170" s="18"/>
      <c r="BX170" s="19"/>
    </row>
    <row r="171" spans="1:76">
      <c r="A171" s="8" t="s">
        <v>2012</v>
      </c>
      <c r="B171" s="8">
        <v>13395</v>
      </c>
      <c r="D171" s="8" t="s">
        <v>14261</v>
      </c>
      <c r="E171" s="8">
        <v>50</v>
      </c>
      <c r="F171" s="8">
        <v>3.472222222222222E-3</v>
      </c>
      <c r="G171" s="8">
        <v>0.25</v>
      </c>
      <c r="K171" s="8" t="s">
        <v>2152</v>
      </c>
      <c r="L171" s="8">
        <v>1</v>
      </c>
      <c r="S171" s="8" t="s">
        <v>1071</v>
      </c>
      <c r="T171" s="8">
        <v>3.1210000000000001E-3</v>
      </c>
      <c r="U171" s="8" t="s">
        <v>189</v>
      </c>
      <c r="V171" s="8">
        <v>1.2999999999999999E-4</v>
      </c>
      <c r="AK171" s="8">
        <v>30143</v>
      </c>
      <c r="AL171" s="8">
        <v>4.0000000000000002E-4</v>
      </c>
      <c r="AM171" s="8">
        <v>30029</v>
      </c>
      <c r="AN171" s="8">
        <v>4.0000000000000001E-3</v>
      </c>
      <c r="AO171" s="8">
        <v>0</v>
      </c>
      <c r="AP171" s="8">
        <v>0</v>
      </c>
      <c r="AQ171" s="8">
        <v>0</v>
      </c>
      <c r="AR171" s="8">
        <v>0</v>
      </c>
      <c r="AS171" s="8">
        <v>0</v>
      </c>
      <c r="AT171" s="8">
        <v>0</v>
      </c>
      <c r="AU171" s="8">
        <v>30201</v>
      </c>
      <c r="AV171" s="8">
        <v>4.0000000000000001E-3</v>
      </c>
      <c r="BV171" s="17"/>
      <c r="BW171" s="18"/>
      <c r="BX171" s="19"/>
    </row>
    <row r="172" spans="1:76">
      <c r="A172" s="8" t="s">
        <v>2012</v>
      </c>
      <c r="B172" s="8">
        <v>13396</v>
      </c>
      <c r="D172" s="8" t="s">
        <v>14262</v>
      </c>
      <c r="E172" s="8">
        <v>50</v>
      </c>
      <c r="F172" s="8">
        <v>3.472222222222222E-3</v>
      </c>
      <c r="G172" s="8">
        <v>0.25</v>
      </c>
      <c r="K172" s="8" t="s">
        <v>2152</v>
      </c>
      <c r="L172" s="8">
        <v>1</v>
      </c>
      <c r="S172" s="8" t="s">
        <v>1071</v>
      </c>
      <c r="T172" s="8">
        <v>3.1210000000000001E-3</v>
      </c>
      <c r="U172" s="8" t="s">
        <v>189</v>
      </c>
      <c r="V172" s="8">
        <v>1.2999999999999999E-4</v>
      </c>
      <c r="AK172" s="8">
        <v>30143</v>
      </c>
      <c r="AL172" s="8">
        <v>4.0000000000000002E-4</v>
      </c>
      <c r="AM172" s="8">
        <v>30029</v>
      </c>
      <c r="AN172" s="8">
        <v>4.0000000000000001E-3</v>
      </c>
      <c r="AO172" s="8">
        <v>0</v>
      </c>
      <c r="AP172" s="8">
        <v>0</v>
      </c>
      <c r="AQ172" s="8">
        <v>0</v>
      </c>
      <c r="AR172" s="8">
        <v>0</v>
      </c>
      <c r="AS172" s="8">
        <v>0</v>
      </c>
      <c r="AT172" s="8">
        <v>0</v>
      </c>
      <c r="AU172" s="8">
        <v>30201</v>
      </c>
      <c r="AV172" s="8">
        <v>4.0000000000000001E-3</v>
      </c>
      <c r="BV172" s="17"/>
      <c r="BW172" s="18"/>
      <c r="BX172" s="19"/>
    </row>
    <row r="173" spans="1:76">
      <c r="A173" s="8" t="s">
        <v>2012</v>
      </c>
      <c r="B173" s="8">
        <v>13397</v>
      </c>
      <c r="D173" s="8" t="s">
        <v>14263</v>
      </c>
      <c r="E173" s="8">
        <v>50</v>
      </c>
      <c r="F173" s="8">
        <v>3.6111111111111114E-3</v>
      </c>
      <c r="G173" s="8">
        <v>0.25</v>
      </c>
      <c r="K173" s="8" t="s">
        <v>2152</v>
      </c>
      <c r="L173" s="8">
        <v>1</v>
      </c>
      <c r="S173" s="8" t="s">
        <v>1071</v>
      </c>
      <c r="T173" s="8">
        <v>3.2499999999999999E-3</v>
      </c>
      <c r="U173" s="8" t="s">
        <v>99</v>
      </c>
      <c r="V173" s="8">
        <v>1.2999999999999999E-4</v>
      </c>
      <c r="AK173" s="8">
        <v>30143</v>
      </c>
      <c r="AL173" s="8">
        <v>4.0000000000000002E-4</v>
      </c>
      <c r="AM173" s="8">
        <v>30029</v>
      </c>
      <c r="AN173" s="8">
        <v>4.0000000000000001E-3</v>
      </c>
      <c r="AO173" s="8">
        <v>0</v>
      </c>
      <c r="AP173" s="8">
        <v>0</v>
      </c>
      <c r="AQ173" s="8">
        <v>0</v>
      </c>
      <c r="AR173" s="8">
        <v>0</v>
      </c>
      <c r="AS173" s="8">
        <v>0</v>
      </c>
      <c r="AT173" s="8">
        <v>0</v>
      </c>
      <c r="AU173" s="8">
        <v>30201</v>
      </c>
      <c r="AV173" s="8">
        <v>4.0000000000000001E-3</v>
      </c>
      <c r="BV173" s="17"/>
      <c r="BW173" s="18"/>
      <c r="BX173" s="19"/>
    </row>
    <row r="174" spans="1:76">
      <c r="A174" s="8" t="s">
        <v>2012</v>
      </c>
      <c r="B174" s="8">
        <v>13398</v>
      </c>
      <c r="D174" s="8" t="s">
        <v>14264</v>
      </c>
      <c r="E174" s="8">
        <v>50</v>
      </c>
      <c r="F174" s="8">
        <v>3.6111111111111114E-3</v>
      </c>
      <c r="G174" s="8">
        <v>0.25</v>
      </c>
      <c r="K174" s="8" t="s">
        <v>2152</v>
      </c>
      <c r="L174" s="8">
        <v>1</v>
      </c>
      <c r="S174" s="8" t="s">
        <v>1071</v>
      </c>
      <c r="T174" s="8">
        <v>3.2499999999999999E-3</v>
      </c>
      <c r="U174" s="8" t="s">
        <v>99</v>
      </c>
      <c r="V174" s="8">
        <v>1.2999999999999999E-4</v>
      </c>
      <c r="AK174" s="8">
        <v>30143</v>
      </c>
      <c r="AL174" s="8">
        <v>4.0000000000000002E-4</v>
      </c>
      <c r="AM174" s="8">
        <v>30029</v>
      </c>
      <c r="AN174" s="8">
        <v>4.0000000000000001E-3</v>
      </c>
      <c r="AO174" s="8">
        <v>0</v>
      </c>
      <c r="AP174" s="8">
        <v>0</v>
      </c>
      <c r="AQ174" s="8">
        <v>0</v>
      </c>
      <c r="AR174" s="8">
        <v>0</v>
      </c>
      <c r="AS174" s="8">
        <v>0</v>
      </c>
      <c r="AT174" s="8">
        <v>0</v>
      </c>
      <c r="AU174" s="8">
        <v>30201</v>
      </c>
      <c r="AV174" s="8">
        <v>4.0000000000000001E-3</v>
      </c>
      <c r="BV174" s="17"/>
      <c r="BW174" s="18"/>
      <c r="BX174" s="19"/>
    </row>
    <row r="175" spans="1:76">
      <c r="A175" s="8" t="s">
        <v>2012</v>
      </c>
      <c r="B175" s="8">
        <v>13399</v>
      </c>
      <c r="D175" s="8" t="s">
        <v>14265</v>
      </c>
      <c r="E175" s="8">
        <v>130</v>
      </c>
      <c r="F175" s="8">
        <v>6.9565217391304353E-4</v>
      </c>
      <c r="G175" s="8">
        <v>0.25</v>
      </c>
      <c r="K175" s="8" t="s">
        <v>2152</v>
      </c>
      <c r="L175" s="8">
        <v>1</v>
      </c>
      <c r="S175" s="8" t="s">
        <v>767</v>
      </c>
      <c r="T175" s="8">
        <v>8.9999999999999993E-3</v>
      </c>
      <c r="AK175" s="8">
        <v>0</v>
      </c>
      <c r="AL175" s="8">
        <v>0</v>
      </c>
      <c r="AM175" s="8">
        <v>0</v>
      </c>
      <c r="AN175" s="8">
        <v>0</v>
      </c>
      <c r="AO175" s="8">
        <v>0</v>
      </c>
      <c r="AP175" s="8">
        <v>0</v>
      </c>
      <c r="AQ175" s="8">
        <v>0</v>
      </c>
      <c r="AR175" s="8">
        <v>0</v>
      </c>
      <c r="AS175" s="8">
        <v>0</v>
      </c>
      <c r="AT175" s="8">
        <v>0</v>
      </c>
      <c r="AU175" s="8">
        <v>30201</v>
      </c>
      <c r="AV175" s="8">
        <v>4.0000000000000002E-4</v>
      </c>
      <c r="BV175" s="17"/>
      <c r="BW175" s="18"/>
      <c r="BX175" s="19"/>
    </row>
    <row r="176" spans="1:76">
      <c r="A176" s="8" t="s">
        <v>2012</v>
      </c>
      <c r="B176" s="8">
        <v>13400</v>
      </c>
      <c r="D176" s="8" t="s">
        <v>14266</v>
      </c>
      <c r="E176" s="8">
        <v>130</v>
      </c>
      <c r="F176" s="8">
        <v>6.9565217391304353E-4</v>
      </c>
      <c r="G176" s="8">
        <v>0.25</v>
      </c>
      <c r="K176" s="8" t="s">
        <v>2152</v>
      </c>
      <c r="L176" s="8">
        <v>1</v>
      </c>
      <c r="S176" s="8" t="s">
        <v>767</v>
      </c>
      <c r="T176" s="8">
        <v>8.9999999999999993E-3</v>
      </c>
      <c r="AK176" s="8">
        <v>0</v>
      </c>
      <c r="AL176" s="8">
        <v>0</v>
      </c>
      <c r="AM176" s="8">
        <v>0</v>
      </c>
      <c r="AN176" s="8">
        <v>0</v>
      </c>
      <c r="AO176" s="8">
        <v>0</v>
      </c>
      <c r="AP176" s="8">
        <v>0</v>
      </c>
      <c r="AQ176" s="8">
        <v>0</v>
      </c>
      <c r="AR176" s="8">
        <v>0</v>
      </c>
      <c r="AS176" s="8">
        <v>0</v>
      </c>
      <c r="AT176" s="8">
        <v>0</v>
      </c>
      <c r="AU176" s="8">
        <v>30201</v>
      </c>
      <c r="AV176" s="8">
        <v>4.0000000000000002E-4</v>
      </c>
      <c r="BV176" s="17"/>
      <c r="BW176" s="18"/>
      <c r="BX176" s="19"/>
    </row>
    <row r="177" spans="1:76">
      <c r="A177" s="8" t="s">
        <v>2012</v>
      </c>
      <c r="B177" s="8">
        <v>13407</v>
      </c>
      <c r="D177" s="8" t="s">
        <v>14267</v>
      </c>
      <c r="E177" s="8">
        <v>50</v>
      </c>
      <c r="F177" s="8">
        <v>1.6129032258064516E-2</v>
      </c>
      <c r="G177" s="8">
        <v>0.5</v>
      </c>
      <c r="K177" s="8" t="s">
        <v>2152</v>
      </c>
      <c r="L177" s="8">
        <v>1</v>
      </c>
      <c r="S177" s="8" t="s">
        <v>626</v>
      </c>
      <c r="T177" s="8">
        <v>7.8239999999999994E-3</v>
      </c>
      <c r="U177" s="8" t="s">
        <v>297</v>
      </c>
      <c r="V177" s="8">
        <v>3.2600000000000001E-4</v>
      </c>
      <c r="AK177" s="8">
        <v>0</v>
      </c>
      <c r="AL177" s="8">
        <v>0</v>
      </c>
      <c r="AM177" s="8">
        <v>30029</v>
      </c>
      <c r="AN177" s="8">
        <v>6.6670000000000002E-3</v>
      </c>
      <c r="AO177" s="8">
        <v>0</v>
      </c>
      <c r="AP177" s="8">
        <v>0</v>
      </c>
      <c r="AQ177" s="8">
        <v>0</v>
      </c>
      <c r="AR177" s="8">
        <v>0</v>
      </c>
      <c r="AS177" s="8">
        <v>0</v>
      </c>
      <c r="AT177" s="8">
        <v>0</v>
      </c>
      <c r="AU177" s="8">
        <v>30201</v>
      </c>
      <c r="AV177" s="8">
        <v>6.6670000000000002E-3</v>
      </c>
      <c r="BV177" s="17"/>
      <c r="BW177" s="18"/>
      <c r="BX177" s="19"/>
    </row>
    <row r="178" spans="1:76">
      <c r="A178" s="8" t="s">
        <v>2012</v>
      </c>
      <c r="B178" s="8">
        <v>13408</v>
      </c>
      <c r="D178" s="8" t="s">
        <v>14268</v>
      </c>
      <c r="E178" s="8">
        <v>50</v>
      </c>
      <c r="F178" s="8">
        <v>1.6129032258064516E-2</v>
      </c>
      <c r="G178" s="8">
        <v>0.5</v>
      </c>
      <c r="K178" s="8" t="s">
        <v>2152</v>
      </c>
      <c r="L178" s="8">
        <v>1</v>
      </c>
      <c r="S178" s="8" t="s">
        <v>626</v>
      </c>
      <c r="T178" s="8">
        <v>8.3999999999999995E-3</v>
      </c>
      <c r="U178" s="8" t="s">
        <v>297</v>
      </c>
      <c r="V178" s="8">
        <v>3.5E-4</v>
      </c>
      <c r="AK178" s="8">
        <v>0</v>
      </c>
      <c r="AL178" s="8">
        <v>0</v>
      </c>
      <c r="AM178" s="8">
        <v>30029</v>
      </c>
      <c r="AN178" s="8">
        <v>6.6670000000000002E-3</v>
      </c>
      <c r="AO178" s="8">
        <v>0</v>
      </c>
      <c r="AP178" s="8">
        <v>0</v>
      </c>
      <c r="AQ178" s="8">
        <v>0</v>
      </c>
      <c r="AR178" s="8">
        <v>0</v>
      </c>
      <c r="AS178" s="8">
        <v>0</v>
      </c>
      <c r="AT178" s="8">
        <v>0</v>
      </c>
      <c r="AU178" s="8">
        <v>30201</v>
      </c>
      <c r="AV178" s="8">
        <v>6.6670000000000002E-3</v>
      </c>
      <c r="BV178" s="17"/>
      <c r="BW178" s="18"/>
      <c r="BX178" s="19"/>
    </row>
    <row r="179" spans="1:76">
      <c r="A179" s="8" t="s">
        <v>2012</v>
      </c>
      <c r="D179" s="8">
        <v>0</v>
      </c>
      <c r="L179" s="8">
        <v>1</v>
      </c>
      <c r="AK179" s="8">
        <v>0</v>
      </c>
      <c r="AL179" s="8">
        <v>0</v>
      </c>
      <c r="AM179" s="8">
        <v>0</v>
      </c>
      <c r="AN179" s="8">
        <v>0</v>
      </c>
      <c r="AO179" s="8">
        <v>0</v>
      </c>
      <c r="AP179" s="8">
        <v>0</v>
      </c>
      <c r="AQ179" s="8">
        <v>0</v>
      </c>
      <c r="AR179" s="8">
        <v>0</v>
      </c>
      <c r="AS179" s="8">
        <v>0</v>
      </c>
      <c r="AT179" s="8">
        <v>0</v>
      </c>
      <c r="AU179" s="8">
        <v>0</v>
      </c>
      <c r="AV179" s="8">
        <v>0</v>
      </c>
      <c r="BV179" s="17"/>
      <c r="BW179" s="18"/>
      <c r="BX179" s="19"/>
    </row>
    <row r="180" spans="1:76">
      <c r="A180" s="8" t="s">
        <v>2012</v>
      </c>
      <c r="D180" s="8">
        <v>0</v>
      </c>
      <c r="L180" s="8">
        <v>1</v>
      </c>
      <c r="AK180" s="8">
        <v>0</v>
      </c>
      <c r="AL180" s="8">
        <v>0</v>
      </c>
      <c r="AM180" s="8">
        <v>0</v>
      </c>
      <c r="AN180" s="8">
        <v>0</v>
      </c>
      <c r="AO180" s="8">
        <v>0</v>
      </c>
      <c r="AP180" s="8">
        <v>0</v>
      </c>
      <c r="AQ180" s="8">
        <v>0</v>
      </c>
      <c r="AR180" s="8">
        <v>0</v>
      </c>
      <c r="AS180" s="8">
        <v>0</v>
      </c>
      <c r="AT180" s="8">
        <v>0</v>
      </c>
      <c r="AU180" s="8">
        <v>0</v>
      </c>
      <c r="AV180" s="8">
        <v>0</v>
      </c>
      <c r="BV180" s="17"/>
      <c r="BW180" s="18"/>
      <c r="BX180" s="19"/>
    </row>
    <row r="181" spans="1:76">
      <c r="A181" s="8" t="s">
        <v>2012</v>
      </c>
      <c r="B181" s="8">
        <v>13482</v>
      </c>
      <c r="D181" s="8" t="s">
        <v>2169</v>
      </c>
      <c r="E181" s="8">
        <v>80</v>
      </c>
      <c r="F181" s="8">
        <v>1.6E-2</v>
      </c>
      <c r="G181" s="8">
        <v>1</v>
      </c>
      <c r="J181" s="8" t="s">
        <v>2121</v>
      </c>
      <c r="K181" s="8" t="s">
        <v>2170</v>
      </c>
      <c r="L181" s="8">
        <v>1</v>
      </c>
      <c r="S181" s="8" t="s">
        <v>857</v>
      </c>
      <c r="T181" s="8">
        <v>1.7500000000000002E-2</v>
      </c>
      <c r="AK181" s="8">
        <v>0</v>
      </c>
      <c r="AL181" s="8">
        <v>0</v>
      </c>
      <c r="AM181" s="8">
        <v>0</v>
      </c>
      <c r="AN181" s="8">
        <v>0</v>
      </c>
      <c r="AO181" s="8">
        <v>0</v>
      </c>
      <c r="AP181" s="8">
        <v>0</v>
      </c>
      <c r="AQ181" s="8">
        <v>0</v>
      </c>
      <c r="AR181" s="8">
        <v>0</v>
      </c>
      <c r="AS181" s="8">
        <v>0</v>
      </c>
      <c r="AT181" s="8">
        <v>0</v>
      </c>
      <c r="AU181" s="8">
        <v>0</v>
      </c>
      <c r="AV181" s="8">
        <v>0</v>
      </c>
      <c r="BV181" s="17"/>
      <c r="BW181" s="18"/>
      <c r="BX181" s="19"/>
    </row>
    <row r="182" spans="1:76">
      <c r="A182" s="8" t="s">
        <v>2012</v>
      </c>
      <c r="B182" s="8">
        <v>13483</v>
      </c>
      <c r="D182" s="8" t="s">
        <v>14269</v>
      </c>
      <c r="E182" s="8">
        <v>80</v>
      </c>
      <c r="F182" s="8">
        <v>1.6E-2</v>
      </c>
      <c r="G182" s="8">
        <v>1</v>
      </c>
      <c r="J182" s="8" t="s">
        <v>2121</v>
      </c>
      <c r="K182" s="8" t="s">
        <v>2170</v>
      </c>
      <c r="L182" s="8">
        <v>1</v>
      </c>
      <c r="S182" s="8" t="s">
        <v>857</v>
      </c>
      <c r="T182" s="8">
        <v>1.7500000000000002E-2</v>
      </c>
      <c r="AK182" s="8">
        <v>0</v>
      </c>
      <c r="AL182" s="8">
        <v>0</v>
      </c>
      <c r="AM182" s="8">
        <v>0</v>
      </c>
      <c r="AN182" s="8">
        <v>0</v>
      </c>
      <c r="AO182" s="8">
        <v>0</v>
      </c>
      <c r="AP182" s="8">
        <v>0</v>
      </c>
      <c r="AQ182" s="8">
        <v>0</v>
      </c>
      <c r="AR182" s="8">
        <v>0</v>
      </c>
      <c r="AS182" s="8">
        <v>0</v>
      </c>
      <c r="AT182" s="8">
        <v>0</v>
      </c>
      <c r="AU182" s="8">
        <v>0</v>
      </c>
      <c r="AV182" s="8">
        <v>0</v>
      </c>
      <c r="BV182" s="17"/>
      <c r="BW182" s="18"/>
      <c r="BX182" s="19"/>
    </row>
    <row r="183" spans="1:76">
      <c r="A183" s="8" t="s">
        <v>2012</v>
      </c>
      <c r="B183" s="8">
        <v>13801</v>
      </c>
      <c r="D183" s="8" t="s">
        <v>2172</v>
      </c>
      <c r="E183" s="8">
        <v>80</v>
      </c>
      <c r="F183" s="8">
        <v>2.0920000000000001E-3</v>
      </c>
      <c r="G183" s="8">
        <v>0.5</v>
      </c>
      <c r="K183" s="8" t="s">
        <v>2173</v>
      </c>
      <c r="L183" s="8">
        <v>1</v>
      </c>
      <c r="S183" s="8" t="s">
        <v>1209</v>
      </c>
      <c r="T183" s="8">
        <v>9.3749999999999997E-3</v>
      </c>
      <c r="AK183" s="8">
        <v>0</v>
      </c>
      <c r="AL183" s="8">
        <v>0</v>
      </c>
      <c r="AM183" s="8">
        <v>0</v>
      </c>
      <c r="AN183" s="8">
        <v>0</v>
      </c>
      <c r="AO183" s="8">
        <v>0</v>
      </c>
      <c r="AP183" s="8">
        <v>0</v>
      </c>
      <c r="AQ183" s="8">
        <v>0</v>
      </c>
      <c r="AR183" s="8">
        <v>0</v>
      </c>
      <c r="AS183" s="8">
        <v>0</v>
      </c>
      <c r="AT183" s="8">
        <v>0</v>
      </c>
      <c r="AU183" s="8">
        <v>0</v>
      </c>
      <c r="AV183" s="8">
        <v>0</v>
      </c>
      <c r="BV183" s="17"/>
      <c r="BW183" s="18"/>
      <c r="BX183" s="19"/>
    </row>
    <row r="184" spans="1:76">
      <c r="A184" s="8" t="s">
        <v>2012</v>
      </c>
      <c r="B184" s="8">
        <v>13802</v>
      </c>
      <c r="D184" s="8" t="s">
        <v>2174</v>
      </c>
      <c r="E184" s="8">
        <v>130</v>
      </c>
      <c r="F184" s="8">
        <v>2.1275999999999999E-3</v>
      </c>
      <c r="G184" s="8">
        <v>0.5</v>
      </c>
      <c r="K184" s="8" t="s">
        <v>2173</v>
      </c>
      <c r="L184" s="8">
        <v>1</v>
      </c>
      <c r="S184" s="8" t="s">
        <v>1209</v>
      </c>
      <c r="T184" s="8">
        <v>5.4999999999999997E-3</v>
      </c>
      <c r="AK184" s="8">
        <v>0</v>
      </c>
      <c r="AL184" s="8">
        <v>0</v>
      </c>
      <c r="AM184" s="8">
        <v>0</v>
      </c>
      <c r="AN184" s="8">
        <v>0</v>
      </c>
      <c r="AO184" s="8">
        <v>0</v>
      </c>
      <c r="AP184" s="8">
        <v>0</v>
      </c>
      <c r="AQ184" s="8">
        <v>0</v>
      </c>
      <c r="AR184" s="8">
        <v>0</v>
      </c>
      <c r="AS184" s="8">
        <v>0</v>
      </c>
      <c r="AT184" s="8">
        <v>0</v>
      </c>
      <c r="AU184" s="8">
        <v>0</v>
      </c>
      <c r="AV184" s="8">
        <v>0</v>
      </c>
      <c r="BV184" s="17"/>
      <c r="BW184" s="18"/>
      <c r="BX184" s="19"/>
    </row>
    <row r="185" spans="1:76">
      <c r="A185" s="8" t="s">
        <v>2012</v>
      </c>
      <c r="B185" s="8">
        <v>13803</v>
      </c>
      <c r="D185" s="8" t="s">
        <v>2175</v>
      </c>
      <c r="E185" s="8">
        <v>80</v>
      </c>
      <c r="F185" s="8">
        <v>2.3999999999999998E-3</v>
      </c>
      <c r="G185" s="8">
        <v>0.5</v>
      </c>
      <c r="J185" s="8" t="s">
        <v>2121</v>
      </c>
      <c r="K185" s="8" t="s">
        <v>2173</v>
      </c>
      <c r="L185" s="8">
        <v>1</v>
      </c>
      <c r="S185" s="8" t="s">
        <v>1105</v>
      </c>
      <c r="T185" s="8">
        <v>9.3749999999999997E-3</v>
      </c>
      <c r="U185" s="8" t="s">
        <v>121</v>
      </c>
      <c r="V185" s="8">
        <v>3.9375E-4</v>
      </c>
      <c r="AK185" s="8">
        <v>0</v>
      </c>
      <c r="AL185" s="8">
        <v>0</v>
      </c>
      <c r="AM185" s="8">
        <v>0</v>
      </c>
      <c r="AN185" s="8">
        <v>0</v>
      </c>
      <c r="AO185" s="8">
        <v>0</v>
      </c>
      <c r="AP185" s="8">
        <v>0</v>
      </c>
      <c r="AQ185" s="8">
        <v>0</v>
      </c>
      <c r="AR185" s="8">
        <v>0</v>
      </c>
      <c r="AS185" s="8">
        <v>0</v>
      </c>
      <c r="AT185" s="8">
        <v>0</v>
      </c>
      <c r="AU185" s="8">
        <v>0</v>
      </c>
      <c r="AV185" s="8">
        <v>0</v>
      </c>
      <c r="BV185" s="17"/>
      <c r="BW185" s="18"/>
      <c r="BX185" s="19"/>
    </row>
    <row r="186" spans="1:76">
      <c r="A186" s="8" t="s">
        <v>2012</v>
      </c>
      <c r="B186" s="8">
        <v>13804</v>
      </c>
      <c r="D186" s="8" t="s">
        <v>2176</v>
      </c>
      <c r="E186" s="8">
        <v>80</v>
      </c>
      <c r="F186" s="8">
        <v>2.3999999999999998E-3</v>
      </c>
      <c r="G186" s="8">
        <v>0.5</v>
      </c>
      <c r="J186" s="8" t="s">
        <v>2121</v>
      </c>
      <c r="K186" s="8" t="s">
        <v>2173</v>
      </c>
      <c r="L186" s="8">
        <v>1</v>
      </c>
      <c r="S186" s="8" t="s">
        <v>1105</v>
      </c>
      <c r="T186" s="8">
        <v>5.4999999999999997E-3</v>
      </c>
      <c r="U186" s="8" t="s">
        <v>121</v>
      </c>
      <c r="V186" s="8">
        <v>2.31E-4</v>
      </c>
      <c r="AK186" s="8">
        <v>0</v>
      </c>
      <c r="AL186" s="8">
        <v>0</v>
      </c>
      <c r="AM186" s="8">
        <v>0</v>
      </c>
      <c r="AN186" s="8">
        <v>0</v>
      </c>
      <c r="AO186" s="8">
        <v>0</v>
      </c>
      <c r="AP186" s="8">
        <v>0</v>
      </c>
      <c r="AQ186" s="8">
        <v>0</v>
      </c>
      <c r="AR186" s="8">
        <v>0</v>
      </c>
      <c r="AS186" s="8">
        <v>0</v>
      </c>
      <c r="AT186" s="8">
        <v>0</v>
      </c>
      <c r="AU186" s="8">
        <v>0</v>
      </c>
      <c r="AV186" s="8">
        <v>0</v>
      </c>
      <c r="BV186" s="17"/>
      <c r="BW186" s="18"/>
      <c r="BX186" s="19"/>
    </row>
    <row r="187" spans="1:76">
      <c r="A187" s="8" t="s">
        <v>2012</v>
      </c>
      <c r="B187" s="8">
        <v>13805</v>
      </c>
      <c r="D187" s="8" t="s">
        <v>2177</v>
      </c>
      <c r="E187" s="8">
        <v>80</v>
      </c>
      <c r="F187" s="8">
        <v>2.3999999999999998E-3</v>
      </c>
      <c r="G187" s="8">
        <v>0.5</v>
      </c>
      <c r="J187" s="8" t="s">
        <v>2121</v>
      </c>
      <c r="K187" s="8" t="s">
        <v>2173</v>
      </c>
      <c r="L187" s="8">
        <v>1</v>
      </c>
      <c r="S187" s="8" t="s">
        <v>1105</v>
      </c>
      <c r="T187" s="8">
        <v>9.3749999999999997E-3</v>
      </c>
      <c r="U187" s="8" t="s">
        <v>179</v>
      </c>
      <c r="V187" s="8">
        <v>3.9375E-4</v>
      </c>
      <c r="AK187" s="8">
        <v>0</v>
      </c>
      <c r="AL187" s="8">
        <v>0</v>
      </c>
      <c r="AM187" s="8">
        <v>0</v>
      </c>
      <c r="AN187" s="8">
        <v>0</v>
      </c>
      <c r="AO187" s="8">
        <v>0</v>
      </c>
      <c r="AP187" s="8">
        <v>0</v>
      </c>
      <c r="AQ187" s="8">
        <v>0</v>
      </c>
      <c r="AR187" s="8">
        <v>0</v>
      </c>
      <c r="AS187" s="8">
        <v>0</v>
      </c>
      <c r="AT187" s="8">
        <v>0</v>
      </c>
      <c r="AU187" s="8">
        <v>0</v>
      </c>
      <c r="AV187" s="8">
        <v>0</v>
      </c>
      <c r="BV187" s="17"/>
      <c r="BW187" s="18"/>
      <c r="BX187" s="19"/>
    </row>
    <row r="188" spans="1:76">
      <c r="A188" s="8" t="s">
        <v>2012</v>
      </c>
      <c r="B188" s="8">
        <v>13806</v>
      </c>
      <c r="D188" s="8" t="s">
        <v>2178</v>
      </c>
      <c r="E188" s="8">
        <v>80</v>
      </c>
      <c r="F188" s="8">
        <v>2.3999999999999998E-3</v>
      </c>
      <c r="G188" s="8">
        <v>0.5</v>
      </c>
      <c r="J188" s="8" t="s">
        <v>2121</v>
      </c>
      <c r="K188" s="8" t="s">
        <v>2173</v>
      </c>
      <c r="L188" s="8">
        <v>1</v>
      </c>
      <c r="S188" s="8" t="s">
        <v>1105</v>
      </c>
      <c r="T188" s="8">
        <v>5.4999999999999997E-3</v>
      </c>
      <c r="U188" s="8" t="s">
        <v>179</v>
      </c>
      <c r="V188" s="8">
        <v>2.31E-4</v>
      </c>
      <c r="AK188" s="8">
        <v>0</v>
      </c>
      <c r="AL188" s="8">
        <v>0</v>
      </c>
      <c r="AM188" s="8">
        <v>0</v>
      </c>
      <c r="AN188" s="8">
        <v>0</v>
      </c>
      <c r="AO188" s="8">
        <v>0</v>
      </c>
      <c r="AP188" s="8">
        <v>0</v>
      </c>
      <c r="AQ188" s="8">
        <v>0</v>
      </c>
      <c r="AR188" s="8">
        <v>0</v>
      </c>
      <c r="AS188" s="8">
        <v>0</v>
      </c>
      <c r="AT188" s="8">
        <v>0</v>
      </c>
      <c r="AU188" s="8">
        <v>0</v>
      </c>
      <c r="AV188" s="8">
        <v>0</v>
      </c>
      <c r="BV188" s="17"/>
      <c r="BW188" s="18"/>
      <c r="BX188" s="19"/>
    </row>
    <row r="189" spans="1:76">
      <c r="A189" s="8" t="s">
        <v>2012</v>
      </c>
      <c r="B189" s="8">
        <v>13807</v>
      </c>
      <c r="D189" s="8" t="s">
        <v>2179</v>
      </c>
      <c r="E189" s="8">
        <v>80</v>
      </c>
      <c r="F189" s="8">
        <v>2.3999999999999998E-3</v>
      </c>
      <c r="G189" s="8">
        <v>0.5</v>
      </c>
      <c r="J189" s="8" t="s">
        <v>2121</v>
      </c>
      <c r="K189" s="8" t="s">
        <v>2173</v>
      </c>
      <c r="L189" s="8">
        <v>1</v>
      </c>
      <c r="S189" s="8" t="s">
        <v>1105</v>
      </c>
      <c r="T189" s="8">
        <v>9.3749999999999997E-3</v>
      </c>
      <c r="U189" s="8" t="s">
        <v>175</v>
      </c>
      <c r="V189" s="8">
        <v>3.9375E-4</v>
      </c>
      <c r="AK189" s="8">
        <v>0</v>
      </c>
      <c r="AL189" s="8">
        <v>0</v>
      </c>
      <c r="AM189" s="8">
        <v>0</v>
      </c>
      <c r="AN189" s="8">
        <v>0</v>
      </c>
      <c r="AO189" s="8">
        <v>0</v>
      </c>
      <c r="AP189" s="8">
        <v>0</v>
      </c>
      <c r="AQ189" s="8">
        <v>0</v>
      </c>
      <c r="AR189" s="8">
        <v>0</v>
      </c>
      <c r="AS189" s="8">
        <v>0</v>
      </c>
      <c r="AT189" s="8">
        <v>0</v>
      </c>
      <c r="AU189" s="8">
        <v>0</v>
      </c>
      <c r="AV189" s="8">
        <v>0</v>
      </c>
      <c r="BV189" s="17"/>
      <c r="BW189" s="18"/>
      <c r="BX189" s="19"/>
    </row>
    <row r="190" spans="1:76">
      <c r="A190" s="8" t="s">
        <v>2012</v>
      </c>
      <c r="B190" s="8">
        <v>13808</v>
      </c>
      <c r="D190" s="8" t="s">
        <v>2180</v>
      </c>
      <c r="E190" s="8">
        <v>80</v>
      </c>
      <c r="F190" s="8">
        <v>2.3999999999999998E-3</v>
      </c>
      <c r="G190" s="8">
        <v>0.5</v>
      </c>
      <c r="J190" s="8" t="s">
        <v>2121</v>
      </c>
      <c r="K190" s="8" t="s">
        <v>2173</v>
      </c>
      <c r="L190" s="8">
        <v>1</v>
      </c>
      <c r="S190" s="8" t="s">
        <v>1105</v>
      </c>
      <c r="T190" s="8">
        <v>5.4999999999999997E-3</v>
      </c>
      <c r="U190" s="8" t="s">
        <v>175</v>
      </c>
      <c r="V190" s="8">
        <v>2.31E-4</v>
      </c>
      <c r="AK190" s="8">
        <v>0</v>
      </c>
      <c r="AL190" s="8">
        <v>0</v>
      </c>
      <c r="AM190" s="8">
        <v>0</v>
      </c>
      <c r="AN190" s="8">
        <v>0</v>
      </c>
      <c r="AO190" s="8">
        <v>0</v>
      </c>
      <c r="AP190" s="8">
        <v>0</v>
      </c>
      <c r="AQ190" s="8">
        <v>0</v>
      </c>
      <c r="AR190" s="8">
        <v>0</v>
      </c>
      <c r="AS190" s="8">
        <v>0</v>
      </c>
      <c r="AT190" s="8">
        <v>0</v>
      </c>
      <c r="AU190" s="8">
        <v>0</v>
      </c>
      <c r="AV190" s="8">
        <v>0</v>
      </c>
      <c r="BV190" s="17"/>
      <c r="BW190" s="18"/>
      <c r="BX190" s="19"/>
    </row>
    <row r="191" spans="1:76">
      <c r="A191" s="8" t="s">
        <v>2012</v>
      </c>
      <c r="B191" s="8">
        <v>13809</v>
      </c>
      <c r="D191" s="8" t="s">
        <v>2181</v>
      </c>
      <c r="E191" s="8">
        <v>80</v>
      </c>
      <c r="F191" s="8">
        <v>2.3999999999999998E-3</v>
      </c>
      <c r="G191" s="8">
        <v>0.5</v>
      </c>
      <c r="J191" s="8" t="s">
        <v>2121</v>
      </c>
      <c r="K191" s="8" t="s">
        <v>2173</v>
      </c>
      <c r="L191" s="8">
        <v>1</v>
      </c>
      <c r="S191" s="8" t="s">
        <v>1105</v>
      </c>
      <c r="T191" s="8">
        <v>9.3749999999999997E-3</v>
      </c>
      <c r="U191" s="8" t="s">
        <v>173</v>
      </c>
      <c r="V191" s="8">
        <v>3.9375E-4</v>
      </c>
      <c r="AK191" s="8">
        <v>0</v>
      </c>
      <c r="AL191" s="8">
        <v>0</v>
      </c>
      <c r="AM191" s="8">
        <v>0</v>
      </c>
      <c r="AN191" s="8">
        <v>0</v>
      </c>
      <c r="AO191" s="8">
        <v>0</v>
      </c>
      <c r="AP191" s="8">
        <v>0</v>
      </c>
      <c r="AQ191" s="8">
        <v>0</v>
      </c>
      <c r="AR191" s="8">
        <v>0</v>
      </c>
      <c r="AS191" s="8">
        <v>0</v>
      </c>
      <c r="AT191" s="8">
        <v>0</v>
      </c>
      <c r="AU191" s="8">
        <v>0</v>
      </c>
      <c r="AV191" s="8">
        <v>0</v>
      </c>
      <c r="BV191" s="17"/>
      <c r="BW191" s="18"/>
      <c r="BX191" s="19"/>
    </row>
    <row r="192" spans="1:76">
      <c r="A192" s="8" t="s">
        <v>2012</v>
      </c>
      <c r="B192" s="8">
        <v>13810</v>
      </c>
      <c r="D192" s="8" t="s">
        <v>2182</v>
      </c>
      <c r="E192" s="8">
        <v>80</v>
      </c>
      <c r="F192" s="8">
        <v>2.3999999999999998E-3</v>
      </c>
      <c r="G192" s="8">
        <v>0.5</v>
      </c>
      <c r="J192" s="8" t="s">
        <v>2121</v>
      </c>
      <c r="K192" s="8" t="s">
        <v>2173</v>
      </c>
      <c r="L192" s="8">
        <v>1</v>
      </c>
      <c r="S192" s="8" t="s">
        <v>1105</v>
      </c>
      <c r="T192" s="8">
        <v>5.4999999999999997E-3</v>
      </c>
      <c r="U192" s="8" t="s">
        <v>173</v>
      </c>
      <c r="V192" s="8">
        <v>2.31E-4</v>
      </c>
      <c r="AK192" s="8">
        <v>0</v>
      </c>
      <c r="AL192" s="8">
        <v>0</v>
      </c>
      <c r="AM192" s="8">
        <v>0</v>
      </c>
      <c r="AN192" s="8">
        <v>0</v>
      </c>
      <c r="AO192" s="8">
        <v>0</v>
      </c>
      <c r="AP192" s="8">
        <v>0</v>
      </c>
      <c r="AQ192" s="8">
        <v>0</v>
      </c>
      <c r="AR192" s="8">
        <v>0</v>
      </c>
      <c r="AS192" s="8">
        <v>0</v>
      </c>
      <c r="AT192" s="8">
        <v>0</v>
      </c>
      <c r="AU192" s="8">
        <v>0</v>
      </c>
      <c r="AV192" s="8">
        <v>0</v>
      </c>
      <c r="BV192" s="17"/>
      <c r="BW192" s="18"/>
      <c r="BX192" s="19"/>
    </row>
    <row r="193" spans="1:76">
      <c r="A193" s="8" t="s">
        <v>2012</v>
      </c>
      <c r="B193" s="8">
        <v>13811</v>
      </c>
      <c r="D193" s="8" t="s">
        <v>2183</v>
      </c>
      <c r="E193" s="8">
        <v>80</v>
      </c>
      <c r="F193" s="8">
        <v>2.3999999999999998E-3</v>
      </c>
      <c r="G193" s="8">
        <v>0.5</v>
      </c>
      <c r="J193" s="8" t="s">
        <v>2121</v>
      </c>
      <c r="K193" s="8" t="s">
        <v>2173</v>
      </c>
      <c r="L193" s="8">
        <v>1</v>
      </c>
      <c r="S193" s="8" t="s">
        <v>1105</v>
      </c>
      <c r="T193" s="8">
        <v>9.3749999999999997E-3</v>
      </c>
      <c r="U193" s="8" t="s">
        <v>2184</v>
      </c>
      <c r="V193" s="8">
        <v>3.9375E-4</v>
      </c>
      <c r="AK193" s="8">
        <v>0</v>
      </c>
      <c r="AL193" s="8">
        <v>0</v>
      </c>
      <c r="AM193" s="8">
        <v>0</v>
      </c>
      <c r="AN193" s="8">
        <v>0</v>
      </c>
      <c r="AO193" s="8">
        <v>0</v>
      </c>
      <c r="AP193" s="8">
        <v>0</v>
      </c>
      <c r="AQ193" s="8">
        <v>0</v>
      </c>
      <c r="AR193" s="8">
        <v>0</v>
      </c>
      <c r="AS193" s="8">
        <v>0</v>
      </c>
      <c r="AT193" s="8">
        <v>0</v>
      </c>
      <c r="AU193" s="8">
        <v>0</v>
      </c>
      <c r="AV193" s="8">
        <v>0</v>
      </c>
      <c r="BV193" s="17"/>
      <c r="BW193" s="18"/>
      <c r="BX193" s="19"/>
    </row>
    <row r="194" spans="1:76">
      <c r="A194" s="8" t="s">
        <v>2012</v>
      </c>
      <c r="B194" s="8">
        <v>13812</v>
      </c>
      <c r="D194" s="8" t="s">
        <v>2185</v>
      </c>
      <c r="E194" s="8">
        <v>80</v>
      </c>
      <c r="F194" s="8">
        <v>2.3999999999999998E-3</v>
      </c>
      <c r="G194" s="8">
        <v>0.5</v>
      </c>
      <c r="J194" s="8" t="s">
        <v>2121</v>
      </c>
      <c r="K194" s="8" t="s">
        <v>2173</v>
      </c>
      <c r="L194" s="8">
        <v>1</v>
      </c>
      <c r="S194" s="8" t="s">
        <v>1105</v>
      </c>
      <c r="T194" s="8">
        <v>5.4999999999999997E-3</v>
      </c>
      <c r="U194" s="8" t="s">
        <v>2184</v>
      </c>
      <c r="V194" s="8">
        <v>2.31E-4</v>
      </c>
      <c r="AK194" s="8">
        <v>0</v>
      </c>
      <c r="AL194" s="8">
        <v>0</v>
      </c>
      <c r="AM194" s="8">
        <v>0</v>
      </c>
      <c r="AN194" s="8">
        <v>0</v>
      </c>
      <c r="AO194" s="8">
        <v>0</v>
      </c>
      <c r="AP194" s="8">
        <v>0</v>
      </c>
      <c r="AQ194" s="8">
        <v>0</v>
      </c>
      <c r="AR194" s="8">
        <v>0</v>
      </c>
      <c r="AS194" s="8">
        <v>0</v>
      </c>
      <c r="AT194" s="8">
        <v>0</v>
      </c>
      <c r="AU194" s="8">
        <v>0</v>
      </c>
      <c r="AV194" s="8">
        <v>0</v>
      </c>
      <c r="BV194" s="17"/>
      <c r="BW194" s="18"/>
      <c r="BX194" s="19"/>
    </row>
    <row r="195" spans="1:76">
      <c r="A195" s="8" t="s">
        <v>2012</v>
      </c>
      <c r="B195" s="8">
        <v>13813</v>
      </c>
      <c r="D195" s="8" t="s">
        <v>2186</v>
      </c>
      <c r="E195" s="8">
        <v>80</v>
      </c>
      <c r="F195" s="8">
        <v>2.3999999999999998E-3</v>
      </c>
      <c r="G195" s="8">
        <v>0.5</v>
      </c>
      <c r="J195" s="8" t="s">
        <v>2121</v>
      </c>
      <c r="K195" s="8" t="s">
        <v>2173</v>
      </c>
      <c r="L195" s="8">
        <v>1</v>
      </c>
      <c r="S195" s="8" t="s">
        <v>1105</v>
      </c>
      <c r="T195" s="8">
        <v>5.4999999999999997E-3</v>
      </c>
      <c r="U195" s="8" t="s">
        <v>101</v>
      </c>
      <c r="V195" s="8">
        <v>2.31E-4</v>
      </c>
      <c r="AK195" s="8">
        <v>0</v>
      </c>
      <c r="AL195" s="8">
        <v>0</v>
      </c>
      <c r="AM195" s="8">
        <v>0</v>
      </c>
      <c r="AN195" s="8">
        <v>0</v>
      </c>
      <c r="AO195" s="8">
        <v>0</v>
      </c>
      <c r="AP195" s="8">
        <v>0</v>
      </c>
      <c r="AQ195" s="8">
        <v>0</v>
      </c>
      <c r="AR195" s="8">
        <v>0</v>
      </c>
      <c r="AS195" s="8">
        <v>0</v>
      </c>
      <c r="AT195" s="8">
        <v>0</v>
      </c>
      <c r="AU195" s="8">
        <v>0</v>
      </c>
      <c r="AV195" s="8">
        <v>0</v>
      </c>
      <c r="BV195" s="17"/>
      <c r="BW195" s="18"/>
      <c r="BX195" s="19"/>
    </row>
    <row r="196" spans="1:76">
      <c r="A196" s="8" t="s">
        <v>2012</v>
      </c>
      <c r="B196" s="8">
        <v>13814</v>
      </c>
      <c r="D196" s="8" t="s">
        <v>2187</v>
      </c>
      <c r="E196" s="8">
        <v>80</v>
      </c>
      <c r="F196" s="8">
        <v>2.3999999999999998E-3</v>
      </c>
      <c r="G196" s="8">
        <v>0.5</v>
      </c>
      <c r="J196" s="8" t="s">
        <v>2121</v>
      </c>
      <c r="K196" s="8" t="s">
        <v>2173</v>
      </c>
      <c r="L196" s="8">
        <v>1</v>
      </c>
      <c r="S196" s="8" t="s">
        <v>1105</v>
      </c>
      <c r="T196" s="8">
        <v>5.4999999999999997E-3</v>
      </c>
      <c r="U196" s="8" t="s">
        <v>101</v>
      </c>
      <c r="V196" s="8">
        <v>2.31E-4</v>
      </c>
      <c r="AK196" s="8">
        <v>0</v>
      </c>
      <c r="AL196" s="8">
        <v>0</v>
      </c>
      <c r="AM196" s="8">
        <v>0</v>
      </c>
      <c r="AN196" s="8">
        <v>0</v>
      </c>
      <c r="AO196" s="8">
        <v>0</v>
      </c>
      <c r="AP196" s="8">
        <v>0</v>
      </c>
      <c r="AQ196" s="8">
        <v>0</v>
      </c>
      <c r="AR196" s="8">
        <v>0</v>
      </c>
      <c r="AS196" s="8">
        <v>0</v>
      </c>
      <c r="AT196" s="8">
        <v>0</v>
      </c>
      <c r="AU196" s="8">
        <v>0</v>
      </c>
      <c r="AV196" s="8">
        <v>0</v>
      </c>
      <c r="BV196" s="17"/>
      <c r="BW196" s="18"/>
      <c r="BX196" s="19"/>
    </row>
    <row r="197" spans="1:76">
      <c r="A197" s="8" t="s">
        <v>2012</v>
      </c>
      <c r="B197" s="8">
        <v>14207</v>
      </c>
      <c r="D197" s="8" t="s">
        <v>2188</v>
      </c>
      <c r="K197" s="8" t="s">
        <v>2189</v>
      </c>
      <c r="L197" s="8">
        <v>1</v>
      </c>
      <c r="AK197" s="8">
        <v>0</v>
      </c>
      <c r="AL197" s="8">
        <v>0</v>
      </c>
      <c r="AM197" s="8">
        <v>0</v>
      </c>
      <c r="AN197" s="8">
        <v>0</v>
      </c>
      <c r="AO197" s="8">
        <v>0</v>
      </c>
      <c r="AP197" s="8">
        <v>0</v>
      </c>
      <c r="AQ197" s="8">
        <v>0</v>
      </c>
      <c r="AR197" s="8">
        <v>0</v>
      </c>
      <c r="AS197" s="8">
        <v>0</v>
      </c>
      <c r="AT197" s="8">
        <v>0</v>
      </c>
      <c r="AU197" s="8">
        <v>0</v>
      </c>
      <c r="AV197" s="8">
        <v>0</v>
      </c>
      <c r="BV197" s="17"/>
      <c r="BW197" s="18"/>
      <c r="BX197" s="19"/>
    </row>
    <row r="198" spans="1:76">
      <c r="A198" s="8" t="s">
        <v>2012</v>
      </c>
      <c r="B198" s="8">
        <v>14208</v>
      </c>
      <c r="D198" s="8" t="s">
        <v>2188</v>
      </c>
      <c r="K198" s="8" t="s">
        <v>2189</v>
      </c>
      <c r="L198" s="8">
        <v>1</v>
      </c>
      <c r="AK198" s="8">
        <v>0</v>
      </c>
      <c r="AL198" s="8">
        <v>0</v>
      </c>
      <c r="AM198" s="8">
        <v>0</v>
      </c>
      <c r="AN198" s="8">
        <v>0</v>
      </c>
      <c r="AO198" s="8">
        <v>0</v>
      </c>
      <c r="AP198" s="8">
        <v>0</v>
      </c>
      <c r="AQ198" s="8">
        <v>0</v>
      </c>
      <c r="AR198" s="8">
        <v>0</v>
      </c>
      <c r="AS198" s="8">
        <v>0</v>
      </c>
      <c r="AT198" s="8">
        <v>0</v>
      </c>
      <c r="AU198" s="8">
        <v>0</v>
      </c>
      <c r="AV198" s="8">
        <v>0</v>
      </c>
      <c r="BV198" s="17"/>
      <c r="BW198" s="18"/>
      <c r="BX198" s="19"/>
    </row>
    <row r="199" spans="1:76">
      <c r="A199" s="8" t="s">
        <v>2012</v>
      </c>
      <c r="B199" s="8">
        <v>14402</v>
      </c>
      <c r="D199" s="8" t="s">
        <v>14270</v>
      </c>
      <c r="E199" s="8">
        <v>50</v>
      </c>
      <c r="F199" s="8">
        <v>7.2220000000000001E-3</v>
      </c>
      <c r="G199" s="8">
        <v>1</v>
      </c>
      <c r="H199" s="8">
        <v>1.805E-3</v>
      </c>
      <c r="J199" s="8" t="s">
        <v>2121</v>
      </c>
      <c r="K199" s="8" t="s">
        <v>2191</v>
      </c>
      <c r="L199" s="8">
        <v>1</v>
      </c>
      <c r="S199" s="8" t="s">
        <v>1105</v>
      </c>
      <c r="T199" s="8">
        <v>1.2E-2</v>
      </c>
      <c r="U199" s="8" t="s">
        <v>123</v>
      </c>
      <c r="V199" s="8">
        <v>1.8000000000000001E-4</v>
      </c>
      <c r="AK199" s="8">
        <v>30191</v>
      </c>
      <c r="AL199" s="8">
        <v>2.777E-3</v>
      </c>
      <c r="AM199" s="8">
        <v>0</v>
      </c>
      <c r="AN199" s="8">
        <v>0</v>
      </c>
      <c r="AO199" s="8">
        <v>30107</v>
      </c>
      <c r="AP199" s="8">
        <v>3.3333000000000002E-2</v>
      </c>
      <c r="AQ199" s="8">
        <v>30013</v>
      </c>
      <c r="AR199" s="8">
        <v>1.6667000000000001E-2</v>
      </c>
      <c r="AS199" s="8">
        <v>0</v>
      </c>
      <c r="AT199" s="8">
        <v>0</v>
      </c>
      <c r="AU199" s="8">
        <v>30201</v>
      </c>
      <c r="AV199" s="8">
        <v>2.7780000000000001E-3</v>
      </c>
      <c r="BV199" s="17"/>
      <c r="BW199" s="18"/>
      <c r="BX199" s="19"/>
    </row>
    <row r="200" spans="1:76">
      <c r="A200" s="8" t="s">
        <v>2012</v>
      </c>
      <c r="B200" s="8">
        <v>14404</v>
      </c>
      <c r="D200" s="8" t="s">
        <v>2192</v>
      </c>
      <c r="E200" s="8">
        <v>50</v>
      </c>
      <c r="F200" s="8">
        <v>7.2220000000000001E-3</v>
      </c>
      <c r="G200" s="8">
        <v>1</v>
      </c>
      <c r="H200" s="8">
        <v>1.805E-3</v>
      </c>
      <c r="J200" s="8" t="s">
        <v>2121</v>
      </c>
      <c r="K200" s="8" t="s">
        <v>2191</v>
      </c>
      <c r="L200" s="8">
        <v>1</v>
      </c>
      <c r="S200" s="8" t="s">
        <v>1105</v>
      </c>
      <c r="T200" s="8">
        <v>1.2E-2</v>
      </c>
      <c r="U200" s="8" t="s">
        <v>125</v>
      </c>
      <c r="V200" s="8">
        <v>1.2E-4</v>
      </c>
      <c r="AK200" s="8">
        <v>30191</v>
      </c>
      <c r="AL200" s="8">
        <v>2.777E-3</v>
      </c>
      <c r="AM200" s="8">
        <v>0</v>
      </c>
      <c r="AN200" s="8">
        <v>0</v>
      </c>
      <c r="AO200" s="8">
        <v>30107</v>
      </c>
      <c r="AP200" s="8">
        <v>3.3333000000000002E-2</v>
      </c>
      <c r="AQ200" s="8">
        <v>30013</v>
      </c>
      <c r="AR200" s="8">
        <v>1.6667000000000001E-2</v>
      </c>
      <c r="AS200" s="8">
        <v>0</v>
      </c>
      <c r="AT200" s="8">
        <v>0</v>
      </c>
      <c r="AU200" s="8">
        <v>30201</v>
      </c>
      <c r="AV200" s="8">
        <v>2.7780000000000001E-3</v>
      </c>
      <c r="BV200" s="17"/>
      <c r="BW200" s="18"/>
      <c r="BX200" s="19"/>
    </row>
    <row r="201" spans="1:76">
      <c r="A201" s="8" t="s">
        <v>2012</v>
      </c>
      <c r="B201" s="8">
        <v>14406</v>
      </c>
      <c r="D201" s="8" t="s">
        <v>2193</v>
      </c>
      <c r="E201" s="8">
        <v>50</v>
      </c>
      <c r="F201" s="8">
        <v>7.2220000000000001E-3</v>
      </c>
      <c r="G201" s="8">
        <v>1</v>
      </c>
      <c r="H201" s="8">
        <v>1.805E-3</v>
      </c>
      <c r="J201" s="8" t="s">
        <v>2121</v>
      </c>
      <c r="K201" s="8" t="s">
        <v>2191</v>
      </c>
      <c r="L201" s="8">
        <v>1</v>
      </c>
      <c r="S201" s="8" t="s">
        <v>1105</v>
      </c>
      <c r="T201" s="8">
        <v>1.2E-2</v>
      </c>
      <c r="U201" s="8" t="s">
        <v>127</v>
      </c>
      <c r="V201" s="8">
        <v>1.2E-4</v>
      </c>
      <c r="AK201" s="8">
        <v>30191</v>
      </c>
      <c r="AL201" s="8">
        <v>2.777E-3</v>
      </c>
      <c r="AM201" s="8">
        <v>0</v>
      </c>
      <c r="AN201" s="8">
        <v>0</v>
      </c>
      <c r="AO201" s="8">
        <v>30107</v>
      </c>
      <c r="AP201" s="8">
        <v>3.3333000000000002E-2</v>
      </c>
      <c r="AQ201" s="8">
        <v>30013</v>
      </c>
      <c r="AR201" s="8">
        <v>1.6667000000000001E-2</v>
      </c>
      <c r="AS201" s="8">
        <v>0</v>
      </c>
      <c r="AT201" s="8">
        <v>0</v>
      </c>
      <c r="AU201" s="8">
        <v>30201</v>
      </c>
      <c r="AV201" s="8">
        <v>2.777E-3</v>
      </c>
      <c r="BV201" s="17"/>
      <c r="BW201" s="18"/>
      <c r="BX201" s="19"/>
    </row>
    <row r="202" spans="1:76">
      <c r="A202" s="8" t="s">
        <v>2012</v>
      </c>
      <c r="B202" s="8">
        <v>14512</v>
      </c>
      <c r="D202" s="8" t="s">
        <v>2194</v>
      </c>
      <c r="L202" s="8">
        <v>1</v>
      </c>
      <c r="AK202" s="8">
        <v>0</v>
      </c>
      <c r="AL202" s="8">
        <v>0</v>
      </c>
      <c r="AM202" s="8">
        <v>0</v>
      </c>
      <c r="AN202" s="8">
        <v>0</v>
      </c>
      <c r="AO202" s="8">
        <v>0</v>
      </c>
      <c r="AP202" s="8">
        <v>0</v>
      </c>
      <c r="AQ202" s="8">
        <v>0</v>
      </c>
      <c r="AR202" s="8">
        <v>0</v>
      </c>
      <c r="AS202" s="8">
        <v>0</v>
      </c>
      <c r="AT202" s="8">
        <v>0</v>
      </c>
      <c r="AU202" s="8">
        <v>0</v>
      </c>
      <c r="AV202" s="8">
        <v>0</v>
      </c>
      <c r="BV202" s="17"/>
      <c r="BW202" s="18"/>
      <c r="BX202" s="19"/>
    </row>
    <row r="203" spans="1:76">
      <c r="A203" s="8" t="s">
        <v>2012</v>
      </c>
      <c r="B203" s="8">
        <v>15100</v>
      </c>
      <c r="D203" s="8" t="s">
        <v>2195</v>
      </c>
      <c r="F203" s="8">
        <v>2.7230000000000002E-3</v>
      </c>
      <c r="G203" s="8">
        <v>0</v>
      </c>
      <c r="L203" s="8">
        <v>1</v>
      </c>
      <c r="S203" s="8" t="s">
        <v>907</v>
      </c>
      <c r="T203" s="8">
        <v>2.673E-3</v>
      </c>
      <c r="U203" s="8" t="s">
        <v>21</v>
      </c>
      <c r="V203" s="8">
        <v>2.6999999999999999E-5</v>
      </c>
      <c r="AK203" s="8">
        <v>0</v>
      </c>
      <c r="AL203" s="8">
        <v>0</v>
      </c>
      <c r="AM203" s="8">
        <v>0</v>
      </c>
      <c r="AN203" s="8">
        <v>0</v>
      </c>
      <c r="AO203" s="8">
        <v>0</v>
      </c>
      <c r="AP203" s="8">
        <v>0</v>
      </c>
      <c r="AQ203" s="8">
        <v>0</v>
      </c>
      <c r="AR203" s="8">
        <v>0</v>
      </c>
      <c r="AS203" s="8">
        <v>0</v>
      </c>
      <c r="AT203" s="8">
        <v>0</v>
      </c>
      <c r="AU203" s="8">
        <v>0</v>
      </c>
      <c r="AV203" s="8">
        <v>0</v>
      </c>
      <c r="BV203" s="17"/>
      <c r="BW203" s="18"/>
      <c r="BX203" s="19"/>
    </row>
    <row r="204" spans="1:76">
      <c r="A204" s="8" t="s">
        <v>2012</v>
      </c>
      <c r="B204" s="8">
        <v>19103</v>
      </c>
      <c r="D204" s="8" t="s">
        <v>2196</v>
      </c>
      <c r="F204" s="8">
        <v>1.8200000000000001E-2</v>
      </c>
      <c r="G204" s="8">
        <v>1</v>
      </c>
      <c r="K204" s="8" t="s">
        <v>2197</v>
      </c>
      <c r="L204" s="8">
        <v>1</v>
      </c>
      <c r="S204" s="8" t="s">
        <v>729</v>
      </c>
      <c r="T204" s="8">
        <v>4.4999999999999998E-2</v>
      </c>
      <c r="U204" s="8" t="s">
        <v>2198</v>
      </c>
      <c r="V204" s="8">
        <v>8.9999999999999998E-4</v>
      </c>
      <c r="AA204" s="8">
        <v>191003</v>
      </c>
      <c r="AB204" s="8">
        <v>1</v>
      </c>
      <c r="AC204" s="8" t="s">
        <v>1690</v>
      </c>
      <c r="AD204" s="8">
        <v>1</v>
      </c>
      <c r="AK204" s="8">
        <v>0</v>
      </c>
      <c r="AL204" s="8">
        <v>0</v>
      </c>
      <c r="AM204" s="8">
        <v>0</v>
      </c>
      <c r="AN204" s="8">
        <v>0</v>
      </c>
      <c r="AO204" s="8">
        <v>0</v>
      </c>
      <c r="AP204" s="8">
        <v>0</v>
      </c>
      <c r="AQ204" s="8">
        <v>0</v>
      </c>
      <c r="AR204" s="8">
        <v>0</v>
      </c>
      <c r="AS204" s="8">
        <v>0</v>
      </c>
      <c r="AT204" s="8">
        <v>0</v>
      </c>
      <c r="AU204" s="8">
        <v>30201</v>
      </c>
      <c r="AV204" s="8">
        <v>6.2500000000000003E-3</v>
      </c>
      <c r="BV204" s="17"/>
      <c r="BW204" s="18"/>
      <c r="BX204" s="19"/>
    </row>
    <row r="205" spans="1:76">
      <c r="A205" s="8" t="s">
        <v>2012</v>
      </c>
      <c r="B205" s="8">
        <v>19105</v>
      </c>
      <c r="D205" s="8" t="s">
        <v>2199</v>
      </c>
      <c r="F205" s="8">
        <v>2.431E-3</v>
      </c>
      <c r="G205" s="8">
        <v>0.25</v>
      </c>
      <c r="K205" s="8" t="s">
        <v>2197</v>
      </c>
      <c r="L205" s="8">
        <v>1</v>
      </c>
      <c r="S205" s="8" t="s">
        <v>729</v>
      </c>
      <c r="T205" s="8">
        <v>1.5E-3</v>
      </c>
      <c r="U205" s="8" t="s">
        <v>2200</v>
      </c>
      <c r="V205" s="8">
        <v>3.0000000000000001E-5</v>
      </c>
      <c r="AK205" s="8">
        <v>30106</v>
      </c>
      <c r="AL205" s="8">
        <v>1E-3</v>
      </c>
      <c r="AM205" s="8">
        <v>0</v>
      </c>
      <c r="AN205" s="8">
        <v>0</v>
      </c>
      <c r="AO205" s="8">
        <v>0</v>
      </c>
      <c r="AP205" s="8">
        <v>0</v>
      </c>
      <c r="AQ205" s="8">
        <v>0</v>
      </c>
      <c r="AR205" s="8">
        <v>0</v>
      </c>
      <c r="AS205" s="8">
        <v>0</v>
      </c>
      <c r="AT205" s="8">
        <v>0</v>
      </c>
      <c r="AU205" s="8">
        <v>30201</v>
      </c>
      <c r="AV205" s="8">
        <v>1E-3</v>
      </c>
      <c r="BV205" s="17"/>
      <c r="BW205" s="18"/>
      <c r="BX205" s="19"/>
    </row>
    <row r="206" spans="1:76">
      <c r="A206" s="8" t="s">
        <v>2012</v>
      </c>
      <c r="B206" s="8">
        <v>19151</v>
      </c>
      <c r="D206" s="8" t="s">
        <v>2201</v>
      </c>
      <c r="F206" s="8">
        <v>3.3300000000000001E-3</v>
      </c>
      <c r="G206" s="8">
        <v>0.25</v>
      </c>
      <c r="L206" s="8">
        <v>1</v>
      </c>
      <c r="S206" s="8" t="s">
        <v>580</v>
      </c>
      <c r="T206" s="8">
        <v>8.6899999999999998E-4</v>
      </c>
      <c r="U206" s="8" t="s">
        <v>71</v>
      </c>
      <c r="V206" s="8">
        <v>1.7E-5</v>
      </c>
      <c r="AJ206" s="8">
        <v>9151</v>
      </c>
      <c r="AK206" s="8">
        <v>0</v>
      </c>
      <c r="AL206" s="8">
        <v>0</v>
      </c>
      <c r="AM206" s="8">
        <v>30029</v>
      </c>
      <c r="AN206" s="8">
        <v>5.0000000000000001E-3</v>
      </c>
      <c r="AO206" s="8">
        <v>0</v>
      </c>
      <c r="AP206" s="8">
        <v>0</v>
      </c>
      <c r="AQ206" s="8">
        <v>0</v>
      </c>
      <c r="AR206" s="8">
        <v>0</v>
      </c>
      <c r="AS206" s="8">
        <v>0</v>
      </c>
      <c r="AT206" s="8">
        <v>0</v>
      </c>
      <c r="AU206" s="8">
        <v>30201</v>
      </c>
      <c r="AV206" s="8">
        <v>5.0000000000000001E-3</v>
      </c>
      <c r="BV206" s="17"/>
      <c r="BW206" s="18"/>
      <c r="BX206" s="19"/>
    </row>
    <row r="207" spans="1:76">
      <c r="A207" s="8" t="s">
        <v>2012</v>
      </c>
      <c r="B207" s="8">
        <v>19201</v>
      </c>
      <c r="D207" s="8" t="s">
        <v>2202</v>
      </c>
      <c r="F207" s="8">
        <v>3.571E-3</v>
      </c>
      <c r="G207" s="8">
        <v>1</v>
      </c>
      <c r="K207" s="8" t="s">
        <v>2203</v>
      </c>
      <c r="L207" s="8">
        <v>1</v>
      </c>
      <c r="S207" s="8" t="s">
        <v>528</v>
      </c>
      <c r="T207" s="8">
        <v>2.7E-2</v>
      </c>
      <c r="AK207" s="8">
        <v>0</v>
      </c>
      <c r="AL207" s="8">
        <v>0</v>
      </c>
      <c r="AM207" s="8">
        <v>0</v>
      </c>
      <c r="AN207" s="8">
        <v>0</v>
      </c>
      <c r="AO207" s="8">
        <v>0</v>
      </c>
      <c r="AP207" s="8">
        <v>0</v>
      </c>
      <c r="AQ207" s="8">
        <v>0</v>
      </c>
      <c r="AR207" s="8">
        <v>0</v>
      </c>
      <c r="AS207" s="8">
        <v>0</v>
      </c>
      <c r="AT207" s="8">
        <v>0</v>
      </c>
      <c r="AU207" s="8">
        <v>0</v>
      </c>
      <c r="AV207" s="8">
        <v>0</v>
      </c>
      <c r="BV207" s="17"/>
      <c r="BW207" s="18"/>
      <c r="BX207" s="19"/>
    </row>
    <row r="208" spans="1:76">
      <c r="A208" s="8" t="s">
        <v>2012</v>
      </c>
      <c r="B208" s="8">
        <v>19202</v>
      </c>
      <c r="D208" s="8" t="s">
        <v>2204</v>
      </c>
      <c r="F208" s="8">
        <v>9.5230000000000002E-3</v>
      </c>
      <c r="G208" s="8">
        <v>1</v>
      </c>
      <c r="K208" s="8" t="s">
        <v>2203</v>
      </c>
      <c r="L208" s="8">
        <v>1</v>
      </c>
      <c r="S208" s="8" t="s">
        <v>528</v>
      </c>
      <c r="T208" s="8">
        <v>1.685E-2</v>
      </c>
      <c r="AK208" s="8">
        <v>0</v>
      </c>
      <c r="AL208" s="8">
        <v>0</v>
      </c>
      <c r="AM208" s="8">
        <v>0</v>
      </c>
      <c r="AN208" s="8">
        <v>0</v>
      </c>
      <c r="AO208" s="8">
        <v>0</v>
      </c>
      <c r="AP208" s="8">
        <v>0</v>
      </c>
      <c r="AQ208" s="8">
        <v>0</v>
      </c>
      <c r="AR208" s="8">
        <v>0</v>
      </c>
      <c r="AS208" s="8">
        <v>0</v>
      </c>
      <c r="AT208" s="8">
        <v>0</v>
      </c>
      <c r="AU208" s="8">
        <v>0</v>
      </c>
      <c r="AV208" s="8">
        <v>0</v>
      </c>
      <c r="BV208" s="17"/>
      <c r="BW208" s="18"/>
      <c r="BX208" s="19"/>
    </row>
    <row r="209" spans="1:76">
      <c r="A209" s="8" t="s">
        <v>2012</v>
      </c>
      <c r="B209" s="8">
        <v>19203</v>
      </c>
      <c r="D209" s="8" t="s">
        <v>2205</v>
      </c>
      <c r="F209" s="8">
        <v>3.57E-4</v>
      </c>
      <c r="G209" s="8">
        <v>0.25</v>
      </c>
      <c r="K209" s="8" t="s">
        <v>2203</v>
      </c>
      <c r="L209" s="8">
        <v>1</v>
      </c>
      <c r="S209" s="8" t="s">
        <v>19</v>
      </c>
      <c r="T209" s="8">
        <v>6.0000000000000002E-6</v>
      </c>
      <c r="U209" s="8" t="s">
        <v>729</v>
      </c>
      <c r="V209" s="8">
        <v>2.9999999999999997E-4</v>
      </c>
      <c r="AK209" s="8">
        <v>0</v>
      </c>
      <c r="AL209" s="8">
        <v>0</v>
      </c>
      <c r="AM209" s="8">
        <v>0</v>
      </c>
      <c r="AN209" s="8">
        <v>0</v>
      </c>
      <c r="AO209" s="8">
        <v>0</v>
      </c>
      <c r="AP209" s="8">
        <v>0</v>
      </c>
      <c r="AQ209" s="8">
        <v>0</v>
      </c>
      <c r="AR209" s="8">
        <v>0</v>
      </c>
      <c r="AS209" s="8">
        <v>0</v>
      </c>
      <c r="AT209" s="8">
        <v>0</v>
      </c>
      <c r="AU209" s="8">
        <v>0</v>
      </c>
      <c r="AV209" s="8">
        <v>0</v>
      </c>
      <c r="BV209" s="17"/>
      <c r="BW209" s="18"/>
      <c r="BX209" s="19"/>
    </row>
    <row r="210" spans="1:76">
      <c r="A210" s="8" t="s">
        <v>2012</v>
      </c>
      <c r="B210" s="8">
        <v>19204</v>
      </c>
      <c r="D210" s="8" t="s">
        <v>2206</v>
      </c>
      <c r="F210" s="8">
        <v>8.1899999999999996E-4</v>
      </c>
      <c r="G210" s="8">
        <v>0.25</v>
      </c>
      <c r="K210" s="8" t="s">
        <v>2203</v>
      </c>
      <c r="L210" s="8">
        <v>1</v>
      </c>
      <c r="S210" s="8" t="s">
        <v>687</v>
      </c>
      <c r="T210" s="8">
        <v>2.9999999999999997E-4</v>
      </c>
      <c r="U210" s="8" t="s">
        <v>43</v>
      </c>
      <c r="V210" s="8">
        <v>6.0000000000000002E-6</v>
      </c>
      <c r="AK210" s="8">
        <v>0</v>
      </c>
      <c r="AL210" s="8">
        <v>0</v>
      </c>
      <c r="AM210" s="8">
        <v>0</v>
      </c>
      <c r="AN210" s="8">
        <v>0</v>
      </c>
      <c r="AO210" s="8">
        <v>0</v>
      </c>
      <c r="AP210" s="8">
        <v>0</v>
      </c>
      <c r="AQ210" s="8">
        <v>0</v>
      </c>
      <c r="AR210" s="8">
        <v>0</v>
      </c>
      <c r="AS210" s="8">
        <v>0</v>
      </c>
      <c r="AT210" s="8">
        <v>0</v>
      </c>
      <c r="AU210" s="8">
        <v>0</v>
      </c>
      <c r="AV210" s="8">
        <v>0</v>
      </c>
      <c r="BV210" s="17"/>
      <c r="BW210" s="18"/>
      <c r="BX210" s="19"/>
    </row>
    <row r="211" spans="1:76">
      <c r="A211" s="8" t="s">
        <v>2012</v>
      </c>
      <c r="B211" s="8">
        <v>19205</v>
      </c>
      <c r="D211" s="8" t="s">
        <v>2207</v>
      </c>
      <c r="F211" s="8">
        <v>3.4699999999999998E-4</v>
      </c>
      <c r="G211" s="8">
        <v>0.25</v>
      </c>
      <c r="K211" s="8" t="s">
        <v>2203</v>
      </c>
      <c r="L211" s="8">
        <v>1</v>
      </c>
      <c r="S211" s="8" t="s">
        <v>687</v>
      </c>
      <c r="T211" s="8">
        <v>2.9999999999999997E-4</v>
      </c>
      <c r="U211" s="8" t="s">
        <v>43</v>
      </c>
      <c r="V211" s="8">
        <v>6.0000000000000002E-6</v>
      </c>
      <c r="AK211" s="8">
        <v>0</v>
      </c>
      <c r="AL211" s="8">
        <v>0</v>
      </c>
      <c r="AM211" s="8">
        <v>0</v>
      </c>
      <c r="AN211" s="8">
        <v>0</v>
      </c>
      <c r="AO211" s="8">
        <v>0</v>
      </c>
      <c r="AP211" s="8">
        <v>0</v>
      </c>
      <c r="AQ211" s="8">
        <v>0</v>
      </c>
      <c r="AR211" s="8">
        <v>0</v>
      </c>
      <c r="AS211" s="8">
        <v>0</v>
      </c>
      <c r="AT211" s="8">
        <v>0</v>
      </c>
      <c r="AU211" s="8">
        <v>0</v>
      </c>
      <c r="AV211" s="8">
        <v>0</v>
      </c>
      <c r="BV211" s="17"/>
      <c r="BW211" s="18"/>
      <c r="BX211" s="19"/>
    </row>
    <row r="212" spans="1:76">
      <c r="A212" s="8" t="s">
        <v>2012</v>
      </c>
      <c r="B212" s="8">
        <v>19206</v>
      </c>
      <c r="D212" s="8" t="s">
        <v>2208</v>
      </c>
      <c r="F212" s="8">
        <v>2.604E-3</v>
      </c>
      <c r="G212" s="8">
        <v>0.25</v>
      </c>
      <c r="K212" s="8" t="s">
        <v>2203</v>
      </c>
      <c r="L212" s="8">
        <v>1</v>
      </c>
      <c r="T212" s="8">
        <v>9.0200000000000002E-4</v>
      </c>
      <c r="U212" s="8" t="s">
        <v>27</v>
      </c>
      <c r="V212" s="8">
        <v>1.9000000000000001E-5</v>
      </c>
      <c r="AK212" s="8">
        <v>0</v>
      </c>
      <c r="AL212" s="8">
        <v>0</v>
      </c>
      <c r="AM212" s="8">
        <v>0</v>
      </c>
      <c r="AN212" s="8">
        <v>0</v>
      </c>
      <c r="AO212" s="8">
        <v>0</v>
      </c>
      <c r="AP212" s="8">
        <v>0</v>
      </c>
      <c r="AQ212" s="8">
        <v>0</v>
      </c>
      <c r="AR212" s="8">
        <v>0</v>
      </c>
      <c r="AS212" s="8">
        <v>0</v>
      </c>
      <c r="AT212" s="8">
        <v>0</v>
      </c>
      <c r="AU212" s="8">
        <v>0</v>
      </c>
      <c r="AV212" s="8">
        <v>0</v>
      </c>
      <c r="BV212" s="17"/>
      <c r="BW212" s="18"/>
      <c r="BX212" s="19"/>
    </row>
    <row r="213" spans="1:76">
      <c r="A213" s="8" t="s">
        <v>2012</v>
      </c>
      <c r="B213" s="8">
        <v>19210</v>
      </c>
      <c r="D213" s="8" t="s">
        <v>2209</v>
      </c>
      <c r="E213" s="8">
        <v>330</v>
      </c>
      <c r="F213" s="8">
        <v>7.2727272727272727E-3</v>
      </c>
      <c r="G213" s="8">
        <v>1</v>
      </c>
      <c r="K213" s="8" t="s">
        <v>2203</v>
      </c>
      <c r="L213" s="8">
        <v>1</v>
      </c>
      <c r="S213" s="8" t="s">
        <v>528</v>
      </c>
      <c r="T213" s="8">
        <v>0.19134999999999999</v>
      </c>
      <c r="AJ213" s="8">
        <v>9210</v>
      </c>
      <c r="AK213" s="8">
        <v>30120</v>
      </c>
      <c r="AL213" s="8">
        <v>1.1111000000000001E-2</v>
      </c>
      <c r="AM213" s="8">
        <v>0</v>
      </c>
      <c r="AN213" s="8">
        <v>0</v>
      </c>
      <c r="AO213" s="8">
        <v>0</v>
      </c>
      <c r="AP213" s="8">
        <v>0</v>
      </c>
      <c r="AQ213" s="8">
        <v>0</v>
      </c>
      <c r="AR213" s="8">
        <v>0</v>
      </c>
      <c r="AS213" s="8">
        <v>0</v>
      </c>
      <c r="AT213" s="8">
        <v>0</v>
      </c>
      <c r="AU213" s="8">
        <v>30201</v>
      </c>
      <c r="AV213" s="8">
        <v>1.1111000000000001E-2</v>
      </c>
      <c r="BV213" s="17"/>
      <c r="BW213" s="18"/>
      <c r="BX213" s="19"/>
    </row>
    <row r="214" spans="1:76">
      <c r="A214" s="8" t="s">
        <v>2012</v>
      </c>
      <c r="B214" s="8">
        <v>19211</v>
      </c>
      <c r="D214" s="8" t="s">
        <v>2210</v>
      </c>
      <c r="E214" s="8">
        <v>200</v>
      </c>
      <c r="F214" s="8">
        <v>7.2727272727272727E-3</v>
      </c>
      <c r="G214" s="8">
        <v>1</v>
      </c>
      <c r="K214" s="8" t="s">
        <v>2203</v>
      </c>
      <c r="L214" s="8">
        <v>1</v>
      </c>
      <c r="S214" s="8" t="s">
        <v>528</v>
      </c>
      <c r="T214" s="8">
        <v>0.15079999999999999</v>
      </c>
      <c r="AJ214" s="8">
        <v>9211</v>
      </c>
      <c r="AK214" s="8">
        <v>30120</v>
      </c>
      <c r="AL214" s="8">
        <v>8.7720000000000003E-3</v>
      </c>
      <c r="AM214" s="8">
        <v>0</v>
      </c>
      <c r="AN214" s="8">
        <v>0</v>
      </c>
      <c r="AO214" s="8">
        <v>0</v>
      </c>
      <c r="AP214" s="8">
        <v>0</v>
      </c>
      <c r="AQ214" s="8">
        <v>0</v>
      </c>
      <c r="AR214" s="8">
        <v>0</v>
      </c>
      <c r="AS214" s="8">
        <v>0</v>
      </c>
      <c r="AT214" s="8">
        <v>0</v>
      </c>
      <c r="AU214" s="8">
        <v>30201</v>
      </c>
      <c r="AV214" s="8">
        <v>8.7720000000000003E-3</v>
      </c>
      <c r="BV214" s="17"/>
      <c r="BW214" s="18"/>
      <c r="BX214" s="19"/>
    </row>
    <row r="215" spans="1:76">
      <c r="A215" s="8" t="s">
        <v>2012</v>
      </c>
      <c r="B215" s="8">
        <v>19220</v>
      </c>
      <c r="D215" s="8" t="s">
        <v>2211</v>
      </c>
      <c r="E215" s="8">
        <v>200</v>
      </c>
      <c r="F215" s="8">
        <v>9.0279999999999996E-3</v>
      </c>
      <c r="G215" s="8">
        <v>1</v>
      </c>
      <c r="K215" s="8" t="s">
        <v>2203</v>
      </c>
      <c r="L215" s="8">
        <v>1</v>
      </c>
      <c r="S215" s="8" t="s">
        <v>528</v>
      </c>
      <c r="T215" s="8">
        <v>0.19800000000000001</v>
      </c>
      <c r="AJ215" s="8">
        <v>9220</v>
      </c>
      <c r="AK215" s="8">
        <v>30120</v>
      </c>
      <c r="AL215" s="8">
        <v>1.7544000000000001E-2</v>
      </c>
      <c r="AM215" s="8">
        <v>0</v>
      </c>
      <c r="AN215" s="8">
        <v>0</v>
      </c>
      <c r="AO215" s="8">
        <v>0</v>
      </c>
      <c r="AP215" s="8">
        <v>0</v>
      </c>
      <c r="AQ215" s="8">
        <v>0</v>
      </c>
      <c r="AR215" s="8">
        <v>0</v>
      </c>
      <c r="AS215" s="8">
        <v>0</v>
      </c>
      <c r="AT215" s="8">
        <v>0</v>
      </c>
      <c r="AU215" s="8">
        <v>30201</v>
      </c>
      <c r="AV215" s="8">
        <v>1.7544000000000001E-2</v>
      </c>
      <c r="BV215" s="17"/>
      <c r="BW215" s="18"/>
      <c r="BX215" s="19"/>
    </row>
    <row r="216" spans="1:76">
      <c r="A216" s="8" t="s">
        <v>2012</v>
      </c>
      <c r="B216" s="8">
        <v>19221</v>
      </c>
      <c r="D216" s="8" t="s">
        <v>2212</v>
      </c>
      <c r="E216" s="8">
        <v>200</v>
      </c>
      <c r="F216" s="8">
        <v>1.3889E-2</v>
      </c>
      <c r="G216" s="8">
        <v>1</v>
      </c>
      <c r="K216" s="8" t="s">
        <v>2203</v>
      </c>
      <c r="L216" s="8">
        <v>1</v>
      </c>
      <c r="S216" s="8" t="s">
        <v>528</v>
      </c>
      <c r="T216" s="8">
        <v>0.52</v>
      </c>
      <c r="AJ216" s="8">
        <v>9221</v>
      </c>
      <c r="AK216" s="8">
        <v>30120</v>
      </c>
      <c r="AL216" s="8">
        <v>5.2631999999999998E-2</v>
      </c>
      <c r="AM216" s="8">
        <v>0</v>
      </c>
      <c r="AN216" s="8">
        <v>0</v>
      </c>
      <c r="AO216" s="8">
        <v>0</v>
      </c>
      <c r="AP216" s="8">
        <v>0</v>
      </c>
      <c r="AQ216" s="8">
        <v>0</v>
      </c>
      <c r="AR216" s="8">
        <v>0</v>
      </c>
      <c r="AS216" s="8">
        <v>0</v>
      </c>
      <c r="AT216" s="8">
        <v>0</v>
      </c>
      <c r="AU216" s="8">
        <v>30201</v>
      </c>
      <c r="AV216" s="8">
        <v>5.2631999999999998E-2</v>
      </c>
      <c r="BV216" s="17"/>
      <c r="BW216" s="18"/>
      <c r="BX216" s="19"/>
    </row>
    <row r="217" spans="1:76">
      <c r="A217" s="8" t="s">
        <v>2012</v>
      </c>
      <c r="B217" s="8">
        <v>19236</v>
      </c>
      <c r="D217" s="8" t="s">
        <v>2213</v>
      </c>
      <c r="E217" s="8">
        <v>200</v>
      </c>
      <c r="F217" s="8">
        <v>9.5230000000000002E-3</v>
      </c>
      <c r="G217" s="8">
        <v>1</v>
      </c>
      <c r="K217" s="8" t="s">
        <v>2203</v>
      </c>
      <c r="L217" s="8">
        <v>1</v>
      </c>
      <c r="S217" s="8" t="s">
        <v>528</v>
      </c>
      <c r="T217" s="8">
        <v>0.17671499999999998</v>
      </c>
      <c r="U217" s="8" t="s">
        <v>167</v>
      </c>
      <c r="V217" s="8">
        <v>1.7849999999999999E-3</v>
      </c>
      <c r="AJ217" s="8">
        <v>9210</v>
      </c>
      <c r="AK217" s="8">
        <v>30120</v>
      </c>
      <c r="AL217" s="8">
        <v>1.1111000000000001E-2</v>
      </c>
      <c r="AM217" s="8">
        <v>0</v>
      </c>
      <c r="AN217" s="8">
        <v>0</v>
      </c>
      <c r="AO217" s="8">
        <v>0</v>
      </c>
      <c r="AP217" s="8">
        <v>0</v>
      </c>
      <c r="AQ217" s="8">
        <v>0</v>
      </c>
      <c r="AR217" s="8">
        <v>0</v>
      </c>
      <c r="AS217" s="8">
        <v>0</v>
      </c>
      <c r="AT217" s="8">
        <v>0</v>
      </c>
      <c r="AU217" s="8">
        <v>30201</v>
      </c>
      <c r="AV217" s="8">
        <v>1.1111000000000001E-2</v>
      </c>
      <c r="BV217" s="17"/>
      <c r="BW217" s="18"/>
      <c r="BX217" s="19"/>
    </row>
    <row r="218" spans="1:76">
      <c r="A218" s="8" t="s">
        <v>2012</v>
      </c>
      <c r="B218" s="8">
        <v>19237</v>
      </c>
      <c r="D218" s="8" t="s">
        <v>2214</v>
      </c>
      <c r="E218" s="8">
        <v>200</v>
      </c>
      <c r="F218" s="8">
        <v>6.9439999999999997E-3</v>
      </c>
      <c r="G218" s="8">
        <v>1</v>
      </c>
      <c r="K218" s="8" t="s">
        <v>2203</v>
      </c>
      <c r="L218" s="8">
        <v>1</v>
      </c>
      <c r="S218" s="8" t="s">
        <v>528</v>
      </c>
      <c r="T218" s="8">
        <v>0.1494405</v>
      </c>
      <c r="U218" s="8" t="s">
        <v>167</v>
      </c>
      <c r="V218" s="8">
        <v>1.5095E-3</v>
      </c>
      <c r="AJ218" s="8">
        <v>9211</v>
      </c>
      <c r="AK218" s="8">
        <v>30120</v>
      </c>
      <c r="AL218" s="8">
        <v>8.7720000000000003E-3</v>
      </c>
      <c r="AM218" s="8">
        <v>0</v>
      </c>
      <c r="AN218" s="8">
        <v>0</v>
      </c>
      <c r="AO218" s="8">
        <v>0</v>
      </c>
      <c r="AP218" s="8">
        <v>0</v>
      </c>
      <c r="AQ218" s="8">
        <v>0</v>
      </c>
      <c r="AR218" s="8">
        <v>0</v>
      </c>
      <c r="AS218" s="8">
        <v>0</v>
      </c>
      <c r="AT218" s="8">
        <v>0</v>
      </c>
      <c r="AU218" s="8">
        <v>30201</v>
      </c>
      <c r="AV218" s="8">
        <v>8.7720000000000003E-3</v>
      </c>
      <c r="BV218" s="17"/>
      <c r="BW218" s="18"/>
      <c r="BX218" s="19"/>
    </row>
    <row r="219" spans="1:76">
      <c r="A219" s="8" t="s">
        <v>2012</v>
      </c>
      <c r="B219" s="8">
        <v>19301</v>
      </c>
      <c r="D219" s="8" t="s">
        <v>2215</v>
      </c>
      <c r="F219" s="8">
        <v>1.6325999999999999E-3</v>
      </c>
      <c r="G219" s="8">
        <v>0.25</v>
      </c>
      <c r="K219" s="8" t="s">
        <v>2216</v>
      </c>
      <c r="L219" s="8">
        <v>1</v>
      </c>
      <c r="S219" s="8" t="s">
        <v>685</v>
      </c>
      <c r="T219" s="8">
        <v>3.9689999999999994E-3</v>
      </c>
      <c r="U219" s="8" t="s">
        <v>23</v>
      </c>
      <c r="V219" s="8">
        <v>8.1000000000000004E-5</v>
      </c>
      <c r="AJ219" s="8">
        <v>9301</v>
      </c>
      <c r="AK219" s="8">
        <v>30143</v>
      </c>
      <c r="AL219" s="8">
        <v>4.0000000000000002E-4</v>
      </c>
      <c r="AM219" s="8">
        <v>0</v>
      </c>
      <c r="AN219" s="8">
        <v>0</v>
      </c>
      <c r="AO219" s="8">
        <v>0</v>
      </c>
      <c r="AP219" s="8">
        <v>0</v>
      </c>
      <c r="AQ219" s="8">
        <v>0</v>
      </c>
      <c r="AR219" s="8">
        <v>0</v>
      </c>
      <c r="AS219" s="8">
        <v>0</v>
      </c>
      <c r="AT219" s="8">
        <v>0</v>
      </c>
      <c r="AU219" s="8">
        <v>30201</v>
      </c>
      <c r="AV219" s="8">
        <v>4.0000000000000002E-4</v>
      </c>
      <c r="BV219" s="17"/>
      <c r="BW219" s="18"/>
      <c r="BX219" s="19"/>
    </row>
    <row r="220" spans="1:76">
      <c r="A220" s="8" t="s">
        <v>2012</v>
      </c>
      <c r="B220" s="8">
        <v>19302</v>
      </c>
      <c r="D220" s="8" t="s">
        <v>2217</v>
      </c>
      <c r="F220" s="8">
        <v>1.6325999999999999E-3</v>
      </c>
      <c r="G220" s="8">
        <v>0.25</v>
      </c>
      <c r="K220" s="8" t="s">
        <v>2216</v>
      </c>
      <c r="L220" s="8">
        <v>1</v>
      </c>
      <c r="S220" s="8" t="s">
        <v>2218</v>
      </c>
      <c r="T220" s="8">
        <v>3.9699999999999996E-3</v>
      </c>
      <c r="AK220" s="8">
        <v>30143</v>
      </c>
      <c r="AL220" s="8">
        <v>4.0000000000000002E-4</v>
      </c>
      <c r="AM220" s="8">
        <v>0</v>
      </c>
      <c r="AN220" s="8">
        <v>0</v>
      </c>
      <c r="AO220" s="8">
        <v>0</v>
      </c>
      <c r="AP220" s="8">
        <v>0</v>
      </c>
      <c r="AQ220" s="8">
        <v>0</v>
      </c>
      <c r="AR220" s="8">
        <v>0</v>
      </c>
      <c r="AS220" s="8">
        <v>0</v>
      </c>
      <c r="AT220" s="8">
        <v>0</v>
      </c>
      <c r="AU220" s="8">
        <v>30201</v>
      </c>
      <c r="AV220" s="8">
        <v>4.0000000000000002E-4</v>
      </c>
      <c r="BV220" s="17"/>
      <c r="BW220" s="18"/>
      <c r="BX220" s="19"/>
    </row>
    <row r="221" spans="1:76">
      <c r="A221" s="8" t="s">
        <v>2012</v>
      </c>
      <c r="B221" s="8">
        <v>19303</v>
      </c>
      <c r="D221" s="8" t="s">
        <v>2219</v>
      </c>
      <c r="F221" s="8">
        <v>1.6325999999999999E-3</v>
      </c>
      <c r="G221" s="8">
        <v>0.25</v>
      </c>
      <c r="K221" s="8" t="s">
        <v>2216</v>
      </c>
      <c r="L221" s="8">
        <v>1</v>
      </c>
      <c r="S221" s="8" t="s">
        <v>723</v>
      </c>
      <c r="T221" s="8">
        <v>3.9699999999999996E-3</v>
      </c>
      <c r="AK221" s="8">
        <v>30143</v>
      </c>
      <c r="AL221" s="8">
        <v>4.0000000000000002E-4</v>
      </c>
      <c r="AM221" s="8">
        <v>0</v>
      </c>
      <c r="AN221" s="8">
        <v>0</v>
      </c>
      <c r="AO221" s="8">
        <v>0</v>
      </c>
      <c r="AP221" s="8">
        <v>0</v>
      </c>
      <c r="AQ221" s="8">
        <v>0</v>
      </c>
      <c r="AR221" s="8">
        <v>0</v>
      </c>
      <c r="AS221" s="8">
        <v>0</v>
      </c>
      <c r="AT221" s="8">
        <v>0</v>
      </c>
      <c r="AU221" s="8">
        <v>30201</v>
      </c>
      <c r="AV221" s="8">
        <v>4.0000000000000002E-4</v>
      </c>
      <c r="BV221" s="17"/>
      <c r="BW221" s="18"/>
      <c r="BX221" s="19"/>
    </row>
    <row r="222" spans="1:76">
      <c r="A222" s="8" t="s">
        <v>2012</v>
      </c>
      <c r="B222" s="8">
        <v>111002</v>
      </c>
      <c r="D222" s="8" t="s">
        <v>2220</v>
      </c>
      <c r="E222" s="8">
        <v>330</v>
      </c>
      <c r="F222" s="8">
        <v>1.555E-2</v>
      </c>
      <c r="G222" s="8">
        <v>1</v>
      </c>
      <c r="K222" s="8" t="s">
        <v>2050</v>
      </c>
      <c r="L222" s="8">
        <v>1</v>
      </c>
      <c r="S222" s="8" t="s">
        <v>1107</v>
      </c>
      <c r="T222" s="8">
        <v>0.15579999999999999</v>
      </c>
      <c r="AJ222" s="8">
        <v>1018</v>
      </c>
      <c r="AK222" s="8">
        <v>0</v>
      </c>
      <c r="AL222" s="8">
        <v>0</v>
      </c>
      <c r="AM222" s="8">
        <v>0</v>
      </c>
      <c r="AN222" s="8">
        <v>0</v>
      </c>
      <c r="AO222" s="8">
        <v>0</v>
      </c>
      <c r="AP222" s="8">
        <v>0</v>
      </c>
      <c r="AQ222" s="8">
        <v>0</v>
      </c>
      <c r="AR222" s="8">
        <v>0</v>
      </c>
      <c r="AS222" s="8">
        <v>0</v>
      </c>
      <c r="AT222" s="8">
        <v>0</v>
      </c>
      <c r="AU222" s="8">
        <v>0</v>
      </c>
      <c r="AV222" s="8">
        <v>0</v>
      </c>
      <c r="BV222" s="17"/>
      <c r="BW222" s="18"/>
      <c r="BX222" s="19"/>
    </row>
    <row r="223" spans="1:76">
      <c r="A223" s="8" t="s">
        <v>2012</v>
      </c>
      <c r="B223" s="8">
        <v>112214</v>
      </c>
      <c r="D223" s="8" t="s">
        <v>2221</v>
      </c>
      <c r="F223" s="8">
        <v>1.8599999999999998E-2</v>
      </c>
      <c r="G223" s="8">
        <v>1</v>
      </c>
      <c r="K223" s="8" t="s">
        <v>2055</v>
      </c>
      <c r="L223" s="8">
        <v>1</v>
      </c>
      <c r="S223" s="8" t="s">
        <v>1123</v>
      </c>
      <c r="T223" s="8">
        <v>7.1999999999999995E-2</v>
      </c>
      <c r="AJ223" s="8">
        <v>2672</v>
      </c>
      <c r="AK223" s="8">
        <v>0</v>
      </c>
      <c r="AL223" s="8">
        <v>0</v>
      </c>
      <c r="AM223" s="8">
        <v>30029</v>
      </c>
      <c r="AN223" s="8">
        <v>0.5</v>
      </c>
      <c r="AO223" s="8">
        <v>0</v>
      </c>
      <c r="AP223" s="8">
        <v>0</v>
      </c>
      <c r="AQ223" s="8">
        <v>0</v>
      </c>
      <c r="AR223" s="8">
        <v>0</v>
      </c>
      <c r="AS223" s="8">
        <v>0</v>
      </c>
      <c r="AT223" s="8">
        <v>0</v>
      </c>
      <c r="AU223" s="8">
        <v>0</v>
      </c>
      <c r="AV223" s="8">
        <v>0</v>
      </c>
      <c r="BV223" s="17"/>
      <c r="BW223" s="18"/>
      <c r="BX223" s="19"/>
    </row>
    <row r="224" spans="1:76">
      <c r="A224" s="8" t="s">
        <v>2012</v>
      </c>
      <c r="B224" s="8">
        <v>112455</v>
      </c>
      <c r="D224" s="8" t="s">
        <v>2222</v>
      </c>
      <c r="E224" s="8">
        <v>80</v>
      </c>
      <c r="F224" s="8">
        <v>1.9199999999999998E-2</v>
      </c>
      <c r="G224" s="8">
        <v>1</v>
      </c>
      <c r="J224" s="8" t="s">
        <v>2121</v>
      </c>
      <c r="K224" s="8" t="s">
        <v>2055</v>
      </c>
      <c r="L224" s="8">
        <v>1</v>
      </c>
      <c r="S224" s="8" t="s">
        <v>1207</v>
      </c>
      <c r="T224" s="8">
        <v>6.4899999999999999E-2</v>
      </c>
      <c r="AJ224" s="8">
        <v>2667</v>
      </c>
      <c r="AK224" s="8">
        <v>30106</v>
      </c>
      <c r="AL224" s="8">
        <v>4.3479999999999994E-3</v>
      </c>
      <c r="AM224" s="8">
        <v>0</v>
      </c>
      <c r="AN224" s="8">
        <v>0</v>
      </c>
      <c r="AO224" s="8">
        <v>30107</v>
      </c>
      <c r="AP224" s="8">
        <v>4.3478000000000003E-2</v>
      </c>
      <c r="AQ224" s="8">
        <v>30013</v>
      </c>
      <c r="AR224" s="8">
        <v>1.0869999999999999E-2</v>
      </c>
      <c r="AS224" s="8">
        <v>0</v>
      </c>
      <c r="AT224" s="8">
        <v>0</v>
      </c>
      <c r="AU224" s="8">
        <v>0</v>
      </c>
      <c r="AV224" s="8">
        <v>0</v>
      </c>
      <c r="BV224" s="17"/>
      <c r="BW224" s="18"/>
      <c r="BX224" s="19"/>
    </row>
    <row r="225" spans="1:76">
      <c r="A225" s="8" t="s">
        <v>2012</v>
      </c>
      <c r="B225" s="8">
        <v>112459</v>
      </c>
      <c r="D225" s="8" t="s">
        <v>2223</v>
      </c>
      <c r="E225" s="8">
        <v>420</v>
      </c>
      <c r="F225" s="8">
        <v>1.38E-2</v>
      </c>
      <c r="G225" s="8">
        <v>1</v>
      </c>
      <c r="K225" s="8" t="s">
        <v>2055</v>
      </c>
      <c r="L225" s="8">
        <v>1</v>
      </c>
      <c r="M225" s="8">
        <v>1</v>
      </c>
      <c r="S225" s="8" t="s">
        <v>1243</v>
      </c>
      <c r="T225" s="8">
        <v>0.23</v>
      </c>
      <c r="U225" s="8" t="s">
        <v>89</v>
      </c>
      <c r="V225" s="8">
        <v>1.15E-3</v>
      </c>
      <c r="AK225" s="8">
        <v>30106</v>
      </c>
      <c r="AL225" s="8">
        <v>5.5555E-2</v>
      </c>
      <c r="AM225" s="8">
        <v>0</v>
      </c>
      <c r="AN225" s="8">
        <v>0</v>
      </c>
      <c r="AO225" s="8">
        <v>30107</v>
      </c>
      <c r="AP225" s="8">
        <v>0.5</v>
      </c>
      <c r="AQ225" s="8">
        <v>30013</v>
      </c>
      <c r="AR225" s="8">
        <v>0.125</v>
      </c>
      <c r="AS225" s="8">
        <v>0</v>
      </c>
      <c r="AT225" s="8">
        <v>0</v>
      </c>
      <c r="AU225" s="8">
        <v>0</v>
      </c>
      <c r="AV225" s="8">
        <v>0</v>
      </c>
      <c r="BV225" s="17"/>
      <c r="BW225" s="18"/>
      <c r="BX225" s="19"/>
    </row>
    <row r="226" spans="1:76">
      <c r="A226" s="8" t="s">
        <v>2012</v>
      </c>
      <c r="B226" s="8">
        <v>112464</v>
      </c>
      <c r="D226" s="8" t="s">
        <v>2224</v>
      </c>
      <c r="E226" s="8">
        <v>80</v>
      </c>
      <c r="F226" s="8">
        <v>1.9199999999999998E-2</v>
      </c>
      <c r="G226" s="8">
        <v>1</v>
      </c>
      <c r="K226" s="8" t="s">
        <v>2055</v>
      </c>
      <c r="L226" s="8">
        <v>1</v>
      </c>
      <c r="S226" s="8" t="s">
        <v>775</v>
      </c>
      <c r="T226" s="8">
        <v>6.4899999999999999E-2</v>
      </c>
      <c r="AJ226" s="8">
        <v>2667</v>
      </c>
      <c r="AK226" s="8">
        <v>30106</v>
      </c>
      <c r="AL226" s="8">
        <v>4.3499999999999997E-3</v>
      </c>
      <c r="AM226" s="8">
        <v>0</v>
      </c>
      <c r="AN226" s="8">
        <v>0</v>
      </c>
      <c r="AO226" s="8">
        <v>30107</v>
      </c>
      <c r="AP226" s="8">
        <v>4.3499999999999997E-2</v>
      </c>
      <c r="AQ226" s="8">
        <v>30013</v>
      </c>
      <c r="AR226" s="8">
        <v>1.3099999999999999E-2</v>
      </c>
      <c r="AS226" s="8">
        <v>0</v>
      </c>
      <c r="AT226" s="8">
        <v>0</v>
      </c>
      <c r="AU226" s="8">
        <v>0</v>
      </c>
      <c r="AV226" s="8">
        <v>0</v>
      </c>
      <c r="BV226" s="17"/>
      <c r="BW226" s="18"/>
      <c r="BX226" s="19"/>
    </row>
    <row r="227" spans="1:76">
      <c r="A227" s="8" t="s">
        <v>2012</v>
      </c>
      <c r="B227" s="8">
        <v>112567</v>
      </c>
      <c r="D227" s="8" t="s">
        <v>2225</v>
      </c>
      <c r="E227" s="8">
        <v>80</v>
      </c>
      <c r="F227" s="8">
        <v>8.083333333333333E-3</v>
      </c>
      <c r="G227" s="8">
        <v>0.5</v>
      </c>
      <c r="K227" s="8" t="s">
        <v>2055</v>
      </c>
      <c r="L227" s="8">
        <v>1</v>
      </c>
      <c r="S227" s="8" t="s">
        <v>1209</v>
      </c>
      <c r="T227" s="8">
        <v>6.5329999999999997E-3</v>
      </c>
      <c r="AK227" s="8">
        <v>0</v>
      </c>
      <c r="AL227" s="8">
        <v>0</v>
      </c>
      <c r="AM227" s="8">
        <v>0</v>
      </c>
      <c r="AN227" s="8">
        <v>0</v>
      </c>
      <c r="AO227" s="8">
        <v>30107</v>
      </c>
      <c r="AP227" s="8">
        <v>2.8571000000000003E-2</v>
      </c>
      <c r="AQ227" s="8">
        <v>30013</v>
      </c>
      <c r="AR227" s="8">
        <v>7.143E-3</v>
      </c>
      <c r="AS227" s="8">
        <v>30017</v>
      </c>
      <c r="AT227" s="8">
        <v>1.7799999999999999E-4</v>
      </c>
      <c r="AU227" s="8">
        <v>30201</v>
      </c>
      <c r="AV227" s="8">
        <v>2.8570000000000002E-3</v>
      </c>
      <c r="BV227" s="17"/>
      <c r="BW227" s="18"/>
      <c r="BX227" s="19"/>
    </row>
    <row r="228" spans="1:76">
      <c r="A228" s="8" t="s">
        <v>2012</v>
      </c>
      <c r="B228" s="8">
        <v>112600</v>
      </c>
      <c r="D228" s="8" t="s">
        <v>2226</v>
      </c>
      <c r="E228" s="8">
        <v>25</v>
      </c>
      <c r="F228" s="8">
        <v>1.944E-3</v>
      </c>
      <c r="G228" s="8">
        <v>0.25</v>
      </c>
      <c r="K228" s="8" t="s">
        <v>2055</v>
      </c>
      <c r="L228" s="8">
        <v>1</v>
      </c>
      <c r="S228" s="8" t="s">
        <v>831</v>
      </c>
      <c r="T228" s="8">
        <v>1.4E-3</v>
      </c>
      <c r="AK228" s="8">
        <v>0</v>
      </c>
      <c r="AL228" s="8">
        <v>0</v>
      </c>
      <c r="AM228" s="8">
        <v>0</v>
      </c>
      <c r="AN228" s="8">
        <v>0</v>
      </c>
      <c r="AO228" s="8">
        <v>0</v>
      </c>
      <c r="AP228" s="8">
        <v>0</v>
      </c>
      <c r="AQ228" s="8">
        <v>0</v>
      </c>
      <c r="AR228" s="8">
        <v>0</v>
      </c>
      <c r="AS228" s="8">
        <v>0</v>
      </c>
      <c r="AT228" s="8">
        <v>0</v>
      </c>
      <c r="AU228" s="8">
        <v>0</v>
      </c>
      <c r="AV228" s="8">
        <v>0</v>
      </c>
      <c r="BV228" s="17"/>
      <c r="BW228" s="18"/>
      <c r="BX228" s="19"/>
    </row>
    <row r="229" spans="1:76">
      <c r="A229" s="8" t="s">
        <v>2012</v>
      </c>
      <c r="B229" s="8">
        <v>112601</v>
      </c>
      <c r="D229" s="8" t="s">
        <v>2227</v>
      </c>
      <c r="E229" s="8">
        <v>25</v>
      </c>
      <c r="F229" s="8">
        <v>1.944E-3</v>
      </c>
      <c r="G229" s="8">
        <v>0.25</v>
      </c>
      <c r="K229" s="8" t="s">
        <v>2055</v>
      </c>
      <c r="L229" s="8">
        <v>1</v>
      </c>
      <c r="S229" s="8" t="s">
        <v>829</v>
      </c>
      <c r="T229" s="8">
        <v>1.4E-3</v>
      </c>
      <c r="U229" s="8" t="s">
        <v>31</v>
      </c>
      <c r="V229" s="8">
        <v>2.8E-5</v>
      </c>
      <c r="AK229" s="8">
        <v>0</v>
      </c>
      <c r="AL229" s="8">
        <v>0</v>
      </c>
      <c r="AM229" s="8">
        <v>30029</v>
      </c>
      <c r="AN229" s="8">
        <v>1E-3</v>
      </c>
      <c r="AO229" s="8">
        <v>0</v>
      </c>
      <c r="AP229" s="8">
        <v>0</v>
      </c>
      <c r="AQ229" s="8">
        <v>0</v>
      </c>
      <c r="AR229" s="8">
        <v>0</v>
      </c>
      <c r="AS229" s="8">
        <v>0</v>
      </c>
      <c r="AT229" s="8">
        <v>0</v>
      </c>
      <c r="AU229" s="8">
        <v>0</v>
      </c>
      <c r="AV229" s="8">
        <v>0</v>
      </c>
      <c r="BV229" s="17"/>
      <c r="BW229" s="18"/>
      <c r="BX229" s="19"/>
    </row>
    <row r="230" spans="1:76">
      <c r="A230" s="8" t="s">
        <v>2012</v>
      </c>
      <c r="B230" s="8">
        <v>112603</v>
      </c>
      <c r="D230" s="8" t="s">
        <v>2228</v>
      </c>
      <c r="E230" s="8">
        <v>25</v>
      </c>
      <c r="F230" s="8">
        <v>1.944E-3</v>
      </c>
      <c r="G230" s="8">
        <v>0.25</v>
      </c>
      <c r="K230" s="8" t="s">
        <v>2055</v>
      </c>
      <c r="L230" s="8">
        <v>1</v>
      </c>
      <c r="S230" s="8" t="s">
        <v>831</v>
      </c>
      <c r="T230" s="8">
        <v>1.5E-3</v>
      </c>
      <c r="AK230" s="8">
        <v>0</v>
      </c>
      <c r="AL230" s="8">
        <v>0</v>
      </c>
      <c r="AM230" s="8">
        <v>0</v>
      </c>
      <c r="AN230" s="8">
        <v>0</v>
      </c>
      <c r="AO230" s="8">
        <v>0</v>
      </c>
      <c r="AP230" s="8">
        <v>0</v>
      </c>
      <c r="AQ230" s="8">
        <v>0</v>
      </c>
      <c r="AR230" s="8">
        <v>0</v>
      </c>
      <c r="AS230" s="8">
        <v>0</v>
      </c>
      <c r="AT230" s="8">
        <v>0</v>
      </c>
      <c r="AU230" s="8">
        <v>0</v>
      </c>
      <c r="AV230" s="8">
        <v>0</v>
      </c>
      <c r="BV230" s="17"/>
      <c r="BW230" s="18"/>
      <c r="BX230" s="19"/>
    </row>
    <row r="231" spans="1:76">
      <c r="A231" s="8" t="s">
        <v>2012</v>
      </c>
      <c r="B231" s="8">
        <v>112604</v>
      </c>
      <c r="D231" s="8" t="s">
        <v>2229</v>
      </c>
      <c r="E231" s="8">
        <v>25</v>
      </c>
      <c r="F231" s="8">
        <v>1.944E-3</v>
      </c>
      <c r="G231" s="8">
        <v>0.25</v>
      </c>
      <c r="K231" s="8" t="s">
        <v>2055</v>
      </c>
      <c r="L231" s="8">
        <v>1</v>
      </c>
      <c r="S231" s="8" t="s">
        <v>829</v>
      </c>
      <c r="T231" s="8">
        <v>1.5E-3</v>
      </c>
      <c r="U231" s="8" t="s">
        <v>31</v>
      </c>
      <c r="V231" s="8">
        <v>3.0000000000000001E-5</v>
      </c>
      <c r="AK231" s="8">
        <v>0</v>
      </c>
      <c r="AL231" s="8">
        <v>0</v>
      </c>
      <c r="AM231" s="8">
        <v>30029</v>
      </c>
      <c r="AN231" s="8">
        <v>1E-3</v>
      </c>
      <c r="AO231" s="8">
        <v>0</v>
      </c>
      <c r="AP231" s="8">
        <v>0</v>
      </c>
      <c r="AQ231" s="8">
        <v>0</v>
      </c>
      <c r="AR231" s="8">
        <v>0</v>
      </c>
      <c r="AS231" s="8">
        <v>0</v>
      </c>
      <c r="AT231" s="8">
        <v>0</v>
      </c>
      <c r="AU231" s="8">
        <v>0</v>
      </c>
      <c r="AV231" s="8">
        <v>0</v>
      </c>
      <c r="BV231" s="17"/>
      <c r="BW231" s="18"/>
      <c r="BX231" s="19"/>
    </row>
    <row r="232" spans="1:76">
      <c r="A232" s="8" t="s">
        <v>2012</v>
      </c>
      <c r="B232" s="8">
        <v>112606</v>
      </c>
      <c r="D232" s="8" t="s">
        <v>2230</v>
      </c>
      <c r="E232" s="8">
        <v>25</v>
      </c>
      <c r="F232" s="8">
        <v>2.0830000000000002E-3</v>
      </c>
      <c r="G232" s="8">
        <v>0.25</v>
      </c>
      <c r="K232" s="8" t="s">
        <v>2055</v>
      </c>
      <c r="L232" s="8">
        <v>1</v>
      </c>
      <c r="S232" s="8" t="s">
        <v>831</v>
      </c>
      <c r="T232" s="8">
        <v>1.3500000000000001E-3</v>
      </c>
      <c r="AK232" s="8">
        <v>0</v>
      </c>
      <c r="AL232" s="8">
        <v>0</v>
      </c>
      <c r="AM232" s="8">
        <v>0</v>
      </c>
      <c r="AN232" s="8">
        <v>0</v>
      </c>
      <c r="AO232" s="8">
        <v>0</v>
      </c>
      <c r="AP232" s="8">
        <v>0</v>
      </c>
      <c r="AQ232" s="8">
        <v>0</v>
      </c>
      <c r="AR232" s="8">
        <v>0</v>
      </c>
      <c r="AS232" s="8">
        <v>0</v>
      </c>
      <c r="AT232" s="8">
        <v>0</v>
      </c>
      <c r="AU232" s="8">
        <v>0</v>
      </c>
      <c r="AV232" s="8">
        <v>0</v>
      </c>
      <c r="BV232" s="17"/>
      <c r="BW232" s="18"/>
      <c r="BX232" s="19"/>
    </row>
    <row r="233" spans="1:76">
      <c r="A233" s="8" t="s">
        <v>2012</v>
      </c>
      <c r="B233" s="8">
        <v>112607</v>
      </c>
      <c r="D233" s="8" t="s">
        <v>2231</v>
      </c>
      <c r="E233" s="8">
        <v>25</v>
      </c>
      <c r="F233" s="8">
        <v>2.0830000000000002E-3</v>
      </c>
      <c r="G233" s="8">
        <v>0.25</v>
      </c>
      <c r="K233" s="8" t="s">
        <v>2055</v>
      </c>
      <c r="L233" s="8">
        <v>1</v>
      </c>
      <c r="S233" s="8" t="s">
        <v>829</v>
      </c>
      <c r="T233" s="8">
        <v>1.3500000000000001E-3</v>
      </c>
      <c r="U233" s="8" t="s">
        <v>31</v>
      </c>
      <c r="V233" s="8">
        <v>2.6999999999999999E-5</v>
      </c>
      <c r="AK233" s="8">
        <v>0</v>
      </c>
      <c r="AL233" s="8">
        <v>0</v>
      </c>
      <c r="AM233" s="8">
        <v>30029</v>
      </c>
      <c r="AN233" s="8">
        <v>1E-3</v>
      </c>
      <c r="AO233" s="8">
        <v>0</v>
      </c>
      <c r="AP233" s="8">
        <v>0</v>
      </c>
      <c r="AQ233" s="8">
        <v>0</v>
      </c>
      <c r="AR233" s="8">
        <v>0</v>
      </c>
      <c r="AS233" s="8">
        <v>0</v>
      </c>
      <c r="AT233" s="8">
        <v>0</v>
      </c>
      <c r="AU233" s="8">
        <v>0</v>
      </c>
      <c r="AV233" s="8">
        <v>0</v>
      </c>
      <c r="BV233" s="17"/>
      <c r="BW233" s="18"/>
      <c r="BX233" s="19"/>
    </row>
    <row r="234" spans="1:76">
      <c r="A234" s="8" t="s">
        <v>2012</v>
      </c>
      <c r="B234" s="8">
        <v>112609</v>
      </c>
      <c r="D234" s="8" t="s">
        <v>2232</v>
      </c>
      <c r="E234" s="8">
        <v>25</v>
      </c>
      <c r="F234" s="8">
        <v>2.0830000000000002E-3</v>
      </c>
      <c r="G234" s="8">
        <v>0.25</v>
      </c>
      <c r="K234" s="8" t="s">
        <v>2055</v>
      </c>
      <c r="L234" s="8">
        <v>1</v>
      </c>
      <c r="S234" s="8" t="s">
        <v>831</v>
      </c>
      <c r="T234" s="8">
        <v>1.3749999999999999E-3</v>
      </c>
      <c r="AK234" s="8">
        <v>0</v>
      </c>
      <c r="AL234" s="8">
        <v>0</v>
      </c>
      <c r="AM234" s="8">
        <v>0</v>
      </c>
      <c r="AN234" s="8">
        <v>0</v>
      </c>
      <c r="AO234" s="8">
        <v>0</v>
      </c>
      <c r="AP234" s="8">
        <v>0</v>
      </c>
      <c r="AQ234" s="8">
        <v>0</v>
      </c>
      <c r="AR234" s="8">
        <v>0</v>
      </c>
      <c r="AS234" s="8">
        <v>0</v>
      </c>
      <c r="AT234" s="8">
        <v>0</v>
      </c>
      <c r="AU234" s="8">
        <v>0</v>
      </c>
      <c r="AV234" s="8">
        <v>0</v>
      </c>
      <c r="BV234" s="17"/>
      <c r="BW234" s="18"/>
      <c r="BX234" s="19"/>
    </row>
    <row r="235" spans="1:76">
      <c r="A235" s="8" t="s">
        <v>2012</v>
      </c>
      <c r="B235" s="8">
        <v>112610</v>
      </c>
      <c r="D235" s="8" t="s">
        <v>2233</v>
      </c>
      <c r="E235" s="8">
        <v>25</v>
      </c>
      <c r="F235" s="8">
        <v>2.0830000000000002E-3</v>
      </c>
      <c r="G235" s="8">
        <v>0.25</v>
      </c>
      <c r="K235" s="8" t="s">
        <v>2055</v>
      </c>
      <c r="L235" s="8">
        <v>1</v>
      </c>
      <c r="S235" s="8" t="s">
        <v>829</v>
      </c>
      <c r="T235" s="8">
        <v>1.3749999999999999E-3</v>
      </c>
      <c r="U235" s="8" t="s">
        <v>31</v>
      </c>
      <c r="V235" s="8">
        <v>2.8E-5</v>
      </c>
      <c r="AK235" s="8">
        <v>0</v>
      </c>
      <c r="AL235" s="8">
        <v>0</v>
      </c>
      <c r="AM235" s="8">
        <v>30029</v>
      </c>
      <c r="AN235" s="8">
        <v>1E-3</v>
      </c>
      <c r="AO235" s="8">
        <v>0</v>
      </c>
      <c r="AP235" s="8">
        <v>0</v>
      </c>
      <c r="AQ235" s="8">
        <v>0</v>
      </c>
      <c r="AR235" s="8">
        <v>0</v>
      </c>
      <c r="AS235" s="8">
        <v>0</v>
      </c>
      <c r="AT235" s="8">
        <v>0</v>
      </c>
      <c r="AU235" s="8">
        <v>0</v>
      </c>
      <c r="AV235" s="8">
        <v>0</v>
      </c>
      <c r="BV235" s="17"/>
      <c r="BW235" s="18"/>
      <c r="BX235" s="19"/>
    </row>
    <row r="236" spans="1:76">
      <c r="A236" s="8" t="s">
        <v>2012</v>
      </c>
      <c r="B236" s="8">
        <v>112612</v>
      </c>
      <c r="D236" s="8" t="s">
        <v>2234</v>
      </c>
      <c r="E236" s="8">
        <v>25</v>
      </c>
      <c r="F236" s="8">
        <v>2.0830000000000002E-3</v>
      </c>
      <c r="G236" s="8">
        <v>0.25</v>
      </c>
      <c r="K236" s="8" t="s">
        <v>2055</v>
      </c>
      <c r="L236" s="8">
        <v>1</v>
      </c>
      <c r="S236" s="8" t="s">
        <v>831</v>
      </c>
      <c r="T236" s="8">
        <v>1.3749999999999999E-3</v>
      </c>
      <c r="AJ236" s="8">
        <v>2612</v>
      </c>
      <c r="AK236" s="8">
        <v>0</v>
      </c>
      <c r="AL236" s="8">
        <v>0</v>
      </c>
      <c r="AM236" s="8">
        <v>0</v>
      </c>
      <c r="AN236" s="8">
        <v>0</v>
      </c>
      <c r="AO236" s="8">
        <v>0</v>
      </c>
      <c r="AP236" s="8">
        <v>0</v>
      </c>
      <c r="AQ236" s="8">
        <v>0</v>
      </c>
      <c r="AR236" s="8">
        <v>0</v>
      </c>
      <c r="AS236" s="8">
        <v>0</v>
      </c>
      <c r="AT236" s="8">
        <v>0</v>
      </c>
      <c r="AU236" s="8">
        <v>0</v>
      </c>
      <c r="AV236" s="8">
        <v>0</v>
      </c>
      <c r="BV236" s="17"/>
      <c r="BW236" s="18"/>
      <c r="BX236" s="19"/>
    </row>
    <row r="237" spans="1:76">
      <c r="A237" s="8" t="s">
        <v>2012</v>
      </c>
      <c r="B237" s="8">
        <v>112613</v>
      </c>
      <c r="D237" s="8" t="s">
        <v>2235</v>
      </c>
      <c r="E237" s="8">
        <v>25</v>
      </c>
      <c r="F237" s="8">
        <v>2.0830000000000002E-3</v>
      </c>
      <c r="G237" s="8">
        <v>0.25</v>
      </c>
      <c r="K237" s="8" t="s">
        <v>2055</v>
      </c>
      <c r="L237" s="8">
        <v>1</v>
      </c>
      <c r="S237" s="8" t="s">
        <v>829</v>
      </c>
      <c r="T237" s="8">
        <v>1.3749999999999999E-3</v>
      </c>
      <c r="U237" s="8" t="s">
        <v>31</v>
      </c>
      <c r="V237" s="8">
        <v>2.8E-5</v>
      </c>
      <c r="AJ237" s="8">
        <v>2612</v>
      </c>
      <c r="AK237" s="8">
        <v>0</v>
      </c>
      <c r="AL237" s="8">
        <v>0</v>
      </c>
      <c r="AM237" s="8">
        <v>30029</v>
      </c>
      <c r="AN237" s="8">
        <v>1E-3</v>
      </c>
      <c r="AO237" s="8">
        <v>0</v>
      </c>
      <c r="AP237" s="8">
        <v>0</v>
      </c>
      <c r="AQ237" s="8">
        <v>0</v>
      </c>
      <c r="AR237" s="8">
        <v>0</v>
      </c>
      <c r="AS237" s="8">
        <v>0</v>
      </c>
      <c r="AT237" s="8">
        <v>0</v>
      </c>
      <c r="AU237" s="8">
        <v>0</v>
      </c>
      <c r="AV237" s="8">
        <v>0</v>
      </c>
      <c r="BV237" s="17"/>
      <c r="BW237" s="18"/>
      <c r="BX237" s="19"/>
    </row>
    <row r="238" spans="1:76">
      <c r="A238" s="8" t="s">
        <v>2012</v>
      </c>
      <c r="B238" s="8">
        <v>112615</v>
      </c>
      <c r="D238" s="8" t="s">
        <v>2236</v>
      </c>
      <c r="E238" s="8">
        <v>25</v>
      </c>
      <c r="F238" s="8">
        <v>2.0830000000000002E-3</v>
      </c>
      <c r="G238" s="8">
        <v>0.25</v>
      </c>
      <c r="K238" s="8" t="s">
        <v>2055</v>
      </c>
      <c r="L238" s="8">
        <v>1</v>
      </c>
      <c r="S238" s="8" t="s">
        <v>831</v>
      </c>
      <c r="T238" s="8">
        <v>1.2750000000000001E-3</v>
      </c>
      <c r="AK238" s="8">
        <v>0</v>
      </c>
      <c r="AL238" s="8">
        <v>0</v>
      </c>
      <c r="AM238" s="8">
        <v>0</v>
      </c>
      <c r="AN238" s="8">
        <v>0</v>
      </c>
      <c r="AO238" s="8">
        <v>0</v>
      </c>
      <c r="AP238" s="8">
        <v>0</v>
      </c>
      <c r="AQ238" s="8">
        <v>0</v>
      </c>
      <c r="AR238" s="8">
        <v>0</v>
      </c>
      <c r="AS238" s="8">
        <v>0</v>
      </c>
      <c r="AT238" s="8">
        <v>0</v>
      </c>
      <c r="AU238" s="8">
        <v>0</v>
      </c>
      <c r="AV238" s="8">
        <v>0</v>
      </c>
      <c r="BV238" s="17"/>
      <c r="BW238" s="18"/>
      <c r="BX238" s="19"/>
    </row>
    <row r="239" spans="1:76">
      <c r="A239" s="8" t="s">
        <v>2012</v>
      </c>
      <c r="B239" s="8">
        <v>112616</v>
      </c>
      <c r="D239" s="8" t="s">
        <v>2237</v>
      </c>
      <c r="E239" s="8">
        <v>25</v>
      </c>
      <c r="F239" s="8">
        <v>1.9047619047619048E-3</v>
      </c>
      <c r="G239" s="8">
        <v>0.25</v>
      </c>
      <c r="K239" s="8" t="s">
        <v>2055</v>
      </c>
      <c r="L239" s="8">
        <v>1</v>
      </c>
      <c r="S239" s="8" t="s">
        <v>841</v>
      </c>
      <c r="T239" s="8">
        <v>1.3749999999999999E-3</v>
      </c>
      <c r="U239" s="8" t="s">
        <v>73</v>
      </c>
      <c r="V239" s="8">
        <v>2.5999999999999998E-5</v>
      </c>
      <c r="AK239" s="8">
        <v>0</v>
      </c>
      <c r="AL239" s="8">
        <v>0</v>
      </c>
      <c r="AM239" s="8">
        <v>30029</v>
      </c>
      <c r="AN239" s="8">
        <v>1E-3</v>
      </c>
      <c r="AO239" s="8">
        <v>0</v>
      </c>
      <c r="AP239" s="8">
        <v>0</v>
      </c>
      <c r="AQ239" s="8">
        <v>0</v>
      </c>
      <c r="AR239" s="8">
        <v>0</v>
      </c>
      <c r="AS239" s="8">
        <v>0</v>
      </c>
      <c r="AT239" s="8">
        <v>0</v>
      </c>
      <c r="AU239" s="8">
        <v>0</v>
      </c>
      <c r="AV239" s="8">
        <v>0</v>
      </c>
      <c r="BV239" s="17"/>
      <c r="BW239" s="18"/>
      <c r="BX239" s="19"/>
    </row>
    <row r="240" spans="1:76">
      <c r="A240" s="8" t="s">
        <v>2012</v>
      </c>
      <c r="B240" s="8">
        <v>112619</v>
      </c>
      <c r="D240" s="8" t="s">
        <v>2238</v>
      </c>
      <c r="E240" s="8">
        <v>50</v>
      </c>
      <c r="F240" s="8">
        <v>1.7222820236813779E-3</v>
      </c>
      <c r="G240" s="8">
        <v>0.25</v>
      </c>
      <c r="K240" s="8" t="s">
        <v>2055</v>
      </c>
      <c r="L240" s="8">
        <v>1</v>
      </c>
      <c r="S240" s="8" t="s">
        <v>805</v>
      </c>
      <c r="T240" s="8">
        <v>9.1200000000000005E-4</v>
      </c>
      <c r="AJ240" s="8">
        <v>2619</v>
      </c>
      <c r="AK240" s="8">
        <v>0</v>
      </c>
      <c r="AL240" s="8">
        <v>0</v>
      </c>
      <c r="AM240" s="8">
        <v>30029</v>
      </c>
      <c r="AN240" s="8">
        <v>1E-3</v>
      </c>
      <c r="AO240" s="8">
        <v>0</v>
      </c>
      <c r="AP240" s="8">
        <v>0</v>
      </c>
      <c r="AQ240" s="8">
        <v>0</v>
      </c>
      <c r="AR240" s="8">
        <v>0</v>
      </c>
      <c r="AS240" s="8">
        <v>0</v>
      </c>
      <c r="AT240" s="8">
        <v>0</v>
      </c>
      <c r="AU240" s="8">
        <v>0</v>
      </c>
      <c r="AV240" s="8">
        <v>0</v>
      </c>
      <c r="BV240" s="17"/>
      <c r="BW240" s="18"/>
      <c r="BX240" s="19"/>
    </row>
    <row r="241" spans="1:76">
      <c r="A241" s="8" t="s">
        <v>2012</v>
      </c>
      <c r="B241" s="8">
        <v>112620</v>
      </c>
      <c r="D241" s="8" t="s">
        <v>2075</v>
      </c>
      <c r="E241" s="8">
        <v>25</v>
      </c>
      <c r="F241" s="8">
        <v>2.431E-3</v>
      </c>
      <c r="G241" s="8">
        <v>0.25</v>
      </c>
      <c r="K241" s="8" t="s">
        <v>2055</v>
      </c>
      <c r="L241" s="8">
        <v>1</v>
      </c>
      <c r="S241" s="8" t="s">
        <v>831</v>
      </c>
      <c r="T241" s="8">
        <v>1.5E-3</v>
      </c>
      <c r="AK241" s="8">
        <v>0</v>
      </c>
      <c r="AL241" s="8">
        <v>0</v>
      </c>
      <c r="AM241" s="8">
        <v>0</v>
      </c>
      <c r="AN241" s="8">
        <v>0</v>
      </c>
      <c r="AO241" s="8">
        <v>0</v>
      </c>
      <c r="AP241" s="8">
        <v>0</v>
      </c>
      <c r="AQ241" s="8">
        <v>0</v>
      </c>
      <c r="AR241" s="8">
        <v>0</v>
      </c>
      <c r="AS241" s="8">
        <v>0</v>
      </c>
      <c r="AT241" s="8">
        <v>0</v>
      </c>
      <c r="AU241" s="8">
        <v>0</v>
      </c>
      <c r="AV241" s="8">
        <v>0</v>
      </c>
      <c r="BV241" s="17"/>
      <c r="BW241" s="18"/>
      <c r="BX241" s="19"/>
    </row>
    <row r="242" spans="1:76">
      <c r="A242" s="8" t="s">
        <v>2012</v>
      </c>
      <c r="B242" s="8">
        <v>112621</v>
      </c>
      <c r="D242" s="8" t="s">
        <v>2239</v>
      </c>
      <c r="E242" s="8">
        <v>25</v>
      </c>
      <c r="F242" s="8">
        <v>2.431E-3</v>
      </c>
      <c r="G242" s="8">
        <v>0.25</v>
      </c>
      <c r="K242" s="8" t="s">
        <v>2055</v>
      </c>
      <c r="L242" s="8">
        <v>1</v>
      </c>
      <c r="S242" s="8" t="s">
        <v>829</v>
      </c>
      <c r="T242" s="8">
        <v>1.5E-3</v>
      </c>
      <c r="U242" s="8" t="s">
        <v>31</v>
      </c>
      <c r="V242" s="8">
        <v>3.0000000000000001E-5</v>
      </c>
      <c r="AK242" s="8">
        <v>0</v>
      </c>
      <c r="AL242" s="8">
        <v>0</v>
      </c>
      <c r="AM242" s="8">
        <v>30029</v>
      </c>
      <c r="AN242" s="8">
        <v>1E-3</v>
      </c>
      <c r="AO242" s="8">
        <v>0</v>
      </c>
      <c r="AP242" s="8">
        <v>0</v>
      </c>
      <c r="AQ242" s="8">
        <v>0</v>
      </c>
      <c r="AR242" s="8">
        <v>0</v>
      </c>
      <c r="AS242" s="8">
        <v>0</v>
      </c>
      <c r="AT242" s="8">
        <v>0</v>
      </c>
      <c r="AU242" s="8">
        <v>0</v>
      </c>
      <c r="AV242" s="8">
        <v>0</v>
      </c>
      <c r="BV242" s="17"/>
      <c r="BW242" s="18"/>
      <c r="BX242" s="19"/>
    </row>
    <row r="243" spans="1:76">
      <c r="A243" s="8" t="s">
        <v>2012</v>
      </c>
      <c r="B243" s="8">
        <v>112623</v>
      </c>
      <c r="D243" s="8" t="s">
        <v>2240</v>
      </c>
      <c r="E243" s="8">
        <v>25</v>
      </c>
      <c r="F243" s="8">
        <v>2.431E-3</v>
      </c>
      <c r="G243" s="8">
        <v>0.25</v>
      </c>
      <c r="K243" s="8" t="s">
        <v>2055</v>
      </c>
      <c r="L243" s="8">
        <v>1</v>
      </c>
      <c r="S243" s="8" t="s">
        <v>1063</v>
      </c>
      <c r="T243" s="8">
        <v>1.5E-3</v>
      </c>
      <c r="AJ243" s="8">
        <v>2623</v>
      </c>
      <c r="AK243" s="8">
        <v>0</v>
      </c>
      <c r="AL243" s="8">
        <v>0</v>
      </c>
      <c r="AM243" s="8">
        <v>0</v>
      </c>
      <c r="AN243" s="8">
        <v>0</v>
      </c>
      <c r="AO243" s="8">
        <v>0</v>
      </c>
      <c r="AP243" s="8">
        <v>0</v>
      </c>
      <c r="AQ243" s="8">
        <v>0</v>
      </c>
      <c r="AR243" s="8">
        <v>0</v>
      </c>
      <c r="AS243" s="8">
        <v>0</v>
      </c>
      <c r="AT243" s="8">
        <v>0</v>
      </c>
      <c r="AU243" s="8">
        <v>0</v>
      </c>
      <c r="AV243" s="8">
        <v>0</v>
      </c>
      <c r="BV243" s="17"/>
      <c r="BW243" s="18"/>
      <c r="BX243" s="19"/>
    </row>
    <row r="244" spans="1:76">
      <c r="A244" s="8" t="s">
        <v>2012</v>
      </c>
      <c r="B244" s="8">
        <v>112624</v>
      </c>
      <c r="D244" s="8" t="s">
        <v>2241</v>
      </c>
      <c r="E244" s="8">
        <v>25</v>
      </c>
      <c r="F244" s="8">
        <v>2.431E-3</v>
      </c>
      <c r="G244" s="8">
        <v>0.25</v>
      </c>
      <c r="K244" s="8" t="s">
        <v>2055</v>
      </c>
      <c r="L244" s="8">
        <v>1</v>
      </c>
      <c r="S244" s="8" t="s">
        <v>1063</v>
      </c>
      <c r="T244" s="8">
        <v>1.5E-3</v>
      </c>
      <c r="U244" s="8" t="s">
        <v>31</v>
      </c>
      <c r="V244" s="8">
        <v>3.0000000000000001E-5</v>
      </c>
      <c r="AJ244" s="8">
        <v>2623</v>
      </c>
      <c r="AK244" s="8">
        <v>0</v>
      </c>
      <c r="AL244" s="8">
        <v>0</v>
      </c>
      <c r="AM244" s="8">
        <v>30029</v>
      </c>
      <c r="AN244" s="8">
        <v>1E-3</v>
      </c>
      <c r="AO244" s="8">
        <v>0</v>
      </c>
      <c r="AP244" s="8">
        <v>0</v>
      </c>
      <c r="AQ244" s="8">
        <v>0</v>
      </c>
      <c r="AR244" s="8">
        <v>0</v>
      </c>
      <c r="AS244" s="8">
        <v>0</v>
      </c>
      <c r="AT244" s="8">
        <v>0</v>
      </c>
      <c r="AU244" s="8">
        <v>0</v>
      </c>
      <c r="AV244" s="8">
        <v>0</v>
      </c>
      <c r="BV244" s="17"/>
      <c r="BW244" s="18"/>
      <c r="BX244" s="19"/>
    </row>
    <row r="245" spans="1:76">
      <c r="A245" s="8" t="s">
        <v>2012</v>
      </c>
      <c r="B245" s="8">
        <v>112625</v>
      </c>
      <c r="D245" s="8" t="s">
        <v>2242</v>
      </c>
      <c r="E245" s="8">
        <v>25</v>
      </c>
      <c r="F245" s="8">
        <v>2.431E-3</v>
      </c>
      <c r="G245" s="8">
        <v>0.25</v>
      </c>
      <c r="K245" s="8" t="s">
        <v>2055</v>
      </c>
      <c r="L245" s="8">
        <v>1</v>
      </c>
      <c r="S245" s="8" t="s">
        <v>1063</v>
      </c>
      <c r="T245" s="8">
        <v>1.5E-3</v>
      </c>
      <c r="U245" s="8" t="s">
        <v>16</v>
      </c>
      <c r="V245" s="8">
        <v>3.0000000000000001E-5</v>
      </c>
      <c r="AJ245" s="8">
        <v>2623</v>
      </c>
      <c r="AK245" s="8">
        <v>0</v>
      </c>
      <c r="AL245" s="8">
        <v>0</v>
      </c>
      <c r="AM245" s="8">
        <v>0</v>
      </c>
      <c r="AN245" s="8">
        <v>0</v>
      </c>
      <c r="AO245" s="8">
        <v>0</v>
      </c>
      <c r="AP245" s="8">
        <v>0</v>
      </c>
      <c r="AQ245" s="8">
        <v>0</v>
      </c>
      <c r="AR245" s="8">
        <v>0</v>
      </c>
      <c r="AS245" s="8">
        <v>0</v>
      </c>
      <c r="AT245" s="8">
        <v>0</v>
      </c>
      <c r="AU245" s="8">
        <v>0</v>
      </c>
      <c r="AV245" s="8">
        <v>0</v>
      </c>
      <c r="BV245" s="17"/>
      <c r="BW245" s="18"/>
      <c r="BX245" s="19"/>
    </row>
    <row r="246" spans="1:76">
      <c r="A246" s="8" t="s">
        <v>2012</v>
      </c>
      <c r="B246" s="8">
        <v>112628</v>
      </c>
      <c r="D246" s="8" t="s">
        <v>2243</v>
      </c>
      <c r="E246" s="8">
        <v>80</v>
      </c>
      <c r="F246" s="8">
        <v>1.6E-2</v>
      </c>
      <c r="G246" s="8">
        <v>1</v>
      </c>
      <c r="K246" s="8" t="s">
        <v>2055</v>
      </c>
      <c r="L246" s="8">
        <v>1</v>
      </c>
      <c r="S246" s="8" t="s">
        <v>1209</v>
      </c>
      <c r="T246" s="8">
        <v>1.9E-2</v>
      </c>
      <c r="AK246" s="8">
        <v>30191</v>
      </c>
      <c r="AL246" s="8">
        <v>2.9759999999999999E-3</v>
      </c>
      <c r="AM246" s="8">
        <v>0</v>
      </c>
      <c r="AN246" s="8">
        <v>0</v>
      </c>
      <c r="AO246" s="8">
        <v>30107</v>
      </c>
      <c r="AP246" s="8">
        <v>1.7856999999999998E-2</v>
      </c>
      <c r="AQ246" s="8">
        <v>30013</v>
      </c>
      <c r="AR246" s="8">
        <v>4.4640000000000001E-3</v>
      </c>
      <c r="AS246" s="8">
        <v>0</v>
      </c>
      <c r="AT246" s="8">
        <v>0</v>
      </c>
      <c r="AU246" s="8">
        <v>0</v>
      </c>
      <c r="AV246" s="8">
        <v>0</v>
      </c>
      <c r="BV246" s="17"/>
      <c r="BW246" s="18"/>
      <c r="BX246" s="19"/>
    </row>
    <row r="247" spans="1:76">
      <c r="A247" s="8" t="s">
        <v>2012</v>
      </c>
      <c r="B247" s="8">
        <v>112629</v>
      </c>
      <c r="D247" s="8" t="s">
        <v>2244</v>
      </c>
      <c r="E247" s="8">
        <v>80</v>
      </c>
      <c r="F247" s="8">
        <v>1.6E-2</v>
      </c>
      <c r="G247" s="8">
        <v>1</v>
      </c>
      <c r="K247" s="8" t="s">
        <v>2055</v>
      </c>
      <c r="L247" s="8">
        <v>1</v>
      </c>
      <c r="S247" s="8" t="s">
        <v>1209</v>
      </c>
      <c r="T247" s="8">
        <v>1.9E-2</v>
      </c>
      <c r="AK247" s="8">
        <v>30191</v>
      </c>
      <c r="AL247" s="8">
        <v>2.9759999999999999E-3</v>
      </c>
      <c r="AM247" s="8">
        <v>0</v>
      </c>
      <c r="AN247" s="8">
        <v>0</v>
      </c>
      <c r="AO247" s="8">
        <v>30107</v>
      </c>
      <c r="AP247" s="8">
        <v>1.7856999999999998E-2</v>
      </c>
      <c r="AQ247" s="8">
        <v>30013</v>
      </c>
      <c r="AR247" s="8">
        <v>4.4640000000000001E-3</v>
      </c>
      <c r="AS247" s="8">
        <v>0</v>
      </c>
      <c r="AT247" s="8">
        <v>0</v>
      </c>
      <c r="AU247" s="8">
        <v>0</v>
      </c>
      <c r="AV247" s="8">
        <v>0</v>
      </c>
      <c r="BV247" s="17"/>
      <c r="BW247" s="18"/>
      <c r="BX247" s="19"/>
    </row>
    <row r="248" spans="1:76">
      <c r="A248" s="8" t="s">
        <v>2012</v>
      </c>
      <c r="B248" s="8">
        <v>112637</v>
      </c>
      <c r="D248" s="8" t="s">
        <v>2082</v>
      </c>
      <c r="E248" s="8">
        <v>330</v>
      </c>
      <c r="F248" s="8">
        <v>1.5277000000000001E-2</v>
      </c>
      <c r="G248" s="8">
        <v>1</v>
      </c>
      <c r="K248" s="8" t="s">
        <v>2055</v>
      </c>
      <c r="L248" s="8">
        <v>1</v>
      </c>
      <c r="S248" s="8" t="s">
        <v>1209</v>
      </c>
      <c r="T248" s="8">
        <v>0.1351</v>
      </c>
      <c r="AK248" s="8">
        <v>30106</v>
      </c>
      <c r="AL248" s="8">
        <v>2.0832999999999997E-2</v>
      </c>
      <c r="AM248" s="8">
        <v>0</v>
      </c>
      <c r="AN248" s="8">
        <v>0</v>
      </c>
      <c r="AO248" s="8">
        <v>30107</v>
      </c>
      <c r="AP248" s="8">
        <v>0.125</v>
      </c>
      <c r="AQ248" s="8">
        <v>30013</v>
      </c>
      <c r="AR248" s="8">
        <v>3.125E-2</v>
      </c>
      <c r="AS248" s="8">
        <v>0</v>
      </c>
      <c r="AT248" s="8">
        <v>0</v>
      </c>
      <c r="AU248" s="8">
        <v>0</v>
      </c>
      <c r="AV248" s="8">
        <v>0</v>
      </c>
      <c r="BV248" s="17"/>
      <c r="BW248" s="18"/>
      <c r="BX248" s="19"/>
    </row>
    <row r="249" spans="1:76">
      <c r="A249" s="8" t="s">
        <v>2012</v>
      </c>
      <c r="B249" s="8">
        <v>112638</v>
      </c>
      <c r="D249" s="8" t="s">
        <v>2245</v>
      </c>
      <c r="E249" s="8">
        <v>50</v>
      </c>
      <c r="F249" s="8">
        <v>4.0549999999999996E-3</v>
      </c>
      <c r="G249" s="8">
        <v>0.25</v>
      </c>
      <c r="K249" s="8" t="s">
        <v>2055</v>
      </c>
      <c r="L249" s="8">
        <v>1</v>
      </c>
      <c r="S249" s="8" t="s">
        <v>1209</v>
      </c>
      <c r="T249" s="8">
        <v>1.65E-3</v>
      </c>
      <c r="AK249" s="8">
        <v>0</v>
      </c>
      <c r="AL249" s="8">
        <v>0</v>
      </c>
      <c r="AM249" s="8">
        <v>30029</v>
      </c>
      <c r="AN249" s="8">
        <v>2E-3</v>
      </c>
      <c r="AO249" s="8">
        <v>0</v>
      </c>
      <c r="AP249" s="8">
        <v>0</v>
      </c>
      <c r="AQ249" s="8">
        <v>0</v>
      </c>
      <c r="AR249" s="8">
        <v>0</v>
      </c>
      <c r="AS249" s="8">
        <v>0</v>
      </c>
      <c r="AT249" s="8">
        <v>0</v>
      </c>
      <c r="AU249" s="8">
        <v>0</v>
      </c>
      <c r="AV249" s="8">
        <v>0</v>
      </c>
      <c r="BV249" s="17"/>
      <c r="BW249" s="18"/>
      <c r="BX249" s="19"/>
    </row>
    <row r="250" spans="1:76">
      <c r="A250" s="8" t="s">
        <v>2012</v>
      </c>
      <c r="B250" s="8">
        <v>112645</v>
      </c>
      <c r="D250" s="8" t="s">
        <v>2246</v>
      </c>
      <c r="E250" s="8">
        <v>80</v>
      </c>
      <c r="F250" s="8">
        <v>6.94E-3</v>
      </c>
      <c r="G250" s="8">
        <v>0.25</v>
      </c>
      <c r="K250" s="8" t="s">
        <v>2055</v>
      </c>
      <c r="L250" s="8">
        <v>1</v>
      </c>
      <c r="S250" s="8" t="s">
        <v>841</v>
      </c>
      <c r="T250" s="8">
        <v>1.4E-2</v>
      </c>
      <c r="AJ250" s="8">
        <v>2644</v>
      </c>
      <c r="AK250" s="8">
        <v>30106</v>
      </c>
      <c r="AL250" s="8">
        <v>1.6700000000000002E-4</v>
      </c>
      <c r="AM250" s="8">
        <v>30029</v>
      </c>
      <c r="AN250" s="8">
        <v>3.333E-3</v>
      </c>
      <c r="AO250" s="8">
        <v>0</v>
      </c>
      <c r="AP250" s="8">
        <v>0</v>
      </c>
      <c r="AQ250" s="8">
        <v>0</v>
      </c>
      <c r="AR250" s="8">
        <v>0</v>
      </c>
      <c r="AS250" s="8">
        <v>0</v>
      </c>
      <c r="AT250" s="8">
        <v>0</v>
      </c>
      <c r="AU250" s="8">
        <v>0</v>
      </c>
      <c r="AV250" s="8">
        <v>0</v>
      </c>
      <c r="BV250" s="17"/>
      <c r="BW250" s="18"/>
      <c r="BX250" s="19"/>
    </row>
    <row r="251" spans="1:76">
      <c r="A251" s="8" t="s">
        <v>2012</v>
      </c>
      <c r="B251" s="8">
        <v>112646</v>
      </c>
      <c r="D251" s="8" t="s">
        <v>2247</v>
      </c>
      <c r="E251" s="8">
        <v>80</v>
      </c>
      <c r="F251" s="8">
        <v>6.94E-3</v>
      </c>
      <c r="G251" s="8">
        <v>0.25</v>
      </c>
      <c r="K251" s="8" t="s">
        <v>2055</v>
      </c>
      <c r="L251" s="8">
        <v>1</v>
      </c>
      <c r="S251" s="8" t="s">
        <v>841</v>
      </c>
      <c r="T251" s="8">
        <v>1.4E-2</v>
      </c>
      <c r="AJ251" s="8">
        <v>2644</v>
      </c>
      <c r="AK251" s="8">
        <v>30106</v>
      </c>
      <c r="AL251" s="8">
        <v>1.6700000000000002E-4</v>
      </c>
      <c r="AM251" s="8">
        <v>30029</v>
      </c>
      <c r="AN251" s="8">
        <v>3.333E-3</v>
      </c>
      <c r="AO251" s="8">
        <v>0</v>
      </c>
      <c r="AP251" s="8">
        <v>0</v>
      </c>
      <c r="AQ251" s="8">
        <v>0</v>
      </c>
      <c r="AR251" s="8">
        <v>0</v>
      </c>
      <c r="AS251" s="8">
        <v>0</v>
      </c>
      <c r="AT251" s="8">
        <v>0</v>
      </c>
      <c r="AU251" s="8">
        <v>0</v>
      </c>
      <c r="AV251" s="8">
        <v>0</v>
      </c>
      <c r="BV251" s="17"/>
      <c r="BW251" s="18"/>
      <c r="BX251" s="19"/>
    </row>
    <row r="252" spans="1:76">
      <c r="A252" s="8" t="s">
        <v>2012</v>
      </c>
      <c r="B252" s="8">
        <v>112647</v>
      </c>
      <c r="D252" s="8" t="s">
        <v>2248</v>
      </c>
      <c r="E252" s="8">
        <v>80</v>
      </c>
      <c r="F252" s="8">
        <v>6.94E-3</v>
      </c>
      <c r="G252" s="8">
        <v>0.25</v>
      </c>
      <c r="K252" s="8" t="s">
        <v>2055</v>
      </c>
      <c r="L252" s="8">
        <v>1</v>
      </c>
      <c r="S252" s="8" t="s">
        <v>841</v>
      </c>
      <c r="T252" s="8">
        <v>1.4E-2</v>
      </c>
      <c r="AJ252" s="8">
        <v>2644</v>
      </c>
      <c r="AK252" s="8">
        <v>30106</v>
      </c>
      <c r="AL252" s="8">
        <v>1.6700000000000002E-4</v>
      </c>
      <c r="AM252" s="8">
        <v>30029</v>
      </c>
      <c r="AN252" s="8">
        <v>3.333E-3</v>
      </c>
      <c r="AO252" s="8">
        <v>0</v>
      </c>
      <c r="AP252" s="8">
        <v>0</v>
      </c>
      <c r="AQ252" s="8">
        <v>0</v>
      </c>
      <c r="AR252" s="8">
        <v>0</v>
      </c>
      <c r="AS252" s="8">
        <v>0</v>
      </c>
      <c r="AT252" s="8">
        <v>0</v>
      </c>
      <c r="AU252" s="8">
        <v>0</v>
      </c>
      <c r="AV252" s="8">
        <v>0</v>
      </c>
      <c r="BV252" s="17"/>
      <c r="BW252" s="18"/>
      <c r="BX252" s="19"/>
    </row>
    <row r="253" spans="1:76">
      <c r="A253" s="8" t="s">
        <v>2012</v>
      </c>
      <c r="B253" s="8">
        <v>112648</v>
      </c>
      <c r="D253" s="8" t="s">
        <v>2249</v>
      </c>
      <c r="E253" s="8">
        <v>80</v>
      </c>
      <c r="F253" s="8">
        <v>6.94E-3</v>
      </c>
      <c r="G253" s="8">
        <v>0.25</v>
      </c>
      <c r="K253" s="8" t="s">
        <v>2055</v>
      </c>
      <c r="L253" s="8">
        <v>1</v>
      </c>
      <c r="S253" s="8" t="s">
        <v>841</v>
      </c>
      <c r="T253" s="8">
        <v>1.4E-2</v>
      </c>
      <c r="AJ253" s="8">
        <v>2644</v>
      </c>
      <c r="AK253" s="8">
        <v>30106</v>
      </c>
      <c r="AL253" s="8">
        <v>1.6700000000000002E-4</v>
      </c>
      <c r="AM253" s="8">
        <v>30029</v>
      </c>
      <c r="AN253" s="8">
        <v>3.333E-3</v>
      </c>
      <c r="AO253" s="8">
        <v>0</v>
      </c>
      <c r="AP253" s="8">
        <v>0</v>
      </c>
      <c r="AQ253" s="8">
        <v>0</v>
      </c>
      <c r="AR253" s="8">
        <v>0</v>
      </c>
      <c r="AS253" s="8">
        <v>0</v>
      </c>
      <c r="AT253" s="8">
        <v>0</v>
      </c>
      <c r="AU253" s="8">
        <v>0</v>
      </c>
      <c r="AV253" s="8">
        <v>0</v>
      </c>
      <c r="BV253" s="17"/>
      <c r="BW253" s="18"/>
      <c r="BX253" s="19"/>
    </row>
    <row r="254" spans="1:76">
      <c r="A254" s="8" t="s">
        <v>2012</v>
      </c>
      <c r="B254" s="8">
        <v>112649</v>
      </c>
      <c r="D254" s="8" t="s">
        <v>2250</v>
      </c>
      <c r="E254" s="8">
        <v>80</v>
      </c>
      <c r="F254" s="8">
        <v>6.94E-3</v>
      </c>
      <c r="G254" s="8">
        <v>0.25</v>
      </c>
      <c r="K254" s="8" t="s">
        <v>2055</v>
      </c>
      <c r="L254" s="8">
        <v>1</v>
      </c>
      <c r="S254" s="8" t="s">
        <v>841</v>
      </c>
      <c r="T254" s="8">
        <v>1.4E-2</v>
      </c>
      <c r="AJ254" s="8">
        <v>2644</v>
      </c>
      <c r="AK254" s="8">
        <v>30106</v>
      </c>
      <c r="AL254" s="8">
        <v>1.6700000000000002E-4</v>
      </c>
      <c r="AM254" s="8">
        <v>30029</v>
      </c>
      <c r="AN254" s="8">
        <v>3.333E-3</v>
      </c>
      <c r="AO254" s="8">
        <v>0</v>
      </c>
      <c r="AP254" s="8">
        <v>0</v>
      </c>
      <c r="AQ254" s="8">
        <v>0</v>
      </c>
      <c r="AR254" s="8">
        <v>0</v>
      </c>
      <c r="AS254" s="8">
        <v>0</v>
      </c>
      <c r="AT254" s="8">
        <v>0</v>
      </c>
      <c r="AU254" s="8">
        <v>0</v>
      </c>
      <c r="AV254" s="8">
        <v>0</v>
      </c>
      <c r="BV254" s="17"/>
      <c r="BW254" s="18"/>
      <c r="BX254" s="19"/>
    </row>
    <row r="255" spans="1:76">
      <c r="A255" s="8" t="s">
        <v>2012</v>
      </c>
      <c r="B255" s="8">
        <v>112651</v>
      </c>
      <c r="D255" s="8" t="s">
        <v>2251</v>
      </c>
      <c r="F255" s="8">
        <v>8.3330000000000001E-3</v>
      </c>
      <c r="G255" s="8">
        <v>0.25</v>
      </c>
      <c r="K255" s="8" t="s">
        <v>2055</v>
      </c>
      <c r="L255" s="8">
        <v>1</v>
      </c>
      <c r="S255" s="8" t="s">
        <v>919</v>
      </c>
      <c r="T255" s="8">
        <v>1.2500000000000001E-2</v>
      </c>
      <c r="U255" s="8" t="s">
        <v>1013</v>
      </c>
      <c r="V255" s="8">
        <v>5.0000000000000001E-3</v>
      </c>
      <c r="W255" s="8" t="s">
        <v>57</v>
      </c>
      <c r="X255" s="8">
        <v>2.0000000000000001E-4</v>
      </c>
      <c r="Y255" s="8" t="s">
        <v>59</v>
      </c>
      <c r="Z255" s="8">
        <v>1.0002</v>
      </c>
      <c r="AK255" s="8">
        <v>30106</v>
      </c>
      <c r="AL255" s="8">
        <v>5.5500000000000002E-3</v>
      </c>
      <c r="AM255" s="8">
        <v>0</v>
      </c>
      <c r="AN255" s="8">
        <v>0</v>
      </c>
      <c r="AO255" s="8">
        <v>0</v>
      </c>
      <c r="AP255" s="8">
        <v>0</v>
      </c>
      <c r="AQ255" s="8">
        <v>0</v>
      </c>
      <c r="AR255" s="8">
        <v>0</v>
      </c>
      <c r="AS255" s="8">
        <v>0</v>
      </c>
      <c r="AT255" s="8">
        <v>0</v>
      </c>
      <c r="AU255" s="8">
        <v>0</v>
      </c>
      <c r="AV255" s="8">
        <v>0</v>
      </c>
      <c r="BV255" s="17"/>
      <c r="BW255" s="18"/>
      <c r="BX255" s="19"/>
    </row>
    <row r="256" spans="1:76">
      <c r="A256" s="8" t="s">
        <v>2012</v>
      </c>
      <c r="B256" s="8">
        <v>112652</v>
      </c>
      <c r="D256" s="8" t="s">
        <v>2252</v>
      </c>
      <c r="F256" s="8">
        <v>3.8890000000000001E-3</v>
      </c>
      <c r="G256" s="8">
        <v>0.25</v>
      </c>
      <c r="K256" s="8" t="s">
        <v>2055</v>
      </c>
      <c r="L256" s="8">
        <v>1</v>
      </c>
      <c r="S256" s="8" t="s">
        <v>919</v>
      </c>
      <c r="T256" s="8">
        <v>2.5000000000000001E-2</v>
      </c>
      <c r="U256" s="8" t="s">
        <v>1013</v>
      </c>
      <c r="V256" s="8">
        <v>0.01</v>
      </c>
      <c r="W256" s="8" t="s">
        <v>57</v>
      </c>
      <c r="X256" s="8">
        <v>1.2E-4</v>
      </c>
      <c r="Y256" s="8" t="s">
        <v>59</v>
      </c>
      <c r="Z256" s="8">
        <v>1.0001199999999999</v>
      </c>
      <c r="AK256" s="8">
        <v>0</v>
      </c>
      <c r="AL256" s="8">
        <v>0</v>
      </c>
      <c r="AM256" s="8">
        <v>0</v>
      </c>
      <c r="AN256" s="8">
        <v>0</v>
      </c>
      <c r="AO256" s="8">
        <v>0</v>
      </c>
      <c r="AP256" s="8">
        <v>0</v>
      </c>
      <c r="AQ256" s="8">
        <v>0</v>
      </c>
      <c r="AR256" s="8">
        <v>0</v>
      </c>
      <c r="AS256" s="8">
        <v>0</v>
      </c>
      <c r="AT256" s="8">
        <v>0</v>
      </c>
      <c r="AU256" s="8">
        <v>0</v>
      </c>
      <c r="AV256" s="8">
        <v>0</v>
      </c>
      <c r="BV256" s="17"/>
      <c r="BW256" s="18"/>
      <c r="BX256" s="19"/>
    </row>
    <row r="257" spans="1:76">
      <c r="A257" s="8" t="s">
        <v>2012</v>
      </c>
      <c r="B257" s="8">
        <v>112653</v>
      </c>
      <c r="D257" s="8" t="s">
        <v>2253</v>
      </c>
      <c r="F257" s="8">
        <v>3.8890000000000001E-3</v>
      </c>
      <c r="G257" s="8">
        <v>0.25</v>
      </c>
      <c r="K257" s="8" t="s">
        <v>2055</v>
      </c>
      <c r="L257" s="8">
        <v>1</v>
      </c>
      <c r="S257" s="8" t="s">
        <v>919</v>
      </c>
      <c r="T257" s="8">
        <v>2.5000000000000001E-2</v>
      </c>
      <c r="U257" s="8" t="s">
        <v>1013</v>
      </c>
      <c r="V257" s="8">
        <v>0.01</v>
      </c>
      <c r="W257" s="8" t="s">
        <v>57</v>
      </c>
      <c r="X257" s="8">
        <v>1.2E-4</v>
      </c>
      <c r="Y257" s="8" t="s">
        <v>59</v>
      </c>
      <c r="Z257" s="8">
        <v>1.0001199999999999</v>
      </c>
      <c r="AK257" s="8">
        <v>0</v>
      </c>
      <c r="AL257" s="8">
        <v>0</v>
      </c>
      <c r="AM257" s="8">
        <v>0</v>
      </c>
      <c r="AN257" s="8">
        <v>0</v>
      </c>
      <c r="AO257" s="8">
        <v>0</v>
      </c>
      <c r="AP257" s="8">
        <v>0</v>
      </c>
      <c r="AQ257" s="8">
        <v>0</v>
      </c>
      <c r="AR257" s="8">
        <v>0</v>
      </c>
      <c r="AS257" s="8">
        <v>0</v>
      </c>
      <c r="AT257" s="8">
        <v>0</v>
      </c>
      <c r="AU257" s="8">
        <v>0</v>
      </c>
      <c r="AV257" s="8">
        <v>0</v>
      </c>
      <c r="BV257" s="17"/>
      <c r="BW257" s="18"/>
      <c r="BX257" s="19"/>
    </row>
    <row r="258" spans="1:76">
      <c r="A258" s="8" t="s">
        <v>2012</v>
      </c>
      <c r="B258" s="8">
        <v>112654</v>
      </c>
      <c r="D258" s="8" t="s">
        <v>2254</v>
      </c>
      <c r="F258" s="8">
        <v>3.8890000000000001E-3</v>
      </c>
      <c r="G258" s="8">
        <v>0.25</v>
      </c>
      <c r="K258" s="8" t="s">
        <v>2055</v>
      </c>
      <c r="L258" s="8">
        <v>1</v>
      </c>
      <c r="S258" s="8" t="s">
        <v>919</v>
      </c>
      <c r="T258" s="8">
        <v>2.5000000000000001E-2</v>
      </c>
      <c r="U258" s="8" t="s">
        <v>1013</v>
      </c>
      <c r="V258" s="8">
        <v>0.01</v>
      </c>
      <c r="W258" s="8" t="s">
        <v>57</v>
      </c>
      <c r="X258" s="8">
        <v>1.2E-4</v>
      </c>
      <c r="Y258" s="8" t="s">
        <v>59</v>
      </c>
      <c r="Z258" s="8">
        <v>1.0001199999999999</v>
      </c>
      <c r="AK258" s="8">
        <v>0</v>
      </c>
      <c r="AL258" s="8">
        <v>0</v>
      </c>
      <c r="AM258" s="8">
        <v>0</v>
      </c>
      <c r="AN258" s="8">
        <v>0</v>
      </c>
      <c r="AO258" s="8">
        <v>0</v>
      </c>
      <c r="AP258" s="8">
        <v>0</v>
      </c>
      <c r="AQ258" s="8">
        <v>0</v>
      </c>
      <c r="AR258" s="8">
        <v>0</v>
      </c>
      <c r="AS258" s="8">
        <v>0</v>
      </c>
      <c r="AT258" s="8">
        <v>0</v>
      </c>
      <c r="AU258" s="8">
        <v>0</v>
      </c>
      <c r="AV258" s="8">
        <v>0</v>
      </c>
      <c r="BV258" s="17"/>
      <c r="BW258" s="18"/>
      <c r="BX258" s="19"/>
    </row>
    <row r="259" spans="1:76">
      <c r="A259" s="8" t="s">
        <v>2012</v>
      </c>
      <c r="B259" s="8">
        <v>112655</v>
      </c>
      <c r="D259" s="8" t="s">
        <v>2255</v>
      </c>
      <c r="E259" s="8">
        <v>80</v>
      </c>
      <c r="F259" s="8">
        <v>6.94E-3</v>
      </c>
      <c r="G259" s="8">
        <v>0.25</v>
      </c>
      <c r="K259" s="8" t="s">
        <v>2055</v>
      </c>
      <c r="L259" s="8">
        <v>1</v>
      </c>
      <c r="S259" s="8" t="s">
        <v>841</v>
      </c>
      <c r="T259" s="8">
        <v>1.4E-2</v>
      </c>
      <c r="AJ259" s="8">
        <v>2626</v>
      </c>
      <c r="AK259" s="8">
        <v>30106</v>
      </c>
      <c r="AL259" s="8">
        <v>1.6700000000000002E-4</v>
      </c>
      <c r="AM259" s="8">
        <v>30029</v>
      </c>
      <c r="AN259" s="8">
        <v>3.333E-3</v>
      </c>
      <c r="AO259" s="8">
        <v>0</v>
      </c>
      <c r="AP259" s="8">
        <v>0</v>
      </c>
      <c r="AQ259" s="8">
        <v>0</v>
      </c>
      <c r="AR259" s="8">
        <v>0</v>
      </c>
      <c r="AS259" s="8">
        <v>0</v>
      </c>
      <c r="AT259" s="8">
        <v>0</v>
      </c>
      <c r="AU259" s="8">
        <v>0</v>
      </c>
      <c r="AV259" s="8">
        <v>0</v>
      </c>
      <c r="BV259" s="17"/>
      <c r="BW259" s="18"/>
      <c r="BX259" s="19"/>
    </row>
    <row r="260" spans="1:76">
      <c r="A260" s="8" t="s">
        <v>2012</v>
      </c>
      <c r="B260" s="8">
        <v>112656</v>
      </c>
      <c r="D260" s="8" t="s">
        <v>2256</v>
      </c>
      <c r="E260" s="8">
        <v>80</v>
      </c>
      <c r="F260" s="8">
        <v>6.94E-3</v>
      </c>
      <c r="G260" s="8">
        <v>0.25</v>
      </c>
      <c r="K260" s="8" t="s">
        <v>2055</v>
      </c>
      <c r="L260" s="8">
        <v>1</v>
      </c>
      <c r="S260" s="8" t="s">
        <v>841</v>
      </c>
      <c r="T260" s="8">
        <v>1.4E-2</v>
      </c>
      <c r="AJ260" s="8">
        <v>2626</v>
      </c>
      <c r="AK260" s="8">
        <v>30106</v>
      </c>
      <c r="AL260" s="8">
        <v>1.6700000000000002E-4</v>
      </c>
      <c r="AM260" s="8">
        <v>30029</v>
      </c>
      <c r="AN260" s="8">
        <v>3.333E-3</v>
      </c>
      <c r="AO260" s="8">
        <v>0</v>
      </c>
      <c r="AP260" s="8">
        <v>0</v>
      </c>
      <c r="AQ260" s="8">
        <v>0</v>
      </c>
      <c r="AR260" s="8">
        <v>0</v>
      </c>
      <c r="AS260" s="8">
        <v>0</v>
      </c>
      <c r="AT260" s="8">
        <v>0</v>
      </c>
      <c r="AU260" s="8">
        <v>0</v>
      </c>
      <c r="AV260" s="8">
        <v>0</v>
      </c>
      <c r="BV260" s="17"/>
      <c r="BW260" s="18"/>
      <c r="BX260" s="19"/>
    </row>
    <row r="261" spans="1:76">
      <c r="A261" s="8" t="s">
        <v>2012</v>
      </c>
      <c r="B261" s="8">
        <v>112657</v>
      </c>
      <c r="D261" s="8" t="s">
        <v>2257</v>
      </c>
      <c r="E261" s="8">
        <v>80</v>
      </c>
      <c r="F261" s="8">
        <v>6.94E-3</v>
      </c>
      <c r="G261" s="8">
        <v>0.25</v>
      </c>
      <c r="K261" s="8" t="s">
        <v>2055</v>
      </c>
      <c r="L261" s="8">
        <v>1</v>
      </c>
      <c r="S261" s="8" t="s">
        <v>841</v>
      </c>
      <c r="T261" s="8">
        <v>1.4E-2</v>
      </c>
      <c r="AJ261" s="8">
        <v>2626</v>
      </c>
      <c r="AK261" s="8">
        <v>30106</v>
      </c>
      <c r="AL261" s="8">
        <v>2.15E-3</v>
      </c>
      <c r="AM261" s="8">
        <v>0</v>
      </c>
      <c r="AN261" s="8">
        <v>0</v>
      </c>
      <c r="AO261" s="8">
        <v>0</v>
      </c>
      <c r="AP261" s="8">
        <v>0</v>
      </c>
      <c r="AQ261" s="8">
        <v>0</v>
      </c>
      <c r="AR261" s="8">
        <v>0</v>
      </c>
      <c r="AS261" s="8">
        <v>0</v>
      </c>
      <c r="AT261" s="8">
        <v>0</v>
      </c>
      <c r="AU261" s="8">
        <v>0</v>
      </c>
      <c r="AV261" s="8">
        <v>0</v>
      </c>
      <c r="BV261" s="17"/>
      <c r="BW261" s="18"/>
      <c r="BX261" s="19"/>
    </row>
    <row r="262" spans="1:76">
      <c r="A262" s="8" t="s">
        <v>2012</v>
      </c>
      <c r="B262" s="8">
        <v>112658</v>
      </c>
      <c r="D262" s="8" t="s">
        <v>2258</v>
      </c>
      <c r="E262" s="8">
        <v>80</v>
      </c>
      <c r="F262" s="8">
        <v>6.94E-3</v>
      </c>
      <c r="G262" s="8">
        <v>0.25</v>
      </c>
      <c r="K262" s="8" t="s">
        <v>2055</v>
      </c>
      <c r="L262" s="8">
        <v>1</v>
      </c>
      <c r="S262" s="8" t="s">
        <v>841</v>
      </c>
      <c r="T262" s="8">
        <v>1.4E-2</v>
      </c>
      <c r="AJ262" s="8">
        <v>2626</v>
      </c>
      <c r="AK262" s="8">
        <v>30106</v>
      </c>
      <c r="AL262" s="8">
        <v>1.6700000000000002E-4</v>
      </c>
      <c r="AM262" s="8">
        <v>30029</v>
      </c>
      <c r="AN262" s="8">
        <v>3.333E-3</v>
      </c>
      <c r="AO262" s="8">
        <v>0</v>
      </c>
      <c r="AP262" s="8">
        <v>0</v>
      </c>
      <c r="AQ262" s="8">
        <v>0</v>
      </c>
      <c r="AR262" s="8">
        <v>0</v>
      </c>
      <c r="AS262" s="8">
        <v>0</v>
      </c>
      <c r="AT262" s="8">
        <v>0</v>
      </c>
      <c r="AU262" s="8">
        <v>0</v>
      </c>
      <c r="AV262" s="8">
        <v>0</v>
      </c>
      <c r="BV262" s="17"/>
      <c r="BW262" s="18"/>
      <c r="BX262" s="19"/>
    </row>
    <row r="263" spans="1:76">
      <c r="A263" s="8" t="s">
        <v>2012</v>
      </c>
      <c r="B263" s="8">
        <v>112659</v>
      </c>
      <c r="D263" s="8" t="s">
        <v>2259</v>
      </c>
      <c r="E263" s="8">
        <v>80</v>
      </c>
      <c r="F263" s="8">
        <v>6.94E-3</v>
      </c>
      <c r="G263" s="8">
        <v>0.25</v>
      </c>
      <c r="K263" s="8" t="s">
        <v>2055</v>
      </c>
      <c r="L263" s="8">
        <v>1</v>
      </c>
      <c r="S263" s="8" t="s">
        <v>841</v>
      </c>
      <c r="T263" s="8">
        <v>1.4E-2</v>
      </c>
      <c r="AJ263" s="8">
        <v>2626</v>
      </c>
      <c r="AK263" s="8">
        <v>30106</v>
      </c>
      <c r="AL263" s="8">
        <v>4.2729999999999999E-3</v>
      </c>
      <c r="AM263" s="8">
        <v>0</v>
      </c>
      <c r="AN263" s="8">
        <v>0</v>
      </c>
      <c r="AO263" s="8">
        <v>0</v>
      </c>
      <c r="AP263" s="8">
        <v>0</v>
      </c>
      <c r="AQ263" s="8">
        <v>0</v>
      </c>
      <c r="AR263" s="8">
        <v>0</v>
      </c>
      <c r="AS263" s="8">
        <v>0</v>
      </c>
      <c r="AT263" s="8">
        <v>0</v>
      </c>
      <c r="AU263" s="8">
        <v>0</v>
      </c>
      <c r="AV263" s="8">
        <v>0</v>
      </c>
      <c r="BV263" s="17"/>
      <c r="BW263" s="18"/>
      <c r="BX263" s="19"/>
    </row>
    <row r="264" spans="1:76">
      <c r="A264" s="8" t="s">
        <v>2012</v>
      </c>
      <c r="B264" s="8">
        <v>112660</v>
      </c>
      <c r="D264" s="8" t="s">
        <v>2260</v>
      </c>
      <c r="E264" s="8">
        <v>200</v>
      </c>
      <c r="F264" s="8">
        <v>1.388E-2</v>
      </c>
      <c r="G264" s="8">
        <v>1</v>
      </c>
      <c r="K264" s="8" t="s">
        <v>2055</v>
      </c>
      <c r="L264" s="8">
        <v>1</v>
      </c>
      <c r="S264" s="8" t="s">
        <v>741</v>
      </c>
      <c r="T264" s="8">
        <v>0.18307999999999999</v>
      </c>
      <c r="U264" s="8" t="s">
        <v>79</v>
      </c>
      <c r="V264" s="8">
        <v>9.2000000000000003E-4</v>
      </c>
      <c r="AJ264" s="8">
        <v>2660</v>
      </c>
      <c r="AK264" s="8">
        <v>0</v>
      </c>
      <c r="AL264" s="8">
        <v>0</v>
      </c>
      <c r="AM264" s="8">
        <v>0</v>
      </c>
      <c r="AN264" s="8">
        <v>0</v>
      </c>
      <c r="AO264" s="8">
        <v>0</v>
      </c>
      <c r="AP264" s="8">
        <v>0</v>
      </c>
      <c r="AQ264" s="8">
        <v>0</v>
      </c>
      <c r="AR264" s="8">
        <v>0</v>
      </c>
      <c r="AS264" s="8">
        <v>0</v>
      </c>
      <c r="AT264" s="8">
        <v>0</v>
      </c>
      <c r="AU264" s="8">
        <v>0</v>
      </c>
      <c r="AV264" s="8">
        <v>0</v>
      </c>
      <c r="BV264" s="17"/>
      <c r="BW264" s="18"/>
      <c r="BX264" s="19"/>
    </row>
    <row r="265" spans="1:76">
      <c r="A265" s="8" t="s">
        <v>2012</v>
      </c>
      <c r="B265" s="8">
        <v>112661</v>
      </c>
      <c r="D265" s="8" t="s">
        <v>2261</v>
      </c>
      <c r="E265" s="8">
        <v>130</v>
      </c>
      <c r="F265" s="8">
        <v>1.2999999999999999E-2</v>
      </c>
      <c r="G265" s="8">
        <v>1</v>
      </c>
      <c r="K265" s="8" t="s">
        <v>2115</v>
      </c>
      <c r="L265" s="8">
        <v>1</v>
      </c>
      <c r="S265" s="8">
        <v>30194</v>
      </c>
      <c r="T265" s="8">
        <v>1</v>
      </c>
      <c r="U265" s="8" t="s">
        <v>1209</v>
      </c>
      <c r="V265" s="8">
        <v>7.0000000000000007E-2</v>
      </c>
      <c r="AJ265" s="8">
        <v>2681</v>
      </c>
      <c r="AK265" s="8">
        <v>30106</v>
      </c>
      <c r="AL265" s="8">
        <v>4.6299999999999996E-3</v>
      </c>
      <c r="AM265" s="8">
        <v>0</v>
      </c>
      <c r="AN265" s="8">
        <v>0</v>
      </c>
      <c r="AO265" s="8">
        <v>30107</v>
      </c>
      <c r="AP265" s="8">
        <v>8.3333000000000004E-2</v>
      </c>
      <c r="AQ265" s="8">
        <v>30013</v>
      </c>
      <c r="AR265" s="8">
        <v>2.0832999999999997E-2</v>
      </c>
      <c r="AS265" s="8">
        <v>0</v>
      </c>
      <c r="AT265" s="8">
        <v>0</v>
      </c>
      <c r="AU265" s="8">
        <v>0</v>
      </c>
      <c r="AV265" s="8">
        <v>0</v>
      </c>
      <c r="BV265" s="17"/>
      <c r="BW265" s="18"/>
      <c r="BX265" s="19"/>
    </row>
    <row r="266" spans="1:76">
      <c r="A266" s="8" t="s">
        <v>2012</v>
      </c>
      <c r="B266" s="8">
        <v>112662</v>
      </c>
      <c r="D266" s="8" t="s">
        <v>2262</v>
      </c>
      <c r="E266" s="8">
        <v>200</v>
      </c>
      <c r="F266" s="8">
        <v>1.6666666666666666E-2</v>
      </c>
      <c r="G266" s="8">
        <v>2</v>
      </c>
      <c r="K266" s="8" t="s">
        <v>2055</v>
      </c>
      <c r="L266" s="8">
        <v>1</v>
      </c>
      <c r="S266" s="8" t="s">
        <v>741</v>
      </c>
      <c r="T266" s="8">
        <v>0.18307999999999999</v>
      </c>
      <c r="U266" s="8" t="s">
        <v>79</v>
      </c>
      <c r="V266" s="8">
        <v>9.2000000000000003E-4</v>
      </c>
      <c r="AJ266" s="8">
        <v>2660</v>
      </c>
      <c r="AK266" s="8">
        <v>0</v>
      </c>
      <c r="AL266" s="8">
        <v>0</v>
      </c>
      <c r="AM266" s="8">
        <v>0</v>
      </c>
      <c r="AN266" s="8">
        <v>0</v>
      </c>
      <c r="AO266" s="8">
        <v>0</v>
      </c>
      <c r="AP266" s="8">
        <v>0</v>
      </c>
      <c r="AQ266" s="8">
        <v>30013</v>
      </c>
      <c r="AR266" s="8">
        <v>0.16666600000000001</v>
      </c>
      <c r="AS266" s="8">
        <v>30024</v>
      </c>
      <c r="AT266" s="8">
        <v>3.3333000000000002E-2</v>
      </c>
      <c r="AU266" s="8">
        <v>0</v>
      </c>
      <c r="AV266" s="8">
        <v>0</v>
      </c>
      <c r="BV266" s="17"/>
      <c r="BW266" s="18"/>
      <c r="BX266" s="19"/>
    </row>
    <row r="267" spans="1:76">
      <c r="A267" s="8" t="s">
        <v>2012</v>
      </c>
      <c r="B267" s="8">
        <v>112664</v>
      </c>
      <c r="D267" s="8" t="s">
        <v>2263</v>
      </c>
      <c r="E267" s="8">
        <v>50</v>
      </c>
      <c r="F267" s="8">
        <v>4.1000000000000003E-3</v>
      </c>
      <c r="G267" s="8">
        <v>0.25</v>
      </c>
      <c r="K267" s="8" t="s">
        <v>2055</v>
      </c>
      <c r="L267" s="8">
        <v>1</v>
      </c>
      <c r="S267" s="8" t="s">
        <v>1117</v>
      </c>
      <c r="T267" s="8">
        <v>4.0000000000000001E-3</v>
      </c>
      <c r="AK267" s="8">
        <v>0</v>
      </c>
      <c r="AL267" s="8">
        <v>0</v>
      </c>
      <c r="AM267" s="8">
        <v>0</v>
      </c>
      <c r="AN267" s="8">
        <v>0</v>
      </c>
      <c r="AO267" s="8">
        <v>0</v>
      </c>
      <c r="AP267" s="8">
        <v>0</v>
      </c>
      <c r="AQ267" s="8">
        <v>0</v>
      </c>
      <c r="AR267" s="8">
        <v>0</v>
      </c>
      <c r="AS267" s="8">
        <v>0</v>
      </c>
      <c r="AT267" s="8">
        <v>0</v>
      </c>
      <c r="AU267" s="8">
        <v>0</v>
      </c>
      <c r="AV267" s="8">
        <v>0</v>
      </c>
      <c r="BV267" s="17"/>
      <c r="BW267" s="18"/>
      <c r="BX267" s="19"/>
    </row>
    <row r="268" spans="1:76">
      <c r="A268" s="8" t="s">
        <v>2012</v>
      </c>
      <c r="B268" s="8">
        <v>112665</v>
      </c>
      <c r="D268" s="8" t="s">
        <v>2264</v>
      </c>
      <c r="G268" s="8">
        <v>0.25</v>
      </c>
      <c r="K268" s="8" t="s">
        <v>2055</v>
      </c>
      <c r="L268" s="8">
        <v>1</v>
      </c>
      <c r="W268" s="8">
        <v>112623</v>
      </c>
      <c r="X268" s="8">
        <v>1</v>
      </c>
      <c r="Y268" s="8" t="s">
        <v>2265</v>
      </c>
      <c r="Z268" s="8">
        <v>1</v>
      </c>
      <c r="AK268" s="8">
        <v>0</v>
      </c>
      <c r="AL268" s="8">
        <v>0</v>
      </c>
      <c r="AM268" s="8">
        <v>0</v>
      </c>
      <c r="AN268" s="8">
        <v>0</v>
      </c>
      <c r="AO268" s="8">
        <v>0</v>
      </c>
      <c r="AP268" s="8">
        <v>0</v>
      </c>
      <c r="AQ268" s="8">
        <v>0</v>
      </c>
      <c r="AR268" s="8">
        <v>0</v>
      </c>
      <c r="AS268" s="8">
        <v>0</v>
      </c>
      <c r="AT268" s="8">
        <v>0</v>
      </c>
      <c r="AU268" s="8">
        <v>0</v>
      </c>
      <c r="AV268" s="8">
        <v>0</v>
      </c>
      <c r="BV268" s="17"/>
      <c r="BW268" s="18"/>
      <c r="BX268" s="19"/>
    </row>
    <row r="269" spans="1:76">
      <c r="A269" s="8" t="s">
        <v>2012</v>
      </c>
      <c r="B269" s="8">
        <v>112666</v>
      </c>
      <c r="D269" s="8" t="s">
        <v>2266</v>
      </c>
      <c r="G269" s="8">
        <v>0.25</v>
      </c>
      <c r="K269" s="8" t="s">
        <v>2055</v>
      </c>
      <c r="L269" s="8">
        <v>1</v>
      </c>
      <c r="W269" s="8">
        <v>112624</v>
      </c>
      <c r="X269" s="8">
        <v>1</v>
      </c>
      <c r="Y269" s="8" t="s">
        <v>2265</v>
      </c>
      <c r="Z269" s="8">
        <v>1</v>
      </c>
      <c r="AK269" s="8">
        <v>0</v>
      </c>
      <c r="AL269" s="8">
        <v>0</v>
      </c>
      <c r="AM269" s="8">
        <v>0</v>
      </c>
      <c r="AN269" s="8">
        <v>0</v>
      </c>
      <c r="AO269" s="8">
        <v>0</v>
      </c>
      <c r="AP269" s="8">
        <v>0</v>
      </c>
      <c r="AQ269" s="8">
        <v>0</v>
      </c>
      <c r="AR269" s="8">
        <v>0</v>
      </c>
      <c r="AS269" s="8">
        <v>0</v>
      </c>
      <c r="AT269" s="8">
        <v>0</v>
      </c>
      <c r="AU269" s="8">
        <v>0</v>
      </c>
      <c r="AV269" s="8">
        <v>0</v>
      </c>
      <c r="BV269" s="17"/>
      <c r="BW269" s="18"/>
      <c r="BX269" s="19"/>
    </row>
    <row r="270" spans="1:76">
      <c r="A270" s="8" t="s">
        <v>2012</v>
      </c>
      <c r="B270" s="8">
        <v>112668</v>
      </c>
      <c r="D270" s="8" t="s">
        <v>2267</v>
      </c>
      <c r="G270" s="8">
        <v>0.25</v>
      </c>
      <c r="K270" s="8" t="s">
        <v>2055</v>
      </c>
      <c r="L270" s="8">
        <v>1</v>
      </c>
      <c r="Y270" s="8" t="s">
        <v>2265</v>
      </c>
      <c r="Z270" s="8">
        <v>1</v>
      </c>
      <c r="AK270" s="8">
        <v>0</v>
      </c>
      <c r="AL270" s="8">
        <v>0</v>
      </c>
      <c r="AM270" s="8">
        <v>0</v>
      </c>
      <c r="AN270" s="8">
        <v>0</v>
      </c>
      <c r="AO270" s="8">
        <v>0</v>
      </c>
      <c r="AP270" s="8">
        <v>0</v>
      </c>
      <c r="AQ270" s="8">
        <v>0</v>
      </c>
      <c r="AR270" s="8">
        <v>0</v>
      </c>
      <c r="AS270" s="8">
        <v>0</v>
      </c>
      <c r="AT270" s="8">
        <v>0</v>
      </c>
      <c r="AU270" s="8">
        <v>0</v>
      </c>
      <c r="AV270" s="8">
        <v>0</v>
      </c>
      <c r="BV270" s="17"/>
      <c r="BW270" s="18"/>
      <c r="BX270" s="19"/>
    </row>
    <row r="271" spans="1:76">
      <c r="A271" s="8" t="s">
        <v>2012</v>
      </c>
      <c r="B271" s="8">
        <v>112671</v>
      </c>
      <c r="D271" s="8" t="s">
        <v>14271</v>
      </c>
      <c r="E271" s="8">
        <v>130</v>
      </c>
      <c r="F271" s="8">
        <v>1.5800000000000002E-2</v>
      </c>
      <c r="G271" s="8">
        <v>1</v>
      </c>
      <c r="J271" s="8" t="s">
        <v>2121</v>
      </c>
      <c r="K271" s="8" t="s">
        <v>2115</v>
      </c>
      <c r="L271" s="8">
        <v>1</v>
      </c>
      <c r="S271" s="8" t="s">
        <v>1209</v>
      </c>
      <c r="T271" s="8">
        <v>6.4199999999999993E-2</v>
      </c>
      <c r="AK271" s="8">
        <v>0</v>
      </c>
      <c r="AL271" s="8">
        <v>0</v>
      </c>
      <c r="AM271" s="8">
        <v>0</v>
      </c>
      <c r="AN271" s="8">
        <v>0</v>
      </c>
      <c r="AO271" s="8">
        <v>0</v>
      </c>
      <c r="AP271" s="8">
        <v>0</v>
      </c>
      <c r="AQ271" s="8">
        <v>0</v>
      </c>
      <c r="AR271" s="8">
        <v>0</v>
      </c>
      <c r="AS271" s="8">
        <v>0</v>
      </c>
      <c r="AT271" s="8">
        <v>0</v>
      </c>
      <c r="AU271" s="8">
        <v>0</v>
      </c>
      <c r="AV271" s="8">
        <v>0</v>
      </c>
      <c r="BV271" s="17"/>
      <c r="BW271" s="18"/>
      <c r="BX271" s="19"/>
    </row>
    <row r="272" spans="1:76">
      <c r="A272" s="8" t="s">
        <v>2012</v>
      </c>
      <c r="B272" s="8">
        <v>112672</v>
      </c>
      <c r="D272" s="8" t="s">
        <v>14272</v>
      </c>
      <c r="E272" s="8">
        <v>130</v>
      </c>
      <c r="F272" s="8">
        <v>1.5800000000000002E-2</v>
      </c>
      <c r="G272" s="8">
        <v>1</v>
      </c>
      <c r="J272" s="8" t="s">
        <v>2121</v>
      </c>
      <c r="K272" s="8" t="s">
        <v>2115</v>
      </c>
      <c r="L272" s="8">
        <v>1</v>
      </c>
      <c r="S272" s="8" t="s">
        <v>1209</v>
      </c>
      <c r="T272" s="8">
        <v>6.4199999999999993E-2</v>
      </c>
      <c r="AK272" s="8">
        <v>0</v>
      </c>
      <c r="AL272" s="8">
        <v>0</v>
      </c>
      <c r="AM272" s="8">
        <v>0</v>
      </c>
      <c r="AN272" s="8">
        <v>0</v>
      </c>
      <c r="AO272" s="8">
        <v>0</v>
      </c>
      <c r="AP272" s="8">
        <v>0</v>
      </c>
      <c r="AQ272" s="8">
        <v>0</v>
      </c>
      <c r="AR272" s="8">
        <v>0</v>
      </c>
      <c r="AS272" s="8">
        <v>0</v>
      </c>
      <c r="AT272" s="8">
        <v>0</v>
      </c>
      <c r="AU272" s="8">
        <v>0</v>
      </c>
      <c r="AV272" s="8">
        <v>0</v>
      </c>
      <c r="BV272" s="17"/>
      <c r="BW272" s="18"/>
      <c r="BX272" s="19"/>
    </row>
    <row r="273" spans="1:76">
      <c r="A273" s="8" t="s">
        <v>2012</v>
      </c>
      <c r="B273" s="8">
        <v>112673</v>
      </c>
      <c r="D273" s="8" t="s">
        <v>14273</v>
      </c>
      <c r="E273" s="8">
        <v>130</v>
      </c>
      <c r="F273" s="8">
        <v>1.5800000000000002E-2</v>
      </c>
      <c r="G273" s="8">
        <v>1</v>
      </c>
      <c r="J273" s="8" t="s">
        <v>2121</v>
      </c>
      <c r="K273" s="8" t="s">
        <v>2115</v>
      </c>
      <c r="L273" s="8">
        <v>1</v>
      </c>
      <c r="S273" s="8" t="s">
        <v>1209</v>
      </c>
      <c r="T273" s="8">
        <v>6.4199999999999993E-2</v>
      </c>
      <c r="AK273" s="8">
        <v>0</v>
      </c>
      <c r="AL273" s="8">
        <v>0</v>
      </c>
      <c r="AM273" s="8">
        <v>0</v>
      </c>
      <c r="AN273" s="8">
        <v>0</v>
      </c>
      <c r="AO273" s="8">
        <v>0</v>
      </c>
      <c r="AP273" s="8">
        <v>0</v>
      </c>
      <c r="AQ273" s="8">
        <v>0</v>
      </c>
      <c r="AR273" s="8">
        <v>0</v>
      </c>
      <c r="AS273" s="8">
        <v>0</v>
      </c>
      <c r="AT273" s="8">
        <v>0</v>
      </c>
      <c r="AU273" s="8">
        <v>0</v>
      </c>
      <c r="AV273" s="8">
        <v>0</v>
      </c>
      <c r="BV273" s="17"/>
      <c r="BW273" s="18"/>
      <c r="BX273" s="19"/>
    </row>
    <row r="274" spans="1:76">
      <c r="A274" s="8" t="s">
        <v>2012</v>
      </c>
      <c r="B274" s="8">
        <v>112676</v>
      </c>
      <c r="D274" s="8" t="s">
        <v>2271</v>
      </c>
      <c r="E274" s="8">
        <v>50</v>
      </c>
      <c r="F274" s="8">
        <v>1.4486E-3</v>
      </c>
      <c r="G274" s="8">
        <v>0.25</v>
      </c>
      <c r="K274" s="8" t="s">
        <v>2055</v>
      </c>
      <c r="L274" s="8">
        <v>1</v>
      </c>
      <c r="S274" s="8" t="s">
        <v>1209</v>
      </c>
      <c r="T274" s="8">
        <v>5.2499999999999997E-4</v>
      </c>
      <c r="AK274" s="8">
        <v>30143</v>
      </c>
      <c r="AL274" s="8">
        <v>3.2299999999999999E-4</v>
      </c>
      <c r="AM274" s="8">
        <v>30029</v>
      </c>
      <c r="AN274" s="8">
        <v>3.2260000000000001E-3</v>
      </c>
      <c r="AO274" s="8">
        <v>0</v>
      </c>
      <c r="AP274" s="8">
        <v>0</v>
      </c>
      <c r="AQ274" s="8">
        <v>0</v>
      </c>
      <c r="AR274" s="8">
        <v>0</v>
      </c>
      <c r="AS274" s="8">
        <v>0</v>
      </c>
      <c r="AT274" s="8">
        <v>0</v>
      </c>
      <c r="AU274" s="8">
        <v>0</v>
      </c>
      <c r="AV274" s="8">
        <v>0</v>
      </c>
      <c r="BV274" s="17"/>
      <c r="BW274" s="18"/>
      <c r="BX274" s="19"/>
    </row>
    <row r="275" spans="1:76">
      <c r="A275" s="8" t="s">
        <v>2012</v>
      </c>
      <c r="B275" s="8">
        <v>112677</v>
      </c>
      <c r="D275" s="8" t="s">
        <v>14274</v>
      </c>
      <c r="E275" s="8">
        <v>130</v>
      </c>
      <c r="F275" s="8">
        <v>1.5800000000000002E-2</v>
      </c>
      <c r="G275" s="8">
        <v>1</v>
      </c>
      <c r="J275" s="8" t="s">
        <v>2121</v>
      </c>
      <c r="K275" s="8" t="s">
        <v>2115</v>
      </c>
      <c r="L275" s="8">
        <v>1</v>
      </c>
      <c r="S275" s="8" t="s">
        <v>1209</v>
      </c>
      <c r="T275" s="8">
        <v>6.4199999999999993E-2</v>
      </c>
      <c r="AK275" s="8">
        <v>0</v>
      </c>
      <c r="AL275" s="8">
        <v>0</v>
      </c>
      <c r="AM275" s="8">
        <v>0</v>
      </c>
      <c r="AN275" s="8">
        <v>0</v>
      </c>
      <c r="AO275" s="8">
        <v>0</v>
      </c>
      <c r="AP275" s="8">
        <v>0</v>
      </c>
      <c r="AQ275" s="8">
        <v>0</v>
      </c>
      <c r="AR275" s="8">
        <v>0</v>
      </c>
      <c r="AS275" s="8">
        <v>0</v>
      </c>
      <c r="AT275" s="8">
        <v>0</v>
      </c>
      <c r="AU275" s="8">
        <v>0</v>
      </c>
      <c r="AV275" s="8">
        <v>0</v>
      </c>
      <c r="BV275" s="17"/>
      <c r="BW275" s="18"/>
      <c r="BX275" s="19"/>
    </row>
    <row r="276" spans="1:76">
      <c r="A276" s="8" t="s">
        <v>2012</v>
      </c>
      <c r="B276" s="8">
        <v>112678</v>
      </c>
      <c r="D276" s="8" t="s">
        <v>2273</v>
      </c>
      <c r="E276" s="8">
        <v>130</v>
      </c>
      <c r="F276" s="8">
        <v>5.1659999999999996E-3</v>
      </c>
      <c r="G276" s="8">
        <v>0.25</v>
      </c>
      <c r="K276" s="8" t="s">
        <v>2055</v>
      </c>
      <c r="L276" s="8">
        <v>1</v>
      </c>
      <c r="S276" s="8" t="s">
        <v>841</v>
      </c>
      <c r="T276" s="8">
        <v>2.8000000000000001E-2</v>
      </c>
      <c r="AJ276" s="8">
        <v>2678</v>
      </c>
      <c r="AK276" s="8">
        <v>0</v>
      </c>
      <c r="AL276" s="8">
        <v>0</v>
      </c>
      <c r="AM276" s="8">
        <v>0</v>
      </c>
      <c r="AN276" s="8">
        <v>0</v>
      </c>
      <c r="AO276" s="8">
        <v>0</v>
      </c>
      <c r="AP276" s="8">
        <v>0</v>
      </c>
      <c r="AQ276" s="8">
        <v>0</v>
      </c>
      <c r="AR276" s="8">
        <v>0</v>
      </c>
      <c r="AS276" s="8">
        <v>30024</v>
      </c>
      <c r="AT276" s="8">
        <v>7.6900000000000007E-3</v>
      </c>
      <c r="AU276" s="8">
        <v>0</v>
      </c>
      <c r="AV276" s="8">
        <v>0</v>
      </c>
      <c r="BV276" s="17"/>
      <c r="BW276" s="18"/>
      <c r="BX276" s="19"/>
    </row>
    <row r="277" spans="1:76">
      <c r="A277" s="8" t="s">
        <v>2012</v>
      </c>
      <c r="B277" s="8">
        <v>112679</v>
      </c>
      <c r="D277" s="8" t="s">
        <v>2274</v>
      </c>
      <c r="E277" s="8">
        <v>80</v>
      </c>
      <c r="F277" s="8">
        <v>1.936E-3</v>
      </c>
      <c r="G277" s="8">
        <v>0.25</v>
      </c>
      <c r="K277" s="8" t="s">
        <v>2055</v>
      </c>
      <c r="L277" s="8">
        <v>1</v>
      </c>
      <c r="S277" s="8" t="s">
        <v>1209</v>
      </c>
      <c r="T277" s="8">
        <v>2.6250000000000002E-3</v>
      </c>
      <c r="AJ277" s="8">
        <v>2680</v>
      </c>
      <c r="AK277" s="8">
        <v>30143</v>
      </c>
      <c r="AL277" s="8">
        <v>2.0000000000000001E-4</v>
      </c>
      <c r="AM277" s="8">
        <v>30029</v>
      </c>
      <c r="AN277" s="8">
        <v>2E-3</v>
      </c>
      <c r="AO277" s="8">
        <v>0</v>
      </c>
      <c r="AP277" s="8">
        <v>0</v>
      </c>
      <c r="AQ277" s="8">
        <v>0</v>
      </c>
      <c r="AR277" s="8">
        <v>0</v>
      </c>
      <c r="AS277" s="8">
        <v>0</v>
      </c>
      <c r="AT277" s="8">
        <v>0</v>
      </c>
      <c r="AU277" s="8">
        <v>0</v>
      </c>
      <c r="AV277" s="8">
        <v>0</v>
      </c>
      <c r="BV277" s="17"/>
      <c r="BW277" s="18"/>
      <c r="BX277" s="19"/>
    </row>
    <row r="278" spans="1:76">
      <c r="A278" s="8" t="s">
        <v>2012</v>
      </c>
      <c r="B278" s="8">
        <v>112680</v>
      </c>
      <c r="D278" s="8" t="s">
        <v>2275</v>
      </c>
      <c r="E278" s="8">
        <v>80</v>
      </c>
      <c r="F278" s="8">
        <v>2.777E-3</v>
      </c>
      <c r="G278" s="8">
        <v>0.25</v>
      </c>
      <c r="K278" s="8" t="s">
        <v>2055</v>
      </c>
      <c r="L278" s="8">
        <v>1</v>
      </c>
      <c r="S278" s="8" t="s">
        <v>1127</v>
      </c>
      <c r="T278" s="8">
        <v>4.0000000000000001E-3</v>
      </c>
      <c r="AJ278" s="8">
        <v>2680</v>
      </c>
      <c r="AK278" s="8">
        <v>0</v>
      </c>
      <c r="AL278" s="8">
        <v>0</v>
      </c>
      <c r="AM278" s="8">
        <v>30029</v>
      </c>
      <c r="AN278" s="8">
        <v>1E-3</v>
      </c>
      <c r="AO278" s="8">
        <v>0</v>
      </c>
      <c r="AP278" s="8">
        <v>0</v>
      </c>
      <c r="AQ278" s="8">
        <v>0</v>
      </c>
      <c r="AR278" s="8">
        <v>0</v>
      </c>
      <c r="AS278" s="8">
        <v>0</v>
      </c>
      <c r="AT278" s="8">
        <v>0</v>
      </c>
      <c r="AU278" s="8">
        <v>0</v>
      </c>
      <c r="AV278" s="8">
        <v>0</v>
      </c>
      <c r="BV278" s="17"/>
      <c r="BW278" s="18"/>
      <c r="BX278" s="19"/>
    </row>
    <row r="279" spans="1:76">
      <c r="A279" s="8" t="s">
        <v>2012</v>
      </c>
      <c r="B279" s="8">
        <v>112681</v>
      </c>
      <c r="D279" s="8" t="s">
        <v>2276</v>
      </c>
      <c r="E279" s="8">
        <v>130</v>
      </c>
      <c r="F279" s="8">
        <v>1.5800000000000002E-2</v>
      </c>
      <c r="G279" s="8">
        <v>1</v>
      </c>
      <c r="J279" s="8" t="s">
        <v>2121</v>
      </c>
      <c r="K279" s="8" t="s">
        <v>2115</v>
      </c>
      <c r="L279" s="8">
        <v>1</v>
      </c>
      <c r="S279" s="8" t="s">
        <v>1209</v>
      </c>
      <c r="T279" s="8">
        <v>6.4199999999999993E-2</v>
      </c>
      <c r="AK279" s="8">
        <v>0</v>
      </c>
      <c r="AL279" s="8">
        <v>0</v>
      </c>
      <c r="AM279" s="8">
        <v>0</v>
      </c>
      <c r="AN279" s="8">
        <v>0</v>
      </c>
      <c r="AO279" s="8">
        <v>0</v>
      </c>
      <c r="AP279" s="8">
        <v>0</v>
      </c>
      <c r="AQ279" s="8">
        <v>0</v>
      </c>
      <c r="AR279" s="8">
        <v>0</v>
      </c>
      <c r="AS279" s="8">
        <v>0</v>
      </c>
      <c r="AT279" s="8">
        <v>0</v>
      </c>
      <c r="AU279" s="8">
        <v>0</v>
      </c>
      <c r="AV279" s="8">
        <v>0</v>
      </c>
      <c r="BV279" s="17"/>
      <c r="BW279" s="18"/>
      <c r="BX279" s="19"/>
    </row>
    <row r="280" spans="1:76">
      <c r="A280" s="8" t="s">
        <v>2012</v>
      </c>
      <c r="B280" s="8">
        <v>112687</v>
      </c>
      <c r="D280" s="8" t="s">
        <v>2277</v>
      </c>
      <c r="E280" s="8">
        <v>80</v>
      </c>
      <c r="F280" s="8">
        <v>2.1789999999999999E-3</v>
      </c>
      <c r="G280" s="8">
        <v>0.25</v>
      </c>
      <c r="K280" s="8" t="s">
        <v>2055</v>
      </c>
      <c r="L280" s="8">
        <v>1</v>
      </c>
      <c r="S280" s="8" t="s">
        <v>1101</v>
      </c>
      <c r="T280" s="8">
        <v>2.5500000000000002E-3</v>
      </c>
      <c r="AJ280" s="8">
        <v>2680</v>
      </c>
      <c r="AK280" s="8">
        <v>30143</v>
      </c>
      <c r="AL280" s="8">
        <v>2.0000000000000001E-4</v>
      </c>
      <c r="AM280" s="8">
        <v>30029</v>
      </c>
      <c r="AN280" s="8">
        <v>2E-3</v>
      </c>
      <c r="AO280" s="8">
        <v>0</v>
      </c>
      <c r="AP280" s="8">
        <v>0</v>
      </c>
      <c r="AQ280" s="8">
        <v>0</v>
      </c>
      <c r="AR280" s="8">
        <v>0</v>
      </c>
      <c r="AS280" s="8">
        <v>0</v>
      </c>
      <c r="AT280" s="8">
        <v>0</v>
      </c>
      <c r="AU280" s="8">
        <v>0</v>
      </c>
      <c r="AV280" s="8">
        <v>0</v>
      </c>
      <c r="BV280" s="17"/>
      <c r="BW280" s="18"/>
      <c r="BX280" s="19"/>
    </row>
    <row r="281" spans="1:76">
      <c r="A281" s="8" t="s">
        <v>2012</v>
      </c>
      <c r="B281" s="8">
        <v>112688</v>
      </c>
      <c r="D281" s="8" t="s">
        <v>14275</v>
      </c>
      <c r="E281" s="8">
        <v>130</v>
      </c>
      <c r="F281" s="8">
        <v>1.1599999999999999E-2</v>
      </c>
      <c r="G281" s="8">
        <v>1</v>
      </c>
      <c r="K281" s="8" t="s">
        <v>2115</v>
      </c>
      <c r="L281" s="8">
        <v>1</v>
      </c>
      <c r="S281" s="8">
        <v>30193</v>
      </c>
      <c r="T281" s="8">
        <v>1</v>
      </c>
      <c r="U281" s="8" t="s">
        <v>1117</v>
      </c>
      <c r="V281" s="8">
        <v>7.0000000000000007E-2</v>
      </c>
      <c r="AJ281" s="8">
        <v>2681</v>
      </c>
      <c r="AK281" s="8">
        <v>0</v>
      </c>
      <c r="AL281" s="8">
        <v>0</v>
      </c>
      <c r="AM281" s="8">
        <v>0</v>
      </c>
      <c r="AN281" s="8">
        <v>0</v>
      </c>
      <c r="AO281" s="8">
        <v>0</v>
      </c>
      <c r="AP281" s="8">
        <v>0</v>
      </c>
      <c r="AQ281" s="8">
        <v>0</v>
      </c>
      <c r="AR281" s="8">
        <v>0</v>
      </c>
      <c r="AS281" s="8">
        <v>0</v>
      </c>
      <c r="AT281" s="8">
        <v>0</v>
      </c>
      <c r="AU281" s="8">
        <v>0</v>
      </c>
      <c r="AV281" s="8">
        <v>0</v>
      </c>
      <c r="BV281" s="17"/>
      <c r="BW281" s="18"/>
      <c r="BX281" s="19"/>
    </row>
    <row r="282" spans="1:76">
      <c r="A282" s="8" t="s">
        <v>2012</v>
      </c>
      <c r="B282" s="8">
        <v>112689</v>
      </c>
      <c r="D282" s="8" t="s">
        <v>14276</v>
      </c>
      <c r="E282" s="8">
        <v>130</v>
      </c>
      <c r="F282" s="8">
        <v>1.5800000000000002E-2</v>
      </c>
      <c r="G282" s="8">
        <v>1</v>
      </c>
      <c r="J282" s="8" t="s">
        <v>2121</v>
      </c>
      <c r="K282" s="8" t="s">
        <v>2115</v>
      </c>
      <c r="L282" s="8">
        <v>1</v>
      </c>
      <c r="S282" s="8" t="s">
        <v>1209</v>
      </c>
      <c r="T282" s="8">
        <v>6.4199999999999993E-2</v>
      </c>
      <c r="AK282" s="8">
        <v>0</v>
      </c>
      <c r="AL282" s="8">
        <v>0</v>
      </c>
      <c r="AM282" s="8">
        <v>0</v>
      </c>
      <c r="AN282" s="8">
        <v>0</v>
      </c>
      <c r="AO282" s="8">
        <v>0</v>
      </c>
      <c r="AP282" s="8">
        <v>0</v>
      </c>
      <c r="AQ282" s="8">
        <v>0</v>
      </c>
      <c r="AR282" s="8">
        <v>0</v>
      </c>
      <c r="AS282" s="8">
        <v>0</v>
      </c>
      <c r="AT282" s="8">
        <v>0</v>
      </c>
      <c r="AU282" s="8">
        <v>0</v>
      </c>
      <c r="AV282" s="8">
        <v>0</v>
      </c>
      <c r="BV282" s="17"/>
      <c r="BW282" s="18"/>
      <c r="BX282" s="19"/>
    </row>
    <row r="283" spans="1:76">
      <c r="A283" s="8" t="s">
        <v>2012</v>
      </c>
      <c r="B283" s="8">
        <v>112691</v>
      </c>
      <c r="D283" s="8" t="s">
        <v>2280</v>
      </c>
      <c r="E283" s="8">
        <v>50</v>
      </c>
      <c r="F283" s="8">
        <v>1.7361E-3</v>
      </c>
      <c r="G283" s="8">
        <v>0.25</v>
      </c>
      <c r="K283" s="8" t="s">
        <v>2115</v>
      </c>
      <c r="L283" s="8">
        <v>1</v>
      </c>
      <c r="S283" s="8" t="s">
        <v>2127</v>
      </c>
      <c r="T283" s="8">
        <v>5.9999999999999995E-4</v>
      </c>
      <c r="AK283" s="8">
        <v>0</v>
      </c>
      <c r="AL283" s="8">
        <v>0</v>
      </c>
      <c r="AM283" s="8">
        <v>0</v>
      </c>
      <c r="AN283" s="8">
        <v>0</v>
      </c>
      <c r="AO283" s="8">
        <v>0</v>
      </c>
      <c r="AP283" s="8">
        <v>0</v>
      </c>
      <c r="AQ283" s="8">
        <v>0</v>
      </c>
      <c r="AR283" s="8">
        <v>0</v>
      </c>
      <c r="AS283" s="8">
        <v>0</v>
      </c>
      <c r="AT283" s="8">
        <v>0</v>
      </c>
      <c r="AU283" s="8">
        <v>0</v>
      </c>
      <c r="AV283" s="8">
        <v>0</v>
      </c>
      <c r="BV283" s="17"/>
      <c r="BW283" s="18"/>
      <c r="BX283" s="19"/>
    </row>
    <row r="284" spans="1:76">
      <c r="A284" s="8" t="s">
        <v>2012</v>
      </c>
      <c r="B284" s="8">
        <v>112693</v>
      </c>
      <c r="D284" s="8" t="s">
        <v>14277</v>
      </c>
      <c r="E284" s="8">
        <v>130</v>
      </c>
      <c r="F284" s="8">
        <v>1.2999999999999999E-2</v>
      </c>
      <c r="G284" s="8">
        <v>1</v>
      </c>
      <c r="K284" s="8" t="s">
        <v>2115</v>
      </c>
      <c r="L284" s="8">
        <v>1</v>
      </c>
      <c r="S284" s="8">
        <v>30189</v>
      </c>
      <c r="T284" s="8">
        <v>1</v>
      </c>
      <c r="U284" s="8" t="s">
        <v>1209</v>
      </c>
      <c r="V284" s="8">
        <v>7.0000000000000007E-2</v>
      </c>
      <c r="AJ284" s="8">
        <v>2681</v>
      </c>
      <c r="AK284" s="8">
        <v>0</v>
      </c>
      <c r="AL284" s="8">
        <v>0</v>
      </c>
      <c r="AM284" s="8">
        <v>0</v>
      </c>
      <c r="AN284" s="8">
        <v>0</v>
      </c>
      <c r="AO284" s="8">
        <v>0</v>
      </c>
      <c r="AP284" s="8">
        <v>0</v>
      </c>
      <c r="AQ284" s="8">
        <v>0</v>
      </c>
      <c r="AR284" s="8">
        <v>0</v>
      </c>
      <c r="AS284" s="8">
        <v>0</v>
      </c>
      <c r="AT284" s="8">
        <v>0</v>
      </c>
      <c r="AU284" s="8">
        <v>0</v>
      </c>
      <c r="AV284" s="8">
        <v>0</v>
      </c>
      <c r="BV284" s="17"/>
      <c r="BW284" s="18"/>
      <c r="BX284" s="19"/>
    </row>
    <row r="285" spans="1:76">
      <c r="A285" s="8" t="s">
        <v>2012</v>
      </c>
      <c r="B285" s="8">
        <v>112694</v>
      </c>
      <c r="D285" s="8" t="s">
        <v>2282</v>
      </c>
      <c r="E285" s="8">
        <v>80</v>
      </c>
      <c r="F285" s="8">
        <v>1.6E-2</v>
      </c>
      <c r="G285" s="8">
        <v>1</v>
      </c>
      <c r="K285" s="8" t="s">
        <v>2055</v>
      </c>
      <c r="L285" s="8">
        <v>1</v>
      </c>
      <c r="S285" s="8" t="s">
        <v>1117</v>
      </c>
      <c r="T285" s="8">
        <v>1.9E-2</v>
      </c>
      <c r="AK285" s="8">
        <v>30191</v>
      </c>
      <c r="AL285" s="8">
        <v>2.9759999999999999E-3</v>
      </c>
      <c r="AM285" s="8">
        <v>0</v>
      </c>
      <c r="AN285" s="8">
        <v>0</v>
      </c>
      <c r="AO285" s="8">
        <v>30107</v>
      </c>
      <c r="AP285" s="8">
        <v>1.7856999999999998E-2</v>
      </c>
      <c r="AQ285" s="8">
        <v>30013</v>
      </c>
      <c r="AR285" s="8">
        <v>4.4640000000000001E-3</v>
      </c>
      <c r="AS285" s="8">
        <v>0</v>
      </c>
      <c r="AT285" s="8">
        <v>0</v>
      </c>
      <c r="AU285" s="8">
        <v>0</v>
      </c>
      <c r="AV285" s="8">
        <v>0</v>
      </c>
      <c r="BV285" s="17"/>
      <c r="BW285" s="18"/>
      <c r="BX285" s="19"/>
    </row>
    <row r="286" spans="1:76">
      <c r="A286" s="8" t="s">
        <v>2012</v>
      </c>
      <c r="B286" s="8">
        <v>112695</v>
      </c>
      <c r="D286" s="8" t="s">
        <v>2283</v>
      </c>
      <c r="E286" s="8">
        <v>80</v>
      </c>
      <c r="F286" s="8">
        <v>1.6E-2</v>
      </c>
      <c r="G286" s="8">
        <v>1</v>
      </c>
      <c r="K286" s="8" t="s">
        <v>2055</v>
      </c>
      <c r="L286" s="8">
        <v>1</v>
      </c>
      <c r="S286" s="8" t="s">
        <v>1117</v>
      </c>
      <c r="T286" s="8">
        <v>1.9E-2</v>
      </c>
      <c r="AK286" s="8">
        <v>30191</v>
      </c>
      <c r="AL286" s="8">
        <v>2.9759999999999999E-3</v>
      </c>
      <c r="AM286" s="8">
        <v>0</v>
      </c>
      <c r="AN286" s="8">
        <v>0</v>
      </c>
      <c r="AO286" s="8">
        <v>30107</v>
      </c>
      <c r="AP286" s="8">
        <v>1.7856999999999998E-2</v>
      </c>
      <c r="AQ286" s="8">
        <v>30013</v>
      </c>
      <c r="AR286" s="8">
        <v>4.4640000000000001E-3</v>
      </c>
      <c r="AS286" s="8">
        <v>0</v>
      </c>
      <c r="AT286" s="8">
        <v>0</v>
      </c>
      <c r="AU286" s="8">
        <v>0</v>
      </c>
      <c r="AV286" s="8">
        <v>0</v>
      </c>
      <c r="BV286" s="17"/>
      <c r="BW286" s="18"/>
      <c r="BX286" s="19"/>
    </row>
    <row r="287" spans="1:76">
      <c r="A287" s="8" t="s">
        <v>2012</v>
      </c>
      <c r="B287" s="8">
        <v>112696</v>
      </c>
      <c r="D287" s="8" t="s">
        <v>14278</v>
      </c>
      <c r="E287" s="8">
        <v>130</v>
      </c>
      <c r="F287" s="8">
        <v>1.5800000000000002E-2</v>
      </c>
      <c r="G287" s="8">
        <v>1</v>
      </c>
      <c r="K287" s="8" t="s">
        <v>2115</v>
      </c>
      <c r="L287" s="8">
        <v>1</v>
      </c>
      <c r="S287" s="8">
        <v>30188</v>
      </c>
      <c r="T287" s="8">
        <v>1</v>
      </c>
      <c r="U287" s="8" t="s">
        <v>1209</v>
      </c>
      <c r="V287" s="8">
        <v>6.4199999999999993E-2</v>
      </c>
      <c r="AJ287" s="8">
        <v>2681</v>
      </c>
      <c r="AK287" s="8">
        <v>0</v>
      </c>
      <c r="AL287" s="8">
        <v>0</v>
      </c>
      <c r="AM287" s="8">
        <v>0</v>
      </c>
      <c r="AN287" s="8">
        <v>0</v>
      </c>
      <c r="AO287" s="8">
        <v>0</v>
      </c>
      <c r="AP287" s="8">
        <v>0</v>
      </c>
      <c r="AQ287" s="8">
        <v>0</v>
      </c>
      <c r="AR287" s="8">
        <v>0</v>
      </c>
      <c r="AS287" s="8">
        <v>0</v>
      </c>
      <c r="AT287" s="8">
        <v>0</v>
      </c>
      <c r="AU287" s="8">
        <v>0</v>
      </c>
      <c r="AV287" s="8">
        <v>0</v>
      </c>
      <c r="BV287" s="17"/>
      <c r="BW287" s="18"/>
      <c r="BX287" s="19"/>
    </row>
    <row r="288" spans="1:76">
      <c r="A288" s="8" t="s">
        <v>2012</v>
      </c>
      <c r="B288" s="8">
        <v>112700</v>
      </c>
      <c r="D288" s="8" t="s">
        <v>14279</v>
      </c>
      <c r="E288" s="8">
        <v>130</v>
      </c>
      <c r="F288" s="8">
        <v>1.5800000000000002E-2</v>
      </c>
      <c r="G288" s="8">
        <v>1</v>
      </c>
      <c r="J288" s="8" t="s">
        <v>2121</v>
      </c>
      <c r="K288" s="8" t="s">
        <v>2115</v>
      </c>
      <c r="L288" s="8">
        <v>1</v>
      </c>
      <c r="S288" s="8">
        <v>30307</v>
      </c>
      <c r="T288" s="8">
        <v>1</v>
      </c>
      <c r="U288" s="8" t="s">
        <v>1209</v>
      </c>
      <c r="V288" s="8">
        <v>6.4199999999999993E-2</v>
      </c>
      <c r="AJ288" s="8">
        <v>2681</v>
      </c>
      <c r="AK288" s="8">
        <v>30106</v>
      </c>
      <c r="AL288" s="8">
        <v>8.2639999999999988E-3</v>
      </c>
      <c r="AM288" s="8">
        <v>0</v>
      </c>
      <c r="AN288" s="8">
        <v>0</v>
      </c>
      <c r="AO288" s="8">
        <v>30107</v>
      </c>
      <c r="AP288" s="8">
        <v>9.0909000000000004E-2</v>
      </c>
      <c r="AQ288" s="8">
        <v>0</v>
      </c>
      <c r="AR288" s="8">
        <v>0</v>
      </c>
      <c r="AS288" s="8">
        <v>0</v>
      </c>
      <c r="AT288" s="8">
        <v>0</v>
      </c>
      <c r="AU288" s="8">
        <v>0</v>
      </c>
      <c r="AV288" s="8">
        <v>0</v>
      </c>
      <c r="BV288" s="17"/>
      <c r="BW288" s="18"/>
      <c r="BX288" s="19"/>
    </row>
    <row r="289" spans="1:76">
      <c r="A289" s="8" t="s">
        <v>2012</v>
      </c>
      <c r="B289" s="8">
        <v>112756</v>
      </c>
      <c r="D289" s="8" t="s">
        <v>2286</v>
      </c>
      <c r="E289" s="8">
        <v>50</v>
      </c>
      <c r="F289" s="8">
        <v>3.6099999999999999E-3</v>
      </c>
      <c r="G289" s="8">
        <v>0.25</v>
      </c>
      <c r="K289" s="8" t="s">
        <v>2055</v>
      </c>
      <c r="L289" s="8">
        <v>1</v>
      </c>
      <c r="S289" s="8" t="s">
        <v>1063</v>
      </c>
      <c r="T289" s="8">
        <v>4.8999999999999998E-3</v>
      </c>
      <c r="U289" s="8" t="s">
        <v>29</v>
      </c>
      <c r="V289" s="8">
        <v>1E-4</v>
      </c>
      <c r="AJ289" s="8">
        <v>2756</v>
      </c>
      <c r="AK289" s="8">
        <v>0</v>
      </c>
      <c r="AL289" s="8">
        <v>0</v>
      </c>
      <c r="AM289" s="8">
        <v>0</v>
      </c>
      <c r="AN289" s="8">
        <v>0</v>
      </c>
      <c r="AO289" s="8">
        <v>0</v>
      </c>
      <c r="AP289" s="8">
        <v>0</v>
      </c>
      <c r="AQ289" s="8">
        <v>0</v>
      </c>
      <c r="AR289" s="8">
        <v>0</v>
      </c>
      <c r="AS289" s="8">
        <v>0</v>
      </c>
      <c r="AT289" s="8">
        <v>0</v>
      </c>
      <c r="AU289" s="8">
        <v>0</v>
      </c>
      <c r="AV289" s="8">
        <v>0</v>
      </c>
      <c r="BV289" s="17"/>
      <c r="BW289" s="18"/>
      <c r="BX289" s="19"/>
    </row>
    <row r="290" spans="1:76">
      <c r="A290" s="8" t="s">
        <v>2012</v>
      </c>
      <c r="B290" s="8">
        <v>112759</v>
      </c>
      <c r="D290" s="8" t="s">
        <v>2287</v>
      </c>
      <c r="E290" s="8">
        <v>50</v>
      </c>
      <c r="F290" s="8">
        <v>3.6099999999999999E-3</v>
      </c>
      <c r="G290" s="8">
        <v>0.25</v>
      </c>
      <c r="K290" s="8" t="s">
        <v>2055</v>
      </c>
      <c r="L290" s="8">
        <v>1</v>
      </c>
      <c r="S290" s="8" t="s">
        <v>1063</v>
      </c>
      <c r="T290" s="8">
        <v>4.8999999999999998E-3</v>
      </c>
      <c r="U290" s="8" t="s">
        <v>31</v>
      </c>
      <c r="V290" s="8">
        <v>1E-4</v>
      </c>
      <c r="AJ290" s="8">
        <v>2756</v>
      </c>
      <c r="AK290" s="8">
        <v>0</v>
      </c>
      <c r="AL290" s="8">
        <v>0</v>
      </c>
      <c r="AM290" s="8">
        <v>0</v>
      </c>
      <c r="AN290" s="8">
        <v>0</v>
      </c>
      <c r="AO290" s="8">
        <v>30107</v>
      </c>
      <c r="AP290" s="8">
        <v>7.6920000000000001E-3</v>
      </c>
      <c r="AQ290" s="8">
        <v>0</v>
      </c>
      <c r="AR290" s="8">
        <v>0</v>
      </c>
      <c r="AS290" s="8">
        <v>0</v>
      </c>
      <c r="AT290" s="8">
        <v>0</v>
      </c>
      <c r="AU290" s="8">
        <v>0</v>
      </c>
      <c r="AV290" s="8">
        <v>0</v>
      </c>
      <c r="BV290" s="17"/>
      <c r="BW290" s="18"/>
      <c r="BX290" s="19"/>
    </row>
    <row r="291" spans="1:76">
      <c r="A291" s="8" t="s">
        <v>2012</v>
      </c>
      <c r="B291" s="8">
        <v>112804</v>
      </c>
      <c r="D291" s="8" t="s">
        <v>2288</v>
      </c>
      <c r="E291" s="8">
        <v>130</v>
      </c>
      <c r="F291" s="8">
        <v>1.5800000000000002E-2</v>
      </c>
      <c r="G291" s="8">
        <v>1</v>
      </c>
      <c r="J291" s="8" t="s">
        <v>2121</v>
      </c>
      <c r="K291" s="8" t="s">
        <v>2289</v>
      </c>
      <c r="L291" s="8">
        <v>1</v>
      </c>
      <c r="S291" s="8">
        <v>30303</v>
      </c>
      <c r="T291" s="8">
        <v>1</v>
      </c>
      <c r="U291" s="8" t="s">
        <v>1209</v>
      </c>
      <c r="V291" s="8">
        <v>7.0000000000000007E-2</v>
      </c>
      <c r="AK291" s="8">
        <v>0</v>
      </c>
      <c r="AL291" s="8">
        <v>0</v>
      </c>
      <c r="AM291" s="8">
        <v>0</v>
      </c>
      <c r="AN291" s="8">
        <v>0</v>
      </c>
      <c r="AO291" s="8">
        <v>0</v>
      </c>
      <c r="AP291" s="8">
        <v>0</v>
      </c>
      <c r="AQ291" s="8">
        <v>0</v>
      </c>
      <c r="AR291" s="8">
        <v>0</v>
      </c>
      <c r="AS291" s="8">
        <v>0</v>
      </c>
      <c r="AT291" s="8">
        <v>0</v>
      </c>
      <c r="AU291" s="8">
        <v>0</v>
      </c>
      <c r="AV291" s="8">
        <v>0</v>
      </c>
      <c r="BV291" s="17"/>
      <c r="BW291" s="18"/>
      <c r="BX291" s="19"/>
    </row>
    <row r="292" spans="1:76">
      <c r="A292" s="8" t="s">
        <v>2012</v>
      </c>
      <c r="B292" s="8">
        <v>112813</v>
      </c>
      <c r="D292" s="8" t="s">
        <v>2290</v>
      </c>
      <c r="E292" s="8">
        <v>50</v>
      </c>
      <c r="F292" s="8">
        <v>1.6666666666666668E-3</v>
      </c>
      <c r="G292" s="8">
        <v>0.25</v>
      </c>
      <c r="K292" s="8" t="s">
        <v>2055</v>
      </c>
      <c r="L292" s="8">
        <v>1</v>
      </c>
      <c r="S292" s="8" t="s">
        <v>1209</v>
      </c>
      <c r="T292" s="8">
        <v>5.9999999999999995E-4</v>
      </c>
      <c r="AK292" s="8">
        <v>30143</v>
      </c>
      <c r="AL292" s="8">
        <v>3.2299999999999999E-4</v>
      </c>
      <c r="AM292" s="8">
        <v>30029</v>
      </c>
      <c r="AN292" s="8">
        <v>3.2260000000000001E-3</v>
      </c>
      <c r="AO292" s="8">
        <v>0</v>
      </c>
      <c r="AP292" s="8">
        <v>0</v>
      </c>
      <c r="AQ292" s="8">
        <v>0</v>
      </c>
      <c r="AR292" s="8">
        <v>0</v>
      </c>
      <c r="AS292" s="8">
        <v>0</v>
      </c>
      <c r="AT292" s="8">
        <v>0</v>
      </c>
      <c r="AU292" s="8">
        <v>0</v>
      </c>
      <c r="AV292" s="8">
        <v>0</v>
      </c>
      <c r="BV292" s="17"/>
      <c r="BW292" s="18"/>
      <c r="BX292" s="19"/>
    </row>
    <row r="293" spans="1:76">
      <c r="A293" s="8" t="s">
        <v>2012</v>
      </c>
      <c r="B293" s="8">
        <v>112816</v>
      </c>
      <c r="D293" s="8" t="s">
        <v>2291</v>
      </c>
      <c r="E293" s="8">
        <v>50</v>
      </c>
      <c r="F293" s="8">
        <v>2.1666666666666666E-3</v>
      </c>
      <c r="G293" s="8">
        <v>0.25</v>
      </c>
      <c r="K293" s="8" t="s">
        <v>2055</v>
      </c>
      <c r="L293" s="8">
        <v>1</v>
      </c>
      <c r="S293" s="8" t="s">
        <v>841</v>
      </c>
      <c r="T293" s="8">
        <v>1.3749999999999999E-3</v>
      </c>
      <c r="U293" s="8" t="s">
        <v>189</v>
      </c>
      <c r="V293" s="8">
        <v>5.5000000000000002E-5</v>
      </c>
      <c r="AK293" s="8">
        <v>0</v>
      </c>
      <c r="AL293" s="8">
        <v>0</v>
      </c>
      <c r="AM293" s="8">
        <v>30029</v>
      </c>
      <c r="AN293" s="8">
        <v>1E-3</v>
      </c>
      <c r="AO293" s="8">
        <v>0</v>
      </c>
      <c r="AP293" s="8">
        <v>0</v>
      </c>
      <c r="AQ293" s="8">
        <v>0</v>
      </c>
      <c r="AR293" s="8">
        <v>0</v>
      </c>
      <c r="AS293" s="8">
        <v>0</v>
      </c>
      <c r="AT293" s="8">
        <v>0</v>
      </c>
      <c r="AU293" s="8">
        <v>0</v>
      </c>
      <c r="AV293" s="8">
        <v>0</v>
      </c>
      <c r="BV293" s="17"/>
      <c r="BW293" s="18"/>
      <c r="BX293" s="19"/>
    </row>
    <row r="294" spans="1:76">
      <c r="A294" s="8" t="s">
        <v>2012</v>
      </c>
      <c r="B294" s="8">
        <v>113204</v>
      </c>
      <c r="D294" s="8" t="s">
        <v>2292</v>
      </c>
      <c r="E294" s="8">
        <v>80</v>
      </c>
      <c r="F294" s="8">
        <v>8.0000000000000002E-3</v>
      </c>
      <c r="G294" s="8">
        <v>1</v>
      </c>
      <c r="K294" s="8" t="s">
        <v>2050</v>
      </c>
      <c r="L294" s="8">
        <v>1</v>
      </c>
      <c r="S294" s="8" t="s">
        <v>747</v>
      </c>
      <c r="T294" s="8">
        <v>1.4E-2</v>
      </c>
      <c r="AJ294" s="8">
        <v>3204</v>
      </c>
      <c r="AK294" s="8">
        <v>0</v>
      </c>
      <c r="AL294" s="8">
        <v>0</v>
      </c>
      <c r="AM294" s="8">
        <v>0</v>
      </c>
      <c r="AN294" s="8">
        <v>0</v>
      </c>
      <c r="AO294" s="8">
        <v>0</v>
      </c>
      <c r="AP294" s="8">
        <v>0</v>
      </c>
      <c r="AQ294" s="8">
        <v>30013</v>
      </c>
      <c r="AR294" s="8">
        <v>8.9300000000000004E-3</v>
      </c>
      <c r="AS294" s="8">
        <v>30025</v>
      </c>
      <c r="AT294" s="8">
        <v>8.3099999999999992E-4</v>
      </c>
      <c r="AU294" s="8">
        <v>0</v>
      </c>
      <c r="AV294" s="8">
        <v>0</v>
      </c>
      <c r="BV294" s="17"/>
      <c r="BW294" s="18"/>
      <c r="BX294" s="19"/>
    </row>
    <row r="295" spans="1:76">
      <c r="A295" s="8" t="s">
        <v>2012</v>
      </c>
      <c r="B295" s="8">
        <v>113207</v>
      </c>
      <c r="D295" s="8" t="s">
        <v>2293</v>
      </c>
      <c r="E295" s="8">
        <v>80</v>
      </c>
      <c r="F295" s="8">
        <v>7.4999999999999997E-3</v>
      </c>
      <c r="G295" s="8">
        <v>1</v>
      </c>
      <c r="K295" s="8" t="s">
        <v>2050</v>
      </c>
      <c r="L295" s="8">
        <v>1</v>
      </c>
      <c r="S295" s="8" t="s">
        <v>747</v>
      </c>
      <c r="T295" s="8">
        <v>1.2999999999999999E-2</v>
      </c>
      <c r="AJ295" s="8">
        <v>3207</v>
      </c>
      <c r="AK295" s="8">
        <v>0</v>
      </c>
      <c r="AL295" s="8">
        <v>0</v>
      </c>
      <c r="AM295" s="8">
        <v>0</v>
      </c>
      <c r="AN295" s="8">
        <v>0</v>
      </c>
      <c r="AO295" s="8">
        <v>0</v>
      </c>
      <c r="AP295" s="8">
        <v>0</v>
      </c>
      <c r="AQ295" s="8">
        <v>30013</v>
      </c>
      <c r="AR295" s="8">
        <v>8.9300000000000004E-3</v>
      </c>
      <c r="AS295" s="8">
        <v>30025</v>
      </c>
      <c r="AT295" s="8">
        <v>8.3099999999999992E-4</v>
      </c>
      <c r="AU295" s="8">
        <v>0</v>
      </c>
      <c r="AV295" s="8">
        <v>0</v>
      </c>
      <c r="BV295" s="17"/>
      <c r="BW295" s="18"/>
      <c r="BX295" s="19"/>
    </row>
    <row r="296" spans="1:76">
      <c r="A296" s="8" t="s">
        <v>2012</v>
      </c>
      <c r="B296" s="8">
        <v>113208</v>
      </c>
      <c r="D296" s="8" t="s">
        <v>2294</v>
      </c>
      <c r="E296" s="8">
        <v>330</v>
      </c>
      <c r="F296" s="8">
        <v>1.7219999999999999E-2</v>
      </c>
      <c r="G296" s="8">
        <v>0.5</v>
      </c>
      <c r="K296" s="8" t="s">
        <v>2050</v>
      </c>
      <c r="L296" s="8">
        <v>1</v>
      </c>
      <c r="S296" s="8" t="s">
        <v>1107</v>
      </c>
      <c r="T296" s="8">
        <v>9.64E-2</v>
      </c>
      <c r="AJ296" s="8">
        <v>3208</v>
      </c>
      <c r="AK296" s="8">
        <v>0</v>
      </c>
      <c r="AL296" s="8">
        <v>0</v>
      </c>
      <c r="AM296" s="8">
        <v>0</v>
      </c>
      <c r="AN296" s="8">
        <v>0</v>
      </c>
      <c r="AO296" s="8">
        <v>0</v>
      </c>
      <c r="AP296" s="8">
        <v>0</v>
      </c>
      <c r="AQ296" s="8">
        <v>0</v>
      </c>
      <c r="AR296" s="8">
        <v>0</v>
      </c>
      <c r="AS296" s="8">
        <v>0</v>
      </c>
      <c r="AT296" s="8">
        <v>0</v>
      </c>
      <c r="AU296" s="8">
        <v>0</v>
      </c>
      <c r="AV296" s="8">
        <v>0</v>
      </c>
      <c r="BV296" s="17"/>
      <c r="BW296" s="18"/>
      <c r="BX296" s="19"/>
    </row>
    <row r="297" spans="1:76">
      <c r="A297" s="8" t="s">
        <v>2012</v>
      </c>
      <c r="B297" s="8">
        <v>113213</v>
      </c>
      <c r="D297" s="8" t="s">
        <v>2295</v>
      </c>
      <c r="E297" s="8">
        <v>330</v>
      </c>
      <c r="F297" s="8">
        <v>1.47E-2</v>
      </c>
      <c r="K297" s="8" t="s">
        <v>2050</v>
      </c>
      <c r="L297" s="8">
        <v>1</v>
      </c>
      <c r="S297" s="8" t="s">
        <v>1105</v>
      </c>
      <c r="T297" s="8">
        <v>9.2240000000000003E-2</v>
      </c>
      <c r="U297" s="8" t="s">
        <v>97</v>
      </c>
      <c r="V297" s="8">
        <v>9.2239999999999998E-4</v>
      </c>
      <c r="AK297" s="8">
        <v>0</v>
      </c>
      <c r="AL297" s="8">
        <v>0</v>
      </c>
      <c r="AM297" s="8">
        <v>0</v>
      </c>
      <c r="AN297" s="8">
        <v>0</v>
      </c>
      <c r="AO297" s="8">
        <v>0</v>
      </c>
      <c r="AP297" s="8">
        <v>0</v>
      </c>
      <c r="AQ297" s="8">
        <v>0</v>
      </c>
      <c r="AR297" s="8">
        <v>0</v>
      </c>
      <c r="AS297" s="8">
        <v>0</v>
      </c>
      <c r="AT297" s="8">
        <v>0</v>
      </c>
      <c r="AU297" s="8">
        <v>0</v>
      </c>
      <c r="AV297" s="8">
        <v>0</v>
      </c>
      <c r="BV297" s="17"/>
      <c r="BW297" s="18"/>
      <c r="BX297" s="19"/>
    </row>
    <row r="298" spans="1:76">
      <c r="A298" s="8" t="s">
        <v>2012</v>
      </c>
      <c r="B298" s="8">
        <v>113214</v>
      </c>
      <c r="D298" s="8" t="s">
        <v>2296</v>
      </c>
      <c r="E298" s="8">
        <v>160</v>
      </c>
      <c r="F298" s="8">
        <v>1.2779552715654952E-2</v>
      </c>
      <c r="G298" s="8">
        <v>0.5</v>
      </c>
      <c r="K298" s="8" t="s">
        <v>2050</v>
      </c>
      <c r="L298" s="8">
        <v>1</v>
      </c>
      <c r="S298" s="8" t="s">
        <v>1107</v>
      </c>
      <c r="T298" s="8">
        <v>4.3499999999999997E-2</v>
      </c>
      <c r="AJ298" s="8">
        <v>3214</v>
      </c>
      <c r="AK298" s="8">
        <v>30106</v>
      </c>
      <c r="AL298" s="8">
        <v>2.9759999999999999E-3</v>
      </c>
      <c r="AM298" s="8">
        <v>0</v>
      </c>
      <c r="AN298" s="8">
        <v>0</v>
      </c>
      <c r="AO298" s="8">
        <v>30107</v>
      </c>
      <c r="AP298" s="8">
        <v>4.7600000000000003E-2</v>
      </c>
      <c r="AQ298" s="8">
        <v>30013</v>
      </c>
      <c r="AR298" s="8">
        <v>1.1900000000000001E-2</v>
      </c>
      <c r="AS298" s="8">
        <v>0</v>
      </c>
      <c r="AT298" s="8">
        <v>0</v>
      </c>
      <c r="AU298" s="8">
        <v>0</v>
      </c>
      <c r="AV298" s="8">
        <v>0</v>
      </c>
      <c r="BV298" s="17"/>
      <c r="BW298" s="18"/>
      <c r="BX298" s="19"/>
    </row>
    <row r="299" spans="1:76">
      <c r="A299" s="8" t="s">
        <v>2012</v>
      </c>
      <c r="B299" s="8">
        <v>113218</v>
      </c>
      <c r="D299" s="8" t="s">
        <v>2297</v>
      </c>
      <c r="E299" s="8">
        <v>80</v>
      </c>
      <c r="F299" s="8">
        <v>0.01</v>
      </c>
      <c r="G299" s="8">
        <v>0.25</v>
      </c>
      <c r="K299" s="8" t="s">
        <v>2050</v>
      </c>
      <c r="L299" s="8">
        <v>1</v>
      </c>
      <c r="S299" s="8" t="s">
        <v>1121</v>
      </c>
      <c r="T299" s="8">
        <v>1.4E-2</v>
      </c>
      <c r="AJ299" s="8">
        <v>3218</v>
      </c>
      <c r="AK299" s="8">
        <v>0</v>
      </c>
      <c r="AL299" s="8">
        <v>0</v>
      </c>
      <c r="AM299" s="8">
        <v>0</v>
      </c>
      <c r="AN299" s="8">
        <v>0</v>
      </c>
      <c r="AO299" s="8">
        <v>0</v>
      </c>
      <c r="AP299" s="8">
        <v>0</v>
      </c>
      <c r="AQ299" s="8">
        <v>0</v>
      </c>
      <c r="AR299" s="8">
        <v>0</v>
      </c>
      <c r="AS299" s="8">
        <v>0</v>
      </c>
      <c r="AT299" s="8">
        <v>0</v>
      </c>
      <c r="AU299" s="8">
        <v>0</v>
      </c>
      <c r="AV299" s="8">
        <v>0</v>
      </c>
      <c r="BV299" s="17"/>
      <c r="BW299" s="18"/>
      <c r="BX299" s="19"/>
    </row>
    <row r="300" spans="1:76">
      <c r="A300" s="8" t="s">
        <v>2012</v>
      </c>
      <c r="B300" s="8">
        <v>113224</v>
      </c>
      <c r="D300" s="8" t="s">
        <v>2298</v>
      </c>
      <c r="E300" s="8">
        <v>80</v>
      </c>
      <c r="F300" s="8">
        <v>2.7916E-3</v>
      </c>
      <c r="G300" s="8">
        <v>0.25</v>
      </c>
      <c r="K300" s="8" t="s">
        <v>2050</v>
      </c>
      <c r="L300" s="8">
        <v>1</v>
      </c>
      <c r="S300" s="8" t="s">
        <v>1105</v>
      </c>
      <c r="T300" s="8">
        <v>5.1999999999999998E-3</v>
      </c>
      <c r="AJ300" s="8" t="s">
        <v>2299</v>
      </c>
      <c r="AK300" s="8">
        <v>30106</v>
      </c>
      <c r="AL300" s="8">
        <v>3.3300000000000002E-4</v>
      </c>
      <c r="AM300" s="8">
        <v>0</v>
      </c>
      <c r="AN300" s="8">
        <v>0</v>
      </c>
      <c r="AO300" s="8">
        <v>30105</v>
      </c>
      <c r="AP300" s="8">
        <v>3.333E-3</v>
      </c>
      <c r="AQ300" s="8">
        <v>30013</v>
      </c>
      <c r="AR300" s="8">
        <v>8.3299999999999997E-4</v>
      </c>
      <c r="AS300" s="8">
        <v>0</v>
      </c>
      <c r="AT300" s="8">
        <v>0</v>
      </c>
      <c r="AU300" s="8">
        <v>0</v>
      </c>
      <c r="AV300" s="8">
        <v>0</v>
      </c>
      <c r="BV300" s="17"/>
      <c r="BW300" s="18"/>
      <c r="BX300" s="19"/>
    </row>
    <row r="301" spans="1:76">
      <c r="A301" s="8" t="s">
        <v>2012</v>
      </c>
      <c r="B301" s="8">
        <v>113225</v>
      </c>
      <c r="D301" s="8" t="s">
        <v>2300</v>
      </c>
      <c r="E301" s="8">
        <v>50</v>
      </c>
      <c r="F301" s="8">
        <v>7.3899999999999997E-4</v>
      </c>
      <c r="G301" s="8">
        <v>0.25</v>
      </c>
      <c r="K301" s="8" t="s">
        <v>2050</v>
      </c>
      <c r="L301" s="8">
        <v>1</v>
      </c>
      <c r="S301" s="8" t="s">
        <v>1105</v>
      </c>
      <c r="T301" s="8">
        <v>1.075E-3</v>
      </c>
      <c r="AF301" s="8" t="s">
        <v>2301</v>
      </c>
      <c r="AJ301" s="8">
        <v>3225</v>
      </c>
      <c r="AK301" s="8">
        <v>30143</v>
      </c>
      <c r="AL301" s="8">
        <v>8.2999999999999998E-5</v>
      </c>
      <c r="AM301" s="8">
        <v>0</v>
      </c>
      <c r="AN301" s="8">
        <v>0</v>
      </c>
      <c r="AO301" s="8">
        <v>0</v>
      </c>
      <c r="AP301" s="8">
        <v>0</v>
      </c>
      <c r="AQ301" s="8">
        <v>0</v>
      </c>
      <c r="AR301" s="8">
        <v>0</v>
      </c>
      <c r="AS301" s="8">
        <v>0</v>
      </c>
      <c r="AT301" s="8">
        <v>0</v>
      </c>
      <c r="AU301" s="8">
        <v>0</v>
      </c>
      <c r="AV301" s="8">
        <v>0</v>
      </c>
      <c r="BV301" s="17"/>
      <c r="BW301" s="18"/>
      <c r="BX301" s="19"/>
    </row>
    <row r="302" spans="1:76">
      <c r="A302" s="8" t="s">
        <v>2012</v>
      </c>
      <c r="B302" s="8">
        <v>113226</v>
      </c>
      <c r="D302" s="8" t="s">
        <v>2302</v>
      </c>
      <c r="E302" s="8">
        <v>200</v>
      </c>
      <c r="F302" s="8">
        <v>7.1799999999999998E-3</v>
      </c>
      <c r="G302" s="8">
        <v>0.5</v>
      </c>
      <c r="K302" s="8" t="s">
        <v>2050</v>
      </c>
      <c r="L302" s="8">
        <v>1</v>
      </c>
      <c r="S302" s="8" t="s">
        <v>576</v>
      </c>
      <c r="T302" s="8">
        <v>4.6223999999999994E-2</v>
      </c>
      <c r="U302" s="8" t="s">
        <v>99</v>
      </c>
      <c r="V302" s="8">
        <v>1.926E-3</v>
      </c>
      <c r="AJ302" s="8">
        <v>3226</v>
      </c>
      <c r="AK302" s="8">
        <v>30106</v>
      </c>
      <c r="AL302" s="8">
        <v>2.8999999999999998E-3</v>
      </c>
      <c r="AM302" s="8">
        <v>0</v>
      </c>
      <c r="AN302" s="8">
        <v>0</v>
      </c>
      <c r="AO302" s="8">
        <v>0</v>
      </c>
      <c r="AP302" s="8">
        <v>0</v>
      </c>
      <c r="AQ302" s="8">
        <v>0</v>
      </c>
      <c r="AR302" s="8">
        <v>0</v>
      </c>
      <c r="AS302" s="8">
        <v>0</v>
      </c>
      <c r="AT302" s="8">
        <v>0</v>
      </c>
      <c r="AU302" s="8">
        <v>0</v>
      </c>
      <c r="AV302" s="8">
        <v>0</v>
      </c>
      <c r="BV302" s="17"/>
      <c r="BW302" s="18"/>
      <c r="BX302" s="19"/>
    </row>
    <row r="303" spans="1:76">
      <c r="A303" s="8" t="s">
        <v>2012</v>
      </c>
      <c r="B303" s="8">
        <v>113227</v>
      </c>
      <c r="D303" s="8" t="s">
        <v>2303</v>
      </c>
      <c r="E303" s="8">
        <v>80</v>
      </c>
      <c r="F303" s="8">
        <v>3.4559999999999999E-3</v>
      </c>
      <c r="G303" s="8">
        <v>0.5</v>
      </c>
      <c r="K303" s="8" t="s">
        <v>2050</v>
      </c>
      <c r="L303" s="8">
        <v>1</v>
      </c>
      <c r="S303" s="8" t="s">
        <v>1105</v>
      </c>
      <c r="T303" s="8">
        <v>7.8720000000000005E-3</v>
      </c>
      <c r="U303" s="8" t="s">
        <v>101</v>
      </c>
      <c r="V303" s="8">
        <v>3.2800000000000006E-4</v>
      </c>
      <c r="AJ303" s="8">
        <v>3227</v>
      </c>
      <c r="AK303" s="8">
        <v>0</v>
      </c>
      <c r="AL303" s="8">
        <v>0</v>
      </c>
      <c r="AM303" s="8">
        <v>0</v>
      </c>
      <c r="AN303" s="8">
        <v>0</v>
      </c>
      <c r="AO303" s="8">
        <v>0</v>
      </c>
      <c r="AP303" s="8">
        <v>0</v>
      </c>
      <c r="AQ303" s="8">
        <v>30013</v>
      </c>
      <c r="AR303" s="8">
        <v>5.5560000000000002E-3</v>
      </c>
      <c r="AS303" s="8">
        <v>30024</v>
      </c>
      <c r="AT303" s="8">
        <v>3.7040000000000003E-3</v>
      </c>
      <c r="AU303" s="8">
        <v>0</v>
      </c>
      <c r="AV303" s="8">
        <v>0</v>
      </c>
      <c r="BV303" s="17"/>
      <c r="BW303" s="18"/>
      <c r="BX303" s="19"/>
    </row>
    <row r="304" spans="1:76">
      <c r="A304" s="8" t="s">
        <v>2012</v>
      </c>
      <c r="B304" s="8">
        <v>113228</v>
      </c>
      <c r="D304" s="8" t="s">
        <v>2304</v>
      </c>
      <c r="E304" s="8">
        <v>330</v>
      </c>
      <c r="F304" s="8">
        <v>3.1700000000000001E-3</v>
      </c>
      <c r="G304" s="8">
        <v>1</v>
      </c>
      <c r="K304" s="8" t="s">
        <v>2050</v>
      </c>
      <c r="L304" s="8">
        <v>1</v>
      </c>
      <c r="S304" s="8" t="s">
        <v>1105</v>
      </c>
      <c r="T304" s="8">
        <v>4.9919999999999999E-2</v>
      </c>
      <c r="U304" s="8" t="s">
        <v>101</v>
      </c>
      <c r="V304" s="8">
        <v>2.0799999999999998E-3</v>
      </c>
      <c r="AJ304" s="8">
        <v>3228</v>
      </c>
      <c r="AK304" s="8">
        <v>30106</v>
      </c>
      <c r="AL304" s="8">
        <v>9.5239999999999995E-3</v>
      </c>
      <c r="AM304" s="8">
        <v>0</v>
      </c>
      <c r="AN304" s="8">
        <v>0</v>
      </c>
      <c r="AO304" s="8">
        <v>30107</v>
      </c>
      <c r="AP304" s="8">
        <v>6.6667000000000004E-2</v>
      </c>
      <c r="AQ304" s="8">
        <v>0</v>
      </c>
      <c r="AR304" s="8">
        <v>0</v>
      </c>
      <c r="AS304" s="8">
        <v>0</v>
      </c>
      <c r="AT304" s="8">
        <v>0</v>
      </c>
      <c r="AU304" s="8">
        <v>0</v>
      </c>
      <c r="AV304" s="8">
        <v>0</v>
      </c>
      <c r="BV304" s="17"/>
      <c r="BW304" s="18"/>
      <c r="BX304" s="19"/>
    </row>
    <row r="305" spans="1:76">
      <c r="A305" s="8" t="s">
        <v>2012</v>
      </c>
      <c r="B305" s="8">
        <v>113229</v>
      </c>
      <c r="D305" s="8" t="s">
        <v>2305</v>
      </c>
      <c r="E305" s="8">
        <v>300</v>
      </c>
      <c r="F305" s="8">
        <v>3.6359999999999999E-3</v>
      </c>
      <c r="G305" s="8">
        <v>0</v>
      </c>
      <c r="K305" s="8" t="s">
        <v>2050</v>
      </c>
      <c r="L305" s="8">
        <v>1</v>
      </c>
      <c r="S305" s="8" t="s">
        <v>1105</v>
      </c>
      <c r="T305" s="8">
        <v>7.6799999999999993E-2</v>
      </c>
      <c r="U305" s="8" t="s">
        <v>101</v>
      </c>
      <c r="V305" s="8">
        <v>3.2000000000000002E-3</v>
      </c>
      <c r="AJ305" s="8">
        <v>3229</v>
      </c>
      <c r="AK305" s="8">
        <v>30106</v>
      </c>
      <c r="AL305" s="8">
        <v>2.0832999999999997E-2</v>
      </c>
      <c r="AM305" s="8">
        <v>0</v>
      </c>
      <c r="AN305" s="8">
        <v>0</v>
      </c>
      <c r="AO305" s="8">
        <v>30105</v>
      </c>
      <c r="AP305" s="8">
        <v>0.125</v>
      </c>
      <c r="AQ305" s="8">
        <v>0</v>
      </c>
      <c r="AR305" s="8">
        <v>0</v>
      </c>
      <c r="AS305" s="8">
        <v>0</v>
      </c>
      <c r="AT305" s="8">
        <v>0</v>
      </c>
      <c r="AU305" s="8">
        <v>0</v>
      </c>
      <c r="AV305" s="8">
        <v>0</v>
      </c>
      <c r="BV305" s="17"/>
      <c r="BW305" s="18"/>
      <c r="BX305" s="19"/>
    </row>
    <row r="306" spans="1:76">
      <c r="A306" s="8" t="s">
        <v>2012</v>
      </c>
      <c r="B306" s="8">
        <v>113230</v>
      </c>
      <c r="D306" s="8" t="s">
        <v>2306</v>
      </c>
      <c r="E306" s="8">
        <v>80</v>
      </c>
      <c r="F306" s="8">
        <v>2.0400000000000001E-3</v>
      </c>
      <c r="G306" s="8">
        <v>0.25</v>
      </c>
      <c r="K306" s="8" t="s">
        <v>2050</v>
      </c>
      <c r="L306" s="8">
        <v>1</v>
      </c>
      <c r="S306" s="8" t="s">
        <v>594</v>
      </c>
      <c r="T306" s="8">
        <v>6.3839999999999991E-3</v>
      </c>
      <c r="U306" s="8" t="s">
        <v>99</v>
      </c>
      <c r="V306" s="8">
        <v>2.6600000000000001E-4</v>
      </c>
      <c r="AF306" s="8" t="s">
        <v>2307</v>
      </c>
      <c r="AJ306" s="8">
        <v>3230</v>
      </c>
      <c r="AK306" s="8">
        <v>30143</v>
      </c>
      <c r="AL306" s="8">
        <v>6.2500000000000001E-4</v>
      </c>
      <c r="AM306" s="8">
        <v>0</v>
      </c>
      <c r="AN306" s="8">
        <v>0</v>
      </c>
      <c r="AO306" s="8">
        <v>0</v>
      </c>
      <c r="AP306" s="8">
        <v>0</v>
      </c>
      <c r="AQ306" s="8">
        <v>0</v>
      </c>
      <c r="AR306" s="8">
        <v>0</v>
      </c>
      <c r="AS306" s="8">
        <v>0</v>
      </c>
      <c r="AT306" s="8">
        <v>0</v>
      </c>
      <c r="AU306" s="8">
        <v>0</v>
      </c>
      <c r="AV306" s="8">
        <v>0</v>
      </c>
      <c r="BV306" s="17"/>
      <c r="BW306" s="18"/>
      <c r="BX306" s="19"/>
    </row>
    <row r="307" spans="1:76">
      <c r="A307" s="8" t="s">
        <v>2012</v>
      </c>
      <c r="B307" s="8">
        <v>113237</v>
      </c>
      <c r="D307" s="8" t="s">
        <v>2308</v>
      </c>
      <c r="K307" s="8" t="s">
        <v>2050</v>
      </c>
      <c r="L307" s="8">
        <v>1</v>
      </c>
      <c r="S307" s="8" t="s">
        <v>1105</v>
      </c>
      <c r="T307" s="8">
        <v>7.6999999999999999E-2</v>
      </c>
      <c r="U307" s="8" t="s">
        <v>101</v>
      </c>
      <c r="V307" s="8">
        <v>3.65E-3</v>
      </c>
      <c r="AK307" s="8">
        <v>30106</v>
      </c>
      <c r="AL307" s="8">
        <v>1.6660000000000001E-2</v>
      </c>
      <c r="AM307" s="8">
        <v>0</v>
      </c>
      <c r="AN307" s="8">
        <v>0</v>
      </c>
      <c r="AO307" s="8">
        <v>0</v>
      </c>
      <c r="AP307" s="8">
        <v>0</v>
      </c>
      <c r="AQ307" s="8">
        <v>30013</v>
      </c>
      <c r="AR307" s="8">
        <v>1.6660000000000001E-2</v>
      </c>
      <c r="AS307" s="8">
        <v>0</v>
      </c>
      <c r="AT307" s="8">
        <v>0</v>
      </c>
      <c r="AU307" s="8">
        <v>0</v>
      </c>
      <c r="AV307" s="8">
        <v>0</v>
      </c>
      <c r="BV307" s="17"/>
      <c r="BW307" s="18"/>
      <c r="BX307" s="19"/>
    </row>
    <row r="308" spans="1:76">
      <c r="A308" s="8" t="s">
        <v>2012</v>
      </c>
      <c r="B308" s="8">
        <v>113238</v>
      </c>
      <c r="D308" s="8" t="s">
        <v>2309</v>
      </c>
      <c r="E308" s="8">
        <v>80</v>
      </c>
      <c r="F308" s="8">
        <v>9.0269999999999999E-4</v>
      </c>
      <c r="G308" s="8">
        <v>0</v>
      </c>
      <c r="K308" s="8" t="s">
        <v>2050</v>
      </c>
      <c r="L308" s="8">
        <v>1</v>
      </c>
      <c r="S308" s="8" t="s">
        <v>594</v>
      </c>
      <c r="T308" s="8">
        <v>3.3600000000000001E-3</v>
      </c>
      <c r="U308" s="8" t="s">
        <v>99</v>
      </c>
      <c r="V308" s="8">
        <v>1.3999999999999999E-4</v>
      </c>
      <c r="AJ308" s="8">
        <v>3238</v>
      </c>
      <c r="AK308" s="8">
        <v>0</v>
      </c>
      <c r="AL308" s="8">
        <v>0</v>
      </c>
      <c r="AM308" s="8">
        <v>0</v>
      </c>
      <c r="AN308" s="8">
        <v>0</v>
      </c>
      <c r="AO308" s="8">
        <v>0</v>
      </c>
      <c r="AP308" s="8">
        <v>0</v>
      </c>
      <c r="AQ308" s="8">
        <v>0</v>
      </c>
      <c r="AR308" s="8">
        <v>0</v>
      </c>
      <c r="AS308" s="8">
        <v>0</v>
      </c>
      <c r="AT308" s="8">
        <v>0</v>
      </c>
      <c r="AU308" s="8">
        <v>0</v>
      </c>
      <c r="AV308" s="8">
        <v>0</v>
      </c>
      <c r="BV308" s="17"/>
      <c r="BW308" s="18"/>
      <c r="BX308" s="19"/>
    </row>
    <row r="309" spans="1:76">
      <c r="A309" s="8" t="s">
        <v>2012</v>
      </c>
      <c r="B309" s="8">
        <v>113239</v>
      </c>
      <c r="D309" s="8" t="s">
        <v>2310</v>
      </c>
      <c r="E309" s="8">
        <v>420</v>
      </c>
      <c r="F309" s="8">
        <v>8.6110000000000006E-3</v>
      </c>
      <c r="G309" s="8">
        <v>1</v>
      </c>
      <c r="K309" s="8" t="s">
        <v>2050</v>
      </c>
      <c r="L309" s="8">
        <v>1</v>
      </c>
      <c r="S309" s="8" t="s">
        <v>1105</v>
      </c>
      <c r="T309" s="8">
        <v>0.13719999999999999</v>
      </c>
      <c r="U309" s="8" t="s">
        <v>111</v>
      </c>
      <c r="V309" s="8">
        <v>2.8E-3</v>
      </c>
      <c r="AJ309" s="8">
        <v>3239</v>
      </c>
      <c r="AK309" s="8">
        <v>0</v>
      </c>
      <c r="AL309" s="8">
        <v>0</v>
      </c>
      <c r="AM309" s="8">
        <v>0</v>
      </c>
      <c r="AN309" s="8">
        <v>0</v>
      </c>
      <c r="AO309" s="8">
        <v>0</v>
      </c>
      <c r="AP309" s="8">
        <v>0</v>
      </c>
      <c r="AQ309" s="8">
        <v>0</v>
      </c>
      <c r="AR309" s="8">
        <v>0</v>
      </c>
      <c r="AS309" s="8">
        <v>0</v>
      </c>
      <c r="AT309" s="8">
        <v>0</v>
      </c>
      <c r="AU309" s="8">
        <v>0</v>
      </c>
      <c r="AV309" s="8">
        <v>0</v>
      </c>
      <c r="BV309" s="17"/>
      <c r="BW309" s="18"/>
      <c r="BX309" s="19"/>
    </row>
    <row r="310" spans="1:76">
      <c r="A310" s="8" t="s">
        <v>2012</v>
      </c>
      <c r="B310" s="8">
        <v>113240</v>
      </c>
      <c r="D310" s="8" t="s">
        <v>2311</v>
      </c>
      <c r="E310" s="8">
        <v>420</v>
      </c>
      <c r="F310" s="8">
        <v>8.3330000000000001E-3</v>
      </c>
      <c r="G310" s="8">
        <v>1</v>
      </c>
      <c r="K310" s="8" t="s">
        <v>2050</v>
      </c>
      <c r="L310" s="8">
        <v>1</v>
      </c>
      <c r="S310" s="8" t="s">
        <v>1105</v>
      </c>
      <c r="T310" s="8">
        <v>0.13719999999999999</v>
      </c>
      <c r="U310" s="8" t="s">
        <v>111</v>
      </c>
      <c r="V310" s="8">
        <v>2.8E-3</v>
      </c>
      <c r="AJ310" s="8">
        <v>3240</v>
      </c>
      <c r="AK310" s="8">
        <v>0</v>
      </c>
      <c r="AL310" s="8">
        <v>0</v>
      </c>
      <c r="AM310" s="8">
        <v>0</v>
      </c>
      <c r="AN310" s="8">
        <v>0</v>
      </c>
      <c r="AO310" s="8">
        <v>0</v>
      </c>
      <c r="AP310" s="8">
        <v>0</v>
      </c>
      <c r="AQ310" s="8">
        <v>0</v>
      </c>
      <c r="AR310" s="8">
        <v>0</v>
      </c>
      <c r="AS310" s="8">
        <v>0</v>
      </c>
      <c r="AT310" s="8">
        <v>0</v>
      </c>
      <c r="AU310" s="8">
        <v>0</v>
      </c>
      <c r="AV310" s="8">
        <v>0</v>
      </c>
      <c r="BV310" s="17"/>
      <c r="BW310" s="18"/>
      <c r="BX310" s="19"/>
    </row>
    <row r="311" spans="1:76">
      <c r="A311" s="8" t="s">
        <v>2012</v>
      </c>
      <c r="B311" s="8">
        <v>113266</v>
      </c>
      <c r="D311" s="8" t="s">
        <v>2312</v>
      </c>
      <c r="E311" s="8">
        <v>80</v>
      </c>
      <c r="F311" s="8">
        <v>6.2500000000000003E-3</v>
      </c>
      <c r="G311" s="8">
        <v>0.25</v>
      </c>
      <c r="K311" s="8" t="s">
        <v>2050</v>
      </c>
      <c r="L311" s="8">
        <v>1</v>
      </c>
      <c r="S311" s="8" t="s">
        <v>1105</v>
      </c>
      <c r="T311" s="8">
        <v>1.4E-2</v>
      </c>
      <c r="U311" s="8" t="s">
        <v>111</v>
      </c>
      <c r="V311" s="8">
        <v>5.0000000000000001E-4</v>
      </c>
      <c r="AJ311" s="8">
        <v>3218</v>
      </c>
      <c r="AK311" s="8">
        <v>30106</v>
      </c>
      <c r="AL311" s="8">
        <v>6.6700000000000006E-4</v>
      </c>
      <c r="AM311" s="8">
        <v>0</v>
      </c>
      <c r="AN311" s="8">
        <v>0</v>
      </c>
      <c r="AO311" s="8">
        <v>30105</v>
      </c>
      <c r="AP311" s="8">
        <v>6.6660000000000001E-3</v>
      </c>
      <c r="AQ311" s="8">
        <v>30013</v>
      </c>
      <c r="AR311" s="8">
        <v>1.6670000000000001E-3</v>
      </c>
      <c r="AS311" s="8">
        <v>0</v>
      </c>
      <c r="AT311" s="8">
        <v>0</v>
      </c>
      <c r="AU311" s="8">
        <v>0</v>
      </c>
      <c r="AV311" s="8">
        <v>0</v>
      </c>
      <c r="BV311" s="17"/>
      <c r="BW311" s="18"/>
      <c r="BX311" s="19"/>
    </row>
    <row r="312" spans="1:76">
      <c r="A312" s="8" t="s">
        <v>2012</v>
      </c>
      <c r="B312" s="8">
        <v>113285</v>
      </c>
      <c r="D312" s="8" t="s">
        <v>2313</v>
      </c>
      <c r="E312" s="8">
        <v>420</v>
      </c>
      <c r="F312" s="8">
        <v>7.6930000000000002E-3</v>
      </c>
      <c r="G312" s="8">
        <v>0.75</v>
      </c>
      <c r="K312" s="8" t="s">
        <v>2050</v>
      </c>
      <c r="L312" s="8">
        <v>1</v>
      </c>
      <c r="S312" s="8" t="s">
        <v>1107</v>
      </c>
      <c r="T312" s="8">
        <v>0.13700000000000001</v>
      </c>
      <c r="AJ312" s="8">
        <v>3240</v>
      </c>
      <c r="AK312" s="8">
        <v>0</v>
      </c>
      <c r="AL312" s="8">
        <v>0</v>
      </c>
      <c r="AM312" s="8">
        <v>0</v>
      </c>
      <c r="AN312" s="8">
        <v>0</v>
      </c>
      <c r="AO312" s="8">
        <v>0</v>
      </c>
      <c r="AP312" s="8">
        <v>0</v>
      </c>
      <c r="AQ312" s="8">
        <v>0</v>
      </c>
      <c r="AR312" s="8">
        <v>0</v>
      </c>
      <c r="AS312" s="8">
        <v>0</v>
      </c>
      <c r="AT312" s="8">
        <v>0</v>
      </c>
      <c r="AU312" s="8">
        <v>0</v>
      </c>
      <c r="AV312" s="8">
        <v>0</v>
      </c>
      <c r="BV312" s="17"/>
      <c r="BW312" s="18"/>
      <c r="BX312" s="19"/>
    </row>
    <row r="313" spans="1:76">
      <c r="A313" s="8" t="s">
        <v>2012</v>
      </c>
      <c r="B313" s="8">
        <v>113287</v>
      </c>
      <c r="D313" s="8" t="s">
        <v>2314</v>
      </c>
      <c r="E313" s="8">
        <v>420</v>
      </c>
      <c r="F313" s="8">
        <v>7.8200000000000006E-3</v>
      </c>
      <c r="G313" s="8">
        <v>0.75</v>
      </c>
      <c r="K313" s="8" t="s">
        <v>2050</v>
      </c>
      <c r="L313" s="8">
        <v>1</v>
      </c>
      <c r="S313" s="8" t="s">
        <v>1107</v>
      </c>
      <c r="T313" s="8">
        <v>0.1353</v>
      </c>
      <c r="AJ313" s="8">
        <v>3239</v>
      </c>
      <c r="AK313" s="8">
        <v>0</v>
      </c>
      <c r="AL313" s="8">
        <v>0</v>
      </c>
      <c r="AM313" s="8">
        <v>0</v>
      </c>
      <c r="AN313" s="8">
        <v>0</v>
      </c>
      <c r="AO313" s="8">
        <v>0</v>
      </c>
      <c r="AP313" s="8">
        <v>0</v>
      </c>
      <c r="AQ313" s="8">
        <v>0</v>
      </c>
      <c r="AR313" s="8">
        <v>0</v>
      </c>
      <c r="AS313" s="8">
        <v>0</v>
      </c>
      <c r="AT313" s="8">
        <v>0</v>
      </c>
      <c r="AU313" s="8">
        <v>0</v>
      </c>
      <c r="AV313" s="8">
        <v>0</v>
      </c>
      <c r="BV313" s="17"/>
      <c r="BW313" s="18"/>
      <c r="BX313" s="19"/>
    </row>
    <row r="314" spans="1:76">
      <c r="A314" s="8" t="s">
        <v>2012</v>
      </c>
      <c r="B314" s="8">
        <v>113290</v>
      </c>
      <c r="D314" s="8" t="s">
        <v>2315</v>
      </c>
      <c r="E314" s="8">
        <v>330</v>
      </c>
      <c r="F314" s="8">
        <v>3.1700000000000001E-3</v>
      </c>
      <c r="G314" s="8">
        <v>1</v>
      </c>
      <c r="K314" s="8" t="s">
        <v>2050</v>
      </c>
      <c r="L314" s="8">
        <v>1</v>
      </c>
      <c r="S314" s="8" t="s">
        <v>1105</v>
      </c>
      <c r="T314" s="8">
        <v>4.9919999999999999E-2</v>
      </c>
      <c r="U314" s="8" t="s">
        <v>101</v>
      </c>
      <c r="V314" s="8">
        <v>2.0799999999999998E-3</v>
      </c>
      <c r="Y314" s="8">
        <v>113259</v>
      </c>
      <c r="Z314" s="8">
        <v>1</v>
      </c>
      <c r="AJ314" s="8">
        <v>3228</v>
      </c>
      <c r="AK314" s="8">
        <v>0</v>
      </c>
      <c r="AL314" s="8">
        <v>0</v>
      </c>
      <c r="AM314" s="8">
        <v>0</v>
      </c>
      <c r="AN314" s="8">
        <v>0</v>
      </c>
      <c r="AO314" s="8">
        <v>0</v>
      </c>
      <c r="AP314" s="8">
        <v>0</v>
      </c>
      <c r="AQ314" s="8">
        <v>0</v>
      </c>
      <c r="AR314" s="8">
        <v>0</v>
      </c>
      <c r="AS314" s="8">
        <v>0</v>
      </c>
      <c r="AT314" s="8">
        <v>0</v>
      </c>
      <c r="AU314" s="8">
        <v>0</v>
      </c>
      <c r="AV314" s="8">
        <v>0</v>
      </c>
      <c r="BV314" s="17"/>
      <c r="BW314" s="18"/>
      <c r="BX314" s="19"/>
    </row>
    <row r="315" spans="1:76">
      <c r="A315" s="8" t="s">
        <v>2012</v>
      </c>
      <c r="B315" s="8">
        <v>113300</v>
      </c>
      <c r="D315" s="8" t="s">
        <v>2316</v>
      </c>
      <c r="E315" s="8">
        <v>200</v>
      </c>
      <c r="F315" s="8">
        <v>5.8329999999999996E-3</v>
      </c>
      <c r="G315" s="8">
        <v>0.5</v>
      </c>
      <c r="K315" s="8" t="s">
        <v>2050</v>
      </c>
      <c r="L315" s="8">
        <v>1</v>
      </c>
      <c r="S315" s="8" t="s">
        <v>1105</v>
      </c>
      <c r="T315" s="8">
        <v>4.0849999999999997E-2</v>
      </c>
      <c r="AK315" s="8">
        <v>30106</v>
      </c>
      <c r="AL315" s="8">
        <v>5.5560000000000002E-3</v>
      </c>
      <c r="AM315" s="8">
        <v>300000004</v>
      </c>
      <c r="AN315" s="8">
        <v>1</v>
      </c>
      <c r="AO315" s="8">
        <v>30107</v>
      </c>
      <c r="AP315" s="8">
        <v>6.6667000000000004E-2</v>
      </c>
      <c r="AQ315" s="8">
        <v>0</v>
      </c>
      <c r="AR315" s="8">
        <v>0</v>
      </c>
      <c r="AS315" s="8">
        <v>0</v>
      </c>
      <c r="AT315" s="8">
        <v>0</v>
      </c>
      <c r="AU315" s="8">
        <v>0</v>
      </c>
      <c r="AV315" s="8">
        <v>0</v>
      </c>
      <c r="BV315" s="17"/>
      <c r="BW315" s="18"/>
      <c r="BX315" s="19"/>
    </row>
    <row r="316" spans="1:76">
      <c r="A316" s="8" t="s">
        <v>2012</v>
      </c>
      <c r="B316" s="8">
        <v>113301</v>
      </c>
      <c r="D316" s="8" t="s">
        <v>2317</v>
      </c>
      <c r="E316" s="8">
        <v>80</v>
      </c>
      <c r="F316" s="8">
        <v>3.6600000000000001E-3</v>
      </c>
      <c r="G316" s="8">
        <v>0.5</v>
      </c>
      <c r="K316" s="8" t="s">
        <v>2050</v>
      </c>
      <c r="L316" s="8">
        <v>1</v>
      </c>
      <c r="S316" s="8" t="s">
        <v>1137</v>
      </c>
      <c r="T316" s="8">
        <v>8.4499999999999992E-3</v>
      </c>
      <c r="AK316" s="8">
        <v>30191</v>
      </c>
      <c r="AL316" s="8">
        <v>5.9519999999999998E-3</v>
      </c>
      <c r="AM316" s="8">
        <v>0</v>
      </c>
      <c r="AN316" s="8">
        <v>0</v>
      </c>
      <c r="AO316" s="8">
        <v>30107</v>
      </c>
      <c r="AP316" s="8">
        <v>3.5713999999999996E-2</v>
      </c>
      <c r="AQ316" s="8">
        <v>30013</v>
      </c>
      <c r="AR316" s="8">
        <v>2.6780000000000002E-2</v>
      </c>
      <c r="AS316" s="8">
        <v>0</v>
      </c>
      <c r="AT316" s="8">
        <v>0</v>
      </c>
      <c r="AU316" s="8">
        <v>0</v>
      </c>
      <c r="AV316" s="8">
        <v>0</v>
      </c>
      <c r="BV316" s="17"/>
      <c r="BW316" s="18"/>
      <c r="BX316" s="19"/>
    </row>
    <row r="317" spans="1:76">
      <c r="A317" s="8" t="s">
        <v>2012</v>
      </c>
      <c r="D317" s="8">
        <v>0</v>
      </c>
      <c r="L317" s="8">
        <v>1</v>
      </c>
      <c r="AK317" s="8">
        <v>0</v>
      </c>
      <c r="AL317" s="8">
        <v>0</v>
      </c>
      <c r="AM317" s="8">
        <v>0</v>
      </c>
      <c r="AN317" s="8">
        <v>0</v>
      </c>
      <c r="AO317" s="8">
        <v>0</v>
      </c>
      <c r="AP317" s="8">
        <v>0</v>
      </c>
      <c r="AQ317" s="8">
        <v>0</v>
      </c>
      <c r="AR317" s="8">
        <v>0</v>
      </c>
      <c r="AS317" s="8">
        <v>0</v>
      </c>
      <c r="AT317" s="8">
        <v>0</v>
      </c>
      <c r="AU317" s="8">
        <v>0</v>
      </c>
      <c r="AV317" s="8">
        <v>0</v>
      </c>
      <c r="BV317" s="17"/>
      <c r="BW317" s="18"/>
      <c r="BX317" s="19"/>
    </row>
    <row r="318" spans="1:76">
      <c r="A318" s="8" t="s">
        <v>2012</v>
      </c>
      <c r="B318" s="8">
        <v>113393</v>
      </c>
      <c r="D318" s="8" t="s">
        <v>14280</v>
      </c>
      <c r="E318" s="8">
        <v>50</v>
      </c>
      <c r="F318" s="8">
        <v>3.3300000000000001E-3</v>
      </c>
      <c r="G318" s="8">
        <v>0.25</v>
      </c>
      <c r="K318" s="8" t="s">
        <v>2152</v>
      </c>
      <c r="L318" s="8">
        <v>2</v>
      </c>
      <c r="S318" s="8" t="s">
        <v>1071</v>
      </c>
      <c r="T318" s="8">
        <v>3.3800000000000002E-3</v>
      </c>
      <c r="AK318" s="8">
        <v>30143</v>
      </c>
      <c r="AL318" s="8">
        <v>4.0000000000000002E-4</v>
      </c>
      <c r="AM318" s="8">
        <v>30029</v>
      </c>
      <c r="AN318" s="8">
        <v>4.0000000000000001E-3</v>
      </c>
      <c r="AO318" s="8">
        <v>0</v>
      </c>
      <c r="AP318" s="8">
        <v>0</v>
      </c>
      <c r="AQ318" s="8">
        <v>0</v>
      </c>
      <c r="AR318" s="8">
        <v>0</v>
      </c>
      <c r="AS318" s="8">
        <v>0</v>
      </c>
      <c r="AT318" s="8">
        <v>0</v>
      </c>
      <c r="AU318" s="8">
        <v>0</v>
      </c>
      <c r="AV318" s="8">
        <v>0</v>
      </c>
      <c r="BV318" s="17"/>
      <c r="BW318" s="18"/>
      <c r="BX318" s="19"/>
    </row>
    <row r="319" spans="1:76">
      <c r="A319" s="8" t="s">
        <v>2012</v>
      </c>
      <c r="B319" s="8">
        <v>113394</v>
      </c>
      <c r="D319" s="8" t="s">
        <v>14281</v>
      </c>
      <c r="E319" s="8">
        <v>50</v>
      </c>
      <c r="F319" s="8">
        <v>3.3300000000000001E-3</v>
      </c>
      <c r="G319" s="8">
        <v>0.25</v>
      </c>
      <c r="K319" s="8" t="s">
        <v>2152</v>
      </c>
      <c r="L319" s="8">
        <v>2</v>
      </c>
      <c r="S319" s="8" t="s">
        <v>1071</v>
      </c>
      <c r="T319" s="8">
        <v>3.3800000000000002E-3</v>
      </c>
      <c r="AK319" s="8">
        <v>30143</v>
      </c>
      <c r="AL319" s="8">
        <v>4.0000000000000002E-4</v>
      </c>
      <c r="AM319" s="8">
        <v>30029</v>
      </c>
      <c r="AN319" s="8">
        <v>4.0000000000000001E-3</v>
      </c>
      <c r="AO319" s="8">
        <v>0</v>
      </c>
      <c r="AP319" s="8">
        <v>0</v>
      </c>
      <c r="AQ319" s="8">
        <v>0</v>
      </c>
      <c r="AR319" s="8">
        <v>0</v>
      </c>
      <c r="AS319" s="8">
        <v>0</v>
      </c>
      <c r="AT319" s="8">
        <v>0</v>
      </c>
      <c r="AU319" s="8">
        <v>0</v>
      </c>
      <c r="AV319" s="8">
        <v>0</v>
      </c>
      <c r="BV319" s="17"/>
      <c r="BW319" s="18"/>
      <c r="BX319" s="19"/>
    </row>
    <row r="320" spans="1:76">
      <c r="A320" s="8" t="s">
        <v>2012</v>
      </c>
      <c r="D320" s="8">
        <v>0</v>
      </c>
      <c r="L320" s="8">
        <v>1</v>
      </c>
      <c r="AK320" s="8">
        <v>0</v>
      </c>
      <c r="AL320" s="8">
        <v>0</v>
      </c>
      <c r="AM320" s="8">
        <v>0</v>
      </c>
      <c r="AN320" s="8">
        <v>0</v>
      </c>
      <c r="AO320" s="8">
        <v>0</v>
      </c>
      <c r="AP320" s="8">
        <v>0</v>
      </c>
      <c r="AQ320" s="8">
        <v>0</v>
      </c>
      <c r="AR320" s="8">
        <v>0</v>
      </c>
      <c r="AS320" s="8">
        <v>0</v>
      </c>
      <c r="AT320" s="8">
        <v>0</v>
      </c>
      <c r="AU320" s="8">
        <v>0</v>
      </c>
      <c r="AV320" s="8">
        <v>0</v>
      </c>
      <c r="BV320" s="17"/>
      <c r="BW320" s="18"/>
      <c r="BX320" s="19"/>
    </row>
    <row r="321" spans="1:76">
      <c r="A321" s="8" t="s">
        <v>2012</v>
      </c>
      <c r="D321" s="8">
        <v>0</v>
      </c>
      <c r="L321" s="8">
        <v>1</v>
      </c>
      <c r="AK321" s="8">
        <v>0</v>
      </c>
      <c r="AL321" s="8">
        <v>0</v>
      </c>
      <c r="AM321" s="8">
        <v>0</v>
      </c>
      <c r="AN321" s="8">
        <v>0</v>
      </c>
      <c r="AO321" s="8">
        <v>0</v>
      </c>
      <c r="AP321" s="8">
        <v>0</v>
      </c>
      <c r="AQ321" s="8">
        <v>0</v>
      </c>
      <c r="AR321" s="8">
        <v>0</v>
      </c>
      <c r="AS321" s="8">
        <v>0</v>
      </c>
      <c r="AT321" s="8">
        <v>0</v>
      </c>
      <c r="AU321" s="8">
        <v>0</v>
      </c>
      <c r="AV321" s="8">
        <v>0</v>
      </c>
      <c r="BV321" s="17"/>
      <c r="BW321" s="18"/>
      <c r="BX321" s="19"/>
    </row>
    <row r="322" spans="1:76">
      <c r="A322" s="8" t="s">
        <v>2012</v>
      </c>
      <c r="D322" s="8">
        <v>0</v>
      </c>
      <c r="L322" s="8">
        <v>1</v>
      </c>
      <c r="AK322" s="8">
        <v>0</v>
      </c>
      <c r="AL322" s="8">
        <v>0</v>
      </c>
      <c r="AM322" s="8">
        <v>0</v>
      </c>
      <c r="AN322" s="8">
        <v>0</v>
      </c>
      <c r="AO322" s="8">
        <v>0</v>
      </c>
      <c r="AP322" s="8">
        <v>0</v>
      </c>
      <c r="AQ322" s="8">
        <v>0</v>
      </c>
      <c r="AR322" s="8">
        <v>0</v>
      </c>
      <c r="AS322" s="8">
        <v>0</v>
      </c>
      <c r="AT322" s="8">
        <v>0</v>
      </c>
      <c r="AU322" s="8">
        <v>0</v>
      </c>
      <c r="AV322" s="8">
        <v>0</v>
      </c>
      <c r="BV322" s="17"/>
      <c r="BW322" s="18"/>
      <c r="BX322" s="19"/>
    </row>
    <row r="323" spans="1:76">
      <c r="A323" s="8" t="s">
        <v>2012</v>
      </c>
      <c r="D323" s="8">
        <v>0</v>
      </c>
      <c r="L323" s="8">
        <v>1</v>
      </c>
      <c r="AK323" s="8">
        <v>0</v>
      </c>
      <c r="AL323" s="8">
        <v>0</v>
      </c>
      <c r="AM323" s="8">
        <v>0</v>
      </c>
      <c r="AN323" s="8">
        <v>0</v>
      </c>
      <c r="AO323" s="8">
        <v>0</v>
      </c>
      <c r="AP323" s="8">
        <v>0</v>
      </c>
      <c r="AQ323" s="8">
        <v>0</v>
      </c>
      <c r="AR323" s="8">
        <v>0</v>
      </c>
      <c r="AS323" s="8">
        <v>0</v>
      </c>
      <c r="AT323" s="8">
        <v>0</v>
      </c>
      <c r="AU323" s="8">
        <v>0</v>
      </c>
      <c r="AV323" s="8">
        <v>0</v>
      </c>
      <c r="BV323" s="17"/>
      <c r="BW323" s="18"/>
      <c r="BX323" s="19"/>
    </row>
    <row r="324" spans="1:76">
      <c r="A324" s="8" t="s">
        <v>2012</v>
      </c>
      <c r="B324" s="8">
        <v>114401</v>
      </c>
      <c r="D324" s="8" t="s">
        <v>2320</v>
      </c>
      <c r="E324" s="8">
        <v>50</v>
      </c>
      <c r="F324" s="8">
        <v>1.3887999999999999E-2</v>
      </c>
      <c r="G324" s="8">
        <v>1</v>
      </c>
      <c r="H324" s="8">
        <v>1.3887999999999999E-2</v>
      </c>
      <c r="K324" s="8" t="s">
        <v>2191</v>
      </c>
      <c r="L324" s="8">
        <v>1</v>
      </c>
      <c r="S324" s="8" t="s">
        <v>1105</v>
      </c>
      <c r="T324" s="8">
        <v>0.01</v>
      </c>
      <c r="U324" s="8" t="s">
        <v>123</v>
      </c>
      <c r="V324" s="8">
        <v>1.4999999999999999E-4</v>
      </c>
      <c r="AK324" s="8">
        <v>30191</v>
      </c>
      <c r="AL324" s="8">
        <v>2.7780000000000001E-3</v>
      </c>
      <c r="AM324" s="8">
        <v>0</v>
      </c>
      <c r="AN324" s="8">
        <v>0</v>
      </c>
      <c r="AO324" s="8">
        <v>30107</v>
      </c>
      <c r="AP324" s="8">
        <v>3.3333000000000002E-2</v>
      </c>
      <c r="AQ324" s="8">
        <v>30013</v>
      </c>
      <c r="AR324" s="8">
        <v>1.6666E-2</v>
      </c>
      <c r="AS324" s="8">
        <v>0</v>
      </c>
      <c r="AT324" s="8">
        <v>0</v>
      </c>
      <c r="AU324" s="8">
        <v>0</v>
      </c>
      <c r="AV324" s="8">
        <v>0</v>
      </c>
      <c r="BV324" s="17"/>
      <c r="BW324" s="18"/>
      <c r="BX324" s="19"/>
    </row>
    <row r="325" spans="1:76">
      <c r="A325" s="8" t="s">
        <v>2012</v>
      </c>
      <c r="B325" s="8">
        <v>114402</v>
      </c>
      <c r="D325" s="8" t="s">
        <v>2321</v>
      </c>
      <c r="E325" s="8">
        <v>50</v>
      </c>
      <c r="F325" s="8">
        <v>1.3887999999999999E-2</v>
      </c>
      <c r="G325" s="8">
        <v>1</v>
      </c>
      <c r="H325" s="8">
        <v>1.3887999999999999E-2</v>
      </c>
      <c r="J325" s="8" t="s">
        <v>2121</v>
      </c>
      <c r="K325" s="8" t="s">
        <v>2191</v>
      </c>
      <c r="L325" s="8">
        <v>1</v>
      </c>
      <c r="S325" s="8" t="s">
        <v>1105</v>
      </c>
      <c r="T325" s="8">
        <v>0.01</v>
      </c>
      <c r="U325" s="8" t="s">
        <v>125</v>
      </c>
      <c r="V325" s="8">
        <v>1E-4</v>
      </c>
      <c r="AK325" s="8">
        <v>30191</v>
      </c>
      <c r="AL325" s="8">
        <v>2.7780000000000001E-3</v>
      </c>
      <c r="AM325" s="8">
        <v>0</v>
      </c>
      <c r="AN325" s="8">
        <v>0</v>
      </c>
      <c r="AO325" s="8">
        <v>30107</v>
      </c>
      <c r="AP325" s="8">
        <v>3.3333000000000002E-2</v>
      </c>
      <c r="AQ325" s="8">
        <v>30013</v>
      </c>
      <c r="AR325" s="8">
        <v>1.6666E-2</v>
      </c>
      <c r="AS325" s="8">
        <v>0</v>
      </c>
      <c r="AT325" s="8">
        <v>0</v>
      </c>
      <c r="AU325" s="8">
        <v>0</v>
      </c>
      <c r="AV325" s="8">
        <v>0</v>
      </c>
      <c r="BV325" s="17"/>
      <c r="BW325" s="18"/>
      <c r="BX325" s="19"/>
    </row>
    <row r="326" spans="1:76">
      <c r="A326" s="8" t="s">
        <v>2012</v>
      </c>
      <c r="B326" s="8">
        <v>114403</v>
      </c>
      <c r="D326" s="8" t="s">
        <v>2322</v>
      </c>
      <c r="E326" s="8">
        <v>50</v>
      </c>
      <c r="F326" s="8">
        <v>1.3887999999999999E-2</v>
      </c>
      <c r="G326" s="8">
        <v>1</v>
      </c>
      <c r="H326" s="8">
        <v>1.3887999999999999E-2</v>
      </c>
      <c r="J326" s="8" t="s">
        <v>2121</v>
      </c>
      <c r="K326" s="8" t="s">
        <v>2191</v>
      </c>
      <c r="L326" s="8">
        <v>1</v>
      </c>
      <c r="S326" s="8" t="s">
        <v>1105</v>
      </c>
      <c r="T326" s="8">
        <v>0.01</v>
      </c>
      <c r="U326" s="8" t="s">
        <v>127</v>
      </c>
      <c r="V326" s="8">
        <v>1E-4</v>
      </c>
      <c r="AK326" s="8">
        <v>30191</v>
      </c>
      <c r="AL326" s="8">
        <v>2.7780000000000001E-3</v>
      </c>
      <c r="AM326" s="8">
        <v>0</v>
      </c>
      <c r="AN326" s="8">
        <v>0</v>
      </c>
      <c r="AO326" s="8">
        <v>30107</v>
      </c>
      <c r="AP326" s="8">
        <v>3.3333000000000002E-2</v>
      </c>
      <c r="AQ326" s="8">
        <v>30013</v>
      </c>
      <c r="AR326" s="8">
        <v>1.6666E-2</v>
      </c>
      <c r="AS326" s="8">
        <v>0</v>
      </c>
      <c r="AT326" s="8">
        <v>0</v>
      </c>
      <c r="AU326" s="8">
        <v>0</v>
      </c>
      <c r="AV326" s="8">
        <v>0</v>
      </c>
      <c r="BV326" s="17"/>
      <c r="BW326" s="18"/>
      <c r="BX326" s="19"/>
    </row>
    <row r="327" spans="1:76">
      <c r="A327" s="8" t="s">
        <v>2012</v>
      </c>
      <c r="B327" s="8">
        <v>114404</v>
      </c>
      <c r="D327" s="8" t="s">
        <v>2323</v>
      </c>
      <c r="E327" s="8">
        <v>50</v>
      </c>
      <c r="F327" s="8">
        <v>6.3299999999999997E-3</v>
      </c>
      <c r="G327" s="8">
        <v>0.25</v>
      </c>
      <c r="J327" s="8" t="s">
        <v>2121</v>
      </c>
      <c r="K327" s="8" t="s">
        <v>2191</v>
      </c>
      <c r="L327" s="8">
        <v>1</v>
      </c>
      <c r="S327" s="8" t="s">
        <v>923</v>
      </c>
      <c r="T327" s="8">
        <v>1.485E-3</v>
      </c>
      <c r="U327" s="8" t="s">
        <v>183</v>
      </c>
      <c r="V327" s="8">
        <v>1.5E-5</v>
      </c>
      <c r="AK327" s="8">
        <v>0</v>
      </c>
      <c r="AL327" s="8">
        <v>0</v>
      </c>
      <c r="AM327" s="8">
        <v>0</v>
      </c>
      <c r="AN327" s="8">
        <v>0</v>
      </c>
      <c r="AO327" s="8">
        <v>0</v>
      </c>
      <c r="AP327" s="8">
        <v>0</v>
      </c>
      <c r="AQ327" s="8">
        <v>0</v>
      </c>
      <c r="AR327" s="8">
        <v>0</v>
      </c>
      <c r="AS327" s="8">
        <v>0</v>
      </c>
      <c r="AT327" s="8">
        <v>0</v>
      </c>
      <c r="AU327" s="8">
        <v>0</v>
      </c>
      <c r="AV327" s="8">
        <v>0</v>
      </c>
      <c r="BV327" s="17"/>
      <c r="BW327" s="18"/>
      <c r="BX327" s="19"/>
    </row>
    <row r="328" spans="1:76">
      <c r="A328" s="8" t="s">
        <v>2012</v>
      </c>
      <c r="B328" s="8">
        <v>114405</v>
      </c>
      <c r="D328" s="8" t="s">
        <v>2324</v>
      </c>
      <c r="E328" s="8">
        <v>25</v>
      </c>
      <c r="F328" s="8">
        <v>5.5500000000000002E-3</v>
      </c>
      <c r="G328" s="8">
        <v>0.25</v>
      </c>
      <c r="H328" s="8">
        <v>1.3879999999999999E-3</v>
      </c>
      <c r="J328" s="8" t="s">
        <v>2121</v>
      </c>
      <c r="K328" s="8" t="s">
        <v>2191</v>
      </c>
      <c r="L328" s="8">
        <v>1</v>
      </c>
      <c r="S328" s="8" t="s">
        <v>829</v>
      </c>
      <c r="T328" s="8">
        <v>1.6999999999999999E-3</v>
      </c>
      <c r="AK328" s="8">
        <v>0</v>
      </c>
      <c r="AL328" s="8">
        <v>0</v>
      </c>
      <c r="AM328" s="8">
        <v>0</v>
      </c>
      <c r="AN328" s="8">
        <v>0</v>
      </c>
      <c r="AO328" s="8">
        <v>0</v>
      </c>
      <c r="AP328" s="8">
        <v>0</v>
      </c>
      <c r="AQ328" s="8">
        <v>0</v>
      </c>
      <c r="AR328" s="8">
        <v>0</v>
      </c>
      <c r="AS328" s="8">
        <v>0</v>
      </c>
      <c r="AT328" s="8">
        <v>0</v>
      </c>
      <c r="AU328" s="8">
        <v>0</v>
      </c>
      <c r="AV328" s="8">
        <v>0</v>
      </c>
      <c r="BV328" s="17"/>
      <c r="BW328" s="18"/>
      <c r="BX328" s="19"/>
    </row>
    <row r="329" spans="1:76">
      <c r="A329" s="8" t="s">
        <v>2012</v>
      </c>
      <c r="B329" s="8">
        <v>114406</v>
      </c>
      <c r="D329" s="8" t="s">
        <v>2325</v>
      </c>
      <c r="E329" s="8">
        <v>25</v>
      </c>
      <c r="F329" s="8">
        <v>5.5500000000000002E-3</v>
      </c>
      <c r="G329" s="8">
        <v>0.25</v>
      </c>
      <c r="H329" s="8">
        <v>1.3879999999999999E-3</v>
      </c>
      <c r="J329" s="8" t="s">
        <v>2121</v>
      </c>
      <c r="K329" s="8" t="s">
        <v>2191</v>
      </c>
      <c r="L329" s="8">
        <v>1</v>
      </c>
      <c r="S329" s="8" t="s">
        <v>1107</v>
      </c>
      <c r="T329" s="8">
        <v>1.6999999999999999E-3</v>
      </c>
      <c r="AK329" s="8">
        <v>0</v>
      </c>
      <c r="AL329" s="8">
        <v>0</v>
      </c>
      <c r="AM329" s="8">
        <v>0</v>
      </c>
      <c r="AN329" s="8">
        <v>0</v>
      </c>
      <c r="AO329" s="8">
        <v>0</v>
      </c>
      <c r="AP329" s="8">
        <v>0</v>
      </c>
      <c r="AQ329" s="8">
        <v>0</v>
      </c>
      <c r="AR329" s="8">
        <v>0</v>
      </c>
      <c r="AS329" s="8">
        <v>0</v>
      </c>
      <c r="AT329" s="8">
        <v>0</v>
      </c>
      <c r="AU329" s="8">
        <v>0</v>
      </c>
      <c r="AV329" s="8">
        <v>0</v>
      </c>
      <c r="BV329" s="17"/>
      <c r="BW329" s="18"/>
      <c r="BX329" s="19"/>
    </row>
    <row r="330" spans="1:76">
      <c r="A330" s="8" t="s">
        <v>2012</v>
      </c>
      <c r="B330" s="8">
        <v>114407</v>
      </c>
      <c r="D330" s="8" t="s">
        <v>2326</v>
      </c>
      <c r="E330" s="8">
        <v>50</v>
      </c>
      <c r="F330" s="8">
        <v>7.2220000000000001E-3</v>
      </c>
      <c r="G330" s="8">
        <v>0.25</v>
      </c>
      <c r="H330" s="8">
        <v>1.8E-3</v>
      </c>
      <c r="J330" s="8" t="s">
        <v>2121</v>
      </c>
      <c r="K330" s="8" t="s">
        <v>2191</v>
      </c>
      <c r="L330" s="8">
        <v>1</v>
      </c>
      <c r="S330" s="8" t="s">
        <v>1105</v>
      </c>
      <c r="T330" s="8">
        <v>2.3E-3</v>
      </c>
      <c r="U330" s="8" t="s">
        <v>131</v>
      </c>
      <c r="V330" s="8">
        <v>2.76E-5</v>
      </c>
      <c r="AK330" s="8">
        <v>0</v>
      </c>
      <c r="AL330" s="8">
        <v>0</v>
      </c>
      <c r="AM330" s="8">
        <v>0</v>
      </c>
      <c r="AN330" s="8">
        <v>0</v>
      </c>
      <c r="AO330" s="8">
        <v>0</v>
      </c>
      <c r="AP330" s="8">
        <v>0</v>
      </c>
      <c r="AQ330" s="8">
        <v>0</v>
      </c>
      <c r="AR330" s="8">
        <v>0</v>
      </c>
      <c r="AS330" s="8">
        <v>0</v>
      </c>
      <c r="AT330" s="8">
        <v>0</v>
      </c>
      <c r="AU330" s="8">
        <v>0</v>
      </c>
      <c r="AV330" s="8">
        <v>0</v>
      </c>
      <c r="BV330" s="17"/>
      <c r="BW330" s="18"/>
      <c r="BX330" s="19"/>
    </row>
    <row r="331" spans="1:76">
      <c r="A331" s="8" t="s">
        <v>2012</v>
      </c>
      <c r="B331" s="8">
        <v>114408</v>
      </c>
      <c r="D331" s="8" t="s">
        <v>2327</v>
      </c>
      <c r="E331" s="8">
        <v>50</v>
      </c>
      <c r="F331" s="8">
        <v>6.1999999999999998E-3</v>
      </c>
      <c r="G331" s="8">
        <v>0.25</v>
      </c>
      <c r="J331" s="8" t="s">
        <v>2121</v>
      </c>
      <c r="K331" s="8" t="s">
        <v>2191</v>
      </c>
      <c r="L331" s="8">
        <v>1</v>
      </c>
      <c r="S331" s="8" t="s">
        <v>1105</v>
      </c>
      <c r="T331" s="8">
        <v>1.485E-3</v>
      </c>
      <c r="U331" s="8" t="s">
        <v>133</v>
      </c>
      <c r="V331" s="8">
        <v>1.5E-5</v>
      </c>
      <c r="AK331" s="8">
        <v>0</v>
      </c>
      <c r="AL331" s="8">
        <v>0</v>
      </c>
      <c r="AM331" s="8">
        <v>0</v>
      </c>
      <c r="AN331" s="8">
        <v>0</v>
      </c>
      <c r="AO331" s="8">
        <v>0</v>
      </c>
      <c r="AP331" s="8">
        <v>0</v>
      </c>
      <c r="AQ331" s="8">
        <v>0</v>
      </c>
      <c r="AR331" s="8">
        <v>0</v>
      </c>
      <c r="AS331" s="8">
        <v>0</v>
      </c>
      <c r="AT331" s="8">
        <v>0</v>
      </c>
      <c r="AU331" s="8">
        <v>0</v>
      </c>
      <c r="AV331" s="8">
        <v>0</v>
      </c>
      <c r="BV331" s="17"/>
      <c r="BW331" s="18"/>
      <c r="BX331" s="19"/>
    </row>
    <row r="332" spans="1:76">
      <c r="A332" s="8" t="s">
        <v>2012</v>
      </c>
      <c r="B332" s="8">
        <v>114409</v>
      </c>
      <c r="D332" s="8" t="s">
        <v>2328</v>
      </c>
      <c r="E332" s="8">
        <v>50</v>
      </c>
      <c r="F332" s="8">
        <v>6.3800000000000003E-3</v>
      </c>
      <c r="G332" s="8">
        <v>0.25</v>
      </c>
      <c r="H332" s="8">
        <v>1.5900000000000001E-3</v>
      </c>
      <c r="J332" s="8" t="s">
        <v>2121</v>
      </c>
      <c r="K332" s="8" t="s">
        <v>2191</v>
      </c>
      <c r="L332" s="8">
        <v>1</v>
      </c>
      <c r="S332" s="8" t="s">
        <v>1105</v>
      </c>
      <c r="T332" s="8">
        <v>2.3999999999999998E-3</v>
      </c>
      <c r="U332" s="8" t="s">
        <v>123</v>
      </c>
      <c r="V332" s="8">
        <v>3.6000000000000001E-5</v>
      </c>
      <c r="AK332" s="8">
        <v>0</v>
      </c>
      <c r="AL332" s="8">
        <v>0</v>
      </c>
      <c r="AM332" s="8">
        <v>0</v>
      </c>
      <c r="AN332" s="8">
        <v>0</v>
      </c>
      <c r="AO332" s="8">
        <v>0</v>
      </c>
      <c r="AP332" s="8">
        <v>0</v>
      </c>
      <c r="AQ332" s="8">
        <v>0</v>
      </c>
      <c r="AR332" s="8">
        <v>0</v>
      </c>
      <c r="AS332" s="8">
        <v>0</v>
      </c>
      <c r="AT332" s="8">
        <v>0</v>
      </c>
      <c r="AU332" s="8">
        <v>0</v>
      </c>
      <c r="AV332" s="8">
        <v>0</v>
      </c>
      <c r="BV332" s="17"/>
      <c r="BW332" s="18"/>
      <c r="BX332" s="19"/>
    </row>
    <row r="333" spans="1:76">
      <c r="A333" s="8" t="s">
        <v>2012</v>
      </c>
      <c r="B333" s="8">
        <v>114410</v>
      </c>
      <c r="D333" s="8" t="s">
        <v>2329</v>
      </c>
      <c r="E333" s="8">
        <v>50</v>
      </c>
      <c r="F333" s="8">
        <v>6.3800000000000003E-3</v>
      </c>
      <c r="G333" s="8">
        <v>0.25</v>
      </c>
      <c r="H333" s="8">
        <v>1.5900000000000001E-3</v>
      </c>
      <c r="J333" s="8" t="s">
        <v>2121</v>
      </c>
      <c r="K333" s="8" t="s">
        <v>2191</v>
      </c>
      <c r="L333" s="8">
        <v>1</v>
      </c>
      <c r="S333" s="8" t="s">
        <v>1105</v>
      </c>
      <c r="T333" s="8">
        <v>2.3999999999999998E-3</v>
      </c>
      <c r="U333" s="8" t="s">
        <v>125</v>
      </c>
      <c r="V333" s="8">
        <v>2.4000000000000001E-5</v>
      </c>
      <c r="AK333" s="8">
        <v>0</v>
      </c>
      <c r="AL333" s="8">
        <v>0</v>
      </c>
      <c r="AM333" s="8">
        <v>0</v>
      </c>
      <c r="AN333" s="8">
        <v>0</v>
      </c>
      <c r="AO333" s="8">
        <v>0</v>
      </c>
      <c r="AP333" s="8">
        <v>0</v>
      </c>
      <c r="AQ333" s="8">
        <v>0</v>
      </c>
      <c r="AR333" s="8">
        <v>0</v>
      </c>
      <c r="AS333" s="8">
        <v>0</v>
      </c>
      <c r="AT333" s="8">
        <v>0</v>
      </c>
      <c r="AU333" s="8">
        <v>0</v>
      </c>
      <c r="AV333" s="8">
        <v>0</v>
      </c>
      <c r="BV333" s="17"/>
      <c r="BW333" s="18"/>
      <c r="BX333" s="19"/>
    </row>
    <row r="334" spans="1:76">
      <c r="A334" s="8" t="s">
        <v>2012</v>
      </c>
      <c r="B334" s="8">
        <v>114411</v>
      </c>
      <c r="D334" s="8" t="s">
        <v>2330</v>
      </c>
      <c r="E334" s="8">
        <v>50</v>
      </c>
      <c r="F334" s="8">
        <v>6.3800000000000003E-3</v>
      </c>
      <c r="G334" s="8">
        <v>0.25</v>
      </c>
      <c r="H334" s="8">
        <v>1.5900000000000001E-3</v>
      </c>
      <c r="J334" s="8" t="s">
        <v>2121</v>
      </c>
      <c r="K334" s="8" t="s">
        <v>2191</v>
      </c>
      <c r="L334" s="8">
        <v>1</v>
      </c>
      <c r="S334" s="8" t="s">
        <v>1105</v>
      </c>
      <c r="T334" s="8">
        <v>2.3999999999999998E-3</v>
      </c>
      <c r="U334" s="8" t="s">
        <v>127</v>
      </c>
      <c r="V334" s="8">
        <v>3.6000000000000001E-5</v>
      </c>
      <c r="AK334" s="8">
        <v>0</v>
      </c>
      <c r="AL334" s="8">
        <v>0</v>
      </c>
      <c r="AM334" s="8">
        <v>0</v>
      </c>
      <c r="AN334" s="8">
        <v>0</v>
      </c>
      <c r="AO334" s="8">
        <v>0</v>
      </c>
      <c r="AP334" s="8">
        <v>0</v>
      </c>
      <c r="AQ334" s="8">
        <v>0</v>
      </c>
      <c r="AR334" s="8">
        <v>0</v>
      </c>
      <c r="AS334" s="8">
        <v>0</v>
      </c>
      <c r="AT334" s="8">
        <v>0</v>
      </c>
      <c r="AU334" s="8">
        <v>0</v>
      </c>
      <c r="AV334" s="8">
        <v>0</v>
      </c>
      <c r="BV334" s="17"/>
      <c r="BW334" s="18"/>
      <c r="BX334" s="19"/>
    </row>
    <row r="335" spans="1:76">
      <c r="A335" s="8" t="s">
        <v>2012</v>
      </c>
      <c r="B335" s="8">
        <v>114412</v>
      </c>
      <c r="D335" s="8" t="s">
        <v>2331</v>
      </c>
      <c r="E335" s="8">
        <v>25</v>
      </c>
      <c r="F335" s="8">
        <v>7.2221999999999998E-3</v>
      </c>
      <c r="G335" s="8">
        <v>0.25</v>
      </c>
      <c r="H335" s="8">
        <v>1.805E-3</v>
      </c>
      <c r="J335" s="8" t="s">
        <v>2121</v>
      </c>
      <c r="K335" s="8" t="s">
        <v>2191</v>
      </c>
      <c r="L335" s="8">
        <v>1</v>
      </c>
      <c r="S335" s="8" t="s">
        <v>829</v>
      </c>
      <c r="T335" s="8">
        <v>1.6999999999999999E-3</v>
      </c>
      <c r="AK335" s="8">
        <v>0</v>
      </c>
      <c r="AL335" s="8">
        <v>0</v>
      </c>
      <c r="AM335" s="8">
        <v>0</v>
      </c>
      <c r="AN335" s="8">
        <v>0</v>
      </c>
      <c r="AO335" s="8">
        <v>0</v>
      </c>
      <c r="AP335" s="8">
        <v>0</v>
      </c>
      <c r="AQ335" s="8">
        <v>0</v>
      </c>
      <c r="AR335" s="8">
        <v>0</v>
      </c>
      <c r="AS335" s="8">
        <v>0</v>
      </c>
      <c r="AT335" s="8">
        <v>0</v>
      </c>
      <c r="AU335" s="8">
        <v>0</v>
      </c>
      <c r="AV335" s="8">
        <v>0</v>
      </c>
      <c r="BV335" s="17"/>
      <c r="BW335" s="18"/>
      <c r="BX335" s="19"/>
    </row>
    <row r="336" spans="1:76">
      <c r="A336" s="8" t="s">
        <v>2012</v>
      </c>
      <c r="B336" s="8">
        <v>119108</v>
      </c>
      <c r="D336" s="8" t="s">
        <v>2332</v>
      </c>
      <c r="E336" s="8">
        <v>80</v>
      </c>
      <c r="F336" s="8">
        <v>1.11E-2</v>
      </c>
      <c r="G336" s="8">
        <v>0.5</v>
      </c>
      <c r="J336" s="8" t="s">
        <v>2121</v>
      </c>
      <c r="K336" s="8" t="s">
        <v>2197</v>
      </c>
      <c r="L336" s="8">
        <v>1</v>
      </c>
      <c r="S336" s="8" t="s">
        <v>1105</v>
      </c>
      <c r="T336" s="8">
        <v>5.4911999999999996E-2</v>
      </c>
      <c r="U336" s="8" t="s">
        <v>161</v>
      </c>
      <c r="V336" s="8">
        <v>2.2880000000000001E-3</v>
      </c>
      <c r="AK336" s="8">
        <v>30106</v>
      </c>
      <c r="AL336" s="8">
        <v>7.143E-3</v>
      </c>
      <c r="AM336" s="8">
        <v>0</v>
      </c>
      <c r="AN336" s="8">
        <v>0</v>
      </c>
      <c r="AO336" s="8">
        <v>30107</v>
      </c>
      <c r="AP336" s="8">
        <v>1.4286E-2</v>
      </c>
      <c r="AQ336" s="8">
        <v>30013</v>
      </c>
      <c r="AR336" s="8">
        <v>3.5699999999999998E-3</v>
      </c>
      <c r="AS336" s="8">
        <v>0</v>
      </c>
      <c r="AT336" s="8">
        <v>0</v>
      </c>
      <c r="AU336" s="8">
        <v>0</v>
      </c>
      <c r="AV336" s="8">
        <v>0</v>
      </c>
      <c r="BV336" s="17"/>
      <c r="BW336" s="18"/>
      <c r="BX336" s="19"/>
    </row>
    <row r="337" spans="1:76">
      <c r="A337" s="8" t="s">
        <v>2012</v>
      </c>
      <c r="B337" s="8">
        <v>119109</v>
      </c>
      <c r="D337" s="8" t="s">
        <v>14282</v>
      </c>
      <c r="E337" s="8">
        <v>80</v>
      </c>
      <c r="F337" s="8">
        <v>1.3277000000000001E-2</v>
      </c>
      <c r="G337" s="8">
        <v>0.5</v>
      </c>
      <c r="J337" s="8" t="s">
        <v>2121</v>
      </c>
      <c r="K337" s="8" t="s">
        <v>2197</v>
      </c>
      <c r="L337" s="8">
        <v>1</v>
      </c>
      <c r="S337" s="8" t="s">
        <v>1105</v>
      </c>
      <c r="T337" s="8">
        <v>5.7099999999999998E-2</v>
      </c>
      <c r="U337" s="8" t="s">
        <v>163</v>
      </c>
      <c r="V337" s="8">
        <v>2.2799999999999999E-3</v>
      </c>
      <c r="AK337" s="8">
        <v>0</v>
      </c>
      <c r="AL337" s="8">
        <v>0</v>
      </c>
      <c r="AM337" s="8">
        <v>0</v>
      </c>
      <c r="AN337" s="8">
        <v>0</v>
      </c>
      <c r="AO337" s="8">
        <v>0</v>
      </c>
      <c r="AP337" s="8">
        <v>0</v>
      </c>
      <c r="AQ337" s="8">
        <v>0</v>
      </c>
      <c r="AR337" s="8">
        <v>0</v>
      </c>
      <c r="AS337" s="8">
        <v>0</v>
      </c>
      <c r="AT337" s="8">
        <v>0</v>
      </c>
      <c r="AU337" s="8">
        <v>0</v>
      </c>
      <c r="AV337" s="8">
        <v>0</v>
      </c>
      <c r="BV337" s="17"/>
      <c r="BW337" s="18"/>
      <c r="BX337" s="19"/>
    </row>
    <row r="338" spans="1:76">
      <c r="A338" s="8" t="s">
        <v>2012</v>
      </c>
      <c r="B338" s="8">
        <v>119212</v>
      </c>
      <c r="D338" s="8" t="s">
        <v>2334</v>
      </c>
      <c r="E338" s="8">
        <v>50</v>
      </c>
      <c r="F338" s="8">
        <v>1.616667E-3</v>
      </c>
      <c r="G338" s="8">
        <v>0.25</v>
      </c>
      <c r="K338" s="8" t="s">
        <v>2203</v>
      </c>
      <c r="L338" s="8">
        <v>1</v>
      </c>
      <c r="S338" s="8" t="s">
        <v>787</v>
      </c>
      <c r="T338" s="8">
        <v>3.3124000000000001E-3</v>
      </c>
      <c r="U338" s="8" t="s">
        <v>113</v>
      </c>
      <c r="V338" s="8">
        <v>6.7600000000000003E-5</v>
      </c>
      <c r="AJ338" s="8">
        <v>9212</v>
      </c>
      <c r="AK338" s="8">
        <v>30143</v>
      </c>
      <c r="AL338" s="8">
        <v>1.6700000000000002E-4</v>
      </c>
      <c r="AM338" s="8">
        <v>0</v>
      </c>
      <c r="AN338" s="8">
        <v>0</v>
      </c>
      <c r="AO338" s="8">
        <v>0</v>
      </c>
      <c r="AP338" s="8">
        <v>0</v>
      </c>
      <c r="AQ338" s="8">
        <v>0</v>
      </c>
      <c r="AR338" s="8">
        <v>0</v>
      </c>
      <c r="AS338" s="8">
        <v>0</v>
      </c>
      <c r="AT338" s="8">
        <v>0</v>
      </c>
      <c r="AU338" s="8">
        <v>0</v>
      </c>
      <c r="AV338" s="8">
        <v>0</v>
      </c>
      <c r="BV338" s="17"/>
      <c r="BW338" s="18"/>
      <c r="BX338" s="19"/>
    </row>
    <row r="339" spans="1:76">
      <c r="A339" s="8" t="s">
        <v>2012</v>
      </c>
      <c r="B339" s="8">
        <v>119213</v>
      </c>
      <c r="D339" s="8" t="s">
        <v>2335</v>
      </c>
      <c r="E339" s="8">
        <v>50</v>
      </c>
      <c r="F339" s="8">
        <v>7.2915999999999996E-4</v>
      </c>
      <c r="G339" s="8">
        <v>0.25</v>
      </c>
      <c r="K339" s="8" t="s">
        <v>2203</v>
      </c>
      <c r="L339" s="8">
        <v>1</v>
      </c>
      <c r="S339" s="8" t="s">
        <v>771</v>
      </c>
      <c r="T339" s="8">
        <v>1.6169999999999999E-3</v>
      </c>
      <c r="U339" s="8" t="s">
        <v>113</v>
      </c>
      <c r="V339" s="8">
        <v>3.3000000000000003E-5</v>
      </c>
      <c r="AJ339" s="8">
        <v>9213</v>
      </c>
      <c r="AK339" s="8">
        <v>30143</v>
      </c>
      <c r="AL339" s="8">
        <v>8.2999999999999998E-5</v>
      </c>
      <c r="AM339" s="8">
        <v>0</v>
      </c>
      <c r="AN339" s="8">
        <v>0</v>
      </c>
      <c r="AO339" s="8">
        <v>0</v>
      </c>
      <c r="AP339" s="8">
        <v>0</v>
      </c>
      <c r="AQ339" s="8">
        <v>0</v>
      </c>
      <c r="AR339" s="8">
        <v>0</v>
      </c>
      <c r="AS339" s="8">
        <v>0</v>
      </c>
      <c r="AT339" s="8">
        <v>0</v>
      </c>
      <c r="AU339" s="8">
        <v>0</v>
      </c>
      <c r="AV339" s="8">
        <v>0</v>
      </c>
      <c r="BV339" s="17"/>
      <c r="BW339" s="18"/>
      <c r="BX339" s="19"/>
    </row>
    <row r="340" spans="1:76">
      <c r="A340" s="8" t="s">
        <v>2012</v>
      </c>
      <c r="B340" s="8">
        <v>119214</v>
      </c>
      <c r="D340" s="8" t="s">
        <v>2336</v>
      </c>
      <c r="E340" s="8">
        <v>80</v>
      </c>
      <c r="F340" s="8">
        <v>1.6387999999999999E-3</v>
      </c>
      <c r="G340" s="8">
        <v>0.25</v>
      </c>
      <c r="K340" s="8" t="s">
        <v>2203</v>
      </c>
      <c r="L340" s="8">
        <v>1</v>
      </c>
      <c r="S340" s="8" t="s">
        <v>787</v>
      </c>
      <c r="T340" s="8">
        <v>2.1167999999999998E-3</v>
      </c>
      <c r="U340" s="8" t="s">
        <v>113</v>
      </c>
      <c r="V340" s="8">
        <v>4.32E-5</v>
      </c>
      <c r="AJ340" s="8">
        <v>9214</v>
      </c>
      <c r="AK340" s="8">
        <v>30143</v>
      </c>
      <c r="AL340" s="8">
        <v>1.6700000000000002E-4</v>
      </c>
      <c r="AM340" s="8">
        <v>0</v>
      </c>
      <c r="AN340" s="8">
        <v>0</v>
      </c>
      <c r="AO340" s="8">
        <v>0</v>
      </c>
      <c r="AP340" s="8">
        <v>0</v>
      </c>
      <c r="AQ340" s="8">
        <v>0</v>
      </c>
      <c r="AR340" s="8">
        <v>0</v>
      </c>
      <c r="AS340" s="8">
        <v>0</v>
      </c>
      <c r="AT340" s="8">
        <v>0</v>
      </c>
      <c r="AU340" s="8">
        <v>0</v>
      </c>
      <c r="AV340" s="8">
        <v>0</v>
      </c>
      <c r="BV340" s="17"/>
      <c r="BW340" s="18"/>
      <c r="BX340" s="19"/>
    </row>
    <row r="341" spans="1:76">
      <c r="A341" s="8" t="s">
        <v>2012</v>
      </c>
      <c r="B341" s="8">
        <v>119215</v>
      </c>
      <c r="D341" s="8" t="s">
        <v>2337</v>
      </c>
      <c r="E341" s="8">
        <v>80</v>
      </c>
      <c r="F341" s="8">
        <v>1.6379999999999999E-3</v>
      </c>
      <c r="G341" s="8">
        <v>0.25</v>
      </c>
      <c r="K341" s="8" t="s">
        <v>2203</v>
      </c>
      <c r="L341" s="8">
        <v>1</v>
      </c>
      <c r="S341" s="8" t="s">
        <v>787</v>
      </c>
      <c r="T341" s="8">
        <v>2.1216999999999998E-3</v>
      </c>
      <c r="U341" s="8" t="s">
        <v>113</v>
      </c>
      <c r="V341" s="8">
        <v>4.3299999999999995E-5</v>
      </c>
      <c r="AJ341" s="8">
        <v>9214</v>
      </c>
      <c r="AK341" s="8">
        <v>30143</v>
      </c>
      <c r="AL341" s="8">
        <v>1.6700000000000002E-4</v>
      </c>
      <c r="AM341" s="8">
        <v>0</v>
      </c>
      <c r="AN341" s="8">
        <v>0</v>
      </c>
      <c r="AO341" s="8">
        <v>0</v>
      </c>
      <c r="AP341" s="8">
        <v>0</v>
      </c>
      <c r="AQ341" s="8">
        <v>0</v>
      </c>
      <c r="AR341" s="8">
        <v>0</v>
      </c>
      <c r="AS341" s="8">
        <v>0</v>
      </c>
      <c r="AT341" s="8">
        <v>0</v>
      </c>
      <c r="AU341" s="8">
        <v>0</v>
      </c>
      <c r="AV341" s="8">
        <v>0</v>
      </c>
      <c r="BV341" s="17"/>
      <c r="BW341" s="18"/>
      <c r="BX341" s="19"/>
    </row>
    <row r="342" spans="1:76">
      <c r="A342" s="8" t="s">
        <v>2012</v>
      </c>
      <c r="B342" s="8">
        <v>119216</v>
      </c>
      <c r="D342" s="8" t="s">
        <v>2338</v>
      </c>
      <c r="E342" s="8">
        <v>80</v>
      </c>
      <c r="F342" s="8">
        <v>1.4580000000000001E-3</v>
      </c>
      <c r="G342" s="8">
        <v>0.25</v>
      </c>
      <c r="K342" s="8" t="s">
        <v>2203</v>
      </c>
      <c r="L342" s="8">
        <v>1</v>
      </c>
      <c r="S342" s="8" t="s">
        <v>771</v>
      </c>
      <c r="T342" s="8">
        <v>4.7530000000000003E-3</v>
      </c>
      <c r="U342" s="8" t="s">
        <v>113</v>
      </c>
      <c r="V342" s="8">
        <v>9.7E-5</v>
      </c>
      <c r="AJ342" s="8">
        <v>9216</v>
      </c>
      <c r="AK342" s="8">
        <v>30143</v>
      </c>
      <c r="AL342" s="8">
        <v>4.0000000000000002E-4</v>
      </c>
      <c r="AM342" s="8">
        <v>0</v>
      </c>
      <c r="AN342" s="8">
        <v>0</v>
      </c>
      <c r="AO342" s="8">
        <v>0</v>
      </c>
      <c r="AP342" s="8">
        <v>0</v>
      </c>
      <c r="AQ342" s="8">
        <v>0</v>
      </c>
      <c r="AR342" s="8">
        <v>0</v>
      </c>
      <c r="AS342" s="8">
        <v>0</v>
      </c>
      <c r="AT342" s="8">
        <v>0</v>
      </c>
      <c r="AU342" s="8">
        <v>0</v>
      </c>
      <c r="AV342" s="8">
        <v>0</v>
      </c>
      <c r="BV342" s="17"/>
      <c r="BW342" s="18"/>
      <c r="BX342" s="19"/>
    </row>
    <row r="343" spans="1:76">
      <c r="A343" s="8" t="s">
        <v>2012</v>
      </c>
      <c r="B343" s="8">
        <v>119223</v>
      </c>
      <c r="D343" s="8" t="s">
        <v>2339</v>
      </c>
      <c r="E343" s="8">
        <v>120</v>
      </c>
      <c r="F343" s="8">
        <v>1.8060000000000001E-3</v>
      </c>
      <c r="G343" s="8">
        <v>0.25</v>
      </c>
      <c r="K343" s="8" t="s">
        <v>2203</v>
      </c>
      <c r="L343" s="8">
        <v>1</v>
      </c>
      <c r="S343" s="8" t="s">
        <v>787</v>
      </c>
      <c r="T343" s="8">
        <v>1.2E-2</v>
      </c>
      <c r="U343" s="8" t="s">
        <v>65</v>
      </c>
      <c r="V343" s="8">
        <v>9.6000000000000002E-5</v>
      </c>
      <c r="AJ343" s="8">
        <v>9217</v>
      </c>
      <c r="AK343" s="8">
        <v>30143</v>
      </c>
      <c r="AL343" s="8">
        <v>2E-3</v>
      </c>
      <c r="AM343" s="8">
        <v>0</v>
      </c>
      <c r="AN343" s="8">
        <v>0</v>
      </c>
      <c r="AO343" s="8">
        <v>0</v>
      </c>
      <c r="AP343" s="8">
        <v>0</v>
      </c>
      <c r="AQ343" s="8">
        <v>0</v>
      </c>
      <c r="AR343" s="8">
        <v>0</v>
      </c>
      <c r="AS343" s="8">
        <v>0</v>
      </c>
      <c r="AT343" s="8">
        <v>0</v>
      </c>
      <c r="AU343" s="8">
        <v>0</v>
      </c>
      <c r="AV343" s="8">
        <v>0</v>
      </c>
      <c r="BV343" s="17"/>
      <c r="BW343" s="18"/>
      <c r="BX343" s="19"/>
    </row>
    <row r="344" spans="1:76">
      <c r="A344" s="8" t="s">
        <v>2012</v>
      </c>
      <c r="B344" s="8">
        <v>119224</v>
      </c>
      <c r="D344" s="8" t="s">
        <v>2340</v>
      </c>
      <c r="E344" s="8">
        <v>120</v>
      </c>
      <c r="F344" s="8">
        <v>4.1669999999999997E-3</v>
      </c>
      <c r="G344" s="8">
        <v>0.25</v>
      </c>
      <c r="K344" s="8" t="s">
        <v>2203</v>
      </c>
      <c r="L344" s="8">
        <v>1</v>
      </c>
      <c r="S344" s="8" t="s">
        <v>787</v>
      </c>
      <c r="T344" s="8">
        <v>2.0500000000000001E-2</v>
      </c>
      <c r="U344" s="8" t="s">
        <v>65</v>
      </c>
      <c r="V344" s="8">
        <v>1.64E-4</v>
      </c>
      <c r="AJ344" s="8">
        <v>9219</v>
      </c>
      <c r="AK344" s="8">
        <v>30143</v>
      </c>
      <c r="AL344" s="8">
        <v>2E-3</v>
      </c>
      <c r="AM344" s="8">
        <v>0</v>
      </c>
      <c r="AN344" s="8">
        <v>0</v>
      </c>
      <c r="AO344" s="8">
        <v>0</v>
      </c>
      <c r="AP344" s="8">
        <v>0</v>
      </c>
      <c r="AQ344" s="8">
        <v>0</v>
      </c>
      <c r="AR344" s="8">
        <v>0</v>
      </c>
      <c r="AS344" s="8">
        <v>0</v>
      </c>
      <c r="AT344" s="8">
        <v>0</v>
      </c>
      <c r="AU344" s="8">
        <v>0</v>
      </c>
      <c r="AV344" s="8">
        <v>0</v>
      </c>
      <c r="BV344" s="17"/>
      <c r="BW344" s="18"/>
      <c r="BX344" s="19"/>
    </row>
    <row r="345" spans="1:76">
      <c r="A345" s="8" t="s">
        <v>2012</v>
      </c>
      <c r="B345" s="8">
        <v>119225</v>
      </c>
      <c r="D345" s="8" t="s">
        <v>2341</v>
      </c>
      <c r="E345" s="8">
        <v>120</v>
      </c>
      <c r="F345" s="8">
        <v>1.8060000000000001E-3</v>
      </c>
      <c r="G345" s="8">
        <v>0.25</v>
      </c>
      <c r="K345" s="8" t="s">
        <v>2203</v>
      </c>
      <c r="L345" s="8">
        <v>1</v>
      </c>
      <c r="S345" s="8" t="s">
        <v>787</v>
      </c>
      <c r="T345" s="8">
        <v>7.0000000000000001E-3</v>
      </c>
      <c r="U345" s="8" t="s">
        <v>65</v>
      </c>
      <c r="V345" s="8">
        <v>5.5999999999999999E-5</v>
      </c>
      <c r="AJ345" s="8">
        <v>9217</v>
      </c>
      <c r="AK345" s="8">
        <v>0</v>
      </c>
      <c r="AL345" s="8">
        <v>0</v>
      </c>
      <c r="AM345" s="8">
        <v>0</v>
      </c>
      <c r="AN345" s="8">
        <v>0</v>
      </c>
      <c r="AO345" s="8">
        <v>0</v>
      </c>
      <c r="AP345" s="8">
        <v>0</v>
      </c>
      <c r="AQ345" s="8">
        <v>0</v>
      </c>
      <c r="AR345" s="8">
        <v>0</v>
      </c>
      <c r="AS345" s="8">
        <v>0</v>
      </c>
      <c r="AT345" s="8">
        <v>0</v>
      </c>
      <c r="AU345" s="8">
        <v>0</v>
      </c>
      <c r="AV345" s="8">
        <v>0</v>
      </c>
      <c r="BV345" s="17"/>
      <c r="BW345" s="18"/>
      <c r="BX345" s="19"/>
    </row>
    <row r="346" spans="1:76">
      <c r="A346" s="8" t="s">
        <v>2012</v>
      </c>
      <c r="B346" s="8">
        <v>119226</v>
      </c>
      <c r="D346" s="8" t="s">
        <v>14283</v>
      </c>
      <c r="E346" s="8">
        <v>120</v>
      </c>
      <c r="F346" s="8">
        <v>1.8060000000000001E-3</v>
      </c>
      <c r="G346" s="8">
        <v>0.25</v>
      </c>
      <c r="K346" s="8" t="s">
        <v>2203</v>
      </c>
      <c r="L346" s="8">
        <v>1</v>
      </c>
      <c r="S346" s="8" t="s">
        <v>787</v>
      </c>
      <c r="T346" s="8">
        <v>1.2E-2</v>
      </c>
      <c r="U346" s="8" t="s">
        <v>105</v>
      </c>
      <c r="V346" s="8">
        <v>1.2E-4</v>
      </c>
      <c r="AJ346" s="8">
        <v>9217</v>
      </c>
      <c r="AK346" s="8">
        <v>30143</v>
      </c>
      <c r="AL346" s="8">
        <v>1E-3</v>
      </c>
      <c r="AM346" s="8">
        <v>0</v>
      </c>
      <c r="AN346" s="8">
        <v>0</v>
      </c>
      <c r="AO346" s="8">
        <v>0</v>
      </c>
      <c r="AP346" s="8">
        <v>0</v>
      </c>
      <c r="AQ346" s="8">
        <v>0</v>
      </c>
      <c r="AR346" s="8">
        <v>0</v>
      </c>
      <c r="AS346" s="8">
        <v>0</v>
      </c>
      <c r="AT346" s="8">
        <v>0</v>
      </c>
      <c r="AU346" s="8">
        <v>0</v>
      </c>
      <c r="AV346" s="8">
        <v>0</v>
      </c>
      <c r="BV346" s="17"/>
      <c r="BW346" s="18"/>
      <c r="BX346" s="19"/>
    </row>
    <row r="347" spans="1:76">
      <c r="A347" s="8" t="s">
        <v>2012</v>
      </c>
      <c r="B347" s="8">
        <v>119227</v>
      </c>
      <c r="D347" s="8" t="s">
        <v>14284</v>
      </c>
      <c r="E347" s="8">
        <v>120</v>
      </c>
      <c r="F347" s="8">
        <v>4.1669999999999997E-3</v>
      </c>
      <c r="G347" s="8">
        <v>0.25</v>
      </c>
      <c r="K347" s="8" t="s">
        <v>2203</v>
      </c>
      <c r="L347" s="8">
        <v>1</v>
      </c>
      <c r="S347" s="8" t="s">
        <v>787</v>
      </c>
      <c r="T347" s="8">
        <v>2.0500000000000001E-2</v>
      </c>
      <c r="U347" s="8" t="s">
        <v>105</v>
      </c>
      <c r="V347" s="8">
        <v>2.05E-4</v>
      </c>
      <c r="AJ347" s="8">
        <v>9219</v>
      </c>
      <c r="AK347" s="8">
        <v>30143</v>
      </c>
      <c r="AL347" s="8">
        <v>2E-3</v>
      </c>
      <c r="AM347" s="8">
        <v>0</v>
      </c>
      <c r="AN347" s="8">
        <v>0</v>
      </c>
      <c r="AO347" s="8">
        <v>0</v>
      </c>
      <c r="AP347" s="8">
        <v>0</v>
      </c>
      <c r="AQ347" s="8">
        <v>0</v>
      </c>
      <c r="AR347" s="8">
        <v>0</v>
      </c>
      <c r="AS347" s="8">
        <v>0</v>
      </c>
      <c r="AT347" s="8">
        <v>0</v>
      </c>
      <c r="AU347" s="8">
        <v>0</v>
      </c>
      <c r="AV347" s="8">
        <v>0</v>
      </c>
      <c r="BV347" s="17"/>
      <c r="BW347" s="18"/>
      <c r="BX347" s="19"/>
    </row>
    <row r="348" spans="1:76">
      <c r="A348" s="8" t="s">
        <v>2012</v>
      </c>
      <c r="B348" s="8">
        <v>119228</v>
      </c>
      <c r="D348" s="8" t="s">
        <v>14285</v>
      </c>
      <c r="E348" s="8">
        <v>120</v>
      </c>
      <c r="F348" s="8">
        <v>1.8060000000000001E-3</v>
      </c>
      <c r="G348" s="8">
        <v>0.25</v>
      </c>
      <c r="K348" s="8" t="s">
        <v>2203</v>
      </c>
      <c r="L348" s="8">
        <v>1</v>
      </c>
      <c r="S348" s="8" t="s">
        <v>787</v>
      </c>
      <c r="T348" s="8">
        <v>7.0000000000000001E-3</v>
      </c>
      <c r="U348" s="8" t="s">
        <v>105</v>
      </c>
      <c r="V348" s="8">
        <v>6.9999999999999994E-5</v>
      </c>
      <c r="AJ348" s="8">
        <v>9217</v>
      </c>
      <c r="AK348" s="8">
        <v>30143</v>
      </c>
      <c r="AL348" s="8">
        <v>1E-3</v>
      </c>
      <c r="AM348" s="8">
        <v>0</v>
      </c>
      <c r="AN348" s="8">
        <v>0</v>
      </c>
      <c r="AO348" s="8">
        <v>0</v>
      </c>
      <c r="AP348" s="8">
        <v>0</v>
      </c>
      <c r="AQ348" s="8">
        <v>0</v>
      </c>
      <c r="AR348" s="8">
        <v>0</v>
      </c>
      <c r="AS348" s="8">
        <v>0</v>
      </c>
      <c r="AT348" s="8">
        <v>0</v>
      </c>
      <c r="AU348" s="8">
        <v>0</v>
      </c>
      <c r="AV348" s="8">
        <v>0</v>
      </c>
      <c r="BV348" s="17"/>
      <c r="BW348" s="18"/>
      <c r="BX348" s="19"/>
    </row>
    <row r="349" spans="1:76">
      <c r="A349" s="8" t="s">
        <v>2012</v>
      </c>
      <c r="B349" s="8">
        <v>119229</v>
      </c>
      <c r="D349" s="8" t="s">
        <v>2345</v>
      </c>
      <c r="E349" s="8">
        <v>120</v>
      </c>
      <c r="F349" s="8">
        <v>1.8060000000000001E-3</v>
      </c>
      <c r="G349" s="8">
        <v>0.25</v>
      </c>
      <c r="K349" s="8" t="s">
        <v>2203</v>
      </c>
      <c r="L349" s="8">
        <v>1</v>
      </c>
      <c r="S349" s="8" t="s">
        <v>787</v>
      </c>
      <c r="T349" s="8">
        <v>1.2E-2</v>
      </c>
      <c r="U349" s="8" t="s">
        <v>69</v>
      </c>
      <c r="V349" s="8">
        <v>1.2E-4</v>
      </c>
      <c r="AJ349" s="8">
        <v>9217</v>
      </c>
      <c r="AK349" s="8">
        <v>30143</v>
      </c>
      <c r="AL349" s="8">
        <v>1E-3</v>
      </c>
      <c r="AM349" s="8">
        <v>0</v>
      </c>
      <c r="AN349" s="8">
        <v>0</v>
      </c>
      <c r="AO349" s="8">
        <v>0</v>
      </c>
      <c r="AP349" s="8">
        <v>0</v>
      </c>
      <c r="AQ349" s="8">
        <v>0</v>
      </c>
      <c r="AR349" s="8">
        <v>0</v>
      </c>
      <c r="AS349" s="8">
        <v>0</v>
      </c>
      <c r="AT349" s="8">
        <v>0</v>
      </c>
      <c r="AU349" s="8">
        <v>0</v>
      </c>
      <c r="AV349" s="8">
        <v>0</v>
      </c>
      <c r="BV349" s="17"/>
      <c r="BW349" s="18"/>
      <c r="BX349" s="19"/>
    </row>
    <row r="350" spans="1:76">
      <c r="A350" s="8" t="s">
        <v>2012</v>
      </c>
      <c r="B350" s="8">
        <v>119230</v>
      </c>
      <c r="D350" s="8" t="s">
        <v>2346</v>
      </c>
      <c r="E350" s="8">
        <v>120</v>
      </c>
      <c r="F350" s="8">
        <v>4.1669999999999997E-3</v>
      </c>
      <c r="G350" s="8">
        <v>0.25</v>
      </c>
      <c r="K350" s="8" t="s">
        <v>2203</v>
      </c>
      <c r="L350" s="8">
        <v>1</v>
      </c>
      <c r="S350" s="8" t="s">
        <v>787</v>
      </c>
      <c r="T350" s="8">
        <v>2.0500000000000001E-2</v>
      </c>
      <c r="U350" s="8" t="s">
        <v>69</v>
      </c>
      <c r="V350" s="8">
        <v>2.05E-4</v>
      </c>
      <c r="AJ350" s="8">
        <v>9219</v>
      </c>
      <c r="AK350" s="8">
        <v>30143</v>
      </c>
      <c r="AL350" s="8">
        <v>2E-3</v>
      </c>
      <c r="AM350" s="8">
        <v>0</v>
      </c>
      <c r="AN350" s="8">
        <v>0</v>
      </c>
      <c r="AO350" s="8">
        <v>0</v>
      </c>
      <c r="AP350" s="8">
        <v>0</v>
      </c>
      <c r="AQ350" s="8">
        <v>0</v>
      </c>
      <c r="AR350" s="8">
        <v>0</v>
      </c>
      <c r="AS350" s="8">
        <v>0</v>
      </c>
      <c r="AT350" s="8">
        <v>0</v>
      </c>
      <c r="AU350" s="8">
        <v>0</v>
      </c>
      <c r="AV350" s="8">
        <v>0</v>
      </c>
      <c r="BV350" s="17"/>
      <c r="BW350" s="18"/>
      <c r="BX350" s="19"/>
    </row>
    <row r="351" spans="1:76">
      <c r="A351" s="8" t="s">
        <v>2012</v>
      </c>
      <c r="B351" s="8">
        <v>119231</v>
      </c>
      <c r="D351" s="8" t="s">
        <v>2347</v>
      </c>
      <c r="E351" s="8">
        <v>120</v>
      </c>
      <c r="F351" s="8">
        <v>1.8060000000000001E-3</v>
      </c>
      <c r="G351" s="8">
        <v>0.25</v>
      </c>
      <c r="K351" s="8" t="s">
        <v>2203</v>
      </c>
      <c r="L351" s="8">
        <v>1</v>
      </c>
      <c r="S351" s="8" t="s">
        <v>787</v>
      </c>
      <c r="T351" s="8">
        <v>7.0000000000000001E-3</v>
      </c>
      <c r="U351" s="8" t="s">
        <v>69</v>
      </c>
      <c r="V351" s="8">
        <v>6.9999999999999994E-5</v>
      </c>
      <c r="AJ351" s="8">
        <v>9217</v>
      </c>
      <c r="AK351" s="8">
        <v>30143</v>
      </c>
      <c r="AL351" s="8">
        <v>1E-3</v>
      </c>
      <c r="AM351" s="8">
        <v>0</v>
      </c>
      <c r="AN351" s="8">
        <v>0</v>
      </c>
      <c r="AO351" s="8">
        <v>0</v>
      </c>
      <c r="AP351" s="8">
        <v>0</v>
      </c>
      <c r="AQ351" s="8">
        <v>0</v>
      </c>
      <c r="AR351" s="8">
        <v>0</v>
      </c>
      <c r="AS351" s="8">
        <v>0</v>
      </c>
      <c r="AT351" s="8">
        <v>0</v>
      </c>
      <c r="AU351" s="8">
        <v>0</v>
      </c>
      <c r="AV351" s="8">
        <v>0</v>
      </c>
      <c r="BV351" s="17"/>
      <c r="BW351" s="18"/>
      <c r="BX351" s="19"/>
    </row>
    <row r="352" spans="1:76">
      <c r="A352" s="8" t="s">
        <v>2012</v>
      </c>
      <c r="B352" s="8">
        <v>119232</v>
      </c>
      <c r="D352" s="8" t="s">
        <v>2348</v>
      </c>
      <c r="E352" s="8">
        <v>120</v>
      </c>
      <c r="F352" s="8">
        <v>1.8060000000000001E-3</v>
      </c>
      <c r="G352" s="8">
        <v>0.25</v>
      </c>
      <c r="K352" s="8" t="s">
        <v>2203</v>
      </c>
      <c r="L352" s="8">
        <v>1</v>
      </c>
      <c r="S352" s="8" t="s">
        <v>787</v>
      </c>
      <c r="T352" s="8">
        <v>1.2E-2</v>
      </c>
      <c r="U352" s="8" t="s">
        <v>79</v>
      </c>
      <c r="V352" s="8">
        <v>9.6000000000000002E-5</v>
      </c>
      <c r="AJ352" s="8">
        <v>9217</v>
      </c>
      <c r="AK352" s="8">
        <v>30143</v>
      </c>
      <c r="AL352" s="8">
        <v>1E-3</v>
      </c>
      <c r="AM352" s="8">
        <v>0</v>
      </c>
      <c r="AN352" s="8">
        <v>0</v>
      </c>
      <c r="AO352" s="8">
        <v>0</v>
      </c>
      <c r="AP352" s="8">
        <v>0</v>
      </c>
      <c r="AQ352" s="8">
        <v>0</v>
      </c>
      <c r="AR352" s="8">
        <v>0</v>
      </c>
      <c r="AS352" s="8">
        <v>0</v>
      </c>
      <c r="AT352" s="8">
        <v>0</v>
      </c>
      <c r="AU352" s="8">
        <v>0</v>
      </c>
      <c r="AV352" s="8">
        <v>0</v>
      </c>
      <c r="BV352" s="17"/>
      <c r="BW352" s="18"/>
      <c r="BX352" s="19"/>
    </row>
    <row r="353" spans="1:76">
      <c r="A353" s="8" t="s">
        <v>2012</v>
      </c>
      <c r="B353" s="8">
        <v>119233</v>
      </c>
      <c r="D353" s="8" t="s">
        <v>14286</v>
      </c>
      <c r="E353" s="8">
        <v>120</v>
      </c>
      <c r="F353" s="8">
        <v>5.45E-3</v>
      </c>
      <c r="G353" s="8">
        <v>0.25</v>
      </c>
      <c r="K353" s="8" t="s">
        <v>2203</v>
      </c>
      <c r="L353" s="8">
        <v>1</v>
      </c>
      <c r="S353" s="8" t="s">
        <v>787</v>
      </c>
      <c r="T353" s="8">
        <v>1.9599999999999999E-2</v>
      </c>
      <c r="U353" s="8" t="s">
        <v>79</v>
      </c>
      <c r="V353" s="8">
        <v>4.0000000000000002E-4</v>
      </c>
      <c r="AJ353" s="8">
        <v>9219</v>
      </c>
      <c r="AK353" s="8">
        <v>30143</v>
      </c>
      <c r="AL353" s="8">
        <v>2E-3</v>
      </c>
      <c r="AM353" s="8">
        <v>0</v>
      </c>
      <c r="AN353" s="8">
        <v>0</v>
      </c>
      <c r="AO353" s="8">
        <v>0</v>
      </c>
      <c r="AP353" s="8">
        <v>0</v>
      </c>
      <c r="AQ353" s="8">
        <v>0</v>
      </c>
      <c r="AR353" s="8">
        <v>0</v>
      </c>
      <c r="AS353" s="8">
        <v>0</v>
      </c>
      <c r="AT353" s="8">
        <v>0</v>
      </c>
      <c r="AU353" s="8">
        <v>0</v>
      </c>
      <c r="AV353" s="8">
        <v>0</v>
      </c>
      <c r="BV353" s="17"/>
      <c r="BW353" s="18"/>
      <c r="BX353" s="19"/>
    </row>
    <row r="354" spans="1:76">
      <c r="A354" s="8" t="s">
        <v>2012</v>
      </c>
      <c r="B354" s="8">
        <v>119234</v>
      </c>
      <c r="D354" s="8" t="s">
        <v>14287</v>
      </c>
      <c r="E354" s="8">
        <v>120</v>
      </c>
      <c r="F354" s="8">
        <v>1.8060000000000001E-3</v>
      </c>
      <c r="G354" s="8">
        <v>0.25</v>
      </c>
      <c r="K354" s="8" t="s">
        <v>2203</v>
      </c>
      <c r="L354" s="8">
        <v>1</v>
      </c>
      <c r="S354" s="8" t="s">
        <v>787</v>
      </c>
      <c r="T354" s="8">
        <v>7.0000000000000001E-3</v>
      </c>
      <c r="U354" s="8" t="s">
        <v>79</v>
      </c>
      <c r="V354" s="8">
        <v>5.5999999999999999E-5</v>
      </c>
      <c r="AJ354" s="8">
        <v>9217</v>
      </c>
      <c r="AK354" s="8">
        <v>30143</v>
      </c>
      <c r="AL354" s="8">
        <v>1E-3</v>
      </c>
      <c r="AM354" s="8">
        <v>0</v>
      </c>
      <c r="AN354" s="8">
        <v>0</v>
      </c>
      <c r="AO354" s="8">
        <v>0</v>
      </c>
      <c r="AP354" s="8">
        <v>0</v>
      </c>
      <c r="AQ354" s="8">
        <v>0</v>
      </c>
      <c r="AR354" s="8">
        <v>0</v>
      </c>
      <c r="AS354" s="8">
        <v>0</v>
      </c>
      <c r="AT354" s="8">
        <v>0</v>
      </c>
      <c r="AU354" s="8">
        <v>0</v>
      </c>
      <c r="AV354" s="8">
        <v>0</v>
      </c>
      <c r="BV354" s="17"/>
      <c r="BW354" s="18"/>
      <c r="BX354" s="19"/>
    </row>
    <row r="355" spans="1:76">
      <c r="A355" s="8" t="s">
        <v>2012</v>
      </c>
      <c r="B355" s="8">
        <v>141101</v>
      </c>
      <c r="D355" s="8" t="s">
        <v>2351</v>
      </c>
      <c r="E355" s="8">
        <v>330</v>
      </c>
      <c r="F355" s="8">
        <v>1.3610000000000001E-2</v>
      </c>
      <c r="G355" s="8">
        <v>1</v>
      </c>
      <c r="K355" s="8" t="s">
        <v>2189</v>
      </c>
      <c r="L355" s="8">
        <v>1</v>
      </c>
      <c r="S355" s="8" t="s">
        <v>729</v>
      </c>
      <c r="T355" s="8">
        <v>0.17314499999999999</v>
      </c>
      <c r="U355" s="8" t="s">
        <v>113</v>
      </c>
      <c r="V355" s="8">
        <v>4.0739999999999995E-3</v>
      </c>
      <c r="W355" s="8" t="s">
        <v>1940</v>
      </c>
      <c r="X355" s="8">
        <v>2.6481000000000001E-2</v>
      </c>
      <c r="AJ355" s="8">
        <v>4101</v>
      </c>
      <c r="AK355" s="8">
        <v>0</v>
      </c>
      <c r="AL355" s="8">
        <v>0</v>
      </c>
      <c r="AM355" s="8">
        <v>0</v>
      </c>
      <c r="AN355" s="8">
        <v>0</v>
      </c>
      <c r="AO355" s="8">
        <v>0</v>
      </c>
      <c r="AP355" s="8">
        <v>0</v>
      </c>
      <c r="AQ355" s="8">
        <v>0</v>
      </c>
      <c r="AR355" s="8">
        <v>0</v>
      </c>
      <c r="AS355" s="8">
        <v>0</v>
      </c>
      <c r="AT355" s="8">
        <v>0</v>
      </c>
      <c r="AU355" s="8">
        <v>0</v>
      </c>
      <c r="AV355" s="8">
        <v>0</v>
      </c>
      <c r="BV355" s="17"/>
      <c r="BW355" s="18"/>
      <c r="BX355" s="19"/>
    </row>
    <row r="356" spans="1:76">
      <c r="A356" s="8" t="s">
        <v>2012</v>
      </c>
      <c r="B356" s="8">
        <v>141111</v>
      </c>
      <c r="D356" s="8" t="s">
        <v>2352</v>
      </c>
      <c r="E356" s="8">
        <v>120</v>
      </c>
      <c r="F356" s="8">
        <v>1.538E-2</v>
      </c>
      <c r="G356" s="8">
        <v>1</v>
      </c>
      <c r="K356" s="8" t="s">
        <v>2189</v>
      </c>
      <c r="L356" s="8">
        <v>1</v>
      </c>
      <c r="S356" s="8" t="s">
        <v>2129</v>
      </c>
      <c r="T356" s="8">
        <v>0.16181999999999999</v>
      </c>
      <c r="W356" s="8" t="s">
        <v>1940</v>
      </c>
      <c r="X356" s="8">
        <v>2.418E-2</v>
      </c>
      <c r="AJ356" s="8">
        <v>4111</v>
      </c>
      <c r="AK356" s="8">
        <v>30106</v>
      </c>
      <c r="AL356" s="8">
        <v>1.7856999999999998E-2</v>
      </c>
      <c r="AM356" s="8">
        <v>0</v>
      </c>
      <c r="AN356" s="8">
        <v>0</v>
      </c>
      <c r="AO356" s="8">
        <v>30107</v>
      </c>
      <c r="AP356" s="8">
        <v>0.125</v>
      </c>
      <c r="AQ356" s="8">
        <v>0</v>
      </c>
      <c r="AR356" s="8">
        <v>0</v>
      </c>
      <c r="AS356" s="8">
        <v>0</v>
      </c>
      <c r="AT356" s="8">
        <v>0</v>
      </c>
      <c r="AU356" s="8">
        <v>0</v>
      </c>
      <c r="AV356" s="8">
        <v>0</v>
      </c>
      <c r="BV356" s="17"/>
      <c r="BW356" s="18"/>
      <c r="BX356" s="19"/>
    </row>
    <row r="357" spans="1:76">
      <c r="A357" s="8" t="s">
        <v>2012</v>
      </c>
      <c r="B357" s="8">
        <v>141112</v>
      </c>
      <c r="D357" s="8" t="s">
        <v>2353</v>
      </c>
      <c r="E357" s="8">
        <v>130</v>
      </c>
      <c r="F357" s="8">
        <v>1.538E-2</v>
      </c>
      <c r="G357" s="8">
        <v>1</v>
      </c>
      <c r="K357" s="8" t="s">
        <v>2189</v>
      </c>
      <c r="L357" s="8">
        <v>1</v>
      </c>
      <c r="S357" s="8" t="s">
        <v>1105</v>
      </c>
      <c r="T357" s="8">
        <v>8.9249999999999996E-2</v>
      </c>
      <c r="U357" s="8" t="s">
        <v>75</v>
      </c>
      <c r="V357" s="8">
        <v>2.0999999999999999E-3</v>
      </c>
      <c r="W357" s="8" t="s">
        <v>1940</v>
      </c>
      <c r="X357" s="8">
        <v>1.3650000000000001E-2</v>
      </c>
      <c r="AJ357" s="8">
        <v>4112</v>
      </c>
      <c r="AK357" s="8">
        <v>30106</v>
      </c>
      <c r="AL357" s="8">
        <v>1.5625E-2</v>
      </c>
      <c r="AM357" s="8">
        <v>0</v>
      </c>
      <c r="AN357" s="8">
        <v>0</v>
      </c>
      <c r="AO357" s="8">
        <v>30107</v>
      </c>
      <c r="AP357" s="8">
        <v>0.125</v>
      </c>
      <c r="AQ357" s="8">
        <v>0</v>
      </c>
      <c r="AR357" s="8">
        <v>0</v>
      </c>
      <c r="AS357" s="8">
        <v>0</v>
      </c>
      <c r="AT357" s="8">
        <v>0</v>
      </c>
      <c r="AU357" s="8">
        <v>0</v>
      </c>
      <c r="AV357" s="8">
        <v>0</v>
      </c>
      <c r="BV357" s="17"/>
      <c r="BW357" s="18"/>
      <c r="BX357" s="19"/>
    </row>
    <row r="358" spans="1:76">
      <c r="A358" s="8" t="s">
        <v>2012</v>
      </c>
      <c r="B358" s="8">
        <v>141113</v>
      </c>
      <c r="D358" s="8" t="s">
        <v>2354</v>
      </c>
      <c r="E358" s="8">
        <v>80</v>
      </c>
      <c r="F358" s="8">
        <v>1.0416666666666666E-2</v>
      </c>
      <c r="G358" s="8">
        <v>0.25</v>
      </c>
      <c r="K358" s="8" t="s">
        <v>2189</v>
      </c>
      <c r="L358" s="8">
        <v>1</v>
      </c>
      <c r="S358" s="8" t="s">
        <v>1105</v>
      </c>
      <c r="T358" s="8">
        <v>1.6E-2</v>
      </c>
      <c r="U358" s="8" t="s">
        <v>77</v>
      </c>
      <c r="V358" s="8">
        <v>2.13E-4</v>
      </c>
      <c r="W358" s="8" t="s">
        <v>1940</v>
      </c>
      <c r="X358" s="8">
        <v>2.43195E-3</v>
      </c>
      <c r="AJ358" s="8">
        <v>4113</v>
      </c>
      <c r="AK358" s="8">
        <v>30143</v>
      </c>
      <c r="AL358" s="8">
        <v>5.0000000000000001E-4</v>
      </c>
      <c r="AM358" s="8">
        <v>0</v>
      </c>
      <c r="AN358" s="8">
        <v>0</v>
      </c>
      <c r="AO358" s="8">
        <v>0</v>
      </c>
      <c r="AP358" s="8">
        <v>0</v>
      </c>
      <c r="AQ358" s="8">
        <v>0</v>
      </c>
      <c r="AR358" s="8">
        <v>0</v>
      </c>
      <c r="AS358" s="8">
        <v>0</v>
      </c>
      <c r="AT358" s="8">
        <v>0</v>
      </c>
      <c r="AU358" s="8">
        <v>0</v>
      </c>
      <c r="AV358" s="8">
        <v>0</v>
      </c>
      <c r="BV358" s="17"/>
      <c r="BW358" s="18"/>
      <c r="BX358" s="19"/>
    </row>
    <row r="359" spans="1:76">
      <c r="A359" s="8" t="s">
        <v>2012</v>
      </c>
      <c r="B359" s="8">
        <v>141114</v>
      </c>
      <c r="D359" s="8" t="s">
        <v>2355</v>
      </c>
      <c r="E359" s="8">
        <v>50</v>
      </c>
      <c r="F359" s="8">
        <v>1.0399999999999999E-3</v>
      </c>
      <c r="G359" s="8">
        <v>0.25</v>
      </c>
      <c r="K359" s="8" t="s">
        <v>2189</v>
      </c>
      <c r="L359" s="8">
        <v>1</v>
      </c>
      <c r="S359" s="8" t="s">
        <v>2129</v>
      </c>
      <c r="T359" s="8">
        <v>8.0000000000000002E-3</v>
      </c>
      <c r="W359" s="8" t="s">
        <v>1940</v>
      </c>
      <c r="X359" s="8">
        <v>1.1999999999999999E-3</v>
      </c>
      <c r="AK359" s="8">
        <v>30143</v>
      </c>
      <c r="AL359" s="8">
        <v>1E-4</v>
      </c>
      <c r="AM359" s="8">
        <v>0</v>
      </c>
      <c r="AN359" s="8">
        <v>0</v>
      </c>
      <c r="AO359" s="8">
        <v>0</v>
      </c>
      <c r="AP359" s="8">
        <v>0</v>
      </c>
      <c r="AQ359" s="8">
        <v>0</v>
      </c>
      <c r="AR359" s="8">
        <v>0</v>
      </c>
      <c r="AS359" s="8">
        <v>0</v>
      </c>
      <c r="AT359" s="8">
        <v>0</v>
      </c>
      <c r="AU359" s="8">
        <v>0</v>
      </c>
      <c r="AV359" s="8">
        <v>0</v>
      </c>
      <c r="BV359" s="17"/>
      <c r="BW359" s="18"/>
      <c r="BX359" s="19"/>
    </row>
    <row r="360" spans="1:76">
      <c r="A360" s="8" t="s">
        <v>2012</v>
      </c>
      <c r="B360" s="8">
        <v>141132</v>
      </c>
      <c r="D360" s="8" t="s">
        <v>2356</v>
      </c>
      <c r="E360" s="8">
        <v>80</v>
      </c>
      <c r="F360" s="8">
        <v>1.3083333333333332E-2</v>
      </c>
      <c r="G360" s="8">
        <v>0.25</v>
      </c>
      <c r="J360" s="8" t="s">
        <v>2121</v>
      </c>
      <c r="K360" s="8" t="s">
        <v>2189</v>
      </c>
      <c r="L360" s="8">
        <v>1</v>
      </c>
      <c r="S360" s="8" t="s">
        <v>2357</v>
      </c>
      <c r="T360" s="8">
        <v>3.0974999999999999E-2</v>
      </c>
      <c r="U360" s="8" t="s">
        <v>2358</v>
      </c>
      <c r="V360" s="8">
        <v>5.2499999999999997E-4</v>
      </c>
      <c r="W360" s="8" t="s">
        <v>2359</v>
      </c>
      <c r="X360" s="8">
        <v>3.5000000000000001E-3</v>
      </c>
      <c r="AK360" s="8">
        <v>30191</v>
      </c>
      <c r="AL360" s="8">
        <v>3.9680000000000002E-3</v>
      </c>
      <c r="AM360" s="8">
        <v>0</v>
      </c>
      <c r="AN360" s="8">
        <v>0</v>
      </c>
      <c r="AO360" s="8">
        <v>30107</v>
      </c>
      <c r="AP360" s="8">
        <v>3.5713999999999996E-2</v>
      </c>
      <c r="AQ360" s="8">
        <v>30013</v>
      </c>
      <c r="AR360" s="8">
        <v>8.9289999999999994E-3</v>
      </c>
      <c r="AS360" s="8">
        <v>0</v>
      </c>
      <c r="AT360" s="8">
        <v>0</v>
      </c>
      <c r="AU360" s="8">
        <v>0</v>
      </c>
      <c r="AV360" s="8">
        <v>0</v>
      </c>
      <c r="BV360" s="17"/>
      <c r="BW360" s="18"/>
      <c r="BX360" s="19"/>
    </row>
    <row r="361" spans="1:76">
      <c r="A361" s="8" t="s">
        <v>2012</v>
      </c>
      <c r="B361" s="8">
        <v>141133</v>
      </c>
      <c r="D361" s="8" t="s">
        <v>2360</v>
      </c>
      <c r="E361" s="8">
        <v>80</v>
      </c>
      <c r="F361" s="8">
        <v>4.9166666666666664E-3</v>
      </c>
      <c r="G361" s="8">
        <v>0.25</v>
      </c>
      <c r="J361" s="8" t="s">
        <v>2121</v>
      </c>
      <c r="K361" s="8" t="s">
        <v>2189</v>
      </c>
      <c r="L361" s="8">
        <v>1</v>
      </c>
      <c r="S361" s="8" t="s">
        <v>2361</v>
      </c>
      <c r="T361" s="8">
        <v>4.4250000000000001E-3</v>
      </c>
      <c r="U361" s="8" t="s">
        <v>2358</v>
      </c>
      <c r="V361" s="8">
        <v>7.4999999999999993E-5</v>
      </c>
      <c r="W361" s="8" t="s">
        <v>2359</v>
      </c>
      <c r="X361" s="8">
        <v>5.0000000000000001E-4</v>
      </c>
      <c r="AK361" s="8">
        <v>0</v>
      </c>
      <c r="AL361" s="8">
        <v>0</v>
      </c>
      <c r="AM361" s="8">
        <v>0</v>
      </c>
      <c r="AN361" s="8">
        <v>0</v>
      </c>
      <c r="AO361" s="8">
        <v>0</v>
      </c>
      <c r="AP361" s="8">
        <v>0</v>
      </c>
      <c r="AQ361" s="8">
        <v>0</v>
      </c>
      <c r="AR361" s="8">
        <v>0</v>
      </c>
      <c r="AS361" s="8">
        <v>0</v>
      </c>
      <c r="AT361" s="8">
        <v>0</v>
      </c>
      <c r="AU361" s="8">
        <v>0</v>
      </c>
      <c r="AV361" s="8">
        <v>0</v>
      </c>
      <c r="BV361" s="17"/>
      <c r="BW361" s="18"/>
      <c r="BX361" s="19"/>
    </row>
    <row r="362" spans="1:76">
      <c r="A362" s="8" t="s">
        <v>2012</v>
      </c>
      <c r="B362" s="8">
        <v>141141</v>
      </c>
      <c r="D362" s="8" t="s">
        <v>2362</v>
      </c>
      <c r="E362" s="8">
        <v>80</v>
      </c>
      <c r="F362" s="8">
        <v>1.5384615384615385E-2</v>
      </c>
      <c r="G362" s="8">
        <v>0.25</v>
      </c>
      <c r="J362" s="8" t="s">
        <v>2121</v>
      </c>
      <c r="K362" s="8" t="s">
        <v>2189</v>
      </c>
      <c r="L362" s="8">
        <v>1</v>
      </c>
      <c r="S362" s="8" t="s">
        <v>2363</v>
      </c>
      <c r="T362" s="8">
        <v>3.0099999999999998E-2</v>
      </c>
      <c r="U362" s="8" t="s">
        <v>2364</v>
      </c>
      <c r="V362" s="8">
        <v>1.4E-3</v>
      </c>
      <c r="W362" s="8" t="s">
        <v>2359</v>
      </c>
      <c r="X362" s="8">
        <v>3.5000000000000001E-3</v>
      </c>
      <c r="AK362" s="8">
        <v>30143</v>
      </c>
      <c r="AL362" s="8">
        <v>1E-3</v>
      </c>
      <c r="AM362" s="8">
        <v>0</v>
      </c>
      <c r="AN362" s="8">
        <v>0</v>
      </c>
      <c r="AO362" s="8">
        <v>0</v>
      </c>
      <c r="AP362" s="8">
        <v>0</v>
      </c>
      <c r="AQ362" s="8">
        <v>0</v>
      </c>
      <c r="AR362" s="8">
        <v>0</v>
      </c>
      <c r="AS362" s="8">
        <v>0</v>
      </c>
      <c r="AT362" s="8">
        <v>0</v>
      </c>
      <c r="AU362" s="8">
        <v>0</v>
      </c>
      <c r="AV362" s="8">
        <v>0</v>
      </c>
      <c r="BV362" s="17"/>
      <c r="BW362" s="18"/>
      <c r="BX362" s="19"/>
    </row>
    <row r="363" spans="1:76">
      <c r="A363" s="8" t="s">
        <v>2012</v>
      </c>
      <c r="B363" s="8">
        <v>141151</v>
      </c>
      <c r="D363" s="8" t="s">
        <v>2365</v>
      </c>
      <c r="E363" s="8">
        <v>130</v>
      </c>
      <c r="F363" s="8">
        <v>1.444E-2</v>
      </c>
      <c r="G363" s="8">
        <v>0.5</v>
      </c>
      <c r="J363" s="8" t="s">
        <v>2121</v>
      </c>
      <c r="K363" s="8" t="s">
        <v>2189</v>
      </c>
      <c r="L363" s="8">
        <v>1</v>
      </c>
      <c r="S363" s="8" t="s">
        <v>1107</v>
      </c>
      <c r="T363" s="8">
        <v>0.11700000000000001</v>
      </c>
      <c r="W363" s="8" t="s">
        <v>1940</v>
      </c>
      <c r="X363" s="8">
        <v>1.755E-2</v>
      </c>
      <c r="AK363" s="8">
        <v>30106</v>
      </c>
      <c r="AL363" s="8">
        <v>1.7856999999999998E-2</v>
      </c>
      <c r="AM363" s="8">
        <v>0</v>
      </c>
      <c r="AN363" s="8">
        <v>0</v>
      </c>
      <c r="AO363" s="8">
        <v>30107</v>
      </c>
      <c r="AP363" s="8">
        <v>0.125</v>
      </c>
      <c r="AQ363" s="8">
        <v>0</v>
      </c>
      <c r="AR363" s="8">
        <v>0</v>
      </c>
      <c r="AS363" s="8">
        <v>0</v>
      </c>
      <c r="AT363" s="8">
        <v>0</v>
      </c>
      <c r="AU363" s="8">
        <v>0</v>
      </c>
      <c r="AV363" s="8">
        <v>0</v>
      </c>
      <c r="BV363" s="17"/>
      <c r="BW363" s="18"/>
      <c r="BX363" s="19"/>
    </row>
    <row r="364" spans="1:76">
      <c r="A364" s="8" t="s">
        <v>2012</v>
      </c>
      <c r="B364" s="8">
        <v>141152</v>
      </c>
      <c r="D364" s="8" t="s">
        <v>2366</v>
      </c>
      <c r="E364" s="8">
        <v>130</v>
      </c>
      <c r="F364" s="8">
        <v>9.7199999999999995E-3</v>
      </c>
      <c r="G364" s="8">
        <v>1</v>
      </c>
      <c r="J364" s="8" t="s">
        <v>2121</v>
      </c>
      <c r="K364" s="8" t="s">
        <v>2189</v>
      </c>
      <c r="L364" s="8">
        <v>1</v>
      </c>
      <c r="S364" s="8" t="s">
        <v>1107</v>
      </c>
      <c r="T364" s="8">
        <v>9.7265999999999991E-2</v>
      </c>
      <c r="W364" s="8" t="s">
        <v>1940</v>
      </c>
      <c r="X364" s="8">
        <v>1.4534E-2</v>
      </c>
      <c r="AK364" s="8">
        <v>30106</v>
      </c>
      <c r="AL364" s="8">
        <v>1.5625E-2</v>
      </c>
      <c r="AM364" s="8">
        <v>0</v>
      </c>
      <c r="AN364" s="8">
        <v>0</v>
      </c>
      <c r="AO364" s="8">
        <v>30107</v>
      </c>
      <c r="AP364" s="8">
        <v>0.125</v>
      </c>
      <c r="AQ364" s="8">
        <v>0</v>
      </c>
      <c r="AR364" s="8">
        <v>0</v>
      </c>
      <c r="AS364" s="8">
        <v>0</v>
      </c>
      <c r="AT364" s="8">
        <v>0</v>
      </c>
      <c r="AU364" s="8">
        <v>0</v>
      </c>
      <c r="AV364" s="8">
        <v>0</v>
      </c>
      <c r="BV364" s="17"/>
      <c r="BW364" s="18"/>
      <c r="BX364" s="19"/>
    </row>
    <row r="365" spans="1:76">
      <c r="A365" s="8" t="s">
        <v>2012</v>
      </c>
      <c r="B365" s="8">
        <v>141153</v>
      </c>
      <c r="D365" s="8" t="s">
        <v>2367</v>
      </c>
      <c r="E365" s="8">
        <v>80</v>
      </c>
      <c r="F365" s="8">
        <v>5.1390000000000003E-3</v>
      </c>
      <c r="G365" s="8">
        <v>0.25</v>
      </c>
      <c r="K365" s="8" t="s">
        <v>2189</v>
      </c>
      <c r="L365" s="8">
        <v>1</v>
      </c>
      <c r="S365" s="8" t="s">
        <v>1105</v>
      </c>
      <c r="T365" s="8">
        <v>1.6E-2</v>
      </c>
      <c r="U365" s="8" t="s">
        <v>101</v>
      </c>
      <c r="V365" s="8">
        <v>2.13E-4</v>
      </c>
      <c r="W365" s="8" t="s">
        <v>1940</v>
      </c>
      <c r="X365" s="8">
        <v>2.43195E-3</v>
      </c>
      <c r="AK365" s="8">
        <v>30143</v>
      </c>
      <c r="AL365" s="8">
        <v>5.0000000000000001E-4</v>
      </c>
      <c r="AM365" s="8">
        <v>0</v>
      </c>
      <c r="AN365" s="8">
        <v>0</v>
      </c>
      <c r="AO365" s="8">
        <v>0</v>
      </c>
      <c r="AP365" s="8">
        <v>0</v>
      </c>
      <c r="AQ365" s="8">
        <v>0</v>
      </c>
      <c r="AR365" s="8">
        <v>0</v>
      </c>
      <c r="AS365" s="8">
        <v>0</v>
      </c>
      <c r="AT365" s="8">
        <v>0</v>
      </c>
      <c r="AU365" s="8">
        <v>0</v>
      </c>
      <c r="AV365" s="8">
        <v>0</v>
      </c>
      <c r="BV365" s="17"/>
      <c r="BW365" s="18"/>
      <c r="BX365" s="19"/>
    </row>
    <row r="366" spans="1:76">
      <c r="A366" s="8" t="s">
        <v>2012</v>
      </c>
      <c r="B366" s="8">
        <v>141154</v>
      </c>
      <c r="D366" s="8" t="s">
        <v>2368</v>
      </c>
      <c r="E366" s="8">
        <v>50</v>
      </c>
      <c r="F366" s="8">
        <v>1.0399999999999999E-3</v>
      </c>
      <c r="G366" s="8">
        <v>0.25</v>
      </c>
      <c r="J366" s="8" t="s">
        <v>2121</v>
      </c>
      <c r="K366" s="8" t="s">
        <v>2189</v>
      </c>
      <c r="L366" s="8">
        <v>1</v>
      </c>
      <c r="S366" s="8" t="s">
        <v>1107</v>
      </c>
      <c r="T366" s="8">
        <v>8.0000000000000002E-3</v>
      </c>
      <c r="W366" s="8" t="s">
        <v>1940</v>
      </c>
      <c r="X366" s="8">
        <v>1.1999999999999999E-3</v>
      </c>
      <c r="AK366" s="8">
        <v>30143</v>
      </c>
      <c r="AL366" s="8">
        <v>1E-4</v>
      </c>
      <c r="AM366" s="8">
        <v>0</v>
      </c>
      <c r="AN366" s="8">
        <v>0</v>
      </c>
      <c r="AO366" s="8">
        <v>0</v>
      </c>
      <c r="AP366" s="8">
        <v>0</v>
      </c>
      <c r="AQ366" s="8">
        <v>0</v>
      </c>
      <c r="AR366" s="8">
        <v>0</v>
      </c>
      <c r="AS366" s="8">
        <v>0</v>
      </c>
      <c r="AT366" s="8">
        <v>0</v>
      </c>
      <c r="AU366" s="8">
        <v>0</v>
      </c>
      <c r="AV366" s="8">
        <v>0</v>
      </c>
      <c r="BV366" s="17"/>
      <c r="BW366" s="18"/>
      <c r="BX366" s="19"/>
    </row>
    <row r="367" spans="1:76">
      <c r="A367" s="8" t="s">
        <v>2012</v>
      </c>
      <c r="B367" s="8">
        <v>141201</v>
      </c>
      <c r="D367" s="8" t="s">
        <v>2369</v>
      </c>
      <c r="E367" s="8">
        <v>330</v>
      </c>
      <c r="F367" s="8">
        <v>1.3887999999999999E-2</v>
      </c>
      <c r="G367" s="8">
        <v>1</v>
      </c>
      <c r="K367" s="8" t="s">
        <v>2189</v>
      </c>
      <c r="L367" s="8">
        <v>1</v>
      </c>
      <c r="S367" s="8" t="s">
        <v>729</v>
      </c>
      <c r="T367" s="8">
        <v>0.21590000000000001</v>
      </c>
      <c r="U367" s="8" t="s">
        <v>113</v>
      </c>
      <c r="V367" s="8">
        <v>5.0800000000000003E-3</v>
      </c>
      <c r="W367" s="8" t="s">
        <v>1940</v>
      </c>
      <c r="X367" s="8">
        <v>3.3020000000000001E-2</v>
      </c>
      <c r="AJ367" s="8">
        <v>4201</v>
      </c>
      <c r="AK367" s="8">
        <v>0</v>
      </c>
      <c r="AL367" s="8">
        <v>0</v>
      </c>
      <c r="AM367" s="8">
        <v>0</v>
      </c>
      <c r="AN367" s="8">
        <v>0</v>
      </c>
      <c r="AO367" s="8">
        <v>0</v>
      </c>
      <c r="AP367" s="8">
        <v>0</v>
      </c>
      <c r="AQ367" s="8">
        <v>0</v>
      </c>
      <c r="AR367" s="8">
        <v>0</v>
      </c>
      <c r="AS367" s="8">
        <v>0</v>
      </c>
      <c r="AT367" s="8">
        <v>0</v>
      </c>
      <c r="AU367" s="8">
        <v>0</v>
      </c>
      <c r="AV367" s="8">
        <v>0</v>
      </c>
      <c r="BV367" s="17"/>
      <c r="BW367" s="18"/>
      <c r="BX367" s="19"/>
    </row>
    <row r="368" spans="1:76">
      <c r="A368" s="8" t="s">
        <v>2012</v>
      </c>
      <c r="B368" s="8">
        <v>141202</v>
      </c>
      <c r="D368" s="8" t="s">
        <v>2370</v>
      </c>
      <c r="F368" s="8">
        <v>1.2500000000000001E-2</v>
      </c>
      <c r="G368" s="8">
        <v>1</v>
      </c>
      <c r="K368" s="8" t="s">
        <v>2189</v>
      </c>
      <c r="L368" s="8">
        <v>1</v>
      </c>
      <c r="S368" s="8" t="s">
        <v>729</v>
      </c>
      <c r="T368" s="8">
        <v>0.31</v>
      </c>
      <c r="U368" s="8" t="s">
        <v>113</v>
      </c>
      <c r="V368" s="8">
        <v>7.4999999999999997E-3</v>
      </c>
      <c r="W368" s="8" t="s">
        <v>1940</v>
      </c>
      <c r="X368" s="8">
        <v>4.7625000000000001E-2</v>
      </c>
      <c r="AK368" s="8">
        <v>0</v>
      </c>
      <c r="AL368" s="8">
        <v>0</v>
      </c>
      <c r="AM368" s="8">
        <v>0</v>
      </c>
      <c r="AN368" s="8">
        <v>0</v>
      </c>
      <c r="AO368" s="8">
        <v>0</v>
      </c>
      <c r="AP368" s="8">
        <v>0</v>
      </c>
      <c r="AQ368" s="8">
        <v>0</v>
      </c>
      <c r="AR368" s="8">
        <v>0</v>
      </c>
      <c r="AS368" s="8">
        <v>0</v>
      </c>
      <c r="AT368" s="8">
        <v>0</v>
      </c>
      <c r="AU368" s="8">
        <v>0</v>
      </c>
      <c r="AV368" s="8">
        <v>0</v>
      </c>
      <c r="BV368" s="17"/>
      <c r="BW368" s="18"/>
      <c r="BX368" s="19"/>
    </row>
    <row r="369" spans="1:76">
      <c r="A369" s="8" t="s">
        <v>2012</v>
      </c>
      <c r="B369" s="8">
        <v>141203</v>
      </c>
      <c r="D369" s="8" t="s">
        <v>2371</v>
      </c>
      <c r="F369" s="8">
        <v>1.0555E-2</v>
      </c>
      <c r="G369" s="8">
        <v>1</v>
      </c>
      <c r="K369" s="8" t="s">
        <v>2189</v>
      </c>
      <c r="L369" s="8">
        <v>1</v>
      </c>
      <c r="S369" s="8" t="s">
        <v>829</v>
      </c>
      <c r="T369" s="8">
        <v>0.151</v>
      </c>
      <c r="U369" s="8" t="s">
        <v>14</v>
      </c>
      <c r="V369" s="8">
        <v>1.057E-3</v>
      </c>
      <c r="AK369" s="8">
        <v>30106</v>
      </c>
      <c r="AL369" s="8">
        <v>1.2500000000000001E-2</v>
      </c>
      <c r="AM369" s="8">
        <v>0</v>
      </c>
      <c r="AN369" s="8">
        <v>0</v>
      </c>
      <c r="AO369" s="8">
        <v>30107</v>
      </c>
      <c r="AP369" s="8">
        <v>7.4999999999999997E-2</v>
      </c>
      <c r="AQ369" s="8">
        <v>0</v>
      </c>
      <c r="AR369" s="8">
        <v>0</v>
      </c>
      <c r="AS369" s="8">
        <v>0</v>
      </c>
      <c r="AT369" s="8">
        <v>0</v>
      </c>
      <c r="AU369" s="8">
        <v>0</v>
      </c>
      <c r="AV369" s="8">
        <v>0</v>
      </c>
      <c r="BV369" s="17"/>
      <c r="BW369" s="18"/>
      <c r="BX369" s="19"/>
    </row>
    <row r="370" spans="1:76">
      <c r="A370" s="8" t="s">
        <v>2012</v>
      </c>
      <c r="B370" s="8">
        <v>141303</v>
      </c>
      <c r="D370" s="8" t="s">
        <v>2372</v>
      </c>
      <c r="E370" s="8">
        <v>50</v>
      </c>
      <c r="F370" s="8">
        <v>1.0399999999999999E-3</v>
      </c>
      <c r="G370" s="8">
        <v>0.25</v>
      </c>
      <c r="K370" s="8" t="s">
        <v>2189</v>
      </c>
      <c r="L370" s="8">
        <v>1</v>
      </c>
      <c r="AK370" s="8">
        <v>0</v>
      </c>
      <c r="AL370" s="8">
        <v>0</v>
      </c>
      <c r="AM370" s="8">
        <v>0</v>
      </c>
      <c r="AN370" s="8">
        <v>0</v>
      </c>
      <c r="AO370" s="8">
        <v>0</v>
      </c>
      <c r="AP370" s="8">
        <v>0</v>
      </c>
      <c r="AQ370" s="8">
        <v>0</v>
      </c>
      <c r="AR370" s="8">
        <v>0</v>
      </c>
      <c r="AS370" s="8">
        <v>0</v>
      </c>
      <c r="AT370" s="8">
        <v>0</v>
      </c>
      <c r="AU370" s="8">
        <v>0</v>
      </c>
      <c r="AV370" s="8">
        <v>0</v>
      </c>
      <c r="BV370" s="17"/>
      <c r="BW370" s="18"/>
      <c r="BX370" s="19"/>
    </row>
    <row r="371" spans="1:76">
      <c r="A371" s="8" t="s">
        <v>2012</v>
      </c>
      <c r="B371" s="8">
        <v>142011</v>
      </c>
      <c r="D371" s="8" t="s">
        <v>2373</v>
      </c>
      <c r="E371" s="8">
        <v>80</v>
      </c>
      <c r="F371" s="8">
        <v>1.0555E-2</v>
      </c>
      <c r="G371" s="8">
        <v>1</v>
      </c>
      <c r="K371" s="8" t="s">
        <v>2189</v>
      </c>
      <c r="L371" s="8">
        <v>1</v>
      </c>
      <c r="S371" s="8" t="s">
        <v>829</v>
      </c>
      <c r="T371" s="8">
        <v>2.9699999999999997E-2</v>
      </c>
      <c r="U371" s="8" t="s">
        <v>51</v>
      </c>
      <c r="V371" s="8">
        <v>2.9999999999999997E-4</v>
      </c>
      <c r="AJ371" s="8">
        <v>4211</v>
      </c>
      <c r="AK371" s="8">
        <v>30106</v>
      </c>
      <c r="AL371" s="8">
        <v>2.137E-3</v>
      </c>
      <c r="AM371" s="8">
        <v>0</v>
      </c>
      <c r="AN371" s="8">
        <v>0</v>
      </c>
      <c r="AO371" s="8">
        <v>30107</v>
      </c>
      <c r="AP371" s="8">
        <v>5.8824000000000001E-2</v>
      </c>
      <c r="AQ371" s="8">
        <v>30013</v>
      </c>
      <c r="AR371" s="8">
        <v>1.9230000000000001E-2</v>
      </c>
      <c r="AS371" s="8">
        <v>0</v>
      </c>
      <c r="AT371" s="8">
        <v>0</v>
      </c>
      <c r="AU371" s="8">
        <v>0</v>
      </c>
      <c r="AV371" s="8">
        <v>0</v>
      </c>
      <c r="BV371" s="17"/>
      <c r="BW371" s="18"/>
      <c r="BX371" s="19"/>
    </row>
    <row r="372" spans="1:76">
      <c r="A372" s="8" t="s">
        <v>2012</v>
      </c>
      <c r="B372" s="8">
        <v>142012</v>
      </c>
      <c r="D372" s="8" t="s">
        <v>2374</v>
      </c>
      <c r="F372" s="8">
        <v>8.6110000000000006E-3</v>
      </c>
      <c r="G372" s="8">
        <v>0.5</v>
      </c>
      <c r="K372" s="8" t="s">
        <v>2189</v>
      </c>
      <c r="L372" s="8">
        <v>1</v>
      </c>
      <c r="S372" s="8" t="s">
        <v>729</v>
      </c>
      <c r="T372" s="8">
        <v>4.4284999999999998E-2</v>
      </c>
      <c r="U372" s="8" t="s">
        <v>113</v>
      </c>
      <c r="V372" s="8">
        <v>1.042E-3</v>
      </c>
      <c r="W372" s="8" t="s">
        <v>1940</v>
      </c>
      <c r="X372" s="8">
        <v>6.7730000000000004E-3</v>
      </c>
      <c r="AJ372" s="8">
        <v>4212</v>
      </c>
      <c r="AK372" s="8">
        <v>30106</v>
      </c>
      <c r="AL372" s="8">
        <v>4.6299999999999996E-3</v>
      </c>
      <c r="AM372" s="8">
        <v>0</v>
      </c>
      <c r="AN372" s="8">
        <v>0</v>
      </c>
      <c r="AO372" s="8">
        <v>30107</v>
      </c>
      <c r="AP372" s="8">
        <v>1.8518999999999997E-2</v>
      </c>
      <c r="AQ372" s="8">
        <v>0</v>
      </c>
      <c r="AR372" s="8">
        <v>0</v>
      </c>
      <c r="AS372" s="8">
        <v>0</v>
      </c>
      <c r="AT372" s="8">
        <v>0</v>
      </c>
      <c r="AU372" s="8">
        <v>0</v>
      </c>
      <c r="AV372" s="8">
        <v>0</v>
      </c>
      <c r="BV372" s="17"/>
      <c r="BW372" s="18"/>
      <c r="BX372" s="19"/>
    </row>
    <row r="373" spans="1:76">
      <c r="A373" s="8" t="s">
        <v>2012</v>
      </c>
      <c r="B373" s="8">
        <v>142013</v>
      </c>
      <c r="D373" s="8" t="s">
        <v>2375</v>
      </c>
      <c r="F373" s="8">
        <v>1.6660000000000001E-2</v>
      </c>
      <c r="G373" s="8">
        <v>2</v>
      </c>
      <c r="K373" s="8" t="s">
        <v>2189</v>
      </c>
      <c r="L373" s="8">
        <v>1</v>
      </c>
      <c r="S373" s="8" t="s">
        <v>729</v>
      </c>
      <c r="T373" s="8">
        <v>0.37824999999999998</v>
      </c>
      <c r="U373" s="8" t="s">
        <v>113</v>
      </c>
      <c r="V373" s="8">
        <v>8.8999999999999999E-3</v>
      </c>
      <c r="W373" s="8" t="s">
        <v>1940</v>
      </c>
      <c r="X373" s="8">
        <v>5.7850000000000006E-2</v>
      </c>
      <c r="AJ373" s="8">
        <v>4213</v>
      </c>
      <c r="AK373" s="8">
        <v>0</v>
      </c>
      <c r="AL373" s="8">
        <v>0</v>
      </c>
      <c r="AM373" s="8">
        <v>0</v>
      </c>
      <c r="AN373" s="8">
        <v>0</v>
      </c>
      <c r="AO373" s="8">
        <v>0</v>
      </c>
      <c r="AP373" s="8">
        <v>0</v>
      </c>
      <c r="AQ373" s="8">
        <v>0</v>
      </c>
      <c r="AR373" s="8">
        <v>0</v>
      </c>
      <c r="AS373" s="8">
        <v>0</v>
      </c>
      <c r="AT373" s="8">
        <v>0</v>
      </c>
      <c r="AU373" s="8">
        <v>0</v>
      </c>
      <c r="AV373" s="8">
        <v>0</v>
      </c>
      <c r="BV373" s="17"/>
      <c r="BW373" s="18"/>
      <c r="BX373" s="19"/>
    </row>
    <row r="374" spans="1:76">
      <c r="A374" s="8" t="s">
        <v>2012</v>
      </c>
      <c r="B374" s="8">
        <v>142021</v>
      </c>
      <c r="D374" s="8" t="s">
        <v>2376</v>
      </c>
      <c r="E374" s="8">
        <v>80</v>
      </c>
      <c r="F374" s="8">
        <v>1.222E-2</v>
      </c>
      <c r="G374" s="8">
        <v>1</v>
      </c>
      <c r="K374" s="8" t="s">
        <v>2189</v>
      </c>
      <c r="L374" s="8">
        <v>1</v>
      </c>
      <c r="S374" s="8" t="s">
        <v>829</v>
      </c>
      <c r="T374" s="8">
        <v>4.2569999999999997E-2</v>
      </c>
      <c r="U374" s="8" t="s">
        <v>51</v>
      </c>
      <c r="V374" s="8">
        <v>4.2999999999999999E-4</v>
      </c>
      <c r="AJ374" s="8">
        <v>4221</v>
      </c>
      <c r="AK374" s="8">
        <v>30106</v>
      </c>
      <c r="AL374" s="8">
        <v>2.137E-3</v>
      </c>
      <c r="AM374" s="8">
        <v>0</v>
      </c>
      <c r="AN374" s="8">
        <v>0</v>
      </c>
      <c r="AO374" s="8">
        <v>30107</v>
      </c>
      <c r="AP374" s="8">
        <v>5.8824000000000001E-2</v>
      </c>
      <c r="AQ374" s="8">
        <v>30013</v>
      </c>
      <c r="AR374" s="8">
        <v>1.9230000000000001E-2</v>
      </c>
      <c r="AS374" s="8">
        <v>0</v>
      </c>
      <c r="AT374" s="8">
        <v>0</v>
      </c>
      <c r="AU374" s="8">
        <v>0</v>
      </c>
      <c r="AV374" s="8">
        <v>0</v>
      </c>
      <c r="BV374" s="17"/>
      <c r="BW374" s="18"/>
      <c r="BX374" s="19"/>
    </row>
    <row r="375" spans="1:76">
      <c r="A375" s="8" t="s">
        <v>2012</v>
      </c>
      <c r="B375" s="8">
        <v>142022</v>
      </c>
      <c r="D375" s="8" t="s">
        <v>14288</v>
      </c>
      <c r="E375" s="8">
        <v>130</v>
      </c>
      <c r="F375" s="8">
        <v>1.2640999999999999E-2</v>
      </c>
      <c r="G375" s="8">
        <v>0.5</v>
      </c>
      <c r="K375" s="8" t="s">
        <v>2189</v>
      </c>
      <c r="L375" s="8">
        <v>1</v>
      </c>
      <c r="S375" s="8" t="s">
        <v>729</v>
      </c>
      <c r="T375" s="8">
        <v>5.3975000000000002E-2</v>
      </c>
      <c r="U375" s="8" t="s">
        <v>113</v>
      </c>
      <c r="V375" s="8">
        <v>1.2700000000000001E-3</v>
      </c>
      <c r="W375" s="8" t="s">
        <v>1940</v>
      </c>
      <c r="X375" s="8">
        <v>8.2550000000000002E-3</v>
      </c>
      <c r="AJ375" s="8">
        <v>4222</v>
      </c>
      <c r="AK375" s="8">
        <v>30106</v>
      </c>
      <c r="AL375" s="8">
        <v>4.6299999999999996E-3</v>
      </c>
      <c r="AM375" s="8">
        <v>0</v>
      </c>
      <c r="AN375" s="8">
        <v>0</v>
      </c>
      <c r="AO375" s="8">
        <v>30107</v>
      </c>
      <c r="AP375" s="8">
        <v>1.8518999999999997E-2</v>
      </c>
      <c r="AQ375" s="8">
        <v>0</v>
      </c>
      <c r="AR375" s="8">
        <v>0</v>
      </c>
      <c r="AS375" s="8">
        <v>0</v>
      </c>
      <c r="AT375" s="8">
        <v>0</v>
      </c>
      <c r="AU375" s="8">
        <v>0</v>
      </c>
      <c r="AV375" s="8">
        <v>0</v>
      </c>
      <c r="BV375" s="17"/>
      <c r="BW375" s="18"/>
      <c r="BX375" s="19"/>
    </row>
    <row r="376" spans="1:76">
      <c r="A376" s="8" t="s">
        <v>2012</v>
      </c>
      <c r="B376" s="8">
        <v>142023</v>
      </c>
      <c r="D376" s="8" t="s">
        <v>2378</v>
      </c>
      <c r="F376" s="8">
        <v>1.5278E-2</v>
      </c>
      <c r="G376" s="8">
        <v>2</v>
      </c>
      <c r="K376" s="8" t="s">
        <v>2189</v>
      </c>
      <c r="L376" s="8">
        <v>1</v>
      </c>
      <c r="S376" s="8" t="s">
        <v>729</v>
      </c>
      <c r="T376" s="8">
        <v>0.51500000000000001</v>
      </c>
      <c r="U376" s="8" t="s">
        <v>113</v>
      </c>
      <c r="V376" s="8">
        <v>1.2359999999999999E-2</v>
      </c>
      <c r="W376" s="8" t="s">
        <v>1940</v>
      </c>
      <c r="X376" s="8">
        <v>7.9104000000000008E-2</v>
      </c>
      <c r="AJ376" s="8">
        <v>4223</v>
      </c>
      <c r="AK376" s="8">
        <v>0</v>
      </c>
      <c r="AL376" s="8">
        <v>0</v>
      </c>
      <c r="AM376" s="8">
        <v>0</v>
      </c>
      <c r="AN376" s="8">
        <v>0</v>
      </c>
      <c r="AO376" s="8">
        <v>0</v>
      </c>
      <c r="AP376" s="8">
        <v>0</v>
      </c>
      <c r="AQ376" s="8">
        <v>0</v>
      </c>
      <c r="AR376" s="8">
        <v>0</v>
      </c>
      <c r="AS376" s="8">
        <v>0</v>
      </c>
      <c r="AT376" s="8">
        <v>0</v>
      </c>
      <c r="AU376" s="8">
        <v>0</v>
      </c>
      <c r="AV376" s="8">
        <v>0</v>
      </c>
      <c r="BV376" s="17"/>
      <c r="BW376" s="18"/>
      <c r="BX376" s="19"/>
    </row>
    <row r="377" spans="1:76">
      <c r="A377" s="8" t="s">
        <v>2012</v>
      </c>
      <c r="B377" s="8">
        <v>142024</v>
      </c>
      <c r="D377" s="8" t="s">
        <v>2379</v>
      </c>
      <c r="E377" s="8">
        <v>330</v>
      </c>
      <c r="F377" s="8">
        <v>1.3887999999999999E-2</v>
      </c>
      <c r="G377" s="8">
        <v>1</v>
      </c>
      <c r="K377" s="8" t="s">
        <v>2189</v>
      </c>
      <c r="L377" s="8">
        <v>1</v>
      </c>
      <c r="S377" s="8" t="s">
        <v>729</v>
      </c>
      <c r="T377" s="8">
        <v>0.21590000000000001</v>
      </c>
      <c r="U377" s="8" t="s">
        <v>113</v>
      </c>
      <c r="V377" s="8">
        <v>5.0800000000000003E-3</v>
      </c>
      <c r="W377" s="8" t="s">
        <v>1940</v>
      </c>
      <c r="X377" s="8">
        <v>3.3020000000000001E-2</v>
      </c>
      <c r="AK377" s="8">
        <v>0</v>
      </c>
      <c r="AL377" s="8">
        <v>0</v>
      </c>
      <c r="AM377" s="8">
        <v>0</v>
      </c>
      <c r="AN377" s="8">
        <v>0</v>
      </c>
      <c r="AO377" s="8">
        <v>0</v>
      </c>
      <c r="AP377" s="8">
        <v>0</v>
      </c>
      <c r="AQ377" s="8">
        <v>0</v>
      </c>
      <c r="AR377" s="8">
        <v>0</v>
      </c>
      <c r="AS377" s="8">
        <v>0</v>
      </c>
      <c r="AT377" s="8">
        <v>0</v>
      </c>
      <c r="AU377" s="8">
        <v>0</v>
      </c>
      <c r="AV377" s="8">
        <v>0</v>
      </c>
      <c r="BV377" s="17"/>
      <c r="BW377" s="18"/>
      <c r="BX377" s="19"/>
    </row>
    <row r="378" spans="1:76">
      <c r="A378" s="8" t="s">
        <v>2012</v>
      </c>
      <c r="B378" s="8">
        <v>142061</v>
      </c>
      <c r="D378" s="8" t="s">
        <v>2380</v>
      </c>
      <c r="F378" s="8">
        <v>9.7199999999999995E-3</v>
      </c>
      <c r="G378" s="8">
        <v>1</v>
      </c>
      <c r="K378" s="8" t="s">
        <v>2189</v>
      </c>
      <c r="L378" s="8">
        <v>1</v>
      </c>
      <c r="S378" s="8" t="s">
        <v>829</v>
      </c>
      <c r="T378" s="8">
        <v>6.5000000000000002E-2</v>
      </c>
      <c r="U378" s="8" t="s">
        <v>51</v>
      </c>
      <c r="V378" s="8">
        <v>5.1999999999999995E-4</v>
      </c>
      <c r="AJ378" s="8">
        <v>4261</v>
      </c>
      <c r="AK378" s="8">
        <v>30106</v>
      </c>
      <c r="AL378" s="8">
        <v>6.6660000000000001E-3</v>
      </c>
      <c r="AM378" s="8">
        <v>0</v>
      </c>
      <c r="AN378" s="8">
        <v>0</v>
      </c>
      <c r="AO378" s="8">
        <v>0</v>
      </c>
      <c r="AP378" s="8">
        <v>0</v>
      </c>
      <c r="AQ378" s="8">
        <v>30013</v>
      </c>
      <c r="AR378" s="8">
        <v>4.1665999999999995E-2</v>
      </c>
      <c r="AS378" s="8">
        <v>0</v>
      </c>
      <c r="AT378" s="8">
        <v>0</v>
      </c>
      <c r="AU378" s="8">
        <v>0</v>
      </c>
      <c r="AV378" s="8">
        <v>0</v>
      </c>
      <c r="BV378" s="17"/>
      <c r="BW378" s="18"/>
      <c r="BX378" s="19"/>
    </row>
    <row r="379" spans="1:76">
      <c r="A379" s="8" t="s">
        <v>2012</v>
      </c>
      <c r="B379" s="8">
        <v>142062</v>
      </c>
      <c r="D379" s="8" t="s">
        <v>2381</v>
      </c>
      <c r="E379" s="8">
        <v>130</v>
      </c>
      <c r="F379" s="8">
        <v>1.306E-2</v>
      </c>
      <c r="G379" s="8">
        <v>0.5</v>
      </c>
      <c r="K379" s="8" t="s">
        <v>2189</v>
      </c>
      <c r="L379" s="8">
        <v>1</v>
      </c>
      <c r="S379" s="8" t="s">
        <v>729</v>
      </c>
      <c r="T379" s="8">
        <v>7.5734999999999997E-2</v>
      </c>
      <c r="U379" s="8" t="s">
        <v>113</v>
      </c>
      <c r="V379" s="8">
        <v>1.7819999999999999E-3</v>
      </c>
      <c r="W379" s="8" t="s">
        <v>1940</v>
      </c>
      <c r="X379" s="8">
        <v>1.1583E-2</v>
      </c>
      <c r="AJ379" s="8">
        <v>4262</v>
      </c>
      <c r="AK379" s="8">
        <v>30106</v>
      </c>
      <c r="AL379" s="8">
        <v>8.9289999999999994E-3</v>
      </c>
      <c r="AM379" s="8">
        <v>0</v>
      </c>
      <c r="AN379" s="8">
        <v>0</v>
      </c>
      <c r="AO379" s="8">
        <v>30107</v>
      </c>
      <c r="AP379" s="8">
        <v>3.5713999999999996E-2</v>
      </c>
      <c r="AQ379" s="8">
        <v>0</v>
      </c>
      <c r="AR379" s="8">
        <v>0</v>
      </c>
      <c r="AS379" s="8">
        <v>0</v>
      </c>
      <c r="AT379" s="8">
        <v>0</v>
      </c>
      <c r="AU379" s="8">
        <v>0</v>
      </c>
      <c r="AV379" s="8">
        <v>0</v>
      </c>
      <c r="BV379" s="17"/>
      <c r="BW379" s="18"/>
      <c r="BX379" s="19"/>
    </row>
    <row r="380" spans="1:76">
      <c r="A380" s="8" t="s">
        <v>2012</v>
      </c>
      <c r="B380" s="8">
        <v>142063</v>
      </c>
      <c r="D380" s="8" t="s">
        <v>2382</v>
      </c>
      <c r="F380" s="8">
        <v>1.9443999999999999E-2</v>
      </c>
      <c r="G380" s="8">
        <v>2</v>
      </c>
      <c r="K380" s="8" t="s">
        <v>2189</v>
      </c>
      <c r="L380" s="8">
        <v>1</v>
      </c>
      <c r="S380" s="8" t="s">
        <v>729</v>
      </c>
      <c r="T380" s="8">
        <v>0.56355</v>
      </c>
      <c r="U380" s="8" t="s">
        <v>113</v>
      </c>
      <c r="V380" s="8">
        <v>1.3260000000000001E-2</v>
      </c>
      <c r="W380" s="8" t="s">
        <v>1940</v>
      </c>
      <c r="X380" s="8">
        <v>8.6190000000000003E-2</v>
      </c>
      <c r="AJ380" s="8">
        <v>4263</v>
      </c>
      <c r="AK380" s="8">
        <v>0</v>
      </c>
      <c r="AL380" s="8">
        <v>0</v>
      </c>
      <c r="AM380" s="8">
        <v>0</v>
      </c>
      <c r="AN380" s="8">
        <v>0</v>
      </c>
      <c r="AO380" s="8">
        <v>0</v>
      </c>
      <c r="AP380" s="8">
        <v>0</v>
      </c>
      <c r="AQ380" s="8">
        <v>0</v>
      </c>
      <c r="AR380" s="8">
        <v>0</v>
      </c>
      <c r="AS380" s="8">
        <v>0</v>
      </c>
      <c r="AT380" s="8">
        <v>0</v>
      </c>
      <c r="AU380" s="8">
        <v>0</v>
      </c>
      <c r="AV380" s="8">
        <v>0</v>
      </c>
      <c r="BV380" s="17"/>
      <c r="BW380" s="18"/>
      <c r="BX380" s="19"/>
    </row>
    <row r="381" spans="1:76">
      <c r="A381" s="8" t="s">
        <v>2012</v>
      </c>
      <c r="B381" s="8">
        <v>142064</v>
      </c>
      <c r="D381" s="8" t="s">
        <v>2383</v>
      </c>
      <c r="F381" s="8">
        <v>1.2999999999999999E-2</v>
      </c>
      <c r="G381" s="8">
        <v>1</v>
      </c>
      <c r="K381" s="8" t="s">
        <v>2189</v>
      </c>
      <c r="L381" s="8">
        <v>1</v>
      </c>
      <c r="S381" s="8" t="s">
        <v>729</v>
      </c>
      <c r="T381" s="8">
        <v>0.34499999999999997</v>
      </c>
      <c r="U381" s="8" t="s">
        <v>113</v>
      </c>
      <c r="V381" s="8">
        <v>9.5999999999999992E-3</v>
      </c>
      <c r="W381" s="8" t="s">
        <v>1940</v>
      </c>
      <c r="X381" s="8">
        <v>5.3189999999999994E-2</v>
      </c>
      <c r="AJ381" s="8">
        <v>4264</v>
      </c>
      <c r="AK381" s="8">
        <v>0</v>
      </c>
      <c r="AL381" s="8">
        <v>0</v>
      </c>
      <c r="AM381" s="8">
        <v>0</v>
      </c>
      <c r="AN381" s="8">
        <v>0</v>
      </c>
      <c r="AO381" s="8">
        <v>0</v>
      </c>
      <c r="AP381" s="8">
        <v>0</v>
      </c>
      <c r="AQ381" s="8">
        <v>0</v>
      </c>
      <c r="AR381" s="8">
        <v>0</v>
      </c>
      <c r="AS381" s="8">
        <v>0</v>
      </c>
      <c r="AT381" s="8">
        <v>0</v>
      </c>
      <c r="AU381" s="8">
        <v>0</v>
      </c>
      <c r="AV381" s="8">
        <v>0</v>
      </c>
      <c r="BV381" s="17"/>
      <c r="BW381" s="18"/>
      <c r="BX381" s="19"/>
    </row>
    <row r="382" spans="1:76">
      <c r="A382" s="8" t="s">
        <v>2012</v>
      </c>
      <c r="B382" s="8">
        <v>144071</v>
      </c>
      <c r="D382" s="8" t="s">
        <v>2384</v>
      </c>
      <c r="E382" s="8">
        <v>50</v>
      </c>
      <c r="F382" s="8">
        <v>1.3887999999999999E-2</v>
      </c>
      <c r="G382" s="8">
        <v>1</v>
      </c>
      <c r="H382" s="8">
        <v>1.3887999999999999E-2</v>
      </c>
      <c r="J382" s="8" t="s">
        <v>2121</v>
      </c>
      <c r="K382" s="8" t="s">
        <v>2191</v>
      </c>
      <c r="L382" s="8">
        <v>1</v>
      </c>
      <c r="S382" s="8" t="s">
        <v>1105</v>
      </c>
      <c r="T382" s="8">
        <v>9.6959999999999998E-3</v>
      </c>
      <c r="U382" s="8" t="s">
        <v>111</v>
      </c>
      <c r="V382" s="8">
        <v>4.0400000000000001E-4</v>
      </c>
      <c r="AK382" s="8">
        <v>0</v>
      </c>
      <c r="AL382" s="8">
        <v>0</v>
      </c>
      <c r="AM382" s="8">
        <v>0</v>
      </c>
      <c r="AN382" s="8">
        <v>0</v>
      </c>
      <c r="AO382" s="8">
        <v>0</v>
      </c>
      <c r="AP382" s="8">
        <v>0</v>
      </c>
      <c r="AQ382" s="8">
        <v>0</v>
      </c>
      <c r="AR382" s="8">
        <v>0</v>
      </c>
      <c r="AS382" s="8">
        <v>0</v>
      </c>
      <c r="AT382" s="8">
        <v>0</v>
      </c>
      <c r="AU382" s="8">
        <v>0</v>
      </c>
      <c r="AV382" s="8">
        <v>0</v>
      </c>
      <c r="BV382" s="17"/>
      <c r="BW382" s="18"/>
      <c r="BX382" s="19"/>
    </row>
    <row r="383" spans="1:76">
      <c r="A383" s="8" t="s">
        <v>2012</v>
      </c>
      <c r="B383" s="8">
        <v>144073</v>
      </c>
      <c r="D383" s="8" t="s">
        <v>2385</v>
      </c>
      <c r="E383" s="8">
        <v>50</v>
      </c>
      <c r="F383" s="8">
        <v>6.3800000000000003E-3</v>
      </c>
      <c r="G383" s="8">
        <v>0.25</v>
      </c>
      <c r="H383" s="8">
        <v>1.5900000000000001E-3</v>
      </c>
      <c r="J383" s="8" t="s">
        <v>2121</v>
      </c>
      <c r="K383" s="8" t="s">
        <v>2191</v>
      </c>
      <c r="L383" s="8">
        <v>1</v>
      </c>
      <c r="S383" s="8" t="s">
        <v>1105</v>
      </c>
      <c r="T383" s="8">
        <v>2.3999999999999998E-3</v>
      </c>
      <c r="U383" s="8" t="s">
        <v>111</v>
      </c>
      <c r="V383" s="8">
        <v>3.6000000000000001E-5</v>
      </c>
      <c r="AK383" s="8">
        <v>0</v>
      </c>
      <c r="AL383" s="8">
        <v>0</v>
      </c>
      <c r="AM383" s="8">
        <v>0</v>
      </c>
      <c r="AN383" s="8">
        <v>0</v>
      </c>
      <c r="AO383" s="8">
        <v>0</v>
      </c>
      <c r="AP383" s="8">
        <v>0</v>
      </c>
      <c r="AQ383" s="8">
        <v>0</v>
      </c>
      <c r="AR383" s="8">
        <v>0</v>
      </c>
      <c r="AS383" s="8">
        <v>0</v>
      </c>
      <c r="AT383" s="8">
        <v>0</v>
      </c>
      <c r="AU383" s="8">
        <v>0</v>
      </c>
      <c r="AV383" s="8">
        <v>0</v>
      </c>
      <c r="BV383" s="17"/>
      <c r="BW383" s="18"/>
      <c r="BX383" s="19"/>
    </row>
    <row r="384" spans="1:76">
      <c r="A384" s="8" t="s">
        <v>2012</v>
      </c>
      <c r="B384" s="8">
        <v>144081</v>
      </c>
      <c r="D384" s="8" t="s">
        <v>2386</v>
      </c>
      <c r="E384" s="8">
        <v>50</v>
      </c>
      <c r="F384" s="8">
        <v>7.2220000000000001E-3</v>
      </c>
      <c r="G384" s="8">
        <v>1</v>
      </c>
      <c r="H384" s="8">
        <v>1.805E-3</v>
      </c>
      <c r="J384" s="8" t="s">
        <v>2121</v>
      </c>
      <c r="K384" s="8" t="s">
        <v>2191</v>
      </c>
      <c r="L384" s="8">
        <v>1</v>
      </c>
      <c r="S384" s="8" t="s">
        <v>1105</v>
      </c>
      <c r="T384" s="8">
        <v>1.16928E-2</v>
      </c>
      <c r="U384" s="8" t="s">
        <v>111</v>
      </c>
      <c r="V384" s="8">
        <v>4.8720000000000002E-4</v>
      </c>
      <c r="AK384" s="8">
        <v>30191</v>
      </c>
      <c r="AL384" s="8">
        <v>2.777E-3</v>
      </c>
      <c r="AM384" s="8">
        <v>0</v>
      </c>
      <c r="AN384" s="8">
        <v>0</v>
      </c>
      <c r="AO384" s="8">
        <v>30107</v>
      </c>
      <c r="AP384" s="8">
        <v>3.3333000000000002E-2</v>
      </c>
      <c r="AQ384" s="8">
        <v>30013</v>
      </c>
      <c r="AR384" s="8">
        <v>1.6667000000000001E-2</v>
      </c>
      <c r="AS384" s="8">
        <v>0</v>
      </c>
      <c r="AT384" s="8">
        <v>0</v>
      </c>
      <c r="AU384" s="8">
        <v>30201</v>
      </c>
      <c r="AV384" s="8">
        <v>2.7780000000000001E-3</v>
      </c>
      <c r="BV384" s="17"/>
      <c r="BW384" s="18"/>
      <c r="BX384" s="19"/>
    </row>
    <row r="385" spans="1:76">
      <c r="A385" s="8" t="s">
        <v>2012</v>
      </c>
      <c r="B385" s="8">
        <v>103500001</v>
      </c>
      <c r="D385" s="8" t="s">
        <v>14289</v>
      </c>
      <c r="E385" s="8">
        <v>200</v>
      </c>
      <c r="F385" s="8">
        <v>1.6666666666666666E-2</v>
      </c>
      <c r="G385" s="8">
        <v>1</v>
      </c>
      <c r="K385" s="8" t="s">
        <v>2388</v>
      </c>
      <c r="L385" s="8">
        <v>1</v>
      </c>
      <c r="S385" s="8" t="s">
        <v>835</v>
      </c>
      <c r="T385" s="8">
        <v>0.13865</v>
      </c>
      <c r="U385" s="8" t="s">
        <v>253</v>
      </c>
      <c r="V385" s="8">
        <v>8.8500000000000002E-3</v>
      </c>
      <c r="AK385" s="8">
        <v>0</v>
      </c>
      <c r="AL385" s="8">
        <v>0</v>
      </c>
      <c r="AM385" s="8">
        <v>0</v>
      </c>
      <c r="AN385" s="8">
        <v>0</v>
      </c>
      <c r="AO385" s="8">
        <v>0</v>
      </c>
      <c r="AP385" s="8">
        <v>0</v>
      </c>
      <c r="AQ385" s="8">
        <v>0</v>
      </c>
      <c r="AR385" s="8">
        <v>0</v>
      </c>
      <c r="AS385" s="8">
        <v>0</v>
      </c>
      <c r="AT385" s="8">
        <v>0</v>
      </c>
      <c r="AU385" s="8">
        <v>0</v>
      </c>
      <c r="AV385" s="8">
        <v>0</v>
      </c>
      <c r="BV385" s="17"/>
      <c r="BW385" s="18"/>
      <c r="BX385" s="19"/>
    </row>
    <row r="386" spans="1:76">
      <c r="A386" s="8" t="s">
        <v>2012</v>
      </c>
      <c r="B386" s="8">
        <v>103500002</v>
      </c>
      <c r="D386" s="8" t="s">
        <v>14290</v>
      </c>
      <c r="E386" s="8">
        <v>200</v>
      </c>
      <c r="F386" s="8">
        <v>1.5277777777777777E-2</v>
      </c>
      <c r="G386" s="8">
        <v>1</v>
      </c>
      <c r="K386" s="8" t="s">
        <v>2388</v>
      </c>
      <c r="L386" s="8">
        <v>1</v>
      </c>
      <c r="S386" s="8" t="s">
        <v>835</v>
      </c>
      <c r="T386" s="8">
        <v>9.1368000000000005E-2</v>
      </c>
      <c r="U386" s="8" t="s">
        <v>253</v>
      </c>
      <c r="V386" s="8">
        <v>5.8320000000000004E-3</v>
      </c>
      <c r="AK386" s="8">
        <v>0</v>
      </c>
      <c r="AL386" s="8">
        <v>0</v>
      </c>
      <c r="AM386" s="8">
        <v>0</v>
      </c>
      <c r="AN386" s="8">
        <v>0</v>
      </c>
      <c r="AO386" s="8">
        <v>0</v>
      </c>
      <c r="AP386" s="8">
        <v>0</v>
      </c>
      <c r="AQ386" s="8">
        <v>0</v>
      </c>
      <c r="AR386" s="8">
        <v>0</v>
      </c>
      <c r="AS386" s="8">
        <v>0</v>
      </c>
      <c r="AT386" s="8">
        <v>0</v>
      </c>
      <c r="AU386" s="8">
        <v>0</v>
      </c>
      <c r="AV386" s="8">
        <v>0</v>
      </c>
      <c r="BV386" s="17"/>
      <c r="BW386" s="18"/>
      <c r="BX386" s="19"/>
    </row>
    <row r="387" spans="1:76">
      <c r="A387" s="8" t="s">
        <v>2012</v>
      </c>
      <c r="B387" s="8">
        <v>103500003</v>
      </c>
      <c r="D387" s="8" t="s">
        <v>14291</v>
      </c>
      <c r="E387" s="8">
        <v>80</v>
      </c>
      <c r="F387" s="8">
        <v>6.1111111111111114E-3</v>
      </c>
      <c r="G387" s="8">
        <v>0.5</v>
      </c>
      <c r="K387" s="8" t="s">
        <v>2388</v>
      </c>
      <c r="L387" s="8">
        <v>1</v>
      </c>
      <c r="S387" s="8" t="s">
        <v>835</v>
      </c>
      <c r="T387" s="8">
        <v>1.6919999999999999E-3</v>
      </c>
      <c r="U387" s="8" t="s">
        <v>253</v>
      </c>
      <c r="V387" s="8">
        <v>1.08E-4</v>
      </c>
      <c r="AK387" s="8">
        <v>0</v>
      </c>
      <c r="AL387" s="8">
        <v>0</v>
      </c>
      <c r="AM387" s="8">
        <v>0</v>
      </c>
      <c r="AN387" s="8">
        <v>0</v>
      </c>
      <c r="AO387" s="8">
        <v>0</v>
      </c>
      <c r="AP387" s="8">
        <v>0</v>
      </c>
      <c r="AQ387" s="8">
        <v>0</v>
      </c>
      <c r="AR387" s="8">
        <v>0</v>
      </c>
      <c r="AS387" s="8">
        <v>0</v>
      </c>
      <c r="AT387" s="8">
        <v>0</v>
      </c>
      <c r="AU387" s="8">
        <v>0</v>
      </c>
      <c r="AV387" s="8">
        <v>0</v>
      </c>
      <c r="BV387" s="17"/>
      <c r="BW387" s="18"/>
      <c r="BX387" s="19"/>
    </row>
    <row r="388" spans="1:76">
      <c r="A388" s="8" t="s">
        <v>2012</v>
      </c>
      <c r="B388" s="8">
        <v>103500004</v>
      </c>
      <c r="D388" s="8" t="s">
        <v>14292</v>
      </c>
      <c r="E388" s="8">
        <v>200</v>
      </c>
      <c r="F388" s="8">
        <v>2.0555555555555556E-2</v>
      </c>
      <c r="G388" s="8">
        <v>1</v>
      </c>
      <c r="K388" s="8" t="s">
        <v>2388</v>
      </c>
      <c r="L388" s="8">
        <v>1</v>
      </c>
      <c r="S388" s="8" t="s">
        <v>835</v>
      </c>
      <c r="T388" s="8">
        <v>0.15453600000000001</v>
      </c>
      <c r="U388" s="8" t="s">
        <v>253</v>
      </c>
      <c r="V388" s="8">
        <v>9.8639999999999995E-3</v>
      </c>
      <c r="AK388" s="8">
        <v>0</v>
      </c>
      <c r="AL388" s="8">
        <v>0</v>
      </c>
      <c r="AM388" s="8">
        <v>0</v>
      </c>
      <c r="AN388" s="8">
        <v>0</v>
      </c>
      <c r="AO388" s="8">
        <v>0</v>
      </c>
      <c r="AP388" s="8">
        <v>0</v>
      </c>
      <c r="AQ388" s="8">
        <v>0</v>
      </c>
      <c r="AR388" s="8">
        <v>0</v>
      </c>
      <c r="AS388" s="8">
        <v>0</v>
      </c>
      <c r="AT388" s="8">
        <v>0</v>
      </c>
      <c r="AU388" s="8">
        <v>0</v>
      </c>
      <c r="AV388" s="8">
        <v>0</v>
      </c>
      <c r="BV388" s="17"/>
      <c r="BW388" s="18"/>
      <c r="BX388" s="19"/>
    </row>
    <row r="389" spans="1:76">
      <c r="A389" s="8" t="s">
        <v>2012</v>
      </c>
      <c r="B389" s="8">
        <v>103500005</v>
      </c>
      <c r="D389" s="8" t="s">
        <v>14293</v>
      </c>
      <c r="K389" s="8" t="s">
        <v>2388</v>
      </c>
      <c r="L389" s="8">
        <v>1</v>
      </c>
      <c r="S389" s="8" t="s">
        <v>835</v>
      </c>
      <c r="T389" s="8">
        <v>7.332E-3</v>
      </c>
      <c r="U389" s="8" t="s">
        <v>253</v>
      </c>
      <c r="V389" s="8">
        <v>4.6799999999999999E-4</v>
      </c>
      <c r="AK389" s="8">
        <v>0</v>
      </c>
      <c r="AL389" s="8">
        <v>0</v>
      </c>
      <c r="AM389" s="8">
        <v>0</v>
      </c>
      <c r="AN389" s="8">
        <v>0</v>
      </c>
      <c r="AO389" s="8">
        <v>0</v>
      </c>
      <c r="AP389" s="8">
        <v>0</v>
      </c>
      <c r="AQ389" s="8">
        <v>0</v>
      </c>
      <c r="AR389" s="8">
        <v>0</v>
      </c>
      <c r="AS389" s="8">
        <v>0</v>
      </c>
      <c r="AT389" s="8">
        <v>0</v>
      </c>
      <c r="AU389" s="8">
        <v>0</v>
      </c>
      <c r="AV389" s="8">
        <v>0</v>
      </c>
      <c r="BV389" s="17"/>
      <c r="BW389" s="18"/>
      <c r="BX389" s="19"/>
    </row>
    <row r="390" spans="1:76">
      <c r="A390" s="8" t="s">
        <v>2012</v>
      </c>
      <c r="B390" s="8">
        <v>103500006</v>
      </c>
      <c r="D390" s="8" t="s">
        <v>14294</v>
      </c>
      <c r="F390" s="8">
        <v>6.1111111111111114E-3</v>
      </c>
      <c r="G390" s="8">
        <v>1</v>
      </c>
      <c r="K390" s="8" t="s">
        <v>2388</v>
      </c>
      <c r="L390" s="8">
        <v>1</v>
      </c>
      <c r="S390" s="8" t="s">
        <v>835</v>
      </c>
      <c r="T390" s="8">
        <v>1.41E-2</v>
      </c>
      <c r="U390" s="8" t="s">
        <v>253</v>
      </c>
      <c r="V390" s="8">
        <v>8.9999999999999998E-4</v>
      </c>
      <c r="AK390" s="8">
        <v>0</v>
      </c>
      <c r="AL390" s="8">
        <v>0</v>
      </c>
      <c r="AM390" s="8">
        <v>0</v>
      </c>
      <c r="AN390" s="8">
        <v>0</v>
      </c>
      <c r="AO390" s="8">
        <v>0</v>
      </c>
      <c r="AP390" s="8">
        <v>0</v>
      </c>
      <c r="AQ390" s="8">
        <v>0</v>
      </c>
      <c r="AR390" s="8">
        <v>0</v>
      </c>
      <c r="AS390" s="8">
        <v>0</v>
      </c>
      <c r="AT390" s="8">
        <v>0</v>
      </c>
      <c r="AU390" s="8">
        <v>0</v>
      </c>
      <c r="AV390" s="8">
        <v>0</v>
      </c>
      <c r="BV390" s="17"/>
      <c r="BW390" s="18"/>
      <c r="BX390" s="19"/>
    </row>
    <row r="391" spans="1:76">
      <c r="A391" s="8" t="s">
        <v>2012</v>
      </c>
      <c r="B391" s="8">
        <v>103500007</v>
      </c>
      <c r="D391" s="8" t="s">
        <v>14295</v>
      </c>
      <c r="E391" s="8">
        <v>200</v>
      </c>
      <c r="F391" s="8">
        <v>1.5555555555555553E-2</v>
      </c>
      <c r="G391" s="8">
        <v>1</v>
      </c>
      <c r="K391" s="8" t="s">
        <v>2388</v>
      </c>
      <c r="L391" s="8">
        <v>1</v>
      </c>
      <c r="S391" s="8" t="s">
        <v>835</v>
      </c>
      <c r="T391" s="8">
        <v>8.7419999999999998E-2</v>
      </c>
      <c r="U391" s="8" t="s">
        <v>253</v>
      </c>
      <c r="V391" s="8">
        <v>5.5799999999999999E-3</v>
      </c>
      <c r="AK391" s="8">
        <v>0</v>
      </c>
      <c r="AL391" s="8">
        <v>0</v>
      </c>
      <c r="AM391" s="8">
        <v>0</v>
      </c>
      <c r="AN391" s="8">
        <v>0</v>
      </c>
      <c r="AO391" s="8">
        <v>0</v>
      </c>
      <c r="AP391" s="8">
        <v>0</v>
      </c>
      <c r="AQ391" s="8">
        <v>0</v>
      </c>
      <c r="AR391" s="8">
        <v>0</v>
      </c>
      <c r="AS391" s="8">
        <v>0</v>
      </c>
      <c r="AT391" s="8">
        <v>0</v>
      </c>
      <c r="AU391" s="8">
        <v>0</v>
      </c>
      <c r="AV391" s="8">
        <v>0</v>
      </c>
      <c r="BV391" s="17"/>
      <c r="BW391" s="18"/>
      <c r="BX391" s="19"/>
    </row>
    <row r="392" spans="1:76">
      <c r="A392" s="8" t="s">
        <v>2012</v>
      </c>
      <c r="B392" s="8">
        <v>103500008</v>
      </c>
      <c r="D392" s="8" t="s">
        <v>14296</v>
      </c>
      <c r="E392" s="8">
        <v>80</v>
      </c>
      <c r="F392" s="8">
        <v>1.2500000000000001E-2</v>
      </c>
      <c r="G392" s="8">
        <v>1</v>
      </c>
      <c r="K392" s="8" t="s">
        <v>2388</v>
      </c>
      <c r="L392" s="8">
        <v>1</v>
      </c>
      <c r="S392" s="8" t="s">
        <v>835</v>
      </c>
      <c r="T392" s="8">
        <v>4.7940000000000003E-2</v>
      </c>
      <c r="U392" s="8" t="s">
        <v>253</v>
      </c>
      <c r="V392" s="8">
        <v>3.0599999999999998E-3</v>
      </c>
      <c r="AK392" s="8">
        <v>0</v>
      </c>
      <c r="AL392" s="8">
        <v>0</v>
      </c>
      <c r="AM392" s="8">
        <v>0</v>
      </c>
      <c r="AN392" s="8">
        <v>0</v>
      </c>
      <c r="AO392" s="8">
        <v>0</v>
      </c>
      <c r="AP392" s="8">
        <v>0</v>
      </c>
      <c r="AQ392" s="8">
        <v>0</v>
      </c>
      <c r="AR392" s="8">
        <v>0</v>
      </c>
      <c r="AS392" s="8">
        <v>0</v>
      </c>
      <c r="AT392" s="8">
        <v>0</v>
      </c>
      <c r="AU392" s="8">
        <v>0</v>
      </c>
      <c r="AV392" s="8">
        <v>0</v>
      </c>
      <c r="BV392" s="17"/>
      <c r="BW392" s="18"/>
      <c r="BX392" s="19"/>
    </row>
    <row r="393" spans="1:76">
      <c r="A393" s="8" t="s">
        <v>2012</v>
      </c>
      <c r="B393" s="8">
        <v>103500009</v>
      </c>
      <c r="D393" s="8" t="s">
        <v>14297</v>
      </c>
      <c r="E393" s="8">
        <v>80</v>
      </c>
      <c r="F393" s="8">
        <v>1.2500000000000001E-2</v>
      </c>
      <c r="G393" s="8">
        <v>1</v>
      </c>
      <c r="K393" s="8" t="s">
        <v>2388</v>
      </c>
      <c r="L393" s="8">
        <v>1</v>
      </c>
      <c r="S393" s="8" t="s">
        <v>835</v>
      </c>
      <c r="T393" s="8">
        <v>2.9891999999999998E-2</v>
      </c>
      <c r="U393" s="8" t="s">
        <v>253</v>
      </c>
      <c r="V393" s="8">
        <v>1.908E-3</v>
      </c>
      <c r="AK393" s="8">
        <v>0</v>
      </c>
      <c r="AL393" s="8">
        <v>0</v>
      </c>
      <c r="AM393" s="8">
        <v>0</v>
      </c>
      <c r="AN393" s="8">
        <v>0</v>
      </c>
      <c r="AO393" s="8">
        <v>0</v>
      </c>
      <c r="AP393" s="8">
        <v>0</v>
      </c>
      <c r="AQ393" s="8">
        <v>0</v>
      </c>
      <c r="AR393" s="8">
        <v>0</v>
      </c>
      <c r="AS393" s="8">
        <v>0</v>
      </c>
      <c r="AT393" s="8">
        <v>0</v>
      </c>
      <c r="AU393" s="8">
        <v>0</v>
      </c>
      <c r="AV393" s="8">
        <v>0</v>
      </c>
      <c r="BV393" s="17"/>
      <c r="BW393" s="18"/>
      <c r="BX393" s="19"/>
    </row>
    <row r="394" spans="1:76">
      <c r="A394" s="8" t="s">
        <v>2012</v>
      </c>
      <c r="B394" s="8">
        <v>103500010</v>
      </c>
      <c r="D394" s="8" t="s">
        <v>14298</v>
      </c>
      <c r="E394" s="8">
        <v>80</v>
      </c>
      <c r="F394" s="8">
        <v>1.2500000000000001E-2</v>
      </c>
      <c r="G394" s="8">
        <v>1</v>
      </c>
      <c r="K394" s="8" t="s">
        <v>2388</v>
      </c>
      <c r="L394" s="8">
        <v>1</v>
      </c>
      <c r="S394" s="8" t="s">
        <v>835</v>
      </c>
      <c r="T394" s="8">
        <v>0.10528</v>
      </c>
      <c r="U394" s="8" t="s">
        <v>253</v>
      </c>
      <c r="V394" s="8">
        <v>6.7200000000000003E-3</v>
      </c>
      <c r="AK394" s="8">
        <v>0</v>
      </c>
      <c r="AL394" s="8">
        <v>0</v>
      </c>
      <c r="AM394" s="8">
        <v>0</v>
      </c>
      <c r="AN394" s="8">
        <v>0</v>
      </c>
      <c r="AO394" s="8">
        <v>0</v>
      </c>
      <c r="AP394" s="8">
        <v>0</v>
      </c>
      <c r="AQ394" s="8">
        <v>0</v>
      </c>
      <c r="AR394" s="8">
        <v>0</v>
      </c>
      <c r="AS394" s="8">
        <v>0</v>
      </c>
      <c r="AT394" s="8">
        <v>0</v>
      </c>
      <c r="AU394" s="8">
        <v>0</v>
      </c>
      <c r="AV394" s="8">
        <v>0</v>
      </c>
      <c r="BV394" s="17"/>
      <c r="BW394" s="18"/>
      <c r="BX394" s="19"/>
    </row>
    <row r="395" spans="1:76">
      <c r="A395" s="8" t="s">
        <v>2012</v>
      </c>
      <c r="B395" s="8">
        <v>103500011</v>
      </c>
      <c r="D395" s="8" t="s">
        <v>14299</v>
      </c>
      <c r="E395" s="8">
        <v>80</v>
      </c>
      <c r="F395" s="8">
        <v>1.2500000000000001E-2</v>
      </c>
      <c r="G395" s="8">
        <v>1</v>
      </c>
      <c r="K395" s="8" t="s">
        <v>2388</v>
      </c>
      <c r="L395" s="8">
        <v>1</v>
      </c>
      <c r="S395" s="8" t="s">
        <v>835</v>
      </c>
      <c r="T395" s="8">
        <v>9.1368000000000005E-2</v>
      </c>
      <c r="U395" s="8" t="s">
        <v>253</v>
      </c>
      <c r="V395" s="8">
        <v>5.8320000000000004E-3</v>
      </c>
      <c r="AK395" s="8">
        <v>0</v>
      </c>
      <c r="AL395" s="8">
        <v>0</v>
      </c>
      <c r="AM395" s="8">
        <v>0</v>
      </c>
      <c r="AN395" s="8">
        <v>0</v>
      </c>
      <c r="AO395" s="8">
        <v>0</v>
      </c>
      <c r="AP395" s="8">
        <v>0</v>
      </c>
      <c r="AQ395" s="8">
        <v>0</v>
      </c>
      <c r="AR395" s="8">
        <v>0</v>
      </c>
      <c r="AS395" s="8">
        <v>0</v>
      </c>
      <c r="AT395" s="8">
        <v>0</v>
      </c>
      <c r="AU395" s="8">
        <v>0</v>
      </c>
      <c r="AV395" s="8">
        <v>0</v>
      </c>
      <c r="BV395" s="17"/>
      <c r="BW395" s="18"/>
      <c r="BX395" s="19"/>
    </row>
    <row r="396" spans="1:76">
      <c r="A396" s="8" t="s">
        <v>2012</v>
      </c>
      <c r="B396" s="8">
        <v>103500012</v>
      </c>
      <c r="D396" s="8" t="s">
        <v>14300</v>
      </c>
      <c r="E396" s="8">
        <v>200</v>
      </c>
      <c r="F396" s="8">
        <v>1.4999999999999999E-2</v>
      </c>
      <c r="G396" s="8">
        <v>1</v>
      </c>
      <c r="K396" s="8" t="s">
        <v>2388</v>
      </c>
      <c r="L396" s="8">
        <v>1</v>
      </c>
      <c r="S396" s="8" t="s">
        <v>835</v>
      </c>
      <c r="T396" s="8">
        <v>6.2039999999999998E-2</v>
      </c>
      <c r="U396" s="8" t="s">
        <v>253</v>
      </c>
      <c r="V396" s="8">
        <v>3.96E-3</v>
      </c>
      <c r="AK396" s="8">
        <v>0</v>
      </c>
      <c r="AL396" s="8">
        <v>0</v>
      </c>
      <c r="AM396" s="8">
        <v>0</v>
      </c>
      <c r="AN396" s="8">
        <v>0</v>
      </c>
      <c r="AO396" s="8">
        <v>0</v>
      </c>
      <c r="AP396" s="8">
        <v>0</v>
      </c>
      <c r="AQ396" s="8">
        <v>0</v>
      </c>
      <c r="AR396" s="8">
        <v>0</v>
      </c>
      <c r="AS396" s="8">
        <v>0</v>
      </c>
      <c r="AT396" s="8">
        <v>0</v>
      </c>
      <c r="AU396" s="8">
        <v>0</v>
      </c>
      <c r="AV396" s="8">
        <v>0</v>
      </c>
      <c r="BV396" s="17"/>
      <c r="BW396" s="18"/>
      <c r="BX396" s="19"/>
    </row>
    <row r="397" spans="1:76">
      <c r="A397" s="8" t="s">
        <v>2012</v>
      </c>
      <c r="B397" s="8">
        <v>103500013</v>
      </c>
      <c r="D397" s="8" t="s">
        <v>14301</v>
      </c>
      <c r="E397" s="8">
        <v>200</v>
      </c>
      <c r="F397" s="8">
        <v>1.4999999999999999E-2</v>
      </c>
      <c r="G397" s="8">
        <v>1</v>
      </c>
      <c r="K397" s="8" t="s">
        <v>2388</v>
      </c>
      <c r="L397" s="8">
        <v>1</v>
      </c>
      <c r="S397" s="8" t="s">
        <v>835</v>
      </c>
      <c r="T397" s="8">
        <v>5.3016000000000001E-2</v>
      </c>
      <c r="U397" s="8" t="s">
        <v>253</v>
      </c>
      <c r="V397" s="8">
        <v>3.3839999999999999E-3</v>
      </c>
      <c r="AK397" s="8">
        <v>0</v>
      </c>
      <c r="AL397" s="8">
        <v>0</v>
      </c>
      <c r="AM397" s="8">
        <v>0</v>
      </c>
      <c r="AN397" s="8">
        <v>0</v>
      </c>
      <c r="AO397" s="8">
        <v>0</v>
      </c>
      <c r="AP397" s="8">
        <v>0</v>
      </c>
      <c r="AQ397" s="8">
        <v>0</v>
      </c>
      <c r="AR397" s="8">
        <v>0</v>
      </c>
      <c r="AS397" s="8">
        <v>0</v>
      </c>
      <c r="AT397" s="8">
        <v>0</v>
      </c>
      <c r="AU397" s="8">
        <v>0</v>
      </c>
      <c r="AV397" s="8">
        <v>0</v>
      </c>
      <c r="BV397" s="17"/>
      <c r="BW397" s="18"/>
      <c r="BX397" s="19"/>
    </row>
    <row r="398" spans="1:76">
      <c r="A398" s="8" t="s">
        <v>2012</v>
      </c>
      <c r="B398" s="8">
        <v>103500014</v>
      </c>
      <c r="D398" s="8" t="s">
        <v>14302</v>
      </c>
      <c r="E398" s="8">
        <v>200</v>
      </c>
      <c r="F398" s="8">
        <v>1.7499999999999998E-2</v>
      </c>
      <c r="G398" s="8">
        <v>1</v>
      </c>
      <c r="K398" s="8" t="s">
        <v>2388</v>
      </c>
      <c r="L398" s="8">
        <v>1</v>
      </c>
      <c r="S398" s="8" t="s">
        <v>835</v>
      </c>
      <c r="T398" s="8">
        <v>0.22089999999999999</v>
      </c>
      <c r="U398" s="8" t="s">
        <v>253</v>
      </c>
      <c r="V398" s="8">
        <v>1.4099999999999998E-2</v>
      </c>
      <c r="AK398" s="8">
        <v>0</v>
      </c>
      <c r="AL398" s="8">
        <v>0</v>
      </c>
      <c r="AM398" s="8">
        <v>0</v>
      </c>
      <c r="AN398" s="8">
        <v>0</v>
      </c>
      <c r="AO398" s="8">
        <v>0</v>
      </c>
      <c r="AP398" s="8">
        <v>0</v>
      </c>
      <c r="AQ398" s="8">
        <v>0</v>
      </c>
      <c r="AR398" s="8">
        <v>0</v>
      </c>
      <c r="AS398" s="8">
        <v>0</v>
      </c>
      <c r="AT398" s="8">
        <v>0</v>
      </c>
      <c r="AU398" s="8">
        <v>0</v>
      </c>
      <c r="AV398" s="8">
        <v>0</v>
      </c>
      <c r="BV398" s="17"/>
      <c r="BW398" s="18"/>
      <c r="BX398" s="19"/>
    </row>
    <row r="399" spans="1:76">
      <c r="A399" s="8" t="s">
        <v>2012</v>
      </c>
      <c r="B399" s="8">
        <v>103500015</v>
      </c>
      <c r="D399" s="8" t="s">
        <v>14303</v>
      </c>
      <c r="E399" s="8">
        <v>200</v>
      </c>
      <c r="F399" s="8">
        <v>1.7499999999999998E-2</v>
      </c>
      <c r="G399" s="8">
        <v>1</v>
      </c>
      <c r="K399" s="8" t="s">
        <v>2388</v>
      </c>
      <c r="L399" s="8">
        <v>1</v>
      </c>
      <c r="S399" s="8" t="s">
        <v>835</v>
      </c>
      <c r="T399" s="8">
        <v>0.18423999999999999</v>
      </c>
      <c r="U399" s="8" t="s">
        <v>253</v>
      </c>
      <c r="V399" s="8">
        <v>1.176E-2</v>
      </c>
      <c r="AK399" s="8">
        <v>0</v>
      </c>
      <c r="AL399" s="8">
        <v>0</v>
      </c>
      <c r="AM399" s="8">
        <v>0</v>
      </c>
      <c r="AN399" s="8">
        <v>0</v>
      </c>
      <c r="AO399" s="8">
        <v>0</v>
      </c>
      <c r="AP399" s="8">
        <v>0</v>
      </c>
      <c r="AQ399" s="8">
        <v>0</v>
      </c>
      <c r="AR399" s="8">
        <v>0</v>
      </c>
      <c r="AS399" s="8">
        <v>0</v>
      </c>
      <c r="AT399" s="8">
        <v>0</v>
      </c>
      <c r="AU399" s="8">
        <v>0</v>
      </c>
      <c r="AV399" s="8">
        <v>0</v>
      </c>
      <c r="BV399" s="17"/>
      <c r="BW399" s="18"/>
      <c r="BX399" s="19"/>
    </row>
    <row r="400" spans="1:76">
      <c r="A400" s="8" t="s">
        <v>2012</v>
      </c>
      <c r="B400" s="8">
        <v>103500016</v>
      </c>
      <c r="D400" s="8" t="s">
        <v>14304</v>
      </c>
      <c r="E400" s="8">
        <v>200</v>
      </c>
      <c r="F400" s="8">
        <v>1.6111111111111111E-2</v>
      </c>
      <c r="G400" s="8">
        <v>1</v>
      </c>
      <c r="K400" s="8" t="s">
        <v>2388</v>
      </c>
      <c r="L400" s="8">
        <v>1</v>
      </c>
      <c r="S400" s="8" t="s">
        <v>835</v>
      </c>
      <c r="T400" s="8">
        <v>0.13066</v>
      </c>
      <c r="U400" s="8" t="s">
        <v>253</v>
      </c>
      <c r="V400" s="8">
        <v>8.3400000000000002E-3</v>
      </c>
      <c r="AK400" s="8">
        <v>0</v>
      </c>
      <c r="AL400" s="8">
        <v>0</v>
      </c>
      <c r="AM400" s="8">
        <v>0</v>
      </c>
      <c r="AN400" s="8">
        <v>0</v>
      </c>
      <c r="AO400" s="8">
        <v>0</v>
      </c>
      <c r="AP400" s="8">
        <v>0</v>
      </c>
      <c r="AQ400" s="8">
        <v>0</v>
      </c>
      <c r="AR400" s="8">
        <v>0</v>
      </c>
      <c r="AS400" s="8">
        <v>0</v>
      </c>
      <c r="AT400" s="8">
        <v>0</v>
      </c>
      <c r="AU400" s="8">
        <v>0</v>
      </c>
      <c r="AV400" s="8">
        <v>0</v>
      </c>
      <c r="BV400" s="17"/>
      <c r="BW400" s="18"/>
      <c r="BX400" s="19"/>
    </row>
    <row r="401" spans="1:76">
      <c r="A401" s="8" t="s">
        <v>2012</v>
      </c>
      <c r="B401" s="8">
        <v>103500017</v>
      </c>
      <c r="D401" s="8" t="s">
        <v>14305</v>
      </c>
      <c r="E401" s="8">
        <v>200</v>
      </c>
      <c r="F401" s="8">
        <v>1.7499999999999998E-2</v>
      </c>
      <c r="G401" s="8">
        <v>1</v>
      </c>
      <c r="K401" s="8" t="s">
        <v>2388</v>
      </c>
      <c r="L401" s="8">
        <v>1</v>
      </c>
      <c r="S401" s="8" t="s">
        <v>835</v>
      </c>
      <c r="T401" s="8">
        <v>0.12314</v>
      </c>
      <c r="U401" s="8" t="s">
        <v>253</v>
      </c>
      <c r="V401" s="8">
        <v>7.8600000000000007E-3</v>
      </c>
      <c r="AK401" s="8">
        <v>0</v>
      </c>
      <c r="AL401" s="8">
        <v>0</v>
      </c>
      <c r="AM401" s="8">
        <v>0</v>
      </c>
      <c r="AN401" s="8">
        <v>0</v>
      </c>
      <c r="AO401" s="8">
        <v>0</v>
      </c>
      <c r="AP401" s="8">
        <v>0</v>
      </c>
      <c r="AQ401" s="8">
        <v>0</v>
      </c>
      <c r="AR401" s="8">
        <v>0</v>
      </c>
      <c r="AS401" s="8">
        <v>0</v>
      </c>
      <c r="AT401" s="8">
        <v>0</v>
      </c>
      <c r="AU401" s="8">
        <v>0</v>
      </c>
      <c r="AV401" s="8">
        <v>0</v>
      </c>
      <c r="BV401" s="17"/>
      <c r="BW401" s="18"/>
      <c r="BX401" s="19"/>
    </row>
    <row r="402" spans="1:76">
      <c r="A402" s="8" t="s">
        <v>2012</v>
      </c>
      <c r="B402" s="8">
        <v>103500018</v>
      </c>
      <c r="D402" s="8" t="s">
        <v>2405</v>
      </c>
      <c r="K402" s="8" t="s">
        <v>2388</v>
      </c>
      <c r="L402" s="8">
        <v>1</v>
      </c>
      <c r="S402" s="8" t="s">
        <v>835</v>
      </c>
      <c r="T402" s="8">
        <v>1.41E-2</v>
      </c>
      <c r="U402" s="8" t="s">
        <v>253</v>
      </c>
      <c r="V402" s="8">
        <v>8.9999999999999998E-4</v>
      </c>
      <c r="AK402" s="8">
        <v>0</v>
      </c>
      <c r="AL402" s="8">
        <v>0</v>
      </c>
      <c r="AM402" s="8">
        <v>0</v>
      </c>
      <c r="AN402" s="8">
        <v>0</v>
      </c>
      <c r="AO402" s="8">
        <v>0</v>
      </c>
      <c r="AP402" s="8">
        <v>0</v>
      </c>
      <c r="AQ402" s="8">
        <v>0</v>
      </c>
      <c r="AR402" s="8">
        <v>0</v>
      </c>
      <c r="AS402" s="8">
        <v>0</v>
      </c>
      <c r="AT402" s="8">
        <v>0</v>
      </c>
      <c r="AU402" s="8">
        <v>0</v>
      </c>
      <c r="AV402" s="8">
        <v>0</v>
      </c>
      <c r="BV402" s="17"/>
      <c r="BW402" s="18"/>
      <c r="BX402" s="19"/>
    </row>
    <row r="403" spans="1:76">
      <c r="A403" s="8" t="s">
        <v>2012</v>
      </c>
      <c r="B403" s="8">
        <v>103500019</v>
      </c>
      <c r="D403" s="8" t="s">
        <v>2406</v>
      </c>
      <c r="K403" s="8" t="s">
        <v>2388</v>
      </c>
      <c r="L403" s="8">
        <v>1</v>
      </c>
      <c r="S403" s="8" t="s">
        <v>835</v>
      </c>
      <c r="T403" s="8">
        <v>1.41E-2</v>
      </c>
      <c r="U403" s="8" t="s">
        <v>253</v>
      </c>
      <c r="V403" s="8">
        <v>8.9999999999999998E-4</v>
      </c>
      <c r="AK403" s="8">
        <v>0</v>
      </c>
      <c r="AL403" s="8">
        <v>0</v>
      </c>
      <c r="AM403" s="8">
        <v>0</v>
      </c>
      <c r="AN403" s="8">
        <v>0</v>
      </c>
      <c r="AO403" s="8">
        <v>0</v>
      </c>
      <c r="AP403" s="8">
        <v>0</v>
      </c>
      <c r="AQ403" s="8">
        <v>0</v>
      </c>
      <c r="AR403" s="8">
        <v>0</v>
      </c>
      <c r="AS403" s="8">
        <v>0</v>
      </c>
      <c r="AT403" s="8">
        <v>0</v>
      </c>
      <c r="AU403" s="8">
        <v>0</v>
      </c>
      <c r="AV403" s="8">
        <v>0</v>
      </c>
      <c r="BV403" s="17"/>
      <c r="BW403" s="18"/>
      <c r="BX403" s="19"/>
    </row>
    <row r="404" spans="1:76">
      <c r="A404" s="8" t="s">
        <v>2012</v>
      </c>
      <c r="B404" s="8">
        <v>103500020</v>
      </c>
      <c r="D404" s="8" t="s">
        <v>2407</v>
      </c>
      <c r="K404" s="8" t="s">
        <v>2388</v>
      </c>
      <c r="L404" s="8">
        <v>1</v>
      </c>
      <c r="S404" s="8" t="s">
        <v>835</v>
      </c>
      <c r="T404" s="8">
        <v>1.41E-2</v>
      </c>
      <c r="U404" s="8" t="s">
        <v>253</v>
      </c>
      <c r="V404" s="8">
        <v>8.9999999999999998E-4</v>
      </c>
      <c r="AK404" s="8">
        <v>0</v>
      </c>
      <c r="AL404" s="8">
        <v>0</v>
      </c>
      <c r="AM404" s="8">
        <v>0</v>
      </c>
      <c r="AN404" s="8">
        <v>0</v>
      </c>
      <c r="AO404" s="8">
        <v>0</v>
      </c>
      <c r="AP404" s="8">
        <v>0</v>
      </c>
      <c r="AQ404" s="8">
        <v>0</v>
      </c>
      <c r="AR404" s="8">
        <v>0</v>
      </c>
      <c r="AS404" s="8">
        <v>0</v>
      </c>
      <c r="AT404" s="8">
        <v>0</v>
      </c>
      <c r="AU404" s="8">
        <v>0</v>
      </c>
      <c r="AV404" s="8">
        <v>0</v>
      </c>
      <c r="BV404" s="17"/>
      <c r="BW404" s="18"/>
      <c r="BX404" s="19"/>
    </row>
    <row r="405" spans="1:76">
      <c r="A405" s="8" t="s">
        <v>2012</v>
      </c>
      <c r="B405" s="8">
        <v>103500021</v>
      </c>
      <c r="D405" s="8" t="s">
        <v>2408</v>
      </c>
      <c r="K405" s="8" t="s">
        <v>2388</v>
      </c>
      <c r="L405" s="8">
        <v>1</v>
      </c>
      <c r="S405" s="8" t="s">
        <v>835</v>
      </c>
      <c r="T405" s="8">
        <v>1.41E-2</v>
      </c>
      <c r="U405" s="8" t="s">
        <v>253</v>
      </c>
      <c r="V405" s="8">
        <v>8.9999999999999998E-4</v>
      </c>
      <c r="AK405" s="8">
        <v>0</v>
      </c>
      <c r="AL405" s="8">
        <v>0</v>
      </c>
      <c r="AM405" s="8">
        <v>0</v>
      </c>
      <c r="AN405" s="8">
        <v>0</v>
      </c>
      <c r="AO405" s="8">
        <v>0</v>
      </c>
      <c r="AP405" s="8">
        <v>0</v>
      </c>
      <c r="AQ405" s="8">
        <v>0</v>
      </c>
      <c r="AR405" s="8">
        <v>0</v>
      </c>
      <c r="AS405" s="8">
        <v>0</v>
      </c>
      <c r="AT405" s="8">
        <v>0</v>
      </c>
      <c r="AU405" s="8">
        <v>0</v>
      </c>
      <c r="AV405" s="8">
        <v>0</v>
      </c>
      <c r="BV405" s="17"/>
      <c r="BW405" s="18"/>
      <c r="BX405" s="19"/>
    </row>
    <row r="406" spans="1:76">
      <c r="A406" s="8" t="s">
        <v>2012</v>
      </c>
      <c r="B406" s="8">
        <v>120110030</v>
      </c>
      <c r="D406" s="8" t="s">
        <v>14306</v>
      </c>
      <c r="E406" s="8">
        <v>80</v>
      </c>
      <c r="F406" s="8">
        <v>2.1052631578947368E-3</v>
      </c>
      <c r="G406" s="8">
        <v>0.25</v>
      </c>
      <c r="K406" s="8" t="s">
        <v>2055</v>
      </c>
      <c r="L406" s="8">
        <v>1</v>
      </c>
      <c r="S406" s="8" t="s">
        <v>1221</v>
      </c>
      <c r="T406" s="8">
        <v>2E-3</v>
      </c>
      <c r="AK406" s="8">
        <v>0</v>
      </c>
      <c r="AL406" s="8">
        <v>0</v>
      </c>
      <c r="AM406" s="8">
        <v>0</v>
      </c>
      <c r="AN406" s="8">
        <v>0</v>
      </c>
      <c r="AO406" s="8">
        <v>0</v>
      </c>
      <c r="AP406" s="8">
        <v>0</v>
      </c>
      <c r="AQ406" s="8">
        <v>0</v>
      </c>
      <c r="AR406" s="8">
        <v>0</v>
      </c>
      <c r="AS406" s="8">
        <v>0</v>
      </c>
      <c r="AT406" s="8">
        <v>0</v>
      </c>
      <c r="AU406" s="8">
        <v>0</v>
      </c>
      <c r="AV406" s="8">
        <v>0</v>
      </c>
      <c r="BV406" s="17"/>
      <c r="BW406" s="18"/>
      <c r="BX406" s="19"/>
    </row>
    <row r="407" spans="1:76">
      <c r="A407" s="8" t="s">
        <v>2012</v>
      </c>
      <c r="B407" s="8">
        <v>120110031</v>
      </c>
      <c r="D407" s="8" t="s">
        <v>14307</v>
      </c>
      <c r="E407" s="8">
        <v>80</v>
      </c>
      <c r="F407" s="8">
        <v>5.8333333333333336E-3</v>
      </c>
      <c r="G407" s="8">
        <v>0.25</v>
      </c>
      <c r="K407" s="8" t="s">
        <v>2055</v>
      </c>
      <c r="L407" s="8">
        <v>1</v>
      </c>
      <c r="S407" s="8" t="s">
        <v>1221</v>
      </c>
      <c r="T407" s="8">
        <v>2E-3</v>
      </c>
      <c r="AK407" s="8">
        <v>0</v>
      </c>
      <c r="AL407" s="8">
        <v>0</v>
      </c>
      <c r="AM407" s="8">
        <v>0</v>
      </c>
      <c r="AN407" s="8">
        <v>0</v>
      </c>
      <c r="AO407" s="8">
        <v>0</v>
      </c>
      <c r="AP407" s="8">
        <v>0</v>
      </c>
      <c r="AQ407" s="8">
        <v>0</v>
      </c>
      <c r="AR407" s="8">
        <v>0</v>
      </c>
      <c r="AS407" s="8">
        <v>0</v>
      </c>
      <c r="AT407" s="8">
        <v>0</v>
      </c>
      <c r="AU407" s="8">
        <v>0</v>
      </c>
      <c r="AV407" s="8">
        <v>0</v>
      </c>
      <c r="BV407" s="17"/>
      <c r="BW407" s="18"/>
      <c r="BX407" s="19"/>
    </row>
    <row r="408" spans="1:76">
      <c r="A408" s="8" t="s">
        <v>2012</v>
      </c>
      <c r="D408" s="8">
        <v>0</v>
      </c>
      <c r="L408" s="8">
        <v>1</v>
      </c>
      <c r="AK408" s="8">
        <v>0</v>
      </c>
      <c r="AL408" s="8">
        <v>0</v>
      </c>
      <c r="AM408" s="8">
        <v>0</v>
      </c>
      <c r="AN408" s="8">
        <v>0</v>
      </c>
      <c r="AO408" s="8">
        <v>0</v>
      </c>
      <c r="AP408" s="8">
        <v>0</v>
      </c>
      <c r="AQ408" s="8">
        <v>0</v>
      </c>
      <c r="AR408" s="8">
        <v>0</v>
      </c>
      <c r="AS408" s="8">
        <v>0</v>
      </c>
      <c r="AT408" s="8">
        <v>0</v>
      </c>
      <c r="AU408" s="8">
        <v>0</v>
      </c>
      <c r="AV408" s="8">
        <v>0</v>
      </c>
      <c r="BV408" s="17"/>
      <c r="BW408" s="18"/>
      <c r="BX408" s="19"/>
    </row>
    <row r="409" spans="1:76">
      <c r="A409" s="8" t="s">
        <v>2012</v>
      </c>
      <c r="D409" s="8">
        <v>0</v>
      </c>
      <c r="L409" s="8">
        <v>1</v>
      </c>
      <c r="AK409" s="8">
        <v>0</v>
      </c>
      <c r="AL409" s="8">
        <v>0</v>
      </c>
      <c r="AM409" s="8">
        <v>0</v>
      </c>
      <c r="AN409" s="8">
        <v>0</v>
      </c>
      <c r="AO409" s="8">
        <v>0</v>
      </c>
      <c r="AP409" s="8">
        <v>0</v>
      </c>
      <c r="AQ409" s="8">
        <v>0</v>
      </c>
      <c r="AR409" s="8">
        <v>0</v>
      </c>
      <c r="AS409" s="8">
        <v>0</v>
      </c>
      <c r="AT409" s="8">
        <v>0</v>
      </c>
      <c r="AU409" s="8">
        <v>0</v>
      </c>
      <c r="AV409" s="8">
        <v>0</v>
      </c>
      <c r="BV409" s="17"/>
      <c r="BW409" s="18"/>
      <c r="BX409" s="19"/>
    </row>
    <row r="410" spans="1:76">
      <c r="A410" s="8" t="s">
        <v>2012</v>
      </c>
      <c r="B410" s="8">
        <v>115100001</v>
      </c>
      <c r="D410" s="8" t="s">
        <v>2411</v>
      </c>
      <c r="E410" s="8">
        <v>80</v>
      </c>
      <c r="F410" s="8">
        <v>8.8888888888888889E-3</v>
      </c>
      <c r="G410" s="8">
        <v>0.25</v>
      </c>
      <c r="K410" s="8" t="s">
        <v>2412</v>
      </c>
      <c r="L410" s="8">
        <v>1</v>
      </c>
      <c r="S410" s="8" t="s">
        <v>2413</v>
      </c>
      <c r="T410" s="8">
        <v>2.4500000000000001E-2</v>
      </c>
      <c r="U410" s="8" t="s">
        <v>2414</v>
      </c>
      <c r="V410" s="8">
        <v>5.0000000000000001E-4</v>
      </c>
      <c r="AK410" s="8">
        <v>300000223</v>
      </c>
      <c r="AL410" s="8">
        <v>5.0000000000000001E-3</v>
      </c>
      <c r="AM410" s="8">
        <v>0</v>
      </c>
      <c r="AN410" s="8">
        <v>0</v>
      </c>
      <c r="AO410" s="8">
        <v>0</v>
      </c>
      <c r="AP410" s="8">
        <v>0</v>
      </c>
      <c r="AQ410" s="8">
        <v>0</v>
      </c>
      <c r="AR410" s="8">
        <v>0</v>
      </c>
      <c r="AS410" s="8">
        <v>0</v>
      </c>
      <c r="AT410" s="8">
        <v>0</v>
      </c>
      <c r="AU410" s="8">
        <v>30201</v>
      </c>
      <c r="AV410" s="8">
        <v>5.0000000000000001E-3</v>
      </c>
      <c r="BV410" s="17"/>
      <c r="BW410" s="18"/>
      <c r="BX410" s="19"/>
    </row>
    <row r="411" spans="1:76">
      <c r="A411" s="8" t="s">
        <v>2012</v>
      </c>
      <c r="B411" s="8">
        <v>115100002</v>
      </c>
      <c r="D411" s="8" t="s">
        <v>2415</v>
      </c>
      <c r="E411" s="8">
        <v>80</v>
      </c>
      <c r="F411" s="8">
        <v>1.2307692307692308E-2</v>
      </c>
      <c r="G411" s="8">
        <v>0.25</v>
      </c>
      <c r="K411" s="8" t="s">
        <v>2412</v>
      </c>
      <c r="L411" s="8">
        <v>1</v>
      </c>
      <c r="S411" s="8" t="s">
        <v>1029</v>
      </c>
      <c r="T411" s="8">
        <v>1.9599999999999999E-2</v>
      </c>
      <c r="U411" s="8" t="s">
        <v>269</v>
      </c>
      <c r="V411" s="8">
        <v>4.0000000000000002E-4</v>
      </c>
      <c r="AK411" s="8">
        <v>300000223</v>
      </c>
      <c r="AL411" s="8">
        <v>5.0000000000000001E-3</v>
      </c>
      <c r="AM411" s="8">
        <v>0</v>
      </c>
      <c r="AN411" s="8">
        <v>0</v>
      </c>
      <c r="AO411" s="8">
        <v>0</v>
      </c>
      <c r="AP411" s="8">
        <v>0</v>
      </c>
      <c r="AQ411" s="8">
        <v>0</v>
      </c>
      <c r="AR411" s="8">
        <v>0</v>
      </c>
      <c r="AS411" s="8">
        <v>0</v>
      </c>
      <c r="AT411" s="8">
        <v>0</v>
      </c>
      <c r="AU411" s="8">
        <v>30201</v>
      </c>
      <c r="AV411" s="8">
        <v>5.0000000000000001E-3</v>
      </c>
      <c r="BV411" s="17"/>
      <c r="BW411" s="18"/>
      <c r="BX411" s="19"/>
    </row>
    <row r="412" spans="1:76">
      <c r="A412" s="8" t="s">
        <v>2012</v>
      </c>
      <c r="D412" s="8">
        <v>0</v>
      </c>
      <c r="L412" s="8">
        <v>1</v>
      </c>
      <c r="AK412" s="8">
        <v>0</v>
      </c>
      <c r="AL412" s="8">
        <v>0</v>
      </c>
      <c r="AM412" s="8">
        <v>0</v>
      </c>
      <c r="AN412" s="8">
        <v>0</v>
      </c>
      <c r="AO412" s="8">
        <v>0</v>
      </c>
      <c r="AP412" s="8">
        <v>0</v>
      </c>
      <c r="AQ412" s="8">
        <v>0</v>
      </c>
      <c r="AR412" s="8">
        <v>0</v>
      </c>
      <c r="AS412" s="8">
        <v>0</v>
      </c>
      <c r="AT412" s="8">
        <v>0</v>
      </c>
      <c r="AU412" s="8">
        <v>0</v>
      </c>
      <c r="AV412" s="8">
        <v>0</v>
      </c>
      <c r="BV412" s="17"/>
      <c r="BW412" s="18"/>
      <c r="BX412" s="19"/>
    </row>
    <row r="413" spans="1:76">
      <c r="A413" s="8" t="s">
        <v>2012</v>
      </c>
      <c r="D413" s="8">
        <v>0</v>
      </c>
      <c r="L413" s="8">
        <v>1</v>
      </c>
      <c r="AK413" s="8">
        <v>0</v>
      </c>
      <c r="AL413" s="8">
        <v>0</v>
      </c>
      <c r="AM413" s="8">
        <v>0</v>
      </c>
      <c r="AN413" s="8">
        <v>0</v>
      </c>
      <c r="AO413" s="8">
        <v>0</v>
      </c>
      <c r="AP413" s="8">
        <v>0</v>
      </c>
      <c r="AQ413" s="8">
        <v>0</v>
      </c>
      <c r="AR413" s="8">
        <v>0</v>
      </c>
      <c r="AS413" s="8">
        <v>0</v>
      </c>
      <c r="AT413" s="8">
        <v>0</v>
      </c>
      <c r="AU413" s="8">
        <v>0</v>
      </c>
      <c r="AV413" s="8">
        <v>0</v>
      </c>
      <c r="BV413" s="17"/>
      <c r="BW413" s="18"/>
      <c r="BX413" s="19"/>
    </row>
    <row r="414" spans="1:76">
      <c r="A414" s="8" t="s">
        <v>2012</v>
      </c>
      <c r="B414" s="8">
        <v>120310037</v>
      </c>
      <c r="D414" s="8" t="s">
        <v>2416</v>
      </c>
      <c r="E414" s="8">
        <v>50</v>
      </c>
      <c r="F414" s="8">
        <v>7.6666666666666662E-3</v>
      </c>
      <c r="G414" s="8">
        <v>0.25</v>
      </c>
      <c r="K414" s="8" t="s">
        <v>2417</v>
      </c>
      <c r="L414" s="8">
        <v>1</v>
      </c>
      <c r="S414" s="8" t="s">
        <v>1089</v>
      </c>
      <c r="T414" s="8">
        <v>8.1499999999999993E-3</v>
      </c>
      <c r="AK414" s="8">
        <v>0</v>
      </c>
      <c r="AL414" s="8">
        <v>0</v>
      </c>
      <c r="AM414" s="8">
        <v>0</v>
      </c>
      <c r="AN414" s="8">
        <v>0</v>
      </c>
      <c r="AO414" s="8">
        <v>0</v>
      </c>
      <c r="AP414" s="8">
        <v>0</v>
      </c>
      <c r="AQ414" s="8">
        <v>0</v>
      </c>
      <c r="AR414" s="8">
        <v>0</v>
      </c>
      <c r="AS414" s="8">
        <v>0</v>
      </c>
      <c r="AT414" s="8">
        <v>0</v>
      </c>
      <c r="AU414" s="8">
        <v>0</v>
      </c>
      <c r="AV414" s="8">
        <v>0</v>
      </c>
      <c r="BV414" s="17"/>
      <c r="BW414" s="18"/>
      <c r="BX414" s="19"/>
    </row>
    <row r="415" spans="1:76">
      <c r="A415" s="8" t="s">
        <v>2012</v>
      </c>
      <c r="B415" s="8">
        <v>120310041</v>
      </c>
      <c r="D415" s="8" t="s">
        <v>2418</v>
      </c>
      <c r="E415" s="8">
        <v>50</v>
      </c>
      <c r="F415" s="8">
        <v>1.0888888888888889E-2</v>
      </c>
      <c r="G415" s="8">
        <v>0.25</v>
      </c>
      <c r="K415" s="8" t="s">
        <v>2419</v>
      </c>
      <c r="L415" s="8">
        <v>1</v>
      </c>
      <c r="AK415" s="8">
        <v>0</v>
      </c>
      <c r="AL415" s="8">
        <v>0</v>
      </c>
      <c r="AM415" s="8">
        <v>0</v>
      </c>
      <c r="AN415" s="8">
        <v>0</v>
      </c>
      <c r="AO415" s="8">
        <v>0</v>
      </c>
      <c r="AP415" s="8">
        <v>0</v>
      </c>
      <c r="AQ415" s="8">
        <v>0</v>
      </c>
      <c r="AR415" s="8">
        <v>0</v>
      </c>
      <c r="AS415" s="8">
        <v>0</v>
      </c>
      <c r="AT415" s="8">
        <v>0</v>
      </c>
      <c r="AU415" s="8">
        <v>0</v>
      </c>
      <c r="AV415" s="8">
        <v>0</v>
      </c>
      <c r="BV415" s="17"/>
      <c r="BW415" s="18"/>
      <c r="BX415" s="19"/>
    </row>
    <row r="416" spans="1:76">
      <c r="A416" s="8" t="s">
        <v>2012</v>
      </c>
      <c r="D416" s="8">
        <v>0</v>
      </c>
      <c r="L416" s="8">
        <v>1</v>
      </c>
      <c r="AK416" s="8">
        <v>0</v>
      </c>
      <c r="AL416" s="8">
        <v>0</v>
      </c>
      <c r="AM416" s="8">
        <v>0</v>
      </c>
      <c r="AN416" s="8">
        <v>0</v>
      </c>
      <c r="AO416" s="8">
        <v>0</v>
      </c>
      <c r="AP416" s="8">
        <v>0</v>
      </c>
      <c r="AQ416" s="8">
        <v>0</v>
      </c>
      <c r="AR416" s="8">
        <v>0</v>
      </c>
      <c r="AS416" s="8">
        <v>0</v>
      </c>
      <c r="AT416" s="8">
        <v>0</v>
      </c>
      <c r="AU416" s="8">
        <v>0</v>
      </c>
      <c r="AV416" s="8">
        <v>0</v>
      </c>
      <c r="BV416" s="17"/>
      <c r="BW416" s="18"/>
      <c r="BX416" s="19"/>
    </row>
    <row r="417" spans="1:76">
      <c r="A417" s="8" t="s">
        <v>2012</v>
      </c>
      <c r="D417" s="8">
        <v>0</v>
      </c>
      <c r="L417" s="8">
        <v>1</v>
      </c>
      <c r="AK417" s="8">
        <v>0</v>
      </c>
      <c r="AL417" s="8">
        <v>0</v>
      </c>
      <c r="AM417" s="8">
        <v>0</v>
      </c>
      <c r="AN417" s="8">
        <v>0</v>
      </c>
      <c r="AO417" s="8">
        <v>0</v>
      </c>
      <c r="AP417" s="8">
        <v>0</v>
      </c>
      <c r="AQ417" s="8">
        <v>0</v>
      </c>
      <c r="AR417" s="8">
        <v>0</v>
      </c>
      <c r="AS417" s="8">
        <v>0</v>
      </c>
      <c r="AT417" s="8">
        <v>0</v>
      </c>
      <c r="AU417" s="8">
        <v>0</v>
      </c>
      <c r="AV417" s="8">
        <v>0</v>
      </c>
      <c r="BV417" s="17"/>
      <c r="BW417" s="18"/>
      <c r="BX417" s="19"/>
    </row>
    <row r="418" spans="1:76">
      <c r="A418" s="8" t="s">
        <v>2012</v>
      </c>
      <c r="D418" s="8">
        <v>0</v>
      </c>
      <c r="L418" s="8">
        <v>1</v>
      </c>
      <c r="AK418" s="8">
        <v>0</v>
      </c>
      <c r="AL418" s="8">
        <v>0</v>
      </c>
      <c r="AM418" s="8">
        <v>0</v>
      </c>
      <c r="AN418" s="8">
        <v>0</v>
      </c>
      <c r="AO418" s="8">
        <v>0</v>
      </c>
      <c r="AP418" s="8">
        <v>0</v>
      </c>
      <c r="AQ418" s="8">
        <v>0</v>
      </c>
      <c r="AR418" s="8">
        <v>0</v>
      </c>
      <c r="AS418" s="8">
        <v>0</v>
      </c>
      <c r="AT418" s="8">
        <v>0</v>
      </c>
      <c r="AU418" s="8">
        <v>0</v>
      </c>
      <c r="AV418" s="8">
        <v>0</v>
      </c>
      <c r="BV418" s="17"/>
      <c r="BW418" s="18"/>
      <c r="BX418" s="19"/>
    </row>
    <row r="419" spans="1:76">
      <c r="A419" s="8" t="s">
        <v>2012</v>
      </c>
      <c r="D419" s="8">
        <v>0</v>
      </c>
      <c r="L419" s="8">
        <v>1</v>
      </c>
      <c r="AK419" s="8">
        <v>0</v>
      </c>
      <c r="AL419" s="8">
        <v>0</v>
      </c>
      <c r="AM419" s="8">
        <v>0</v>
      </c>
      <c r="AN419" s="8">
        <v>0</v>
      </c>
      <c r="AO419" s="8">
        <v>0</v>
      </c>
      <c r="AP419" s="8">
        <v>0</v>
      </c>
      <c r="AQ419" s="8">
        <v>0</v>
      </c>
      <c r="AR419" s="8">
        <v>0</v>
      </c>
      <c r="AS419" s="8">
        <v>0</v>
      </c>
      <c r="AT419" s="8">
        <v>0</v>
      </c>
      <c r="AU419" s="8">
        <v>0</v>
      </c>
      <c r="AV419" s="8">
        <v>0</v>
      </c>
      <c r="BV419" s="17"/>
      <c r="BW419" s="18"/>
      <c r="BX419" s="19"/>
    </row>
    <row r="420" spans="1:76">
      <c r="A420" s="8" t="s">
        <v>2012</v>
      </c>
      <c r="D420" s="8">
        <v>0</v>
      </c>
      <c r="L420" s="8">
        <v>1</v>
      </c>
      <c r="AK420" s="8">
        <v>0</v>
      </c>
      <c r="AL420" s="8">
        <v>0</v>
      </c>
      <c r="AM420" s="8">
        <v>0</v>
      </c>
      <c r="AN420" s="8">
        <v>0</v>
      </c>
      <c r="AO420" s="8">
        <v>0</v>
      </c>
      <c r="AP420" s="8">
        <v>0</v>
      </c>
      <c r="AQ420" s="8">
        <v>0</v>
      </c>
      <c r="AR420" s="8">
        <v>0</v>
      </c>
      <c r="AS420" s="8">
        <v>0</v>
      </c>
      <c r="AT420" s="8">
        <v>0</v>
      </c>
      <c r="AU420" s="8">
        <v>0</v>
      </c>
      <c r="AV420" s="8">
        <v>0</v>
      </c>
      <c r="BV420" s="17"/>
      <c r="BW420" s="18"/>
      <c r="BX420" s="19"/>
    </row>
    <row r="421" spans="1:76">
      <c r="A421" s="8" t="s">
        <v>2012</v>
      </c>
      <c r="D421" s="8">
        <v>0</v>
      </c>
      <c r="L421" s="8">
        <v>1</v>
      </c>
      <c r="AK421" s="8">
        <v>0</v>
      </c>
      <c r="AL421" s="8">
        <v>0</v>
      </c>
      <c r="AM421" s="8">
        <v>0</v>
      </c>
      <c r="AN421" s="8">
        <v>0</v>
      </c>
      <c r="AO421" s="8">
        <v>0</v>
      </c>
      <c r="AP421" s="8">
        <v>0</v>
      </c>
      <c r="AQ421" s="8">
        <v>0</v>
      </c>
      <c r="AR421" s="8">
        <v>0</v>
      </c>
      <c r="AS421" s="8">
        <v>0</v>
      </c>
      <c r="AT421" s="8">
        <v>0</v>
      </c>
      <c r="AU421" s="8">
        <v>0</v>
      </c>
      <c r="AV421" s="8">
        <v>0</v>
      </c>
      <c r="BV421" s="17"/>
      <c r="BW421" s="18"/>
      <c r="BX421" s="19"/>
    </row>
    <row r="422" spans="1:76">
      <c r="A422" s="8" t="s">
        <v>2012</v>
      </c>
      <c r="D422" s="8">
        <v>0</v>
      </c>
      <c r="L422" s="8">
        <v>1</v>
      </c>
      <c r="AK422" s="8">
        <v>0</v>
      </c>
      <c r="AL422" s="8">
        <v>0</v>
      </c>
      <c r="AM422" s="8">
        <v>0</v>
      </c>
      <c r="AN422" s="8">
        <v>0</v>
      </c>
      <c r="AO422" s="8">
        <v>0</v>
      </c>
      <c r="AP422" s="8">
        <v>0</v>
      </c>
      <c r="AQ422" s="8">
        <v>0</v>
      </c>
      <c r="AR422" s="8">
        <v>0</v>
      </c>
      <c r="AS422" s="8">
        <v>0</v>
      </c>
      <c r="AT422" s="8">
        <v>0</v>
      </c>
      <c r="AU422" s="8">
        <v>0</v>
      </c>
      <c r="AV422" s="8">
        <v>0</v>
      </c>
      <c r="BV422" s="17"/>
      <c r="BW422" s="18"/>
      <c r="BX422" s="19"/>
    </row>
    <row r="423" spans="1:76">
      <c r="A423" s="8" t="s">
        <v>2012</v>
      </c>
      <c r="B423" s="8">
        <v>126000002</v>
      </c>
      <c r="D423" s="8" t="s">
        <v>2420</v>
      </c>
      <c r="E423" s="8">
        <v>80</v>
      </c>
      <c r="F423" s="8">
        <v>1.7000000000000001E-2</v>
      </c>
      <c r="G423" s="8">
        <v>1</v>
      </c>
      <c r="K423" s="8" t="s">
        <v>2055</v>
      </c>
      <c r="L423" s="8">
        <v>2</v>
      </c>
      <c r="S423" s="8" t="s">
        <v>1117</v>
      </c>
      <c r="T423" s="8">
        <v>1.8249999999999999E-2</v>
      </c>
      <c r="AK423" s="8">
        <v>30191</v>
      </c>
      <c r="AL423" s="8">
        <v>2.9759999999999999E-3</v>
      </c>
      <c r="AM423" s="8">
        <v>0</v>
      </c>
      <c r="AN423" s="8">
        <v>0</v>
      </c>
      <c r="AO423" s="8">
        <v>30107</v>
      </c>
      <c r="AP423" s="8">
        <v>1.7856999999999998E-2</v>
      </c>
      <c r="AQ423" s="8">
        <v>30013</v>
      </c>
      <c r="AR423" s="8">
        <v>4.4640000000000001E-3</v>
      </c>
      <c r="AS423" s="8">
        <v>0</v>
      </c>
      <c r="AT423" s="8">
        <v>0</v>
      </c>
      <c r="AU423" s="8">
        <v>0</v>
      </c>
      <c r="AV423" s="8">
        <v>0</v>
      </c>
      <c r="BV423" s="17"/>
      <c r="BW423" s="18"/>
      <c r="BX423" s="19"/>
    </row>
    <row r="424" spans="1:76">
      <c r="A424" s="8" t="s">
        <v>2012</v>
      </c>
      <c r="B424" s="8">
        <v>126000003</v>
      </c>
      <c r="D424" s="8" t="s">
        <v>2421</v>
      </c>
      <c r="E424" s="8">
        <v>80</v>
      </c>
      <c r="F424" s="8">
        <v>1.7000000000000001E-2</v>
      </c>
      <c r="G424" s="8">
        <v>1</v>
      </c>
      <c r="K424" s="8" t="s">
        <v>2055</v>
      </c>
      <c r="L424" s="8">
        <v>2</v>
      </c>
      <c r="S424" s="8" t="s">
        <v>1117</v>
      </c>
      <c r="T424" s="8">
        <v>1.8249999999999999E-2</v>
      </c>
      <c r="AJ424" s="8">
        <v>2695</v>
      </c>
      <c r="AK424" s="8">
        <v>30191</v>
      </c>
      <c r="AL424" s="8">
        <v>2.9759999999999999E-3</v>
      </c>
      <c r="AM424" s="8">
        <v>0</v>
      </c>
      <c r="AN424" s="8">
        <v>0</v>
      </c>
      <c r="AO424" s="8">
        <v>30107</v>
      </c>
      <c r="AP424" s="8">
        <v>1.7856999999999998E-2</v>
      </c>
      <c r="AQ424" s="8">
        <v>30013</v>
      </c>
      <c r="AR424" s="8">
        <v>4.4640000000000001E-3</v>
      </c>
      <c r="AS424" s="8">
        <v>0</v>
      </c>
      <c r="AT424" s="8">
        <v>0</v>
      </c>
      <c r="AU424" s="8">
        <v>0</v>
      </c>
      <c r="AV424" s="8">
        <v>0</v>
      </c>
      <c r="BV424" s="17"/>
      <c r="BW424" s="18"/>
      <c r="BX424" s="19"/>
    </row>
    <row r="425" spans="1:76">
      <c r="A425" s="8" t="s">
        <v>2012</v>
      </c>
      <c r="B425" s="8">
        <v>126000008</v>
      </c>
      <c r="D425" s="8" t="s">
        <v>2422</v>
      </c>
      <c r="E425" s="8">
        <v>50</v>
      </c>
      <c r="F425" s="8">
        <v>9.1669999999999998E-3</v>
      </c>
      <c r="G425" s="8">
        <v>0.5</v>
      </c>
      <c r="K425" s="8" t="s">
        <v>2055</v>
      </c>
      <c r="L425" s="8">
        <v>1</v>
      </c>
      <c r="S425" s="8" t="s">
        <v>1209</v>
      </c>
      <c r="T425" s="8">
        <v>1.6E-2</v>
      </c>
      <c r="AK425" s="8">
        <v>30191</v>
      </c>
      <c r="AL425" s="8">
        <v>1E-3</v>
      </c>
      <c r="AM425" s="8">
        <v>0</v>
      </c>
      <c r="AN425" s="8">
        <v>0</v>
      </c>
      <c r="AO425" s="8">
        <v>30107</v>
      </c>
      <c r="AP425" s="8">
        <v>2.8000000000000001E-2</v>
      </c>
      <c r="AQ425" s="8">
        <v>30013</v>
      </c>
      <c r="AR425" s="8">
        <v>7.0000000000000001E-3</v>
      </c>
      <c r="AS425" s="8">
        <v>0</v>
      </c>
      <c r="AT425" s="8">
        <v>0</v>
      </c>
      <c r="AU425" s="8">
        <v>30201</v>
      </c>
      <c r="AV425" s="8">
        <v>1E-3</v>
      </c>
      <c r="BV425" s="17"/>
      <c r="BW425" s="18"/>
      <c r="BX425" s="19"/>
    </row>
    <row r="426" spans="1:76">
      <c r="A426" s="8" t="s">
        <v>2012</v>
      </c>
      <c r="B426" s="8">
        <v>126000009</v>
      </c>
      <c r="D426" s="8" t="s">
        <v>2423</v>
      </c>
      <c r="E426" s="8">
        <v>80</v>
      </c>
      <c r="F426" s="8">
        <v>3.2000000000000002E-3</v>
      </c>
      <c r="G426" s="8">
        <v>0.25</v>
      </c>
      <c r="J426" s="8" t="s">
        <v>2121</v>
      </c>
      <c r="K426" s="8" t="s">
        <v>2055</v>
      </c>
      <c r="L426" s="8">
        <v>2</v>
      </c>
      <c r="S426" s="8" t="s">
        <v>614</v>
      </c>
      <c r="T426" s="8">
        <v>3.2000000000000002E-3</v>
      </c>
      <c r="AK426" s="8">
        <v>0</v>
      </c>
      <c r="AL426" s="8">
        <v>0</v>
      </c>
      <c r="AM426" s="8">
        <v>30029</v>
      </c>
      <c r="AN426" s="8">
        <v>1.25E-3</v>
      </c>
      <c r="AO426" s="8">
        <v>0</v>
      </c>
      <c r="AP426" s="8">
        <v>0</v>
      </c>
      <c r="AQ426" s="8">
        <v>0</v>
      </c>
      <c r="AR426" s="8">
        <v>0</v>
      </c>
      <c r="AS426" s="8">
        <v>30017</v>
      </c>
      <c r="AT426" s="8">
        <v>1.0000000000000001E-5</v>
      </c>
      <c r="AU426" s="8">
        <v>30201</v>
      </c>
      <c r="AV426" s="8">
        <v>1.25E-3</v>
      </c>
      <c r="BV426" s="17"/>
      <c r="BW426" s="18"/>
      <c r="BX426" s="19"/>
    </row>
    <row r="427" spans="1:76">
      <c r="A427" s="8" t="s">
        <v>2012</v>
      </c>
      <c r="B427" s="8">
        <v>126000010</v>
      </c>
      <c r="D427" s="8" t="s">
        <v>2424</v>
      </c>
      <c r="E427" s="8">
        <v>80</v>
      </c>
      <c r="F427" s="8">
        <v>3.2000000000000002E-3</v>
      </c>
      <c r="G427" s="8">
        <v>0.25</v>
      </c>
      <c r="J427" s="8" t="s">
        <v>2121</v>
      </c>
      <c r="K427" s="8" t="s">
        <v>2055</v>
      </c>
      <c r="L427" s="8">
        <v>2</v>
      </c>
      <c r="S427" s="8" t="s">
        <v>614</v>
      </c>
      <c r="T427" s="8">
        <v>3.2000000000000002E-3</v>
      </c>
      <c r="AK427" s="8">
        <v>0</v>
      </c>
      <c r="AL427" s="8">
        <v>0</v>
      </c>
      <c r="AM427" s="8">
        <v>30029</v>
      </c>
      <c r="AN427" s="8">
        <v>1.25E-3</v>
      </c>
      <c r="AO427" s="8">
        <v>0</v>
      </c>
      <c r="AP427" s="8">
        <v>0</v>
      </c>
      <c r="AQ427" s="8">
        <v>0</v>
      </c>
      <c r="AR427" s="8">
        <v>0</v>
      </c>
      <c r="AS427" s="8">
        <v>30017</v>
      </c>
      <c r="AT427" s="8">
        <v>1.0000000000000001E-5</v>
      </c>
      <c r="AU427" s="8">
        <v>30201</v>
      </c>
      <c r="AV427" s="8">
        <v>1.25E-3</v>
      </c>
      <c r="BV427" s="17"/>
      <c r="BW427" s="18"/>
      <c r="BX427" s="19"/>
    </row>
    <row r="428" spans="1:76">
      <c r="A428" s="8" t="s">
        <v>2012</v>
      </c>
      <c r="B428" s="8">
        <v>126000011</v>
      </c>
      <c r="D428" s="8" t="s">
        <v>2425</v>
      </c>
      <c r="E428" s="8">
        <v>80</v>
      </c>
      <c r="F428" s="8">
        <v>4.1599999999999996E-3</v>
      </c>
      <c r="G428" s="8">
        <v>0.25</v>
      </c>
      <c r="K428" s="8" t="s">
        <v>2055</v>
      </c>
      <c r="L428" s="8">
        <v>2</v>
      </c>
      <c r="S428" s="8" t="s">
        <v>602</v>
      </c>
      <c r="T428" s="8">
        <v>3.0270000000000002E-3</v>
      </c>
      <c r="U428" s="8" t="s">
        <v>187</v>
      </c>
      <c r="V428" s="8">
        <v>1.2799999999999999E-4</v>
      </c>
      <c r="AK428" s="8">
        <v>0</v>
      </c>
      <c r="AL428" s="8">
        <v>0</v>
      </c>
      <c r="AM428" s="8">
        <v>30029</v>
      </c>
      <c r="AN428" s="8">
        <v>1.25E-3</v>
      </c>
      <c r="AO428" s="8">
        <v>0</v>
      </c>
      <c r="AP428" s="8">
        <v>0</v>
      </c>
      <c r="AQ428" s="8">
        <v>0</v>
      </c>
      <c r="AR428" s="8">
        <v>0</v>
      </c>
      <c r="AS428" s="8">
        <v>30017</v>
      </c>
      <c r="AT428" s="8">
        <v>1.0000000000000001E-5</v>
      </c>
      <c r="AU428" s="8">
        <v>30201</v>
      </c>
      <c r="AV428" s="8">
        <v>1.25E-3</v>
      </c>
      <c r="BV428" s="17"/>
      <c r="BW428" s="18"/>
      <c r="BX428" s="19"/>
    </row>
    <row r="429" spans="1:76">
      <c r="A429" s="8" t="s">
        <v>2012</v>
      </c>
      <c r="B429" s="8">
        <v>126000012</v>
      </c>
      <c r="D429" s="8" t="s">
        <v>2426</v>
      </c>
      <c r="E429" s="8">
        <v>80</v>
      </c>
      <c r="F429" s="8">
        <v>4.1599999999999996E-3</v>
      </c>
      <c r="G429" s="8">
        <v>0.25</v>
      </c>
      <c r="K429" s="8" t="s">
        <v>2055</v>
      </c>
      <c r="L429" s="8">
        <v>2</v>
      </c>
      <c r="S429" s="8" t="s">
        <v>602</v>
      </c>
      <c r="T429" s="8">
        <v>3.0270000000000002E-3</v>
      </c>
      <c r="U429" s="8" t="s">
        <v>187</v>
      </c>
      <c r="V429" s="8">
        <v>1.2799999999999999E-4</v>
      </c>
      <c r="AK429" s="8">
        <v>0</v>
      </c>
      <c r="AL429" s="8">
        <v>0</v>
      </c>
      <c r="AM429" s="8">
        <v>30029</v>
      </c>
      <c r="AN429" s="8">
        <v>1.25E-3</v>
      </c>
      <c r="AO429" s="8">
        <v>0</v>
      </c>
      <c r="AP429" s="8">
        <v>0</v>
      </c>
      <c r="AQ429" s="8">
        <v>0</v>
      </c>
      <c r="AR429" s="8">
        <v>0</v>
      </c>
      <c r="AS429" s="8">
        <v>30017</v>
      </c>
      <c r="AT429" s="8">
        <v>1.0000000000000001E-5</v>
      </c>
      <c r="AU429" s="8">
        <v>30201</v>
      </c>
      <c r="AV429" s="8">
        <v>1.25E-3</v>
      </c>
      <c r="BV429" s="17"/>
      <c r="BW429" s="18"/>
      <c r="BX429" s="19"/>
    </row>
    <row r="430" spans="1:76">
      <c r="A430" s="8" t="s">
        <v>2012</v>
      </c>
      <c r="D430" s="8">
        <v>0</v>
      </c>
      <c r="L430" s="8">
        <v>1</v>
      </c>
      <c r="AK430" s="8">
        <v>0</v>
      </c>
      <c r="AL430" s="8">
        <v>0</v>
      </c>
      <c r="AM430" s="8">
        <v>0</v>
      </c>
      <c r="AN430" s="8">
        <v>0</v>
      </c>
      <c r="AO430" s="8">
        <v>0</v>
      </c>
      <c r="AP430" s="8">
        <v>0</v>
      </c>
      <c r="AQ430" s="8">
        <v>0</v>
      </c>
      <c r="AR430" s="8">
        <v>0</v>
      </c>
      <c r="AS430" s="8">
        <v>0</v>
      </c>
      <c r="AT430" s="8">
        <v>0</v>
      </c>
      <c r="AU430" s="8">
        <v>0</v>
      </c>
      <c r="AV430" s="8">
        <v>0</v>
      </c>
      <c r="BV430" s="17"/>
      <c r="BW430" s="18"/>
      <c r="BX430" s="19"/>
    </row>
    <row r="431" spans="1:76">
      <c r="A431" s="8" t="s">
        <v>2012</v>
      </c>
      <c r="D431" s="8">
        <v>0</v>
      </c>
      <c r="L431" s="8">
        <v>1</v>
      </c>
      <c r="AK431" s="8">
        <v>0</v>
      </c>
      <c r="AL431" s="8">
        <v>0</v>
      </c>
      <c r="AM431" s="8">
        <v>0</v>
      </c>
      <c r="AN431" s="8">
        <v>0</v>
      </c>
      <c r="AO431" s="8">
        <v>0</v>
      </c>
      <c r="AP431" s="8">
        <v>0</v>
      </c>
      <c r="AQ431" s="8">
        <v>0</v>
      </c>
      <c r="AR431" s="8">
        <v>0</v>
      </c>
      <c r="AS431" s="8">
        <v>0</v>
      </c>
      <c r="AT431" s="8">
        <v>0</v>
      </c>
      <c r="AU431" s="8">
        <v>0</v>
      </c>
      <c r="AV431" s="8">
        <v>0</v>
      </c>
      <c r="BV431" s="17"/>
      <c r="BW431" s="18"/>
      <c r="BX431" s="19"/>
    </row>
    <row r="432" spans="1:76">
      <c r="A432" s="8" t="s">
        <v>2012</v>
      </c>
      <c r="B432" s="8">
        <v>126000015</v>
      </c>
      <c r="D432" s="8" t="s">
        <v>2427</v>
      </c>
      <c r="G432" s="8">
        <v>0.25</v>
      </c>
      <c r="K432" s="8" t="s">
        <v>2055</v>
      </c>
      <c r="L432" s="8">
        <v>1</v>
      </c>
      <c r="S432" s="8" t="s">
        <v>2079</v>
      </c>
      <c r="T432" s="8">
        <v>1</v>
      </c>
      <c r="AK432" s="8">
        <v>0</v>
      </c>
      <c r="AL432" s="8">
        <v>0</v>
      </c>
      <c r="AM432" s="8">
        <v>30029</v>
      </c>
      <c r="AN432" s="8">
        <v>1E-3</v>
      </c>
      <c r="AO432" s="8">
        <v>0</v>
      </c>
      <c r="AP432" s="8">
        <v>0</v>
      </c>
      <c r="AQ432" s="8">
        <v>0</v>
      </c>
      <c r="AR432" s="8">
        <v>0</v>
      </c>
      <c r="AS432" s="8">
        <v>0</v>
      </c>
      <c r="AT432" s="8">
        <v>0</v>
      </c>
      <c r="AU432" s="8">
        <v>30201</v>
      </c>
      <c r="AV432" s="8">
        <v>1E-3</v>
      </c>
      <c r="BV432" s="17"/>
      <c r="BW432" s="18"/>
      <c r="BX432" s="19"/>
    </row>
    <row r="433" spans="1:76">
      <c r="A433" s="8" t="s">
        <v>2012</v>
      </c>
      <c r="D433" s="8">
        <v>0</v>
      </c>
      <c r="L433" s="8">
        <v>1</v>
      </c>
      <c r="AK433" s="8">
        <v>0</v>
      </c>
      <c r="AL433" s="8">
        <v>0</v>
      </c>
      <c r="AM433" s="8">
        <v>0</v>
      </c>
      <c r="AN433" s="8">
        <v>0</v>
      </c>
      <c r="AO433" s="8">
        <v>0</v>
      </c>
      <c r="AP433" s="8">
        <v>0</v>
      </c>
      <c r="AQ433" s="8">
        <v>0</v>
      </c>
      <c r="AR433" s="8">
        <v>0</v>
      </c>
      <c r="AS433" s="8">
        <v>0</v>
      </c>
      <c r="AT433" s="8">
        <v>0</v>
      </c>
      <c r="AU433" s="8">
        <v>0</v>
      </c>
      <c r="AV433" s="8">
        <v>0</v>
      </c>
      <c r="BV433" s="17"/>
      <c r="BW433" s="18"/>
      <c r="BX433" s="19"/>
    </row>
    <row r="434" spans="1:76">
      <c r="A434" s="8" t="s">
        <v>2012</v>
      </c>
      <c r="B434" s="8">
        <v>126000016</v>
      </c>
      <c r="D434" s="8" t="s">
        <v>2428</v>
      </c>
      <c r="E434" s="8">
        <v>80</v>
      </c>
      <c r="F434" s="8">
        <v>2.1659999999999999E-2</v>
      </c>
      <c r="G434" s="8">
        <v>1</v>
      </c>
      <c r="J434" s="8" t="s">
        <v>2055</v>
      </c>
      <c r="K434" s="8" t="s">
        <v>2055</v>
      </c>
      <c r="L434" s="8">
        <v>2</v>
      </c>
      <c r="S434" s="8" t="s">
        <v>1209</v>
      </c>
      <c r="T434" s="8">
        <v>1.8749999999999999E-2</v>
      </c>
      <c r="AK434" s="8">
        <v>30191</v>
      </c>
      <c r="AL434" s="8">
        <v>2.9759999999999999E-3</v>
      </c>
      <c r="AM434" s="8">
        <v>0</v>
      </c>
      <c r="AN434" s="8">
        <v>0</v>
      </c>
      <c r="AO434" s="8">
        <v>30107</v>
      </c>
      <c r="AP434" s="8">
        <v>1.7856999999999998E-2</v>
      </c>
      <c r="AQ434" s="8">
        <v>30013</v>
      </c>
      <c r="AR434" s="8">
        <v>4.4640000000000001E-3</v>
      </c>
      <c r="AS434" s="8">
        <v>0</v>
      </c>
      <c r="AT434" s="8">
        <v>0</v>
      </c>
      <c r="AU434" s="8">
        <v>0</v>
      </c>
      <c r="AV434" s="8">
        <v>0</v>
      </c>
      <c r="BV434" s="17"/>
      <c r="BW434" s="18"/>
      <c r="BX434" s="19"/>
    </row>
    <row r="435" spans="1:76">
      <c r="A435" s="8" t="s">
        <v>2012</v>
      </c>
      <c r="B435" s="8">
        <v>126000017</v>
      </c>
      <c r="D435" s="8" t="s">
        <v>2429</v>
      </c>
      <c r="E435" s="8">
        <v>80</v>
      </c>
      <c r="F435" s="8">
        <v>2.1659999999999999E-2</v>
      </c>
      <c r="G435" s="8">
        <v>1</v>
      </c>
      <c r="K435" s="8" t="s">
        <v>2055</v>
      </c>
      <c r="L435" s="8">
        <v>2</v>
      </c>
      <c r="S435" s="8" t="s">
        <v>1209</v>
      </c>
      <c r="T435" s="8">
        <v>1.8749999999999999E-2</v>
      </c>
      <c r="AK435" s="8">
        <v>30191</v>
      </c>
      <c r="AL435" s="8">
        <v>2.9759999999999999E-3</v>
      </c>
      <c r="AM435" s="8">
        <v>0</v>
      </c>
      <c r="AN435" s="8">
        <v>0</v>
      </c>
      <c r="AO435" s="8">
        <v>30107</v>
      </c>
      <c r="AP435" s="8">
        <v>1.7856999999999998E-2</v>
      </c>
      <c r="AQ435" s="8">
        <v>30013</v>
      </c>
      <c r="AR435" s="8">
        <v>4.4640000000000001E-3</v>
      </c>
      <c r="AS435" s="8">
        <v>0</v>
      </c>
      <c r="AT435" s="8">
        <v>0</v>
      </c>
      <c r="AU435" s="8">
        <v>0</v>
      </c>
      <c r="AV435" s="8">
        <v>0</v>
      </c>
      <c r="BV435" s="17"/>
      <c r="BW435" s="18"/>
      <c r="BX435" s="19"/>
    </row>
    <row r="436" spans="1:76">
      <c r="A436" s="8" t="s">
        <v>2012</v>
      </c>
      <c r="B436" s="8">
        <v>126000018</v>
      </c>
      <c r="D436" s="8" t="s">
        <v>2430</v>
      </c>
      <c r="E436" s="8" t="s">
        <v>2431</v>
      </c>
      <c r="F436" s="8">
        <v>5.0000000000000001E-3</v>
      </c>
      <c r="G436" s="8">
        <v>0.5</v>
      </c>
      <c r="K436" s="8" t="s">
        <v>2055</v>
      </c>
      <c r="L436" s="8">
        <v>1</v>
      </c>
      <c r="S436" s="8" t="s">
        <v>841</v>
      </c>
      <c r="T436" s="8">
        <v>3.3E-3</v>
      </c>
      <c r="U436" s="8" t="s">
        <v>1209</v>
      </c>
      <c r="V436" s="8">
        <v>3.0000000000000001E-3</v>
      </c>
      <c r="AK436" s="8">
        <v>0</v>
      </c>
      <c r="AL436" s="8">
        <v>0</v>
      </c>
      <c r="AM436" s="8">
        <v>30029</v>
      </c>
      <c r="AN436" s="8">
        <v>5.0000000000000001E-3</v>
      </c>
      <c r="AO436" s="8">
        <v>0</v>
      </c>
      <c r="AP436" s="8">
        <v>0</v>
      </c>
      <c r="AQ436" s="8">
        <v>0</v>
      </c>
      <c r="AR436" s="8">
        <v>0</v>
      </c>
      <c r="AS436" s="8">
        <v>30017</v>
      </c>
      <c r="AT436" s="8">
        <v>2.1000000000000002E-5</v>
      </c>
      <c r="AU436" s="8">
        <v>30201</v>
      </c>
      <c r="AV436" s="8">
        <v>5.0000000000000001E-3</v>
      </c>
      <c r="BV436" s="17"/>
      <c r="BW436" s="18"/>
      <c r="BX436" s="19"/>
    </row>
    <row r="437" spans="1:76">
      <c r="A437" s="8" t="s">
        <v>2012</v>
      </c>
      <c r="B437" s="8">
        <v>126000019</v>
      </c>
      <c r="D437" s="8" t="s">
        <v>2432</v>
      </c>
      <c r="E437" s="8" t="s">
        <v>2431</v>
      </c>
      <c r="G437" s="8">
        <v>0.25</v>
      </c>
      <c r="K437" s="8" t="s">
        <v>2055</v>
      </c>
      <c r="L437" s="8">
        <v>1</v>
      </c>
      <c r="S437" s="8">
        <v>126010019</v>
      </c>
      <c r="T437" s="8">
        <v>1</v>
      </c>
      <c r="AK437" s="8">
        <v>0</v>
      </c>
      <c r="AL437" s="8">
        <v>0</v>
      </c>
      <c r="AM437" s="8">
        <v>30029</v>
      </c>
      <c r="AN437" s="8">
        <v>2E-3</v>
      </c>
      <c r="AO437" s="8">
        <v>0</v>
      </c>
      <c r="AP437" s="8">
        <v>0</v>
      </c>
      <c r="AQ437" s="8">
        <v>0</v>
      </c>
      <c r="AR437" s="8">
        <v>0</v>
      </c>
      <c r="AS437" s="8">
        <v>30017</v>
      </c>
      <c r="AT437" s="8">
        <v>3.1000000000000001E-5</v>
      </c>
      <c r="AU437" s="8">
        <v>30201</v>
      </c>
      <c r="AV437" s="8">
        <v>2E-3</v>
      </c>
      <c r="BV437" s="17"/>
      <c r="BW437" s="18"/>
      <c r="BX437" s="19"/>
    </row>
    <row r="438" spans="1:76">
      <c r="A438" s="8" t="s">
        <v>2012</v>
      </c>
      <c r="B438" s="8">
        <v>126000020</v>
      </c>
      <c r="D438" s="8" t="s">
        <v>2433</v>
      </c>
      <c r="G438" s="8">
        <v>0.25</v>
      </c>
      <c r="K438" s="8" t="s">
        <v>2055</v>
      </c>
      <c r="L438" s="8">
        <v>1</v>
      </c>
      <c r="S438" s="8">
        <v>126010020</v>
      </c>
      <c r="T438" s="8">
        <v>1</v>
      </c>
      <c r="AK438" s="8">
        <v>0</v>
      </c>
      <c r="AL438" s="8">
        <v>0</v>
      </c>
      <c r="AM438" s="8">
        <v>30029</v>
      </c>
      <c r="AN438" s="8">
        <v>2E-3</v>
      </c>
      <c r="AO438" s="8">
        <v>0</v>
      </c>
      <c r="AP438" s="8">
        <v>0</v>
      </c>
      <c r="AQ438" s="8">
        <v>0</v>
      </c>
      <c r="AR438" s="8">
        <v>0</v>
      </c>
      <c r="AS438" s="8">
        <v>300000205</v>
      </c>
      <c r="AT438" s="8">
        <v>2.5000000000000001E-4</v>
      </c>
      <c r="AU438" s="8">
        <v>30201</v>
      </c>
      <c r="AV438" s="8">
        <v>2E-3</v>
      </c>
      <c r="BV438" s="17"/>
      <c r="BW438" s="18"/>
      <c r="BX438" s="19"/>
    </row>
    <row r="439" spans="1:76">
      <c r="A439" s="8" t="s">
        <v>2012</v>
      </c>
      <c r="B439" s="8">
        <v>126000021</v>
      </c>
      <c r="D439" s="8" t="s">
        <v>2434</v>
      </c>
      <c r="E439" s="8">
        <v>80</v>
      </c>
      <c r="F439" s="8">
        <v>8.1666666666666676E-3</v>
      </c>
      <c r="G439" s="8">
        <v>0.25</v>
      </c>
      <c r="K439" s="8" t="s">
        <v>2055</v>
      </c>
      <c r="L439" s="8">
        <v>1</v>
      </c>
      <c r="S439" s="8" t="s">
        <v>1209</v>
      </c>
      <c r="T439" s="8">
        <v>6.5329999999999997E-3</v>
      </c>
      <c r="AK439" s="8">
        <v>0</v>
      </c>
      <c r="AL439" s="8">
        <v>0</v>
      </c>
      <c r="AM439" s="8">
        <v>0</v>
      </c>
      <c r="AN439" s="8">
        <v>0</v>
      </c>
      <c r="AO439" s="8">
        <v>30107</v>
      </c>
      <c r="AP439" s="8">
        <v>2.3809E-2</v>
      </c>
      <c r="AQ439" s="8">
        <v>30013</v>
      </c>
      <c r="AR439" s="8">
        <v>5.9500000000000004E-3</v>
      </c>
      <c r="AS439" s="8">
        <v>30017</v>
      </c>
      <c r="AT439" s="8">
        <v>2.5000000000000001E-4</v>
      </c>
      <c r="AU439" s="8">
        <v>30201</v>
      </c>
      <c r="AV439" s="8">
        <v>3.9680000000000002E-3</v>
      </c>
      <c r="BV439" s="17"/>
      <c r="BW439" s="18"/>
      <c r="BX439" s="19"/>
    </row>
    <row r="440" spans="1:76">
      <c r="A440" s="8" t="s">
        <v>2012</v>
      </c>
      <c r="B440" s="8">
        <v>126000022</v>
      </c>
      <c r="D440" s="8" t="s">
        <v>2435</v>
      </c>
      <c r="E440" s="8">
        <v>80</v>
      </c>
      <c r="F440" s="8">
        <v>0.01</v>
      </c>
      <c r="G440" s="8">
        <v>0.25</v>
      </c>
      <c r="K440" s="8" t="s">
        <v>2055</v>
      </c>
      <c r="L440" s="8">
        <v>1</v>
      </c>
      <c r="S440" s="8">
        <v>126010022</v>
      </c>
      <c r="T440" s="8">
        <v>1</v>
      </c>
      <c r="AK440" s="8">
        <v>0</v>
      </c>
      <c r="AL440" s="8">
        <v>0</v>
      </c>
      <c r="AM440" s="8">
        <v>30029</v>
      </c>
      <c r="AN440" s="8">
        <v>0.01</v>
      </c>
      <c r="AO440" s="8">
        <v>0</v>
      </c>
      <c r="AP440" s="8">
        <v>0</v>
      </c>
      <c r="AQ440" s="8">
        <v>0</v>
      </c>
      <c r="AR440" s="8">
        <v>0</v>
      </c>
      <c r="AS440" s="8">
        <v>30017</v>
      </c>
      <c r="AT440" s="8">
        <v>1.3900000000000002E-4</v>
      </c>
      <c r="AU440" s="8">
        <v>30201</v>
      </c>
      <c r="AV440" s="8">
        <v>0.01</v>
      </c>
      <c r="BV440" s="17"/>
      <c r="BW440" s="18"/>
      <c r="BX440" s="19"/>
    </row>
    <row r="441" spans="1:76">
      <c r="A441" s="8" t="s">
        <v>2012</v>
      </c>
      <c r="B441" s="8">
        <v>126000023</v>
      </c>
      <c r="D441" s="8" t="s">
        <v>2436</v>
      </c>
      <c r="E441" s="8">
        <v>80</v>
      </c>
      <c r="F441" s="8">
        <v>0.01</v>
      </c>
      <c r="G441" s="8">
        <v>0.25</v>
      </c>
      <c r="K441" s="8" t="s">
        <v>2055</v>
      </c>
      <c r="L441" s="8">
        <v>1</v>
      </c>
      <c r="S441" s="8">
        <v>126010023</v>
      </c>
      <c r="T441" s="8">
        <v>1</v>
      </c>
      <c r="AK441" s="8">
        <v>0</v>
      </c>
      <c r="AL441" s="8">
        <v>0</v>
      </c>
      <c r="AM441" s="8">
        <v>30029</v>
      </c>
      <c r="AN441" s="8">
        <v>4.0000000000000001E-3</v>
      </c>
      <c r="AO441" s="8">
        <v>0</v>
      </c>
      <c r="AP441" s="8">
        <v>0</v>
      </c>
      <c r="AQ441" s="8">
        <v>0</v>
      </c>
      <c r="AR441" s="8">
        <v>0</v>
      </c>
      <c r="AS441" s="8">
        <v>30017</v>
      </c>
      <c r="AT441" s="8">
        <v>2.8E-5</v>
      </c>
      <c r="AU441" s="8">
        <v>30201</v>
      </c>
      <c r="AV441" s="8">
        <v>4.0000000000000001E-3</v>
      </c>
      <c r="BV441" s="17"/>
      <c r="BW441" s="18"/>
      <c r="BX441" s="19"/>
    </row>
    <row r="442" spans="1:76">
      <c r="A442" s="8" t="s">
        <v>2012</v>
      </c>
      <c r="B442" s="8">
        <v>126000024</v>
      </c>
      <c r="D442" s="8" t="s">
        <v>2437</v>
      </c>
      <c r="G442" s="8">
        <v>0.25</v>
      </c>
      <c r="K442" s="8" t="s">
        <v>2055</v>
      </c>
      <c r="L442" s="8">
        <v>1</v>
      </c>
      <c r="S442" s="8">
        <v>126010024</v>
      </c>
      <c r="T442" s="8">
        <v>1</v>
      </c>
      <c r="AK442" s="8">
        <v>0</v>
      </c>
      <c r="AL442" s="8">
        <v>0</v>
      </c>
      <c r="AM442" s="8">
        <v>30029</v>
      </c>
      <c r="AN442" s="8">
        <v>2E-3</v>
      </c>
      <c r="AO442" s="8">
        <v>0</v>
      </c>
      <c r="AP442" s="8">
        <v>0</v>
      </c>
      <c r="AQ442" s="8">
        <v>0</v>
      </c>
      <c r="AR442" s="8">
        <v>0</v>
      </c>
      <c r="AS442" s="8">
        <v>300000205</v>
      </c>
      <c r="AT442" s="8">
        <v>2.5000000000000001E-4</v>
      </c>
      <c r="AU442" s="8">
        <v>30201</v>
      </c>
      <c r="AV442" s="8">
        <v>2E-3</v>
      </c>
      <c r="BV442" s="17"/>
      <c r="BW442" s="18"/>
      <c r="BX442" s="19"/>
    </row>
    <row r="443" spans="1:76">
      <c r="A443" s="8" t="s">
        <v>2012</v>
      </c>
      <c r="B443" s="8">
        <v>126000025</v>
      </c>
      <c r="D443" s="8" t="s">
        <v>2438</v>
      </c>
      <c r="E443" s="8" t="s">
        <v>2431</v>
      </c>
      <c r="G443" s="8">
        <v>0.25</v>
      </c>
      <c r="K443" s="8" t="s">
        <v>2055</v>
      </c>
      <c r="L443" s="8">
        <v>1</v>
      </c>
      <c r="S443" s="8">
        <v>126010025</v>
      </c>
      <c r="T443" s="8">
        <v>1</v>
      </c>
      <c r="AK443" s="8">
        <v>0</v>
      </c>
      <c r="AL443" s="8">
        <v>0</v>
      </c>
      <c r="AM443" s="8">
        <v>30029</v>
      </c>
      <c r="AN443" s="8">
        <v>2E-3</v>
      </c>
      <c r="AO443" s="8">
        <v>0</v>
      </c>
      <c r="AP443" s="8">
        <v>0</v>
      </c>
      <c r="AQ443" s="8">
        <v>0</v>
      </c>
      <c r="AR443" s="8">
        <v>0</v>
      </c>
      <c r="AS443" s="8">
        <v>30017</v>
      </c>
      <c r="AT443" s="8">
        <v>3.1000000000000001E-5</v>
      </c>
      <c r="AU443" s="8">
        <v>30201</v>
      </c>
      <c r="AV443" s="8">
        <v>2E-3</v>
      </c>
      <c r="BV443" s="17"/>
      <c r="BW443" s="18"/>
      <c r="BX443" s="19"/>
    </row>
    <row r="444" spans="1:76">
      <c r="A444" s="8" t="s">
        <v>2012</v>
      </c>
      <c r="B444" s="8">
        <v>126000026</v>
      </c>
      <c r="D444" s="8" t="s">
        <v>2439</v>
      </c>
      <c r="E444" s="8" t="s">
        <v>2431</v>
      </c>
      <c r="F444" s="8">
        <v>5.0000000000000001E-3</v>
      </c>
      <c r="G444" s="8">
        <v>0.5</v>
      </c>
      <c r="K444" s="8" t="s">
        <v>2055</v>
      </c>
      <c r="L444" s="8">
        <v>1</v>
      </c>
      <c r="S444" s="8" t="s">
        <v>841</v>
      </c>
      <c r="T444" s="8">
        <v>3.3E-3</v>
      </c>
      <c r="U444" s="8" t="s">
        <v>1213</v>
      </c>
      <c r="V444" s="8">
        <v>3.0000000000000001E-3</v>
      </c>
      <c r="AK444" s="8">
        <v>0</v>
      </c>
      <c r="AL444" s="8">
        <v>0</v>
      </c>
      <c r="AM444" s="8">
        <v>30029</v>
      </c>
      <c r="AN444" s="8">
        <v>5.0000000000000001E-3</v>
      </c>
      <c r="AO444" s="8">
        <v>0</v>
      </c>
      <c r="AP444" s="8">
        <v>0</v>
      </c>
      <c r="AQ444" s="8">
        <v>0</v>
      </c>
      <c r="AR444" s="8">
        <v>0</v>
      </c>
      <c r="AS444" s="8">
        <v>30017</v>
      </c>
      <c r="AT444" s="8">
        <v>2.1000000000000002E-5</v>
      </c>
      <c r="AU444" s="8">
        <v>30201</v>
      </c>
      <c r="AV444" s="8">
        <v>5.0000000000000001E-3</v>
      </c>
      <c r="BV444" s="17"/>
      <c r="BW444" s="18"/>
      <c r="BX444" s="19"/>
    </row>
    <row r="445" spans="1:76">
      <c r="A445" s="8" t="s">
        <v>2012</v>
      </c>
      <c r="B445" s="8">
        <v>126000027</v>
      </c>
      <c r="D445" s="8" t="s">
        <v>2440</v>
      </c>
      <c r="E445" s="8">
        <v>80</v>
      </c>
      <c r="F445" s="8">
        <v>8.1666666666666676E-3</v>
      </c>
      <c r="G445" s="8">
        <v>0.25</v>
      </c>
      <c r="K445" s="8" t="s">
        <v>2055</v>
      </c>
      <c r="L445" s="8">
        <v>1</v>
      </c>
      <c r="S445" s="8" t="s">
        <v>1213</v>
      </c>
      <c r="T445" s="8">
        <v>6.5329999999999997E-3</v>
      </c>
      <c r="AK445" s="8">
        <v>0</v>
      </c>
      <c r="AL445" s="8">
        <v>0</v>
      </c>
      <c r="AM445" s="8">
        <v>0</v>
      </c>
      <c r="AN445" s="8">
        <v>0</v>
      </c>
      <c r="AO445" s="8">
        <v>30107</v>
      </c>
      <c r="AP445" s="8">
        <v>2.3809E-2</v>
      </c>
      <c r="AQ445" s="8">
        <v>30013</v>
      </c>
      <c r="AR445" s="8">
        <v>5.9500000000000004E-3</v>
      </c>
      <c r="AS445" s="8">
        <v>30017</v>
      </c>
      <c r="AT445" s="8">
        <v>2.5000000000000001E-4</v>
      </c>
      <c r="AU445" s="8">
        <v>30201</v>
      </c>
      <c r="AV445" s="8">
        <v>3.9680000000000002E-3</v>
      </c>
      <c r="BV445" s="17"/>
      <c r="BW445" s="18"/>
      <c r="BX445" s="19"/>
    </row>
    <row r="446" spans="1:76">
      <c r="A446" s="8" t="s">
        <v>2012</v>
      </c>
      <c r="B446" s="8">
        <v>126000030</v>
      </c>
      <c r="D446" s="8" t="s">
        <v>2441</v>
      </c>
      <c r="E446" s="8" t="s">
        <v>2431</v>
      </c>
      <c r="F446" s="8">
        <v>5.0000000000000001E-3</v>
      </c>
      <c r="G446" s="8">
        <v>0.5</v>
      </c>
      <c r="K446" s="8" t="s">
        <v>2055</v>
      </c>
      <c r="L446" s="8">
        <v>1</v>
      </c>
      <c r="S446" s="8" t="s">
        <v>841</v>
      </c>
      <c r="T446" s="8">
        <v>3.3E-3</v>
      </c>
      <c r="U446" s="8" t="s">
        <v>1117</v>
      </c>
      <c r="V446" s="8">
        <v>3.0000000000000001E-3</v>
      </c>
      <c r="AK446" s="8">
        <v>0</v>
      </c>
      <c r="AL446" s="8">
        <v>0</v>
      </c>
      <c r="AM446" s="8">
        <v>30029</v>
      </c>
      <c r="AN446" s="8">
        <v>5.0000000000000001E-3</v>
      </c>
      <c r="AO446" s="8">
        <v>0</v>
      </c>
      <c r="AP446" s="8">
        <v>0</v>
      </c>
      <c r="AQ446" s="8">
        <v>0</v>
      </c>
      <c r="AR446" s="8">
        <v>0</v>
      </c>
      <c r="AS446" s="8">
        <v>30017</v>
      </c>
      <c r="AT446" s="8">
        <v>2.1000000000000002E-5</v>
      </c>
      <c r="AU446" s="8">
        <v>30201</v>
      </c>
      <c r="AV446" s="8">
        <v>5.0000000000000001E-3</v>
      </c>
      <c r="BV446" s="17"/>
      <c r="BW446" s="18"/>
      <c r="BX446" s="19"/>
    </row>
    <row r="447" spans="1:76">
      <c r="A447" s="8" t="s">
        <v>2012</v>
      </c>
      <c r="B447" s="8">
        <v>126000031</v>
      </c>
      <c r="D447" s="8" t="s">
        <v>2442</v>
      </c>
      <c r="E447" s="8">
        <v>80</v>
      </c>
      <c r="G447" s="8">
        <v>0.25</v>
      </c>
      <c r="K447" s="8" t="s">
        <v>2055</v>
      </c>
      <c r="L447" s="8">
        <v>1</v>
      </c>
      <c r="S447" s="8">
        <v>126010031</v>
      </c>
      <c r="T447" s="8">
        <v>1</v>
      </c>
      <c r="AK447" s="8">
        <v>0</v>
      </c>
      <c r="AL447" s="8">
        <v>0</v>
      </c>
      <c r="AM447" s="8">
        <v>30029</v>
      </c>
      <c r="AN447" s="8">
        <v>2E-3</v>
      </c>
      <c r="AO447" s="8">
        <v>0</v>
      </c>
      <c r="AP447" s="8">
        <v>0</v>
      </c>
      <c r="AQ447" s="8">
        <v>0</v>
      </c>
      <c r="AR447" s="8">
        <v>0</v>
      </c>
      <c r="AS447" s="8">
        <v>300000205</v>
      </c>
      <c r="AT447" s="8">
        <v>2.5000000000000001E-4</v>
      </c>
      <c r="AU447" s="8">
        <v>30201</v>
      </c>
      <c r="AV447" s="8">
        <v>2E-3</v>
      </c>
      <c r="BV447" s="17"/>
      <c r="BW447" s="18"/>
      <c r="BX447" s="19"/>
    </row>
    <row r="448" spans="1:76">
      <c r="A448" s="8" t="s">
        <v>2012</v>
      </c>
      <c r="B448" s="8">
        <v>126000032</v>
      </c>
      <c r="D448" s="8" t="s">
        <v>2443</v>
      </c>
      <c r="E448" s="8">
        <v>80</v>
      </c>
      <c r="F448" s="8">
        <v>8.1666666666666676E-3</v>
      </c>
      <c r="G448" s="8">
        <v>0.25</v>
      </c>
      <c r="K448" s="8" t="s">
        <v>2055</v>
      </c>
      <c r="L448" s="8">
        <v>1</v>
      </c>
      <c r="S448" s="8" t="s">
        <v>1117</v>
      </c>
      <c r="T448" s="8">
        <v>6.5329999999999997E-3</v>
      </c>
      <c r="AK448" s="8">
        <v>0</v>
      </c>
      <c r="AL448" s="8">
        <v>0</v>
      </c>
      <c r="AM448" s="8">
        <v>0</v>
      </c>
      <c r="AN448" s="8">
        <v>0</v>
      </c>
      <c r="AO448" s="8">
        <v>30107</v>
      </c>
      <c r="AP448" s="8">
        <v>2.3809E-2</v>
      </c>
      <c r="AQ448" s="8">
        <v>30013</v>
      </c>
      <c r="AR448" s="8">
        <v>5.9500000000000004E-3</v>
      </c>
      <c r="AS448" s="8">
        <v>30017</v>
      </c>
      <c r="AT448" s="8">
        <v>2.5000000000000001E-4</v>
      </c>
      <c r="AU448" s="8">
        <v>30201</v>
      </c>
      <c r="AV448" s="8">
        <v>3.9680000000000002E-3</v>
      </c>
      <c r="BV448" s="17"/>
      <c r="BW448" s="18"/>
      <c r="BX448" s="19"/>
    </row>
    <row r="449" spans="1:76">
      <c r="A449" s="8" t="s">
        <v>2012</v>
      </c>
      <c r="B449" s="8">
        <v>126000035</v>
      </c>
      <c r="D449" s="8" t="s">
        <v>2444</v>
      </c>
      <c r="E449" s="8">
        <v>330</v>
      </c>
      <c r="F449" s="8">
        <v>1.7777777777777778E-2</v>
      </c>
      <c r="G449" s="8">
        <v>1</v>
      </c>
      <c r="K449" s="8" t="s">
        <v>2055</v>
      </c>
      <c r="L449" s="8">
        <v>1</v>
      </c>
      <c r="S449" s="8" t="s">
        <v>2445</v>
      </c>
      <c r="T449" s="8">
        <v>0.28899999999999998</v>
      </c>
      <c r="AK449" s="8">
        <v>0</v>
      </c>
      <c r="AL449" s="8">
        <v>0</v>
      </c>
      <c r="AM449" s="8">
        <v>0</v>
      </c>
      <c r="AN449" s="8">
        <v>0</v>
      </c>
      <c r="AO449" s="8">
        <v>0</v>
      </c>
      <c r="AP449" s="8">
        <v>0</v>
      </c>
      <c r="AQ449" s="8">
        <v>0</v>
      </c>
      <c r="AR449" s="8">
        <v>0</v>
      </c>
      <c r="AS449" s="8">
        <v>0</v>
      </c>
      <c r="AT449" s="8">
        <v>0</v>
      </c>
      <c r="AU449" s="8">
        <v>0</v>
      </c>
      <c r="AV449" s="8">
        <v>0</v>
      </c>
      <c r="BV449" s="17"/>
      <c r="BW449" s="18"/>
      <c r="BX449" s="19"/>
    </row>
    <row r="450" spans="1:76">
      <c r="A450" s="8" t="s">
        <v>2012</v>
      </c>
      <c r="B450" s="8">
        <v>126000036</v>
      </c>
      <c r="D450" s="8" t="s">
        <v>2446</v>
      </c>
      <c r="E450" s="8">
        <v>80</v>
      </c>
      <c r="F450" s="8">
        <v>1.4545454545454545E-2</v>
      </c>
      <c r="G450" s="8">
        <v>0.75</v>
      </c>
      <c r="K450" s="8" t="s">
        <v>2152</v>
      </c>
      <c r="L450" s="8">
        <v>2</v>
      </c>
      <c r="S450" s="8" t="s">
        <v>1209</v>
      </c>
      <c r="T450" s="8">
        <v>1.6674999999999999E-2</v>
      </c>
      <c r="AK450" s="8">
        <v>30191</v>
      </c>
      <c r="AL450" s="8">
        <v>2.9759999999999999E-3</v>
      </c>
      <c r="AM450" s="8">
        <v>0</v>
      </c>
      <c r="AN450" s="8">
        <v>0</v>
      </c>
      <c r="AO450" s="8">
        <v>30107</v>
      </c>
      <c r="AP450" s="8">
        <v>1.7856999999999998E-2</v>
      </c>
      <c r="AQ450" s="8">
        <v>30013</v>
      </c>
      <c r="AR450" s="8">
        <v>8.5699999999999995E-3</v>
      </c>
      <c r="AS450" s="8">
        <v>0</v>
      </c>
      <c r="AT450" s="8">
        <v>0</v>
      </c>
      <c r="AU450" s="8">
        <v>30201</v>
      </c>
      <c r="AV450" s="8">
        <v>2.9759999999999999E-3</v>
      </c>
      <c r="BV450" s="17"/>
      <c r="BW450" s="18"/>
      <c r="BX450" s="19"/>
    </row>
    <row r="451" spans="1:76">
      <c r="A451" s="8" t="s">
        <v>2012</v>
      </c>
      <c r="B451" s="8">
        <v>126000037</v>
      </c>
      <c r="D451" s="8" t="s">
        <v>2447</v>
      </c>
      <c r="E451" s="8">
        <v>80</v>
      </c>
      <c r="F451" s="8">
        <v>1.4545454545454545E-2</v>
      </c>
      <c r="G451" s="8">
        <v>0.75</v>
      </c>
      <c r="K451" s="8" t="s">
        <v>2152</v>
      </c>
      <c r="L451" s="8">
        <v>2</v>
      </c>
      <c r="S451" s="8" t="s">
        <v>1209</v>
      </c>
      <c r="T451" s="8">
        <v>1.6674999999999999E-2</v>
      </c>
      <c r="AK451" s="8">
        <v>30191</v>
      </c>
      <c r="AL451" s="8">
        <v>2.9759999999999999E-3</v>
      </c>
      <c r="AM451" s="8">
        <v>0</v>
      </c>
      <c r="AN451" s="8">
        <v>0</v>
      </c>
      <c r="AO451" s="8">
        <v>30107</v>
      </c>
      <c r="AP451" s="8">
        <v>1.7856999999999998E-2</v>
      </c>
      <c r="AQ451" s="8">
        <v>30013</v>
      </c>
      <c r="AR451" s="8">
        <v>8.5699999999999995E-3</v>
      </c>
      <c r="AS451" s="8">
        <v>0</v>
      </c>
      <c r="AT451" s="8">
        <v>0</v>
      </c>
      <c r="AU451" s="8">
        <v>30201</v>
      </c>
      <c r="AV451" s="8">
        <v>2.9759999999999999E-3</v>
      </c>
      <c r="BV451" s="17"/>
      <c r="BW451" s="18"/>
      <c r="BX451" s="19"/>
    </row>
    <row r="452" spans="1:76">
      <c r="A452" s="8" t="s">
        <v>2012</v>
      </c>
      <c r="B452" s="8">
        <v>126000038</v>
      </c>
      <c r="D452" s="8" t="s">
        <v>2448</v>
      </c>
      <c r="E452" s="8">
        <v>80</v>
      </c>
      <c r="F452" s="8">
        <v>1.4545454545454545E-2</v>
      </c>
      <c r="G452" s="8">
        <v>0.75</v>
      </c>
      <c r="K452" s="8" t="s">
        <v>2152</v>
      </c>
      <c r="L452" s="8">
        <v>2</v>
      </c>
      <c r="S452" s="8" t="s">
        <v>1117</v>
      </c>
      <c r="T452" s="8">
        <v>1.6674999999999999E-2</v>
      </c>
      <c r="AK452" s="8">
        <v>30191</v>
      </c>
      <c r="AL452" s="8">
        <v>2.9759999999999999E-3</v>
      </c>
      <c r="AM452" s="8">
        <v>0</v>
      </c>
      <c r="AN452" s="8">
        <v>0</v>
      </c>
      <c r="AO452" s="8">
        <v>30107</v>
      </c>
      <c r="AP452" s="8">
        <v>1.7856999999999998E-2</v>
      </c>
      <c r="AQ452" s="8">
        <v>30013</v>
      </c>
      <c r="AR452" s="8">
        <v>8.5699999999999995E-3</v>
      </c>
      <c r="AS452" s="8">
        <v>0</v>
      </c>
      <c r="AT452" s="8">
        <v>0</v>
      </c>
      <c r="AU452" s="8">
        <v>30201</v>
      </c>
      <c r="AV452" s="8">
        <v>2.9759999999999999E-3</v>
      </c>
      <c r="BV452" s="17"/>
      <c r="BW452" s="18"/>
      <c r="BX452" s="19"/>
    </row>
    <row r="453" spans="1:76">
      <c r="A453" s="8" t="s">
        <v>2012</v>
      </c>
      <c r="B453" s="8">
        <v>126000039</v>
      </c>
      <c r="D453" s="8" t="s">
        <v>2449</v>
      </c>
      <c r="E453" s="8">
        <v>80</v>
      </c>
      <c r="F453" s="8">
        <v>1.4545454545454545E-2</v>
      </c>
      <c r="G453" s="8">
        <v>0.75</v>
      </c>
      <c r="K453" s="8" t="s">
        <v>2152</v>
      </c>
      <c r="L453" s="8">
        <v>2</v>
      </c>
      <c r="S453" s="8" t="s">
        <v>1117</v>
      </c>
      <c r="T453" s="8">
        <v>1.6674999999999999E-2</v>
      </c>
      <c r="AK453" s="8">
        <v>30191</v>
      </c>
      <c r="AL453" s="8">
        <v>2.9759999999999999E-3</v>
      </c>
      <c r="AM453" s="8">
        <v>0</v>
      </c>
      <c r="AN453" s="8">
        <v>0</v>
      </c>
      <c r="AO453" s="8">
        <v>30107</v>
      </c>
      <c r="AP453" s="8">
        <v>1.7856999999999998E-2</v>
      </c>
      <c r="AQ453" s="8">
        <v>30013</v>
      </c>
      <c r="AR453" s="8">
        <v>8.5699999999999995E-3</v>
      </c>
      <c r="AS453" s="8">
        <v>0</v>
      </c>
      <c r="AT453" s="8">
        <v>0</v>
      </c>
      <c r="AU453" s="8">
        <v>30201</v>
      </c>
      <c r="AV453" s="8">
        <v>2.9759999999999999E-3</v>
      </c>
      <c r="BV453" s="17"/>
      <c r="BW453" s="18"/>
      <c r="BX453" s="19"/>
    </row>
    <row r="454" spans="1:76">
      <c r="A454" s="8" t="s">
        <v>2012</v>
      </c>
      <c r="B454" s="8">
        <v>126000040</v>
      </c>
      <c r="D454" s="8" t="s">
        <v>2450</v>
      </c>
      <c r="E454" s="8">
        <v>80</v>
      </c>
      <c r="F454" s="8">
        <v>1.4545454545454545E-2</v>
      </c>
      <c r="G454" s="8">
        <v>0.75</v>
      </c>
      <c r="K454" s="8" t="s">
        <v>2152</v>
      </c>
      <c r="L454" s="8">
        <v>2</v>
      </c>
      <c r="S454" s="8" t="s">
        <v>1213</v>
      </c>
      <c r="T454" s="8">
        <v>1.6674999999999999E-2</v>
      </c>
      <c r="AK454" s="8">
        <v>30191</v>
      </c>
      <c r="AL454" s="8">
        <v>2.9759999999999999E-3</v>
      </c>
      <c r="AM454" s="8">
        <v>0</v>
      </c>
      <c r="AN454" s="8">
        <v>0</v>
      </c>
      <c r="AO454" s="8">
        <v>30107</v>
      </c>
      <c r="AP454" s="8">
        <v>1.7856999999999998E-2</v>
      </c>
      <c r="AQ454" s="8">
        <v>30013</v>
      </c>
      <c r="AR454" s="8">
        <v>8.5699999999999995E-3</v>
      </c>
      <c r="AS454" s="8">
        <v>0</v>
      </c>
      <c r="AT454" s="8">
        <v>0</v>
      </c>
      <c r="AU454" s="8">
        <v>30201</v>
      </c>
      <c r="AV454" s="8">
        <v>2.9759999999999999E-3</v>
      </c>
      <c r="BV454" s="17"/>
      <c r="BW454" s="18"/>
      <c r="BX454" s="19"/>
    </row>
    <row r="455" spans="1:76">
      <c r="A455" s="8" t="s">
        <v>2012</v>
      </c>
      <c r="B455" s="8">
        <v>126000041</v>
      </c>
      <c r="D455" s="8" t="s">
        <v>2451</v>
      </c>
      <c r="E455" s="8">
        <v>80</v>
      </c>
      <c r="F455" s="8">
        <v>1.4545454545454545E-2</v>
      </c>
      <c r="G455" s="8">
        <v>0.75</v>
      </c>
      <c r="K455" s="8" t="s">
        <v>2152</v>
      </c>
      <c r="L455" s="8">
        <v>2</v>
      </c>
      <c r="S455" s="8" t="s">
        <v>1213</v>
      </c>
      <c r="T455" s="8">
        <v>1.6674999999999999E-2</v>
      </c>
      <c r="AK455" s="8">
        <v>30191</v>
      </c>
      <c r="AL455" s="8">
        <v>2.9759999999999999E-3</v>
      </c>
      <c r="AM455" s="8">
        <v>0</v>
      </c>
      <c r="AN455" s="8">
        <v>0</v>
      </c>
      <c r="AO455" s="8">
        <v>30107</v>
      </c>
      <c r="AP455" s="8">
        <v>1.7856999999999998E-2</v>
      </c>
      <c r="AQ455" s="8">
        <v>30013</v>
      </c>
      <c r="AR455" s="8">
        <v>8.5699999999999995E-3</v>
      </c>
      <c r="AS455" s="8">
        <v>0</v>
      </c>
      <c r="AT455" s="8">
        <v>0</v>
      </c>
      <c r="AU455" s="8">
        <v>30201</v>
      </c>
      <c r="AV455" s="8">
        <v>2.9759999999999999E-3</v>
      </c>
      <c r="BV455" s="17"/>
      <c r="BW455" s="18"/>
      <c r="BX455" s="19"/>
    </row>
    <row r="456" spans="1:76">
      <c r="A456" s="8" t="s">
        <v>2012</v>
      </c>
      <c r="B456" s="8">
        <v>126000042</v>
      </c>
      <c r="D456" s="8" t="s">
        <v>2452</v>
      </c>
      <c r="E456" s="8" t="s">
        <v>2431</v>
      </c>
      <c r="G456" s="8">
        <v>0.25</v>
      </c>
      <c r="K456" s="8" t="s">
        <v>2055</v>
      </c>
      <c r="L456" s="8">
        <v>1</v>
      </c>
      <c r="S456" s="8">
        <v>126010042</v>
      </c>
      <c r="T456" s="8">
        <v>1</v>
      </c>
      <c r="AK456" s="8">
        <v>0</v>
      </c>
      <c r="AL456" s="8">
        <v>0</v>
      </c>
      <c r="AM456" s="8">
        <v>30029</v>
      </c>
      <c r="AN456" s="8">
        <v>2E-3</v>
      </c>
      <c r="AO456" s="8">
        <v>0</v>
      </c>
      <c r="AP456" s="8">
        <v>0</v>
      </c>
      <c r="AQ456" s="8">
        <v>0</v>
      </c>
      <c r="AR456" s="8">
        <v>0</v>
      </c>
      <c r="AS456" s="8">
        <v>30017</v>
      </c>
      <c r="AT456" s="8">
        <v>3.1000000000000001E-5</v>
      </c>
      <c r="AU456" s="8">
        <v>30201</v>
      </c>
      <c r="AV456" s="8">
        <v>2E-3</v>
      </c>
      <c r="BV456" s="17"/>
      <c r="BW456" s="18"/>
      <c r="BX456" s="19"/>
    </row>
    <row r="457" spans="1:76">
      <c r="A457" s="8" t="s">
        <v>2012</v>
      </c>
      <c r="B457" s="8">
        <v>126000043</v>
      </c>
      <c r="D457" s="8" t="s">
        <v>14308</v>
      </c>
      <c r="E457" s="8">
        <v>80</v>
      </c>
      <c r="F457" s="8">
        <v>8.0000000000000002E-3</v>
      </c>
      <c r="G457" s="8">
        <v>0.25</v>
      </c>
      <c r="K457" s="8" t="s">
        <v>2055</v>
      </c>
      <c r="L457" s="8">
        <v>1</v>
      </c>
      <c r="S457" s="8" t="s">
        <v>979</v>
      </c>
      <c r="T457" s="8">
        <v>9.8820000000000002E-3</v>
      </c>
      <c r="U457" s="8" t="s">
        <v>283</v>
      </c>
      <c r="V457" s="8">
        <v>1.8000000000000001E-4</v>
      </c>
      <c r="AK457" s="8">
        <v>0</v>
      </c>
      <c r="AL457" s="8">
        <v>0</v>
      </c>
      <c r="AM457" s="8">
        <v>0</v>
      </c>
      <c r="AN457" s="8">
        <v>0</v>
      </c>
      <c r="AO457" s="8">
        <v>0</v>
      </c>
      <c r="AP457" s="8">
        <v>0</v>
      </c>
      <c r="AQ457" s="8">
        <v>0</v>
      </c>
      <c r="AR457" s="8">
        <v>0</v>
      </c>
      <c r="AS457" s="8">
        <v>0</v>
      </c>
      <c r="AT457" s="8">
        <v>0</v>
      </c>
      <c r="AU457" s="8">
        <v>0</v>
      </c>
      <c r="AV457" s="8">
        <v>0</v>
      </c>
      <c r="BV457" s="17"/>
      <c r="BW457" s="18"/>
      <c r="BX457" s="19"/>
    </row>
    <row r="458" spans="1:76">
      <c r="A458" s="8" t="s">
        <v>2012</v>
      </c>
      <c r="B458" s="8">
        <v>126000044</v>
      </c>
      <c r="D458" s="8" t="s">
        <v>14309</v>
      </c>
      <c r="E458" s="8">
        <v>80</v>
      </c>
      <c r="F458" s="8">
        <v>8.0000000000000002E-3</v>
      </c>
      <c r="G458" s="8">
        <v>0.25</v>
      </c>
      <c r="K458" s="8" t="s">
        <v>2055</v>
      </c>
      <c r="L458" s="8">
        <v>1</v>
      </c>
      <c r="S458" s="8" t="s">
        <v>979</v>
      </c>
      <c r="T458" s="8">
        <v>1.372E-2</v>
      </c>
      <c r="U458" s="8" t="s">
        <v>283</v>
      </c>
      <c r="V458" s="8">
        <v>2.7999999999999998E-4</v>
      </c>
      <c r="AK458" s="8">
        <v>0</v>
      </c>
      <c r="AL458" s="8">
        <v>0</v>
      </c>
      <c r="AM458" s="8">
        <v>0</v>
      </c>
      <c r="AN458" s="8">
        <v>0</v>
      </c>
      <c r="AO458" s="8">
        <v>0</v>
      </c>
      <c r="AP458" s="8">
        <v>0</v>
      </c>
      <c r="AQ458" s="8">
        <v>0</v>
      </c>
      <c r="AR458" s="8">
        <v>0</v>
      </c>
      <c r="AS458" s="8">
        <v>0</v>
      </c>
      <c r="AT458" s="8">
        <v>0</v>
      </c>
      <c r="AU458" s="8">
        <v>0</v>
      </c>
      <c r="AV458" s="8">
        <v>0</v>
      </c>
      <c r="BV458" s="17"/>
      <c r="BW458" s="18"/>
      <c r="BX458" s="19"/>
    </row>
    <row r="459" spans="1:76">
      <c r="A459" s="8" t="s">
        <v>2012</v>
      </c>
      <c r="B459" s="8">
        <v>126000045</v>
      </c>
      <c r="D459" s="8" t="s">
        <v>2455</v>
      </c>
      <c r="E459" s="8">
        <v>130</v>
      </c>
      <c r="F459" s="8">
        <v>1.2500000000000001E-2</v>
      </c>
      <c r="G459" s="8">
        <v>1</v>
      </c>
      <c r="K459" s="8" t="s">
        <v>2055</v>
      </c>
      <c r="L459" s="8">
        <v>1</v>
      </c>
      <c r="S459" s="8">
        <v>30309</v>
      </c>
      <c r="T459" s="8">
        <v>1</v>
      </c>
      <c r="AK459" s="8">
        <v>0</v>
      </c>
      <c r="AL459" s="8">
        <v>0</v>
      </c>
      <c r="AM459" s="8">
        <v>0</v>
      </c>
      <c r="AN459" s="8">
        <v>0</v>
      </c>
      <c r="AO459" s="8">
        <v>0</v>
      </c>
      <c r="AP459" s="8">
        <v>0</v>
      </c>
      <c r="AQ459" s="8">
        <v>0</v>
      </c>
      <c r="AR459" s="8">
        <v>0</v>
      </c>
      <c r="AS459" s="8">
        <v>0</v>
      </c>
      <c r="AT459" s="8">
        <v>0</v>
      </c>
      <c r="AU459" s="8">
        <v>0</v>
      </c>
      <c r="AV459" s="8">
        <v>0</v>
      </c>
      <c r="BV459" s="17"/>
      <c r="BW459" s="18"/>
      <c r="BX459" s="19"/>
    </row>
    <row r="460" spans="1:76">
      <c r="A460" s="8" t="s">
        <v>2012</v>
      </c>
      <c r="B460" s="8">
        <v>126000046</v>
      </c>
      <c r="D460" s="8" t="s">
        <v>2456</v>
      </c>
      <c r="E460" s="8">
        <v>80</v>
      </c>
      <c r="F460" s="8">
        <v>0.01</v>
      </c>
      <c r="G460" s="8">
        <v>1</v>
      </c>
      <c r="K460" s="8" t="s">
        <v>2152</v>
      </c>
      <c r="L460" s="8">
        <v>1</v>
      </c>
      <c r="S460" s="8" t="s">
        <v>1117</v>
      </c>
      <c r="T460" s="8">
        <v>2.4E-2</v>
      </c>
      <c r="AK460" s="8">
        <v>30191</v>
      </c>
      <c r="AL460" s="8">
        <v>4.1669999999999997E-3</v>
      </c>
      <c r="AM460" s="8">
        <v>0</v>
      </c>
      <c r="AN460" s="8">
        <v>0</v>
      </c>
      <c r="AO460" s="8">
        <v>30107</v>
      </c>
      <c r="AP460" s="8">
        <v>2.5000000000000001E-2</v>
      </c>
      <c r="AQ460" s="8">
        <v>30013</v>
      </c>
      <c r="AR460" s="8">
        <v>1.4999999999999999E-2</v>
      </c>
      <c r="AS460" s="8">
        <v>0</v>
      </c>
      <c r="AT460" s="8">
        <v>0</v>
      </c>
      <c r="AU460" s="8">
        <v>30201</v>
      </c>
      <c r="AV460" s="8">
        <v>4.1669999999999997E-3</v>
      </c>
      <c r="BV460" s="17"/>
      <c r="BW460" s="18"/>
      <c r="BX460" s="19"/>
    </row>
    <row r="461" spans="1:76">
      <c r="A461" s="8" t="s">
        <v>2012</v>
      </c>
      <c r="B461" s="8">
        <v>126000047</v>
      </c>
      <c r="D461" s="8" t="s">
        <v>2457</v>
      </c>
      <c r="E461" s="8">
        <v>80</v>
      </c>
      <c r="F461" s="8">
        <v>0.01</v>
      </c>
      <c r="G461" s="8">
        <v>1</v>
      </c>
      <c r="K461" s="8" t="s">
        <v>2152</v>
      </c>
      <c r="L461" s="8">
        <v>1</v>
      </c>
      <c r="S461" s="8" t="s">
        <v>1209</v>
      </c>
      <c r="T461" s="8">
        <v>2.4E-2</v>
      </c>
      <c r="AK461" s="8">
        <v>30191</v>
      </c>
      <c r="AL461" s="8">
        <v>4.1669999999999997E-3</v>
      </c>
      <c r="AM461" s="8">
        <v>0</v>
      </c>
      <c r="AN461" s="8">
        <v>0</v>
      </c>
      <c r="AO461" s="8">
        <v>30107</v>
      </c>
      <c r="AP461" s="8">
        <v>2.5000000000000001E-2</v>
      </c>
      <c r="AQ461" s="8">
        <v>30013</v>
      </c>
      <c r="AR461" s="8">
        <v>1.4999999999999999E-2</v>
      </c>
      <c r="AS461" s="8">
        <v>0</v>
      </c>
      <c r="AT461" s="8">
        <v>0</v>
      </c>
      <c r="AU461" s="8">
        <v>30201</v>
      </c>
      <c r="AV461" s="8">
        <v>4.1669999999999997E-3</v>
      </c>
      <c r="BV461" s="17"/>
      <c r="BW461" s="18"/>
      <c r="BX461" s="19"/>
    </row>
    <row r="462" spans="1:76">
      <c r="A462" s="8" t="s">
        <v>2012</v>
      </c>
      <c r="B462" s="8">
        <v>126000048</v>
      </c>
      <c r="D462" s="8" t="s">
        <v>2458</v>
      </c>
      <c r="E462" s="8">
        <v>80</v>
      </c>
      <c r="F462" s="8">
        <v>1.8194444444444444E-2</v>
      </c>
      <c r="G462" s="8">
        <v>0.25</v>
      </c>
      <c r="K462" s="8" t="s">
        <v>2152</v>
      </c>
      <c r="L462" s="8">
        <v>1</v>
      </c>
      <c r="S462" s="8" t="s">
        <v>1063</v>
      </c>
      <c r="T462" s="8">
        <v>1.9599999999999999E-2</v>
      </c>
      <c r="U462" s="8" t="s">
        <v>279</v>
      </c>
      <c r="V462" s="8">
        <v>4.0000000000000002E-4</v>
      </c>
      <c r="AK462" s="8">
        <v>30191</v>
      </c>
      <c r="AL462" s="8">
        <v>1.1899999999999999E-3</v>
      </c>
      <c r="AM462" s="8">
        <v>0</v>
      </c>
      <c r="AN462" s="8">
        <v>0</v>
      </c>
      <c r="AO462" s="8">
        <v>30107</v>
      </c>
      <c r="AP462" s="8">
        <v>7.1399999999999996E-3</v>
      </c>
      <c r="AQ462" s="8">
        <v>30013</v>
      </c>
      <c r="AR462" s="8">
        <v>2.14E-3</v>
      </c>
      <c r="AS462" s="8">
        <v>0</v>
      </c>
      <c r="AT462" s="8">
        <v>0</v>
      </c>
      <c r="AU462" s="8">
        <v>30201</v>
      </c>
      <c r="AV462" s="8">
        <v>1.1899999999999999E-3</v>
      </c>
      <c r="BV462" s="17"/>
      <c r="BW462" s="18"/>
      <c r="BX462" s="19"/>
    </row>
    <row r="463" spans="1:76">
      <c r="A463" s="8" t="s">
        <v>2012</v>
      </c>
      <c r="B463" s="8">
        <v>126000049</v>
      </c>
      <c r="D463" s="8" t="s">
        <v>2459</v>
      </c>
      <c r="E463" s="8">
        <v>80</v>
      </c>
      <c r="F463" s="8">
        <v>1.8194444444444444E-2</v>
      </c>
      <c r="G463" s="8">
        <v>0.25</v>
      </c>
      <c r="K463" s="8" t="s">
        <v>2152</v>
      </c>
      <c r="L463" s="8">
        <v>1</v>
      </c>
      <c r="S463" s="8" t="s">
        <v>1063</v>
      </c>
      <c r="T463" s="8">
        <v>1.9599999999999999E-2</v>
      </c>
      <c r="U463" s="8" t="s">
        <v>189</v>
      </c>
      <c r="V463" s="8">
        <v>4.0000000000000002E-4</v>
      </c>
      <c r="AK463" s="8">
        <v>30191</v>
      </c>
      <c r="AL463" s="8">
        <v>1.1899999999999999E-3</v>
      </c>
      <c r="AM463" s="8">
        <v>0</v>
      </c>
      <c r="AN463" s="8">
        <v>0</v>
      </c>
      <c r="AO463" s="8">
        <v>30107</v>
      </c>
      <c r="AP463" s="8">
        <v>7.1399999999999996E-3</v>
      </c>
      <c r="AQ463" s="8">
        <v>30013</v>
      </c>
      <c r="AR463" s="8">
        <v>2.14E-3</v>
      </c>
      <c r="AS463" s="8">
        <v>0</v>
      </c>
      <c r="AT463" s="8">
        <v>0</v>
      </c>
      <c r="AU463" s="8">
        <v>30201</v>
      </c>
      <c r="AV463" s="8">
        <v>1.1899999999999999E-3</v>
      </c>
      <c r="BV463" s="17"/>
      <c r="BW463" s="18"/>
      <c r="BX463" s="19"/>
    </row>
    <row r="464" spans="1:76">
      <c r="A464" s="8" t="s">
        <v>2012</v>
      </c>
      <c r="D464" s="8">
        <v>0</v>
      </c>
      <c r="L464" s="8">
        <v>1</v>
      </c>
      <c r="AK464" s="8">
        <v>0</v>
      </c>
      <c r="AL464" s="8">
        <v>0</v>
      </c>
      <c r="AM464" s="8">
        <v>0</v>
      </c>
      <c r="AN464" s="8">
        <v>0</v>
      </c>
      <c r="AO464" s="8">
        <v>0</v>
      </c>
      <c r="AP464" s="8">
        <v>0</v>
      </c>
      <c r="AQ464" s="8">
        <v>0</v>
      </c>
      <c r="AR464" s="8">
        <v>0</v>
      </c>
      <c r="AS464" s="8">
        <v>0</v>
      </c>
      <c r="AT464" s="8">
        <v>0</v>
      </c>
      <c r="AU464" s="8">
        <v>0</v>
      </c>
      <c r="AV464" s="8">
        <v>0</v>
      </c>
      <c r="BV464" s="17"/>
      <c r="BW464" s="18"/>
      <c r="BX464" s="19"/>
    </row>
    <row r="465" spans="1:76">
      <c r="A465" s="8" t="s">
        <v>2012</v>
      </c>
      <c r="B465" s="8">
        <v>126000063</v>
      </c>
      <c r="D465" s="8" t="s">
        <v>2460</v>
      </c>
      <c r="E465" s="8">
        <v>80</v>
      </c>
      <c r="F465" s="8">
        <v>0.01</v>
      </c>
      <c r="G465" s="8">
        <v>1</v>
      </c>
      <c r="K465" s="8" t="s">
        <v>2152</v>
      </c>
      <c r="L465" s="8">
        <v>1</v>
      </c>
      <c r="S465" s="8" t="s">
        <v>1213</v>
      </c>
      <c r="T465" s="8">
        <v>2.5440000000000001E-2</v>
      </c>
      <c r="AK465" s="8">
        <v>30191</v>
      </c>
      <c r="AL465" s="8">
        <v>4.1669999999999997E-3</v>
      </c>
      <c r="AM465" s="8">
        <v>0</v>
      </c>
      <c r="AN465" s="8">
        <v>0</v>
      </c>
      <c r="AO465" s="8">
        <v>30107</v>
      </c>
      <c r="AP465" s="8">
        <v>2.5000000000000001E-2</v>
      </c>
      <c r="AQ465" s="8">
        <v>30013</v>
      </c>
      <c r="AR465" s="8">
        <v>1.4999999999999999E-2</v>
      </c>
      <c r="AS465" s="8">
        <v>0</v>
      </c>
      <c r="AT465" s="8">
        <v>0</v>
      </c>
      <c r="AU465" s="8">
        <v>30201</v>
      </c>
      <c r="AV465" s="8">
        <v>4.1669999999999997E-3</v>
      </c>
      <c r="BV465" s="17"/>
      <c r="BW465" s="18"/>
      <c r="BX465" s="19"/>
    </row>
    <row r="466" spans="1:76">
      <c r="A466" s="8" t="s">
        <v>2012</v>
      </c>
      <c r="B466" s="8">
        <v>126000064</v>
      </c>
      <c r="D466" s="8" t="s">
        <v>2461</v>
      </c>
      <c r="E466" s="8">
        <v>130</v>
      </c>
      <c r="F466" s="8">
        <v>1.2500000000000001E-2</v>
      </c>
      <c r="G466" s="8">
        <v>1</v>
      </c>
      <c r="K466" s="8" t="s">
        <v>2055</v>
      </c>
      <c r="L466" s="8">
        <v>1</v>
      </c>
      <c r="S466" s="8">
        <v>300000182</v>
      </c>
      <c r="T466" s="8">
        <v>1</v>
      </c>
      <c r="AK466" s="8">
        <v>0</v>
      </c>
      <c r="AL466" s="8">
        <v>0</v>
      </c>
      <c r="AM466" s="8">
        <v>0</v>
      </c>
      <c r="AN466" s="8">
        <v>0</v>
      </c>
      <c r="AO466" s="8">
        <v>30107</v>
      </c>
      <c r="AP466" s="8">
        <v>6.6666000000000003E-2</v>
      </c>
      <c r="AQ466" s="8">
        <v>0</v>
      </c>
      <c r="AR466" s="8">
        <v>0</v>
      </c>
      <c r="AS466" s="8">
        <v>0</v>
      </c>
      <c r="AT466" s="8">
        <v>0</v>
      </c>
      <c r="AU466" s="8">
        <v>0</v>
      </c>
      <c r="AV466" s="8">
        <v>0</v>
      </c>
      <c r="BV466" s="17"/>
      <c r="BW466" s="18"/>
      <c r="BX466" s="19"/>
    </row>
    <row r="467" spans="1:76">
      <c r="A467" s="8" t="s">
        <v>2012</v>
      </c>
      <c r="B467" s="8">
        <v>126000065</v>
      </c>
      <c r="D467" s="8" t="s">
        <v>2462</v>
      </c>
      <c r="E467" s="8">
        <v>130</v>
      </c>
      <c r="F467" s="8">
        <v>1.2500000000000001E-2</v>
      </c>
      <c r="G467" s="8">
        <v>1</v>
      </c>
      <c r="K467" s="8" t="s">
        <v>2055</v>
      </c>
      <c r="L467" s="8">
        <v>1</v>
      </c>
      <c r="S467" s="8">
        <v>300000183</v>
      </c>
      <c r="T467" s="8">
        <v>1</v>
      </c>
      <c r="AK467" s="8">
        <v>0</v>
      </c>
      <c r="AL467" s="8">
        <v>0</v>
      </c>
      <c r="AM467" s="8">
        <v>0</v>
      </c>
      <c r="AN467" s="8">
        <v>0</v>
      </c>
      <c r="AO467" s="8">
        <v>0</v>
      </c>
      <c r="AP467" s="8">
        <v>0</v>
      </c>
      <c r="AQ467" s="8">
        <v>0</v>
      </c>
      <c r="AR467" s="8">
        <v>0</v>
      </c>
      <c r="AS467" s="8">
        <v>0</v>
      </c>
      <c r="AT467" s="8">
        <v>0</v>
      </c>
      <c r="AU467" s="8">
        <v>0</v>
      </c>
      <c r="AV467" s="8">
        <v>0</v>
      </c>
      <c r="BV467" s="17"/>
      <c r="BW467" s="18"/>
      <c r="BX467" s="19"/>
    </row>
    <row r="468" spans="1:76">
      <c r="A468" s="8" t="s">
        <v>2012</v>
      </c>
      <c r="B468" s="8">
        <v>126000066</v>
      </c>
      <c r="D468" s="8" t="s">
        <v>2463</v>
      </c>
      <c r="E468" s="8">
        <v>130</v>
      </c>
      <c r="F468" s="8">
        <v>1.2500000000000001E-2</v>
      </c>
      <c r="G468" s="8">
        <v>1</v>
      </c>
      <c r="K468" s="8" t="s">
        <v>2055</v>
      </c>
      <c r="L468" s="8">
        <v>1</v>
      </c>
      <c r="S468" s="8">
        <v>300000184</v>
      </c>
      <c r="T468" s="8">
        <v>1</v>
      </c>
      <c r="AK468" s="8">
        <v>0</v>
      </c>
      <c r="AL468" s="8">
        <v>0</v>
      </c>
      <c r="AM468" s="8">
        <v>0</v>
      </c>
      <c r="AN468" s="8">
        <v>0</v>
      </c>
      <c r="AO468" s="8">
        <v>30107</v>
      </c>
      <c r="AP468" s="8">
        <v>6.6666000000000003E-2</v>
      </c>
      <c r="AQ468" s="8">
        <v>0</v>
      </c>
      <c r="AR468" s="8">
        <v>0</v>
      </c>
      <c r="AS468" s="8">
        <v>0</v>
      </c>
      <c r="AT468" s="8">
        <v>0</v>
      </c>
      <c r="AU468" s="8">
        <v>0</v>
      </c>
      <c r="AV468" s="8">
        <v>0</v>
      </c>
      <c r="BV468" s="17"/>
      <c r="BW468" s="18"/>
      <c r="BX468" s="19"/>
    </row>
    <row r="469" spans="1:76">
      <c r="A469" s="8" t="s">
        <v>2012</v>
      </c>
      <c r="B469" s="8">
        <v>126000067</v>
      </c>
      <c r="D469" s="8" t="s">
        <v>2464</v>
      </c>
      <c r="E469" s="8">
        <v>80</v>
      </c>
      <c r="F469" s="8">
        <v>8.8999999999999999E-3</v>
      </c>
      <c r="G469" s="8">
        <v>0.5</v>
      </c>
      <c r="K469" s="8" t="s">
        <v>2055</v>
      </c>
      <c r="L469" s="8">
        <v>1</v>
      </c>
      <c r="S469" s="8" t="s">
        <v>1117</v>
      </c>
      <c r="T469" s="8">
        <v>6.1999999999999998E-3</v>
      </c>
      <c r="AK469" s="8">
        <v>30191</v>
      </c>
      <c r="AL469" s="8">
        <v>1.1659999999999999E-3</v>
      </c>
      <c r="AM469" s="8">
        <v>0</v>
      </c>
      <c r="AN469" s="8">
        <v>0</v>
      </c>
      <c r="AO469" s="8">
        <v>30107</v>
      </c>
      <c r="AP469" s="8">
        <v>1.1364000000000001E-2</v>
      </c>
      <c r="AQ469" s="8">
        <v>30013</v>
      </c>
      <c r="AR469" s="8">
        <v>3.4089999999999997E-3</v>
      </c>
      <c r="AS469" s="8">
        <v>0</v>
      </c>
      <c r="AT469" s="8">
        <v>0</v>
      </c>
      <c r="AU469" s="8">
        <v>30201</v>
      </c>
      <c r="AV469" s="8">
        <v>1.1659999999999999E-3</v>
      </c>
      <c r="BV469" s="17"/>
      <c r="BW469" s="18"/>
      <c r="BX469" s="19"/>
    </row>
    <row r="470" spans="1:76">
      <c r="A470" s="8" t="s">
        <v>2012</v>
      </c>
      <c r="B470" s="8">
        <v>126000068</v>
      </c>
      <c r="D470" s="8" t="s">
        <v>2465</v>
      </c>
      <c r="E470" s="8">
        <v>300</v>
      </c>
      <c r="F470" s="8">
        <v>1.509433962264151E-2</v>
      </c>
      <c r="G470" s="8">
        <v>0.5</v>
      </c>
      <c r="K470" s="8" t="s">
        <v>2055</v>
      </c>
      <c r="L470" s="8">
        <v>1</v>
      </c>
      <c r="S470" s="8" t="s">
        <v>1209</v>
      </c>
      <c r="T470" s="8">
        <v>0.157</v>
      </c>
      <c r="AK470" s="8">
        <v>0</v>
      </c>
      <c r="AL470" s="8">
        <v>0</v>
      </c>
      <c r="AM470" s="8">
        <v>300000216</v>
      </c>
      <c r="AN470" s="8">
        <v>0.25</v>
      </c>
      <c r="AO470" s="8">
        <v>30107</v>
      </c>
      <c r="AP470" s="8">
        <v>1.4706E-2</v>
      </c>
      <c r="AQ470" s="8">
        <v>0</v>
      </c>
      <c r="AR470" s="8">
        <v>0</v>
      </c>
      <c r="AS470" s="8">
        <v>300000191</v>
      </c>
      <c r="AT470" s="8">
        <v>1.4706E-2</v>
      </c>
      <c r="AU470" s="8">
        <v>0</v>
      </c>
      <c r="AV470" s="8">
        <v>0</v>
      </c>
      <c r="BV470" s="17"/>
      <c r="BW470" s="18"/>
      <c r="BX470" s="19"/>
    </row>
    <row r="471" spans="1:76">
      <c r="A471" s="8" t="s">
        <v>2012</v>
      </c>
      <c r="B471" s="8">
        <v>126000069</v>
      </c>
      <c r="D471" s="8" t="s">
        <v>2466</v>
      </c>
      <c r="E471" s="8">
        <v>160</v>
      </c>
      <c r="F471" s="8">
        <v>0.01</v>
      </c>
      <c r="G471" s="8">
        <v>0.5</v>
      </c>
      <c r="K471" s="8" t="s">
        <v>2055</v>
      </c>
      <c r="L471" s="8">
        <v>1</v>
      </c>
      <c r="S471" s="8" t="s">
        <v>1233</v>
      </c>
      <c r="T471" s="8">
        <v>2.2200000000000001E-2</v>
      </c>
      <c r="AK471" s="8">
        <v>0</v>
      </c>
      <c r="AL471" s="8">
        <v>0</v>
      </c>
      <c r="AM471" s="8">
        <v>0</v>
      </c>
      <c r="AN471" s="8">
        <v>0</v>
      </c>
      <c r="AO471" s="8">
        <v>0</v>
      </c>
      <c r="AP471" s="8">
        <v>0</v>
      </c>
      <c r="AQ471" s="8">
        <v>0</v>
      </c>
      <c r="AR471" s="8">
        <v>0</v>
      </c>
      <c r="AS471" s="8">
        <v>0</v>
      </c>
      <c r="AT471" s="8">
        <v>0</v>
      </c>
      <c r="AU471" s="8">
        <v>0</v>
      </c>
      <c r="AV471" s="8">
        <v>0</v>
      </c>
      <c r="BV471" s="17"/>
      <c r="BW471" s="18"/>
      <c r="BX471" s="19"/>
    </row>
    <row r="472" spans="1:76">
      <c r="A472" s="8" t="s">
        <v>2012</v>
      </c>
      <c r="B472" s="8">
        <v>126000070</v>
      </c>
      <c r="D472" s="8" t="s">
        <v>2467</v>
      </c>
      <c r="E472" s="8">
        <v>130</v>
      </c>
      <c r="F472" s="8">
        <v>3.3333333333333335E-3</v>
      </c>
      <c r="G472" s="8">
        <v>0.5</v>
      </c>
      <c r="K472" s="8" t="s">
        <v>2055</v>
      </c>
      <c r="L472" s="8">
        <v>1</v>
      </c>
      <c r="S472" s="8" t="s">
        <v>979</v>
      </c>
      <c r="T472" s="8">
        <v>2.3951E-2</v>
      </c>
      <c r="U472" s="8" t="s">
        <v>283</v>
      </c>
      <c r="V472" s="8">
        <v>4.8799999999999999E-4</v>
      </c>
      <c r="AK472" s="8">
        <v>0</v>
      </c>
      <c r="AL472" s="8">
        <v>0</v>
      </c>
      <c r="AM472" s="8">
        <v>0</v>
      </c>
      <c r="AN472" s="8">
        <v>0</v>
      </c>
      <c r="AO472" s="8">
        <v>0</v>
      </c>
      <c r="AP472" s="8">
        <v>0</v>
      </c>
      <c r="AQ472" s="8">
        <v>0</v>
      </c>
      <c r="AR472" s="8">
        <v>0</v>
      </c>
      <c r="AS472" s="8">
        <v>0</v>
      </c>
      <c r="AT472" s="8">
        <v>0</v>
      </c>
      <c r="AU472" s="8">
        <v>0</v>
      </c>
      <c r="AV472" s="8">
        <v>0</v>
      </c>
      <c r="BV472" s="17"/>
      <c r="BW472" s="18"/>
      <c r="BX472" s="19"/>
    </row>
    <row r="473" spans="1:76">
      <c r="A473" s="8" t="s">
        <v>2012</v>
      </c>
      <c r="B473" s="8">
        <v>126000071</v>
      </c>
      <c r="D473" s="8" t="s">
        <v>2468</v>
      </c>
      <c r="E473" s="8">
        <v>300</v>
      </c>
      <c r="F473" s="8">
        <v>1.509433962264151E-2</v>
      </c>
      <c r="G473" s="8">
        <v>0.5</v>
      </c>
      <c r="K473" s="8" t="s">
        <v>2055</v>
      </c>
      <c r="L473" s="8">
        <v>1</v>
      </c>
      <c r="S473" s="8" t="s">
        <v>1117</v>
      </c>
      <c r="T473" s="8">
        <v>0.16200000000000001</v>
      </c>
      <c r="AK473" s="8">
        <v>0</v>
      </c>
      <c r="AL473" s="8">
        <v>0</v>
      </c>
      <c r="AM473" s="8">
        <v>300000216</v>
      </c>
      <c r="AN473" s="8">
        <v>0.25</v>
      </c>
      <c r="AO473" s="8">
        <v>30107</v>
      </c>
      <c r="AP473" s="8">
        <v>1.4706E-2</v>
      </c>
      <c r="AQ473" s="8">
        <v>0</v>
      </c>
      <c r="AR473" s="8">
        <v>0</v>
      </c>
      <c r="AS473" s="8">
        <v>300000191</v>
      </c>
      <c r="AT473" s="8">
        <v>1.4706E-2</v>
      </c>
      <c r="AU473" s="8">
        <v>0</v>
      </c>
      <c r="AV473" s="8">
        <v>0</v>
      </c>
      <c r="BV473" s="17"/>
      <c r="BW473" s="18"/>
      <c r="BX473" s="19"/>
    </row>
    <row r="474" spans="1:76">
      <c r="A474" s="8" t="s">
        <v>2012</v>
      </c>
      <c r="B474" s="8">
        <v>126000073</v>
      </c>
      <c r="D474" s="8" t="s">
        <v>2469</v>
      </c>
      <c r="E474" s="8">
        <v>300</v>
      </c>
      <c r="F474" s="8">
        <v>1.509433962264151E-2</v>
      </c>
      <c r="G474" s="8">
        <v>0.5</v>
      </c>
      <c r="K474" s="8" t="s">
        <v>2055</v>
      </c>
      <c r="L474" s="8">
        <v>1</v>
      </c>
      <c r="S474" s="8" t="s">
        <v>1209</v>
      </c>
      <c r="T474" s="8">
        <v>0.157</v>
      </c>
      <c r="AK474" s="8">
        <v>0</v>
      </c>
      <c r="AL474" s="8">
        <v>0</v>
      </c>
      <c r="AM474" s="8">
        <v>300000216</v>
      </c>
      <c r="AN474" s="8">
        <v>0.25</v>
      </c>
      <c r="AO474" s="8">
        <v>30107</v>
      </c>
      <c r="AP474" s="8">
        <v>1.4706E-2</v>
      </c>
      <c r="AQ474" s="8">
        <v>0</v>
      </c>
      <c r="AR474" s="8">
        <v>0</v>
      </c>
      <c r="AS474" s="8">
        <v>300000191</v>
      </c>
      <c r="AT474" s="8">
        <v>1.4706E-2</v>
      </c>
      <c r="AU474" s="8">
        <v>0</v>
      </c>
      <c r="AV474" s="8">
        <v>0</v>
      </c>
      <c r="BV474" s="17"/>
      <c r="BW474" s="18"/>
      <c r="BX474" s="19"/>
    </row>
    <row r="475" spans="1:76">
      <c r="A475" s="8" t="s">
        <v>2012</v>
      </c>
      <c r="B475" s="8">
        <v>126000074</v>
      </c>
      <c r="D475" s="8" t="s">
        <v>14310</v>
      </c>
      <c r="E475" s="8">
        <v>300</v>
      </c>
      <c r="F475" s="8">
        <v>1.509433962264151E-2</v>
      </c>
      <c r="G475" s="8">
        <v>0.5</v>
      </c>
      <c r="K475" s="8" t="s">
        <v>2055</v>
      </c>
      <c r="L475" s="8">
        <v>1</v>
      </c>
      <c r="S475" s="8" t="s">
        <v>1237</v>
      </c>
      <c r="T475" s="8">
        <v>0.159</v>
      </c>
      <c r="AK475" s="8">
        <v>0</v>
      </c>
      <c r="AL475" s="8">
        <v>0</v>
      </c>
      <c r="AM475" s="8">
        <v>300000216</v>
      </c>
      <c r="AN475" s="8">
        <v>0.25</v>
      </c>
      <c r="AO475" s="8">
        <v>30107</v>
      </c>
      <c r="AP475" s="8">
        <v>1.4706E-2</v>
      </c>
      <c r="AQ475" s="8">
        <v>0</v>
      </c>
      <c r="AR475" s="8">
        <v>0</v>
      </c>
      <c r="AS475" s="8">
        <v>300000191</v>
      </c>
      <c r="AT475" s="8">
        <v>1.4706E-2</v>
      </c>
      <c r="AU475" s="8">
        <v>0</v>
      </c>
      <c r="AV475" s="8">
        <v>0</v>
      </c>
      <c r="BV475" s="17"/>
      <c r="BW475" s="18"/>
      <c r="BX475" s="19"/>
    </row>
    <row r="476" spans="1:76">
      <c r="A476" s="8" t="s">
        <v>2012</v>
      </c>
      <c r="B476" s="8">
        <v>126000075</v>
      </c>
      <c r="D476" s="8" t="s">
        <v>2471</v>
      </c>
      <c r="E476" s="8" t="s">
        <v>2472</v>
      </c>
      <c r="F476" s="8">
        <v>1.5266666666666668E-2</v>
      </c>
      <c r="G476" s="8">
        <v>1</v>
      </c>
      <c r="K476" s="8" t="s">
        <v>2055</v>
      </c>
      <c r="L476" s="8">
        <v>1</v>
      </c>
      <c r="S476" s="8" t="s">
        <v>1209</v>
      </c>
      <c r="T476" s="8">
        <v>4.0399999999999998E-2</v>
      </c>
      <c r="U476" s="8" t="s">
        <v>1045</v>
      </c>
      <c r="V476" s="8">
        <v>1.0699999999999999E-2</v>
      </c>
      <c r="AK476" s="8">
        <v>0</v>
      </c>
      <c r="AL476" s="8">
        <v>0</v>
      </c>
      <c r="AM476" s="8">
        <v>30029</v>
      </c>
      <c r="AN476" s="8">
        <v>1</v>
      </c>
      <c r="AO476" s="8">
        <v>0</v>
      </c>
      <c r="AP476" s="8">
        <v>0</v>
      </c>
      <c r="AQ476" s="8">
        <v>0</v>
      </c>
      <c r="AR476" s="8">
        <v>0</v>
      </c>
      <c r="AS476" s="8">
        <v>300000191</v>
      </c>
      <c r="AT476" s="8">
        <v>0.02</v>
      </c>
      <c r="AU476" s="8">
        <v>30201</v>
      </c>
      <c r="AV476" s="8">
        <v>0.02</v>
      </c>
      <c r="BV476" s="17"/>
      <c r="BW476" s="18"/>
      <c r="BX476" s="19"/>
    </row>
    <row r="477" spans="1:76">
      <c r="A477" s="8" t="s">
        <v>2012</v>
      </c>
      <c r="B477" s="8">
        <v>126000076</v>
      </c>
      <c r="D477" s="8" t="s">
        <v>2473</v>
      </c>
      <c r="E477" s="8" t="s">
        <v>2472</v>
      </c>
      <c r="F477" s="8">
        <v>1.5266666666666668E-2</v>
      </c>
      <c r="G477" s="8">
        <v>1</v>
      </c>
      <c r="K477" s="8" t="s">
        <v>2055</v>
      </c>
      <c r="L477" s="8">
        <v>1</v>
      </c>
      <c r="S477" s="8" t="s">
        <v>1117</v>
      </c>
      <c r="T477" s="8">
        <v>4.0399999999999998E-2</v>
      </c>
      <c r="U477" s="8" t="s">
        <v>1045</v>
      </c>
      <c r="V477" s="8">
        <v>1.0699999999999999E-2</v>
      </c>
      <c r="AK477" s="8">
        <v>0</v>
      </c>
      <c r="AL477" s="8">
        <v>0</v>
      </c>
      <c r="AM477" s="8">
        <v>30029</v>
      </c>
      <c r="AN477" s="8">
        <v>1</v>
      </c>
      <c r="AO477" s="8">
        <v>0</v>
      </c>
      <c r="AP477" s="8">
        <v>0</v>
      </c>
      <c r="AQ477" s="8">
        <v>0</v>
      </c>
      <c r="AR477" s="8">
        <v>0</v>
      </c>
      <c r="AS477" s="8">
        <v>300000191</v>
      </c>
      <c r="AT477" s="8">
        <v>0.02</v>
      </c>
      <c r="AU477" s="8">
        <v>30201</v>
      </c>
      <c r="AV477" s="8">
        <v>0.02</v>
      </c>
      <c r="BV477" s="17"/>
      <c r="BW477" s="18"/>
      <c r="BX477" s="19"/>
    </row>
    <row r="478" spans="1:76">
      <c r="A478" s="8" t="s">
        <v>2012</v>
      </c>
      <c r="B478" s="8">
        <v>126000077</v>
      </c>
      <c r="D478" s="8" t="s">
        <v>2474</v>
      </c>
      <c r="E478" s="8" t="s">
        <v>2472</v>
      </c>
      <c r="F478" s="8">
        <v>1.5266666666666668E-2</v>
      </c>
      <c r="G478" s="8">
        <v>1</v>
      </c>
      <c r="K478" s="8" t="s">
        <v>2055</v>
      </c>
      <c r="L478" s="8">
        <v>1</v>
      </c>
      <c r="S478" s="8" t="s">
        <v>1255</v>
      </c>
      <c r="T478" s="8">
        <v>4.0399999999999998E-2</v>
      </c>
      <c r="U478" s="8" t="s">
        <v>1045</v>
      </c>
      <c r="V478" s="8">
        <v>1.0699999999999999E-2</v>
      </c>
      <c r="AK478" s="8">
        <v>0</v>
      </c>
      <c r="AL478" s="8">
        <v>0</v>
      </c>
      <c r="AM478" s="8">
        <v>30029</v>
      </c>
      <c r="AN478" s="8">
        <v>1</v>
      </c>
      <c r="AO478" s="8">
        <v>0</v>
      </c>
      <c r="AP478" s="8">
        <v>0</v>
      </c>
      <c r="AQ478" s="8">
        <v>0</v>
      </c>
      <c r="AR478" s="8">
        <v>0</v>
      </c>
      <c r="AS478" s="8">
        <v>300000191</v>
      </c>
      <c r="AT478" s="8">
        <v>0.02</v>
      </c>
      <c r="AU478" s="8">
        <v>30201</v>
      </c>
      <c r="AV478" s="8">
        <v>0.02</v>
      </c>
      <c r="BV478" s="17"/>
      <c r="BW478" s="18"/>
      <c r="BX478" s="19"/>
    </row>
    <row r="479" spans="1:76">
      <c r="A479" s="8" t="s">
        <v>2012</v>
      </c>
      <c r="B479" s="8">
        <v>126000078</v>
      </c>
      <c r="D479" s="8" t="s">
        <v>14311</v>
      </c>
      <c r="E479" s="8">
        <v>160</v>
      </c>
      <c r="F479" s="8">
        <v>0.01</v>
      </c>
      <c r="G479" s="8">
        <v>1</v>
      </c>
      <c r="K479" s="8" t="s">
        <v>2289</v>
      </c>
      <c r="L479" s="8">
        <v>1</v>
      </c>
      <c r="S479" s="8" t="s">
        <v>1005</v>
      </c>
      <c r="T479" s="8">
        <v>7.0000000000000007E-2</v>
      </c>
      <c r="AK479" s="8">
        <v>30106</v>
      </c>
      <c r="AL479" s="8">
        <v>3.8309999999999998E-3</v>
      </c>
      <c r="AM479" s="8">
        <v>0</v>
      </c>
      <c r="AN479" s="8">
        <v>0</v>
      </c>
      <c r="AO479" s="8">
        <v>30107</v>
      </c>
      <c r="AP479" s="8">
        <v>3.8462000000000003E-2</v>
      </c>
      <c r="AQ479" s="8">
        <v>0</v>
      </c>
      <c r="AR479" s="8">
        <v>0</v>
      </c>
      <c r="AS479" s="8">
        <v>0</v>
      </c>
      <c r="AT479" s="8">
        <v>0</v>
      </c>
      <c r="AU479" s="8">
        <v>30201</v>
      </c>
      <c r="AV479" s="8">
        <v>3.8309999999999998E-3</v>
      </c>
      <c r="BV479" s="17"/>
      <c r="BW479" s="18"/>
      <c r="BX479" s="19"/>
    </row>
    <row r="480" spans="1:76">
      <c r="A480" s="8" t="s">
        <v>2012</v>
      </c>
      <c r="B480" s="8">
        <v>126000079</v>
      </c>
      <c r="D480" s="8" t="s">
        <v>2476</v>
      </c>
      <c r="E480" s="8">
        <v>130</v>
      </c>
      <c r="F480" s="8">
        <v>1.2500000000000001E-2</v>
      </c>
      <c r="G480" s="8">
        <v>1</v>
      </c>
      <c r="K480" s="8" t="s">
        <v>2055</v>
      </c>
      <c r="L480" s="8">
        <v>1</v>
      </c>
      <c r="S480" s="8">
        <v>300000208</v>
      </c>
      <c r="T480" s="8">
        <v>1</v>
      </c>
      <c r="AK480" s="8">
        <v>30106</v>
      </c>
      <c r="AL480" s="8">
        <v>8.2639999999999988E-3</v>
      </c>
      <c r="AM480" s="8">
        <v>0</v>
      </c>
      <c r="AN480" s="8">
        <v>0</v>
      </c>
      <c r="AO480" s="8">
        <v>30107</v>
      </c>
      <c r="AP480" s="8">
        <v>9.0909999999999991E-2</v>
      </c>
      <c r="AQ480" s="8">
        <v>30013</v>
      </c>
      <c r="AR480" s="8">
        <v>2.273E-2</v>
      </c>
      <c r="AS480" s="8">
        <v>0</v>
      </c>
      <c r="AT480" s="8">
        <v>0</v>
      </c>
      <c r="AU480" s="8">
        <v>30201</v>
      </c>
      <c r="AV480" s="8">
        <v>8.2639999999999988E-3</v>
      </c>
      <c r="BV480" s="17"/>
      <c r="BW480" s="18"/>
      <c r="BX480" s="19"/>
    </row>
    <row r="481" spans="1:76">
      <c r="A481" s="8" t="s">
        <v>2012</v>
      </c>
      <c r="B481" s="8">
        <v>126000080</v>
      </c>
      <c r="D481" s="8" t="s">
        <v>2477</v>
      </c>
      <c r="E481" s="8">
        <v>200</v>
      </c>
      <c r="F481" s="8">
        <v>1.4814814814814815E-2</v>
      </c>
      <c r="G481" s="8">
        <v>0.75</v>
      </c>
      <c r="K481" s="8" t="s">
        <v>2055</v>
      </c>
      <c r="L481" s="8">
        <v>1</v>
      </c>
      <c r="S481" s="8" t="s">
        <v>592</v>
      </c>
      <c r="T481" s="8">
        <v>7.3999999999999996E-2</v>
      </c>
      <c r="AK481" s="8">
        <v>0</v>
      </c>
      <c r="AL481" s="8">
        <v>0</v>
      </c>
      <c r="AM481" s="8">
        <v>300000216</v>
      </c>
      <c r="AN481" s="8">
        <v>0.25</v>
      </c>
      <c r="AO481" s="8">
        <v>0</v>
      </c>
      <c r="AP481" s="8">
        <v>0</v>
      </c>
      <c r="AQ481" s="8">
        <v>0</v>
      </c>
      <c r="AR481" s="8">
        <v>0</v>
      </c>
      <c r="AS481" s="8">
        <v>30018</v>
      </c>
      <c r="AT481" s="8">
        <v>3.4719999999999998E-3</v>
      </c>
      <c r="AU481" s="8">
        <v>30201</v>
      </c>
      <c r="AV481" s="8">
        <v>3.4719999999999998E-3</v>
      </c>
      <c r="BV481" s="17"/>
      <c r="BW481" s="18"/>
      <c r="BX481" s="19"/>
    </row>
    <row r="482" spans="1:76">
      <c r="A482" s="8" t="s">
        <v>2012</v>
      </c>
      <c r="B482" s="8">
        <v>126000081</v>
      </c>
      <c r="D482" s="8" t="s">
        <v>2478</v>
      </c>
      <c r="E482" s="8" t="s">
        <v>2431</v>
      </c>
      <c r="F482" s="8">
        <v>4.0000000000000001E-3</v>
      </c>
      <c r="G482" s="8">
        <v>0.5</v>
      </c>
      <c r="K482" s="8" t="s">
        <v>2055</v>
      </c>
      <c r="L482" s="8">
        <v>1</v>
      </c>
      <c r="S482" s="8" t="s">
        <v>2479</v>
      </c>
      <c r="T482" s="8">
        <v>1.5499999999999999E-3</v>
      </c>
      <c r="U482" s="8" t="s">
        <v>865</v>
      </c>
      <c r="V482" s="8">
        <v>1.573E-3</v>
      </c>
      <c r="W482" s="8" t="s">
        <v>873</v>
      </c>
      <c r="X482" s="8">
        <v>2.7799999999999998E-4</v>
      </c>
      <c r="AK482" s="8">
        <v>0</v>
      </c>
      <c r="AL482" s="8">
        <v>0</v>
      </c>
      <c r="AM482" s="8">
        <v>30029</v>
      </c>
      <c r="AN482" s="8">
        <v>5.0000000000000001E-3</v>
      </c>
      <c r="AO482" s="8">
        <v>0</v>
      </c>
      <c r="AP482" s="8">
        <v>0</v>
      </c>
      <c r="AQ482" s="8">
        <v>0</v>
      </c>
      <c r="AR482" s="8">
        <v>0</v>
      </c>
      <c r="AS482" s="8">
        <v>0</v>
      </c>
      <c r="AT482" s="8">
        <v>0</v>
      </c>
      <c r="AU482" s="8">
        <v>30201</v>
      </c>
      <c r="AV482" s="8">
        <v>5.0000000000000001E-3</v>
      </c>
      <c r="BV482" s="17"/>
      <c r="BW482" s="18"/>
      <c r="BX482" s="19"/>
    </row>
    <row r="483" spans="1:76">
      <c r="A483" s="8" t="s">
        <v>2012</v>
      </c>
      <c r="B483" s="8">
        <v>126000082</v>
      </c>
      <c r="D483" s="8" t="s">
        <v>2480</v>
      </c>
      <c r="E483" s="8" t="s">
        <v>2431</v>
      </c>
      <c r="F483" s="8">
        <v>4.0000000000000001E-3</v>
      </c>
      <c r="G483" s="8">
        <v>0.5</v>
      </c>
      <c r="K483" s="8" t="s">
        <v>2055</v>
      </c>
      <c r="L483" s="8">
        <v>1</v>
      </c>
      <c r="S483" s="8" t="s">
        <v>2479</v>
      </c>
      <c r="T483" s="8">
        <v>1.5499999999999999E-3</v>
      </c>
      <c r="U483" s="8" t="s">
        <v>865</v>
      </c>
      <c r="V483" s="8">
        <v>1.573E-3</v>
      </c>
      <c r="W483" s="8" t="s">
        <v>873</v>
      </c>
      <c r="X483" s="8">
        <v>2.7799999999999998E-4</v>
      </c>
      <c r="AK483" s="8">
        <v>0</v>
      </c>
      <c r="AL483" s="8">
        <v>0</v>
      </c>
      <c r="AM483" s="8">
        <v>30029</v>
      </c>
      <c r="AN483" s="8">
        <v>5.0000000000000001E-3</v>
      </c>
      <c r="AO483" s="8">
        <v>0</v>
      </c>
      <c r="AP483" s="8">
        <v>0</v>
      </c>
      <c r="AQ483" s="8">
        <v>0</v>
      </c>
      <c r="AR483" s="8">
        <v>0</v>
      </c>
      <c r="AS483" s="8">
        <v>0</v>
      </c>
      <c r="AT483" s="8">
        <v>0</v>
      </c>
      <c r="AU483" s="8">
        <v>30201</v>
      </c>
      <c r="AV483" s="8">
        <v>5.0000000000000001E-3</v>
      </c>
      <c r="BV483" s="17"/>
      <c r="BW483" s="18"/>
      <c r="BX483" s="19"/>
    </row>
    <row r="484" spans="1:76">
      <c r="A484" s="8" t="s">
        <v>2012</v>
      </c>
      <c r="B484" s="8">
        <v>126000083</v>
      </c>
      <c r="D484" s="8" t="s">
        <v>2481</v>
      </c>
      <c r="E484" s="8" t="s">
        <v>2431</v>
      </c>
      <c r="F484" s="8">
        <v>4.0000000000000001E-3</v>
      </c>
      <c r="G484" s="8">
        <v>0.5</v>
      </c>
      <c r="K484" s="8" t="s">
        <v>2055</v>
      </c>
      <c r="L484" s="8">
        <v>1</v>
      </c>
      <c r="S484" s="8" t="s">
        <v>2479</v>
      </c>
      <c r="T484" s="8">
        <v>1.5499999999999999E-3</v>
      </c>
      <c r="U484" s="8" t="s">
        <v>865</v>
      </c>
      <c r="V484" s="8">
        <v>1.573E-3</v>
      </c>
      <c r="W484" s="8" t="s">
        <v>873</v>
      </c>
      <c r="X484" s="8">
        <v>2.7799999999999998E-4</v>
      </c>
      <c r="AK484" s="8">
        <v>0</v>
      </c>
      <c r="AL484" s="8">
        <v>0</v>
      </c>
      <c r="AM484" s="8">
        <v>30029</v>
      </c>
      <c r="AN484" s="8">
        <v>5.0000000000000001E-3</v>
      </c>
      <c r="AO484" s="8">
        <v>0</v>
      </c>
      <c r="AP484" s="8">
        <v>0</v>
      </c>
      <c r="AQ484" s="8">
        <v>0</v>
      </c>
      <c r="AR484" s="8">
        <v>0</v>
      </c>
      <c r="AS484" s="8">
        <v>0</v>
      </c>
      <c r="AT484" s="8">
        <v>0</v>
      </c>
      <c r="AU484" s="8">
        <v>30201</v>
      </c>
      <c r="AV484" s="8">
        <v>5.0000000000000001E-3</v>
      </c>
      <c r="BV484" s="17"/>
      <c r="BW484" s="18"/>
      <c r="BX484" s="19"/>
    </row>
    <row r="485" spans="1:76">
      <c r="A485" s="8" t="s">
        <v>2012</v>
      </c>
      <c r="B485" s="8">
        <v>126000084</v>
      </c>
      <c r="D485" s="8" t="s">
        <v>2482</v>
      </c>
      <c r="E485" s="8">
        <v>50</v>
      </c>
      <c r="F485" s="8">
        <v>2.6120000000000002E-3</v>
      </c>
      <c r="G485" s="8">
        <v>0.25</v>
      </c>
      <c r="K485" s="8" t="s">
        <v>2055</v>
      </c>
      <c r="L485" s="8">
        <v>1</v>
      </c>
      <c r="S485" s="8" t="s">
        <v>841</v>
      </c>
      <c r="T485" s="8">
        <v>1.299E-3</v>
      </c>
      <c r="U485" s="8" t="s">
        <v>189</v>
      </c>
      <c r="V485" s="8">
        <v>2.6999999999999999E-5</v>
      </c>
      <c r="AK485" s="8">
        <v>0</v>
      </c>
      <c r="AL485" s="8">
        <v>0</v>
      </c>
      <c r="AM485" s="8">
        <v>0</v>
      </c>
      <c r="AN485" s="8">
        <v>0</v>
      </c>
      <c r="AO485" s="8">
        <v>0</v>
      </c>
      <c r="AP485" s="8">
        <v>0</v>
      </c>
      <c r="AQ485" s="8">
        <v>0</v>
      </c>
      <c r="AR485" s="8">
        <v>0</v>
      </c>
      <c r="AS485" s="8">
        <v>0</v>
      </c>
      <c r="AT485" s="8">
        <v>0</v>
      </c>
      <c r="AU485" s="8">
        <v>30201</v>
      </c>
      <c r="AV485" s="8">
        <v>1E-3</v>
      </c>
      <c r="BV485" s="17"/>
      <c r="BW485" s="18"/>
      <c r="BX485" s="19"/>
    </row>
    <row r="486" spans="1:76">
      <c r="A486" s="8" t="s">
        <v>2012</v>
      </c>
      <c r="B486" s="8">
        <v>126000085</v>
      </c>
      <c r="D486" s="8" t="s">
        <v>2483</v>
      </c>
      <c r="E486" s="8" t="s">
        <v>2431</v>
      </c>
      <c r="F486" s="8">
        <v>4.0000000000000001E-3</v>
      </c>
      <c r="G486" s="8">
        <v>0.5</v>
      </c>
      <c r="K486" s="8" t="s">
        <v>2055</v>
      </c>
      <c r="L486" s="8">
        <v>1</v>
      </c>
      <c r="S486" s="8" t="s">
        <v>2479</v>
      </c>
      <c r="T486" s="8">
        <v>1.5499999999999999E-3</v>
      </c>
      <c r="U486" s="8" t="s">
        <v>865</v>
      </c>
      <c r="V486" s="8">
        <v>1.573E-3</v>
      </c>
      <c r="W486" s="8" t="s">
        <v>873</v>
      </c>
      <c r="X486" s="8">
        <v>2.7799999999999998E-4</v>
      </c>
      <c r="AK486" s="8">
        <v>0</v>
      </c>
      <c r="AL486" s="8">
        <v>0</v>
      </c>
      <c r="AM486" s="8">
        <v>30029</v>
      </c>
      <c r="AN486" s="8">
        <v>5.0000000000000001E-3</v>
      </c>
      <c r="AO486" s="8">
        <v>0</v>
      </c>
      <c r="AP486" s="8">
        <v>0</v>
      </c>
      <c r="AQ486" s="8">
        <v>0</v>
      </c>
      <c r="AR486" s="8">
        <v>0</v>
      </c>
      <c r="AS486" s="8">
        <v>0</v>
      </c>
      <c r="AT486" s="8">
        <v>0</v>
      </c>
      <c r="AU486" s="8">
        <v>30201</v>
      </c>
      <c r="AV486" s="8">
        <v>5.0000000000000001E-3</v>
      </c>
      <c r="BV486" s="17"/>
      <c r="BW486" s="18"/>
      <c r="BX486" s="19"/>
    </row>
    <row r="487" spans="1:76">
      <c r="A487" s="8" t="s">
        <v>2012</v>
      </c>
      <c r="B487" s="8">
        <v>126000086</v>
      </c>
      <c r="D487" s="8" t="s">
        <v>14312</v>
      </c>
      <c r="E487" s="8">
        <v>50</v>
      </c>
      <c r="F487" s="8">
        <v>2.1052631578947368E-3</v>
      </c>
      <c r="G487" s="8">
        <v>0.25</v>
      </c>
      <c r="K487" s="8" t="s">
        <v>2055</v>
      </c>
      <c r="L487" s="8">
        <v>1</v>
      </c>
      <c r="S487" s="8" t="s">
        <v>1209</v>
      </c>
      <c r="T487" s="8">
        <v>2E-3</v>
      </c>
      <c r="AK487" s="8">
        <v>0</v>
      </c>
      <c r="AL487" s="8">
        <v>0</v>
      </c>
      <c r="AM487" s="8">
        <v>30029</v>
      </c>
      <c r="AN487" s="8">
        <v>5.0000000000000001E-3</v>
      </c>
      <c r="AO487" s="8">
        <v>0</v>
      </c>
      <c r="AP487" s="8">
        <v>0</v>
      </c>
      <c r="AQ487" s="8">
        <v>0</v>
      </c>
      <c r="AR487" s="8">
        <v>0</v>
      </c>
      <c r="AS487" s="8">
        <v>30017</v>
      </c>
      <c r="AT487" s="8">
        <v>2.0000000000000001E-4</v>
      </c>
      <c r="AU487" s="8">
        <v>30201</v>
      </c>
      <c r="AV487" s="8">
        <v>5.0000000000000001E-3</v>
      </c>
      <c r="BV487" s="17"/>
      <c r="BW487" s="18"/>
      <c r="BX487" s="19"/>
    </row>
    <row r="488" spans="1:76">
      <c r="A488" s="8" t="s">
        <v>2012</v>
      </c>
      <c r="B488" s="8">
        <v>126000087</v>
      </c>
      <c r="D488" s="8" t="s">
        <v>14313</v>
      </c>
      <c r="E488" s="8">
        <v>50</v>
      </c>
      <c r="F488" s="8">
        <v>6.0000000000000001E-3</v>
      </c>
      <c r="G488" s="8">
        <v>0.25</v>
      </c>
      <c r="K488" s="8" t="s">
        <v>2055</v>
      </c>
      <c r="L488" s="8">
        <v>1</v>
      </c>
      <c r="S488" s="8" t="s">
        <v>1219</v>
      </c>
      <c r="T488" s="8">
        <v>2E-3</v>
      </c>
      <c r="AK488" s="8">
        <v>0</v>
      </c>
      <c r="AL488" s="8">
        <v>0</v>
      </c>
      <c r="AM488" s="8">
        <v>30029</v>
      </c>
      <c r="AN488" s="8">
        <v>5.0000000000000001E-3</v>
      </c>
      <c r="AO488" s="8">
        <v>0</v>
      </c>
      <c r="AP488" s="8">
        <v>0</v>
      </c>
      <c r="AQ488" s="8">
        <v>0</v>
      </c>
      <c r="AR488" s="8">
        <v>0</v>
      </c>
      <c r="AS488" s="8">
        <v>30017</v>
      </c>
      <c r="AT488" s="8">
        <v>2.0000000000000001E-4</v>
      </c>
      <c r="AU488" s="8">
        <v>30201</v>
      </c>
      <c r="AV488" s="8">
        <v>5.0000000000000001E-3</v>
      </c>
      <c r="BV488" s="17"/>
      <c r="BW488" s="18"/>
      <c r="BX488" s="19"/>
    </row>
    <row r="489" spans="1:76">
      <c r="A489" s="8" t="s">
        <v>2012</v>
      </c>
      <c r="B489" s="8">
        <v>126000088</v>
      </c>
      <c r="D489" s="8" t="s">
        <v>14314</v>
      </c>
      <c r="E489" s="8">
        <v>50</v>
      </c>
      <c r="F489" s="8">
        <v>2.0833333333333333E-3</v>
      </c>
      <c r="G489" s="8">
        <v>0.25</v>
      </c>
      <c r="K489" s="8" t="s">
        <v>2055</v>
      </c>
      <c r="L489" s="8">
        <v>1</v>
      </c>
      <c r="S489" s="8" t="s">
        <v>1209</v>
      </c>
      <c r="T489" s="8">
        <v>2E-3</v>
      </c>
      <c r="AK489" s="8">
        <v>0</v>
      </c>
      <c r="AL489" s="8">
        <v>0</v>
      </c>
      <c r="AM489" s="8">
        <v>30029</v>
      </c>
      <c r="AN489" s="8">
        <v>5.0000000000000001E-3</v>
      </c>
      <c r="AO489" s="8">
        <v>0</v>
      </c>
      <c r="AP489" s="8">
        <v>0</v>
      </c>
      <c r="AQ489" s="8">
        <v>0</v>
      </c>
      <c r="AR489" s="8">
        <v>0</v>
      </c>
      <c r="AS489" s="8">
        <v>300000205</v>
      </c>
      <c r="AT489" s="8">
        <v>3.1300000000000002E-4</v>
      </c>
      <c r="AU489" s="8">
        <v>30201</v>
      </c>
      <c r="AV489" s="8">
        <v>5.0000000000000001E-3</v>
      </c>
      <c r="BV489" s="17"/>
      <c r="BW489" s="18"/>
      <c r="BX489" s="19"/>
    </row>
    <row r="490" spans="1:76">
      <c r="A490" s="8" t="s">
        <v>2012</v>
      </c>
      <c r="B490" s="8">
        <v>126000089</v>
      </c>
      <c r="D490" s="8" t="s">
        <v>14315</v>
      </c>
      <c r="E490" s="8">
        <v>50</v>
      </c>
      <c r="F490" s="8">
        <v>2.0833333333333333E-3</v>
      </c>
      <c r="G490" s="8">
        <v>0.25</v>
      </c>
      <c r="K490" s="8" t="s">
        <v>2055</v>
      </c>
      <c r="L490" s="8">
        <v>1</v>
      </c>
      <c r="S490" s="8" t="s">
        <v>1219</v>
      </c>
      <c r="T490" s="8">
        <v>2E-3</v>
      </c>
      <c r="AK490" s="8">
        <v>0</v>
      </c>
      <c r="AL490" s="8">
        <v>0</v>
      </c>
      <c r="AM490" s="8">
        <v>30029</v>
      </c>
      <c r="AN490" s="8">
        <v>5.0000000000000001E-3</v>
      </c>
      <c r="AO490" s="8">
        <v>0</v>
      </c>
      <c r="AP490" s="8">
        <v>0</v>
      </c>
      <c r="AQ490" s="8">
        <v>0</v>
      </c>
      <c r="AR490" s="8">
        <v>0</v>
      </c>
      <c r="AS490" s="8">
        <v>300000205</v>
      </c>
      <c r="AT490" s="8">
        <v>3.1300000000000002E-4</v>
      </c>
      <c r="AU490" s="8">
        <v>30201</v>
      </c>
      <c r="AV490" s="8">
        <v>5.0000000000000001E-3</v>
      </c>
      <c r="BV490" s="17"/>
      <c r="BW490" s="18"/>
      <c r="BX490" s="19"/>
    </row>
    <row r="491" spans="1:76">
      <c r="A491" s="8" t="s">
        <v>2012</v>
      </c>
      <c r="B491" s="8">
        <v>126000090</v>
      </c>
      <c r="D491" s="8" t="s">
        <v>14316</v>
      </c>
      <c r="E491" s="8">
        <v>420</v>
      </c>
      <c r="F491" s="8">
        <v>2.2857142857142857E-2</v>
      </c>
      <c r="G491" s="8">
        <v>1</v>
      </c>
      <c r="K491" s="8" t="s">
        <v>2055</v>
      </c>
      <c r="L491" s="8">
        <v>1</v>
      </c>
      <c r="S491" s="8" t="s">
        <v>1209</v>
      </c>
      <c r="T491" s="8">
        <v>0.83499999999999996</v>
      </c>
      <c r="AK491" s="8">
        <v>0</v>
      </c>
      <c r="AL491" s="8">
        <v>0</v>
      </c>
      <c r="AM491" s="8">
        <v>300000219</v>
      </c>
      <c r="AN491" s="8">
        <v>1</v>
      </c>
      <c r="AO491" s="8">
        <v>0</v>
      </c>
      <c r="AP491" s="8">
        <v>0</v>
      </c>
      <c r="AQ491" s="8">
        <v>0</v>
      </c>
      <c r="AR491" s="8">
        <v>0</v>
      </c>
      <c r="AS491" s="8">
        <v>30018</v>
      </c>
      <c r="AT491" s="8">
        <v>1.5151999999999999E-2</v>
      </c>
      <c r="AU491" s="8">
        <v>0</v>
      </c>
      <c r="AV491" s="8">
        <v>0</v>
      </c>
      <c r="BV491" s="17"/>
      <c r="BW491" s="18"/>
      <c r="BX491" s="19"/>
    </row>
    <row r="492" spans="1:76">
      <c r="A492" s="8" t="s">
        <v>2012</v>
      </c>
      <c r="B492" s="8">
        <v>126000091</v>
      </c>
      <c r="D492" s="8" t="s">
        <v>2489</v>
      </c>
      <c r="E492" s="8">
        <v>420</v>
      </c>
      <c r="F492" s="8">
        <v>2.361111111111111E-2</v>
      </c>
      <c r="G492" s="8">
        <v>1</v>
      </c>
      <c r="K492" s="8" t="s">
        <v>2055</v>
      </c>
      <c r="L492" s="8">
        <v>1</v>
      </c>
      <c r="S492" s="8" t="s">
        <v>1117</v>
      </c>
      <c r="T492" s="8">
        <v>0.82199999999999995</v>
      </c>
      <c r="AK492" s="8">
        <v>300000221</v>
      </c>
      <c r="AL492" s="8">
        <v>1</v>
      </c>
      <c r="AM492" s="8">
        <v>300000219</v>
      </c>
      <c r="AN492" s="8">
        <v>1</v>
      </c>
      <c r="AO492" s="8">
        <v>0</v>
      </c>
      <c r="AP492" s="8">
        <v>0</v>
      </c>
      <c r="AQ492" s="8">
        <v>300000221</v>
      </c>
      <c r="AR492" s="8">
        <v>1</v>
      </c>
      <c r="AS492" s="8">
        <v>30018</v>
      </c>
      <c r="AT492" s="8">
        <v>1.5151999999999999E-2</v>
      </c>
      <c r="AU492" s="8">
        <v>0</v>
      </c>
      <c r="AV492" s="8">
        <v>0</v>
      </c>
      <c r="BV492" s="17"/>
      <c r="BW492" s="18"/>
      <c r="BX492" s="19"/>
    </row>
    <row r="493" spans="1:76">
      <c r="A493" s="8" t="s">
        <v>2012</v>
      </c>
      <c r="B493" s="8">
        <v>126000092</v>
      </c>
      <c r="D493" s="8" t="s">
        <v>2490</v>
      </c>
      <c r="E493" s="8">
        <v>420</v>
      </c>
      <c r="F493" s="8">
        <v>2.2857142857142857E-2</v>
      </c>
      <c r="G493" s="8">
        <v>1</v>
      </c>
      <c r="K493" s="8" t="s">
        <v>2055</v>
      </c>
      <c r="L493" s="8">
        <v>1</v>
      </c>
      <c r="S493" s="8" t="s">
        <v>1209</v>
      </c>
      <c r="T493" s="8">
        <v>0.83499999999999996</v>
      </c>
      <c r="AK493" s="8">
        <v>0</v>
      </c>
      <c r="AL493" s="8">
        <v>0</v>
      </c>
      <c r="AM493" s="8">
        <v>300000219</v>
      </c>
      <c r="AN493" s="8">
        <v>1</v>
      </c>
      <c r="AO493" s="8">
        <v>0</v>
      </c>
      <c r="AP493" s="8">
        <v>0</v>
      </c>
      <c r="AQ493" s="8">
        <v>0</v>
      </c>
      <c r="AR493" s="8">
        <v>0</v>
      </c>
      <c r="AS493" s="8">
        <v>0</v>
      </c>
      <c r="AT493" s="8">
        <v>0</v>
      </c>
      <c r="AU493" s="8">
        <v>0</v>
      </c>
      <c r="AV493" s="8">
        <v>0</v>
      </c>
      <c r="BV493" s="17"/>
      <c r="BW493" s="18"/>
      <c r="BX493" s="19"/>
    </row>
    <row r="494" spans="1:76">
      <c r="A494" s="8" t="s">
        <v>2012</v>
      </c>
      <c r="B494" s="8">
        <v>126000093</v>
      </c>
      <c r="D494" s="8" t="s">
        <v>2491</v>
      </c>
      <c r="K494" s="8" t="s">
        <v>2055</v>
      </c>
      <c r="L494" s="8">
        <v>1</v>
      </c>
      <c r="S494" s="8">
        <v>126110017</v>
      </c>
      <c r="T494" s="8">
        <v>1</v>
      </c>
      <c r="AK494" s="8">
        <v>30143</v>
      </c>
      <c r="AL494" s="8">
        <v>5.0000000000000001E-4</v>
      </c>
      <c r="AM494" s="8">
        <v>0</v>
      </c>
      <c r="AN494" s="8">
        <v>0</v>
      </c>
      <c r="AO494" s="8">
        <v>0</v>
      </c>
      <c r="AP494" s="8">
        <v>0</v>
      </c>
      <c r="AQ494" s="8">
        <v>0</v>
      </c>
      <c r="AR494" s="8">
        <v>0</v>
      </c>
      <c r="AS494" s="8">
        <v>0</v>
      </c>
      <c r="AT494" s="8">
        <v>0</v>
      </c>
      <c r="AU494" s="8">
        <v>30201</v>
      </c>
      <c r="AV494" s="8">
        <v>5.0000000000000001E-3</v>
      </c>
      <c r="BV494" s="17"/>
      <c r="BW494" s="18"/>
      <c r="BX494" s="19"/>
    </row>
    <row r="495" spans="1:76">
      <c r="A495" s="8" t="s">
        <v>2012</v>
      </c>
      <c r="B495" s="8">
        <v>126000094</v>
      </c>
      <c r="D495" s="8" t="s">
        <v>2492</v>
      </c>
      <c r="E495" s="8">
        <v>200</v>
      </c>
      <c r="F495" s="8">
        <v>8.4210526315789472E-3</v>
      </c>
      <c r="G495" s="8">
        <v>0.5</v>
      </c>
      <c r="K495" s="8" t="s">
        <v>2055</v>
      </c>
      <c r="L495" s="8">
        <v>1</v>
      </c>
      <c r="S495" s="8" t="s">
        <v>745</v>
      </c>
      <c r="T495" s="8">
        <v>3.8024000000000002E-2</v>
      </c>
      <c r="U495" s="8" t="s">
        <v>289</v>
      </c>
      <c r="V495" s="8">
        <v>7.76E-4</v>
      </c>
      <c r="AK495" s="8">
        <v>0</v>
      </c>
      <c r="AL495" s="8">
        <v>0</v>
      </c>
      <c r="AM495" s="8">
        <v>0</v>
      </c>
      <c r="AN495" s="8">
        <v>0</v>
      </c>
      <c r="AO495" s="8">
        <v>0</v>
      </c>
      <c r="AP495" s="8">
        <v>0</v>
      </c>
      <c r="AQ495" s="8">
        <v>0</v>
      </c>
      <c r="AR495" s="8">
        <v>0</v>
      </c>
      <c r="AS495" s="8">
        <v>30018</v>
      </c>
      <c r="AT495" s="8">
        <v>1.9100000000000001E-4</v>
      </c>
      <c r="AU495" s="8">
        <v>0</v>
      </c>
      <c r="AV495" s="8">
        <v>0</v>
      </c>
      <c r="BV495" s="17"/>
      <c r="BW495" s="18"/>
      <c r="BX495" s="19"/>
    </row>
    <row r="496" spans="1:76">
      <c r="A496" s="8" t="s">
        <v>2012</v>
      </c>
      <c r="B496" s="8">
        <v>126000095</v>
      </c>
      <c r="D496" s="8" t="s">
        <v>2493</v>
      </c>
      <c r="E496" s="8">
        <v>200</v>
      </c>
      <c r="F496" s="8">
        <v>1.1666666666666667E-2</v>
      </c>
      <c r="G496" s="8">
        <v>0.5</v>
      </c>
      <c r="K496" s="8" t="s">
        <v>2055</v>
      </c>
      <c r="L496" s="8">
        <v>1</v>
      </c>
      <c r="S496" s="8" t="s">
        <v>745</v>
      </c>
      <c r="T496" s="8">
        <v>3.5279999999999999E-2</v>
      </c>
      <c r="U496" s="8" t="s">
        <v>289</v>
      </c>
      <c r="V496" s="8">
        <v>7.2000000000000005E-4</v>
      </c>
      <c r="AK496" s="8">
        <v>0</v>
      </c>
      <c r="AL496" s="8">
        <v>0</v>
      </c>
      <c r="AM496" s="8">
        <v>0</v>
      </c>
      <c r="AN496" s="8">
        <v>0</v>
      </c>
      <c r="AO496" s="8">
        <v>0</v>
      </c>
      <c r="AP496" s="8">
        <v>0</v>
      </c>
      <c r="AQ496" s="8">
        <v>0</v>
      </c>
      <c r="AR496" s="8">
        <v>0</v>
      </c>
      <c r="AS496" s="8">
        <v>30018</v>
      </c>
      <c r="AT496" s="8">
        <v>1.9100000000000001E-4</v>
      </c>
      <c r="AU496" s="8">
        <v>0</v>
      </c>
      <c r="AV496" s="8">
        <v>0</v>
      </c>
      <c r="BV496" s="17"/>
      <c r="BW496" s="18"/>
      <c r="BX496" s="19"/>
    </row>
    <row r="497" spans="1:76">
      <c r="A497" s="8" t="s">
        <v>2012</v>
      </c>
      <c r="B497" s="8">
        <v>126000096</v>
      </c>
      <c r="D497" s="8" t="s">
        <v>2494</v>
      </c>
      <c r="E497" s="8">
        <v>200</v>
      </c>
      <c r="F497" s="8">
        <v>1.2500000000000001E-2</v>
      </c>
      <c r="G497" s="8">
        <v>0.5</v>
      </c>
      <c r="K497" s="8" t="s">
        <v>2055</v>
      </c>
      <c r="L497" s="8">
        <v>1</v>
      </c>
      <c r="S497" s="8" t="s">
        <v>1219</v>
      </c>
      <c r="T497" s="8">
        <v>0.19600000000000001</v>
      </c>
      <c r="AK497" s="8">
        <v>0</v>
      </c>
      <c r="AL497" s="8">
        <v>0</v>
      </c>
      <c r="AM497" s="8">
        <v>300000216</v>
      </c>
      <c r="AN497" s="8">
        <v>0.5</v>
      </c>
      <c r="AO497" s="8">
        <v>0</v>
      </c>
      <c r="AP497" s="8">
        <v>0</v>
      </c>
      <c r="AQ497" s="8">
        <v>0</v>
      </c>
      <c r="AR497" s="8">
        <v>0</v>
      </c>
      <c r="AS497" s="8">
        <v>300000191</v>
      </c>
      <c r="AT497" s="8">
        <v>4.1665999999999995E-2</v>
      </c>
      <c r="AU497" s="8">
        <v>30201</v>
      </c>
      <c r="AV497" s="8">
        <v>4.1665999999999995E-2</v>
      </c>
      <c r="BV497" s="17"/>
      <c r="BW497" s="18"/>
      <c r="BX497" s="19"/>
    </row>
    <row r="498" spans="1:76">
      <c r="A498" s="8" t="s">
        <v>2012</v>
      </c>
      <c r="B498" s="8">
        <v>126000097</v>
      </c>
      <c r="D498" s="8" t="s">
        <v>2495</v>
      </c>
      <c r="E498" s="8">
        <v>200</v>
      </c>
      <c r="F498" s="8">
        <v>1.2500000000000001E-2</v>
      </c>
      <c r="G498" s="8">
        <v>0.5</v>
      </c>
      <c r="K498" s="8" t="s">
        <v>2055</v>
      </c>
      <c r="L498" s="8">
        <v>1</v>
      </c>
      <c r="S498" s="8" t="s">
        <v>1255</v>
      </c>
      <c r="T498" s="8">
        <v>0.17499999999999999</v>
      </c>
      <c r="AK498" s="8">
        <v>0</v>
      </c>
      <c r="AL498" s="8">
        <v>0</v>
      </c>
      <c r="AM498" s="8">
        <v>300000216</v>
      </c>
      <c r="AN498" s="8">
        <v>0.5</v>
      </c>
      <c r="AO498" s="8">
        <v>0</v>
      </c>
      <c r="AP498" s="8">
        <v>0</v>
      </c>
      <c r="AQ498" s="8">
        <v>0</v>
      </c>
      <c r="AR498" s="8">
        <v>0</v>
      </c>
      <c r="AS498" s="8">
        <v>300000191</v>
      </c>
      <c r="AT498" s="8">
        <v>4.1665999999999995E-2</v>
      </c>
      <c r="AU498" s="8">
        <v>30201</v>
      </c>
      <c r="AV498" s="8">
        <v>4.1665999999999995E-2</v>
      </c>
      <c r="BV498" s="17"/>
      <c r="BW498" s="18"/>
      <c r="BX498" s="19"/>
    </row>
    <row r="499" spans="1:76">
      <c r="A499" s="8" t="s">
        <v>2012</v>
      </c>
      <c r="B499" s="8">
        <v>126000098</v>
      </c>
      <c r="D499" s="8" t="s">
        <v>2496</v>
      </c>
      <c r="E499" s="8">
        <v>200</v>
      </c>
      <c r="F499" s="8">
        <v>1.2500000000000001E-2</v>
      </c>
      <c r="G499" s="8">
        <v>0.5</v>
      </c>
      <c r="K499" s="8" t="s">
        <v>2055</v>
      </c>
      <c r="L499" s="8">
        <v>1</v>
      </c>
      <c r="S499" s="8" t="s">
        <v>1209</v>
      </c>
      <c r="T499" s="8">
        <v>0.186</v>
      </c>
      <c r="AK499" s="8">
        <v>0</v>
      </c>
      <c r="AL499" s="8">
        <v>0</v>
      </c>
      <c r="AM499" s="8">
        <v>300000216</v>
      </c>
      <c r="AN499" s="8">
        <v>0.5</v>
      </c>
      <c r="AO499" s="8">
        <v>0</v>
      </c>
      <c r="AP499" s="8">
        <v>0</v>
      </c>
      <c r="AQ499" s="8">
        <v>0</v>
      </c>
      <c r="AR499" s="8">
        <v>0</v>
      </c>
      <c r="AS499" s="8">
        <v>300000191</v>
      </c>
      <c r="AT499" s="8">
        <v>4.1665999999999995E-2</v>
      </c>
      <c r="AU499" s="8">
        <v>30201</v>
      </c>
      <c r="AV499" s="8">
        <v>4.1665999999999995E-2</v>
      </c>
      <c r="BV499" s="17"/>
      <c r="BW499" s="18"/>
      <c r="BX499" s="19"/>
    </row>
    <row r="500" spans="1:76">
      <c r="A500" s="8" t="s">
        <v>2012</v>
      </c>
      <c r="B500" s="8">
        <v>126000099</v>
      </c>
      <c r="D500" s="8" t="s">
        <v>2497</v>
      </c>
      <c r="E500" s="8">
        <v>200</v>
      </c>
      <c r="F500" s="8">
        <v>1.2500000000000001E-2</v>
      </c>
      <c r="G500" s="8">
        <v>0.5</v>
      </c>
      <c r="K500" s="8" t="s">
        <v>2055</v>
      </c>
      <c r="L500" s="8">
        <v>1</v>
      </c>
      <c r="S500" s="8" t="s">
        <v>1221</v>
      </c>
      <c r="T500" s="8">
        <v>0.185</v>
      </c>
      <c r="AK500" s="8">
        <v>0</v>
      </c>
      <c r="AL500" s="8">
        <v>0</v>
      </c>
      <c r="AM500" s="8">
        <v>300000216</v>
      </c>
      <c r="AN500" s="8">
        <v>0.5</v>
      </c>
      <c r="AO500" s="8">
        <v>0</v>
      </c>
      <c r="AP500" s="8">
        <v>0</v>
      </c>
      <c r="AQ500" s="8">
        <v>0</v>
      </c>
      <c r="AR500" s="8">
        <v>0</v>
      </c>
      <c r="AS500" s="8">
        <v>300000191</v>
      </c>
      <c r="AT500" s="8">
        <v>4.1665999999999995E-2</v>
      </c>
      <c r="AU500" s="8">
        <v>30201</v>
      </c>
      <c r="AV500" s="8">
        <v>4.1665999999999995E-2</v>
      </c>
      <c r="BV500" s="17"/>
      <c r="BW500" s="18"/>
      <c r="BX500" s="19"/>
    </row>
    <row r="501" spans="1:76">
      <c r="A501" s="8" t="s">
        <v>2012</v>
      </c>
      <c r="B501" s="8">
        <v>126000100</v>
      </c>
      <c r="D501" s="8" t="s">
        <v>2498</v>
      </c>
      <c r="E501" s="8">
        <v>200</v>
      </c>
      <c r="F501" s="8">
        <v>6.8333333333333336E-3</v>
      </c>
      <c r="G501" s="8">
        <v>0.5</v>
      </c>
      <c r="K501" s="8" t="s">
        <v>2055</v>
      </c>
      <c r="L501" s="8">
        <v>1</v>
      </c>
      <c r="S501" s="8" t="s">
        <v>1209</v>
      </c>
      <c r="T501" s="8">
        <v>2.5000000000000001E-2</v>
      </c>
      <c r="AK501" s="8">
        <v>0</v>
      </c>
      <c r="AL501" s="8">
        <v>0</v>
      </c>
      <c r="AM501" s="8">
        <v>300000216</v>
      </c>
      <c r="AN501" s="8">
        <v>0.1</v>
      </c>
      <c r="AO501" s="8">
        <v>0</v>
      </c>
      <c r="AP501" s="8">
        <v>0</v>
      </c>
      <c r="AQ501" s="8">
        <v>0</v>
      </c>
      <c r="AR501" s="8">
        <v>0</v>
      </c>
      <c r="AS501" s="8">
        <v>300000191</v>
      </c>
      <c r="AT501" s="8">
        <v>4.1669999999999997E-3</v>
      </c>
      <c r="AU501" s="8">
        <v>30201</v>
      </c>
      <c r="AV501" s="8">
        <v>4.1669999999999997E-3</v>
      </c>
      <c r="BV501" s="17"/>
      <c r="BW501" s="18"/>
      <c r="BX501" s="19"/>
    </row>
    <row r="502" spans="1:76">
      <c r="A502" s="8" t="s">
        <v>2012</v>
      </c>
      <c r="B502" s="8">
        <v>126000101</v>
      </c>
      <c r="D502" s="8" t="s">
        <v>2499</v>
      </c>
      <c r="E502" s="8">
        <v>200</v>
      </c>
      <c r="F502" s="8">
        <v>6.8333333333333336E-3</v>
      </c>
      <c r="G502" s="8">
        <v>0.5</v>
      </c>
      <c r="K502" s="8" t="s">
        <v>2055</v>
      </c>
      <c r="L502" s="8">
        <v>1</v>
      </c>
      <c r="S502" s="8" t="s">
        <v>1219</v>
      </c>
      <c r="T502" s="8">
        <v>2.5000000000000001E-2</v>
      </c>
      <c r="AK502" s="8">
        <v>0</v>
      </c>
      <c r="AL502" s="8">
        <v>0</v>
      </c>
      <c r="AM502" s="8">
        <v>300000216</v>
      </c>
      <c r="AN502" s="8">
        <v>0.1</v>
      </c>
      <c r="AO502" s="8">
        <v>0</v>
      </c>
      <c r="AP502" s="8">
        <v>0</v>
      </c>
      <c r="AQ502" s="8">
        <v>0</v>
      </c>
      <c r="AR502" s="8">
        <v>0</v>
      </c>
      <c r="AS502" s="8">
        <v>300000191</v>
      </c>
      <c r="AT502" s="8">
        <v>4.1669999999999997E-3</v>
      </c>
      <c r="AU502" s="8">
        <v>30201</v>
      </c>
      <c r="AV502" s="8">
        <v>4.1669999999999997E-3</v>
      </c>
      <c r="BV502" s="17"/>
      <c r="BW502" s="18"/>
      <c r="BX502" s="19"/>
    </row>
    <row r="503" spans="1:76">
      <c r="A503" s="8" t="s">
        <v>2012</v>
      </c>
      <c r="B503" s="8">
        <v>126000102</v>
      </c>
      <c r="D503" s="8" t="s">
        <v>2500</v>
      </c>
      <c r="E503" s="8">
        <v>200</v>
      </c>
      <c r="F503" s="8">
        <v>5.0000000000000001E-3</v>
      </c>
      <c r="G503" s="8">
        <v>0.5</v>
      </c>
      <c r="K503" s="8" t="s">
        <v>2055</v>
      </c>
      <c r="L503" s="8">
        <v>1</v>
      </c>
      <c r="S503" s="8" t="s">
        <v>1225</v>
      </c>
      <c r="T503" s="8">
        <v>3.7999999999999999E-2</v>
      </c>
      <c r="AK503" s="8">
        <v>0</v>
      </c>
      <c r="AL503" s="8">
        <v>0</v>
      </c>
      <c r="AM503" s="8">
        <v>300000216</v>
      </c>
      <c r="AN503" s="8">
        <v>4.1667000000000003E-2</v>
      </c>
      <c r="AO503" s="8">
        <v>0</v>
      </c>
      <c r="AP503" s="8">
        <v>0</v>
      </c>
      <c r="AQ503" s="8">
        <v>0</v>
      </c>
      <c r="AR503" s="8">
        <v>0</v>
      </c>
      <c r="AS503" s="8">
        <v>300000191</v>
      </c>
      <c r="AT503" s="8">
        <v>8.3330000000000001E-3</v>
      </c>
      <c r="AU503" s="8">
        <v>0</v>
      </c>
      <c r="AV503" s="8">
        <v>0</v>
      </c>
      <c r="BV503" s="17"/>
      <c r="BW503" s="18"/>
      <c r="BX503" s="19"/>
    </row>
    <row r="504" spans="1:76">
      <c r="A504" s="8" t="s">
        <v>2012</v>
      </c>
      <c r="B504" s="8">
        <v>126000103</v>
      </c>
      <c r="D504" s="8" t="s">
        <v>2501</v>
      </c>
      <c r="E504" s="8">
        <v>200</v>
      </c>
      <c r="F504" s="8">
        <v>5.0000000000000001E-3</v>
      </c>
      <c r="G504" s="8">
        <v>0.5</v>
      </c>
      <c r="K504" s="8" t="s">
        <v>2055</v>
      </c>
      <c r="L504" s="8">
        <v>1</v>
      </c>
      <c r="S504" s="8" t="s">
        <v>1239</v>
      </c>
      <c r="T504" s="8">
        <v>3.7999999999999999E-2</v>
      </c>
      <c r="AK504" s="8">
        <v>0</v>
      </c>
      <c r="AL504" s="8">
        <v>0</v>
      </c>
      <c r="AM504" s="8">
        <v>300000216</v>
      </c>
      <c r="AN504" s="8">
        <v>4.1667000000000003E-2</v>
      </c>
      <c r="AO504" s="8">
        <v>0</v>
      </c>
      <c r="AP504" s="8">
        <v>0</v>
      </c>
      <c r="AQ504" s="8">
        <v>0</v>
      </c>
      <c r="AR504" s="8">
        <v>0</v>
      </c>
      <c r="AS504" s="8">
        <v>300000191</v>
      </c>
      <c r="AT504" s="8">
        <v>8.3330000000000001E-3</v>
      </c>
      <c r="AU504" s="8">
        <v>0</v>
      </c>
      <c r="AV504" s="8">
        <v>0</v>
      </c>
      <c r="BV504" s="17"/>
      <c r="BW504" s="18"/>
      <c r="BX504" s="19"/>
    </row>
    <row r="505" spans="1:76">
      <c r="A505" s="8" t="s">
        <v>2012</v>
      </c>
      <c r="B505" s="8">
        <v>126000104</v>
      </c>
      <c r="D505" s="8" t="s">
        <v>2502</v>
      </c>
      <c r="E505" s="8">
        <v>200</v>
      </c>
      <c r="F505" s="8">
        <v>5.0000000000000001E-3</v>
      </c>
      <c r="G505" s="8">
        <v>0.5</v>
      </c>
      <c r="K505" s="8" t="s">
        <v>2055</v>
      </c>
      <c r="L505" s="8">
        <v>1</v>
      </c>
      <c r="S505" s="8" t="s">
        <v>1209</v>
      </c>
      <c r="T505" s="8">
        <v>3.7999999999999999E-2</v>
      </c>
      <c r="AK505" s="8">
        <v>0</v>
      </c>
      <c r="AL505" s="8">
        <v>0</v>
      </c>
      <c r="AM505" s="8">
        <v>300000216</v>
      </c>
      <c r="AN505" s="8">
        <v>4.1667000000000003E-2</v>
      </c>
      <c r="AO505" s="8">
        <v>0</v>
      </c>
      <c r="AP505" s="8">
        <v>0</v>
      </c>
      <c r="AQ505" s="8">
        <v>0</v>
      </c>
      <c r="AR505" s="8">
        <v>0</v>
      </c>
      <c r="AS505" s="8">
        <v>300000191</v>
      </c>
      <c r="AT505" s="8">
        <v>8.3330000000000001E-3</v>
      </c>
      <c r="AU505" s="8">
        <v>0</v>
      </c>
      <c r="AV505" s="8">
        <v>0</v>
      </c>
      <c r="BV505" s="17"/>
      <c r="BW505" s="18"/>
      <c r="BX505" s="19"/>
    </row>
    <row r="506" spans="1:76">
      <c r="A506" s="8" t="s">
        <v>2012</v>
      </c>
      <c r="B506" s="8">
        <v>126000105</v>
      </c>
      <c r="D506" s="8" t="s">
        <v>2503</v>
      </c>
      <c r="E506" s="8">
        <v>420</v>
      </c>
      <c r="F506" s="8">
        <v>1.2500000000000001E-2</v>
      </c>
      <c r="G506" s="8">
        <v>0.5</v>
      </c>
      <c r="K506" s="8" t="s">
        <v>2055</v>
      </c>
      <c r="L506" s="8">
        <v>1</v>
      </c>
      <c r="S506" s="8" t="s">
        <v>2504</v>
      </c>
      <c r="T506" s="8">
        <v>0.22176000000000001</v>
      </c>
      <c r="U506" s="8" t="s">
        <v>2505</v>
      </c>
      <c r="V506" s="8">
        <v>9.2399999999999999E-3</v>
      </c>
      <c r="AK506" s="8">
        <v>0</v>
      </c>
      <c r="AL506" s="8">
        <v>0</v>
      </c>
      <c r="AM506" s="8">
        <v>0</v>
      </c>
      <c r="AN506" s="8">
        <v>0</v>
      </c>
      <c r="AO506" s="8">
        <v>300000267</v>
      </c>
      <c r="AP506" s="8">
        <v>3.6999999999999998E-2</v>
      </c>
      <c r="AQ506" s="8">
        <v>0</v>
      </c>
      <c r="AR506" s="8">
        <v>0</v>
      </c>
      <c r="AS506" s="8">
        <v>30017</v>
      </c>
      <c r="AT506" s="8">
        <v>7.4070000000000004E-3</v>
      </c>
      <c r="AU506" s="8">
        <v>30201</v>
      </c>
      <c r="AV506" s="8">
        <v>7.4070000000000004E-3</v>
      </c>
      <c r="BV506" s="17"/>
      <c r="BW506" s="18"/>
      <c r="BX506" s="19"/>
    </row>
    <row r="507" spans="1:76">
      <c r="A507" s="8" t="s">
        <v>2012</v>
      </c>
      <c r="B507" s="8">
        <v>126000106</v>
      </c>
      <c r="D507" s="8" t="s">
        <v>2506</v>
      </c>
      <c r="E507" s="8">
        <v>420</v>
      </c>
      <c r="F507" s="8">
        <v>1.2500000000000001E-2</v>
      </c>
      <c r="G507" s="8">
        <v>0.5</v>
      </c>
      <c r="K507" s="8" t="s">
        <v>2055</v>
      </c>
      <c r="L507" s="8">
        <v>1</v>
      </c>
      <c r="S507" s="8" t="s">
        <v>2504</v>
      </c>
      <c r="T507" s="8">
        <v>0.15744</v>
      </c>
      <c r="U507" s="8" t="s">
        <v>2505</v>
      </c>
      <c r="V507" s="8">
        <v>6.5599999999999999E-3</v>
      </c>
      <c r="AK507" s="8">
        <v>0</v>
      </c>
      <c r="AL507" s="8">
        <v>0</v>
      </c>
      <c r="AM507" s="8">
        <v>0</v>
      </c>
      <c r="AN507" s="8">
        <v>0</v>
      </c>
      <c r="AO507" s="8">
        <v>300000267</v>
      </c>
      <c r="AP507" s="8">
        <v>2.3E-2</v>
      </c>
      <c r="AQ507" s="8">
        <v>0</v>
      </c>
      <c r="AR507" s="8">
        <v>0</v>
      </c>
      <c r="AS507" s="8">
        <v>30017</v>
      </c>
      <c r="AT507" s="8">
        <v>3.9060000000000002E-3</v>
      </c>
      <c r="AU507" s="8">
        <v>30201</v>
      </c>
      <c r="AV507" s="8">
        <v>3.9060000000000002E-3</v>
      </c>
      <c r="BV507" s="17"/>
      <c r="BW507" s="18"/>
      <c r="BX507" s="19"/>
    </row>
    <row r="508" spans="1:76">
      <c r="A508" s="8" t="s">
        <v>2012</v>
      </c>
      <c r="B508" s="8">
        <v>126000109</v>
      </c>
      <c r="D508" s="8" t="s">
        <v>2507</v>
      </c>
      <c r="E508" s="8">
        <v>420</v>
      </c>
      <c r="F508" s="8">
        <v>1.5333333333333332E-2</v>
      </c>
      <c r="G508" s="8">
        <v>0.5</v>
      </c>
      <c r="K508" s="8" t="s">
        <v>2055</v>
      </c>
      <c r="L508" s="8">
        <v>1</v>
      </c>
      <c r="S508" s="8" t="s">
        <v>1255</v>
      </c>
      <c r="T508" s="8">
        <v>0.27</v>
      </c>
      <c r="AK508" s="8">
        <v>0</v>
      </c>
      <c r="AL508" s="8">
        <v>0</v>
      </c>
      <c r="AM508" s="8">
        <v>300000216</v>
      </c>
      <c r="AN508" s="8">
        <v>1</v>
      </c>
      <c r="AO508" s="8">
        <v>0</v>
      </c>
      <c r="AP508" s="8">
        <v>0</v>
      </c>
      <c r="AQ508" s="8">
        <v>0</v>
      </c>
      <c r="AR508" s="8">
        <v>0</v>
      </c>
      <c r="AS508" s="8">
        <v>0</v>
      </c>
      <c r="AT508" s="8">
        <v>0</v>
      </c>
      <c r="AU508" s="8">
        <v>0</v>
      </c>
      <c r="AV508" s="8">
        <v>0</v>
      </c>
      <c r="BV508" s="17"/>
      <c r="BW508" s="18"/>
      <c r="BX508" s="19"/>
    </row>
    <row r="509" spans="1:76">
      <c r="A509" s="8" t="s">
        <v>2012</v>
      </c>
      <c r="D509" s="8">
        <v>0</v>
      </c>
      <c r="L509" s="8">
        <v>1</v>
      </c>
      <c r="AK509" s="8">
        <v>0</v>
      </c>
      <c r="AL509" s="8">
        <v>0</v>
      </c>
      <c r="AM509" s="8">
        <v>0</v>
      </c>
      <c r="AN509" s="8">
        <v>0</v>
      </c>
      <c r="AO509" s="8">
        <v>0</v>
      </c>
      <c r="AP509" s="8">
        <v>0</v>
      </c>
      <c r="AQ509" s="8">
        <v>0</v>
      </c>
      <c r="AR509" s="8">
        <v>0</v>
      </c>
      <c r="AS509" s="8">
        <v>0</v>
      </c>
      <c r="AT509" s="8">
        <v>0</v>
      </c>
      <c r="AU509" s="8">
        <v>0</v>
      </c>
      <c r="AV509" s="8">
        <v>0</v>
      </c>
      <c r="BV509" s="17"/>
      <c r="BW509" s="18"/>
      <c r="BX509" s="19"/>
    </row>
    <row r="510" spans="1:76">
      <c r="A510" s="8" t="s">
        <v>2012</v>
      </c>
      <c r="B510" s="8">
        <v>126000110</v>
      </c>
      <c r="D510" s="8" t="s">
        <v>2508</v>
      </c>
      <c r="E510" s="8">
        <v>420</v>
      </c>
      <c r="F510" s="8">
        <v>1.8666666666666668E-2</v>
      </c>
      <c r="G510" s="8">
        <v>0.5</v>
      </c>
      <c r="K510" s="8" t="s">
        <v>2055</v>
      </c>
      <c r="L510" s="8">
        <v>1</v>
      </c>
      <c r="S510" s="8" t="s">
        <v>1255</v>
      </c>
      <c r="T510" s="8">
        <v>0.32500000000000001</v>
      </c>
      <c r="AK510" s="8">
        <v>0</v>
      </c>
      <c r="AL510" s="8">
        <v>0</v>
      </c>
      <c r="AM510" s="8">
        <v>300000216</v>
      </c>
      <c r="AN510" s="8">
        <v>1</v>
      </c>
      <c r="AO510" s="8">
        <v>0</v>
      </c>
      <c r="AP510" s="8">
        <v>0</v>
      </c>
      <c r="AQ510" s="8">
        <v>0</v>
      </c>
      <c r="AR510" s="8">
        <v>0</v>
      </c>
      <c r="AS510" s="8">
        <v>0</v>
      </c>
      <c r="AT510" s="8">
        <v>0</v>
      </c>
      <c r="AU510" s="8">
        <v>0</v>
      </c>
      <c r="AV510" s="8">
        <v>0</v>
      </c>
      <c r="BV510" s="17"/>
      <c r="BW510" s="18"/>
      <c r="BX510" s="19"/>
    </row>
    <row r="511" spans="1:76">
      <c r="A511" s="8" t="s">
        <v>2012</v>
      </c>
      <c r="B511" s="8">
        <v>126000111</v>
      </c>
      <c r="D511" s="8" t="s">
        <v>2509</v>
      </c>
      <c r="E511" s="8">
        <v>420</v>
      </c>
      <c r="F511" s="8">
        <v>1.5333333333333332E-2</v>
      </c>
      <c r="G511" s="8">
        <v>0.5</v>
      </c>
      <c r="K511" s="8" t="s">
        <v>2055</v>
      </c>
      <c r="L511" s="8">
        <v>1</v>
      </c>
      <c r="S511" s="8" t="s">
        <v>1209</v>
      </c>
      <c r="T511" s="8">
        <v>0.27</v>
      </c>
      <c r="AK511" s="8">
        <v>0</v>
      </c>
      <c r="AL511" s="8">
        <v>0</v>
      </c>
      <c r="AM511" s="8">
        <v>300000216</v>
      </c>
      <c r="AN511" s="8">
        <v>1</v>
      </c>
      <c r="AO511" s="8">
        <v>0</v>
      </c>
      <c r="AP511" s="8">
        <v>0</v>
      </c>
      <c r="AQ511" s="8">
        <v>0</v>
      </c>
      <c r="AR511" s="8">
        <v>0</v>
      </c>
      <c r="AS511" s="8">
        <v>0</v>
      </c>
      <c r="AT511" s="8">
        <v>0</v>
      </c>
      <c r="AU511" s="8">
        <v>0</v>
      </c>
      <c r="AV511" s="8">
        <v>0</v>
      </c>
      <c r="BV511" s="17"/>
      <c r="BW511" s="18"/>
      <c r="BX511" s="19"/>
    </row>
    <row r="512" spans="1:76">
      <c r="A512" s="8" t="s">
        <v>2012</v>
      </c>
      <c r="B512" s="8">
        <v>126000112</v>
      </c>
      <c r="D512" s="8" t="s">
        <v>2510</v>
      </c>
      <c r="E512" s="8">
        <v>420</v>
      </c>
      <c r="F512" s="8">
        <v>1.5333333333333332E-2</v>
      </c>
      <c r="G512" s="8">
        <v>0.5</v>
      </c>
      <c r="K512" s="8" t="s">
        <v>2055</v>
      </c>
      <c r="L512" s="8">
        <v>1</v>
      </c>
      <c r="S512" s="8" t="s">
        <v>1255</v>
      </c>
      <c r="T512" s="8">
        <v>0.27</v>
      </c>
      <c r="AK512" s="8">
        <v>0</v>
      </c>
      <c r="AL512" s="8">
        <v>0</v>
      </c>
      <c r="AM512" s="8">
        <v>300000216</v>
      </c>
      <c r="AN512" s="8">
        <v>1</v>
      </c>
      <c r="AO512" s="8">
        <v>0</v>
      </c>
      <c r="AP512" s="8">
        <v>0</v>
      </c>
      <c r="AQ512" s="8">
        <v>0</v>
      </c>
      <c r="AR512" s="8">
        <v>0</v>
      </c>
      <c r="AS512" s="8">
        <v>0</v>
      </c>
      <c r="AT512" s="8">
        <v>0</v>
      </c>
      <c r="AU512" s="8">
        <v>0</v>
      </c>
      <c r="AV512" s="8">
        <v>0</v>
      </c>
      <c r="BV512" s="17"/>
      <c r="BW512" s="18"/>
      <c r="BX512" s="19"/>
    </row>
    <row r="513" spans="1:76">
      <c r="A513" s="8" t="s">
        <v>2012</v>
      </c>
      <c r="D513" s="8">
        <v>0</v>
      </c>
      <c r="L513" s="8">
        <v>1</v>
      </c>
      <c r="AK513" s="8">
        <v>0</v>
      </c>
      <c r="AL513" s="8">
        <v>0</v>
      </c>
      <c r="AM513" s="8">
        <v>0</v>
      </c>
      <c r="AN513" s="8">
        <v>0</v>
      </c>
      <c r="AO513" s="8">
        <v>0</v>
      </c>
      <c r="AP513" s="8">
        <v>0</v>
      </c>
      <c r="AQ513" s="8">
        <v>0</v>
      </c>
      <c r="AR513" s="8">
        <v>0</v>
      </c>
      <c r="AS513" s="8">
        <v>0</v>
      </c>
      <c r="AT513" s="8">
        <v>0</v>
      </c>
      <c r="AU513" s="8">
        <v>0</v>
      </c>
      <c r="AV513" s="8">
        <v>0</v>
      </c>
      <c r="BV513" s="17"/>
      <c r="BW513" s="18"/>
      <c r="BX513" s="19"/>
    </row>
    <row r="514" spans="1:76">
      <c r="A514" s="8" t="s">
        <v>2012</v>
      </c>
      <c r="D514" s="8">
        <v>0</v>
      </c>
      <c r="L514" s="8">
        <v>1</v>
      </c>
      <c r="AK514" s="8">
        <v>0</v>
      </c>
      <c r="AL514" s="8">
        <v>0</v>
      </c>
      <c r="AM514" s="8">
        <v>0</v>
      </c>
      <c r="AN514" s="8">
        <v>0</v>
      </c>
      <c r="AO514" s="8">
        <v>0</v>
      </c>
      <c r="AP514" s="8">
        <v>0</v>
      </c>
      <c r="AQ514" s="8">
        <v>0</v>
      </c>
      <c r="AR514" s="8">
        <v>0</v>
      </c>
      <c r="AS514" s="8">
        <v>0</v>
      </c>
      <c r="AT514" s="8">
        <v>0</v>
      </c>
      <c r="AU514" s="8">
        <v>0</v>
      </c>
      <c r="AV514" s="8">
        <v>0</v>
      </c>
      <c r="BV514" s="17"/>
      <c r="BW514" s="18"/>
      <c r="BX514" s="19"/>
    </row>
    <row r="515" spans="1:76">
      <c r="A515" s="8" t="s">
        <v>2012</v>
      </c>
      <c r="B515" s="8">
        <v>126010001</v>
      </c>
      <c r="D515" s="8" t="s">
        <v>2511</v>
      </c>
      <c r="E515" s="8">
        <v>80</v>
      </c>
      <c r="F515" s="8">
        <v>2.15E-3</v>
      </c>
      <c r="G515" s="8">
        <v>0.25</v>
      </c>
      <c r="K515" s="8" t="s">
        <v>2055</v>
      </c>
      <c r="L515" s="8">
        <v>1</v>
      </c>
      <c r="S515" s="8" t="s">
        <v>1117</v>
      </c>
      <c r="T515" s="8">
        <v>2.5500000000000002E-3</v>
      </c>
      <c r="AJ515" s="8">
        <v>2680</v>
      </c>
      <c r="AK515" s="8">
        <v>30143</v>
      </c>
      <c r="AL515" s="8">
        <v>2.0000000000000001E-4</v>
      </c>
      <c r="AM515" s="8">
        <v>30029</v>
      </c>
      <c r="AN515" s="8">
        <v>2E-3</v>
      </c>
      <c r="AO515" s="8">
        <v>0</v>
      </c>
      <c r="AP515" s="8">
        <v>0</v>
      </c>
      <c r="AQ515" s="8">
        <v>0</v>
      </c>
      <c r="AR515" s="8">
        <v>0</v>
      </c>
      <c r="AS515" s="8">
        <v>0</v>
      </c>
      <c r="AT515" s="8">
        <v>0</v>
      </c>
      <c r="AU515" s="8">
        <v>30201</v>
      </c>
      <c r="AV515" s="8">
        <v>2E-3</v>
      </c>
      <c r="BV515" s="17"/>
      <c r="BW515" s="18"/>
      <c r="BX515" s="19"/>
    </row>
    <row r="516" spans="1:76">
      <c r="A516" s="8" t="s">
        <v>2012</v>
      </c>
      <c r="B516" s="8">
        <v>126010002</v>
      </c>
      <c r="D516" s="8" t="s">
        <v>2512</v>
      </c>
      <c r="E516" s="8">
        <v>80</v>
      </c>
      <c r="F516" s="8">
        <v>2.1659999999999999E-2</v>
      </c>
      <c r="G516" s="8">
        <v>1</v>
      </c>
      <c r="K516" s="8" t="s">
        <v>2055</v>
      </c>
      <c r="L516" s="8">
        <v>2</v>
      </c>
      <c r="S516" s="8" t="s">
        <v>1209</v>
      </c>
      <c r="T516" s="8">
        <v>1.8749999999999999E-2</v>
      </c>
      <c r="AK516" s="8">
        <v>30191</v>
      </c>
      <c r="AL516" s="8">
        <v>2.9759999999999999E-3</v>
      </c>
      <c r="AM516" s="8">
        <v>0</v>
      </c>
      <c r="AN516" s="8">
        <v>0</v>
      </c>
      <c r="AO516" s="8">
        <v>30107</v>
      </c>
      <c r="AP516" s="8">
        <v>1.7856999999999998E-2</v>
      </c>
      <c r="AQ516" s="8">
        <v>30013</v>
      </c>
      <c r="AR516" s="8">
        <v>4.4640000000000001E-3</v>
      </c>
      <c r="AS516" s="8">
        <v>0</v>
      </c>
      <c r="AT516" s="8">
        <v>0</v>
      </c>
      <c r="AU516" s="8">
        <v>0</v>
      </c>
      <c r="AV516" s="8">
        <v>0</v>
      </c>
      <c r="BV516" s="17"/>
      <c r="BW516" s="18"/>
      <c r="BX516" s="19"/>
    </row>
    <row r="517" spans="1:76">
      <c r="A517" s="8" t="s">
        <v>2012</v>
      </c>
      <c r="B517" s="8">
        <v>126010003</v>
      </c>
      <c r="D517" s="8" t="s">
        <v>2513</v>
      </c>
      <c r="E517" s="8">
        <v>80</v>
      </c>
      <c r="F517" s="8">
        <v>2.1659999999999999E-2</v>
      </c>
      <c r="G517" s="8">
        <v>1</v>
      </c>
      <c r="K517" s="8" t="s">
        <v>2055</v>
      </c>
      <c r="L517" s="8">
        <v>2</v>
      </c>
      <c r="S517" s="8" t="s">
        <v>1209</v>
      </c>
      <c r="T517" s="8">
        <v>1.8749999999999999E-2</v>
      </c>
      <c r="AK517" s="8">
        <v>30191</v>
      </c>
      <c r="AL517" s="8">
        <v>2.9759999999999999E-3</v>
      </c>
      <c r="AM517" s="8">
        <v>0</v>
      </c>
      <c r="AN517" s="8">
        <v>0</v>
      </c>
      <c r="AO517" s="8">
        <v>30107</v>
      </c>
      <c r="AP517" s="8">
        <v>1.7856999999999998E-2</v>
      </c>
      <c r="AQ517" s="8">
        <v>30013</v>
      </c>
      <c r="AR517" s="8">
        <v>4.4640000000000001E-3</v>
      </c>
      <c r="AS517" s="8">
        <v>0</v>
      </c>
      <c r="AT517" s="8">
        <v>0</v>
      </c>
      <c r="AU517" s="8">
        <v>0</v>
      </c>
      <c r="AV517" s="8">
        <v>0</v>
      </c>
      <c r="BV517" s="17"/>
      <c r="BW517" s="18"/>
      <c r="BX517" s="19"/>
    </row>
    <row r="518" spans="1:76">
      <c r="A518" s="8" t="s">
        <v>2012</v>
      </c>
      <c r="B518" s="8">
        <v>126010004</v>
      </c>
      <c r="D518" s="8" t="s">
        <v>14317</v>
      </c>
      <c r="E518" s="8">
        <v>80</v>
      </c>
      <c r="F518" s="8">
        <v>2.1659999999999999E-2</v>
      </c>
      <c r="G518" s="8">
        <v>1</v>
      </c>
      <c r="K518" s="8" t="s">
        <v>2055</v>
      </c>
      <c r="L518" s="8">
        <v>2</v>
      </c>
      <c r="S518" s="8" t="s">
        <v>1209</v>
      </c>
      <c r="T518" s="8">
        <v>1.8749999999999999E-2</v>
      </c>
      <c r="AK518" s="8">
        <v>30191</v>
      </c>
      <c r="AL518" s="8">
        <v>2.9759999999999999E-3</v>
      </c>
      <c r="AM518" s="8">
        <v>0</v>
      </c>
      <c r="AN518" s="8">
        <v>0</v>
      </c>
      <c r="AO518" s="8">
        <v>30107</v>
      </c>
      <c r="AP518" s="8">
        <v>1.7856999999999998E-2</v>
      </c>
      <c r="AQ518" s="8">
        <v>30013</v>
      </c>
      <c r="AR518" s="8">
        <v>4.4640000000000001E-3</v>
      </c>
      <c r="AS518" s="8">
        <v>0</v>
      </c>
      <c r="AT518" s="8">
        <v>0</v>
      </c>
      <c r="AU518" s="8">
        <v>0</v>
      </c>
      <c r="AV518" s="8">
        <v>0</v>
      </c>
      <c r="BV518" s="17"/>
      <c r="BW518" s="18"/>
      <c r="BX518" s="19"/>
    </row>
    <row r="519" spans="1:76">
      <c r="A519" s="8" t="s">
        <v>2012</v>
      </c>
      <c r="B519" s="8">
        <v>126010005</v>
      </c>
      <c r="D519" s="8" t="s">
        <v>14318</v>
      </c>
      <c r="E519" s="8">
        <v>80</v>
      </c>
      <c r="F519" s="8">
        <v>2.1659999999999999E-2</v>
      </c>
      <c r="G519" s="8">
        <v>1</v>
      </c>
      <c r="K519" s="8" t="s">
        <v>2055</v>
      </c>
      <c r="L519" s="8">
        <v>2</v>
      </c>
      <c r="S519" s="8" t="s">
        <v>1209</v>
      </c>
      <c r="T519" s="8">
        <v>1.8749999999999999E-2</v>
      </c>
      <c r="AK519" s="8">
        <v>30191</v>
      </c>
      <c r="AL519" s="8">
        <v>2.9759999999999999E-3</v>
      </c>
      <c r="AM519" s="8">
        <v>0</v>
      </c>
      <c r="AN519" s="8">
        <v>0</v>
      </c>
      <c r="AO519" s="8">
        <v>30107</v>
      </c>
      <c r="AP519" s="8">
        <v>1.7856999999999998E-2</v>
      </c>
      <c r="AQ519" s="8">
        <v>30013</v>
      </c>
      <c r="AR519" s="8">
        <v>4.4640000000000001E-3</v>
      </c>
      <c r="AS519" s="8">
        <v>0</v>
      </c>
      <c r="AT519" s="8">
        <v>0</v>
      </c>
      <c r="AU519" s="8">
        <v>0</v>
      </c>
      <c r="AV519" s="8">
        <v>0</v>
      </c>
      <c r="BV519" s="17"/>
      <c r="BW519" s="18"/>
      <c r="BX519" s="19"/>
    </row>
    <row r="520" spans="1:76">
      <c r="A520" s="8" t="s">
        <v>2012</v>
      </c>
      <c r="B520" s="8">
        <v>126010013</v>
      </c>
      <c r="D520" s="8" t="s">
        <v>2516</v>
      </c>
      <c r="E520" s="8">
        <v>80</v>
      </c>
      <c r="F520" s="8">
        <v>9.3166666666666675E-3</v>
      </c>
      <c r="G520" s="8">
        <v>0.25</v>
      </c>
      <c r="K520" s="8" t="s">
        <v>2055</v>
      </c>
      <c r="L520" s="8">
        <v>1</v>
      </c>
      <c r="S520" s="8" t="s">
        <v>614</v>
      </c>
      <c r="T520" s="8">
        <v>6.6E-3</v>
      </c>
      <c r="AK520" s="8">
        <v>0</v>
      </c>
      <c r="AL520" s="8">
        <v>0</v>
      </c>
      <c r="AM520" s="8">
        <v>0</v>
      </c>
      <c r="AN520" s="8">
        <v>0</v>
      </c>
      <c r="AO520" s="8">
        <v>0</v>
      </c>
      <c r="AP520" s="8">
        <v>0</v>
      </c>
      <c r="AQ520" s="8">
        <v>0</v>
      </c>
      <c r="AR520" s="8">
        <v>0</v>
      </c>
      <c r="AS520" s="8">
        <v>0</v>
      </c>
      <c r="AT520" s="8">
        <v>0</v>
      </c>
      <c r="AU520" s="8">
        <v>0</v>
      </c>
      <c r="AV520" s="8">
        <v>0</v>
      </c>
      <c r="BV520" s="17"/>
      <c r="BW520" s="18"/>
      <c r="BX520" s="19"/>
    </row>
    <row r="521" spans="1:76">
      <c r="A521" s="8" t="s">
        <v>2012</v>
      </c>
      <c r="B521" s="8">
        <v>126010015</v>
      </c>
      <c r="D521" s="8" t="s">
        <v>2517</v>
      </c>
      <c r="E521" s="8">
        <v>50</v>
      </c>
      <c r="F521" s="8">
        <v>2.5000000000000001E-3</v>
      </c>
      <c r="G521" s="8">
        <v>0.25</v>
      </c>
      <c r="K521" s="8" t="s">
        <v>2055</v>
      </c>
      <c r="L521" s="8">
        <v>1</v>
      </c>
      <c r="S521" s="8" t="s">
        <v>1063</v>
      </c>
      <c r="T521" s="8">
        <v>1.4400000000000001E-3</v>
      </c>
      <c r="U521" s="8" t="s">
        <v>189</v>
      </c>
      <c r="V521" s="8">
        <v>6.0000000000000002E-5</v>
      </c>
      <c r="AK521" s="8">
        <v>0</v>
      </c>
      <c r="AL521" s="8">
        <v>0</v>
      </c>
      <c r="AM521" s="8">
        <v>30029</v>
      </c>
      <c r="AN521" s="8">
        <v>1E-3</v>
      </c>
      <c r="AO521" s="8">
        <v>0</v>
      </c>
      <c r="AP521" s="8">
        <v>0</v>
      </c>
      <c r="AQ521" s="8">
        <v>0</v>
      </c>
      <c r="AR521" s="8">
        <v>0</v>
      </c>
      <c r="AS521" s="8">
        <v>0</v>
      </c>
      <c r="AT521" s="8">
        <v>0</v>
      </c>
      <c r="AU521" s="8">
        <v>30201</v>
      </c>
      <c r="AV521" s="8">
        <v>1E-3</v>
      </c>
      <c r="BV521" s="17"/>
      <c r="BW521" s="18"/>
      <c r="BX521" s="19"/>
    </row>
    <row r="522" spans="1:76">
      <c r="A522" s="8" t="s">
        <v>2012</v>
      </c>
      <c r="B522" s="8">
        <v>126010019</v>
      </c>
      <c r="D522" s="8" t="s">
        <v>14319</v>
      </c>
      <c r="E522" s="8" t="s">
        <v>2069</v>
      </c>
      <c r="F522" s="8">
        <v>3.6363636363636364E-3</v>
      </c>
      <c r="G522" s="8">
        <v>0.25</v>
      </c>
      <c r="K522" s="8" t="s">
        <v>2055</v>
      </c>
      <c r="L522" s="8">
        <v>1</v>
      </c>
      <c r="S522" s="8" t="s">
        <v>841</v>
      </c>
      <c r="T522" s="8">
        <v>2.0500000000000002E-3</v>
      </c>
      <c r="U522" s="8" t="s">
        <v>1209</v>
      </c>
      <c r="V522" s="8">
        <v>2.0999999999999999E-3</v>
      </c>
      <c r="AK522" s="8">
        <v>30106</v>
      </c>
      <c r="AL522" s="8">
        <v>2.15E-3</v>
      </c>
      <c r="AM522" s="8">
        <v>0</v>
      </c>
      <c r="AN522" s="8">
        <v>0</v>
      </c>
      <c r="AO522" s="8">
        <v>0</v>
      </c>
      <c r="AP522" s="8">
        <v>0</v>
      </c>
      <c r="AQ522" s="8">
        <v>0</v>
      </c>
      <c r="AR522" s="8">
        <v>0</v>
      </c>
      <c r="AS522" s="8">
        <v>0</v>
      </c>
      <c r="AT522" s="8">
        <v>0</v>
      </c>
      <c r="AU522" s="8">
        <v>0</v>
      </c>
      <c r="AV522" s="8">
        <v>0</v>
      </c>
      <c r="BV522" s="17"/>
      <c r="BW522" s="18"/>
      <c r="BX522" s="19"/>
    </row>
    <row r="523" spans="1:76">
      <c r="A523" s="8" t="s">
        <v>2012</v>
      </c>
      <c r="B523" s="8">
        <v>126010020</v>
      </c>
      <c r="D523" s="8" t="s">
        <v>14320</v>
      </c>
      <c r="E523" s="8">
        <v>80</v>
      </c>
      <c r="F523" s="8">
        <v>4.1666666666666666E-3</v>
      </c>
      <c r="G523" s="8">
        <v>0.25</v>
      </c>
      <c r="K523" s="8" t="s">
        <v>2055</v>
      </c>
      <c r="L523" s="8">
        <v>1</v>
      </c>
      <c r="S523" s="8" t="s">
        <v>1209</v>
      </c>
      <c r="T523" s="8">
        <v>6.5300000000000002E-3</v>
      </c>
      <c r="AK523" s="8">
        <v>30106</v>
      </c>
      <c r="AL523" s="8">
        <v>2.15E-3</v>
      </c>
      <c r="AM523" s="8">
        <v>0</v>
      </c>
      <c r="AN523" s="8">
        <v>0</v>
      </c>
      <c r="AO523" s="8">
        <v>0</v>
      </c>
      <c r="AP523" s="8">
        <v>0</v>
      </c>
      <c r="AQ523" s="8">
        <v>0</v>
      </c>
      <c r="AR523" s="8">
        <v>0</v>
      </c>
      <c r="AS523" s="8">
        <v>0</v>
      </c>
      <c r="AT523" s="8">
        <v>0</v>
      </c>
      <c r="AU523" s="8">
        <v>0</v>
      </c>
      <c r="AV523" s="8">
        <v>0</v>
      </c>
      <c r="BV523" s="17"/>
      <c r="BW523" s="18"/>
      <c r="BX523" s="19"/>
    </row>
    <row r="524" spans="1:76">
      <c r="A524" s="8" t="s">
        <v>2012</v>
      </c>
      <c r="D524" s="8">
        <v>0</v>
      </c>
      <c r="L524" s="8">
        <v>1</v>
      </c>
      <c r="AK524" s="8">
        <v>0</v>
      </c>
      <c r="AL524" s="8">
        <v>0</v>
      </c>
      <c r="AM524" s="8">
        <v>0</v>
      </c>
      <c r="AN524" s="8">
        <v>0</v>
      </c>
      <c r="AO524" s="8">
        <v>0</v>
      </c>
      <c r="AP524" s="8">
        <v>0</v>
      </c>
      <c r="AQ524" s="8">
        <v>0</v>
      </c>
      <c r="AR524" s="8">
        <v>0</v>
      </c>
      <c r="AS524" s="8">
        <v>0</v>
      </c>
      <c r="AT524" s="8">
        <v>0</v>
      </c>
      <c r="AU524" s="8">
        <v>0</v>
      </c>
      <c r="AV524" s="8">
        <v>0</v>
      </c>
      <c r="BV524" s="17"/>
      <c r="BW524" s="18"/>
      <c r="BX524" s="19"/>
    </row>
    <row r="525" spans="1:76">
      <c r="A525" s="8" t="s">
        <v>2012</v>
      </c>
      <c r="B525" s="8">
        <v>126010022</v>
      </c>
      <c r="D525" s="8" t="s">
        <v>14321</v>
      </c>
      <c r="E525" s="8">
        <v>80</v>
      </c>
      <c r="F525" s="8">
        <v>7.9207920792079209E-3</v>
      </c>
      <c r="G525" s="8">
        <v>0.25</v>
      </c>
      <c r="K525" s="8" t="s">
        <v>2055</v>
      </c>
      <c r="L525" s="8">
        <v>1</v>
      </c>
      <c r="S525" s="8" t="s">
        <v>841</v>
      </c>
      <c r="T525" s="8">
        <v>6.5329999999999997E-3</v>
      </c>
      <c r="AK525" s="8">
        <v>30106</v>
      </c>
      <c r="AL525" s="8">
        <v>2.15E-3</v>
      </c>
      <c r="AM525" s="8">
        <v>0</v>
      </c>
      <c r="AN525" s="8">
        <v>0</v>
      </c>
      <c r="AO525" s="8">
        <v>0</v>
      </c>
      <c r="AP525" s="8">
        <v>0</v>
      </c>
      <c r="AQ525" s="8">
        <v>0</v>
      </c>
      <c r="AR525" s="8">
        <v>0</v>
      </c>
      <c r="AS525" s="8">
        <v>0</v>
      </c>
      <c r="AT525" s="8">
        <v>0</v>
      </c>
      <c r="AU525" s="8">
        <v>0</v>
      </c>
      <c r="AV525" s="8">
        <v>0</v>
      </c>
      <c r="BV525" s="17"/>
      <c r="BW525" s="18"/>
      <c r="BX525" s="19"/>
    </row>
    <row r="526" spans="1:76">
      <c r="A526" s="8" t="s">
        <v>2012</v>
      </c>
      <c r="B526" s="8">
        <v>126010023</v>
      </c>
      <c r="D526" s="8" t="s">
        <v>14322</v>
      </c>
      <c r="E526" s="8">
        <v>80</v>
      </c>
      <c r="F526" s="8">
        <v>8.3333333333333332E-3</v>
      </c>
      <c r="G526" s="8">
        <v>0.25</v>
      </c>
      <c r="K526" s="8" t="s">
        <v>2055</v>
      </c>
      <c r="L526" s="8">
        <v>1</v>
      </c>
      <c r="S526" s="8" t="s">
        <v>841</v>
      </c>
      <c r="T526" s="8">
        <v>6.5329999999999997E-3</v>
      </c>
      <c r="AK526" s="8">
        <v>30106</v>
      </c>
      <c r="AL526" s="8">
        <v>2.15E-3</v>
      </c>
      <c r="AM526" s="8">
        <v>0</v>
      </c>
      <c r="AN526" s="8">
        <v>0</v>
      </c>
      <c r="AO526" s="8">
        <v>0</v>
      </c>
      <c r="AP526" s="8">
        <v>0</v>
      </c>
      <c r="AQ526" s="8">
        <v>0</v>
      </c>
      <c r="AR526" s="8">
        <v>0</v>
      </c>
      <c r="AS526" s="8">
        <v>0</v>
      </c>
      <c r="AT526" s="8">
        <v>0</v>
      </c>
      <c r="AU526" s="8">
        <v>0</v>
      </c>
      <c r="AV526" s="8">
        <v>0</v>
      </c>
      <c r="BV526" s="17"/>
      <c r="BW526" s="18"/>
      <c r="BX526" s="19"/>
    </row>
    <row r="527" spans="1:76">
      <c r="A527" s="8" t="s">
        <v>2012</v>
      </c>
      <c r="D527" s="8">
        <v>0</v>
      </c>
      <c r="L527" s="8">
        <v>1</v>
      </c>
      <c r="AK527" s="8">
        <v>0</v>
      </c>
      <c r="AL527" s="8">
        <v>0</v>
      </c>
      <c r="AM527" s="8">
        <v>0</v>
      </c>
      <c r="AN527" s="8">
        <v>0</v>
      </c>
      <c r="AO527" s="8">
        <v>0</v>
      </c>
      <c r="AP527" s="8">
        <v>0</v>
      </c>
      <c r="AQ527" s="8">
        <v>0</v>
      </c>
      <c r="AR527" s="8">
        <v>0</v>
      </c>
      <c r="AS527" s="8">
        <v>0</v>
      </c>
      <c r="AT527" s="8">
        <v>0</v>
      </c>
      <c r="AU527" s="8">
        <v>0</v>
      </c>
      <c r="AV527" s="8">
        <v>0</v>
      </c>
      <c r="BV527" s="17"/>
      <c r="BW527" s="18"/>
      <c r="BX527" s="19"/>
    </row>
    <row r="528" spans="1:76">
      <c r="A528" s="8" t="s">
        <v>2012</v>
      </c>
      <c r="D528" s="8">
        <v>0</v>
      </c>
      <c r="L528" s="8">
        <v>1</v>
      </c>
      <c r="AK528" s="8">
        <v>0</v>
      </c>
      <c r="AL528" s="8">
        <v>0</v>
      </c>
      <c r="AM528" s="8">
        <v>0</v>
      </c>
      <c r="AN528" s="8">
        <v>0</v>
      </c>
      <c r="AO528" s="8">
        <v>0</v>
      </c>
      <c r="AP528" s="8">
        <v>0</v>
      </c>
      <c r="AQ528" s="8">
        <v>0</v>
      </c>
      <c r="AR528" s="8">
        <v>0</v>
      </c>
      <c r="AS528" s="8">
        <v>0</v>
      </c>
      <c r="AT528" s="8">
        <v>0</v>
      </c>
      <c r="AU528" s="8">
        <v>0</v>
      </c>
      <c r="AV528" s="8">
        <v>0</v>
      </c>
      <c r="BV528" s="17"/>
      <c r="BW528" s="18"/>
      <c r="BX528" s="19"/>
    </row>
    <row r="529" spans="1:76">
      <c r="A529" s="8" t="s">
        <v>2012</v>
      </c>
      <c r="D529" s="8">
        <v>0</v>
      </c>
      <c r="L529" s="8">
        <v>1</v>
      </c>
      <c r="AK529" s="8">
        <v>0</v>
      </c>
      <c r="AL529" s="8">
        <v>0</v>
      </c>
      <c r="AM529" s="8">
        <v>0</v>
      </c>
      <c r="AN529" s="8">
        <v>0</v>
      </c>
      <c r="AO529" s="8">
        <v>0</v>
      </c>
      <c r="AP529" s="8">
        <v>0</v>
      </c>
      <c r="AQ529" s="8">
        <v>0</v>
      </c>
      <c r="AR529" s="8">
        <v>0</v>
      </c>
      <c r="AS529" s="8">
        <v>0</v>
      </c>
      <c r="AT529" s="8">
        <v>0</v>
      </c>
      <c r="AU529" s="8">
        <v>0</v>
      </c>
      <c r="AV529" s="8">
        <v>0</v>
      </c>
      <c r="BV529" s="17"/>
      <c r="BW529" s="18"/>
      <c r="BX529" s="19"/>
    </row>
    <row r="530" spans="1:76">
      <c r="A530" s="8" t="s">
        <v>2012</v>
      </c>
      <c r="B530" s="8">
        <v>126010024</v>
      </c>
      <c r="D530" s="8" t="s">
        <v>14323</v>
      </c>
      <c r="E530" s="8">
        <v>80</v>
      </c>
      <c r="F530" s="8">
        <v>4.1666666666666666E-3</v>
      </c>
      <c r="G530" s="8">
        <v>0.25</v>
      </c>
      <c r="K530" s="8" t="s">
        <v>2055</v>
      </c>
      <c r="L530" s="8">
        <v>1</v>
      </c>
      <c r="S530" s="8" t="s">
        <v>1213</v>
      </c>
      <c r="T530" s="8">
        <v>6.5329999999999997E-3</v>
      </c>
      <c r="AK530" s="8">
        <v>30106</v>
      </c>
      <c r="AL530" s="8">
        <v>2.15E-3</v>
      </c>
      <c r="AM530" s="8">
        <v>0</v>
      </c>
      <c r="AN530" s="8">
        <v>0</v>
      </c>
      <c r="AO530" s="8">
        <v>0</v>
      </c>
      <c r="AP530" s="8">
        <v>0</v>
      </c>
      <c r="AQ530" s="8">
        <v>0</v>
      </c>
      <c r="AR530" s="8">
        <v>0</v>
      </c>
      <c r="AS530" s="8">
        <v>0</v>
      </c>
      <c r="AT530" s="8">
        <v>0</v>
      </c>
      <c r="AU530" s="8">
        <v>0</v>
      </c>
      <c r="AV530" s="8">
        <v>0</v>
      </c>
      <c r="BV530" s="17"/>
      <c r="BW530" s="18"/>
      <c r="BX530" s="19"/>
    </row>
    <row r="531" spans="1:76">
      <c r="A531" s="8" t="s">
        <v>2012</v>
      </c>
      <c r="B531" s="8">
        <v>126010025</v>
      </c>
      <c r="D531" s="8" t="s">
        <v>14324</v>
      </c>
      <c r="E531" s="8" t="s">
        <v>2069</v>
      </c>
      <c r="F531" s="8">
        <v>3.6363636363636364E-3</v>
      </c>
      <c r="G531" s="8">
        <v>0.25</v>
      </c>
      <c r="K531" s="8" t="s">
        <v>2055</v>
      </c>
      <c r="L531" s="8">
        <v>1</v>
      </c>
      <c r="S531" s="8" t="s">
        <v>841</v>
      </c>
      <c r="T531" s="8">
        <v>2.0500000000000002E-3</v>
      </c>
      <c r="U531" s="8" t="s">
        <v>1213</v>
      </c>
      <c r="V531" s="8">
        <v>2.0999999999999999E-3</v>
      </c>
      <c r="AK531" s="8">
        <v>30106</v>
      </c>
      <c r="AL531" s="8">
        <v>2.15E-3</v>
      </c>
      <c r="AM531" s="8">
        <v>0</v>
      </c>
      <c r="AN531" s="8">
        <v>0</v>
      </c>
      <c r="AO531" s="8">
        <v>0</v>
      </c>
      <c r="AP531" s="8">
        <v>0</v>
      </c>
      <c r="AQ531" s="8">
        <v>0</v>
      </c>
      <c r="AR531" s="8">
        <v>0</v>
      </c>
      <c r="AS531" s="8">
        <v>0</v>
      </c>
      <c r="AT531" s="8">
        <v>0</v>
      </c>
      <c r="AU531" s="8">
        <v>0</v>
      </c>
      <c r="AV531" s="8">
        <v>0</v>
      </c>
      <c r="BV531" s="17"/>
      <c r="BW531" s="18"/>
      <c r="BX531" s="19"/>
    </row>
    <row r="532" spans="1:76">
      <c r="A532" s="8" t="s">
        <v>2012</v>
      </c>
      <c r="B532" s="8">
        <v>126010028</v>
      </c>
      <c r="D532" s="8" t="s">
        <v>2524</v>
      </c>
      <c r="E532" s="8">
        <v>50</v>
      </c>
      <c r="F532" s="8">
        <v>2.1666666666666666E-3</v>
      </c>
      <c r="G532" s="8">
        <v>0.25</v>
      </c>
      <c r="K532" s="8" t="s">
        <v>2055</v>
      </c>
      <c r="L532" s="8">
        <v>1</v>
      </c>
      <c r="S532" s="8" t="s">
        <v>841</v>
      </c>
      <c r="T532" s="8">
        <v>1.3749999999999999E-3</v>
      </c>
      <c r="U532" s="8" t="s">
        <v>189</v>
      </c>
      <c r="V532" s="8">
        <v>5.5000000000000003E-4</v>
      </c>
      <c r="AK532" s="8">
        <v>0</v>
      </c>
      <c r="AL532" s="8">
        <v>0</v>
      </c>
      <c r="AM532" s="8">
        <v>30029</v>
      </c>
      <c r="AN532" s="8">
        <v>1E-3</v>
      </c>
      <c r="AO532" s="8">
        <v>0</v>
      </c>
      <c r="AP532" s="8">
        <v>0</v>
      </c>
      <c r="AQ532" s="8">
        <v>0</v>
      </c>
      <c r="AR532" s="8">
        <v>0</v>
      </c>
      <c r="AS532" s="8">
        <v>0</v>
      </c>
      <c r="AT532" s="8">
        <v>0</v>
      </c>
      <c r="AU532" s="8">
        <v>30201</v>
      </c>
      <c r="AV532" s="8">
        <v>1E-3</v>
      </c>
      <c r="BV532" s="17"/>
      <c r="BW532" s="18"/>
      <c r="BX532" s="19"/>
    </row>
    <row r="533" spans="1:76">
      <c r="A533" s="8" t="s">
        <v>2012</v>
      </c>
      <c r="B533" s="8">
        <v>126010029</v>
      </c>
      <c r="D533" s="8" t="s">
        <v>14325</v>
      </c>
      <c r="E533" s="8">
        <v>50</v>
      </c>
      <c r="F533" s="8">
        <v>2.5000000000000001E-3</v>
      </c>
      <c r="G533" s="8">
        <v>0.25</v>
      </c>
      <c r="K533" s="8" t="s">
        <v>2055</v>
      </c>
      <c r="L533" s="8">
        <v>1</v>
      </c>
      <c r="S533" s="8" t="s">
        <v>841</v>
      </c>
      <c r="T533" s="8">
        <v>1.5E-3</v>
      </c>
      <c r="U533" s="8" t="s">
        <v>189</v>
      </c>
      <c r="V533" s="8">
        <v>6.0000000000000002E-5</v>
      </c>
      <c r="AK533" s="8">
        <v>0</v>
      </c>
      <c r="AL533" s="8">
        <v>0</v>
      </c>
      <c r="AM533" s="8">
        <v>30029</v>
      </c>
      <c r="AN533" s="8">
        <v>1E-3</v>
      </c>
      <c r="AO533" s="8">
        <v>0</v>
      </c>
      <c r="AP533" s="8">
        <v>0</v>
      </c>
      <c r="AQ533" s="8">
        <v>0</v>
      </c>
      <c r="AR533" s="8">
        <v>0</v>
      </c>
      <c r="AS533" s="8">
        <v>0</v>
      </c>
      <c r="AT533" s="8">
        <v>0</v>
      </c>
      <c r="AU533" s="8">
        <v>30201</v>
      </c>
      <c r="AV533" s="8">
        <v>1E-3</v>
      </c>
      <c r="BV533" s="17"/>
      <c r="BW533" s="18"/>
      <c r="BX533" s="19"/>
    </row>
    <row r="534" spans="1:76">
      <c r="A534" s="8" t="s">
        <v>2012</v>
      </c>
      <c r="B534" s="8">
        <v>126010031</v>
      </c>
      <c r="D534" s="8" t="s">
        <v>14326</v>
      </c>
      <c r="E534" s="8">
        <v>80</v>
      </c>
      <c r="F534" s="8">
        <v>4.1666666666666666E-3</v>
      </c>
      <c r="G534" s="8">
        <v>0.25</v>
      </c>
      <c r="K534" s="8" t="s">
        <v>2055</v>
      </c>
      <c r="L534" s="8">
        <v>1</v>
      </c>
      <c r="S534" s="8" t="s">
        <v>1117</v>
      </c>
      <c r="T534" s="8">
        <v>6.5300000000000002E-3</v>
      </c>
      <c r="AK534" s="8">
        <v>30106</v>
      </c>
      <c r="AL534" s="8">
        <v>2.15E-3</v>
      </c>
      <c r="AM534" s="8">
        <v>0</v>
      </c>
      <c r="AN534" s="8">
        <v>0</v>
      </c>
      <c r="AO534" s="8">
        <v>0</v>
      </c>
      <c r="AP534" s="8">
        <v>0</v>
      </c>
      <c r="AQ534" s="8">
        <v>0</v>
      </c>
      <c r="AR534" s="8">
        <v>0</v>
      </c>
      <c r="AS534" s="8">
        <v>0</v>
      </c>
      <c r="AT534" s="8">
        <v>0</v>
      </c>
      <c r="AU534" s="8">
        <v>0</v>
      </c>
      <c r="AV534" s="8">
        <v>0</v>
      </c>
      <c r="BV534" s="17"/>
      <c r="BW534" s="18"/>
      <c r="BX534" s="19"/>
    </row>
    <row r="535" spans="1:76">
      <c r="A535" s="8" t="s">
        <v>2012</v>
      </c>
      <c r="B535" s="8">
        <v>126010042</v>
      </c>
      <c r="D535" s="8" t="s">
        <v>14327</v>
      </c>
      <c r="E535" s="8" t="s">
        <v>2069</v>
      </c>
      <c r="F535" s="8">
        <v>3.6363636363636364E-3</v>
      </c>
      <c r="G535" s="8">
        <v>0.25</v>
      </c>
      <c r="K535" s="8" t="s">
        <v>2055</v>
      </c>
      <c r="L535" s="8">
        <v>1</v>
      </c>
      <c r="S535" s="8" t="s">
        <v>841</v>
      </c>
      <c r="T535" s="8">
        <v>2.0500000000000002E-3</v>
      </c>
      <c r="U535" s="8" t="s">
        <v>1117</v>
      </c>
      <c r="V535" s="8">
        <v>2.0999999999999999E-3</v>
      </c>
      <c r="AK535" s="8">
        <v>30106</v>
      </c>
      <c r="AL535" s="8">
        <v>2.15E-3</v>
      </c>
      <c r="AM535" s="8">
        <v>0</v>
      </c>
      <c r="AN535" s="8">
        <v>0</v>
      </c>
      <c r="AO535" s="8">
        <v>0</v>
      </c>
      <c r="AP535" s="8">
        <v>0</v>
      </c>
      <c r="AQ535" s="8">
        <v>0</v>
      </c>
      <c r="AR535" s="8">
        <v>0</v>
      </c>
      <c r="AS535" s="8">
        <v>0</v>
      </c>
      <c r="AT535" s="8">
        <v>0</v>
      </c>
      <c r="AU535" s="8">
        <v>0</v>
      </c>
      <c r="AV535" s="8">
        <v>0</v>
      </c>
      <c r="BV535" s="17"/>
      <c r="BW535" s="18"/>
      <c r="BX535" s="19"/>
    </row>
    <row r="536" spans="1:76">
      <c r="A536" s="8" t="s">
        <v>2012</v>
      </c>
      <c r="D536" s="8">
        <v>0</v>
      </c>
      <c r="L536" s="8">
        <v>1</v>
      </c>
      <c r="AK536" s="8">
        <v>0</v>
      </c>
      <c r="AL536" s="8">
        <v>0</v>
      </c>
      <c r="AM536" s="8">
        <v>0</v>
      </c>
      <c r="AN536" s="8">
        <v>0</v>
      </c>
      <c r="AO536" s="8">
        <v>0</v>
      </c>
      <c r="AP536" s="8">
        <v>0</v>
      </c>
      <c r="AQ536" s="8">
        <v>0</v>
      </c>
      <c r="AR536" s="8">
        <v>0</v>
      </c>
      <c r="AS536" s="8">
        <v>0</v>
      </c>
      <c r="AT536" s="8">
        <v>0</v>
      </c>
      <c r="AU536" s="8">
        <v>0</v>
      </c>
      <c r="AV536" s="8">
        <v>0</v>
      </c>
      <c r="BV536" s="17"/>
      <c r="BW536" s="18"/>
      <c r="BX536" s="19"/>
    </row>
    <row r="537" spans="1:76">
      <c r="A537" s="8" t="s">
        <v>2012</v>
      </c>
      <c r="B537" s="8">
        <v>126010043</v>
      </c>
      <c r="D537" s="8" t="s">
        <v>2528</v>
      </c>
      <c r="E537" s="8">
        <v>80</v>
      </c>
      <c r="F537" s="8">
        <v>8.3333333333333332E-3</v>
      </c>
      <c r="G537" s="8">
        <v>0.25</v>
      </c>
      <c r="K537" s="8" t="s">
        <v>2055</v>
      </c>
      <c r="L537" s="8">
        <v>1</v>
      </c>
      <c r="S537" s="8" t="s">
        <v>1209</v>
      </c>
      <c r="T537" s="8">
        <v>1.6E-2</v>
      </c>
      <c r="AK537" s="8">
        <v>0</v>
      </c>
      <c r="AL537" s="8">
        <v>0</v>
      </c>
      <c r="AM537" s="8">
        <v>0</v>
      </c>
      <c r="AN537" s="8">
        <v>0</v>
      </c>
      <c r="AO537" s="8">
        <v>0</v>
      </c>
      <c r="AP537" s="8">
        <v>0</v>
      </c>
      <c r="AQ537" s="8">
        <v>0</v>
      </c>
      <c r="AR537" s="8">
        <v>0</v>
      </c>
      <c r="AS537" s="8">
        <v>0</v>
      </c>
      <c r="AT537" s="8">
        <v>0</v>
      </c>
      <c r="AU537" s="8">
        <v>0</v>
      </c>
      <c r="AV537" s="8">
        <v>0</v>
      </c>
      <c r="BV537" s="17"/>
      <c r="BW537" s="18"/>
      <c r="BX537" s="19"/>
    </row>
    <row r="538" spans="1:76">
      <c r="A538" s="8" t="s">
        <v>2012</v>
      </c>
      <c r="B538" s="8">
        <v>126010044</v>
      </c>
      <c r="D538" s="8" t="s">
        <v>2529</v>
      </c>
      <c r="E538" s="8">
        <v>80</v>
      </c>
      <c r="F538" s="8">
        <v>8.3333333333333332E-3</v>
      </c>
      <c r="G538" s="8">
        <v>0.25</v>
      </c>
      <c r="K538" s="8" t="s">
        <v>2055</v>
      </c>
      <c r="L538" s="8">
        <v>1</v>
      </c>
      <c r="S538" s="8" t="s">
        <v>1063</v>
      </c>
      <c r="T538" s="8">
        <v>1.728E-2</v>
      </c>
      <c r="U538" s="8" t="s">
        <v>297</v>
      </c>
      <c r="V538" s="8">
        <v>7.2000000000000005E-4</v>
      </c>
      <c r="AK538" s="8">
        <v>0</v>
      </c>
      <c r="AL538" s="8">
        <v>0</v>
      </c>
      <c r="AM538" s="8">
        <v>0</v>
      </c>
      <c r="AN538" s="8">
        <v>0</v>
      </c>
      <c r="AO538" s="8">
        <v>0</v>
      </c>
      <c r="AP538" s="8">
        <v>0</v>
      </c>
      <c r="AQ538" s="8">
        <v>0</v>
      </c>
      <c r="AR538" s="8">
        <v>0</v>
      </c>
      <c r="AS538" s="8">
        <v>0</v>
      </c>
      <c r="AT538" s="8">
        <v>0</v>
      </c>
      <c r="AU538" s="8">
        <v>0</v>
      </c>
      <c r="AV538" s="8">
        <v>0</v>
      </c>
      <c r="BV538" s="17"/>
      <c r="BW538" s="18"/>
      <c r="BX538" s="19"/>
    </row>
    <row r="539" spans="1:76">
      <c r="A539" s="8" t="s">
        <v>2012</v>
      </c>
      <c r="D539" s="8">
        <v>0</v>
      </c>
      <c r="L539" s="8">
        <v>1</v>
      </c>
      <c r="AK539" s="8">
        <v>0</v>
      </c>
      <c r="AL539" s="8">
        <v>0</v>
      </c>
      <c r="AM539" s="8">
        <v>0</v>
      </c>
      <c r="AN539" s="8">
        <v>0</v>
      </c>
      <c r="AO539" s="8">
        <v>0</v>
      </c>
      <c r="AP539" s="8">
        <v>0</v>
      </c>
      <c r="AQ539" s="8">
        <v>0</v>
      </c>
      <c r="AR539" s="8">
        <v>0</v>
      </c>
      <c r="AS539" s="8">
        <v>0</v>
      </c>
      <c r="AT539" s="8">
        <v>0</v>
      </c>
      <c r="AU539" s="8">
        <v>0</v>
      </c>
      <c r="AV539" s="8">
        <v>0</v>
      </c>
      <c r="BV539" s="17"/>
      <c r="BW539" s="18"/>
      <c r="BX539" s="19"/>
    </row>
    <row r="540" spans="1:76">
      <c r="A540" s="8" t="s">
        <v>2012</v>
      </c>
      <c r="D540" s="8">
        <v>0</v>
      </c>
      <c r="L540" s="8">
        <v>1</v>
      </c>
      <c r="AK540" s="8">
        <v>0</v>
      </c>
      <c r="AL540" s="8">
        <v>0</v>
      </c>
      <c r="AM540" s="8">
        <v>0</v>
      </c>
      <c r="AN540" s="8">
        <v>0</v>
      </c>
      <c r="AO540" s="8">
        <v>0</v>
      </c>
      <c r="AP540" s="8">
        <v>0</v>
      </c>
      <c r="AQ540" s="8">
        <v>0</v>
      </c>
      <c r="AR540" s="8">
        <v>0</v>
      </c>
      <c r="AS540" s="8">
        <v>0</v>
      </c>
      <c r="AT540" s="8">
        <v>0</v>
      </c>
      <c r="AU540" s="8">
        <v>0</v>
      </c>
      <c r="AV540" s="8">
        <v>0</v>
      </c>
      <c r="BV540" s="17"/>
      <c r="BW540" s="18"/>
      <c r="BX540" s="19"/>
    </row>
    <row r="541" spans="1:76">
      <c r="A541" s="8" t="s">
        <v>2012</v>
      </c>
      <c r="B541" s="8">
        <v>126010047</v>
      </c>
      <c r="D541" s="8" t="s">
        <v>2530</v>
      </c>
      <c r="E541" s="8">
        <v>80</v>
      </c>
      <c r="F541" s="8">
        <v>9.75E-3</v>
      </c>
      <c r="G541" s="8">
        <v>0.5</v>
      </c>
      <c r="K541" s="8" t="s">
        <v>2055</v>
      </c>
      <c r="L541" s="8">
        <v>1</v>
      </c>
      <c r="S541" s="8" t="s">
        <v>1063</v>
      </c>
      <c r="T541" s="8">
        <v>1.056E-2</v>
      </c>
      <c r="U541" s="8" t="s">
        <v>297</v>
      </c>
      <c r="V541" s="8">
        <v>4.4000000000000002E-4</v>
      </c>
      <c r="AK541" s="8">
        <v>0</v>
      </c>
      <c r="AL541" s="8">
        <v>0</v>
      </c>
      <c r="AM541" s="8">
        <v>0</v>
      </c>
      <c r="AN541" s="8">
        <v>0</v>
      </c>
      <c r="AO541" s="8">
        <v>0</v>
      </c>
      <c r="AP541" s="8">
        <v>0</v>
      </c>
      <c r="AQ541" s="8">
        <v>0</v>
      </c>
      <c r="AR541" s="8">
        <v>0</v>
      </c>
      <c r="AS541" s="8">
        <v>0</v>
      </c>
      <c r="AT541" s="8">
        <v>0</v>
      </c>
      <c r="AU541" s="8">
        <v>0</v>
      </c>
      <c r="AV541" s="8">
        <v>0</v>
      </c>
      <c r="BV541" s="17"/>
      <c r="BW541" s="18"/>
      <c r="BX541" s="19"/>
    </row>
    <row r="542" spans="1:76">
      <c r="A542" s="8" t="s">
        <v>2012</v>
      </c>
      <c r="B542" s="8">
        <v>126010048</v>
      </c>
      <c r="D542" s="8" t="s">
        <v>2531</v>
      </c>
      <c r="E542" s="8">
        <v>80</v>
      </c>
      <c r="F542" s="8">
        <v>8.3333333333333332E-3</v>
      </c>
      <c r="G542" s="8">
        <v>0.25</v>
      </c>
      <c r="K542" s="8" t="s">
        <v>2055</v>
      </c>
      <c r="L542" s="8">
        <v>1</v>
      </c>
      <c r="S542" s="8" t="s">
        <v>1117</v>
      </c>
      <c r="T542" s="8">
        <v>1.6E-2</v>
      </c>
      <c r="AK542" s="8">
        <v>0</v>
      </c>
      <c r="AL542" s="8">
        <v>0</v>
      </c>
      <c r="AM542" s="8">
        <v>0</v>
      </c>
      <c r="AN542" s="8">
        <v>0</v>
      </c>
      <c r="AO542" s="8">
        <v>0</v>
      </c>
      <c r="AP542" s="8">
        <v>0</v>
      </c>
      <c r="AQ542" s="8">
        <v>0</v>
      </c>
      <c r="AR542" s="8">
        <v>0</v>
      </c>
      <c r="AS542" s="8">
        <v>0</v>
      </c>
      <c r="AT542" s="8">
        <v>0</v>
      </c>
      <c r="AU542" s="8">
        <v>0</v>
      </c>
      <c r="AV542" s="8">
        <v>0</v>
      </c>
      <c r="BV542" s="17"/>
      <c r="BW542" s="18"/>
      <c r="BX542" s="19"/>
    </row>
    <row r="543" spans="1:76">
      <c r="A543" s="8" t="s">
        <v>2012</v>
      </c>
      <c r="B543" s="8">
        <v>126010049</v>
      </c>
      <c r="D543" s="8" t="s">
        <v>2532</v>
      </c>
      <c r="E543" s="8">
        <v>80</v>
      </c>
      <c r="F543" s="8">
        <v>8.3333333333333332E-3</v>
      </c>
      <c r="G543" s="8">
        <v>0.25</v>
      </c>
      <c r="K543" s="8" t="s">
        <v>2055</v>
      </c>
      <c r="L543" s="8">
        <v>1</v>
      </c>
      <c r="S543" s="8" t="s">
        <v>1063</v>
      </c>
      <c r="T543" s="8">
        <v>1.728E-2</v>
      </c>
      <c r="U543" s="8" t="s">
        <v>189</v>
      </c>
      <c r="V543" s="8">
        <v>7.2000000000000005E-4</v>
      </c>
      <c r="AK543" s="8">
        <v>0</v>
      </c>
      <c r="AL543" s="8">
        <v>0</v>
      </c>
      <c r="AM543" s="8">
        <v>0</v>
      </c>
      <c r="AN543" s="8">
        <v>0</v>
      </c>
      <c r="AO543" s="8">
        <v>0</v>
      </c>
      <c r="AP543" s="8">
        <v>0</v>
      </c>
      <c r="AQ543" s="8">
        <v>0</v>
      </c>
      <c r="AR543" s="8">
        <v>0</v>
      </c>
      <c r="AS543" s="8">
        <v>0</v>
      </c>
      <c r="AT543" s="8">
        <v>0</v>
      </c>
      <c r="AU543" s="8">
        <v>0</v>
      </c>
      <c r="AV543" s="8">
        <v>0</v>
      </c>
      <c r="BV543" s="17"/>
      <c r="BW543" s="18"/>
      <c r="BX543" s="19"/>
    </row>
    <row r="544" spans="1:76">
      <c r="A544" s="8" t="s">
        <v>2012</v>
      </c>
      <c r="D544" s="8">
        <v>0</v>
      </c>
      <c r="L544" s="8">
        <v>1</v>
      </c>
      <c r="AK544" s="8">
        <v>0</v>
      </c>
      <c r="AL544" s="8">
        <v>0</v>
      </c>
      <c r="AM544" s="8">
        <v>0</v>
      </c>
      <c r="AN544" s="8">
        <v>0</v>
      </c>
      <c r="AO544" s="8">
        <v>0</v>
      </c>
      <c r="AP544" s="8">
        <v>0</v>
      </c>
      <c r="AQ544" s="8">
        <v>0</v>
      </c>
      <c r="AR544" s="8">
        <v>0</v>
      </c>
      <c r="AS544" s="8">
        <v>0</v>
      </c>
      <c r="AT544" s="8">
        <v>0</v>
      </c>
      <c r="AU544" s="8">
        <v>0</v>
      </c>
      <c r="AV544" s="8">
        <v>0</v>
      </c>
      <c r="BV544" s="17"/>
      <c r="BW544" s="18"/>
      <c r="BX544" s="19"/>
    </row>
    <row r="545" spans="1:76">
      <c r="A545" s="8" t="s">
        <v>2012</v>
      </c>
      <c r="B545" s="8">
        <v>126010051</v>
      </c>
      <c r="D545" s="8" t="s">
        <v>2533</v>
      </c>
      <c r="E545" s="8">
        <v>80</v>
      </c>
      <c r="F545" s="8">
        <v>1.1116666666666667E-2</v>
      </c>
      <c r="G545" s="8">
        <v>0.5</v>
      </c>
      <c r="K545" s="8" t="s">
        <v>2055</v>
      </c>
      <c r="L545" s="8">
        <v>1</v>
      </c>
      <c r="S545" s="8" t="s">
        <v>1063</v>
      </c>
      <c r="T545" s="8">
        <v>1.056E-2</v>
      </c>
      <c r="U545" s="8" t="s">
        <v>189</v>
      </c>
      <c r="V545" s="8">
        <v>4.4000000000000002E-4</v>
      </c>
      <c r="AK545" s="8">
        <v>0</v>
      </c>
      <c r="AL545" s="8">
        <v>0</v>
      </c>
      <c r="AM545" s="8">
        <v>0</v>
      </c>
      <c r="AN545" s="8">
        <v>0</v>
      </c>
      <c r="AO545" s="8">
        <v>0</v>
      </c>
      <c r="AP545" s="8">
        <v>0</v>
      </c>
      <c r="AQ545" s="8">
        <v>0</v>
      </c>
      <c r="AR545" s="8">
        <v>0</v>
      </c>
      <c r="AS545" s="8">
        <v>0</v>
      </c>
      <c r="AT545" s="8">
        <v>0</v>
      </c>
      <c r="AU545" s="8">
        <v>0</v>
      </c>
      <c r="AV545" s="8">
        <v>0</v>
      </c>
      <c r="BV545" s="17"/>
      <c r="BW545" s="18"/>
      <c r="BX545" s="19"/>
    </row>
    <row r="546" spans="1:76">
      <c r="A546" s="8" t="s">
        <v>2012</v>
      </c>
      <c r="D546" s="8">
        <v>0</v>
      </c>
      <c r="L546" s="8">
        <v>1</v>
      </c>
      <c r="AK546" s="8">
        <v>0</v>
      </c>
      <c r="AL546" s="8">
        <v>0</v>
      </c>
      <c r="AM546" s="8">
        <v>0</v>
      </c>
      <c r="AN546" s="8">
        <v>0</v>
      </c>
      <c r="AO546" s="8">
        <v>0</v>
      </c>
      <c r="AP546" s="8">
        <v>0</v>
      </c>
      <c r="AQ546" s="8">
        <v>0</v>
      </c>
      <c r="AR546" s="8">
        <v>0</v>
      </c>
      <c r="AS546" s="8">
        <v>0</v>
      </c>
      <c r="AT546" s="8">
        <v>0</v>
      </c>
      <c r="AU546" s="8">
        <v>0</v>
      </c>
      <c r="AV546" s="8">
        <v>0</v>
      </c>
      <c r="BV546" s="17"/>
      <c r="BW546" s="18"/>
      <c r="BX546" s="19"/>
    </row>
    <row r="547" spans="1:76">
      <c r="A547" s="8" t="s">
        <v>2012</v>
      </c>
      <c r="D547" s="8">
        <v>0</v>
      </c>
      <c r="L547" s="8">
        <v>1</v>
      </c>
      <c r="AK547" s="8">
        <v>0</v>
      </c>
      <c r="AL547" s="8">
        <v>0</v>
      </c>
      <c r="AM547" s="8">
        <v>0</v>
      </c>
      <c r="AN547" s="8">
        <v>0</v>
      </c>
      <c r="AO547" s="8">
        <v>0</v>
      </c>
      <c r="AP547" s="8">
        <v>0</v>
      </c>
      <c r="AQ547" s="8">
        <v>0</v>
      </c>
      <c r="AR547" s="8">
        <v>0</v>
      </c>
      <c r="AS547" s="8">
        <v>0</v>
      </c>
      <c r="AT547" s="8">
        <v>0</v>
      </c>
      <c r="AU547" s="8">
        <v>0</v>
      </c>
      <c r="AV547" s="8">
        <v>0</v>
      </c>
      <c r="BV547" s="17"/>
      <c r="BW547" s="18"/>
      <c r="BX547" s="19"/>
    </row>
    <row r="548" spans="1:76">
      <c r="A548" s="8" t="s">
        <v>2012</v>
      </c>
      <c r="B548" s="8">
        <v>126010063</v>
      </c>
      <c r="D548" s="8" t="s">
        <v>14328</v>
      </c>
      <c r="E548" s="8">
        <v>80</v>
      </c>
      <c r="F548" s="8">
        <v>8.3333333333333332E-3</v>
      </c>
      <c r="G548" s="8">
        <v>0.25</v>
      </c>
      <c r="K548" s="8" t="s">
        <v>2055</v>
      </c>
      <c r="L548" s="8">
        <v>1</v>
      </c>
      <c r="S548" s="8" t="s">
        <v>1081</v>
      </c>
      <c r="T548" s="8">
        <v>1.728E-2</v>
      </c>
      <c r="U548" s="8" t="s">
        <v>189</v>
      </c>
      <c r="V548" s="8">
        <v>7.2000000000000005E-4</v>
      </c>
      <c r="AK548" s="8">
        <v>0</v>
      </c>
      <c r="AL548" s="8">
        <v>0</v>
      </c>
      <c r="AM548" s="8">
        <v>0</v>
      </c>
      <c r="AN548" s="8">
        <v>0</v>
      </c>
      <c r="AO548" s="8">
        <v>0</v>
      </c>
      <c r="AP548" s="8">
        <v>0</v>
      </c>
      <c r="AQ548" s="8">
        <v>0</v>
      </c>
      <c r="AR548" s="8">
        <v>0</v>
      </c>
      <c r="AS548" s="8">
        <v>0</v>
      </c>
      <c r="AT548" s="8">
        <v>0</v>
      </c>
      <c r="AU548" s="8">
        <v>0</v>
      </c>
      <c r="AV548" s="8">
        <v>0</v>
      </c>
      <c r="BV548" s="17"/>
      <c r="BW548" s="18"/>
      <c r="BX548" s="19"/>
    </row>
    <row r="549" spans="1:76">
      <c r="A549" s="8" t="s">
        <v>2012</v>
      </c>
      <c r="D549" s="8">
        <v>0</v>
      </c>
      <c r="L549" s="8">
        <v>1</v>
      </c>
      <c r="AK549" s="8">
        <v>0</v>
      </c>
      <c r="AL549" s="8">
        <v>0</v>
      </c>
      <c r="AM549" s="8">
        <v>0</v>
      </c>
      <c r="AN549" s="8">
        <v>0</v>
      </c>
      <c r="AO549" s="8">
        <v>0</v>
      </c>
      <c r="AP549" s="8">
        <v>0</v>
      </c>
      <c r="AQ549" s="8">
        <v>0</v>
      </c>
      <c r="AR549" s="8">
        <v>0</v>
      </c>
      <c r="AS549" s="8">
        <v>0</v>
      </c>
      <c r="AT549" s="8">
        <v>0</v>
      </c>
      <c r="AU549" s="8">
        <v>0</v>
      </c>
      <c r="AV549" s="8">
        <v>0</v>
      </c>
      <c r="BV549" s="17"/>
      <c r="BW549" s="18"/>
      <c r="BX549" s="19"/>
    </row>
    <row r="550" spans="1:76">
      <c r="A550" s="8" t="s">
        <v>2012</v>
      </c>
      <c r="D550" s="8">
        <v>0</v>
      </c>
      <c r="L550" s="8">
        <v>1</v>
      </c>
      <c r="AK550" s="8">
        <v>0</v>
      </c>
      <c r="AL550" s="8">
        <v>0</v>
      </c>
      <c r="AM550" s="8">
        <v>0</v>
      </c>
      <c r="AN550" s="8">
        <v>0</v>
      </c>
      <c r="AO550" s="8">
        <v>0</v>
      </c>
      <c r="AP550" s="8">
        <v>0</v>
      </c>
      <c r="AQ550" s="8">
        <v>0</v>
      </c>
      <c r="AR550" s="8">
        <v>0</v>
      </c>
      <c r="AS550" s="8">
        <v>0</v>
      </c>
      <c r="AT550" s="8">
        <v>0</v>
      </c>
      <c r="AU550" s="8">
        <v>0</v>
      </c>
      <c r="AV550" s="8">
        <v>0</v>
      </c>
      <c r="BV550" s="17"/>
      <c r="BW550" s="18"/>
      <c r="BX550" s="19"/>
    </row>
    <row r="551" spans="1:76">
      <c r="A551" s="8" t="s">
        <v>2012</v>
      </c>
      <c r="D551" s="8">
        <v>0</v>
      </c>
      <c r="L551" s="8">
        <v>1</v>
      </c>
      <c r="AK551" s="8">
        <v>0</v>
      </c>
      <c r="AL551" s="8">
        <v>0</v>
      </c>
      <c r="AM551" s="8">
        <v>0</v>
      </c>
      <c r="AN551" s="8">
        <v>0</v>
      </c>
      <c r="AO551" s="8">
        <v>0</v>
      </c>
      <c r="AP551" s="8">
        <v>0</v>
      </c>
      <c r="AQ551" s="8">
        <v>0</v>
      </c>
      <c r="AR551" s="8">
        <v>0</v>
      </c>
      <c r="AS551" s="8">
        <v>0</v>
      </c>
      <c r="AT551" s="8">
        <v>0</v>
      </c>
      <c r="AU551" s="8">
        <v>0</v>
      </c>
      <c r="AV551" s="8">
        <v>0</v>
      </c>
      <c r="BV551" s="17"/>
      <c r="BW551" s="18"/>
      <c r="BX551" s="19"/>
    </row>
    <row r="552" spans="1:76">
      <c r="A552" s="8" t="s">
        <v>2012</v>
      </c>
      <c r="B552" s="8">
        <v>126010066</v>
      </c>
      <c r="D552" s="8" t="s">
        <v>14329</v>
      </c>
      <c r="E552" s="8">
        <v>80</v>
      </c>
      <c r="F552" s="8">
        <v>0.02</v>
      </c>
      <c r="G552" s="8">
        <v>1</v>
      </c>
      <c r="K552" s="8" t="s">
        <v>2055</v>
      </c>
      <c r="L552" s="8">
        <v>1</v>
      </c>
      <c r="S552" s="8" t="s">
        <v>1081</v>
      </c>
      <c r="T552" s="8">
        <v>1.056E-2</v>
      </c>
      <c r="U552" s="8" t="s">
        <v>159</v>
      </c>
      <c r="V552" s="8">
        <v>4.4000000000000002E-4</v>
      </c>
      <c r="AK552" s="8">
        <v>0</v>
      </c>
      <c r="AL552" s="8">
        <v>0</v>
      </c>
      <c r="AM552" s="8">
        <v>0</v>
      </c>
      <c r="AN552" s="8">
        <v>0</v>
      </c>
      <c r="AO552" s="8">
        <v>0</v>
      </c>
      <c r="AP552" s="8">
        <v>0</v>
      </c>
      <c r="AQ552" s="8">
        <v>0</v>
      </c>
      <c r="AR552" s="8">
        <v>0</v>
      </c>
      <c r="AS552" s="8">
        <v>0</v>
      </c>
      <c r="AT552" s="8">
        <v>0</v>
      </c>
      <c r="AU552" s="8">
        <v>0</v>
      </c>
      <c r="AV552" s="8">
        <v>0</v>
      </c>
      <c r="BV552" s="17"/>
      <c r="BW552" s="18"/>
      <c r="BX552" s="19"/>
    </row>
    <row r="553" spans="1:76">
      <c r="A553" s="8" t="s">
        <v>2012</v>
      </c>
      <c r="B553" s="8">
        <v>126010067</v>
      </c>
      <c r="D553" s="8" t="s">
        <v>14330</v>
      </c>
      <c r="E553" s="8">
        <v>80</v>
      </c>
      <c r="F553" s="8">
        <v>8.3333333333333332E-3</v>
      </c>
      <c r="G553" s="8">
        <v>0.25</v>
      </c>
      <c r="K553" s="8" t="s">
        <v>2055</v>
      </c>
      <c r="L553" s="8">
        <v>1</v>
      </c>
      <c r="S553" s="8" t="s">
        <v>1081</v>
      </c>
      <c r="T553" s="8">
        <v>1.728E-2</v>
      </c>
      <c r="U553" s="8" t="s">
        <v>297</v>
      </c>
      <c r="V553" s="8">
        <v>7.2000000000000005E-4</v>
      </c>
      <c r="AK553" s="8">
        <v>0</v>
      </c>
      <c r="AL553" s="8">
        <v>0</v>
      </c>
      <c r="AM553" s="8">
        <v>0</v>
      </c>
      <c r="AN553" s="8">
        <v>0</v>
      </c>
      <c r="AO553" s="8">
        <v>0</v>
      </c>
      <c r="AP553" s="8">
        <v>0</v>
      </c>
      <c r="AQ553" s="8">
        <v>0</v>
      </c>
      <c r="AR553" s="8">
        <v>0</v>
      </c>
      <c r="AS553" s="8">
        <v>0</v>
      </c>
      <c r="AT553" s="8">
        <v>0</v>
      </c>
      <c r="AU553" s="8">
        <v>0</v>
      </c>
      <c r="AV553" s="8">
        <v>0</v>
      </c>
      <c r="BV553" s="17"/>
      <c r="BW553" s="18"/>
      <c r="BX553" s="19"/>
    </row>
    <row r="554" spans="1:76">
      <c r="A554" s="8" t="s">
        <v>2012</v>
      </c>
      <c r="D554" s="8">
        <v>0</v>
      </c>
      <c r="L554" s="8">
        <v>1</v>
      </c>
      <c r="AK554" s="8">
        <v>0</v>
      </c>
      <c r="AL554" s="8">
        <v>0</v>
      </c>
      <c r="AM554" s="8">
        <v>0</v>
      </c>
      <c r="AN554" s="8">
        <v>0</v>
      </c>
      <c r="AO554" s="8">
        <v>0</v>
      </c>
      <c r="AP554" s="8">
        <v>0</v>
      </c>
      <c r="AQ554" s="8">
        <v>0</v>
      </c>
      <c r="AR554" s="8">
        <v>0</v>
      </c>
      <c r="AS554" s="8">
        <v>0</v>
      </c>
      <c r="AT554" s="8">
        <v>0</v>
      </c>
      <c r="AU554" s="8">
        <v>0</v>
      </c>
      <c r="AV554" s="8">
        <v>0</v>
      </c>
      <c r="BV554" s="17"/>
      <c r="BW554" s="18"/>
      <c r="BX554" s="19"/>
    </row>
    <row r="555" spans="1:76">
      <c r="A555" s="8" t="s">
        <v>2012</v>
      </c>
      <c r="B555" s="8">
        <v>126010069</v>
      </c>
      <c r="D555" s="8" t="s">
        <v>14331</v>
      </c>
      <c r="E555" s="8">
        <v>80</v>
      </c>
      <c r="F555" s="8">
        <v>0.02</v>
      </c>
      <c r="G555" s="8">
        <v>1</v>
      </c>
      <c r="K555" s="8" t="s">
        <v>2055</v>
      </c>
      <c r="L555" s="8">
        <v>1</v>
      </c>
      <c r="S555" s="8" t="s">
        <v>1081</v>
      </c>
      <c r="T555" s="8">
        <v>1.056E-2</v>
      </c>
      <c r="U555" s="8" t="s">
        <v>297</v>
      </c>
      <c r="V555" s="8">
        <v>4.4000000000000002E-4</v>
      </c>
      <c r="AK555" s="8">
        <v>0</v>
      </c>
      <c r="AL555" s="8">
        <v>0</v>
      </c>
      <c r="AM555" s="8">
        <v>0</v>
      </c>
      <c r="AN555" s="8">
        <v>0</v>
      </c>
      <c r="AO555" s="8">
        <v>0</v>
      </c>
      <c r="AP555" s="8">
        <v>0</v>
      </c>
      <c r="AQ555" s="8">
        <v>0</v>
      </c>
      <c r="AR555" s="8">
        <v>0</v>
      </c>
      <c r="AS555" s="8">
        <v>0</v>
      </c>
      <c r="AT555" s="8">
        <v>0</v>
      </c>
      <c r="AU555" s="8">
        <v>0</v>
      </c>
      <c r="AV555" s="8">
        <v>0</v>
      </c>
      <c r="BV555" s="17"/>
      <c r="BW555" s="18"/>
      <c r="BX555" s="19"/>
    </row>
    <row r="556" spans="1:76">
      <c r="A556" s="8" t="s">
        <v>2012</v>
      </c>
      <c r="D556" s="8">
        <v>0</v>
      </c>
      <c r="L556" s="8">
        <v>1</v>
      </c>
      <c r="AK556" s="8">
        <v>0</v>
      </c>
      <c r="AL556" s="8">
        <v>0</v>
      </c>
      <c r="AM556" s="8">
        <v>0</v>
      </c>
      <c r="AN556" s="8">
        <v>0</v>
      </c>
      <c r="AO556" s="8">
        <v>0</v>
      </c>
      <c r="AP556" s="8">
        <v>0</v>
      </c>
      <c r="AQ556" s="8">
        <v>0</v>
      </c>
      <c r="AR556" s="8">
        <v>0</v>
      </c>
      <c r="AS556" s="8">
        <v>0</v>
      </c>
      <c r="AT556" s="8">
        <v>0</v>
      </c>
      <c r="AU556" s="8">
        <v>0</v>
      </c>
      <c r="AV556" s="8">
        <v>0</v>
      </c>
      <c r="BV556" s="17"/>
      <c r="BW556" s="18"/>
      <c r="BX556" s="19"/>
    </row>
    <row r="557" spans="1:76">
      <c r="A557" s="8" t="s">
        <v>2012</v>
      </c>
      <c r="B557" s="8">
        <v>126010071</v>
      </c>
      <c r="D557" s="8" t="s">
        <v>2538</v>
      </c>
      <c r="E557" s="8">
        <v>80</v>
      </c>
      <c r="F557" s="8">
        <v>0.02</v>
      </c>
      <c r="G557" s="8">
        <v>0.5</v>
      </c>
      <c r="K557" s="8" t="s">
        <v>2055</v>
      </c>
      <c r="L557" s="8">
        <v>1</v>
      </c>
      <c r="S557" s="8" t="s">
        <v>1063</v>
      </c>
      <c r="T557" s="8">
        <v>7.7600000000000004E-3</v>
      </c>
      <c r="U557" s="8" t="s">
        <v>189</v>
      </c>
      <c r="V557" s="8">
        <v>3.2399999999999998E-3</v>
      </c>
      <c r="AK557" s="8">
        <v>0</v>
      </c>
      <c r="AL557" s="8">
        <v>0</v>
      </c>
      <c r="AM557" s="8">
        <v>0</v>
      </c>
      <c r="AN557" s="8">
        <v>0</v>
      </c>
      <c r="AO557" s="8">
        <v>0</v>
      </c>
      <c r="AP557" s="8">
        <v>0</v>
      </c>
      <c r="AQ557" s="8">
        <v>0</v>
      </c>
      <c r="AR557" s="8">
        <v>0</v>
      </c>
      <c r="AS557" s="8">
        <v>0</v>
      </c>
      <c r="AT557" s="8">
        <v>0</v>
      </c>
      <c r="AU557" s="8">
        <v>0</v>
      </c>
      <c r="AV557" s="8">
        <v>0</v>
      </c>
      <c r="BV557" s="17"/>
      <c r="BW557" s="18"/>
      <c r="BX557" s="19"/>
    </row>
    <row r="558" spans="1:76">
      <c r="A558" s="8" t="s">
        <v>2012</v>
      </c>
      <c r="B558" s="8">
        <v>126010073</v>
      </c>
      <c r="D558" s="8" t="s">
        <v>2539</v>
      </c>
      <c r="E558" s="8">
        <v>80</v>
      </c>
      <c r="F558" s="8">
        <v>0.02</v>
      </c>
      <c r="G558" s="8">
        <v>0.5</v>
      </c>
      <c r="K558" s="8" t="s">
        <v>2055</v>
      </c>
      <c r="L558" s="8">
        <v>1</v>
      </c>
      <c r="S558" s="8" t="s">
        <v>1063</v>
      </c>
      <c r="T558" s="8">
        <v>7.7600000000000004E-3</v>
      </c>
      <c r="U558" s="8" t="s">
        <v>141</v>
      </c>
      <c r="V558" s="8">
        <v>3.2399999999999998E-3</v>
      </c>
      <c r="AK558" s="8">
        <v>0</v>
      </c>
      <c r="AL558" s="8">
        <v>0</v>
      </c>
      <c r="AM558" s="8">
        <v>0</v>
      </c>
      <c r="AN558" s="8">
        <v>0</v>
      </c>
      <c r="AO558" s="8">
        <v>0</v>
      </c>
      <c r="AP558" s="8">
        <v>0</v>
      </c>
      <c r="AQ558" s="8">
        <v>0</v>
      </c>
      <c r="AR558" s="8">
        <v>0</v>
      </c>
      <c r="AS558" s="8">
        <v>0</v>
      </c>
      <c r="AT558" s="8">
        <v>0</v>
      </c>
      <c r="AU558" s="8">
        <v>0</v>
      </c>
      <c r="AV558" s="8">
        <v>0</v>
      </c>
      <c r="BV558" s="17"/>
      <c r="BW558" s="18"/>
      <c r="BX558" s="19"/>
    </row>
    <row r="559" spans="1:76">
      <c r="A559" s="8" t="s">
        <v>2012</v>
      </c>
      <c r="B559" s="8">
        <v>126010074</v>
      </c>
      <c r="D559" s="8" t="s">
        <v>14332</v>
      </c>
      <c r="E559" s="8">
        <v>80</v>
      </c>
      <c r="F559" s="8">
        <v>9.7199999999999995E-3</v>
      </c>
      <c r="G559" s="8">
        <v>0.5</v>
      </c>
      <c r="K559" s="8" t="s">
        <v>2055</v>
      </c>
      <c r="L559" s="8">
        <v>1</v>
      </c>
      <c r="S559" s="8" t="s">
        <v>1117</v>
      </c>
      <c r="T559" s="8">
        <v>0.01</v>
      </c>
      <c r="AK559" s="8">
        <v>0</v>
      </c>
      <c r="AL559" s="8">
        <v>0</v>
      </c>
      <c r="AM559" s="8">
        <v>0</v>
      </c>
      <c r="AN559" s="8">
        <v>0</v>
      </c>
      <c r="AO559" s="8">
        <v>0</v>
      </c>
      <c r="AP559" s="8">
        <v>0</v>
      </c>
      <c r="AQ559" s="8">
        <v>0</v>
      </c>
      <c r="AR559" s="8">
        <v>0</v>
      </c>
      <c r="AS559" s="8">
        <v>0</v>
      </c>
      <c r="AT559" s="8">
        <v>0</v>
      </c>
      <c r="AU559" s="8">
        <v>0</v>
      </c>
      <c r="AV559" s="8">
        <v>0</v>
      </c>
      <c r="BV559" s="17"/>
      <c r="BW559" s="18"/>
      <c r="BX559" s="19"/>
    </row>
    <row r="560" spans="1:76">
      <c r="A560" s="8" t="s">
        <v>2012</v>
      </c>
      <c r="B560" s="8">
        <v>126010075</v>
      </c>
      <c r="D560" s="8" t="s">
        <v>14333</v>
      </c>
      <c r="E560" s="8">
        <v>80</v>
      </c>
      <c r="F560" s="8">
        <v>9.7199999999999995E-3</v>
      </c>
      <c r="G560" s="8">
        <v>0.5</v>
      </c>
      <c r="K560" s="8" t="s">
        <v>2055</v>
      </c>
      <c r="L560" s="8">
        <v>1</v>
      </c>
      <c r="S560" s="8" t="s">
        <v>1209</v>
      </c>
      <c r="T560" s="8">
        <v>0.01</v>
      </c>
      <c r="AK560" s="8">
        <v>0</v>
      </c>
      <c r="AL560" s="8">
        <v>0</v>
      </c>
      <c r="AM560" s="8">
        <v>0</v>
      </c>
      <c r="AN560" s="8">
        <v>0</v>
      </c>
      <c r="AO560" s="8">
        <v>0</v>
      </c>
      <c r="AP560" s="8">
        <v>0</v>
      </c>
      <c r="AQ560" s="8">
        <v>0</v>
      </c>
      <c r="AR560" s="8">
        <v>0</v>
      </c>
      <c r="AS560" s="8">
        <v>0</v>
      </c>
      <c r="AT560" s="8">
        <v>0</v>
      </c>
      <c r="AU560" s="8">
        <v>0</v>
      </c>
      <c r="AV560" s="8">
        <v>0</v>
      </c>
      <c r="BV560" s="17"/>
      <c r="BW560" s="18"/>
      <c r="BX560" s="19"/>
    </row>
    <row r="561" spans="1:77">
      <c r="A561" s="8" t="s">
        <v>2012</v>
      </c>
      <c r="B561" s="8">
        <v>126010076</v>
      </c>
      <c r="D561" s="8" t="s">
        <v>14334</v>
      </c>
      <c r="E561" s="8">
        <v>80</v>
      </c>
      <c r="F561" s="8">
        <v>9.7199999999999995E-3</v>
      </c>
      <c r="G561" s="8">
        <v>0.5</v>
      </c>
      <c r="K561" s="8" t="s">
        <v>2055</v>
      </c>
      <c r="L561" s="8">
        <v>1</v>
      </c>
      <c r="S561" s="8" t="s">
        <v>1213</v>
      </c>
      <c r="T561" s="8">
        <v>0.01</v>
      </c>
      <c r="AK561" s="8">
        <v>0</v>
      </c>
      <c r="AL561" s="8">
        <v>0</v>
      </c>
      <c r="AM561" s="8">
        <v>0</v>
      </c>
      <c r="AN561" s="8">
        <v>0</v>
      </c>
      <c r="AO561" s="8">
        <v>0</v>
      </c>
      <c r="AP561" s="8">
        <v>0</v>
      </c>
      <c r="AQ561" s="8">
        <v>0</v>
      </c>
      <c r="AR561" s="8">
        <v>0</v>
      </c>
      <c r="AS561" s="8">
        <v>0</v>
      </c>
      <c r="AT561" s="8">
        <v>0</v>
      </c>
      <c r="AU561" s="8">
        <v>0</v>
      </c>
      <c r="AV561" s="8">
        <v>0</v>
      </c>
      <c r="BV561" s="17"/>
      <c r="BW561" s="18"/>
      <c r="BX561" s="19"/>
    </row>
    <row r="562" spans="1:77">
      <c r="A562" s="8" t="s">
        <v>2012</v>
      </c>
      <c r="B562" s="8">
        <v>126010079</v>
      </c>
      <c r="D562" s="8" t="s">
        <v>14335</v>
      </c>
      <c r="E562" s="8">
        <v>130</v>
      </c>
      <c r="F562" s="8">
        <v>1.5333333333333332E-2</v>
      </c>
      <c r="G562" s="8">
        <v>1</v>
      </c>
      <c r="K562" s="8" t="s">
        <v>2055</v>
      </c>
      <c r="L562" s="8">
        <v>1</v>
      </c>
      <c r="S562" s="8" t="s">
        <v>1209</v>
      </c>
      <c r="T562" s="8">
        <v>6.5299999999999997E-2</v>
      </c>
      <c r="AK562" s="8">
        <v>30106</v>
      </c>
      <c r="AL562" s="8">
        <v>8.2639999999999988E-3</v>
      </c>
      <c r="AM562" s="8">
        <v>0</v>
      </c>
      <c r="AN562" s="8">
        <v>0</v>
      </c>
      <c r="AO562" s="8">
        <v>30107</v>
      </c>
      <c r="AP562" s="8">
        <v>9.0909000000000004E-2</v>
      </c>
      <c r="AQ562" s="8">
        <v>0</v>
      </c>
      <c r="AR562" s="8">
        <v>0</v>
      </c>
      <c r="AS562" s="8">
        <v>0</v>
      </c>
      <c r="AT562" s="8">
        <v>0</v>
      </c>
      <c r="AU562" s="8">
        <v>30201</v>
      </c>
      <c r="AV562" s="8">
        <v>8.2639999999999988E-3</v>
      </c>
      <c r="BV562" s="17"/>
      <c r="BW562" s="18"/>
      <c r="BX562" s="19"/>
    </row>
    <row r="563" spans="1:77">
      <c r="A563" s="8" t="s">
        <v>2012</v>
      </c>
      <c r="B563" s="8">
        <v>126010080</v>
      </c>
      <c r="D563" s="8" t="s">
        <v>2544</v>
      </c>
      <c r="E563" s="8">
        <v>80</v>
      </c>
      <c r="F563" s="8">
        <v>4.8833333333333333E-3</v>
      </c>
      <c r="G563" s="8">
        <v>0.25</v>
      </c>
      <c r="K563" s="8" t="s">
        <v>2055</v>
      </c>
      <c r="L563" s="8">
        <v>1</v>
      </c>
      <c r="S563" s="8" t="s">
        <v>2479</v>
      </c>
      <c r="T563" s="8">
        <v>2.8E-3</v>
      </c>
      <c r="AK563" s="8">
        <v>0</v>
      </c>
      <c r="AL563" s="8">
        <v>0</v>
      </c>
      <c r="AM563" s="8">
        <v>30029</v>
      </c>
      <c r="AN563" s="8">
        <v>5.0000000000000001E-3</v>
      </c>
      <c r="AO563" s="8">
        <v>0</v>
      </c>
      <c r="AP563" s="8">
        <v>0</v>
      </c>
      <c r="AQ563" s="8">
        <v>0</v>
      </c>
      <c r="AR563" s="8">
        <v>0</v>
      </c>
      <c r="AS563" s="8">
        <v>0</v>
      </c>
      <c r="AT563" s="8">
        <v>0</v>
      </c>
      <c r="AU563" s="8">
        <v>30201</v>
      </c>
      <c r="AV563" s="8">
        <v>5.0000000000000001E-3</v>
      </c>
      <c r="BV563" s="17"/>
      <c r="BW563" s="18"/>
      <c r="BX563" s="19"/>
    </row>
    <row r="564" spans="1:77">
      <c r="A564" s="8" t="s">
        <v>2012</v>
      </c>
      <c r="D564" s="8">
        <v>0</v>
      </c>
      <c r="L564" s="8">
        <v>1</v>
      </c>
      <c r="AK564" s="8">
        <v>0</v>
      </c>
      <c r="AL564" s="8">
        <v>0</v>
      </c>
      <c r="AM564" s="8">
        <v>0</v>
      </c>
      <c r="AN564" s="8">
        <v>0</v>
      </c>
      <c r="AO564" s="8">
        <v>0</v>
      </c>
      <c r="AP564" s="8">
        <v>0</v>
      </c>
      <c r="AQ564" s="8">
        <v>0</v>
      </c>
      <c r="AR564" s="8">
        <v>0</v>
      </c>
      <c r="AS564" s="8">
        <v>0</v>
      </c>
      <c r="AT564" s="8">
        <v>0</v>
      </c>
      <c r="AU564" s="8">
        <v>0</v>
      </c>
      <c r="AV564" s="8">
        <v>0</v>
      </c>
      <c r="BV564" s="17"/>
      <c r="BW564" s="18"/>
      <c r="BX564" s="19"/>
    </row>
    <row r="565" spans="1:77">
      <c r="A565" s="8" t="s">
        <v>2012</v>
      </c>
      <c r="B565" s="8">
        <v>126100001</v>
      </c>
      <c r="D565" s="8" t="s">
        <v>14336</v>
      </c>
      <c r="E565" s="8">
        <v>130</v>
      </c>
      <c r="F565" s="8">
        <v>1.6E-2</v>
      </c>
      <c r="G565" s="8">
        <v>1</v>
      </c>
      <c r="K565" s="8" t="s">
        <v>2055</v>
      </c>
      <c r="L565" s="8">
        <v>1</v>
      </c>
      <c r="S565" s="8" t="s">
        <v>861</v>
      </c>
      <c r="T565" s="8">
        <v>3.0499999999999999E-2</v>
      </c>
      <c r="AK565" s="8">
        <v>30106</v>
      </c>
      <c r="AL565" s="8">
        <v>5.1500000000000001E-3</v>
      </c>
      <c r="AM565" s="8">
        <v>0</v>
      </c>
      <c r="AN565" s="8">
        <v>0</v>
      </c>
      <c r="AO565" s="8">
        <v>0</v>
      </c>
      <c r="AP565" s="8">
        <v>0</v>
      </c>
      <c r="AQ565" s="8">
        <v>0</v>
      </c>
      <c r="AR565" s="8">
        <v>0</v>
      </c>
      <c r="AS565" s="8">
        <v>0</v>
      </c>
      <c r="AT565" s="8">
        <v>0</v>
      </c>
      <c r="AU565" s="8">
        <v>0</v>
      </c>
      <c r="AV565" s="8">
        <v>0</v>
      </c>
      <c r="BV565" s="17"/>
      <c r="BW565" s="18"/>
      <c r="BX565" s="19"/>
    </row>
    <row r="566" spans="1:77">
      <c r="A566" s="8" t="s">
        <v>2012</v>
      </c>
      <c r="B566" s="8">
        <v>126100003</v>
      </c>
      <c r="D566" s="8" t="s">
        <v>14337</v>
      </c>
      <c r="E566" s="8">
        <v>50</v>
      </c>
      <c r="F566" s="8">
        <v>1.6E-2</v>
      </c>
      <c r="G566" s="8">
        <v>0.25</v>
      </c>
      <c r="K566" s="8" t="s">
        <v>2055</v>
      </c>
      <c r="L566" s="8">
        <v>1</v>
      </c>
      <c r="AK566" s="8">
        <v>30106</v>
      </c>
      <c r="AL566" s="8">
        <v>2.15E-3</v>
      </c>
      <c r="AM566" s="8">
        <v>0</v>
      </c>
      <c r="AN566" s="8">
        <v>0</v>
      </c>
      <c r="AO566" s="8">
        <v>0</v>
      </c>
      <c r="AP566" s="8">
        <v>0</v>
      </c>
      <c r="AQ566" s="8">
        <v>0</v>
      </c>
      <c r="AR566" s="8">
        <v>0</v>
      </c>
      <c r="AS566" s="8">
        <v>0</v>
      </c>
      <c r="AT566" s="8">
        <v>0</v>
      </c>
      <c r="AU566" s="8">
        <v>0</v>
      </c>
      <c r="AV566" s="8">
        <v>0</v>
      </c>
      <c r="BV566" s="17"/>
      <c r="BW566" s="18"/>
      <c r="BX566" s="19"/>
    </row>
    <row r="567" spans="1:77">
      <c r="A567" s="8" t="s">
        <v>2012</v>
      </c>
      <c r="B567" s="8">
        <v>126100005</v>
      </c>
      <c r="D567" s="8" t="s">
        <v>14338</v>
      </c>
      <c r="E567" s="8">
        <v>80</v>
      </c>
      <c r="F567" s="8">
        <v>4.1666666666666666E-3</v>
      </c>
      <c r="G567" s="8">
        <v>0.25</v>
      </c>
      <c r="K567" s="8" t="s">
        <v>2055</v>
      </c>
      <c r="L567" s="8">
        <v>1</v>
      </c>
      <c r="S567" s="8" t="s">
        <v>1209</v>
      </c>
      <c r="T567" s="8">
        <v>2.8E-3</v>
      </c>
      <c r="AK567" s="8">
        <v>0</v>
      </c>
      <c r="AL567" s="8">
        <v>0</v>
      </c>
      <c r="AM567" s="8">
        <v>30029</v>
      </c>
      <c r="AN567" s="8">
        <v>2E-3</v>
      </c>
      <c r="AO567" s="8">
        <v>0</v>
      </c>
      <c r="AP567" s="8">
        <v>0</v>
      </c>
      <c r="AQ567" s="8">
        <v>0</v>
      </c>
      <c r="AR567" s="8">
        <v>0</v>
      </c>
      <c r="AS567" s="8">
        <v>300000205</v>
      </c>
      <c r="AT567" s="8">
        <v>3.3300000000000002E-4</v>
      </c>
      <c r="AU567" s="8">
        <v>30201</v>
      </c>
      <c r="AV567" s="8">
        <v>2E-3</v>
      </c>
      <c r="BV567" s="17"/>
      <c r="BW567" s="18"/>
      <c r="BX567" s="19"/>
    </row>
    <row r="568" spans="1:77">
      <c r="A568" s="8" t="s">
        <v>2012</v>
      </c>
      <c r="B568" s="8">
        <v>126100006</v>
      </c>
      <c r="D568" s="8" t="s">
        <v>14339</v>
      </c>
      <c r="E568" s="8">
        <v>80</v>
      </c>
      <c r="F568" s="8">
        <v>2.5698682942499199E-3</v>
      </c>
      <c r="G568" s="8">
        <v>0.25</v>
      </c>
      <c r="K568" s="8" t="s">
        <v>2055</v>
      </c>
      <c r="L568" s="8">
        <v>1</v>
      </c>
      <c r="S568" s="8" t="s">
        <v>1209</v>
      </c>
      <c r="T568" s="8">
        <v>2.8E-3</v>
      </c>
      <c r="AK568" s="8">
        <v>30106</v>
      </c>
      <c r="AL568" s="8">
        <v>2.15E-3</v>
      </c>
      <c r="AM568" s="8">
        <v>0</v>
      </c>
      <c r="AN568" s="8">
        <v>0</v>
      </c>
      <c r="AO568" s="8">
        <v>0</v>
      </c>
      <c r="AP568" s="8">
        <v>0</v>
      </c>
      <c r="AQ568" s="8">
        <v>0</v>
      </c>
      <c r="AR568" s="8">
        <v>0</v>
      </c>
      <c r="AS568" s="8">
        <v>0</v>
      </c>
      <c r="AT568" s="8">
        <v>0</v>
      </c>
      <c r="AU568" s="8">
        <v>0</v>
      </c>
      <c r="AV568" s="8">
        <v>0</v>
      </c>
      <c r="BV568" s="17"/>
      <c r="BW568" s="18"/>
      <c r="BX568" s="19"/>
      <c r="BY568" s="19"/>
    </row>
    <row r="569" spans="1:77">
      <c r="A569" s="8" t="s">
        <v>2012</v>
      </c>
      <c r="B569" s="8">
        <v>126100007</v>
      </c>
      <c r="D569" s="8" t="s">
        <v>14340</v>
      </c>
      <c r="E569" s="8">
        <v>80</v>
      </c>
      <c r="F569" s="8">
        <v>4.8611111111111112E-3</v>
      </c>
      <c r="G569" s="8">
        <v>0.25</v>
      </c>
      <c r="K569" s="8" t="s">
        <v>2055</v>
      </c>
      <c r="L569" s="8">
        <v>1</v>
      </c>
      <c r="S569" s="8" t="s">
        <v>1209</v>
      </c>
      <c r="T569" s="8">
        <v>2.8E-3</v>
      </c>
      <c r="AK569" s="8">
        <v>30106</v>
      </c>
      <c r="AL569" s="8">
        <v>2.15E-3</v>
      </c>
      <c r="AM569" s="8">
        <v>0</v>
      </c>
      <c r="AN569" s="8">
        <v>0</v>
      </c>
      <c r="AO569" s="8">
        <v>0</v>
      </c>
      <c r="AP569" s="8">
        <v>0</v>
      </c>
      <c r="AQ569" s="8">
        <v>0</v>
      </c>
      <c r="AR569" s="8">
        <v>0</v>
      </c>
      <c r="AS569" s="8">
        <v>0</v>
      </c>
      <c r="AT569" s="8">
        <v>0</v>
      </c>
      <c r="AU569" s="8">
        <v>0</v>
      </c>
      <c r="AV569" s="8">
        <v>0</v>
      </c>
      <c r="BV569" s="17"/>
      <c r="BW569" s="18"/>
      <c r="BX569" s="19"/>
    </row>
    <row r="570" spans="1:77">
      <c r="A570" s="8" t="s">
        <v>2012</v>
      </c>
      <c r="B570" s="8">
        <v>126100009</v>
      </c>
      <c r="D570" s="8" t="s">
        <v>14341</v>
      </c>
      <c r="E570" s="8">
        <v>200</v>
      </c>
      <c r="F570" s="8">
        <v>1.0555555555555554E-2</v>
      </c>
      <c r="G570" s="8">
        <v>1</v>
      </c>
      <c r="K570" s="8" t="s">
        <v>2055</v>
      </c>
      <c r="L570" s="8">
        <v>1</v>
      </c>
      <c r="S570" s="8" t="s">
        <v>865</v>
      </c>
      <c r="T570" s="8">
        <v>3.5000000000000003E-2</v>
      </c>
      <c r="AK570" s="8">
        <v>0</v>
      </c>
      <c r="AL570" s="8">
        <v>0</v>
      </c>
      <c r="AM570" s="8">
        <v>0</v>
      </c>
      <c r="AN570" s="8">
        <v>0</v>
      </c>
      <c r="AO570" s="8">
        <v>30107</v>
      </c>
      <c r="AP570" s="8">
        <v>0.14285700000000001</v>
      </c>
      <c r="AQ570" s="8">
        <v>30013</v>
      </c>
      <c r="AR570" s="8">
        <v>3.125E-2</v>
      </c>
      <c r="AS570" s="8">
        <v>30017</v>
      </c>
      <c r="AT570" s="8">
        <v>5.9499999999999993E-4</v>
      </c>
      <c r="AU570" s="8">
        <v>30201</v>
      </c>
      <c r="AV570" s="8">
        <v>9.5239999999999995E-3</v>
      </c>
      <c r="BV570" s="17"/>
      <c r="BW570" s="18"/>
      <c r="BX570" s="19"/>
    </row>
    <row r="571" spans="1:77">
      <c r="A571" s="8" t="s">
        <v>2012</v>
      </c>
      <c r="B571" s="8">
        <v>126100011</v>
      </c>
      <c r="D571" s="8" t="s">
        <v>14342</v>
      </c>
      <c r="E571" s="8">
        <v>200</v>
      </c>
      <c r="F571" s="8">
        <v>1.0555555555555554E-2</v>
      </c>
      <c r="G571" s="8">
        <v>0.5</v>
      </c>
      <c r="K571" s="8" t="s">
        <v>2055</v>
      </c>
      <c r="L571" s="8">
        <v>1</v>
      </c>
      <c r="S571" s="8" t="s">
        <v>865</v>
      </c>
      <c r="T571" s="8">
        <v>3.0499999999999999E-2</v>
      </c>
      <c r="AK571" s="8">
        <v>0</v>
      </c>
      <c r="AL571" s="8">
        <v>0</v>
      </c>
      <c r="AM571" s="8">
        <v>0</v>
      </c>
      <c r="AN571" s="8">
        <v>0</v>
      </c>
      <c r="AO571" s="8">
        <v>30107</v>
      </c>
      <c r="AP571" s="8">
        <v>0.14285700000000001</v>
      </c>
      <c r="AQ571" s="8">
        <v>30013</v>
      </c>
      <c r="AR571" s="8">
        <v>3.125E-2</v>
      </c>
      <c r="AS571" s="8">
        <v>300000191</v>
      </c>
      <c r="AT571" s="8">
        <v>9.5239999999999995E-3</v>
      </c>
      <c r="AU571" s="8">
        <v>30201</v>
      </c>
      <c r="AV571" s="8">
        <v>9.5239999999999995E-3</v>
      </c>
      <c r="BV571" s="17"/>
      <c r="BW571" s="18"/>
      <c r="BX571" s="19"/>
    </row>
    <row r="572" spans="1:77">
      <c r="A572" s="8" t="s">
        <v>2012</v>
      </c>
      <c r="B572" s="8">
        <v>126100012</v>
      </c>
      <c r="D572" s="8" t="s">
        <v>14343</v>
      </c>
      <c r="E572" s="8">
        <v>200</v>
      </c>
      <c r="F572" s="8">
        <v>1.0555555555555554E-2</v>
      </c>
      <c r="G572" s="8">
        <v>1</v>
      </c>
      <c r="K572" s="8" t="s">
        <v>2055</v>
      </c>
      <c r="L572" s="8">
        <v>1</v>
      </c>
      <c r="S572" s="8" t="s">
        <v>865</v>
      </c>
      <c r="T572" s="8">
        <v>3.0499999999999999E-2</v>
      </c>
      <c r="AK572" s="8">
        <v>0</v>
      </c>
      <c r="AL572" s="8">
        <v>0</v>
      </c>
      <c r="AM572" s="8">
        <v>0</v>
      </c>
      <c r="AN572" s="8">
        <v>0</v>
      </c>
      <c r="AO572" s="8">
        <v>30107</v>
      </c>
      <c r="AP572" s="8">
        <v>0.14285700000000001</v>
      </c>
      <c r="AQ572" s="8">
        <v>30013</v>
      </c>
      <c r="AR572" s="8">
        <v>3.125E-2</v>
      </c>
      <c r="AS572" s="8">
        <v>30017</v>
      </c>
      <c r="AT572" s="8">
        <v>5.9499999999999993E-4</v>
      </c>
      <c r="AU572" s="8">
        <v>30201</v>
      </c>
      <c r="AV572" s="8">
        <v>9.5239999999999995E-3</v>
      </c>
      <c r="BV572" s="17"/>
      <c r="BW572" s="18"/>
      <c r="BX572" s="19"/>
    </row>
    <row r="573" spans="1:77">
      <c r="A573" s="8" t="s">
        <v>2012</v>
      </c>
      <c r="B573" s="8">
        <v>126100013</v>
      </c>
      <c r="D573" s="8" t="s">
        <v>14344</v>
      </c>
      <c r="E573" s="8">
        <v>80</v>
      </c>
      <c r="F573" s="8">
        <v>4.1666666666666666E-3</v>
      </c>
      <c r="G573" s="8">
        <v>0.25</v>
      </c>
      <c r="K573" s="8" t="s">
        <v>2055</v>
      </c>
      <c r="L573" s="8">
        <v>1</v>
      </c>
      <c r="S573" s="8" t="s">
        <v>1223</v>
      </c>
      <c r="T573" s="8">
        <v>2.8E-3</v>
      </c>
      <c r="AK573" s="8">
        <v>0</v>
      </c>
      <c r="AL573" s="8">
        <v>0</v>
      </c>
      <c r="AM573" s="8">
        <v>30029</v>
      </c>
      <c r="AN573" s="8">
        <v>2E-3</v>
      </c>
      <c r="AO573" s="8">
        <v>0</v>
      </c>
      <c r="AP573" s="8">
        <v>0</v>
      </c>
      <c r="AQ573" s="8">
        <v>0</v>
      </c>
      <c r="AR573" s="8">
        <v>0</v>
      </c>
      <c r="AS573" s="8">
        <v>300000205</v>
      </c>
      <c r="AT573" s="8">
        <v>3.3300000000000002E-4</v>
      </c>
      <c r="AU573" s="8">
        <v>30201</v>
      </c>
      <c r="AV573" s="8">
        <v>2E-3</v>
      </c>
      <c r="BV573" s="17"/>
      <c r="BW573" s="18"/>
      <c r="BX573" s="19"/>
    </row>
    <row r="574" spans="1:77">
      <c r="A574" s="8" t="s">
        <v>2012</v>
      </c>
      <c r="B574" s="8">
        <v>126100014</v>
      </c>
      <c r="D574" s="8" t="s">
        <v>2554</v>
      </c>
      <c r="E574" s="8">
        <v>80</v>
      </c>
      <c r="F574" s="8">
        <v>4.1666666666666666E-3</v>
      </c>
      <c r="G574" s="8">
        <v>0.25</v>
      </c>
      <c r="K574" s="8" t="s">
        <v>2055</v>
      </c>
      <c r="L574" s="8">
        <v>1</v>
      </c>
      <c r="S574" s="8" t="s">
        <v>1219</v>
      </c>
      <c r="T574" s="8">
        <v>2.8E-3</v>
      </c>
      <c r="AK574" s="8">
        <v>30106</v>
      </c>
      <c r="AL574" s="8">
        <v>2.15E-3</v>
      </c>
      <c r="AM574" s="8">
        <v>0</v>
      </c>
      <c r="AN574" s="8">
        <v>0</v>
      </c>
      <c r="AO574" s="8">
        <v>0</v>
      </c>
      <c r="AP574" s="8">
        <v>0</v>
      </c>
      <c r="AQ574" s="8">
        <v>0</v>
      </c>
      <c r="AR574" s="8">
        <v>0</v>
      </c>
      <c r="AS574" s="8">
        <v>0</v>
      </c>
      <c r="AT574" s="8">
        <v>0</v>
      </c>
      <c r="AU574" s="8">
        <v>0</v>
      </c>
      <c r="AV574" s="8">
        <v>0</v>
      </c>
      <c r="BV574" s="17"/>
      <c r="BW574" s="18"/>
      <c r="BX574" s="19"/>
    </row>
    <row r="575" spans="1:77">
      <c r="A575" s="8" t="s">
        <v>2012</v>
      </c>
      <c r="B575" s="8">
        <v>126100015</v>
      </c>
      <c r="D575" s="8" t="s">
        <v>14345</v>
      </c>
      <c r="E575" s="8">
        <v>200</v>
      </c>
      <c r="F575" s="8">
        <v>1.9047619047619049E-2</v>
      </c>
      <c r="G575" s="8">
        <v>1</v>
      </c>
      <c r="K575" s="8" t="s">
        <v>2055</v>
      </c>
      <c r="L575" s="8">
        <v>1</v>
      </c>
      <c r="M575" s="8">
        <v>1</v>
      </c>
      <c r="S575" s="8" t="s">
        <v>867</v>
      </c>
      <c r="T575" s="8">
        <v>0.25</v>
      </c>
      <c r="U575" s="8">
        <v>30148</v>
      </c>
      <c r="V575" s="8">
        <v>1</v>
      </c>
      <c r="AK575" s="8">
        <v>30143</v>
      </c>
      <c r="AL575" s="8">
        <v>0.05</v>
      </c>
      <c r="AM575" s="8">
        <v>30148</v>
      </c>
      <c r="AN575" s="8">
        <v>1</v>
      </c>
      <c r="AO575" s="8">
        <v>0</v>
      </c>
      <c r="AP575" s="8">
        <v>0</v>
      </c>
      <c r="AQ575" s="8">
        <v>0</v>
      </c>
      <c r="AR575" s="8">
        <v>0</v>
      </c>
      <c r="AS575" s="8">
        <v>0</v>
      </c>
      <c r="AT575" s="8">
        <v>0</v>
      </c>
      <c r="AU575" s="8">
        <v>30201</v>
      </c>
      <c r="AV575" s="8">
        <v>0.05</v>
      </c>
      <c r="BV575" s="17"/>
      <c r="BW575" s="18"/>
      <c r="BX575" s="19"/>
    </row>
    <row r="576" spans="1:77">
      <c r="A576" s="8" t="s">
        <v>2012</v>
      </c>
      <c r="B576" s="8">
        <v>126100017</v>
      </c>
      <c r="D576" s="8" t="s">
        <v>14346</v>
      </c>
      <c r="E576" s="8">
        <v>80</v>
      </c>
      <c r="F576" s="8">
        <v>1.3888888888888889E-3</v>
      </c>
      <c r="G576" s="8">
        <v>0.25</v>
      </c>
      <c r="K576" s="8" t="s">
        <v>2055</v>
      </c>
      <c r="L576" s="8">
        <v>1</v>
      </c>
      <c r="S576" s="8" t="s">
        <v>979</v>
      </c>
      <c r="T576" s="8">
        <v>1.2780000000000001E-3</v>
      </c>
      <c r="AK576" s="8">
        <v>30143</v>
      </c>
      <c r="AL576" s="8">
        <v>5.0000000000000001E-4</v>
      </c>
      <c r="AM576" s="8">
        <v>30029</v>
      </c>
      <c r="AN576" s="8">
        <v>2E-3</v>
      </c>
      <c r="AO576" s="8">
        <v>0</v>
      </c>
      <c r="AP576" s="8">
        <v>0</v>
      </c>
      <c r="AQ576" s="8">
        <v>0</v>
      </c>
      <c r="AR576" s="8">
        <v>0</v>
      </c>
      <c r="AS576" s="8">
        <v>0</v>
      </c>
      <c r="AT576" s="8">
        <v>0</v>
      </c>
      <c r="AU576" s="8">
        <v>30201</v>
      </c>
      <c r="AV576" s="8">
        <v>2E-3</v>
      </c>
      <c r="BV576" s="17"/>
      <c r="BW576" s="18"/>
      <c r="BX576" s="19"/>
    </row>
    <row r="577" spans="1:76">
      <c r="A577" s="8" t="s">
        <v>2012</v>
      </c>
      <c r="B577" s="8">
        <v>126100018</v>
      </c>
      <c r="D577" s="8" t="s">
        <v>14347</v>
      </c>
      <c r="E577" s="8">
        <v>200</v>
      </c>
      <c r="F577" s="8">
        <v>2.8571428571428571E-3</v>
      </c>
      <c r="G577" s="8">
        <v>1</v>
      </c>
      <c r="K577" s="8" t="s">
        <v>2055</v>
      </c>
      <c r="L577" s="8">
        <v>1</v>
      </c>
      <c r="S577" s="8" t="s">
        <v>865</v>
      </c>
      <c r="T577" s="8">
        <v>1.094E-2</v>
      </c>
      <c r="AK577" s="8">
        <v>0</v>
      </c>
      <c r="AL577" s="8">
        <v>0</v>
      </c>
      <c r="AM577" s="8">
        <v>0</v>
      </c>
      <c r="AN577" s="8">
        <v>0</v>
      </c>
      <c r="AO577" s="8">
        <v>30107</v>
      </c>
      <c r="AP577" s="8">
        <v>3.3333000000000002E-2</v>
      </c>
      <c r="AQ577" s="8">
        <v>30013</v>
      </c>
      <c r="AR577" s="8">
        <v>8.3000000000000001E-3</v>
      </c>
      <c r="AS577" s="8">
        <v>300000191</v>
      </c>
      <c r="AT577" s="8">
        <v>3.333E-3</v>
      </c>
      <c r="AU577" s="8">
        <v>30201</v>
      </c>
      <c r="AV577" s="8">
        <v>3.333E-3</v>
      </c>
      <c r="BV577" s="17"/>
      <c r="BW577" s="18"/>
      <c r="BX577" s="19"/>
    </row>
    <row r="578" spans="1:76">
      <c r="A578" s="8" t="s">
        <v>2012</v>
      </c>
      <c r="B578" s="8">
        <v>126100019</v>
      </c>
      <c r="D578" s="8" t="s">
        <v>14348</v>
      </c>
      <c r="E578" s="8">
        <v>200</v>
      </c>
      <c r="F578" s="8">
        <v>1.6E-2</v>
      </c>
      <c r="G578" s="8">
        <v>0.5</v>
      </c>
      <c r="K578" s="8" t="s">
        <v>2055</v>
      </c>
      <c r="L578" s="8">
        <v>1</v>
      </c>
      <c r="S578" s="8" t="s">
        <v>865</v>
      </c>
      <c r="T578" s="8">
        <v>1.094E-2</v>
      </c>
      <c r="AK578" s="8">
        <v>30106</v>
      </c>
      <c r="AL578" s="8">
        <v>5.0000000000000001E-3</v>
      </c>
      <c r="AM578" s="8">
        <v>0</v>
      </c>
      <c r="AN578" s="8">
        <v>0</v>
      </c>
      <c r="AO578" s="8">
        <v>0</v>
      </c>
      <c r="AP578" s="8">
        <v>0</v>
      </c>
      <c r="AQ578" s="8">
        <v>30013</v>
      </c>
      <c r="AR578" s="8">
        <v>0.08</v>
      </c>
      <c r="AS578" s="8">
        <v>0</v>
      </c>
      <c r="AT578" s="8">
        <v>0</v>
      </c>
      <c r="AU578" s="8">
        <v>0</v>
      </c>
      <c r="AV578" s="8">
        <v>0</v>
      </c>
      <c r="BV578" s="17"/>
      <c r="BW578" s="18"/>
      <c r="BX578" s="19"/>
    </row>
    <row r="579" spans="1:76">
      <c r="A579" s="8" t="s">
        <v>2012</v>
      </c>
      <c r="B579" s="8">
        <v>126100020</v>
      </c>
      <c r="D579" s="8" t="s">
        <v>14349</v>
      </c>
      <c r="E579" s="8">
        <v>200</v>
      </c>
      <c r="F579" s="8">
        <v>9.8666666666666659E-3</v>
      </c>
      <c r="G579" s="8">
        <v>0.5</v>
      </c>
      <c r="K579" s="8" t="s">
        <v>2055</v>
      </c>
      <c r="L579" s="8">
        <v>1</v>
      </c>
      <c r="S579" s="8" t="s">
        <v>1209</v>
      </c>
      <c r="T579" s="8">
        <v>0.152</v>
      </c>
      <c r="AK579" s="8">
        <v>30191</v>
      </c>
      <c r="AL579" s="8">
        <v>5.0000000000000001E-3</v>
      </c>
      <c r="AM579" s="8">
        <v>0</v>
      </c>
      <c r="AN579" s="8">
        <v>0</v>
      </c>
      <c r="AO579" s="8">
        <v>30107</v>
      </c>
      <c r="AP579" s="8">
        <v>0.1</v>
      </c>
      <c r="AQ579" s="8">
        <v>30013</v>
      </c>
      <c r="AR579" s="8">
        <v>0.03</v>
      </c>
      <c r="AS579" s="8">
        <v>0</v>
      </c>
      <c r="AT579" s="8">
        <v>0</v>
      </c>
      <c r="AU579" s="8">
        <v>30201</v>
      </c>
      <c r="AV579" s="8">
        <v>5.0000000000000001E-3</v>
      </c>
      <c r="BV579" s="17"/>
      <c r="BW579" s="18"/>
      <c r="BX579" s="19"/>
    </row>
    <row r="580" spans="1:76">
      <c r="A580" s="8" t="s">
        <v>2012</v>
      </c>
      <c r="B580" s="8">
        <v>126100021</v>
      </c>
      <c r="D580" s="8" t="s">
        <v>14350</v>
      </c>
      <c r="E580" s="8">
        <v>200</v>
      </c>
      <c r="F580" s="8">
        <v>9.8666666666666659E-3</v>
      </c>
      <c r="G580" s="8">
        <v>0.5</v>
      </c>
      <c r="K580" s="8" t="s">
        <v>2055</v>
      </c>
      <c r="L580" s="8">
        <v>1</v>
      </c>
      <c r="S580" s="8" t="s">
        <v>1225</v>
      </c>
      <c r="T580" s="8">
        <v>0.152</v>
      </c>
      <c r="AK580" s="8">
        <v>30191</v>
      </c>
      <c r="AL580" s="8">
        <v>5.0000000000000001E-3</v>
      </c>
      <c r="AM580" s="8">
        <v>0</v>
      </c>
      <c r="AN580" s="8">
        <v>0</v>
      </c>
      <c r="AO580" s="8">
        <v>30107</v>
      </c>
      <c r="AP580" s="8">
        <v>0.1</v>
      </c>
      <c r="AQ580" s="8">
        <v>30013</v>
      </c>
      <c r="AR580" s="8">
        <v>0.03</v>
      </c>
      <c r="AS580" s="8">
        <v>0</v>
      </c>
      <c r="AT580" s="8">
        <v>0</v>
      </c>
      <c r="AU580" s="8">
        <v>0</v>
      </c>
      <c r="AV580" s="8">
        <v>0</v>
      </c>
      <c r="BV580" s="17"/>
      <c r="BW580" s="18"/>
      <c r="BX580" s="19"/>
    </row>
    <row r="581" spans="1:76">
      <c r="A581" s="8" t="s">
        <v>2012</v>
      </c>
      <c r="B581" s="8">
        <v>126100022</v>
      </c>
      <c r="D581" s="8" t="s">
        <v>14351</v>
      </c>
      <c r="E581" s="8">
        <v>420</v>
      </c>
      <c r="F581" s="8">
        <v>7.0000000000000001E-3</v>
      </c>
      <c r="G581" s="8">
        <v>1</v>
      </c>
      <c r="K581" s="8" t="s">
        <v>2055</v>
      </c>
      <c r="L581" s="8">
        <v>1</v>
      </c>
      <c r="S581" s="8">
        <v>126110027</v>
      </c>
      <c r="T581" s="8">
        <v>1</v>
      </c>
      <c r="AK581" s="8">
        <v>0</v>
      </c>
      <c r="AL581" s="8">
        <v>0</v>
      </c>
      <c r="AM581" s="8">
        <v>0</v>
      </c>
      <c r="AN581" s="8">
        <v>0</v>
      </c>
      <c r="AO581" s="8">
        <v>0</v>
      </c>
      <c r="AP581" s="8">
        <v>0</v>
      </c>
      <c r="AQ581" s="8">
        <v>0</v>
      </c>
      <c r="AR581" s="8">
        <v>0</v>
      </c>
      <c r="AS581" s="8">
        <v>0</v>
      </c>
      <c r="AT581" s="8">
        <v>0</v>
      </c>
      <c r="AU581" s="8">
        <v>0</v>
      </c>
      <c r="AV581" s="8">
        <v>0</v>
      </c>
      <c r="BV581" s="17"/>
      <c r="BW581" s="18"/>
      <c r="BX581" s="19"/>
    </row>
    <row r="582" spans="1:76">
      <c r="A582" s="8" t="s">
        <v>2012</v>
      </c>
      <c r="B582" s="8">
        <v>126100023</v>
      </c>
      <c r="D582" s="8" t="s">
        <v>14352</v>
      </c>
      <c r="E582" s="8">
        <v>200</v>
      </c>
      <c r="F582" s="8">
        <v>9.8666666666666659E-3</v>
      </c>
      <c r="G582" s="8">
        <v>0.5</v>
      </c>
      <c r="K582" s="8" t="s">
        <v>2055</v>
      </c>
      <c r="L582" s="8">
        <v>1</v>
      </c>
      <c r="S582" s="8" t="s">
        <v>1209</v>
      </c>
      <c r="T582" s="8">
        <v>7.041E-2</v>
      </c>
      <c r="AK582" s="8">
        <v>30191</v>
      </c>
      <c r="AL582" s="8">
        <v>5.0000000000000001E-3</v>
      </c>
      <c r="AM582" s="8">
        <v>0</v>
      </c>
      <c r="AN582" s="8">
        <v>0</v>
      </c>
      <c r="AO582" s="8">
        <v>30107</v>
      </c>
      <c r="AP582" s="8">
        <v>0.1</v>
      </c>
      <c r="AQ582" s="8">
        <v>30013</v>
      </c>
      <c r="AR582" s="8">
        <v>0.03</v>
      </c>
      <c r="AS582" s="8">
        <v>0</v>
      </c>
      <c r="AT582" s="8">
        <v>0</v>
      </c>
      <c r="AU582" s="8">
        <v>0</v>
      </c>
      <c r="AV582" s="8">
        <v>0</v>
      </c>
      <c r="BV582" s="17"/>
      <c r="BW582" s="18"/>
      <c r="BX582" s="19"/>
    </row>
    <row r="583" spans="1:76">
      <c r="A583" s="8" t="s">
        <v>2012</v>
      </c>
      <c r="B583" s="8">
        <v>126100024</v>
      </c>
      <c r="D583" s="8" t="s">
        <v>14353</v>
      </c>
      <c r="E583" s="8">
        <v>200</v>
      </c>
      <c r="F583" s="8">
        <v>9.8666666666666659E-3</v>
      </c>
      <c r="G583" s="8">
        <v>0.5</v>
      </c>
      <c r="K583" s="8" t="s">
        <v>2055</v>
      </c>
      <c r="L583" s="8">
        <v>1</v>
      </c>
      <c r="S583" s="8" t="s">
        <v>1221</v>
      </c>
      <c r="T583" s="8">
        <v>6.8000000000000005E-2</v>
      </c>
      <c r="AK583" s="8">
        <v>30191</v>
      </c>
      <c r="AL583" s="8">
        <v>5.0000000000000001E-3</v>
      </c>
      <c r="AM583" s="8">
        <v>0</v>
      </c>
      <c r="AN583" s="8">
        <v>0</v>
      </c>
      <c r="AO583" s="8">
        <v>30107</v>
      </c>
      <c r="AP583" s="8">
        <v>0.1</v>
      </c>
      <c r="AQ583" s="8">
        <v>30013</v>
      </c>
      <c r="AR583" s="8">
        <v>0.03</v>
      </c>
      <c r="AS583" s="8">
        <v>0</v>
      </c>
      <c r="AT583" s="8">
        <v>0</v>
      </c>
      <c r="AU583" s="8">
        <v>0</v>
      </c>
      <c r="AV583" s="8">
        <v>0</v>
      </c>
      <c r="BV583" s="17"/>
      <c r="BW583" s="18"/>
      <c r="BX583" s="19"/>
    </row>
    <row r="584" spans="1:76">
      <c r="A584" s="8" t="s">
        <v>2012</v>
      </c>
      <c r="B584" s="8">
        <v>126101026</v>
      </c>
      <c r="D584" s="8" t="s">
        <v>14354</v>
      </c>
      <c r="E584" s="8">
        <v>420</v>
      </c>
      <c r="F584" s="8">
        <v>7.0000000000000001E-3</v>
      </c>
      <c r="G584" s="8">
        <v>1</v>
      </c>
      <c r="K584" s="8" t="s">
        <v>2055</v>
      </c>
      <c r="L584" s="8">
        <v>1</v>
      </c>
      <c r="S584" s="8" t="s">
        <v>869</v>
      </c>
      <c r="T584" s="8">
        <v>0.1</v>
      </c>
      <c r="AK584" s="8">
        <v>30120</v>
      </c>
      <c r="AL584" s="8">
        <v>0.05</v>
      </c>
      <c r="AM584" s="8">
        <v>0</v>
      </c>
      <c r="AN584" s="8">
        <v>0</v>
      </c>
      <c r="AO584" s="8">
        <v>0</v>
      </c>
      <c r="AP584" s="8">
        <v>0</v>
      </c>
      <c r="AQ584" s="8">
        <v>30013</v>
      </c>
      <c r="AR584" s="8">
        <v>0.2</v>
      </c>
      <c r="AS584" s="8">
        <v>0</v>
      </c>
      <c r="AT584" s="8">
        <v>0</v>
      </c>
      <c r="AU584" s="8">
        <v>0</v>
      </c>
      <c r="AV584" s="8">
        <v>0</v>
      </c>
      <c r="BV584" s="17"/>
      <c r="BW584" s="18"/>
      <c r="BX584" s="19"/>
    </row>
    <row r="585" spans="1:76">
      <c r="A585" s="8" t="s">
        <v>2012</v>
      </c>
      <c r="B585" s="8">
        <v>126100027</v>
      </c>
      <c r="D585" s="8" t="s">
        <v>14355</v>
      </c>
      <c r="E585" s="8">
        <v>200</v>
      </c>
      <c r="F585" s="8">
        <v>9.8666666666666659E-3</v>
      </c>
      <c r="G585" s="8">
        <v>0.5</v>
      </c>
      <c r="K585" s="8" t="s">
        <v>2055</v>
      </c>
      <c r="L585" s="8">
        <v>1</v>
      </c>
      <c r="S585" s="8" t="s">
        <v>1221</v>
      </c>
      <c r="T585" s="8">
        <v>6.8000000000000005E-2</v>
      </c>
      <c r="AK585" s="8">
        <v>0</v>
      </c>
      <c r="AL585" s="8">
        <v>0</v>
      </c>
      <c r="AM585" s="8">
        <v>0</v>
      </c>
      <c r="AN585" s="8">
        <v>0</v>
      </c>
      <c r="AO585" s="8">
        <v>0</v>
      </c>
      <c r="AP585" s="8">
        <v>0</v>
      </c>
      <c r="AQ585" s="8">
        <v>30013</v>
      </c>
      <c r="AR585" s="8">
        <v>9.6150000000000003E-3</v>
      </c>
      <c r="AS585" s="8">
        <v>0</v>
      </c>
      <c r="AT585" s="8">
        <v>0</v>
      </c>
      <c r="AU585" s="8">
        <v>0</v>
      </c>
      <c r="AV585" s="8">
        <v>0</v>
      </c>
      <c r="BV585" s="17"/>
      <c r="BW585" s="18"/>
      <c r="BX585" s="19"/>
    </row>
    <row r="586" spans="1:76">
      <c r="A586" s="8" t="s">
        <v>2012</v>
      </c>
      <c r="B586" s="8">
        <v>126100028</v>
      </c>
      <c r="D586" s="8" t="s">
        <v>2566</v>
      </c>
      <c r="L586" s="8">
        <v>1</v>
      </c>
      <c r="S586" s="8">
        <v>126100018</v>
      </c>
      <c r="T586" s="8">
        <v>1</v>
      </c>
      <c r="AK586" s="8">
        <v>0</v>
      </c>
      <c r="AL586" s="8">
        <v>0</v>
      </c>
      <c r="AM586" s="8">
        <v>0</v>
      </c>
      <c r="AN586" s="8">
        <v>0</v>
      </c>
      <c r="AO586" s="8">
        <v>0</v>
      </c>
      <c r="AP586" s="8">
        <v>0</v>
      </c>
      <c r="AQ586" s="8">
        <v>0</v>
      </c>
      <c r="AR586" s="8">
        <v>0</v>
      </c>
      <c r="AS586" s="8">
        <v>0</v>
      </c>
      <c r="AT586" s="8">
        <v>0</v>
      </c>
      <c r="AU586" s="8">
        <v>0</v>
      </c>
      <c r="AV586" s="8">
        <v>0</v>
      </c>
      <c r="BV586" s="17"/>
      <c r="BW586" s="18"/>
      <c r="BX586" s="19"/>
    </row>
    <row r="587" spans="1:76">
      <c r="A587" s="8" t="s">
        <v>2012</v>
      </c>
      <c r="B587" s="8">
        <v>126100029</v>
      </c>
      <c r="D587" s="8" t="s">
        <v>14356</v>
      </c>
      <c r="L587" s="8">
        <v>1</v>
      </c>
      <c r="S587" s="8">
        <v>126100027</v>
      </c>
      <c r="T587" s="8">
        <v>1</v>
      </c>
      <c r="AK587" s="8">
        <v>0</v>
      </c>
      <c r="AL587" s="8">
        <v>0</v>
      </c>
      <c r="AM587" s="8">
        <v>0</v>
      </c>
      <c r="AN587" s="8">
        <v>0</v>
      </c>
      <c r="AO587" s="8">
        <v>0</v>
      </c>
      <c r="AP587" s="8">
        <v>0</v>
      </c>
      <c r="AQ587" s="8">
        <v>0</v>
      </c>
      <c r="AR587" s="8">
        <v>0</v>
      </c>
      <c r="AS587" s="8">
        <v>0</v>
      </c>
      <c r="AT587" s="8">
        <v>0</v>
      </c>
      <c r="AU587" s="8">
        <v>0</v>
      </c>
      <c r="AV587" s="8">
        <v>0</v>
      </c>
      <c r="BV587" s="17"/>
      <c r="BW587" s="18"/>
      <c r="BX587" s="19"/>
    </row>
    <row r="588" spans="1:76">
      <c r="A588" s="8" t="s">
        <v>2012</v>
      </c>
      <c r="B588" s="8">
        <v>126100030</v>
      </c>
      <c r="D588" s="8" t="s">
        <v>14357</v>
      </c>
      <c r="L588" s="8">
        <v>1</v>
      </c>
      <c r="S588" s="8">
        <v>126100023</v>
      </c>
      <c r="T588" s="8">
        <v>1</v>
      </c>
      <c r="AK588" s="8">
        <v>0</v>
      </c>
      <c r="AL588" s="8">
        <v>0</v>
      </c>
      <c r="AM588" s="8">
        <v>0</v>
      </c>
      <c r="AN588" s="8">
        <v>0</v>
      </c>
      <c r="AO588" s="8">
        <v>0</v>
      </c>
      <c r="AP588" s="8">
        <v>0</v>
      </c>
      <c r="AQ588" s="8">
        <v>0</v>
      </c>
      <c r="AR588" s="8">
        <v>0</v>
      </c>
      <c r="AS588" s="8">
        <v>0</v>
      </c>
      <c r="AT588" s="8">
        <v>0</v>
      </c>
      <c r="AU588" s="8">
        <v>0</v>
      </c>
      <c r="AV588" s="8">
        <v>0</v>
      </c>
      <c r="BV588" s="17"/>
      <c r="BW588" s="18"/>
      <c r="BX588" s="19"/>
    </row>
    <row r="589" spans="1:76">
      <c r="A589" s="8" t="s">
        <v>2012</v>
      </c>
      <c r="B589" s="8">
        <v>126100031</v>
      </c>
      <c r="D589" s="8" t="s">
        <v>14358</v>
      </c>
      <c r="E589" s="8">
        <v>80</v>
      </c>
      <c r="F589" s="8">
        <v>3.2000000000000002E-3</v>
      </c>
      <c r="G589" s="8">
        <v>0.25</v>
      </c>
      <c r="K589" s="8" t="s">
        <v>2055</v>
      </c>
      <c r="L589" s="8">
        <v>1</v>
      </c>
      <c r="S589" s="8" t="s">
        <v>602</v>
      </c>
      <c r="T589" s="8">
        <v>3.0850000000000001E-3</v>
      </c>
      <c r="U589" s="8" t="s">
        <v>203</v>
      </c>
      <c r="V589" s="8">
        <v>1.5999999999999999E-5</v>
      </c>
      <c r="AK589" s="8">
        <v>0</v>
      </c>
      <c r="AL589" s="8">
        <v>0</v>
      </c>
      <c r="AM589" s="8">
        <v>30029</v>
      </c>
      <c r="AN589" s="8">
        <v>1.25E-3</v>
      </c>
      <c r="AO589" s="8">
        <v>0</v>
      </c>
      <c r="AP589" s="8">
        <v>0</v>
      </c>
      <c r="AQ589" s="8">
        <v>0</v>
      </c>
      <c r="AR589" s="8">
        <v>0</v>
      </c>
      <c r="AS589" s="8">
        <v>300000191</v>
      </c>
      <c r="AT589" s="8">
        <v>1.56E-4</v>
      </c>
      <c r="AU589" s="8">
        <v>30201</v>
      </c>
      <c r="AV589" s="8">
        <v>1.25E-3</v>
      </c>
      <c r="BV589" s="17"/>
      <c r="BW589" s="18"/>
      <c r="BX589" s="19"/>
    </row>
    <row r="590" spans="1:76">
      <c r="A590" s="8" t="s">
        <v>2012</v>
      </c>
      <c r="B590" s="8">
        <v>126100032</v>
      </c>
      <c r="D590" s="8" t="s">
        <v>14359</v>
      </c>
      <c r="E590" s="8">
        <v>80</v>
      </c>
      <c r="F590" s="8">
        <v>3.2000000000000002E-3</v>
      </c>
      <c r="G590" s="8">
        <v>0.25</v>
      </c>
      <c r="K590" s="8" t="s">
        <v>2055</v>
      </c>
      <c r="L590" s="8">
        <v>1</v>
      </c>
      <c r="S590" s="8" t="s">
        <v>602</v>
      </c>
      <c r="T590" s="8">
        <v>3.0850000000000001E-3</v>
      </c>
      <c r="U590" s="8" t="s">
        <v>203</v>
      </c>
      <c r="V590" s="8">
        <v>1.5999999999999999E-5</v>
      </c>
      <c r="AK590" s="8">
        <v>0</v>
      </c>
      <c r="AL590" s="8">
        <v>0</v>
      </c>
      <c r="AM590" s="8">
        <v>30029</v>
      </c>
      <c r="AN590" s="8">
        <v>1.25E-3</v>
      </c>
      <c r="AO590" s="8">
        <v>0</v>
      </c>
      <c r="AP590" s="8">
        <v>0</v>
      </c>
      <c r="AQ590" s="8">
        <v>0</v>
      </c>
      <c r="AR590" s="8">
        <v>0</v>
      </c>
      <c r="AS590" s="8">
        <v>300000191</v>
      </c>
      <c r="AT590" s="8">
        <v>1.56E-4</v>
      </c>
      <c r="AU590" s="8">
        <v>30201</v>
      </c>
      <c r="AV590" s="8">
        <v>1.25E-3</v>
      </c>
      <c r="BV590" s="17"/>
      <c r="BW590" s="18"/>
      <c r="BX590" s="19"/>
    </row>
    <row r="591" spans="1:76">
      <c r="A591" s="8" t="s">
        <v>2012</v>
      </c>
      <c r="D591" s="8">
        <v>0</v>
      </c>
      <c r="L591" s="8">
        <v>1</v>
      </c>
      <c r="AK591" s="8">
        <v>0</v>
      </c>
      <c r="AL591" s="8">
        <v>0</v>
      </c>
      <c r="AM591" s="8">
        <v>0</v>
      </c>
      <c r="AN591" s="8">
        <v>0</v>
      </c>
      <c r="AO591" s="8">
        <v>0</v>
      </c>
      <c r="AP591" s="8">
        <v>0</v>
      </c>
      <c r="AQ591" s="8">
        <v>0</v>
      </c>
      <c r="AR591" s="8">
        <v>0</v>
      </c>
      <c r="AS591" s="8">
        <v>0</v>
      </c>
      <c r="AT591" s="8">
        <v>0</v>
      </c>
      <c r="AU591" s="8">
        <v>0</v>
      </c>
      <c r="AV591" s="8">
        <v>0</v>
      </c>
      <c r="BV591" s="17"/>
      <c r="BW591" s="18"/>
      <c r="BX591" s="19"/>
    </row>
    <row r="592" spans="1:76">
      <c r="A592" s="8" t="s">
        <v>2012</v>
      </c>
      <c r="B592" s="8">
        <v>126110001</v>
      </c>
      <c r="D592" s="8" t="s">
        <v>2571</v>
      </c>
      <c r="E592" s="8">
        <v>80</v>
      </c>
      <c r="F592" s="8">
        <v>4.8611111111111112E-3</v>
      </c>
      <c r="G592" s="8">
        <v>0.25</v>
      </c>
      <c r="K592" s="8" t="s">
        <v>2055</v>
      </c>
      <c r="L592" s="8">
        <v>1</v>
      </c>
      <c r="S592" s="8" t="s">
        <v>1209</v>
      </c>
      <c r="T592" s="8">
        <v>2.8E-3</v>
      </c>
      <c r="AK592" s="8">
        <v>30106</v>
      </c>
      <c r="AL592" s="8">
        <v>2.15E-3</v>
      </c>
      <c r="AM592" s="8">
        <v>0</v>
      </c>
      <c r="AN592" s="8">
        <v>0</v>
      </c>
      <c r="AO592" s="8">
        <v>0</v>
      </c>
      <c r="AP592" s="8">
        <v>0</v>
      </c>
      <c r="AQ592" s="8">
        <v>0</v>
      </c>
      <c r="AR592" s="8">
        <v>0</v>
      </c>
      <c r="AS592" s="8">
        <v>0</v>
      </c>
      <c r="AT592" s="8">
        <v>0</v>
      </c>
      <c r="AU592" s="8">
        <v>0</v>
      </c>
      <c r="AV592" s="8">
        <v>0</v>
      </c>
      <c r="BV592" s="17"/>
      <c r="BW592" s="18"/>
      <c r="BX592" s="19"/>
    </row>
    <row r="593" spans="1:76">
      <c r="A593" s="8" t="s">
        <v>2012</v>
      </c>
      <c r="B593" s="8">
        <v>126110002</v>
      </c>
      <c r="D593" s="8" t="s">
        <v>14360</v>
      </c>
      <c r="E593" s="8">
        <v>80</v>
      </c>
      <c r="F593" s="8">
        <v>4.8611111111111112E-3</v>
      </c>
      <c r="G593" s="8">
        <v>0.25</v>
      </c>
      <c r="K593" s="8" t="s">
        <v>2055</v>
      </c>
      <c r="L593" s="8">
        <v>1</v>
      </c>
      <c r="S593" s="8" t="s">
        <v>1221</v>
      </c>
      <c r="T593" s="8">
        <v>2.8E-3</v>
      </c>
      <c r="AK593" s="8">
        <v>30106</v>
      </c>
      <c r="AL593" s="8">
        <v>2.15E-3</v>
      </c>
      <c r="AM593" s="8">
        <v>0</v>
      </c>
      <c r="AN593" s="8">
        <v>0</v>
      </c>
      <c r="AO593" s="8">
        <v>0</v>
      </c>
      <c r="AP593" s="8">
        <v>0</v>
      </c>
      <c r="AQ593" s="8">
        <v>0</v>
      </c>
      <c r="AR593" s="8">
        <v>0</v>
      </c>
      <c r="AS593" s="8">
        <v>0</v>
      </c>
      <c r="AT593" s="8">
        <v>0</v>
      </c>
      <c r="AU593" s="8">
        <v>0</v>
      </c>
      <c r="AV593" s="8">
        <v>0</v>
      </c>
      <c r="BV593" s="17"/>
      <c r="BW593" s="18"/>
      <c r="BX593" s="19"/>
    </row>
    <row r="594" spans="1:76">
      <c r="A594" s="8" t="s">
        <v>2012</v>
      </c>
      <c r="B594" s="8">
        <v>126110003</v>
      </c>
      <c r="D594" s="8" t="s">
        <v>2573</v>
      </c>
      <c r="E594" s="8">
        <v>50</v>
      </c>
      <c r="F594" s="8">
        <v>4.1666666666666666E-3</v>
      </c>
      <c r="G594" s="8">
        <v>0.25</v>
      </c>
      <c r="K594" s="8" t="s">
        <v>2055</v>
      </c>
      <c r="L594" s="8">
        <v>1</v>
      </c>
      <c r="S594" s="8" t="s">
        <v>1225</v>
      </c>
      <c r="T594" s="8">
        <v>2.8E-3</v>
      </c>
      <c r="AK594" s="8">
        <v>0</v>
      </c>
      <c r="AL594" s="8">
        <v>0</v>
      </c>
      <c r="AM594" s="8">
        <v>30029</v>
      </c>
      <c r="AN594" s="8">
        <v>2E-3</v>
      </c>
      <c r="AO594" s="8">
        <v>0</v>
      </c>
      <c r="AP594" s="8">
        <v>0</v>
      </c>
      <c r="AQ594" s="8">
        <v>0</v>
      </c>
      <c r="AR594" s="8">
        <v>0</v>
      </c>
      <c r="AS594" s="8">
        <v>300000205</v>
      </c>
      <c r="AT594" s="8">
        <v>3.3300000000000002E-4</v>
      </c>
      <c r="AU594" s="8">
        <v>30201</v>
      </c>
      <c r="AV594" s="8">
        <v>2E-3</v>
      </c>
      <c r="BV594" s="17"/>
      <c r="BW594" s="18"/>
      <c r="BX594" s="19"/>
    </row>
    <row r="595" spans="1:76">
      <c r="A595" s="8" t="s">
        <v>2012</v>
      </c>
      <c r="B595" s="8">
        <v>126110004</v>
      </c>
      <c r="D595" s="8" t="s">
        <v>14361</v>
      </c>
      <c r="E595" s="8">
        <v>80</v>
      </c>
      <c r="F595" s="8">
        <v>4.8611111111111112E-3</v>
      </c>
      <c r="G595" s="8">
        <v>0.25</v>
      </c>
      <c r="K595" s="8" t="s">
        <v>2055</v>
      </c>
      <c r="L595" s="8">
        <v>1</v>
      </c>
      <c r="S595" s="8" t="s">
        <v>1209</v>
      </c>
      <c r="T595" s="8">
        <v>2.15E-3</v>
      </c>
      <c r="AK595" s="8">
        <v>30106</v>
      </c>
      <c r="AL595" s="8">
        <v>2.15E-3</v>
      </c>
      <c r="AM595" s="8">
        <v>0</v>
      </c>
      <c r="AN595" s="8">
        <v>0</v>
      </c>
      <c r="AO595" s="8">
        <v>0</v>
      </c>
      <c r="AP595" s="8">
        <v>0</v>
      </c>
      <c r="AQ595" s="8">
        <v>0</v>
      </c>
      <c r="AR595" s="8">
        <v>0</v>
      </c>
      <c r="AS595" s="8">
        <v>0</v>
      </c>
      <c r="AT595" s="8">
        <v>0</v>
      </c>
      <c r="AU595" s="8">
        <v>0</v>
      </c>
      <c r="AV595" s="8">
        <v>0</v>
      </c>
      <c r="BV595" s="17"/>
      <c r="BW595" s="18"/>
      <c r="BX595" s="19"/>
    </row>
    <row r="596" spans="1:76">
      <c r="A596" s="8" t="s">
        <v>2012</v>
      </c>
      <c r="B596" s="8">
        <v>126110005</v>
      </c>
      <c r="D596" s="8" t="s">
        <v>14362</v>
      </c>
      <c r="E596" s="8">
        <v>80</v>
      </c>
      <c r="F596" s="8">
        <v>1.6E-2</v>
      </c>
      <c r="G596" s="8">
        <v>0.25</v>
      </c>
      <c r="K596" s="8" t="s">
        <v>2055</v>
      </c>
      <c r="L596" s="8">
        <v>1</v>
      </c>
      <c r="S596" s="8" t="s">
        <v>2576</v>
      </c>
      <c r="T596" s="8">
        <v>2.8E-3</v>
      </c>
      <c r="AK596" s="8">
        <v>30106</v>
      </c>
      <c r="AL596" s="8">
        <v>2.15E-3</v>
      </c>
      <c r="AM596" s="8">
        <v>0</v>
      </c>
      <c r="AN596" s="8">
        <v>0</v>
      </c>
      <c r="AO596" s="8">
        <v>0</v>
      </c>
      <c r="AP596" s="8">
        <v>0</v>
      </c>
      <c r="AQ596" s="8">
        <v>0</v>
      </c>
      <c r="AR596" s="8">
        <v>0</v>
      </c>
      <c r="AS596" s="8">
        <v>0</v>
      </c>
      <c r="AT596" s="8">
        <v>0</v>
      </c>
      <c r="AU596" s="8">
        <v>0</v>
      </c>
      <c r="AV596" s="8">
        <v>0</v>
      </c>
      <c r="BV596" s="17"/>
      <c r="BW596" s="18"/>
      <c r="BX596" s="19"/>
    </row>
    <row r="597" spans="1:76">
      <c r="A597" s="8" t="s">
        <v>2012</v>
      </c>
      <c r="B597" s="8">
        <v>126110006</v>
      </c>
      <c r="D597" s="8" t="s">
        <v>14363</v>
      </c>
      <c r="E597" s="8">
        <v>80</v>
      </c>
      <c r="F597" s="8">
        <v>4.8611111111111112E-3</v>
      </c>
      <c r="G597" s="8">
        <v>0.25</v>
      </c>
      <c r="K597" s="8" t="s">
        <v>2055</v>
      </c>
      <c r="L597" s="8">
        <v>1</v>
      </c>
      <c r="S597" s="8" t="s">
        <v>1221</v>
      </c>
      <c r="T597" s="8">
        <v>2.8E-3</v>
      </c>
      <c r="AK597" s="8">
        <v>30106</v>
      </c>
      <c r="AL597" s="8">
        <v>2.15E-3</v>
      </c>
      <c r="AM597" s="8">
        <v>0</v>
      </c>
      <c r="AN597" s="8">
        <v>0</v>
      </c>
      <c r="AO597" s="8">
        <v>0</v>
      </c>
      <c r="AP597" s="8">
        <v>0</v>
      </c>
      <c r="AQ597" s="8">
        <v>0</v>
      </c>
      <c r="AR597" s="8">
        <v>0</v>
      </c>
      <c r="AS597" s="8">
        <v>0</v>
      </c>
      <c r="AT597" s="8">
        <v>0</v>
      </c>
      <c r="AU597" s="8">
        <v>0</v>
      </c>
      <c r="AV597" s="8">
        <v>0</v>
      </c>
      <c r="BV597" s="17"/>
      <c r="BW597" s="18"/>
      <c r="BX597" s="19"/>
    </row>
    <row r="598" spans="1:76">
      <c r="A598" s="8" t="s">
        <v>2012</v>
      </c>
      <c r="B598" s="8">
        <v>126110007</v>
      </c>
      <c r="D598" s="8" t="s">
        <v>14364</v>
      </c>
      <c r="E598" s="8">
        <v>50</v>
      </c>
      <c r="F598" s="8">
        <v>4.8611111111111112E-3</v>
      </c>
      <c r="G598" s="8">
        <v>0.25</v>
      </c>
      <c r="K598" s="8" t="s">
        <v>2055</v>
      </c>
      <c r="L598" s="8">
        <v>1</v>
      </c>
      <c r="S598" s="8" t="s">
        <v>1221</v>
      </c>
      <c r="T598" s="8">
        <v>2.8E-3</v>
      </c>
      <c r="AK598" s="8">
        <v>30106</v>
      </c>
      <c r="AL598" s="8">
        <v>2.15E-3</v>
      </c>
      <c r="AM598" s="8">
        <v>0</v>
      </c>
      <c r="AN598" s="8">
        <v>0</v>
      </c>
      <c r="AO598" s="8">
        <v>0</v>
      </c>
      <c r="AP598" s="8">
        <v>0</v>
      </c>
      <c r="AQ598" s="8">
        <v>0</v>
      </c>
      <c r="AR598" s="8">
        <v>0</v>
      </c>
      <c r="AS598" s="8">
        <v>0</v>
      </c>
      <c r="AT598" s="8">
        <v>0</v>
      </c>
      <c r="AU598" s="8">
        <v>0</v>
      </c>
      <c r="AV598" s="8">
        <v>0</v>
      </c>
      <c r="BV598" s="17"/>
      <c r="BW598" s="18"/>
      <c r="BX598" s="19"/>
    </row>
    <row r="599" spans="1:76">
      <c r="A599" s="8" t="s">
        <v>2012</v>
      </c>
      <c r="B599" s="8">
        <v>126110008</v>
      </c>
      <c r="D599" s="8" t="s">
        <v>14365</v>
      </c>
      <c r="E599" s="8">
        <v>80</v>
      </c>
      <c r="F599" s="8">
        <v>4.1666666666666666E-3</v>
      </c>
      <c r="G599" s="8">
        <v>0.25</v>
      </c>
      <c r="K599" s="8" t="s">
        <v>2055</v>
      </c>
      <c r="L599" s="8">
        <v>1</v>
      </c>
      <c r="S599" s="8" t="s">
        <v>1221</v>
      </c>
      <c r="T599" s="8">
        <v>2.8E-3</v>
      </c>
      <c r="AK599" s="8">
        <v>0</v>
      </c>
      <c r="AL599" s="8">
        <v>0</v>
      </c>
      <c r="AM599" s="8">
        <v>30029</v>
      </c>
      <c r="AN599" s="8">
        <v>2E-3</v>
      </c>
      <c r="AO599" s="8">
        <v>0</v>
      </c>
      <c r="AP599" s="8">
        <v>0</v>
      </c>
      <c r="AQ599" s="8">
        <v>0</v>
      </c>
      <c r="AR599" s="8">
        <v>0</v>
      </c>
      <c r="AS599" s="8">
        <v>300000205</v>
      </c>
      <c r="AT599" s="8">
        <v>3.3300000000000002E-4</v>
      </c>
      <c r="AU599" s="8">
        <v>30201</v>
      </c>
      <c r="AV599" s="8">
        <v>2E-3</v>
      </c>
      <c r="BV599" s="17"/>
      <c r="BW599" s="18"/>
      <c r="BX599" s="19"/>
    </row>
    <row r="600" spans="1:76">
      <c r="A600" s="8" t="s">
        <v>2012</v>
      </c>
      <c r="B600" s="8">
        <v>126110009</v>
      </c>
      <c r="D600" s="8" t="s">
        <v>14366</v>
      </c>
      <c r="E600" s="8">
        <v>80</v>
      </c>
      <c r="F600" s="8">
        <v>4.3333333333333331E-3</v>
      </c>
      <c r="G600" s="8">
        <v>0.25</v>
      </c>
      <c r="K600" s="8" t="s">
        <v>2055</v>
      </c>
      <c r="L600" s="8">
        <v>1</v>
      </c>
      <c r="S600" s="8" t="s">
        <v>1209</v>
      </c>
      <c r="T600" s="8">
        <v>2.8E-3</v>
      </c>
      <c r="AK600" s="8">
        <v>30106</v>
      </c>
      <c r="AL600" s="8">
        <v>2.15E-3</v>
      </c>
      <c r="AM600" s="8">
        <v>0</v>
      </c>
      <c r="AN600" s="8">
        <v>0</v>
      </c>
      <c r="AO600" s="8">
        <v>0</v>
      </c>
      <c r="AP600" s="8">
        <v>0</v>
      </c>
      <c r="AQ600" s="8">
        <v>0</v>
      </c>
      <c r="AR600" s="8">
        <v>0</v>
      </c>
      <c r="AS600" s="8">
        <v>0</v>
      </c>
      <c r="AT600" s="8">
        <v>0</v>
      </c>
      <c r="AU600" s="8">
        <v>0</v>
      </c>
      <c r="AV600" s="8">
        <v>0</v>
      </c>
      <c r="BV600" s="17"/>
      <c r="BW600" s="18"/>
      <c r="BX600" s="19"/>
    </row>
    <row r="601" spans="1:76">
      <c r="A601" s="8" t="s">
        <v>2012</v>
      </c>
      <c r="B601" s="8">
        <v>126110010</v>
      </c>
      <c r="D601" s="8" t="s">
        <v>2581</v>
      </c>
      <c r="E601" s="8">
        <v>80</v>
      </c>
      <c r="F601" s="8">
        <v>4.6674445740956822E-3</v>
      </c>
      <c r="G601" s="8">
        <v>0.25</v>
      </c>
      <c r="K601" s="8" t="s">
        <v>2055</v>
      </c>
      <c r="L601" s="8">
        <v>1</v>
      </c>
      <c r="S601" s="8" t="s">
        <v>1117</v>
      </c>
      <c r="T601" s="8">
        <v>2.8E-3</v>
      </c>
      <c r="AK601" s="8">
        <v>30106</v>
      </c>
      <c r="AL601" s="8">
        <v>2.15E-3</v>
      </c>
      <c r="AM601" s="8">
        <v>0</v>
      </c>
      <c r="AN601" s="8">
        <v>0</v>
      </c>
      <c r="AO601" s="8">
        <v>0</v>
      </c>
      <c r="AP601" s="8">
        <v>0</v>
      </c>
      <c r="AQ601" s="8">
        <v>0</v>
      </c>
      <c r="AR601" s="8">
        <v>0</v>
      </c>
      <c r="AS601" s="8">
        <v>0</v>
      </c>
      <c r="AT601" s="8">
        <v>0</v>
      </c>
      <c r="AU601" s="8">
        <v>0</v>
      </c>
      <c r="AV601" s="8">
        <v>0</v>
      </c>
      <c r="BV601" s="17"/>
      <c r="BW601" s="18"/>
      <c r="BX601" s="19"/>
    </row>
    <row r="602" spans="1:76">
      <c r="A602" s="8" t="s">
        <v>2012</v>
      </c>
      <c r="B602" s="8">
        <v>126110011</v>
      </c>
      <c r="D602" s="8" t="s">
        <v>2582</v>
      </c>
      <c r="E602" s="8">
        <v>80</v>
      </c>
      <c r="F602" s="8">
        <v>4.8611111111111112E-3</v>
      </c>
      <c r="G602" s="8">
        <v>0.25</v>
      </c>
      <c r="K602" s="8" t="s">
        <v>2055</v>
      </c>
      <c r="L602" s="8">
        <v>1</v>
      </c>
      <c r="S602" s="8" t="s">
        <v>1221</v>
      </c>
      <c r="T602" s="8">
        <v>2.8E-3</v>
      </c>
      <c r="AK602" s="8">
        <v>30106</v>
      </c>
      <c r="AL602" s="8">
        <v>2.15E-3</v>
      </c>
      <c r="AM602" s="8">
        <v>0</v>
      </c>
      <c r="AN602" s="8">
        <v>0</v>
      </c>
      <c r="AO602" s="8">
        <v>0</v>
      </c>
      <c r="AP602" s="8">
        <v>0</v>
      </c>
      <c r="AQ602" s="8">
        <v>0</v>
      </c>
      <c r="AR602" s="8">
        <v>0</v>
      </c>
      <c r="AS602" s="8">
        <v>0</v>
      </c>
      <c r="AT602" s="8">
        <v>0</v>
      </c>
      <c r="AU602" s="8">
        <v>0</v>
      </c>
      <c r="AV602" s="8">
        <v>0</v>
      </c>
      <c r="BV602" s="17"/>
      <c r="BW602" s="18"/>
      <c r="BX602" s="19"/>
    </row>
    <row r="603" spans="1:76">
      <c r="A603" s="8" t="s">
        <v>2012</v>
      </c>
      <c r="B603" s="8">
        <v>126110012</v>
      </c>
      <c r="D603" s="8" t="s">
        <v>14367</v>
      </c>
      <c r="E603" s="8">
        <v>80</v>
      </c>
      <c r="F603" s="8">
        <v>2.5806451612903226E-3</v>
      </c>
      <c r="G603" s="8">
        <v>0.25</v>
      </c>
      <c r="K603" s="8" t="s">
        <v>2055</v>
      </c>
      <c r="L603" s="8">
        <v>1</v>
      </c>
      <c r="S603" s="8" t="s">
        <v>1221</v>
      </c>
      <c r="T603" s="8">
        <v>2.8E-3</v>
      </c>
      <c r="AK603" s="8">
        <v>30106</v>
      </c>
      <c r="AL603" s="8">
        <v>2.15E-3</v>
      </c>
      <c r="AM603" s="8">
        <v>0</v>
      </c>
      <c r="AN603" s="8">
        <v>0</v>
      </c>
      <c r="AO603" s="8">
        <v>0</v>
      </c>
      <c r="AP603" s="8">
        <v>0</v>
      </c>
      <c r="AQ603" s="8">
        <v>0</v>
      </c>
      <c r="AR603" s="8">
        <v>0</v>
      </c>
      <c r="AS603" s="8">
        <v>0</v>
      </c>
      <c r="AT603" s="8">
        <v>0</v>
      </c>
      <c r="AU603" s="8">
        <v>0</v>
      </c>
      <c r="AV603" s="8">
        <v>0</v>
      </c>
      <c r="BV603" s="17"/>
      <c r="BW603" s="18"/>
      <c r="BX603" s="19"/>
    </row>
    <row r="604" spans="1:76">
      <c r="A604" s="8" t="s">
        <v>2012</v>
      </c>
      <c r="B604" s="8">
        <v>126110013</v>
      </c>
      <c r="D604" s="8" t="s">
        <v>14368</v>
      </c>
      <c r="E604" s="8">
        <v>80</v>
      </c>
      <c r="F604" s="8">
        <v>1.9445794846864365E-3</v>
      </c>
      <c r="G604" s="8">
        <v>0.25</v>
      </c>
      <c r="K604" s="8" t="s">
        <v>2055</v>
      </c>
      <c r="L604" s="8">
        <v>1</v>
      </c>
      <c r="S604" s="8" t="s">
        <v>1209</v>
      </c>
      <c r="T604" s="8">
        <v>2.7499999999999998E-3</v>
      </c>
      <c r="AK604" s="8">
        <v>30106</v>
      </c>
      <c r="AL604" s="8">
        <v>2.15E-3</v>
      </c>
      <c r="AM604" s="8">
        <v>0</v>
      </c>
      <c r="AN604" s="8">
        <v>0</v>
      </c>
      <c r="AO604" s="8">
        <v>0</v>
      </c>
      <c r="AP604" s="8">
        <v>0</v>
      </c>
      <c r="AQ604" s="8">
        <v>0</v>
      </c>
      <c r="AR604" s="8">
        <v>0</v>
      </c>
      <c r="AS604" s="8">
        <v>0</v>
      </c>
      <c r="AT604" s="8">
        <v>0</v>
      </c>
      <c r="AU604" s="8">
        <v>0</v>
      </c>
      <c r="AV604" s="8">
        <v>0</v>
      </c>
      <c r="BV604" s="17"/>
      <c r="BW604" s="18"/>
      <c r="BX604" s="19"/>
    </row>
    <row r="605" spans="1:76">
      <c r="A605" s="8" t="s">
        <v>2012</v>
      </c>
      <c r="B605" s="8">
        <v>126110014</v>
      </c>
      <c r="D605" s="8" t="s">
        <v>14369</v>
      </c>
      <c r="E605" s="8">
        <v>80</v>
      </c>
      <c r="F605" s="8">
        <v>1.9445794846864365E-3</v>
      </c>
      <c r="G605" s="8">
        <v>0.25</v>
      </c>
      <c r="K605" s="8" t="s">
        <v>2055</v>
      </c>
      <c r="L605" s="8">
        <v>1</v>
      </c>
      <c r="S605" s="8" t="s">
        <v>1219</v>
      </c>
      <c r="T605" s="8">
        <v>2.8E-3</v>
      </c>
      <c r="AK605" s="8">
        <v>30106</v>
      </c>
      <c r="AL605" s="8">
        <v>2.15E-3</v>
      </c>
      <c r="AM605" s="8">
        <v>0</v>
      </c>
      <c r="AN605" s="8">
        <v>0</v>
      </c>
      <c r="AO605" s="8">
        <v>0</v>
      </c>
      <c r="AP605" s="8">
        <v>0</v>
      </c>
      <c r="AQ605" s="8">
        <v>0</v>
      </c>
      <c r="AR605" s="8">
        <v>0</v>
      </c>
      <c r="AS605" s="8">
        <v>0</v>
      </c>
      <c r="AT605" s="8">
        <v>0</v>
      </c>
      <c r="AU605" s="8">
        <v>0</v>
      </c>
      <c r="AV605" s="8">
        <v>0</v>
      </c>
      <c r="BV605" s="17"/>
      <c r="BW605" s="18"/>
      <c r="BX605" s="19"/>
    </row>
    <row r="606" spans="1:76">
      <c r="A606" s="8" t="s">
        <v>2012</v>
      </c>
      <c r="B606" s="8">
        <v>126110015</v>
      </c>
      <c r="D606" s="8" t="s">
        <v>14370</v>
      </c>
      <c r="E606" s="8">
        <v>80</v>
      </c>
      <c r="F606" s="8">
        <v>1.9445794846864365E-3</v>
      </c>
      <c r="G606" s="8">
        <v>0.25</v>
      </c>
      <c r="K606" s="8" t="s">
        <v>2055</v>
      </c>
      <c r="L606" s="8">
        <v>1</v>
      </c>
      <c r="S606" s="8" t="s">
        <v>1221</v>
      </c>
      <c r="T606" s="8">
        <v>2.8E-3</v>
      </c>
      <c r="AK606" s="8">
        <v>30106</v>
      </c>
      <c r="AL606" s="8">
        <v>2.15E-3</v>
      </c>
      <c r="AM606" s="8">
        <v>0</v>
      </c>
      <c r="AN606" s="8">
        <v>0</v>
      </c>
      <c r="AO606" s="8">
        <v>0</v>
      </c>
      <c r="AP606" s="8">
        <v>0</v>
      </c>
      <c r="AQ606" s="8">
        <v>0</v>
      </c>
      <c r="AR606" s="8">
        <v>0</v>
      </c>
      <c r="AS606" s="8">
        <v>0</v>
      </c>
      <c r="AT606" s="8">
        <v>0</v>
      </c>
      <c r="AU606" s="8">
        <v>0</v>
      </c>
      <c r="AV606" s="8">
        <v>0</v>
      </c>
      <c r="BV606" s="17"/>
      <c r="BW606" s="18"/>
      <c r="BX606" s="19"/>
    </row>
    <row r="607" spans="1:76">
      <c r="A607" s="8" t="s">
        <v>2012</v>
      </c>
      <c r="B607" s="8">
        <v>126110016</v>
      </c>
      <c r="D607" s="8" t="s">
        <v>14371</v>
      </c>
      <c r="E607" s="8">
        <v>80</v>
      </c>
      <c r="F607" s="8">
        <v>4.4444444444444444E-3</v>
      </c>
      <c r="G607" s="8">
        <v>0.25</v>
      </c>
      <c r="K607" s="8" t="s">
        <v>2055</v>
      </c>
      <c r="L607" s="8">
        <v>1</v>
      </c>
      <c r="S607" s="8" t="s">
        <v>1221</v>
      </c>
      <c r="T607" s="8">
        <v>2.8E-3</v>
      </c>
      <c r="AK607" s="8">
        <v>30106</v>
      </c>
      <c r="AL607" s="8">
        <v>2.15E-3</v>
      </c>
      <c r="AM607" s="8">
        <v>0</v>
      </c>
      <c r="AN607" s="8">
        <v>0</v>
      </c>
      <c r="AO607" s="8">
        <v>0</v>
      </c>
      <c r="AP607" s="8">
        <v>0</v>
      </c>
      <c r="AQ607" s="8">
        <v>0</v>
      </c>
      <c r="AR607" s="8">
        <v>0</v>
      </c>
      <c r="AS607" s="8">
        <v>0</v>
      </c>
      <c r="AT607" s="8">
        <v>0</v>
      </c>
      <c r="AU607" s="8">
        <v>0</v>
      </c>
      <c r="AV607" s="8">
        <v>0</v>
      </c>
      <c r="BV607" s="17"/>
      <c r="BW607" s="18"/>
      <c r="BX607" s="19"/>
    </row>
    <row r="608" spans="1:76">
      <c r="A608" s="8" t="s">
        <v>2012</v>
      </c>
      <c r="B608" s="8">
        <v>126110017</v>
      </c>
      <c r="D608" s="8" t="s">
        <v>14372</v>
      </c>
      <c r="E608" s="8">
        <v>80</v>
      </c>
      <c r="F608" s="8">
        <v>4.8611111111111112E-3</v>
      </c>
      <c r="G608" s="8">
        <v>0.25</v>
      </c>
      <c r="K608" s="8" t="s">
        <v>2055</v>
      </c>
      <c r="L608" s="8">
        <v>1</v>
      </c>
      <c r="S608" s="8" t="s">
        <v>1209</v>
      </c>
      <c r="T608" s="8">
        <v>2.8E-3</v>
      </c>
      <c r="AK608" s="8">
        <v>30106</v>
      </c>
      <c r="AL608" s="8">
        <v>2.15E-3</v>
      </c>
      <c r="AM608" s="8">
        <v>0</v>
      </c>
      <c r="AN608" s="8">
        <v>0</v>
      </c>
      <c r="AO608" s="8">
        <v>0</v>
      </c>
      <c r="AP608" s="8">
        <v>0</v>
      </c>
      <c r="AQ608" s="8">
        <v>0</v>
      </c>
      <c r="AR608" s="8">
        <v>0</v>
      </c>
      <c r="AS608" s="8">
        <v>0</v>
      </c>
      <c r="AT608" s="8">
        <v>0</v>
      </c>
      <c r="AU608" s="8">
        <v>0</v>
      </c>
      <c r="AV608" s="8">
        <v>0</v>
      </c>
      <c r="BV608" s="17"/>
      <c r="BW608" s="18"/>
      <c r="BX608" s="19"/>
    </row>
    <row r="609" spans="1:76">
      <c r="A609" s="8" t="s">
        <v>2012</v>
      </c>
      <c r="B609" s="8">
        <v>126110018</v>
      </c>
      <c r="D609" s="8" t="s">
        <v>14373</v>
      </c>
      <c r="E609" s="8">
        <v>80</v>
      </c>
      <c r="F609" s="8">
        <v>4.8611111111111112E-3</v>
      </c>
      <c r="G609" s="8">
        <v>0.25</v>
      </c>
      <c r="K609" s="8" t="s">
        <v>2055</v>
      </c>
      <c r="L609" s="8">
        <v>1</v>
      </c>
      <c r="S609" s="8" t="s">
        <v>1221</v>
      </c>
      <c r="T609" s="8">
        <v>2.8E-3</v>
      </c>
      <c r="AK609" s="8">
        <v>30106</v>
      </c>
      <c r="AL609" s="8">
        <v>2.15E-3</v>
      </c>
      <c r="AM609" s="8">
        <v>0</v>
      </c>
      <c r="AN609" s="8">
        <v>0</v>
      </c>
      <c r="AO609" s="8">
        <v>0</v>
      </c>
      <c r="AP609" s="8">
        <v>0</v>
      </c>
      <c r="AQ609" s="8">
        <v>0</v>
      </c>
      <c r="AR609" s="8">
        <v>0</v>
      </c>
      <c r="AS609" s="8">
        <v>0</v>
      </c>
      <c r="AT609" s="8">
        <v>0</v>
      </c>
      <c r="AU609" s="8">
        <v>0</v>
      </c>
      <c r="AV609" s="8">
        <v>0</v>
      </c>
      <c r="BV609" s="17"/>
      <c r="BW609" s="18"/>
      <c r="BX609" s="19"/>
    </row>
    <row r="610" spans="1:76">
      <c r="A610" s="8" t="s">
        <v>2012</v>
      </c>
      <c r="B610" s="8">
        <v>126110020</v>
      </c>
      <c r="D610" s="8" t="s">
        <v>14374</v>
      </c>
      <c r="E610" s="8">
        <v>80</v>
      </c>
      <c r="F610" s="8">
        <v>4.8611111111111112E-3</v>
      </c>
      <c r="G610" s="8">
        <v>0.25</v>
      </c>
      <c r="K610" s="8" t="s">
        <v>2055</v>
      </c>
      <c r="L610" s="8">
        <v>1</v>
      </c>
      <c r="S610" s="8" t="s">
        <v>1221</v>
      </c>
      <c r="T610" s="8">
        <v>2.8E-3</v>
      </c>
      <c r="AK610" s="8">
        <v>30106</v>
      </c>
      <c r="AL610" s="8">
        <v>2.15E-3</v>
      </c>
      <c r="AM610" s="8">
        <v>0</v>
      </c>
      <c r="AN610" s="8">
        <v>0</v>
      </c>
      <c r="AO610" s="8">
        <v>0</v>
      </c>
      <c r="AP610" s="8">
        <v>0</v>
      </c>
      <c r="AQ610" s="8">
        <v>0</v>
      </c>
      <c r="AR610" s="8">
        <v>0</v>
      </c>
      <c r="AS610" s="8">
        <v>0</v>
      </c>
      <c r="AT610" s="8">
        <v>0</v>
      </c>
      <c r="AU610" s="8">
        <v>0</v>
      </c>
      <c r="AV610" s="8">
        <v>0</v>
      </c>
      <c r="BV610" s="17"/>
      <c r="BW610" s="18"/>
      <c r="BX610" s="19"/>
    </row>
    <row r="611" spans="1:76">
      <c r="A611" s="8" t="s">
        <v>2012</v>
      </c>
      <c r="B611" s="8">
        <v>126110021</v>
      </c>
      <c r="D611" s="8" t="s">
        <v>14375</v>
      </c>
      <c r="E611" s="8">
        <v>80</v>
      </c>
      <c r="F611" s="8">
        <v>4.8611111111111112E-3</v>
      </c>
      <c r="G611" s="8">
        <v>0.25</v>
      </c>
      <c r="K611" s="8" t="s">
        <v>2055</v>
      </c>
      <c r="L611" s="8">
        <v>1</v>
      </c>
      <c r="S611" s="8" t="s">
        <v>1223</v>
      </c>
      <c r="T611" s="8">
        <v>2.8E-3</v>
      </c>
      <c r="AK611" s="8">
        <v>30106</v>
      </c>
      <c r="AL611" s="8">
        <v>2.15E-3</v>
      </c>
      <c r="AM611" s="8">
        <v>0</v>
      </c>
      <c r="AN611" s="8">
        <v>0</v>
      </c>
      <c r="AO611" s="8">
        <v>0</v>
      </c>
      <c r="AP611" s="8">
        <v>0</v>
      </c>
      <c r="AQ611" s="8">
        <v>0</v>
      </c>
      <c r="AR611" s="8">
        <v>0</v>
      </c>
      <c r="AS611" s="8">
        <v>0</v>
      </c>
      <c r="AT611" s="8">
        <v>0</v>
      </c>
      <c r="AU611" s="8">
        <v>0</v>
      </c>
      <c r="AV611" s="8">
        <v>0</v>
      </c>
      <c r="BV611" s="17"/>
      <c r="BW611" s="18"/>
      <c r="BX611" s="19"/>
    </row>
    <row r="612" spans="1:76">
      <c r="A612" s="8" t="s">
        <v>2012</v>
      </c>
      <c r="B612" s="8">
        <v>126110022</v>
      </c>
      <c r="D612" s="8" t="s">
        <v>14376</v>
      </c>
      <c r="E612" s="8">
        <v>80</v>
      </c>
      <c r="F612" s="8">
        <v>1.9445794846864365E-3</v>
      </c>
      <c r="G612" s="8">
        <v>0.25</v>
      </c>
      <c r="K612" s="8" t="s">
        <v>2055</v>
      </c>
      <c r="L612" s="8">
        <v>1</v>
      </c>
      <c r="S612" s="8" t="s">
        <v>1223</v>
      </c>
      <c r="T612" s="8">
        <v>2.7499999999999998E-3</v>
      </c>
      <c r="AK612" s="8">
        <v>30106</v>
      </c>
      <c r="AL612" s="8">
        <v>2.15E-3</v>
      </c>
      <c r="AM612" s="8">
        <v>0</v>
      </c>
      <c r="AN612" s="8">
        <v>0</v>
      </c>
      <c r="AO612" s="8">
        <v>0</v>
      </c>
      <c r="AP612" s="8">
        <v>0</v>
      </c>
      <c r="AQ612" s="8">
        <v>0</v>
      </c>
      <c r="AR612" s="8">
        <v>0</v>
      </c>
      <c r="AS612" s="8">
        <v>0</v>
      </c>
      <c r="AT612" s="8">
        <v>0</v>
      </c>
      <c r="AU612" s="8">
        <v>0</v>
      </c>
      <c r="AV612" s="8">
        <v>0</v>
      </c>
      <c r="BV612" s="17"/>
      <c r="BW612" s="18"/>
      <c r="BX612" s="19"/>
    </row>
    <row r="613" spans="1:76">
      <c r="A613" s="8" t="s">
        <v>2012</v>
      </c>
      <c r="B613" s="8">
        <v>126110023</v>
      </c>
      <c r="D613" s="8" t="s">
        <v>14377</v>
      </c>
      <c r="E613" s="8">
        <v>80</v>
      </c>
      <c r="F613" s="8">
        <v>3.0555555555555557E-3</v>
      </c>
      <c r="G613" s="8">
        <v>0.25</v>
      </c>
      <c r="K613" s="8" t="s">
        <v>2055</v>
      </c>
      <c r="L613" s="8">
        <v>1</v>
      </c>
      <c r="S613" s="8" t="s">
        <v>1209</v>
      </c>
      <c r="T613" s="8">
        <v>2.8E-3</v>
      </c>
      <c r="AK613" s="8">
        <v>30106</v>
      </c>
      <c r="AL613" s="8">
        <v>1.9999999999999999E-6</v>
      </c>
      <c r="AM613" s="8">
        <v>30029</v>
      </c>
      <c r="AN613" s="8">
        <v>0.01</v>
      </c>
      <c r="AO613" s="8">
        <v>0</v>
      </c>
      <c r="AP613" s="8">
        <v>0</v>
      </c>
      <c r="AQ613" s="8">
        <v>0</v>
      </c>
      <c r="AR613" s="8">
        <v>0</v>
      </c>
      <c r="AS613" s="8">
        <v>0</v>
      </c>
      <c r="AT613" s="8">
        <v>0</v>
      </c>
      <c r="AU613" s="8">
        <v>0</v>
      </c>
      <c r="AV613" s="8">
        <v>0</v>
      </c>
      <c r="BV613" s="17"/>
      <c r="BW613" s="18"/>
      <c r="BX613" s="19"/>
    </row>
    <row r="614" spans="1:76">
      <c r="A614" s="8" t="s">
        <v>2012</v>
      </c>
      <c r="B614" s="8">
        <v>126110024</v>
      </c>
      <c r="D614" s="8" t="s">
        <v>14378</v>
      </c>
      <c r="E614" s="8">
        <v>80</v>
      </c>
      <c r="F614" s="8">
        <v>3.0555555555555557E-3</v>
      </c>
      <c r="G614" s="8">
        <v>0.25</v>
      </c>
      <c r="K614" s="8" t="s">
        <v>2055</v>
      </c>
      <c r="L614" s="8">
        <v>1</v>
      </c>
      <c r="S614" s="8" t="s">
        <v>1225</v>
      </c>
      <c r="T614" s="8">
        <v>2.8E-3</v>
      </c>
      <c r="AK614" s="8">
        <v>30106</v>
      </c>
      <c r="AL614" s="8">
        <v>1.9999999999999999E-6</v>
      </c>
      <c r="AM614" s="8">
        <v>30029</v>
      </c>
      <c r="AN614" s="8">
        <v>0.01</v>
      </c>
      <c r="AO614" s="8">
        <v>0</v>
      </c>
      <c r="AP614" s="8">
        <v>0</v>
      </c>
      <c r="AQ614" s="8">
        <v>0</v>
      </c>
      <c r="AR614" s="8">
        <v>0</v>
      </c>
      <c r="AS614" s="8">
        <v>0</v>
      </c>
      <c r="AT614" s="8">
        <v>0</v>
      </c>
      <c r="AU614" s="8">
        <v>0</v>
      </c>
      <c r="AV614" s="8">
        <v>0</v>
      </c>
      <c r="BV614" s="17"/>
      <c r="BW614" s="18"/>
      <c r="BX614" s="19"/>
    </row>
    <row r="615" spans="1:76">
      <c r="A615" s="8" t="s">
        <v>2012</v>
      </c>
      <c r="B615" s="8">
        <v>126110025</v>
      </c>
      <c r="D615" s="8" t="s">
        <v>14379</v>
      </c>
      <c r="E615" s="8">
        <v>80</v>
      </c>
      <c r="F615" s="8">
        <v>3.0555555555555557E-3</v>
      </c>
      <c r="G615" s="8">
        <v>0.25</v>
      </c>
      <c r="K615" s="8" t="s">
        <v>2055</v>
      </c>
      <c r="L615" s="8">
        <v>1</v>
      </c>
      <c r="S615" s="8" t="s">
        <v>2129</v>
      </c>
      <c r="T615" s="8">
        <v>2.8E-3</v>
      </c>
      <c r="AK615" s="8">
        <v>30106</v>
      </c>
      <c r="AL615" s="8">
        <v>1.9999999999999999E-6</v>
      </c>
      <c r="AM615" s="8">
        <v>30029</v>
      </c>
      <c r="AN615" s="8">
        <v>0.01</v>
      </c>
      <c r="AO615" s="8">
        <v>0</v>
      </c>
      <c r="AP615" s="8">
        <v>0</v>
      </c>
      <c r="AQ615" s="8">
        <v>0</v>
      </c>
      <c r="AR615" s="8">
        <v>0</v>
      </c>
      <c r="AS615" s="8">
        <v>0</v>
      </c>
      <c r="AT615" s="8">
        <v>0</v>
      </c>
      <c r="AU615" s="8">
        <v>0</v>
      </c>
      <c r="AV615" s="8">
        <v>0</v>
      </c>
      <c r="BV615" s="17"/>
      <c r="BW615" s="18"/>
      <c r="BX615" s="19"/>
    </row>
    <row r="616" spans="1:76">
      <c r="A616" s="8" t="s">
        <v>2012</v>
      </c>
      <c r="B616" s="8">
        <v>126110026</v>
      </c>
      <c r="D616" s="8" t="s">
        <v>14380</v>
      </c>
      <c r="E616" s="8">
        <v>420</v>
      </c>
      <c r="F616" s="8">
        <v>9.8666666666666659E-3</v>
      </c>
      <c r="G616" s="8">
        <v>0.5</v>
      </c>
      <c r="K616" s="8" t="s">
        <v>2055</v>
      </c>
      <c r="L616" s="8">
        <v>1</v>
      </c>
      <c r="S616" s="8" t="s">
        <v>1221</v>
      </c>
      <c r="T616" s="8">
        <v>0.152</v>
      </c>
      <c r="AK616" s="8">
        <v>30191</v>
      </c>
      <c r="AL616" s="8">
        <v>5.0000000000000001E-3</v>
      </c>
      <c r="AM616" s="8">
        <v>0</v>
      </c>
      <c r="AN616" s="8">
        <v>0</v>
      </c>
      <c r="AO616" s="8">
        <v>30107</v>
      </c>
      <c r="AP616" s="8">
        <v>0.1</v>
      </c>
      <c r="AQ616" s="8">
        <v>30013</v>
      </c>
      <c r="AR616" s="8">
        <v>0.03</v>
      </c>
      <c r="AS616" s="8">
        <v>0</v>
      </c>
      <c r="AT616" s="8">
        <v>0</v>
      </c>
      <c r="AU616" s="8">
        <v>0</v>
      </c>
      <c r="AV616" s="8">
        <v>0</v>
      </c>
      <c r="BV616" s="17"/>
      <c r="BW616" s="18"/>
      <c r="BX616" s="19"/>
    </row>
    <row r="617" spans="1:76">
      <c r="A617" s="8" t="s">
        <v>2012</v>
      </c>
      <c r="B617" s="8">
        <v>126110027</v>
      </c>
      <c r="D617" s="8" t="s">
        <v>14381</v>
      </c>
      <c r="E617" s="8">
        <v>420</v>
      </c>
      <c r="F617" s="8">
        <v>1.4E-2</v>
      </c>
      <c r="G617" s="8">
        <v>2</v>
      </c>
      <c r="K617" s="8" t="s">
        <v>2055</v>
      </c>
      <c r="L617" s="8">
        <v>1</v>
      </c>
      <c r="S617" s="8" t="s">
        <v>869</v>
      </c>
      <c r="T617" s="8">
        <v>9.5000000000000001E-2</v>
      </c>
      <c r="U617" s="8" t="s">
        <v>2598</v>
      </c>
      <c r="V617" s="8">
        <v>2.16E-3</v>
      </c>
      <c r="AK617" s="8">
        <v>30106</v>
      </c>
      <c r="AL617" s="8">
        <v>5.0000000000000001E-3</v>
      </c>
      <c r="AM617" s="8">
        <v>0</v>
      </c>
      <c r="AN617" s="8">
        <v>0</v>
      </c>
      <c r="AO617" s="8">
        <v>0</v>
      </c>
      <c r="AP617" s="8">
        <v>0</v>
      </c>
      <c r="AQ617" s="8">
        <v>30013</v>
      </c>
      <c r="AR617" s="8">
        <v>0.08</v>
      </c>
      <c r="AS617" s="8">
        <v>0</v>
      </c>
      <c r="AT617" s="8">
        <v>0</v>
      </c>
      <c r="AU617" s="8">
        <v>0</v>
      </c>
      <c r="AV617" s="8">
        <v>0</v>
      </c>
      <c r="BV617" s="17"/>
      <c r="BW617" s="18"/>
      <c r="BX617" s="19"/>
    </row>
    <row r="618" spans="1:76">
      <c r="A618" s="8" t="s">
        <v>2012</v>
      </c>
      <c r="B618" s="8">
        <v>126110028</v>
      </c>
      <c r="D618" s="8" t="s">
        <v>14382</v>
      </c>
      <c r="E618" s="8">
        <v>300</v>
      </c>
      <c r="F618" s="8">
        <v>7.0000000000000001E-3</v>
      </c>
      <c r="G618" s="8">
        <v>1</v>
      </c>
      <c r="K618" s="8" t="s">
        <v>2055</v>
      </c>
      <c r="L618" s="8">
        <v>1</v>
      </c>
      <c r="S618" s="8" t="s">
        <v>2600</v>
      </c>
      <c r="T618" s="8">
        <v>7.041E-2</v>
      </c>
      <c r="AK618" s="8">
        <v>30191</v>
      </c>
      <c r="AL618" s="8">
        <v>5.0000000000000001E-3</v>
      </c>
      <c r="AM618" s="8">
        <v>0</v>
      </c>
      <c r="AN618" s="8">
        <v>0</v>
      </c>
      <c r="AO618" s="8">
        <v>30107</v>
      </c>
      <c r="AP618" s="8">
        <v>0.1</v>
      </c>
      <c r="AQ618" s="8">
        <v>30013</v>
      </c>
      <c r="AR618" s="8">
        <v>0.03</v>
      </c>
      <c r="AS618" s="8">
        <v>0</v>
      </c>
      <c r="AT618" s="8">
        <v>0</v>
      </c>
      <c r="AU618" s="8">
        <v>0</v>
      </c>
      <c r="AV618" s="8">
        <v>0</v>
      </c>
      <c r="BV618" s="17"/>
      <c r="BW618" s="18"/>
      <c r="BX618" s="19"/>
    </row>
    <row r="619" spans="1:76">
      <c r="A619" s="8" t="s">
        <v>2012</v>
      </c>
      <c r="B619" s="8">
        <v>126110029</v>
      </c>
      <c r="D619" s="8" t="s">
        <v>14383</v>
      </c>
      <c r="E619" s="8">
        <v>420</v>
      </c>
      <c r="F619" s="8">
        <v>9.6385542168674707E-3</v>
      </c>
      <c r="G619" s="8">
        <v>0.5</v>
      </c>
      <c r="K619" s="8" t="s">
        <v>2055</v>
      </c>
      <c r="L619" s="8">
        <v>1</v>
      </c>
      <c r="S619" s="8" t="s">
        <v>1221</v>
      </c>
      <c r="T619" s="8">
        <v>7.041E-2</v>
      </c>
      <c r="AK619" s="8">
        <v>30191</v>
      </c>
      <c r="AL619" s="8">
        <v>5.0000000000000001E-3</v>
      </c>
      <c r="AM619" s="8">
        <v>0</v>
      </c>
      <c r="AN619" s="8">
        <v>0</v>
      </c>
      <c r="AO619" s="8">
        <v>30107</v>
      </c>
      <c r="AP619" s="8">
        <v>0.1</v>
      </c>
      <c r="AQ619" s="8">
        <v>30013</v>
      </c>
      <c r="AR619" s="8">
        <v>0.03</v>
      </c>
      <c r="AS619" s="8">
        <v>0</v>
      </c>
      <c r="AT619" s="8">
        <v>0</v>
      </c>
      <c r="AU619" s="8">
        <v>0</v>
      </c>
      <c r="AV619" s="8">
        <v>0</v>
      </c>
      <c r="BV619" s="17"/>
      <c r="BW619" s="18"/>
      <c r="BX619" s="19"/>
    </row>
    <row r="620" spans="1:76">
      <c r="A620" s="8" t="s">
        <v>2012</v>
      </c>
      <c r="D620" s="8">
        <v>0</v>
      </c>
      <c r="L620" s="8">
        <v>1</v>
      </c>
      <c r="AK620" s="8">
        <v>0</v>
      </c>
      <c r="AL620" s="8">
        <v>0</v>
      </c>
      <c r="AM620" s="8">
        <v>0</v>
      </c>
      <c r="AN620" s="8">
        <v>0</v>
      </c>
      <c r="AO620" s="8">
        <v>0</v>
      </c>
      <c r="AP620" s="8">
        <v>0</v>
      </c>
      <c r="AQ620" s="8">
        <v>0</v>
      </c>
      <c r="AR620" s="8">
        <v>0</v>
      </c>
      <c r="AS620" s="8">
        <v>0</v>
      </c>
      <c r="AT620" s="8">
        <v>0</v>
      </c>
      <c r="AU620" s="8">
        <v>0</v>
      </c>
      <c r="AV620" s="8">
        <v>0</v>
      </c>
      <c r="BV620" s="17"/>
      <c r="BW620" s="18"/>
      <c r="BX620" s="19"/>
    </row>
    <row r="621" spans="1:76">
      <c r="A621" s="8" t="s">
        <v>2012</v>
      </c>
      <c r="D621" s="8">
        <v>0</v>
      </c>
      <c r="L621" s="8">
        <v>1</v>
      </c>
      <c r="AK621" s="8">
        <v>0</v>
      </c>
      <c r="AL621" s="8">
        <v>0</v>
      </c>
      <c r="AM621" s="8">
        <v>0</v>
      </c>
      <c r="AN621" s="8">
        <v>0</v>
      </c>
      <c r="AO621" s="8">
        <v>0</v>
      </c>
      <c r="AP621" s="8">
        <v>0</v>
      </c>
      <c r="AQ621" s="8">
        <v>0</v>
      </c>
      <c r="AR621" s="8">
        <v>0</v>
      </c>
      <c r="AS621" s="8">
        <v>0</v>
      </c>
      <c r="AT621" s="8">
        <v>0</v>
      </c>
      <c r="AU621" s="8">
        <v>0</v>
      </c>
      <c r="AV621" s="8">
        <v>0</v>
      </c>
      <c r="BV621" s="17"/>
      <c r="BW621" s="18"/>
      <c r="BX621" s="19"/>
    </row>
    <row r="622" spans="1:76">
      <c r="A622" s="8" t="s">
        <v>2012</v>
      </c>
      <c r="D622" s="8">
        <v>0</v>
      </c>
      <c r="L622" s="8">
        <v>1</v>
      </c>
      <c r="AK622" s="8">
        <v>0</v>
      </c>
      <c r="AL622" s="8">
        <v>0</v>
      </c>
      <c r="AM622" s="8">
        <v>0</v>
      </c>
      <c r="AN622" s="8">
        <v>0</v>
      </c>
      <c r="AO622" s="8">
        <v>0</v>
      </c>
      <c r="AP622" s="8">
        <v>0</v>
      </c>
      <c r="AQ622" s="8">
        <v>0</v>
      </c>
      <c r="AR622" s="8">
        <v>0</v>
      </c>
      <c r="AS622" s="8">
        <v>0</v>
      </c>
      <c r="AT622" s="8">
        <v>0</v>
      </c>
      <c r="AU622" s="8">
        <v>0</v>
      </c>
      <c r="AV622" s="8">
        <v>0</v>
      </c>
      <c r="BV622" s="17"/>
      <c r="BW622" s="18"/>
      <c r="BX622" s="19"/>
    </row>
    <row r="623" spans="1:76">
      <c r="A623" s="8" t="s">
        <v>2012</v>
      </c>
      <c r="D623" s="8">
        <v>0</v>
      </c>
      <c r="L623" s="8">
        <v>1</v>
      </c>
      <c r="AK623" s="8">
        <v>0</v>
      </c>
      <c r="AL623" s="8">
        <v>0</v>
      </c>
      <c r="AM623" s="8">
        <v>0</v>
      </c>
      <c r="AN623" s="8">
        <v>0</v>
      </c>
      <c r="AO623" s="8">
        <v>0</v>
      </c>
      <c r="AP623" s="8">
        <v>0</v>
      </c>
      <c r="AQ623" s="8">
        <v>0</v>
      </c>
      <c r="AR623" s="8">
        <v>0</v>
      </c>
      <c r="AS623" s="8">
        <v>0</v>
      </c>
      <c r="AT623" s="8">
        <v>0</v>
      </c>
      <c r="AU623" s="8">
        <v>0</v>
      </c>
      <c r="AV623" s="8">
        <v>0</v>
      </c>
      <c r="BV623" s="17"/>
      <c r="BW623" s="18"/>
      <c r="BX623" s="19"/>
    </row>
    <row r="624" spans="1:76">
      <c r="A624" s="8" t="s">
        <v>2012</v>
      </c>
      <c r="D624" s="8">
        <v>0</v>
      </c>
      <c r="L624" s="8">
        <v>1</v>
      </c>
      <c r="AK624" s="8">
        <v>0</v>
      </c>
      <c r="AL624" s="8">
        <v>0</v>
      </c>
      <c r="AM624" s="8">
        <v>0</v>
      </c>
      <c r="AN624" s="8">
        <v>0</v>
      </c>
      <c r="AO624" s="8">
        <v>0</v>
      </c>
      <c r="AP624" s="8">
        <v>0</v>
      </c>
      <c r="AQ624" s="8">
        <v>0</v>
      </c>
      <c r="AR624" s="8">
        <v>0</v>
      </c>
      <c r="AS624" s="8">
        <v>0</v>
      </c>
      <c r="AT624" s="8">
        <v>0</v>
      </c>
      <c r="AU624" s="8">
        <v>0</v>
      </c>
      <c r="AV624" s="8">
        <v>0</v>
      </c>
      <c r="BV624" s="17"/>
      <c r="BW624" s="18"/>
      <c r="BX624" s="19"/>
    </row>
    <row r="625" spans="1:76">
      <c r="A625" s="8" t="s">
        <v>2012</v>
      </c>
      <c r="B625" s="8">
        <v>127010150</v>
      </c>
      <c r="D625" s="8" t="s">
        <v>2602</v>
      </c>
      <c r="E625" s="8">
        <v>80</v>
      </c>
      <c r="F625" s="8">
        <v>3.6666666666666666E-3</v>
      </c>
      <c r="G625" s="8">
        <v>0.25</v>
      </c>
      <c r="K625" s="8" t="s">
        <v>2055</v>
      </c>
      <c r="L625" s="8">
        <v>1</v>
      </c>
      <c r="S625" s="8" t="s">
        <v>1063</v>
      </c>
      <c r="T625" s="8">
        <v>4.8999999999999998E-3</v>
      </c>
      <c r="U625" s="8" t="s">
        <v>189</v>
      </c>
      <c r="V625" s="8">
        <v>1.9599999999999999E-4</v>
      </c>
      <c r="AK625" s="8">
        <v>0</v>
      </c>
      <c r="AL625" s="8">
        <v>0</v>
      </c>
      <c r="AM625" s="8">
        <v>0</v>
      </c>
      <c r="AN625" s="8">
        <v>0</v>
      </c>
      <c r="AO625" s="8">
        <v>0</v>
      </c>
      <c r="AP625" s="8">
        <v>0</v>
      </c>
      <c r="AQ625" s="8">
        <v>0</v>
      </c>
      <c r="AR625" s="8">
        <v>0</v>
      </c>
      <c r="AS625" s="8">
        <v>0</v>
      </c>
      <c r="AT625" s="8">
        <v>0</v>
      </c>
      <c r="AU625" s="8">
        <v>0</v>
      </c>
      <c r="AV625" s="8">
        <v>0</v>
      </c>
      <c r="BV625" s="17"/>
      <c r="BW625" s="18"/>
      <c r="BX625" s="19"/>
    </row>
    <row r="626" spans="1:76">
      <c r="A626" s="8" t="s">
        <v>2012</v>
      </c>
      <c r="D626" s="8">
        <v>0</v>
      </c>
      <c r="L626" s="8">
        <v>1</v>
      </c>
      <c r="AK626" s="8">
        <v>0</v>
      </c>
      <c r="AL626" s="8">
        <v>0</v>
      </c>
      <c r="AM626" s="8">
        <v>0</v>
      </c>
      <c r="AN626" s="8">
        <v>0</v>
      </c>
      <c r="AO626" s="8">
        <v>0</v>
      </c>
      <c r="AP626" s="8">
        <v>0</v>
      </c>
      <c r="AQ626" s="8">
        <v>0</v>
      </c>
      <c r="AR626" s="8">
        <v>0</v>
      </c>
      <c r="AS626" s="8">
        <v>0</v>
      </c>
      <c r="AT626" s="8">
        <v>0</v>
      </c>
      <c r="AU626" s="8">
        <v>0</v>
      </c>
      <c r="AV626" s="8">
        <v>0</v>
      </c>
      <c r="BV626" s="17"/>
      <c r="BW626" s="18"/>
      <c r="BX626" s="19"/>
    </row>
    <row r="627" spans="1:76">
      <c r="A627" s="8" t="s">
        <v>2012</v>
      </c>
      <c r="D627" s="8">
        <v>0</v>
      </c>
      <c r="L627" s="8">
        <v>1</v>
      </c>
      <c r="AK627" s="8">
        <v>0</v>
      </c>
      <c r="AL627" s="8">
        <v>0</v>
      </c>
      <c r="AM627" s="8">
        <v>0</v>
      </c>
      <c r="AN627" s="8">
        <v>0</v>
      </c>
      <c r="AO627" s="8">
        <v>0</v>
      </c>
      <c r="AP627" s="8">
        <v>0</v>
      </c>
      <c r="AQ627" s="8">
        <v>0</v>
      </c>
      <c r="AR627" s="8">
        <v>0</v>
      </c>
      <c r="AS627" s="8">
        <v>0</v>
      </c>
      <c r="AT627" s="8">
        <v>0</v>
      </c>
      <c r="AU627" s="8">
        <v>0</v>
      </c>
      <c r="AV627" s="8">
        <v>0</v>
      </c>
      <c r="BV627" s="17"/>
      <c r="BW627" s="18"/>
      <c r="BX627" s="19"/>
    </row>
    <row r="628" spans="1:76">
      <c r="A628" s="8" t="s">
        <v>2012</v>
      </c>
      <c r="D628" s="8">
        <v>0</v>
      </c>
      <c r="L628" s="8">
        <v>1</v>
      </c>
      <c r="AK628" s="8">
        <v>0</v>
      </c>
      <c r="AL628" s="8">
        <v>0</v>
      </c>
      <c r="AM628" s="8">
        <v>0</v>
      </c>
      <c r="AN628" s="8">
        <v>0</v>
      </c>
      <c r="AO628" s="8">
        <v>0</v>
      </c>
      <c r="AP628" s="8">
        <v>0</v>
      </c>
      <c r="AQ628" s="8">
        <v>0</v>
      </c>
      <c r="AR628" s="8">
        <v>0</v>
      </c>
      <c r="AS628" s="8">
        <v>0</v>
      </c>
      <c r="AT628" s="8">
        <v>0</v>
      </c>
      <c r="AU628" s="8">
        <v>0</v>
      </c>
      <c r="AV628" s="8">
        <v>0</v>
      </c>
      <c r="BV628" s="17"/>
      <c r="BW628" s="18"/>
      <c r="BX628" s="19"/>
    </row>
    <row r="629" spans="1:76">
      <c r="A629" s="8" t="s">
        <v>2012</v>
      </c>
      <c r="D629" s="8">
        <v>0</v>
      </c>
      <c r="L629" s="8">
        <v>1</v>
      </c>
      <c r="AK629" s="8">
        <v>0</v>
      </c>
      <c r="AL629" s="8">
        <v>0</v>
      </c>
      <c r="AM629" s="8">
        <v>0</v>
      </c>
      <c r="AN629" s="8">
        <v>0</v>
      </c>
      <c r="AO629" s="8">
        <v>0</v>
      </c>
      <c r="AP629" s="8">
        <v>0</v>
      </c>
      <c r="AQ629" s="8">
        <v>0</v>
      </c>
      <c r="AR629" s="8">
        <v>0</v>
      </c>
      <c r="AS629" s="8">
        <v>0</v>
      </c>
      <c r="AT629" s="8">
        <v>0</v>
      </c>
      <c r="AU629" s="8">
        <v>0</v>
      </c>
      <c r="AV629" s="8">
        <v>0</v>
      </c>
      <c r="BV629" s="17"/>
      <c r="BW629" s="18"/>
      <c r="BX629" s="19"/>
    </row>
    <row r="630" spans="1:76">
      <c r="A630" s="8" t="s">
        <v>2012</v>
      </c>
      <c r="D630" s="8">
        <v>0</v>
      </c>
      <c r="L630" s="8">
        <v>1</v>
      </c>
      <c r="AK630" s="8">
        <v>0</v>
      </c>
      <c r="AL630" s="8">
        <v>0</v>
      </c>
      <c r="AM630" s="8">
        <v>0</v>
      </c>
      <c r="AN630" s="8">
        <v>0</v>
      </c>
      <c r="AO630" s="8">
        <v>0</v>
      </c>
      <c r="AP630" s="8">
        <v>0</v>
      </c>
      <c r="AQ630" s="8">
        <v>0</v>
      </c>
      <c r="AR630" s="8">
        <v>0</v>
      </c>
      <c r="AS630" s="8">
        <v>0</v>
      </c>
      <c r="AT630" s="8">
        <v>0</v>
      </c>
      <c r="AU630" s="8">
        <v>0</v>
      </c>
      <c r="AV630" s="8">
        <v>0</v>
      </c>
      <c r="BV630" s="17"/>
      <c r="BW630" s="18"/>
      <c r="BX630" s="19"/>
    </row>
    <row r="631" spans="1:76">
      <c r="A631" s="8" t="s">
        <v>2012</v>
      </c>
      <c r="B631" s="8">
        <v>130000009</v>
      </c>
      <c r="D631" s="8" t="s">
        <v>14384</v>
      </c>
      <c r="E631" s="8">
        <v>50</v>
      </c>
      <c r="F631" s="8">
        <v>6.9565217391304353E-4</v>
      </c>
      <c r="G631" s="8">
        <v>0.25</v>
      </c>
      <c r="K631" s="8" t="s">
        <v>2604</v>
      </c>
      <c r="L631" s="8">
        <v>1</v>
      </c>
      <c r="S631" s="8" t="s">
        <v>803</v>
      </c>
      <c r="T631" s="8">
        <v>1.856E-3</v>
      </c>
      <c r="U631" s="8" t="s">
        <v>111</v>
      </c>
      <c r="V631" s="8">
        <v>1.9000000000000001E-5</v>
      </c>
      <c r="W631" s="8">
        <v>300000207</v>
      </c>
      <c r="X631" s="8">
        <v>1</v>
      </c>
      <c r="AK631" s="8">
        <v>300000210</v>
      </c>
      <c r="AL631" s="8">
        <v>1.3300000000000001E-4</v>
      </c>
      <c r="AM631" s="8">
        <v>30029</v>
      </c>
      <c r="AN631" s="8">
        <v>2.66E-3</v>
      </c>
      <c r="AO631" s="8">
        <v>0</v>
      </c>
      <c r="AP631" s="8">
        <v>0</v>
      </c>
      <c r="AQ631" s="8">
        <v>0</v>
      </c>
      <c r="AR631" s="8">
        <v>0</v>
      </c>
      <c r="AS631" s="8">
        <v>0</v>
      </c>
      <c r="AT631" s="8">
        <v>0</v>
      </c>
      <c r="AU631" s="8">
        <v>30201</v>
      </c>
      <c r="AV631" s="8">
        <v>1.333E-3</v>
      </c>
      <c r="BV631" s="17"/>
      <c r="BW631" s="18"/>
      <c r="BX631" s="19"/>
    </row>
    <row r="632" spans="1:76">
      <c r="A632" s="8" t="s">
        <v>2012</v>
      </c>
      <c r="B632" s="8">
        <v>130010001</v>
      </c>
      <c r="D632" s="8" t="s">
        <v>2605</v>
      </c>
      <c r="E632" s="8">
        <v>80</v>
      </c>
      <c r="F632" s="8">
        <v>1.3333333333333334E-2</v>
      </c>
      <c r="G632" s="8">
        <v>1</v>
      </c>
      <c r="K632" s="8" t="s">
        <v>2604</v>
      </c>
      <c r="L632" s="8">
        <v>2</v>
      </c>
      <c r="S632" s="8" t="s">
        <v>1151</v>
      </c>
      <c r="T632" s="8">
        <v>2.07E-2</v>
      </c>
      <c r="AK632" s="8">
        <v>30106</v>
      </c>
      <c r="AL632" s="8">
        <v>2.5000000000000001E-3</v>
      </c>
      <c r="AM632" s="8">
        <v>0</v>
      </c>
      <c r="AN632" s="8">
        <v>0</v>
      </c>
      <c r="AO632" s="8">
        <v>30105</v>
      </c>
      <c r="AP632" s="8">
        <v>2.5000000000000001E-2</v>
      </c>
      <c r="AQ632" s="8">
        <v>0</v>
      </c>
      <c r="AR632" s="8">
        <v>0</v>
      </c>
      <c r="AS632" s="8">
        <v>0</v>
      </c>
      <c r="AT632" s="8">
        <v>0</v>
      </c>
      <c r="AU632" s="8">
        <v>30201</v>
      </c>
      <c r="AV632" s="8">
        <v>2.5000000000000001E-3</v>
      </c>
      <c r="BV632" s="17"/>
      <c r="BW632" s="18"/>
      <c r="BX632" s="19"/>
    </row>
    <row r="633" spans="1:76">
      <c r="A633" s="8" t="s">
        <v>2012</v>
      </c>
      <c r="B633" s="8">
        <v>130010002</v>
      </c>
      <c r="D633" s="8" t="s">
        <v>2606</v>
      </c>
      <c r="E633" s="8">
        <v>80</v>
      </c>
      <c r="F633" s="8">
        <v>1.3333333333333334E-2</v>
      </c>
      <c r="G633" s="8">
        <v>1</v>
      </c>
      <c r="K633" s="8" t="s">
        <v>2604</v>
      </c>
      <c r="L633" s="8">
        <v>2</v>
      </c>
      <c r="S633" s="8" t="s">
        <v>1151</v>
      </c>
      <c r="T633" s="8">
        <v>2.07E-2</v>
      </c>
      <c r="AK633" s="8">
        <v>30106</v>
      </c>
      <c r="AL633" s="8">
        <v>2.5000000000000001E-3</v>
      </c>
      <c r="AM633" s="8">
        <v>0</v>
      </c>
      <c r="AN633" s="8">
        <v>0</v>
      </c>
      <c r="AO633" s="8">
        <v>30105</v>
      </c>
      <c r="AP633" s="8">
        <v>2.5000000000000001E-2</v>
      </c>
      <c r="AQ633" s="8">
        <v>0</v>
      </c>
      <c r="AR633" s="8">
        <v>0</v>
      </c>
      <c r="AS633" s="8">
        <v>0</v>
      </c>
      <c r="AT633" s="8">
        <v>0</v>
      </c>
      <c r="AU633" s="8">
        <v>30201</v>
      </c>
      <c r="AV633" s="8">
        <v>2.5000000000000001E-3</v>
      </c>
      <c r="BV633" s="17"/>
      <c r="BW633" s="18"/>
      <c r="BX633" s="19"/>
    </row>
    <row r="634" spans="1:76">
      <c r="A634" s="8" t="s">
        <v>2012</v>
      </c>
      <c r="B634" s="8">
        <v>130010003</v>
      </c>
      <c r="D634" s="8" t="s">
        <v>2607</v>
      </c>
      <c r="E634" s="8">
        <v>80</v>
      </c>
      <c r="F634" s="8">
        <v>1.3333333333333334E-2</v>
      </c>
      <c r="G634" s="8">
        <v>1</v>
      </c>
      <c r="K634" s="8" t="s">
        <v>2604</v>
      </c>
      <c r="L634" s="8">
        <v>2</v>
      </c>
      <c r="S634" s="8" t="s">
        <v>1151</v>
      </c>
      <c r="T634" s="8">
        <v>2.07E-2</v>
      </c>
      <c r="AK634" s="8">
        <v>30106</v>
      </c>
      <c r="AL634" s="8">
        <v>2.5000000000000001E-3</v>
      </c>
      <c r="AM634" s="8">
        <v>0</v>
      </c>
      <c r="AN634" s="8">
        <v>0</v>
      </c>
      <c r="AO634" s="8">
        <v>30105</v>
      </c>
      <c r="AP634" s="8">
        <v>2.5000000000000001E-2</v>
      </c>
      <c r="AQ634" s="8">
        <v>0</v>
      </c>
      <c r="AR634" s="8">
        <v>0</v>
      </c>
      <c r="AS634" s="8">
        <v>0</v>
      </c>
      <c r="AT634" s="8">
        <v>0</v>
      </c>
      <c r="AU634" s="8">
        <v>30201</v>
      </c>
      <c r="AV634" s="8">
        <v>2.5000000000000001E-3</v>
      </c>
      <c r="BV634" s="17"/>
      <c r="BW634" s="18"/>
      <c r="BX634" s="19"/>
    </row>
    <row r="635" spans="1:76">
      <c r="A635" s="8" t="s">
        <v>2012</v>
      </c>
      <c r="B635" s="8">
        <v>130010004</v>
      </c>
      <c r="D635" s="8" t="s">
        <v>2608</v>
      </c>
      <c r="E635" s="8">
        <v>80</v>
      </c>
      <c r="F635" s="8">
        <v>1.3333333333333334E-2</v>
      </c>
      <c r="G635" s="8">
        <v>1</v>
      </c>
      <c r="K635" s="8" t="s">
        <v>2604</v>
      </c>
      <c r="L635" s="8">
        <v>2</v>
      </c>
      <c r="S635" s="8" t="s">
        <v>1151</v>
      </c>
      <c r="T635" s="8">
        <v>2.07E-2</v>
      </c>
      <c r="AK635" s="8">
        <v>30106</v>
      </c>
      <c r="AL635" s="8">
        <v>2.5000000000000001E-3</v>
      </c>
      <c r="AM635" s="8">
        <v>0</v>
      </c>
      <c r="AN635" s="8">
        <v>0</v>
      </c>
      <c r="AO635" s="8">
        <v>30105</v>
      </c>
      <c r="AP635" s="8">
        <v>2.5000000000000001E-2</v>
      </c>
      <c r="AQ635" s="8">
        <v>0</v>
      </c>
      <c r="AR635" s="8">
        <v>0</v>
      </c>
      <c r="AS635" s="8">
        <v>0</v>
      </c>
      <c r="AT635" s="8">
        <v>0</v>
      </c>
      <c r="AU635" s="8">
        <v>30201</v>
      </c>
      <c r="AV635" s="8">
        <v>2.5000000000000001E-3</v>
      </c>
      <c r="BV635" s="17"/>
      <c r="BW635" s="18"/>
      <c r="BX635" s="19"/>
    </row>
    <row r="636" spans="1:76">
      <c r="A636" s="8" t="s">
        <v>2012</v>
      </c>
      <c r="B636" s="8">
        <v>130010005</v>
      </c>
      <c r="D636" s="8" t="s">
        <v>14385</v>
      </c>
      <c r="E636" s="8">
        <v>200</v>
      </c>
      <c r="F636" s="8">
        <v>1.6E-2</v>
      </c>
      <c r="G636" s="8">
        <v>1</v>
      </c>
      <c r="K636" s="8" t="s">
        <v>2604</v>
      </c>
      <c r="L636" s="8">
        <v>2</v>
      </c>
      <c r="S636" s="8" t="s">
        <v>1151</v>
      </c>
      <c r="T636" s="8">
        <v>4.2599999999999999E-2</v>
      </c>
      <c r="AK636" s="8">
        <v>30106</v>
      </c>
      <c r="AL636" s="8">
        <v>4.3470000000000002E-3</v>
      </c>
      <c r="AM636" s="8">
        <v>0</v>
      </c>
      <c r="AN636" s="8">
        <v>0</v>
      </c>
      <c r="AO636" s="8">
        <v>30105</v>
      </c>
      <c r="AP636" s="8">
        <v>4.3478000000000003E-2</v>
      </c>
      <c r="AQ636" s="8">
        <v>0</v>
      </c>
      <c r="AR636" s="8">
        <v>0</v>
      </c>
      <c r="AS636" s="8">
        <v>0</v>
      </c>
      <c r="AT636" s="8">
        <v>0</v>
      </c>
      <c r="AU636" s="8">
        <v>30201</v>
      </c>
      <c r="AV636" s="8">
        <v>4.3470000000000002E-3</v>
      </c>
      <c r="BV636" s="17"/>
      <c r="BW636" s="18"/>
      <c r="BX636" s="19"/>
    </row>
    <row r="637" spans="1:76">
      <c r="A637" s="8" t="s">
        <v>2012</v>
      </c>
      <c r="B637" s="8">
        <v>130010006</v>
      </c>
      <c r="D637" s="8" t="s">
        <v>14386</v>
      </c>
      <c r="E637" s="8">
        <v>200</v>
      </c>
      <c r="F637" s="8">
        <v>1.6E-2</v>
      </c>
      <c r="G637" s="8">
        <v>1</v>
      </c>
      <c r="K637" s="8" t="s">
        <v>2604</v>
      </c>
      <c r="L637" s="8">
        <v>2</v>
      </c>
      <c r="S637" s="8" t="s">
        <v>1151</v>
      </c>
      <c r="T637" s="8">
        <v>4.2599999999999999E-2</v>
      </c>
      <c r="AK637" s="8">
        <v>30106</v>
      </c>
      <c r="AL637" s="8">
        <v>4.3470000000000002E-3</v>
      </c>
      <c r="AM637" s="8">
        <v>0</v>
      </c>
      <c r="AN637" s="8">
        <v>0</v>
      </c>
      <c r="AO637" s="8">
        <v>30105</v>
      </c>
      <c r="AP637" s="8">
        <v>4.3478000000000003E-2</v>
      </c>
      <c r="AQ637" s="8">
        <v>0</v>
      </c>
      <c r="AR637" s="8">
        <v>0</v>
      </c>
      <c r="AS637" s="8">
        <v>0</v>
      </c>
      <c r="AT637" s="8">
        <v>0</v>
      </c>
      <c r="AU637" s="8">
        <v>30201</v>
      </c>
      <c r="AV637" s="8">
        <v>4.3470000000000002E-3</v>
      </c>
      <c r="BV637" s="17"/>
      <c r="BW637" s="18"/>
      <c r="BX637" s="19"/>
    </row>
    <row r="638" spans="1:76">
      <c r="A638" s="8" t="s">
        <v>2012</v>
      </c>
      <c r="B638" s="8">
        <v>130010007</v>
      </c>
      <c r="D638" s="8" t="s">
        <v>2611</v>
      </c>
      <c r="E638" s="8">
        <v>200</v>
      </c>
      <c r="F638" s="8">
        <v>1.6E-2</v>
      </c>
      <c r="G638" s="8">
        <v>1</v>
      </c>
      <c r="K638" s="8" t="s">
        <v>2604</v>
      </c>
      <c r="L638" s="8">
        <v>2</v>
      </c>
      <c r="S638" s="8" t="s">
        <v>1151</v>
      </c>
      <c r="T638" s="8">
        <v>3.95E-2</v>
      </c>
      <c r="AK638" s="8">
        <v>30106</v>
      </c>
      <c r="AL638" s="8">
        <v>4.3470000000000002E-3</v>
      </c>
      <c r="AM638" s="8">
        <v>0</v>
      </c>
      <c r="AN638" s="8">
        <v>0</v>
      </c>
      <c r="AO638" s="8">
        <v>30105</v>
      </c>
      <c r="AP638" s="8">
        <v>4.3478000000000003E-2</v>
      </c>
      <c r="AQ638" s="8">
        <v>0</v>
      </c>
      <c r="AR638" s="8">
        <v>0</v>
      </c>
      <c r="AS638" s="8">
        <v>0</v>
      </c>
      <c r="AT638" s="8">
        <v>0</v>
      </c>
      <c r="AU638" s="8">
        <v>30201</v>
      </c>
      <c r="AV638" s="8">
        <v>4.3470000000000002E-3</v>
      </c>
      <c r="BV638" s="17"/>
      <c r="BW638" s="18"/>
      <c r="BX638" s="19"/>
    </row>
    <row r="639" spans="1:76">
      <c r="A639" s="8" t="s">
        <v>2012</v>
      </c>
      <c r="B639" s="8">
        <v>130010008</v>
      </c>
      <c r="D639" s="8" t="s">
        <v>14387</v>
      </c>
      <c r="E639" s="8">
        <v>200</v>
      </c>
      <c r="F639" s="8">
        <v>1.6E-2</v>
      </c>
      <c r="G639" s="8">
        <v>1</v>
      </c>
      <c r="K639" s="8" t="s">
        <v>2604</v>
      </c>
      <c r="L639" s="8">
        <v>2</v>
      </c>
      <c r="S639" s="8" t="s">
        <v>1151</v>
      </c>
      <c r="T639" s="8">
        <v>3.95E-2</v>
      </c>
      <c r="AK639" s="8">
        <v>30106</v>
      </c>
      <c r="AL639" s="8">
        <v>4.3470000000000002E-3</v>
      </c>
      <c r="AM639" s="8">
        <v>0</v>
      </c>
      <c r="AN639" s="8">
        <v>0</v>
      </c>
      <c r="AO639" s="8">
        <v>30105</v>
      </c>
      <c r="AP639" s="8">
        <v>4.3478000000000003E-2</v>
      </c>
      <c r="AQ639" s="8">
        <v>0</v>
      </c>
      <c r="AR639" s="8">
        <v>0</v>
      </c>
      <c r="AS639" s="8">
        <v>0</v>
      </c>
      <c r="AT639" s="8">
        <v>0</v>
      </c>
      <c r="AU639" s="8">
        <v>30201</v>
      </c>
      <c r="AV639" s="8">
        <v>4.3470000000000002E-3</v>
      </c>
      <c r="BV639" s="17"/>
      <c r="BW639" s="18"/>
      <c r="BX639" s="19"/>
    </row>
    <row r="640" spans="1:76">
      <c r="A640" s="8" t="s">
        <v>2012</v>
      </c>
      <c r="B640" s="8">
        <v>130010009</v>
      </c>
      <c r="D640" s="8" t="s">
        <v>2613</v>
      </c>
      <c r="E640" s="8">
        <v>50</v>
      </c>
      <c r="F640" s="8">
        <v>6.9565217391304353E-4</v>
      </c>
      <c r="G640" s="8">
        <v>0.25</v>
      </c>
      <c r="K640" s="8" t="s">
        <v>2604</v>
      </c>
      <c r="L640" s="8">
        <v>1</v>
      </c>
      <c r="S640" s="8" t="s">
        <v>803</v>
      </c>
      <c r="T640" s="8">
        <v>1.856E-3</v>
      </c>
      <c r="U640" s="8" t="s">
        <v>111</v>
      </c>
      <c r="V640" s="8">
        <v>1.9000000000000001E-5</v>
      </c>
      <c r="AK640" s="8">
        <v>0</v>
      </c>
      <c r="AL640" s="8">
        <v>0</v>
      </c>
      <c r="AM640" s="8">
        <v>0</v>
      </c>
      <c r="AN640" s="8">
        <v>0</v>
      </c>
      <c r="AO640" s="8">
        <v>0</v>
      </c>
      <c r="AP640" s="8">
        <v>0</v>
      </c>
      <c r="AQ640" s="8">
        <v>0</v>
      </c>
      <c r="AR640" s="8">
        <v>0</v>
      </c>
      <c r="AS640" s="8">
        <v>0</v>
      </c>
      <c r="AT640" s="8">
        <v>0</v>
      </c>
      <c r="AU640" s="8">
        <v>0</v>
      </c>
      <c r="AV640" s="8">
        <v>0</v>
      </c>
      <c r="BV640" s="17"/>
      <c r="BW640" s="18"/>
      <c r="BX640" s="19"/>
    </row>
    <row r="641" spans="1:76">
      <c r="A641" s="8" t="s">
        <v>2012</v>
      </c>
      <c r="B641" s="8">
        <v>130010010</v>
      </c>
      <c r="D641" s="8" t="s">
        <v>14388</v>
      </c>
      <c r="E641" s="8">
        <v>50</v>
      </c>
      <c r="F641" s="8">
        <v>1.6000000000000001E-3</v>
      </c>
      <c r="G641" s="8">
        <v>0.25</v>
      </c>
      <c r="K641" s="8" t="s">
        <v>2604</v>
      </c>
      <c r="L641" s="8">
        <v>1</v>
      </c>
      <c r="S641" s="8" t="s">
        <v>799</v>
      </c>
      <c r="T641" s="8">
        <v>2.63E-3</v>
      </c>
      <c r="U641" s="8" t="s">
        <v>111</v>
      </c>
      <c r="V641" s="8">
        <v>2.6999999999999999E-5</v>
      </c>
      <c r="AK641" s="8">
        <v>0</v>
      </c>
      <c r="AL641" s="8">
        <v>0</v>
      </c>
      <c r="AM641" s="8">
        <v>300000302</v>
      </c>
      <c r="AN641" s="8">
        <v>1E-4</v>
      </c>
      <c r="AO641" s="8">
        <v>0</v>
      </c>
      <c r="AP641" s="8">
        <v>0</v>
      </c>
      <c r="AQ641" s="8">
        <v>0</v>
      </c>
      <c r="AR641" s="8">
        <v>0</v>
      </c>
      <c r="AS641" s="8">
        <v>0</v>
      </c>
      <c r="AT641" s="8">
        <v>0</v>
      </c>
      <c r="AU641" s="8">
        <v>0</v>
      </c>
      <c r="AV641" s="8">
        <v>0</v>
      </c>
      <c r="BV641" s="17"/>
      <c r="BW641" s="18"/>
      <c r="BX641" s="19"/>
    </row>
    <row r="642" spans="1:76">
      <c r="A642" s="8" t="s">
        <v>2012</v>
      </c>
      <c r="B642" s="8">
        <v>130101009</v>
      </c>
      <c r="D642" s="8" t="s">
        <v>14389</v>
      </c>
      <c r="E642" s="8">
        <v>160</v>
      </c>
      <c r="F642" s="8">
        <v>1.3333333333333333E-3</v>
      </c>
      <c r="G642" s="8">
        <v>0.25</v>
      </c>
      <c r="K642" s="8" t="s">
        <v>2604</v>
      </c>
      <c r="L642" s="8">
        <v>1</v>
      </c>
      <c r="S642" s="8" t="s">
        <v>1023</v>
      </c>
      <c r="T642" s="8">
        <v>4.0000000000000001E-3</v>
      </c>
      <c r="AK642" s="8">
        <v>30143</v>
      </c>
      <c r="AL642" s="8">
        <v>1E-3</v>
      </c>
      <c r="AM642" s="8">
        <v>300000219</v>
      </c>
      <c r="AN642" s="8">
        <v>1E-3</v>
      </c>
      <c r="AO642" s="8">
        <v>0</v>
      </c>
      <c r="AP642" s="8">
        <v>0</v>
      </c>
      <c r="AQ642" s="8">
        <v>0</v>
      </c>
      <c r="AR642" s="8">
        <v>0</v>
      </c>
      <c r="AS642" s="8">
        <v>0</v>
      </c>
      <c r="AT642" s="8">
        <v>0</v>
      </c>
      <c r="AU642" s="8">
        <v>30201</v>
      </c>
      <c r="AV642" s="8">
        <v>1E-3</v>
      </c>
      <c r="BV642" s="17"/>
      <c r="BW642" s="18"/>
      <c r="BX642" s="19"/>
    </row>
    <row r="643" spans="1:76">
      <c r="A643" s="8" t="s">
        <v>2012</v>
      </c>
      <c r="B643" s="8">
        <v>130100009</v>
      </c>
      <c r="D643" s="8" t="s">
        <v>14390</v>
      </c>
      <c r="E643" s="8">
        <v>160</v>
      </c>
      <c r="F643" s="8">
        <v>1.3333333333333333E-3</v>
      </c>
      <c r="G643" s="8">
        <v>0.25</v>
      </c>
      <c r="K643" s="8" t="s">
        <v>2604</v>
      </c>
      <c r="L643" s="8">
        <v>1</v>
      </c>
      <c r="S643" s="8" t="s">
        <v>1033</v>
      </c>
      <c r="T643" s="8">
        <v>4.3800000000000002E-3</v>
      </c>
      <c r="AK643" s="8">
        <v>30143</v>
      </c>
      <c r="AL643" s="8">
        <v>1E-3</v>
      </c>
      <c r="AM643" s="8">
        <v>0</v>
      </c>
      <c r="AN643" s="8">
        <v>0</v>
      </c>
      <c r="AO643" s="8">
        <v>0</v>
      </c>
      <c r="AP643" s="8">
        <v>0</v>
      </c>
      <c r="AQ643" s="8">
        <v>0</v>
      </c>
      <c r="AR643" s="8">
        <v>0</v>
      </c>
      <c r="AS643" s="8">
        <v>0</v>
      </c>
      <c r="AT643" s="8">
        <v>0</v>
      </c>
      <c r="AU643" s="8">
        <v>30201</v>
      </c>
      <c r="AV643" s="8">
        <v>1E-3</v>
      </c>
      <c r="BV643" s="17"/>
      <c r="BW643" s="18"/>
      <c r="BX643" s="19"/>
    </row>
    <row r="644" spans="1:76">
      <c r="A644" s="8" t="s">
        <v>2012</v>
      </c>
      <c r="D644" s="8">
        <v>0</v>
      </c>
      <c r="AK644" s="8">
        <v>0</v>
      </c>
      <c r="AL644" s="8">
        <v>0</v>
      </c>
      <c r="AM644" s="8">
        <v>0</v>
      </c>
      <c r="AN644" s="8">
        <v>0</v>
      </c>
      <c r="AO644" s="8">
        <v>0</v>
      </c>
      <c r="AP644" s="8">
        <v>0</v>
      </c>
      <c r="AQ644" s="8">
        <v>0</v>
      </c>
      <c r="AR644" s="8">
        <v>0</v>
      </c>
      <c r="AS644" s="8">
        <v>0</v>
      </c>
      <c r="AT644" s="8">
        <v>0</v>
      </c>
      <c r="AU644" s="8">
        <v>0</v>
      </c>
      <c r="AV644" s="8">
        <v>0</v>
      </c>
      <c r="BV644" s="17"/>
      <c r="BW644" s="18"/>
      <c r="BX644" s="19"/>
    </row>
    <row r="645" spans="1:76">
      <c r="A645" s="8" t="s">
        <v>2012</v>
      </c>
      <c r="B645" s="8">
        <v>130101011</v>
      </c>
      <c r="D645" s="8" t="s">
        <v>14391</v>
      </c>
      <c r="E645" s="8">
        <v>50</v>
      </c>
      <c r="F645" s="8">
        <v>2.5000000000000001E-3</v>
      </c>
      <c r="G645" s="8">
        <v>0.25</v>
      </c>
      <c r="K645" s="8" t="s">
        <v>2604</v>
      </c>
      <c r="L645" s="8">
        <v>1</v>
      </c>
      <c r="S645" s="8" t="s">
        <v>817</v>
      </c>
      <c r="T645" s="8">
        <v>4.4099999999999999E-3</v>
      </c>
      <c r="U645" s="8" t="s">
        <v>448</v>
      </c>
      <c r="V645" s="8">
        <v>9.0000000000000006E-5</v>
      </c>
      <c r="AK645" s="8">
        <v>300000210</v>
      </c>
      <c r="AL645" s="8">
        <v>4.0000000000000002E-4</v>
      </c>
      <c r="AM645" s="8">
        <v>30029</v>
      </c>
      <c r="AN645" s="8">
        <v>4.0000000000000001E-3</v>
      </c>
      <c r="AO645" s="8">
        <v>0</v>
      </c>
      <c r="AP645" s="8">
        <v>0</v>
      </c>
      <c r="AQ645" s="8">
        <v>0</v>
      </c>
      <c r="AR645" s="8">
        <v>0</v>
      </c>
      <c r="AS645" s="8">
        <v>0</v>
      </c>
      <c r="AT645" s="8">
        <v>0</v>
      </c>
      <c r="AU645" s="8">
        <v>30201</v>
      </c>
      <c r="AV645" s="8">
        <v>2E-3</v>
      </c>
      <c r="BV645" s="17"/>
      <c r="BW645" s="18"/>
      <c r="BX645" s="19"/>
    </row>
    <row r="646" spans="1:76">
      <c r="A646" s="8" t="s">
        <v>2012</v>
      </c>
      <c r="B646" s="8">
        <v>130101012</v>
      </c>
      <c r="D646" s="8" t="s">
        <v>2618</v>
      </c>
      <c r="E646" s="8">
        <v>50</v>
      </c>
      <c r="F646" s="8">
        <v>1.5E-3</v>
      </c>
      <c r="G646" s="8">
        <v>0.25</v>
      </c>
      <c r="K646" s="8" t="s">
        <v>2604</v>
      </c>
      <c r="L646" s="8">
        <v>1</v>
      </c>
      <c r="S646" s="8" t="s">
        <v>771</v>
      </c>
      <c r="T646" s="8">
        <v>1.47E-3</v>
      </c>
      <c r="U646" s="8" t="s">
        <v>448</v>
      </c>
      <c r="V646" s="8">
        <v>3.0000000000000001E-5</v>
      </c>
      <c r="AK646" s="8">
        <v>300000210</v>
      </c>
      <c r="AL646" s="8">
        <v>2.0000000000000001E-4</v>
      </c>
      <c r="AM646" s="8">
        <v>30029</v>
      </c>
      <c r="AN646" s="8">
        <v>2E-3</v>
      </c>
      <c r="AO646" s="8">
        <v>0</v>
      </c>
      <c r="AP646" s="8">
        <v>0</v>
      </c>
      <c r="AQ646" s="8">
        <v>0</v>
      </c>
      <c r="AR646" s="8">
        <v>0</v>
      </c>
      <c r="AS646" s="8">
        <v>0</v>
      </c>
      <c r="AT646" s="8">
        <v>0</v>
      </c>
      <c r="AU646" s="8">
        <v>30201</v>
      </c>
      <c r="AV646" s="8">
        <v>1E-3</v>
      </c>
      <c r="BV646" s="17"/>
      <c r="BW646" s="18"/>
      <c r="BX646" s="19"/>
    </row>
    <row r="647" spans="1:76">
      <c r="A647" s="8" t="s">
        <v>2012</v>
      </c>
      <c r="D647" s="8">
        <v>0</v>
      </c>
      <c r="AK647" s="8">
        <v>0</v>
      </c>
      <c r="AL647" s="8">
        <v>0</v>
      </c>
      <c r="AM647" s="8">
        <v>0</v>
      </c>
      <c r="AN647" s="8">
        <v>0</v>
      </c>
      <c r="AO647" s="8">
        <v>0</v>
      </c>
      <c r="AP647" s="8">
        <v>0</v>
      </c>
      <c r="AQ647" s="8">
        <v>0</v>
      </c>
      <c r="AR647" s="8">
        <v>0</v>
      </c>
      <c r="AS647" s="8">
        <v>0</v>
      </c>
      <c r="AT647" s="8">
        <v>0</v>
      </c>
      <c r="AU647" s="8">
        <v>0</v>
      </c>
      <c r="AV647" s="8">
        <v>0</v>
      </c>
      <c r="BV647" s="17"/>
      <c r="BW647" s="18"/>
      <c r="BX647" s="19"/>
    </row>
    <row r="648" spans="1:76">
      <c r="A648" s="8" t="s">
        <v>2012</v>
      </c>
      <c r="D648" s="8">
        <v>0</v>
      </c>
      <c r="AK648" s="8">
        <v>0</v>
      </c>
      <c r="AL648" s="8">
        <v>0</v>
      </c>
      <c r="AM648" s="8">
        <v>0</v>
      </c>
      <c r="AN648" s="8">
        <v>0</v>
      </c>
      <c r="AO648" s="8">
        <v>0</v>
      </c>
      <c r="AP648" s="8">
        <v>0</v>
      </c>
      <c r="AQ648" s="8">
        <v>0</v>
      </c>
      <c r="AR648" s="8">
        <v>0</v>
      </c>
      <c r="AS648" s="8">
        <v>0</v>
      </c>
      <c r="AT648" s="8">
        <v>0</v>
      </c>
      <c r="AU648" s="8">
        <v>0</v>
      </c>
      <c r="AV648" s="8">
        <v>0</v>
      </c>
      <c r="BV648" s="17"/>
      <c r="BW648" s="18"/>
      <c r="BX648" s="19"/>
    </row>
    <row r="649" spans="1:76">
      <c r="A649" s="8" t="s">
        <v>2012</v>
      </c>
      <c r="B649" s="8">
        <v>130100001</v>
      </c>
      <c r="D649" s="8" t="s">
        <v>14392</v>
      </c>
      <c r="E649" s="8">
        <v>80</v>
      </c>
      <c r="F649" s="8">
        <v>8.8888888888888889E-3</v>
      </c>
      <c r="G649" s="8">
        <v>0.25</v>
      </c>
      <c r="K649" s="8" t="s">
        <v>2604</v>
      </c>
      <c r="L649" s="8">
        <v>2</v>
      </c>
      <c r="S649" s="8" t="s">
        <v>1293</v>
      </c>
      <c r="T649" s="8">
        <v>7.0000000000000001E-3</v>
      </c>
      <c r="AK649" s="8">
        <v>300000180</v>
      </c>
      <c r="AL649" s="8">
        <v>8.3299999999999997E-4</v>
      </c>
      <c r="AM649" s="8">
        <v>30029</v>
      </c>
      <c r="AN649" s="8">
        <v>0.01</v>
      </c>
      <c r="AO649" s="8">
        <v>0</v>
      </c>
      <c r="AP649" s="8">
        <v>0</v>
      </c>
      <c r="AQ649" s="8">
        <v>0</v>
      </c>
      <c r="AR649" s="8">
        <v>0</v>
      </c>
      <c r="AS649" s="8">
        <v>0</v>
      </c>
      <c r="AT649" s="8">
        <v>0</v>
      </c>
      <c r="AU649" s="8">
        <v>30201</v>
      </c>
      <c r="AV649" s="8">
        <v>0.01</v>
      </c>
      <c r="BV649" s="17"/>
      <c r="BW649" s="18"/>
      <c r="BX649" s="19"/>
    </row>
    <row r="650" spans="1:76">
      <c r="A650" s="8" t="s">
        <v>2012</v>
      </c>
      <c r="B650" s="8">
        <v>130100002</v>
      </c>
      <c r="D650" s="8" t="s">
        <v>14393</v>
      </c>
      <c r="E650" s="8">
        <v>80</v>
      </c>
      <c r="F650" s="8">
        <v>8.8888888888888889E-3</v>
      </c>
      <c r="G650" s="8">
        <v>0.25</v>
      </c>
      <c r="K650" s="8" t="s">
        <v>2604</v>
      </c>
      <c r="L650" s="8">
        <v>2</v>
      </c>
      <c r="S650" s="8" t="s">
        <v>1293</v>
      </c>
      <c r="T650" s="8">
        <v>7.0000000000000001E-3</v>
      </c>
      <c r="AK650" s="8">
        <v>300000180</v>
      </c>
      <c r="AL650" s="8">
        <v>8.3299999999999997E-4</v>
      </c>
      <c r="AM650" s="8">
        <v>30029</v>
      </c>
      <c r="AN650" s="8">
        <v>0.01</v>
      </c>
      <c r="AO650" s="8">
        <v>0</v>
      </c>
      <c r="AP650" s="8">
        <v>0</v>
      </c>
      <c r="AQ650" s="8">
        <v>0</v>
      </c>
      <c r="AR650" s="8">
        <v>0</v>
      </c>
      <c r="AS650" s="8">
        <v>0</v>
      </c>
      <c r="AT650" s="8">
        <v>0</v>
      </c>
      <c r="AU650" s="8">
        <v>30201</v>
      </c>
      <c r="AV650" s="8">
        <v>0.01</v>
      </c>
      <c r="BV650" s="17"/>
      <c r="BW650" s="18"/>
      <c r="BX650" s="19"/>
    </row>
    <row r="651" spans="1:76">
      <c r="A651" s="8" t="s">
        <v>2012</v>
      </c>
      <c r="B651" s="8">
        <v>130100003</v>
      </c>
      <c r="D651" s="8" t="s">
        <v>14394</v>
      </c>
      <c r="E651" s="8">
        <v>80</v>
      </c>
      <c r="F651" s="8">
        <v>8.8888888888888889E-3</v>
      </c>
      <c r="G651" s="8">
        <v>0.25</v>
      </c>
      <c r="K651" s="8" t="s">
        <v>2604</v>
      </c>
      <c r="L651" s="8">
        <v>2</v>
      </c>
      <c r="S651" s="8" t="s">
        <v>1293</v>
      </c>
      <c r="T651" s="8">
        <v>7.0000000000000001E-3</v>
      </c>
      <c r="AK651" s="8">
        <v>300000223</v>
      </c>
      <c r="AL651" s="8">
        <v>8.3299999999999997E-4</v>
      </c>
      <c r="AM651" s="8">
        <v>30029</v>
      </c>
      <c r="AN651" s="8">
        <v>0.01</v>
      </c>
      <c r="AO651" s="8">
        <v>0</v>
      </c>
      <c r="AP651" s="8">
        <v>0</v>
      </c>
      <c r="AQ651" s="8">
        <v>0</v>
      </c>
      <c r="AR651" s="8">
        <v>0</v>
      </c>
      <c r="AS651" s="8">
        <v>0</v>
      </c>
      <c r="AT651" s="8">
        <v>0</v>
      </c>
      <c r="AU651" s="8">
        <v>30201</v>
      </c>
      <c r="AV651" s="8">
        <v>0.01</v>
      </c>
      <c r="BV651" s="17"/>
      <c r="BW651" s="18"/>
      <c r="BX651" s="19"/>
    </row>
    <row r="652" spans="1:76">
      <c r="A652" s="8" t="s">
        <v>2012</v>
      </c>
      <c r="B652" s="8">
        <v>130100004</v>
      </c>
      <c r="D652" s="8" t="s">
        <v>14395</v>
      </c>
      <c r="E652" s="8">
        <v>80</v>
      </c>
      <c r="F652" s="8">
        <v>8.8888888888888889E-3</v>
      </c>
      <c r="G652" s="8">
        <v>0.25</v>
      </c>
      <c r="K652" s="8" t="s">
        <v>2604</v>
      </c>
      <c r="L652" s="8">
        <v>2</v>
      </c>
      <c r="S652" s="8" t="s">
        <v>1293</v>
      </c>
      <c r="T652" s="8">
        <v>7.0000000000000001E-3</v>
      </c>
      <c r="AK652" s="8">
        <v>300000180</v>
      </c>
      <c r="AL652" s="8">
        <v>8.3299999999999997E-4</v>
      </c>
      <c r="AM652" s="8">
        <v>30029</v>
      </c>
      <c r="AN652" s="8">
        <v>0.01</v>
      </c>
      <c r="AO652" s="8">
        <v>0</v>
      </c>
      <c r="AP652" s="8">
        <v>0</v>
      </c>
      <c r="AQ652" s="8">
        <v>0</v>
      </c>
      <c r="AR652" s="8">
        <v>0</v>
      </c>
      <c r="AS652" s="8">
        <v>0</v>
      </c>
      <c r="AT652" s="8">
        <v>0</v>
      </c>
      <c r="AU652" s="8">
        <v>30201</v>
      </c>
      <c r="AV652" s="8">
        <v>0.01</v>
      </c>
      <c r="BV652" s="17"/>
      <c r="BW652" s="18"/>
      <c r="BX652" s="19"/>
    </row>
    <row r="653" spans="1:76">
      <c r="A653" s="8" t="s">
        <v>2012</v>
      </c>
      <c r="B653" s="8">
        <v>130100005</v>
      </c>
      <c r="D653" s="8" t="s">
        <v>2623</v>
      </c>
      <c r="E653" s="8">
        <v>80</v>
      </c>
      <c r="F653" s="8">
        <v>8.8888888888888889E-3</v>
      </c>
      <c r="G653" s="8">
        <v>0.25</v>
      </c>
      <c r="K653" s="8" t="s">
        <v>2604</v>
      </c>
      <c r="L653" s="8">
        <v>2</v>
      </c>
      <c r="S653" s="8" t="s">
        <v>1293</v>
      </c>
      <c r="T653" s="8">
        <v>7.0000000000000001E-3</v>
      </c>
      <c r="AK653" s="8">
        <v>300000180</v>
      </c>
      <c r="AL653" s="8">
        <v>8.3299999999999997E-4</v>
      </c>
      <c r="AM653" s="8">
        <v>30029</v>
      </c>
      <c r="AN653" s="8">
        <v>0.01</v>
      </c>
      <c r="AO653" s="8">
        <v>0</v>
      </c>
      <c r="AP653" s="8">
        <v>0</v>
      </c>
      <c r="AQ653" s="8">
        <v>0</v>
      </c>
      <c r="AR653" s="8">
        <v>0</v>
      </c>
      <c r="AS653" s="8">
        <v>0</v>
      </c>
      <c r="AT653" s="8">
        <v>0</v>
      </c>
      <c r="AU653" s="8">
        <v>30201</v>
      </c>
      <c r="AV653" s="8">
        <v>0.01</v>
      </c>
      <c r="BV653" s="17"/>
      <c r="BW653" s="18"/>
      <c r="BX653" s="19"/>
    </row>
    <row r="654" spans="1:76">
      <c r="A654" s="8" t="s">
        <v>2012</v>
      </c>
      <c r="B654" s="8">
        <v>130100006</v>
      </c>
      <c r="D654" s="8" t="s">
        <v>2624</v>
      </c>
      <c r="E654" s="8">
        <v>80</v>
      </c>
      <c r="F654" s="8">
        <v>8.8888888888888889E-3</v>
      </c>
      <c r="G654" s="8">
        <v>0.25</v>
      </c>
      <c r="K654" s="8" t="s">
        <v>2604</v>
      </c>
      <c r="L654" s="8">
        <v>2</v>
      </c>
      <c r="S654" s="8" t="s">
        <v>1293</v>
      </c>
      <c r="T654" s="8">
        <v>7.0000000000000001E-3</v>
      </c>
      <c r="AK654" s="8">
        <v>300000180</v>
      </c>
      <c r="AL654" s="8">
        <v>8.3299999999999997E-4</v>
      </c>
      <c r="AM654" s="8">
        <v>30029</v>
      </c>
      <c r="AN654" s="8">
        <v>0.01</v>
      </c>
      <c r="AO654" s="8">
        <v>0</v>
      </c>
      <c r="AP654" s="8">
        <v>0</v>
      </c>
      <c r="AQ654" s="8">
        <v>0</v>
      </c>
      <c r="AR654" s="8">
        <v>0</v>
      </c>
      <c r="AS654" s="8">
        <v>0</v>
      </c>
      <c r="AT654" s="8">
        <v>0</v>
      </c>
      <c r="AU654" s="8">
        <v>30201</v>
      </c>
      <c r="AV654" s="8">
        <v>0.01</v>
      </c>
      <c r="BV654" s="17"/>
      <c r="BW654" s="18"/>
      <c r="BX654" s="19"/>
    </row>
    <row r="655" spans="1:76">
      <c r="A655" s="8" t="s">
        <v>2012</v>
      </c>
      <c r="B655" s="8">
        <v>130100007</v>
      </c>
      <c r="D655" s="8" t="s">
        <v>2625</v>
      </c>
      <c r="E655" s="8">
        <v>80</v>
      </c>
      <c r="F655" s="8">
        <v>8.8888888888888889E-3</v>
      </c>
      <c r="G655" s="8">
        <v>0.25</v>
      </c>
      <c r="K655" s="8" t="s">
        <v>2604</v>
      </c>
      <c r="L655" s="8">
        <v>2</v>
      </c>
      <c r="S655" s="8" t="s">
        <v>1293</v>
      </c>
      <c r="T655" s="8">
        <v>7.0000000000000001E-3</v>
      </c>
      <c r="AK655" s="8">
        <v>300000180</v>
      </c>
      <c r="AL655" s="8">
        <v>8.3299999999999997E-4</v>
      </c>
      <c r="AM655" s="8">
        <v>30029</v>
      </c>
      <c r="AN655" s="8">
        <v>0.01</v>
      </c>
      <c r="AO655" s="8">
        <v>0</v>
      </c>
      <c r="AP655" s="8">
        <v>0</v>
      </c>
      <c r="AQ655" s="8">
        <v>0</v>
      </c>
      <c r="AR655" s="8">
        <v>0</v>
      </c>
      <c r="AS655" s="8">
        <v>0</v>
      </c>
      <c r="AT655" s="8">
        <v>0</v>
      </c>
      <c r="AU655" s="8">
        <v>30201</v>
      </c>
      <c r="AV655" s="8">
        <v>0.01</v>
      </c>
      <c r="BV655" s="17"/>
      <c r="BW655" s="18"/>
      <c r="BX655" s="19"/>
    </row>
    <row r="656" spans="1:76">
      <c r="A656" s="8" t="s">
        <v>2012</v>
      </c>
      <c r="B656" s="8">
        <v>130100008</v>
      </c>
      <c r="D656" s="8" t="s">
        <v>2626</v>
      </c>
      <c r="E656" s="8">
        <v>80</v>
      </c>
      <c r="F656" s="8">
        <v>8.8888888888888889E-3</v>
      </c>
      <c r="G656" s="8">
        <v>0.25</v>
      </c>
      <c r="K656" s="8" t="s">
        <v>2604</v>
      </c>
      <c r="L656" s="8">
        <v>2</v>
      </c>
      <c r="S656" s="8" t="s">
        <v>1293</v>
      </c>
      <c r="T656" s="8">
        <v>7.0000000000000001E-3</v>
      </c>
      <c r="AK656" s="8">
        <v>300000180</v>
      </c>
      <c r="AL656" s="8">
        <v>8.3299999999999997E-4</v>
      </c>
      <c r="AM656" s="8">
        <v>30029</v>
      </c>
      <c r="AN656" s="8">
        <v>0.01</v>
      </c>
      <c r="AO656" s="8">
        <v>0</v>
      </c>
      <c r="AP656" s="8">
        <v>0</v>
      </c>
      <c r="AQ656" s="8">
        <v>0</v>
      </c>
      <c r="AR656" s="8">
        <v>0</v>
      </c>
      <c r="AS656" s="8">
        <v>0</v>
      </c>
      <c r="AT656" s="8">
        <v>0</v>
      </c>
      <c r="AU656" s="8">
        <v>30201</v>
      </c>
      <c r="AV656" s="8">
        <v>0.01</v>
      </c>
      <c r="BV656" s="17"/>
      <c r="BW656" s="18"/>
      <c r="BX656" s="19"/>
    </row>
    <row r="657" spans="1:76">
      <c r="A657" s="8" t="s">
        <v>2012</v>
      </c>
      <c r="D657" s="8">
        <v>0</v>
      </c>
      <c r="L657" s="8">
        <v>1</v>
      </c>
      <c r="AK657" s="8">
        <v>0</v>
      </c>
      <c r="AL657" s="8">
        <v>0</v>
      </c>
      <c r="AM657" s="8">
        <v>0</v>
      </c>
      <c r="AN657" s="8">
        <v>0</v>
      </c>
      <c r="AO657" s="8">
        <v>0</v>
      </c>
      <c r="AP657" s="8">
        <v>0</v>
      </c>
      <c r="AQ657" s="8">
        <v>0</v>
      </c>
      <c r="AR657" s="8">
        <v>0</v>
      </c>
      <c r="AS657" s="8">
        <v>0</v>
      </c>
      <c r="AT657" s="8">
        <v>0</v>
      </c>
      <c r="AU657" s="8">
        <v>0</v>
      </c>
      <c r="AV657" s="8">
        <v>0</v>
      </c>
      <c r="BV657" s="17"/>
      <c r="BW657" s="18"/>
      <c r="BX657" s="19"/>
    </row>
    <row r="658" spans="1:76">
      <c r="A658" s="8" t="s">
        <v>2012</v>
      </c>
      <c r="B658" s="20"/>
      <c r="D658" s="8">
        <v>0</v>
      </c>
      <c r="L658" s="8">
        <v>1</v>
      </c>
      <c r="AK658" s="8">
        <v>0</v>
      </c>
      <c r="AL658" s="8">
        <v>0</v>
      </c>
      <c r="AM658" s="8">
        <v>0</v>
      </c>
      <c r="AN658" s="8">
        <v>0</v>
      </c>
      <c r="AO658" s="8">
        <v>0</v>
      </c>
      <c r="AP658" s="8">
        <v>0</v>
      </c>
      <c r="AQ658" s="8">
        <v>0</v>
      </c>
      <c r="AR658" s="8">
        <v>0</v>
      </c>
      <c r="AS658" s="8">
        <v>0</v>
      </c>
      <c r="AT658" s="8">
        <v>0</v>
      </c>
      <c r="AU658" s="8">
        <v>0</v>
      </c>
      <c r="AV658" s="8">
        <v>0</v>
      </c>
      <c r="BV658" s="17"/>
      <c r="BW658" s="18"/>
      <c r="BX658" s="19"/>
    </row>
    <row r="659" spans="1:76">
      <c r="A659" s="8" t="s">
        <v>2012</v>
      </c>
      <c r="B659" s="20">
        <v>130110002</v>
      </c>
      <c r="D659" s="8" t="s">
        <v>2627</v>
      </c>
      <c r="E659" s="8">
        <v>50</v>
      </c>
      <c r="F659" s="8">
        <v>7.6666666666666669E-4</v>
      </c>
      <c r="G659" s="8">
        <v>0.25</v>
      </c>
      <c r="K659" s="8" t="s">
        <v>2604</v>
      </c>
      <c r="L659" s="8">
        <v>1</v>
      </c>
      <c r="S659" s="8" t="s">
        <v>2628</v>
      </c>
      <c r="T659" s="8">
        <v>1.4499999999999999E-3</v>
      </c>
      <c r="AK659" s="8">
        <v>0</v>
      </c>
      <c r="AL659" s="8">
        <v>0</v>
      </c>
      <c r="AM659" s="8">
        <v>0</v>
      </c>
      <c r="AN659" s="8">
        <v>0</v>
      </c>
      <c r="AO659" s="8">
        <v>0</v>
      </c>
      <c r="AP659" s="8">
        <v>0</v>
      </c>
      <c r="AQ659" s="8">
        <v>0</v>
      </c>
      <c r="AR659" s="8">
        <v>0</v>
      </c>
      <c r="AS659" s="8">
        <v>0</v>
      </c>
      <c r="AT659" s="8">
        <v>0</v>
      </c>
      <c r="AU659" s="8">
        <v>0</v>
      </c>
      <c r="AV659" s="8">
        <v>0</v>
      </c>
      <c r="BV659" s="17"/>
      <c r="BW659" s="18"/>
      <c r="BX659" s="19"/>
    </row>
    <row r="660" spans="1:76">
      <c r="A660" s="8" t="s">
        <v>2012</v>
      </c>
      <c r="B660" s="20">
        <v>130111010</v>
      </c>
      <c r="D660" s="8" t="s">
        <v>2629</v>
      </c>
      <c r="E660" s="8">
        <v>50</v>
      </c>
      <c r="F660" s="8">
        <v>7.6666666666666669E-4</v>
      </c>
      <c r="G660" s="8">
        <v>0.25</v>
      </c>
      <c r="K660" s="8" t="s">
        <v>2604</v>
      </c>
      <c r="L660" s="8">
        <v>1</v>
      </c>
      <c r="S660" s="8" t="s">
        <v>2628</v>
      </c>
      <c r="T660" s="8">
        <v>1.4499999999999999E-3</v>
      </c>
      <c r="AK660" s="8">
        <v>0</v>
      </c>
      <c r="AL660" s="8">
        <v>0</v>
      </c>
      <c r="AM660" s="8">
        <v>0</v>
      </c>
      <c r="AN660" s="8">
        <v>0</v>
      </c>
      <c r="AO660" s="8">
        <v>0</v>
      </c>
      <c r="AP660" s="8">
        <v>0</v>
      </c>
      <c r="AQ660" s="8">
        <v>0</v>
      </c>
      <c r="AR660" s="8">
        <v>0</v>
      </c>
      <c r="AS660" s="8">
        <v>0</v>
      </c>
      <c r="AT660" s="8">
        <v>0</v>
      </c>
      <c r="AU660" s="8">
        <v>0</v>
      </c>
      <c r="AV660" s="8">
        <v>0</v>
      </c>
    </row>
    <row r="661" spans="1:76">
      <c r="A661" s="8" t="s">
        <v>2012</v>
      </c>
      <c r="B661" s="20"/>
      <c r="D661" s="8">
        <v>0</v>
      </c>
      <c r="L661" s="8">
        <v>1</v>
      </c>
      <c r="AK661" s="8">
        <v>0</v>
      </c>
      <c r="AL661" s="8">
        <v>0</v>
      </c>
      <c r="AM661" s="8">
        <v>0</v>
      </c>
      <c r="AN661" s="8">
        <v>0</v>
      </c>
      <c r="AO661" s="8">
        <v>0</v>
      </c>
      <c r="AP661" s="8">
        <v>0</v>
      </c>
      <c r="AQ661" s="8">
        <v>0</v>
      </c>
      <c r="AR661" s="8">
        <v>0</v>
      </c>
      <c r="AS661" s="8">
        <v>0</v>
      </c>
      <c r="AT661" s="8">
        <v>0</v>
      </c>
      <c r="AU661" s="8">
        <v>0</v>
      </c>
      <c r="AV661" s="8">
        <v>0</v>
      </c>
    </row>
    <row r="662" spans="1:76">
      <c r="A662" s="8" t="s">
        <v>2012</v>
      </c>
      <c r="B662" s="20">
        <v>130110000</v>
      </c>
      <c r="D662" s="8" t="s">
        <v>14396</v>
      </c>
      <c r="E662" s="8">
        <v>50</v>
      </c>
      <c r="F662" s="8">
        <v>3.5000000000000001E-3</v>
      </c>
      <c r="G662" s="8">
        <v>0.25</v>
      </c>
      <c r="K662" s="8" t="s">
        <v>2604</v>
      </c>
      <c r="L662" s="8">
        <v>1</v>
      </c>
      <c r="S662" s="8" t="s">
        <v>771</v>
      </c>
      <c r="T662" s="8">
        <v>2.5000000000000001E-3</v>
      </c>
      <c r="AK662" s="8">
        <v>0</v>
      </c>
      <c r="AL662" s="8">
        <v>0</v>
      </c>
      <c r="AM662" s="8">
        <v>0</v>
      </c>
      <c r="AN662" s="8">
        <v>0</v>
      </c>
      <c r="AO662" s="8">
        <v>0</v>
      </c>
      <c r="AP662" s="8">
        <v>0</v>
      </c>
      <c r="AQ662" s="8">
        <v>0</v>
      </c>
      <c r="AR662" s="8">
        <v>0</v>
      </c>
      <c r="AS662" s="8">
        <v>0</v>
      </c>
      <c r="AT662" s="8">
        <v>0</v>
      </c>
      <c r="AU662" s="8">
        <v>0</v>
      </c>
      <c r="AV662" s="8">
        <v>0</v>
      </c>
    </row>
    <row r="663" spans="1:76">
      <c r="A663" s="8" t="s">
        <v>2012</v>
      </c>
      <c r="B663" s="20">
        <v>130110001</v>
      </c>
      <c r="D663" s="8" t="s">
        <v>2631</v>
      </c>
      <c r="E663" s="8">
        <v>50</v>
      </c>
      <c r="F663" s="8">
        <v>5.0000000000000001E-3</v>
      </c>
      <c r="G663" s="8">
        <v>0.25</v>
      </c>
      <c r="K663" s="8" t="s">
        <v>2604</v>
      </c>
      <c r="L663" s="8">
        <v>1</v>
      </c>
      <c r="S663" s="8" t="s">
        <v>1033</v>
      </c>
      <c r="T663" s="8">
        <v>8.0000000000000002E-3</v>
      </c>
      <c r="AK663" s="8">
        <v>0</v>
      </c>
      <c r="AL663" s="8">
        <v>0</v>
      </c>
      <c r="AM663" s="8">
        <v>0</v>
      </c>
      <c r="AN663" s="8">
        <v>0</v>
      </c>
      <c r="AO663" s="8">
        <v>0</v>
      </c>
      <c r="AP663" s="8">
        <v>0</v>
      </c>
      <c r="AQ663" s="8">
        <v>0</v>
      </c>
      <c r="AR663" s="8">
        <v>0</v>
      </c>
      <c r="AS663" s="8">
        <v>0</v>
      </c>
      <c r="AT663" s="8">
        <v>0</v>
      </c>
      <c r="AU663" s="8">
        <v>0</v>
      </c>
      <c r="AV663" s="8">
        <v>0</v>
      </c>
    </row>
    <row r="664" spans="1:76">
      <c r="A664" s="8" t="s">
        <v>2012</v>
      </c>
      <c r="B664" s="20"/>
      <c r="D664" s="8">
        <v>0</v>
      </c>
      <c r="L664" s="8">
        <v>1</v>
      </c>
      <c r="AK664" s="8">
        <v>0</v>
      </c>
      <c r="AL664" s="8">
        <v>0</v>
      </c>
      <c r="AM664" s="8">
        <v>0</v>
      </c>
      <c r="AN664" s="8">
        <v>0</v>
      </c>
      <c r="AO664" s="8">
        <v>0</v>
      </c>
      <c r="AP664" s="8">
        <v>0</v>
      </c>
      <c r="AQ664" s="8">
        <v>0</v>
      </c>
      <c r="AR664" s="8">
        <v>0</v>
      </c>
      <c r="AS664" s="8">
        <v>0</v>
      </c>
      <c r="AT664" s="8">
        <v>0</v>
      </c>
      <c r="AU664" s="8">
        <v>0</v>
      </c>
      <c r="AV664" s="8">
        <v>0</v>
      </c>
    </row>
    <row r="665" spans="1:76">
      <c r="A665" s="8" t="s">
        <v>2012</v>
      </c>
      <c r="D665" s="8">
        <v>0</v>
      </c>
      <c r="L665" s="8">
        <v>1</v>
      </c>
      <c r="AK665" s="8">
        <v>0</v>
      </c>
      <c r="AL665" s="8">
        <v>0</v>
      </c>
      <c r="AM665" s="8">
        <v>0</v>
      </c>
      <c r="AN665" s="8">
        <v>0</v>
      </c>
      <c r="AO665" s="8">
        <v>0</v>
      </c>
      <c r="AP665" s="8">
        <v>0</v>
      </c>
      <c r="AQ665" s="8">
        <v>0</v>
      </c>
      <c r="AR665" s="8">
        <v>0</v>
      </c>
      <c r="AS665" s="8">
        <v>0</v>
      </c>
      <c r="AT665" s="8">
        <v>0</v>
      </c>
      <c r="AU665" s="8">
        <v>0</v>
      </c>
      <c r="AV665" s="8">
        <v>0</v>
      </c>
    </row>
    <row r="666" spans="1:76">
      <c r="A666" s="8" t="s">
        <v>2012</v>
      </c>
      <c r="B666" s="8">
        <v>130401011</v>
      </c>
      <c r="D666" s="8" t="s">
        <v>14397</v>
      </c>
      <c r="L666" s="8">
        <v>1</v>
      </c>
      <c r="S666" s="8">
        <v>130101011</v>
      </c>
      <c r="T666" s="8">
        <v>1</v>
      </c>
      <c r="AK666" s="8">
        <v>300000210</v>
      </c>
      <c r="AL666" s="8">
        <v>4.0000000000000002E-4</v>
      </c>
      <c r="AM666" s="8">
        <v>30029</v>
      </c>
      <c r="AN666" s="8">
        <v>4.0000000000000001E-3</v>
      </c>
      <c r="AO666" s="8">
        <v>0</v>
      </c>
      <c r="AP666" s="8">
        <v>0</v>
      </c>
      <c r="AQ666" s="8">
        <v>0</v>
      </c>
      <c r="AR666" s="8">
        <v>0</v>
      </c>
      <c r="AS666" s="8">
        <v>0</v>
      </c>
      <c r="AT666" s="8">
        <v>0</v>
      </c>
      <c r="AU666" s="8">
        <v>30201</v>
      </c>
      <c r="AV666" s="8">
        <v>2E-3</v>
      </c>
    </row>
    <row r="667" spans="1:76">
      <c r="A667" s="8" t="s">
        <v>2012</v>
      </c>
      <c r="D667" s="8">
        <v>0</v>
      </c>
      <c r="L667" s="8">
        <v>1</v>
      </c>
      <c r="AK667" s="8">
        <v>0</v>
      </c>
      <c r="AL667" s="8">
        <v>0</v>
      </c>
      <c r="AM667" s="8">
        <v>0</v>
      </c>
      <c r="AN667" s="8">
        <v>0</v>
      </c>
      <c r="AO667" s="8">
        <v>0</v>
      </c>
      <c r="AP667" s="8">
        <v>0</v>
      </c>
      <c r="AQ667" s="8">
        <v>0</v>
      </c>
      <c r="AR667" s="8">
        <v>0</v>
      </c>
      <c r="AS667" s="8">
        <v>0</v>
      </c>
      <c r="AT667" s="8">
        <v>0</v>
      </c>
      <c r="AU667" s="8">
        <v>0</v>
      </c>
      <c r="AV667" s="8">
        <v>0</v>
      </c>
    </row>
    <row r="668" spans="1:76">
      <c r="A668" s="8" t="s">
        <v>2012</v>
      </c>
      <c r="D668" s="8">
        <v>0</v>
      </c>
      <c r="L668" s="8">
        <v>1</v>
      </c>
      <c r="AK668" s="8">
        <v>0</v>
      </c>
      <c r="AL668" s="8">
        <v>0</v>
      </c>
      <c r="AM668" s="8">
        <v>0</v>
      </c>
      <c r="AN668" s="8">
        <v>0</v>
      </c>
      <c r="AO668" s="8">
        <v>0</v>
      </c>
      <c r="AP668" s="8">
        <v>0</v>
      </c>
      <c r="AQ668" s="8">
        <v>0</v>
      </c>
      <c r="AR668" s="8">
        <v>0</v>
      </c>
      <c r="AS668" s="8">
        <v>0</v>
      </c>
      <c r="AT668" s="8">
        <v>0</v>
      </c>
      <c r="AU668" s="8">
        <v>0</v>
      </c>
      <c r="AV668" s="8">
        <v>0</v>
      </c>
    </row>
    <row r="669" spans="1:76">
      <c r="A669" s="8" t="s">
        <v>2012</v>
      </c>
      <c r="D669" s="8">
        <v>0</v>
      </c>
      <c r="L669" s="8">
        <v>1</v>
      </c>
      <c r="AK669" s="8">
        <v>0</v>
      </c>
      <c r="AL669" s="8">
        <v>0</v>
      </c>
      <c r="AM669" s="8">
        <v>0</v>
      </c>
      <c r="AN669" s="8">
        <v>0</v>
      </c>
      <c r="AO669" s="8">
        <v>0</v>
      </c>
      <c r="AP669" s="8">
        <v>0</v>
      </c>
      <c r="AQ669" s="8">
        <v>0</v>
      </c>
      <c r="AR669" s="8">
        <v>0</v>
      </c>
      <c r="AS669" s="8">
        <v>0</v>
      </c>
      <c r="AT669" s="8">
        <v>0</v>
      </c>
      <c r="AU669" s="8">
        <v>0</v>
      </c>
      <c r="AV669" s="8">
        <v>0</v>
      </c>
    </row>
    <row r="670" spans="1:76">
      <c r="A670" s="8" t="s">
        <v>2012</v>
      </c>
      <c r="D670" s="8">
        <v>0</v>
      </c>
      <c r="L670" s="8">
        <v>1</v>
      </c>
      <c r="AK670" s="8">
        <v>0</v>
      </c>
      <c r="AL670" s="8">
        <v>0</v>
      </c>
      <c r="AM670" s="8">
        <v>0</v>
      </c>
      <c r="AN670" s="8">
        <v>0</v>
      </c>
      <c r="AO670" s="8">
        <v>0</v>
      </c>
      <c r="AP670" s="8">
        <v>0</v>
      </c>
      <c r="AQ670" s="8">
        <v>0</v>
      </c>
      <c r="AR670" s="8">
        <v>0</v>
      </c>
      <c r="AS670" s="8">
        <v>0</v>
      </c>
      <c r="AT670" s="8">
        <v>0</v>
      </c>
      <c r="AU670" s="8">
        <v>0</v>
      </c>
      <c r="AV670" s="8">
        <v>0</v>
      </c>
    </row>
    <row r="671" spans="1:76">
      <c r="A671" s="8" t="s">
        <v>2012</v>
      </c>
      <c r="D671" s="8">
        <v>0</v>
      </c>
      <c r="L671" s="8">
        <v>1</v>
      </c>
      <c r="AK671" s="8">
        <v>0</v>
      </c>
      <c r="AL671" s="8">
        <v>0</v>
      </c>
      <c r="AM671" s="8">
        <v>0</v>
      </c>
      <c r="AN671" s="8">
        <v>0</v>
      </c>
      <c r="AO671" s="8">
        <v>0</v>
      </c>
      <c r="AP671" s="8">
        <v>0</v>
      </c>
      <c r="AQ671" s="8">
        <v>0</v>
      </c>
      <c r="AR671" s="8">
        <v>0</v>
      </c>
      <c r="AS671" s="8">
        <v>0</v>
      </c>
      <c r="AT671" s="8">
        <v>0</v>
      </c>
      <c r="AU671" s="8">
        <v>0</v>
      </c>
      <c r="AV671" s="8">
        <v>0</v>
      </c>
    </row>
    <row r="672" spans="1:76">
      <c r="A672" s="8" t="s">
        <v>2012</v>
      </c>
      <c r="D672" s="8">
        <v>0</v>
      </c>
      <c r="L672" s="8">
        <v>1</v>
      </c>
      <c r="AK672" s="8">
        <v>0</v>
      </c>
      <c r="AL672" s="8">
        <v>0</v>
      </c>
      <c r="AM672" s="8">
        <v>0</v>
      </c>
      <c r="AN672" s="8">
        <v>0</v>
      </c>
      <c r="AO672" s="8">
        <v>0</v>
      </c>
      <c r="AP672" s="8">
        <v>0</v>
      </c>
      <c r="AQ672" s="8">
        <v>0</v>
      </c>
      <c r="AR672" s="8">
        <v>0</v>
      </c>
      <c r="AS672" s="8">
        <v>0</v>
      </c>
      <c r="AT672" s="8">
        <v>0</v>
      </c>
      <c r="AU672" s="8">
        <v>0</v>
      </c>
      <c r="AV672" s="8">
        <v>0</v>
      </c>
    </row>
    <row r="673" spans="1:48">
      <c r="A673" s="8" t="s">
        <v>2012</v>
      </c>
      <c r="D673" s="8">
        <v>0</v>
      </c>
      <c r="L673" s="8">
        <v>1</v>
      </c>
      <c r="AK673" s="8">
        <v>0</v>
      </c>
      <c r="AL673" s="8">
        <v>0</v>
      </c>
      <c r="AM673" s="8">
        <v>0</v>
      </c>
      <c r="AN673" s="8">
        <v>0</v>
      </c>
      <c r="AO673" s="8">
        <v>0</v>
      </c>
      <c r="AP673" s="8">
        <v>0</v>
      </c>
      <c r="AQ673" s="8">
        <v>0</v>
      </c>
      <c r="AR673" s="8">
        <v>0</v>
      </c>
      <c r="AS673" s="8">
        <v>0</v>
      </c>
      <c r="AT673" s="8">
        <v>0</v>
      </c>
      <c r="AU673" s="8">
        <v>0</v>
      </c>
      <c r="AV673" s="8">
        <v>0</v>
      </c>
    </row>
    <row r="674" spans="1:48">
      <c r="A674" s="8" t="s">
        <v>2012</v>
      </c>
      <c r="D674" s="8">
        <v>0</v>
      </c>
      <c r="L674" s="8">
        <v>1</v>
      </c>
      <c r="AK674" s="8">
        <v>0</v>
      </c>
      <c r="AL674" s="8">
        <v>0</v>
      </c>
      <c r="AM674" s="8">
        <v>0</v>
      </c>
      <c r="AN674" s="8">
        <v>0</v>
      </c>
      <c r="AO674" s="8">
        <v>0</v>
      </c>
      <c r="AP674" s="8">
        <v>0</v>
      </c>
      <c r="AQ674" s="8">
        <v>0</v>
      </c>
      <c r="AR674" s="8">
        <v>0</v>
      </c>
      <c r="AS674" s="8">
        <v>0</v>
      </c>
      <c r="AT674" s="8">
        <v>0</v>
      </c>
      <c r="AU674" s="8">
        <v>0</v>
      </c>
      <c r="AV674" s="8">
        <v>0</v>
      </c>
    </row>
    <row r="675" spans="1:48">
      <c r="A675" s="8" t="s">
        <v>2012</v>
      </c>
      <c r="B675" s="8">
        <v>132000047</v>
      </c>
      <c r="D675" s="8" t="s">
        <v>2633</v>
      </c>
      <c r="E675" s="8">
        <v>130</v>
      </c>
      <c r="F675" s="8">
        <v>1.66E-2</v>
      </c>
      <c r="G675" s="8">
        <v>1</v>
      </c>
      <c r="K675" s="8" t="s">
        <v>2050</v>
      </c>
      <c r="L675" s="8">
        <v>1</v>
      </c>
      <c r="M675" s="8">
        <v>1</v>
      </c>
      <c r="S675" s="8" t="s">
        <v>1105</v>
      </c>
      <c r="T675" s="8">
        <v>0.09</v>
      </c>
      <c r="U675" s="8" t="s">
        <v>101</v>
      </c>
      <c r="V675" s="8">
        <v>3.5999999999999999E-3</v>
      </c>
      <c r="AK675" s="8">
        <v>0</v>
      </c>
      <c r="AL675" s="8">
        <v>0</v>
      </c>
      <c r="AM675" s="8">
        <v>0</v>
      </c>
      <c r="AN675" s="8">
        <v>0</v>
      </c>
      <c r="AO675" s="8">
        <v>0</v>
      </c>
      <c r="AP675" s="8">
        <v>0</v>
      </c>
      <c r="AQ675" s="8">
        <v>0</v>
      </c>
      <c r="AR675" s="8">
        <v>0</v>
      </c>
      <c r="AS675" s="8">
        <v>30025</v>
      </c>
      <c r="AT675" s="8">
        <v>1.3887999999999999E-2</v>
      </c>
      <c r="AU675" s="8">
        <v>30201</v>
      </c>
      <c r="AV675" s="8">
        <v>1.3887999999999999E-2</v>
      </c>
    </row>
    <row r="676" spans="1:48">
      <c r="A676" s="8" t="s">
        <v>2012</v>
      </c>
      <c r="B676" s="8">
        <v>132000093</v>
      </c>
      <c r="D676" s="8" t="s">
        <v>2634</v>
      </c>
      <c r="H676" s="8">
        <v>2.66E-3</v>
      </c>
      <c r="K676" s="8" t="s">
        <v>2050</v>
      </c>
      <c r="L676" s="8">
        <v>1</v>
      </c>
      <c r="M676" s="8">
        <v>4</v>
      </c>
      <c r="S676" s="8">
        <v>113230</v>
      </c>
      <c r="T676" s="8">
        <v>1</v>
      </c>
      <c r="U676" s="8">
        <v>132010131</v>
      </c>
      <c r="V676" s="8">
        <v>1</v>
      </c>
      <c r="AK676" s="8">
        <v>0</v>
      </c>
      <c r="AL676" s="8">
        <v>0</v>
      </c>
      <c r="AM676" s="8">
        <v>30029</v>
      </c>
      <c r="AN676" s="8">
        <v>6.6670000000000002E-3</v>
      </c>
      <c r="AO676" s="8">
        <v>0</v>
      </c>
      <c r="AP676" s="8">
        <v>0</v>
      </c>
      <c r="AQ676" s="8">
        <v>0</v>
      </c>
      <c r="AR676" s="8">
        <v>0</v>
      </c>
      <c r="AS676" s="8">
        <v>30025</v>
      </c>
      <c r="AT676" s="8">
        <v>8.3299999999999997E-4</v>
      </c>
      <c r="AU676" s="8">
        <v>30201</v>
      </c>
      <c r="AV676" s="8">
        <v>7.4999999999999997E-3</v>
      </c>
    </row>
    <row r="677" spans="1:48">
      <c r="A677" s="8" t="s">
        <v>2012</v>
      </c>
      <c r="B677" s="8">
        <v>132000154</v>
      </c>
      <c r="D677" s="8" t="s">
        <v>2635</v>
      </c>
      <c r="E677" s="8">
        <v>420</v>
      </c>
      <c r="F677" s="8">
        <v>9.3460000000000001E-3</v>
      </c>
      <c r="G677" s="8">
        <v>1</v>
      </c>
      <c r="K677" s="8" t="s">
        <v>2050</v>
      </c>
      <c r="L677" s="8">
        <v>1</v>
      </c>
      <c r="S677" s="8" t="s">
        <v>1141</v>
      </c>
      <c r="T677" s="8">
        <v>0.16300000000000001</v>
      </c>
      <c r="U677" s="8" t="s">
        <v>157</v>
      </c>
      <c r="V677" s="8">
        <v>1.7000000000000001E-2</v>
      </c>
      <c r="AJ677" s="8">
        <v>467274</v>
      </c>
      <c r="AK677" s="8">
        <v>0</v>
      </c>
      <c r="AL677" s="8">
        <v>0</v>
      </c>
      <c r="AM677" s="8">
        <v>0</v>
      </c>
      <c r="AN677" s="8">
        <v>0</v>
      </c>
      <c r="AO677" s="8">
        <v>0</v>
      </c>
      <c r="AP677" s="8">
        <v>0</v>
      </c>
      <c r="AQ677" s="8">
        <v>0</v>
      </c>
      <c r="AR677" s="8">
        <v>0</v>
      </c>
      <c r="AS677" s="8">
        <v>0</v>
      </c>
      <c r="AT677" s="8">
        <v>0</v>
      </c>
      <c r="AU677" s="8">
        <v>30201</v>
      </c>
      <c r="AV677" s="8">
        <v>1.6020000000000001E-3</v>
      </c>
    </row>
    <row r="678" spans="1:48">
      <c r="A678" s="8" t="s">
        <v>2012</v>
      </c>
      <c r="B678" s="8">
        <v>132000155</v>
      </c>
      <c r="D678" s="8" t="s">
        <v>2636</v>
      </c>
      <c r="E678" s="8">
        <v>420</v>
      </c>
      <c r="F678" s="8">
        <v>9.4299999999999991E-3</v>
      </c>
      <c r="G678" s="8">
        <v>1</v>
      </c>
      <c r="K678" s="8" t="s">
        <v>2050</v>
      </c>
      <c r="L678" s="8">
        <v>1</v>
      </c>
      <c r="S678" s="8" t="s">
        <v>1141</v>
      </c>
      <c r="T678" s="8">
        <v>0.21</v>
      </c>
      <c r="U678" s="8" t="s">
        <v>157</v>
      </c>
      <c r="V678" s="8">
        <v>2.3E-2</v>
      </c>
      <c r="AJ678" s="8">
        <v>473344</v>
      </c>
      <c r="AK678" s="8">
        <v>0</v>
      </c>
      <c r="AL678" s="8">
        <v>0</v>
      </c>
      <c r="AM678" s="8">
        <v>0</v>
      </c>
      <c r="AN678" s="8">
        <v>0</v>
      </c>
      <c r="AO678" s="8">
        <v>0</v>
      </c>
      <c r="AP678" s="8">
        <v>0</v>
      </c>
      <c r="AQ678" s="8">
        <v>0</v>
      </c>
      <c r="AR678" s="8">
        <v>0</v>
      </c>
      <c r="AS678" s="8">
        <v>0</v>
      </c>
      <c r="AT678" s="8">
        <v>0</v>
      </c>
      <c r="AU678" s="8">
        <v>30201</v>
      </c>
      <c r="AV678" s="8">
        <v>4.4000000000000003E-3</v>
      </c>
    </row>
    <row r="679" spans="1:48">
      <c r="A679" s="8" t="s">
        <v>2012</v>
      </c>
      <c r="B679" s="8">
        <v>132000156</v>
      </c>
      <c r="D679" s="8" t="s">
        <v>2637</v>
      </c>
      <c r="E679" s="8">
        <v>420</v>
      </c>
      <c r="F679" s="8">
        <v>1.2500000000000001E-2</v>
      </c>
      <c r="G679" s="8">
        <v>1</v>
      </c>
      <c r="K679" s="8" t="s">
        <v>2050</v>
      </c>
      <c r="L679" s="8">
        <v>1</v>
      </c>
      <c r="S679" s="8" t="s">
        <v>1141</v>
      </c>
      <c r="T679" s="8">
        <v>0.27200000000000002</v>
      </c>
      <c r="U679" s="8" t="s">
        <v>157</v>
      </c>
      <c r="V679" s="8">
        <v>3.0200000000000001E-2</v>
      </c>
      <c r="AJ679" s="8">
        <v>467273</v>
      </c>
      <c r="AK679" s="8">
        <v>0</v>
      </c>
      <c r="AL679" s="8">
        <v>0</v>
      </c>
      <c r="AM679" s="8">
        <v>0</v>
      </c>
      <c r="AN679" s="8">
        <v>0</v>
      </c>
      <c r="AO679" s="8">
        <v>0</v>
      </c>
      <c r="AP679" s="8">
        <v>0</v>
      </c>
      <c r="AQ679" s="8">
        <v>0</v>
      </c>
      <c r="AR679" s="8">
        <v>0</v>
      </c>
      <c r="AS679" s="8">
        <v>0</v>
      </c>
      <c r="AT679" s="8">
        <v>0</v>
      </c>
      <c r="AU679" s="8">
        <v>30201</v>
      </c>
      <c r="AV679" s="8">
        <v>7.5700000000000003E-3</v>
      </c>
    </row>
    <row r="680" spans="1:48">
      <c r="A680" s="8" t="s">
        <v>2012</v>
      </c>
      <c r="B680" s="8">
        <v>132000157</v>
      </c>
      <c r="D680" s="8" t="s">
        <v>2638</v>
      </c>
      <c r="E680" s="8">
        <v>420</v>
      </c>
      <c r="F680" s="8">
        <v>9.7099999999999999E-3</v>
      </c>
      <c r="G680" s="8">
        <v>1</v>
      </c>
      <c r="K680" s="8" t="s">
        <v>2050</v>
      </c>
      <c r="L680" s="8">
        <v>1</v>
      </c>
      <c r="S680" s="8" t="s">
        <v>1141</v>
      </c>
      <c r="T680" s="8">
        <v>0.14580000000000001</v>
      </c>
      <c r="U680" s="8" t="s">
        <v>157</v>
      </c>
      <c r="V680" s="8">
        <v>1.6199999999999999E-2</v>
      </c>
      <c r="AJ680" s="8">
        <v>473347</v>
      </c>
      <c r="AK680" s="8">
        <v>0</v>
      </c>
      <c r="AL680" s="8">
        <v>0</v>
      </c>
      <c r="AM680" s="8">
        <v>0</v>
      </c>
      <c r="AN680" s="8">
        <v>0</v>
      </c>
      <c r="AO680" s="8">
        <v>0</v>
      </c>
      <c r="AP680" s="8">
        <v>0</v>
      </c>
      <c r="AQ680" s="8">
        <v>0</v>
      </c>
      <c r="AR680" s="8">
        <v>0</v>
      </c>
      <c r="AS680" s="8">
        <v>0</v>
      </c>
      <c r="AT680" s="8">
        <v>0</v>
      </c>
      <c r="AU680" s="8">
        <v>30201</v>
      </c>
      <c r="AV680" s="8">
        <v>3.8999999999999998E-3</v>
      </c>
    </row>
    <row r="681" spans="1:48">
      <c r="A681" s="8" t="s">
        <v>2012</v>
      </c>
      <c r="B681" s="8">
        <v>132000158</v>
      </c>
      <c r="D681" s="8" t="s">
        <v>2639</v>
      </c>
      <c r="E681" s="8">
        <v>80</v>
      </c>
      <c r="F681" s="8">
        <v>2.2200000000000002E-3</v>
      </c>
      <c r="G681" s="8">
        <v>0</v>
      </c>
      <c r="K681" s="8" t="s">
        <v>2050</v>
      </c>
      <c r="L681" s="8">
        <v>1</v>
      </c>
      <c r="S681" s="8" t="s">
        <v>1141</v>
      </c>
      <c r="T681" s="8">
        <v>4.1399999999999996E-3</v>
      </c>
      <c r="U681" s="8" t="s">
        <v>157</v>
      </c>
      <c r="V681" s="8">
        <v>4.6000000000000001E-4</v>
      </c>
      <c r="AJ681" s="8">
        <v>467593</v>
      </c>
      <c r="AK681" s="8">
        <v>30106</v>
      </c>
      <c r="AL681" s="8">
        <v>2.5000000000000001E-4</v>
      </c>
      <c r="AM681" s="8">
        <v>0</v>
      </c>
      <c r="AN681" s="8">
        <v>0</v>
      </c>
      <c r="AO681" s="8">
        <v>0</v>
      </c>
      <c r="AP681" s="8">
        <v>0</v>
      </c>
      <c r="AQ681" s="8">
        <v>0</v>
      </c>
      <c r="AR681" s="8">
        <v>0</v>
      </c>
      <c r="AS681" s="8">
        <v>0</v>
      </c>
      <c r="AT681" s="8">
        <v>0</v>
      </c>
      <c r="AU681" s="8">
        <v>30201</v>
      </c>
      <c r="AV681" s="8">
        <v>2.5000000000000001E-4</v>
      </c>
    </row>
    <row r="682" spans="1:48">
      <c r="A682" s="8" t="s">
        <v>2012</v>
      </c>
      <c r="B682" s="8">
        <v>132000160</v>
      </c>
      <c r="D682" s="8" t="s">
        <v>2640</v>
      </c>
      <c r="E682" s="8">
        <v>420</v>
      </c>
      <c r="F682" s="8">
        <v>1.2500000000000001E-2</v>
      </c>
      <c r="G682" s="8">
        <v>1</v>
      </c>
      <c r="K682" s="8" t="s">
        <v>2050</v>
      </c>
      <c r="L682" s="8">
        <v>1</v>
      </c>
      <c r="S682" s="8" t="s">
        <v>1141</v>
      </c>
      <c r="T682" s="8">
        <v>0.27200000000000002</v>
      </c>
      <c r="U682" s="8" t="s">
        <v>157</v>
      </c>
      <c r="V682" s="8">
        <v>3.0200000000000001E-2</v>
      </c>
      <c r="Y682" s="8">
        <v>132000158</v>
      </c>
      <c r="Z682" s="8">
        <v>1</v>
      </c>
      <c r="AJ682" s="8">
        <v>467273</v>
      </c>
      <c r="AK682" s="8">
        <v>0</v>
      </c>
      <c r="AL682" s="8">
        <v>0</v>
      </c>
      <c r="AM682" s="8">
        <v>0</v>
      </c>
      <c r="AN682" s="8">
        <v>0</v>
      </c>
      <c r="AO682" s="8">
        <v>0</v>
      </c>
      <c r="AP682" s="8">
        <v>0</v>
      </c>
      <c r="AQ682" s="8">
        <v>0</v>
      </c>
      <c r="AR682" s="8">
        <v>0</v>
      </c>
      <c r="AS682" s="8">
        <v>0</v>
      </c>
      <c r="AT682" s="8">
        <v>0</v>
      </c>
      <c r="AU682" s="8">
        <v>30201</v>
      </c>
      <c r="AV682" s="8">
        <v>7.5700000000000003E-3</v>
      </c>
    </row>
    <row r="683" spans="1:48">
      <c r="A683" s="8" t="s">
        <v>2012</v>
      </c>
      <c r="B683" s="8">
        <v>132000161</v>
      </c>
      <c r="D683" s="8" t="s">
        <v>2641</v>
      </c>
      <c r="E683" s="8">
        <v>80</v>
      </c>
      <c r="F683" s="8">
        <v>3.63E-3</v>
      </c>
      <c r="G683" s="8">
        <v>1</v>
      </c>
      <c r="K683" s="8" t="s">
        <v>2050</v>
      </c>
      <c r="L683" s="8">
        <v>1</v>
      </c>
      <c r="S683" s="8" t="s">
        <v>853</v>
      </c>
      <c r="T683" s="8">
        <v>5.4999999999999997E-3</v>
      </c>
      <c r="AJ683" s="8" t="s">
        <v>2642</v>
      </c>
      <c r="AK683" s="8">
        <v>0</v>
      </c>
      <c r="AL683" s="8">
        <v>0</v>
      </c>
      <c r="AM683" s="8">
        <v>0</v>
      </c>
      <c r="AN683" s="8">
        <v>0</v>
      </c>
      <c r="AO683" s="8">
        <v>0</v>
      </c>
      <c r="AP683" s="8">
        <v>0</v>
      </c>
      <c r="AQ683" s="8">
        <v>30013</v>
      </c>
      <c r="AR683" s="8">
        <v>6.2500000000000001E-4</v>
      </c>
      <c r="AS683" s="8">
        <v>30024</v>
      </c>
      <c r="AT683" s="8">
        <v>2.5000000000000001E-3</v>
      </c>
      <c r="AU683" s="8">
        <v>30201</v>
      </c>
      <c r="AV683" s="8">
        <v>2.5000000000000001E-3</v>
      </c>
    </row>
    <row r="684" spans="1:48">
      <c r="A684" s="8" t="s">
        <v>2012</v>
      </c>
      <c r="B684" s="8">
        <v>132000162</v>
      </c>
      <c r="D684" s="8" t="s">
        <v>2643</v>
      </c>
      <c r="E684" s="8">
        <v>420</v>
      </c>
      <c r="F684" s="8">
        <v>9.7099999999999999E-3</v>
      </c>
      <c r="G684" s="8">
        <v>1</v>
      </c>
      <c r="K684" s="8" t="s">
        <v>2050</v>
      </c>
      <c r="L684" s="8">
        <v>1</v>
      </c>
      <c r="S684" s="8" t="s">
        <v>1141</v>
      </c>
      <c r="T684" s="8">
        <v>0.14580000000000001</v>
      </c>
      <c r="U684" s="8" t="s">
        <v>157</v>
      </c>
      <c r="V684" s="8">
        <v>1.6199999999999999E-2</v>
      </c>
      <c r="Y684" s="8" t="s">
        <v>1942</v>
      </c>
      <c r="Z684" s="8">
        <v>4</v>
      </c>
      <c r="AJ684" s="8">
        <v>473347</v>
      </c>
      <c r="AK684" s="8">
        <v>0</v>
      </c>
      <c r="AL684" s="8">
        <v>0</v>
      </c>
      <c r="AM684" s="8">
        <v>0</v>
      </c>
      <c r="AN684" s="8">
        <v>0</v>
      </c>
      <c r="AO684" s="8">
        <v>0</v>
      </c>
      <c r="AP684" s="8">
        <v>0</v>
      </c>
      <c r="AQ684" s="8">
        <v>0</v>
      </c>
      <c r="AR684" s="8">
        <v>0</v>
      </c>
      <c r="AS684" s="8">
        <v>0</v>
      </c>
      <c r="AT684" s="8">
        <v>0</v>
      </c>
      <c r="AU684" s="8">
        <v>30201</v>
      </c>
      <c r="AV684" s="8">
        <v>3.8999999999999998E-3</v>
      </c>
    </row>
    <row r="685" spans="1:48">
      <c r="A685" s="8" t="s">
        <v>2012</v>
      </c>
      <c r="B685" s="8">
        <v>132000168</v>
      </c>
      <c r="D685" s="8" t="s">
        <v>2644</v>
      </c>
      <c r="E685" s="8">
        <v>420</v>
      </c>
      <c r="F685" s="8">
        <v>7.8300000000000002E-3</v>
      </c>
      <c r="G685" s="8">
        <v>1</v>
      </c>
      <c r="K685" s="8" t="s">
        <v>2050</v>
      </c>
      <c r="L685" s="8">
        <v>1</v>
      </c>
      <c r="S685" s="8" t="s">
        <v>1105</v>
      </c>
      <c r="T685" s="8">
        <v>0.119768</v>
      </c>
      <c r="U685" s="8" t="s">
        <v>155</v>
      </c>
      <c r="V685" s="8">
        <v>1.6331999999999999E-2</v>
      </c>
      <c r="AJ685" s="8">
        <v>3240</v>
      </c>
      <c r="AK685" s="8">
        <v>0</v>
      </c>
      <c r="AL685" s="8">
        <v>0</v>
      </c>
      <c r="AM685" s="8">
        <v>300000002</v>
      </c>
      <c r="AN685" s="8">
        <v>1</v>
      </c>
      <c r="AO685" s="8">
        <v>0</v>
      </c>
      <c r="AP685" s="8">
        <v>0</v>
      </c>
      <c r="AQ685" s="8">
        <v>0</v>
      </c>
      <c r="AR685" s="8">
        <v>0</v>
      </c>
      <c r="AS685" s="8">
        <v>30025</v>
      </c>
      <c r="AT685" s="8">
        <v>1.9608E-2</v>
      </c>
      <c r="AU685" s="8">
        <v>30201</v>
      </c>
      <c r="AV685" s="8">
        <v>1.9608E-2</v>
      </c>
    </row>
    <row r="686" spans="1:48">
      <c r="A686" s="8" t="s">
        <v>2012</v>
      </c>
      <c r="B686" s="8">
        <v>132000169</v>
      </c>
      <c r="D686" s="8" t="s">
        <v>2645</v>
      </c>
      <c r="E686" s="8">
        <v>420</v>
      </c>
      <c r="F686" s="8">
        <v>8.0800000000000004E-3</v>
      </c>
      <c r="G686" s="8">
        <v>1</v>
      </c>
      <c r="K686" s="8" t="s">
        <v>2050</v>
      </c>
      <c r="L686" s="8">
        <v>1</v>
      </c>
      <c r="S686" s="8" t="s">
        <v>1105</v>
      </c>
      <c r="T686" s="8">
        <v>0.11501600000000001</v>
      </c>
      <c r="U686" s="8" t="s">
        <v>155</v>
      </c>
      <c r="V686" s="8">
        <v>1.5684E-2</v>
      </c>
      <c r="AJ686" s="8">
        <v>3239</v>
      </c>
      <c r="AK686" s="8">
        <v>0</v>
      </c>
      <c r="AL686" s="8">
        <v>0</v>
      </c>
      <c r="AM686" s="8">
        <v>300000002</v>
      </c>
      <c r="AN686" s="8">
        <v>1</v>
      </c>
      <c r="AO686" s="8">
        <v>0</v>
      </c>
      <c r="AP686" s="8">
        <v>0</v>
      </c>
      <c r="AQ686" s="8">
        <v>0</v>
      </c>
      <c r="AR686" s="8">
        <v>0</v>
      </c>
      <c r="AS686" s="8">
        <v>30025</v>
      </c>
      <c r="AT686" s="8">
        <v>1.6666E-2</v>
      </c>
      <c r="AU686" s="8">
        <v>30201</v>
      </c>
      <c r="AV686" s="8">
        <v>1.6666E-2</v>
      </c>
    </row>
    <row r="687" spans="1:48">
      <c r="A687" s="8" t="s">
        <v>2012</v>
      </c>
      <c r="B687" s="8">
        <v>132000175</v>
      </c>
      <c r="D687" s="8" t="s">
        <v>2646</v>
      </c>
      <c r="E687" s="8">
        <v>80</v>
      </c>
      <c r="F687" s="8">
        <v>5.1500000000000001E-3</v>
      </c>
      <c r="G687" s="8">
        <v>1</v>
      </c>
      <c r="K687" s="8" t="s">
        <v>2050</v>
      </c>
      <c r="L687" s="8">
        <v>1</v>
      </c>
      <c r="S687" s="8" t="s">
        <v>853</v>
      </c>
      <c r="T687" s="8">
        <v>7.0000000000000001E-3</v>
      </c>
      <c r="AJ687" s="8" t="s">
        <v>2647</v>
      </c>
      <c r="AK687" s="8">
        <v>0</v>
      </c>
      <c r="AL687" s="8">
        <v>0</v>
      </c>
      <c r="AM687" s="8">
        <v>0</v>
      </c>
      <c r="AN687" s="8">
        <v>0</v>
      </c>
      <c r="AO687" s="8">
        <v>0</v>
      </c>
      <c r="AP687" s="8">
        <v>0</v>
      </c>
      <c r="AQ687" s="8">
        <v>30013</v>
      </c>
      <c r="AR687" s="8">
        <v>4.3099999999999996E-3</v>
      </c>
      <c r="AS687" s="8">
        <v>30025</v>
      </c>
      <c r="AT687" s="8">
        <v>2.4599999999999999E-3</v>
      </c>
      <c r="AU687" s="8">
        <v>30201</v>
      </c>
      <c r="AV687" s="8">
        <v>2.4599999999999999E-3</v>
      </c>
    </row>
    <row r="688" spans="1:48">
      <c r="A688" s="8" t="s">
        <v>2012</v>
      </c>
      <c r="B688" s="8">
        <v>132000176</v>
      </c>
      <c r="D688" s="8" t="s">
        <v>2648</v>
      </c>
      <c r="E688" s="8">
        <v>200</v>
      </c>
      <c r="F688" s="8">
        <v>7.4599999999999996E-3</v>
      </c>
      <c r="G688" s="8">
        <v>1</v>
      </c>
      <c r="K688" s="8" t="s">
        <v>2050</v>
      </c>
      <c r="L688" s="8">
        <v>1</v>
      </c>
      <c r="S688" s="8" t="s">
        <v>576</v>
      </c>
      <c r="T688" s="8">
        <v>4.3991999999999996E-2</v>
      </c>
      <c r="U688" s="8" t="s">
        <v>153</v>
      </c>
      <c r="V688" s="8">
        <v>2.8080000000000002E-3</v>
      </c>
      <c r="Y688" s="8">
        <v>113227</v>
      </c>
      <c r="Z688" s="8">
        <v>1</v>
      </c>
      <c r="AJ688" s="8">
        <v>3226</v>
      </c>
      <c r="AK688" s="8">
        <v>0</v>
      </c>
      <c r="AL688" s="8">
        <v>0</v>
      </c>
      <c r="AM688" s="8">
        <v>0</v>
      </c>
      <c r="AN688" s="8">
        <v>0</v>
      </c>
      <c r="AO688" s="8">
        <v>0</v>
      </c>
      <c r="AP688" s="8">
        <v>0</v>
      </c>
      <c r="AQ688" s="8">
        <v>0</v>
      </c>
      <c r="AR688" s="8">
        <v>0</v>
      </c>
      <c r="AS688" s="8">
        <v>0</v>
      </c>
      <c r="AT688" s="8">
        <v>0</v>
      </c>
      <c r="AU688" s="8">
        <v>30201</v>
      </c>
      <c r="AV688" s="8">
        <v>2.0832999999999997E-2</v>
      </c>
    </row>
    <row r="689" spans="1:48">
      <c r="A689" s="8" t="s">
        <v>2012</v>
      </c>
      <c r="B689" s="8">
        <v>132000185</v>
      </c>
      <c r="D689" s="8" t="s">
        <v>2649</v>
      </c>
      <c r="E689" s="8">
        <v>80</v>
      </c>
      <c r="F689" s="8">
        <v>4.7200000000000002E-3</v>
      </c>
      <c r="G689" s="8">
        <v>1</v>
      </c>
      <c r="K689" s="8" t="s">
        <v>2050</v>
      </c>
      <c r="L689" s="8">
        <v>1</v>
      </c>
      <c r="S689" s="8" t="s">
        <v>1149</v>
      </c>
      <c r="T689" s="8">
        <v>5.8500000000000002E-3</v>
      </c>
      <c r="AJ689" s="8" t="s">
        <v>2647</v>
      </c>
      <c r="AK689" s="8">
        <v>0</v>
      </c>
      <c r="AL689" s="8">
        <v>0</v>
      </c>
      <c r="AM689" s="8">
        <v>0</v>
      </c>
      <c r="AN689" s="8">
        <v>0</v>
      </c>
      <c r="AO689" s="8">
        <v>0</v>
      </c>
      <c r="AP689" s="8">
        <v>0</v>
      </c>
      <c r="AQ689" s="8">
        <v>30013</v>
      </c>
      <c r="AR689" s="8">
        <v>4.3099999999999996E-3</v>
      </c>
      <c r="AS689" s="8">
        <v>30025</v>
      </c>
      <c r="AT689" s="8">
        <v>2.4599999999999999E-3</v>
      </c>
      <c r="AU689" s="8">
        <v>30201</v>
      </c>
      <c r="AV689" s="8">
        <v>2.4599999999999999E-3</v>
      </c>
    </row>
    <row r="690" spans="1:48">
      <c r="A690" s="8" t="s">
        <v>2012</v>
      </c>
      <c r="B690" s="8">
        <v>132000186</v>
      </c>
      <c r="D690" s="8" t="s">
        <v>2650</v>
      </c>
      <c r="E690" s="8">
        <v>80</v>
      </c>
      <c r="F690" s="8">
        <v>4.4400000000000004E-3</v>
      </c>
      <c r="G690" s="8">
        <v>1</v>
      </c>
      <c r="K690" s="8" t="s">
        <v>2050</v>
      </c>
      <c r="L690" s="8">
        <v>1</v>
      </c>
      <c r="S690" s="8" t="s">
        <v>1149</v>
      </c>
      <c r="T690" s="8">
        <v>5.4999999999999997E-3</v>
      </c>
      <c r="AJ690" s="8" t="s">
        <v>2642</v>
      </c>
      <c r="AK690" s="8">
        <v>0</v>
      </c>
      <c r="AL690" s="8">
        <v>0</v>
      </c>
      <c r="AM690" s="8">
        <v>0</v>
      </c>
      <c r="AN690" s="8">
        <v>0</v>
      </c>
      <c r="AO690" s="8">
        <v>0</v>
      </c>
      <c r="AP690" s="8">
        <v>0</v>
      </c>
      <c r="AQ690" s="8">
        <v>30013</v>
      </c>
      <c r="AR690" s="8">
        <v>6.2500000000000001E-4</v>
      </c>
      <c r="AS690" s="8">
        <v>30024</v>
      </c>
      <c r="AT690" s="8">
        <v>2.5000000000000001E-3</v>
      </c>
      <c r="AU690" s="8">
        <v>30201</v>
      </c>
      <c r="AV690" s="8">
        <v>2.5000000000000001E-3</v>
      </c>
    </row>
    <row r="691" spans="1:48">
      <c r="A691" s="8" t="s">
        <v>2012</v>
      </c>
      <c r="B691" s="8">
        <v>132000231</v>
      </c>
      <c r="D691" s="8" t="s">
        <v>2651</v>
      </c>
      <c r="K691" s="8" t="s">
        <v>2050</v>
      </c>
      <c r="L691" s="8">
        <v>1</v>
      </c>
      <c r="S691" s="8" t="s">
        <v>1105</v>
      </c>
      <c r="T691" s="8">
        <v>0.12692000000000001</v>
      </c>
      <c r="U691" s="8" t="s">
        <v>101</v>
      </c>
      <c r="V691" s="8">
        <v>5.7299999999999999E-3</v>
      </c>
      <c r="Y691" s="8">
        <v>113299</v>
      </c>
      <c r="Z691" s="8">
        <v>1</v>
      </c>
      <c r="AK691" s="8">
        <v>0</v>
      </c>
      <c r="AL691" s="8">
        <v>0</v>
      </c>
      <c r="AM691" s="8">
        <v>30029</v>
      </c>
      <c r="AN691" s="8">
        <v>1</v>
      </c>
      <c r="AO691" s="8">
        <v>0</v>
      </c>
      <c r="AP691" s="8">
        <v>0</v>
      </c>
      <c r="AQ691" s="8">
        <v>0</v>
      </c>
      <c r="AR691" s="8">
        <v>0</v>
      </c>
      <c r="AS691" s="8">
        <v>0</v>
      </c>
      <c r="AT691" s="8">
        <v>0</v>
      </c>
      <c r="AU691" s="8">
        <v>30201</v>
      </c>
      <c r="AV691" s="8">
        <v>1.6660000000000001E-2</v>
      </c>
    </row>
    <row r="692" spans="1:48">
      <c r="A692" s="8" t="s">
        <v>2012</v>
      </c>
      <c r="B692" s="8">
        <v>132000238</v>
      </c>
      <c r="D692" s="8" t="s">
        <v>2652</v>
      </c>
      <c r="E692" s="8">
        <v>330</v>
      </c>
      <c r="F692" s="8">
        <v>1.805E-2</v>
      </c>
      <c r="G692" s="8">
        <v>1</v>
      </c>
      <c r="K692" s="8" t="s">
        <v>2050</v>
      </c>
      <c r="L692" s="8">
        <v>1</v>
      </c>
      <c r="S692" s="8" t="s">
        <v>1105</v>
      </c>
      <c r="T692" s="8">
        <v>0.14687999999999998</v>
      </c>
      <c r="U692" s="8" t="s">
        <v>159</v>
      </c>
      <c r="V692" s="8">
        <v>6.1200000000000004E-3</v>
      </c>
      <c r="AJ692" s="8">
        <v>1018</v>
      </c>
      <c r="AK692" s="8">
        <v>0</v>
      </c>
      <c r="AL692" s="8">
        <v>0</v>
      </c>
      <c r="AM692" s="8">
        <v>300000002</v>
      </c>
      <c r="AN692" s="8">
        <v>1</v>
      </c>
      <c r="AO692" s="8">
        <v>0</v>
      </c>
      <c r="AP692" s="8">
        <v>0</v>
      </c>
      <c r="AQ692" s="8">
        <v>0</v>
      </c>
      <c r="AR692" s="8">
        <v>0</v>
      </c>
      <c r="AS692" s="8">
        <v>0</v>
      </c>
      <c r="AT692" s="8">
        <v>0</v>
      </c>
      <c r="AU692" s="8">
        <v>30201</v>
      </c>
      <c r="AV692" s="8">
        <v>5.0000000000000001E-3</v>
      </c>
    </row>
    <row r="693" spans="1:48">
      <c r="A693" s="8" t="s">
        <v>2012</v>
      </c>
      <c r="B693" s="8">
        <v>132000239</v>
      </c>
      <c r="D693" s="8" t="s">
        <v>2653</v>
      </c>
      <c r="K693" s="8" t="s">
        <v>2050</v>
      </c>
      <c r="L693" s="8">
        <v>1</v>
      </c>
      <c r="S693" s="8" t="s">
        <v>1105</v>
      </c>
      <c r="T693" s="8">
        <v>0.12692000000000001</v>
      </c>
      <c r="U693" s="8" t="s">
        <v>101</v>
      </c>
      <c r="V693" s="8">
        <v>5.7299999999999999E-3</v>
      </c>
      <c r="Y693" s="8">
        <v>132010254</v>
      </c>
      <c r="Z693" s="8">
        <v>1</v>
      </c>
      <c r="AK693" s="8">
        <v>0</v>
      </c>
      <c r="AL693" s="8">
        <v>0</v>
      </c>
      <c r="AM693" s="8">
        <v>0</v>
      </c>
      <c r="AN693" s="8">
        <v>0</v>
      </c>
      <c r="AO693" s="8">
        <v>0</v>
      </c>
      <c r="AP693" s="8">
        <v>0</v>
      </c>
      <c r="AQ693" s="8">
        <v>0</v>
      </c>
      <c r="AR693" s="8">
        <v>0</v>
      </c>
      <c r="AS693" s="8">
        <v>0</v>
      </c>
      <c r="AT693" s="8">
        <v>0</v>
      </c>
      <c r="AU693" s="8">
        <v>30201</v>
      </c>
      <c r="AV693" s="8">
        <v>2.5640999999999997E-2</v>
      </c>
    </row>
    <row r="694" spans="1:48">
      <c r="A694" s="8" t="s">
        <v>2012</v>
      </c>
      <c r="B694" s="8">
        <v>132000260</v>
      </c>
      <c r="D694" s="8" t="s">
        <v>2654</v>
      </c>
      <c r="E694" s="8">
        <v>200</v>
      </c>
      <c r="F694" s="8">
        <v>7.7770000000000001E-3</v>
      </c>
      <c r="G694" s="8">
        <v>1</v>
      </c>
      <c r="K694" s="8" t="s">
        <v>2050</v>
      </c>
      <c r="L694" s="8">
        <v>1</v>
      </c>
      <c r="S694" s="8" t="s">
        <v>576</v>
      </c>
      <c r="T694" s="8">
        <v>4.4360999999999998E-2</v>
      </c>
      <c r="U694" s="8" t="s">
        <v>153</v>
      </c>
      <c r="V694" s="8">
        <v>3.3390000000000004E-3</v>
      </c>
      <c r="Y694" s="8">
        <v>113302</v>
      </c>
      <c r="Z694" s="8">
        <v>1</v>
      </c>
      <c r="AJ694" s="8">
        <v>3226</v>
      </c>
      <c r="AK694" s="8">
        <v>0</v>
      </c>
      <c r="AL694" s="8">
        <v>0</v>
      </c>
      <c r="AM694" s="8">
        <v>0</v>
      </c>
      <c r="AN694" s="8">
        <v>0</v>
      </c>
      <c r="AO694" s="8">
        <v>0</v>
      </c>
      <c r="AP694" s="8">
        <v>0</v>
      </c>
      <c r="AQ694" s="8">
        <v>0</v>
      </c>
      <c r="AR694" s="8">
        <v>0</v>
      </c>
      <c r="AS694" s="8">
        <v>0</v>
      </c>
      <c r="AT694" s="8">
        <v>0</v>
      </c>
      <c r="AU694" s="8">
        <v>30201</v>
      </c>
      <c r="AV694" s="8">
        <v>2.0832999999999997E-2</v>
      </c>
    </row>
    <row r="695" spans="1:48">
      <c r="A695" s="8" t="s">
        <v>2012</v>
      </c>
      <c r="B695" s="8">
        <v>132000263</v>
      </c>
      <c r="D695" s="8" t="s">
        <v>2655</v>
      </c>
      <c r="K695" s="8" t="s">
        <v>2050</v>
      </c>
      <c r="L695" s="8">
        <v>1</v>
      </c>
      <c r="S695" s="8">
        <v>132000263</v>
      </c>
      <c r="T695" s="8">
        <v>1</v>
      </c>
      <c r="AK695" s="8">
        <v>0</v>
      </c>
      <c r="AL695" s="8">
        <v>0</v>
      </c>
      <c r="AM695" s="8">
        <v>0</v>
      </c>
      <c r="AN695" s="8">
        <v>0</v>
      </c>
      <c r="AO695" s="8">
        <v>0</v>
      </c>
      <c r="AP695" s="8">
        <v>0</v>
      </c>
      <c r="AQ695" s="8">
        <v>0</v>
      </c>
      <c r="AR695" s="8">
        <v>0</v>
      </c>
      <c r="AS695" s="8">
        <v>0</v>
      </c>
      <c r="AT695" s="8">
        <v>0</v>
      </c>
      <c r="AU695" s="8">
        <v>0</v>
      </c>
      <c r="AV695" s="8">
        <v>0</v>
      </c>
    </row>
    <row r="696" spans="1:48">
      <c r="A696" s="8" t="s">
        <v>2012</v>
      </c>
      <c r="B696" s="8">
        <v>132000267</v>
      </c>
      <c r="D696" s="8" t="s">
        <v>2656</v>
      </c>
      <c r="E696" s="8">
        <v>130</v>
      </c>
      <c r="F696" s="8">
        <v>5.7800000000000004E-3</v>
      </c>
      <c r="G696" s="8">
        <v>1</v>
      </c>
      <c r="K696" s="8" t="s">
        <v>2050</v>
      </c>
      <c r="L696" s="8">
        <v>1</v>
      </c>
      <c r="S696" s="8" t="s">
        <v>1149</v>
      </c>
      <c r="T696" s="8">
        <v>3.5999999999999997E-2</v>
      </c>
      <c r="AK696" s="8">
        <v>0</v>
      </c>
      <c r="AL696" s="8">
        <v>0</v>
      </c>
      <c r="AM696" s="8">
        <v>0</v>
      </c>
      <c r="AN696" s="8">
        <v>0</v>
      </c>
      <c r="AO696" s="8">
        <v>30107</v>
      </c>
      <c r="AP696" s="8">
        <v>2.5000000000000001E-2</v>
      </c>
      <c r="AQ696" s="8">
        <v>0</v>
      </c>
      <c r="AR696" s="8">
        <v>0</v>
      </c>
      <c r="AS696" s="8">
        <v>30024</v>
      </c>
      <c r="AT696" s="8">
        <v>2.7780000000000001E-3</v>
      </c>
      <c r="AU696" s="8">
        <v>0</v>
      </c>
      <c r="AV696" s="8">
        <v>0</v>
      </c>
    </row>
    <row r="697" spans="1:48">
      <c r="A697" s="8" t="s">
        <v>2012</v>
      </c>
      <c r="B697" s="8">
        <v>132000295</v>
      </c>
      <c r="D697" s="8" t="s">
        <v>2657</v>
      </c>
      <c r="E697" s="8">
        <v>200</v>
      </c>
      <c r="F697" s="8">
        <v>8.3330000000000001E-3</v>
      </c>
      <c r="G697" s="8">
        <v>1</v>
      </c>
      <c r="K697" s="8" t="s">
        <v>2050</v>
      </c>
      <c r="L697" s="8">
        <v>1</v>
      </c>
      <c r="S697" s="8" t="s">
        <v>1205</v>
      </c>
      <c r="T697" s="8">
        <v>4.5600000000000002E-2</v>
      </c>
      <c r="U697" s="8" t="s">
        <v>119</v>
      </c>
      <c r="V697" s="8">
        <v>1.9E-3</v>
      </c>
      <c r="Y697" s="8">
        <v>113227</v>
      </c>
      <c r="Z697" s="8">
        <v>1</v>
      </c>
      <c r="AK697" s="8">
        <v>0</v>
      </c>
      <c r="AL697" s="8">
        <v>0</v>
      </c>
      <c r="AM697" s="8">
        <v>0</v>
      </c>
      <c r="AN697" s="8">
        <v>0</v>
      </c>
      <c r="AO697" s="8">
        <v>0</v>
      </c>
      <c r="AP697" s="8">
        <v>0</v>
      </c>
      <c r="AQ697" s="8">
        <v>0</v>
      </c>
      <c r="AR697" s="8">
        <v>0</v>
      </c>
      <c r="AS697" s="8">
        <v>30025</v>
      </c>
      <c r="AT697" s="8">
        <v>2.0832999999999997E-2</v>
      </c>
      <c r="AU697" s="8">
        <v>30201</v>
      </c>
      <c r="AV697" s="8">
        <v>2.0832999999999997E-2</v>
      </c>
    </row>
    <row r="698" spans="1:48">
      <c r="A698" s="8" t="s">
        <v>2012</v>
      </c>
      <c r="B698" s="8">
        <v>132000298</v>
      </c>
      <c r="D698" s="8" t="s">
        <v>2658</v>
      </c>
      <c r="E698" s="8">
        <v>200</v>
      </c>
      <c r="F698" s="8">
        <v>7.4599999999999996E-3</v>
      </c>
      <c r="G698" s="8">
        <v>1</v>
      </c>
      <c r="K698" s="8" t="s">
        <v>2050</v>
      </c>
      <c r="L698" s="8">
        <v>1</v>
      </c>
      <c r="S698" s="8" t="s">
        <v>1205</v>
      </c>
      <c r="T698" s="8">
        <v>4.3991999999999996E-2</v>
      </c>
      <c r="U698" s="8" t="s">
        <v>153</v>
      </c>
      <c r="V698" s="8">
        <v>2.8080000000000002E-3</v>
      </c>
      <c r="Y698" s="8">
        <v>113227</v>
      </c>
      <c r="Z698" s="8">
        <v>1</v>
      </c>
      <c r="AJ698" s="8">
        <v>3226</v>
      </c>
      <c r="AK698" s="8">
        <v>0</v>
      </c>
      <c r="AL698" s="8">
        <v>0</v>
      </c>
      <c r="AM698" s="8">
        <v>0</v>
      </c>
      <c r="AN698" s="8">
        <v>0</v>
      </c>
      <c r="AO698" s="8">
        <v>0</v>
      </c>
      <c r="AP698" s="8">
        <v>0</v>
      </c>
      <c r="AQ698" s="8">
        <v>0</v>
      </c>
      <c r="AR698" s="8">
        <v>0</v>
      </c>
      <c r="AS698" s="8">
        <v>30025</v>
      </c>
      <c r="AT698" s="8">
        <v>2.0832999999999997E-2</v>
      </c>
      <c r="AU698" s="8">
        <v>30201</v>
      </c>
      <c r="AV698" s="8">
        <v>2.0832999999999997E-2</v>
      </c>
    </row>
    <row r="699" spans="1:48">
      <c r="A699" s="8" t="s">
        <v>2012</v>
      </c>
      <c r="B699" s="8">
        <v>132000300</v>
      </c>
      <c r="D699" s="8" t="s">
        <v>2659</v>
      </c>
      <c r="E699" s="8">
        <v>200</v>
      </c>
      <c r="F699" s="8">
        <v>7.7770000000000001E-3</v>
      </c>
      <c r="G699" s="8">
        <v>1</v>
      </c>
      <c r="K699" s="8" t="s">
        <v>2050</v>
      </c>
      <c r="L699" s="8">
        <v>1</v>
      </c>
      <c r="S699" s="8" t="s">
        <v>1205</v>
      </c>
      <c r="T699" s="8">
        <v>4.4360999999999998E-2</v>
      </c>
      <c r="U699" s="8" t="s">
        <v>153</v>
      </c>
      <c r="V699" s="8">
        <v>3.3390000000000004E-3</v>
      </c>
      <c r="Y699" s="8">
        <v>113302</v>
      </c>
      <c r="Z699" s="8">
        <v>1</v>
      </c>
      <c r="AJ699" s="8">
        <v>3226</v>
      </c>
      <c r="AK699" s="8">
        <v>0</v>
      </c>
      <c r="AL699" s="8">
        <v>0</v>
      </c>
      <c r="AM699" s="8">
        <v>0</v>
      </c>
      <c r="AN699" s="8">
        <v>0</v>
      </c>
      <c r="AO699" s="8">
        <v>0</v>
      </c>
      <c r="AP699" s="8">
        <v>0</v>
      </c>
      <c r="AQ699" s="8">
        <v>0</v>
      </c>
      <c r="AR699" s="8">
        <v>0</v>
      </c>
      <c r="AS699" s="8">
        <v>30025</v>
      </c>
      <c r="AT699" s="8">
        <v>2.0832999999999997E-2</v>
      </c>
      <c r="AU699" s="8">
        <v>30201</v>
      </c>
      <c r="AV699" s="8">
        <v>2.0832999999999997E-2</v>
      </c>
    </row>
    <row r="700" spans="1:48">
      <c r="A700" s="8" t="s">
        <v>2012</v>
      </c>
      <c r="B700" s="8">
        <v>132000362</v>
      </c>
      <c r="D700" s="8" t="s">
        <v>2660</v>
      </c>
      <c r="E700" s="8">
        <v>420</v>
      </c>
      <c r="F700" s="8">
        <v>7.8700000000000003E-3</v>
      </c>
      <c r="G700" s="8">
        <v>1</v>
      </c>
      <c r="K700" s="8" t="s">
        <v>2050</v>
      </c>
      <c r="L700" s="8">
        <v>1</v>
      </c>
      <c r="S700" s="8" t="s">
        <v>1105</v>
      </c>
      <c r="T700" s="8">
        <v>0.12803999999999999</v>
      </c>
      <c r="U700" s="8" t="s">
        <v>2661</v>
      </c>
      <c r="V700" s="8">
        <v>3.96E-3</v>
      </c>
      <c r="AJ700" s="8">
        <v>3240</v>
      </c>
      <c r="AK700" s="8">
        <v>0</v>
      </c>
      <c r="AL700" s="8">
        <v>0</v>
      </c>
      <c r="AM700" s="8">
        <v>300000002</v>
      </c>
      <c r="AN700" s="8">
        <v>1</v>
      </c>
      <c r="AO700" s="8">
        <v>0</v>
      </c>
      <c r="AP700" s="8">
        <v>0</v>
      </c>
      <c r="AQ700" s="8">
        <v>0</v>
      </c>
      <c r="AR700" s="8">
        <v>0</v>
      </c>
      <c r="AS700" s="8">
        <v>30025</v>
      </c>
      <c r="AT700" s="8">
        <v>1.6666E-2</v>
      </c>
      <c r="AU700" s="8">
        <v>30201</v>
      </c>
      <c r="AV700" s="8">
        <v>1.6666E-2</v>
      </c>
    </row>
    <row r="701" spans="1:48">
      <c r="A701" s="8" t="s">
        <v>2012</v>
      </c>
      <c r="B701" s="8">
        <v>132000363</v>
      </c>
      <c r="D701" s="8" t="s">
        <v>2662</v>
      </c>
      <c r="E701" s="8">
        <v>420</v>
      </c>
      <c r="F701" s="8">
        <v>7.8700000000000003E-3</v>
      </c>
      <c r="G701" s="8">
        <v>1</v>
      </c>
      <c r="K701" s="8" t="s">
        <v>2050</v>
      </c>
      <c r="L701" s="8">
        <v>1</v>
      </c>
      <c r="S701" s="8" t="s">
        <v>1105</v>
      </c>
      <c r="T701" s="8">
        <v>0.12803999999999999</v>
      </c>
      <c r="U701" s="8" t="s">
        <v>2661</v>
      </c>
      <c r="V701" s="8">
        <v>3.96E-3</v>
      </c>
      <c r="AJ701" s="8">
        <v>3239</v>
      </c>
      <c r="AK701" s="8">
        <v>0</v>
      </c>
      <c r="AL701" s="8">
        <v>0</v>
      </c>
      <c r="AM701" s="8">
        <v>300000002</v>
      </c>
      <c r="AN701" s="8">
        <v>1</v>
      </c>
      <c r="AO701" s="8">
        <v>0</v>
      </c>
      <c r="AP701" s="8">
        <v>0</v>
      </c>
      <c r="AQ701" s="8">
        <v>0</v>
      </c>
      <c r="AR701" s="8">
        <v>0</v>
      </c>
      <c r="AS701" s="8">
        <v>30025</v>
      </c>
      <c r="AT701" s="8">
        <v>1.6666E-2</v>
      </c>
      <c r="AU701" s="8">
        <v>30201</v>
      </c>
      <c r="AV701" s="8">
        <v>1.6666E-2</v>
      </c>
    </row>
    <row r="702" spans="1:48">
      <c r="A702" s="8" t="s">
        <v>2012</v>
      </c>
      <c r="B702" s="8">
        <v>132000367</v>
      </c>
      <c r="D702" s="8" t="s">
        <v>2663</v>
      </c>
      <c r="E702" s="8">
        <v>420</v>
      </c>
      <c r="F702" s="8">
        <v>8.083333333333333E-3</v>
      </c>
      <c r="G702" s="8">
        <v>1</v>
      </c>
      <c r="K702" s="8" t="s">
        <v>2050</v>
      </c>
      <c r="L702" s="8">
        <v>1</v>
      </c>
      <c r="S702" s="8" t="s">
        <v>1105</v>
      </c>
      <c r="T702" s="8">
        <v>0.12275999999999999</v>
      </c>
      <c r="U702" s="8" t="s">
        <v>199</v>
      </c>
      <c r="V702" s="8">
        <v>4.9100000000000003E-3</v>
      </c>
      <c r="AK702" s="8">
        <v>0</v>
      </c>
      <c r="AL702" s="8">
        <v>0</v>
      </c>
      <c r="AM702" s="8">
        <v>300000002</v>
      </c>
      <c r="AN702" s="8">
        <v>1</v>
      </c>
      <c r="AO702" s="8">
        <v>0</v>
      </c>
      <c r="AP702" s="8">
        <v>0</v>
      </c>
      <c r="AQ702" s="8">
        <v>0</v>
      </c>
      <c r="AR702" s="8">
        <v>0</v>
      </c>
      <c r="AS702" s="8">
        <v>30025</v>
      </c>
      <c r="AT702" s="8">
        <v>1.6666E-2</v>
      </c>
      <c r="AU702" s="8">
        <v>30201</v>
      </c>
      <c r="AV702" s="8">
        <v>1.6666E-2</v>
      </c>
    </row>
    <row r="703" spans="1:48">
      <c r="A703" s="8" t="s">
        <v>2012</v>
      </c>
      <c r="B703" s="8">
        <v>132000368</v>
      </c>
      <c r="D703" s="8" t="s">
        <v>2664</v>
      </c>
      <c r="E703" s="8">
        <v>420</v>
      </c>
      <c r="F703" s="8">
        <v>7.8333333333333328E-3</v>
      </c>
      <c r="G703" s="8">
        <v>1</v>
      </c>
      <c r="K703" s="8" t="s">
        <v>2050</v>
      </c>
      <c r="L703" s="8">
        <v>1</v>
      </c>
      <c r="S703" s="8" t="s">
        <v>1105</v>
      </c>
      <c r="T703" s="8">
        <v>0.12648000000000001</v>
      </c>
      <c r="U703" s="8" t="s">
        <v>199</v>
      </c>
      <c r="V703" s="8">
        <v>5.0600000000000003E-3</v>
      </c>
      <c r="AK703" s="8">
        <v>0</v>
      </c>
      <c r="AL703" s="8">
        <v>0</v>
      </c>
      <c r="AM703" s="8">
        <v>300000002</v>
      </c>
      <c r="AN703" s="8">
        <v>1</v>
      </c>
      <c r="AO703" s="8">
        <v>0</v>
      </c>
      <c r="AP703" s="8">
        <v>0</v>
      </c>
      <c r="AQ703" s="8">
        <v>0</v>
      </c>
      <c r="AR703" s="8">
        <v>0</v>
      </c>
      <c r="AS703" s="8">
        <v>30025</v>
      </c>
      <c r="AT703" s="8">
        <v>1.9608E-2</v>
      </c>
      <c r="AU703" s="8">
        <v>30201</v>
      </c>
      <c r="AV703" s="8">
        <v>1.9608E-2</v>
      </c>
    </row>
    <row r="704" spans="1:48">
      <c r="A704" s="8" t="s">
        <v>2012</v>
      </c>
      <c r="B704" s="8">
        <v>132000385</v>
      </c>
      <c r="D704" s="8" t="s">
        <v>2665</v>
      </c>
      <c r="E704" s="8">
        <v>200</v>
      </c>
      <c r="F704" s="8">
        <v>7.7770000000000001E-3</v>
      </c>
      <c r="G704" s="8">
        <v>1</v>
      </c>
      <c r="K704" s="8" t="s">
        <v>2050</v>
      </c>
      <c r="L704" s="8">
        <v>1</v>
      </c>
      <c r="S704" s="8" t="s">
        <v>1205</v>
      </c>
      <c r="T704" s="8">
        <v>4.4659999999999998E-2</v>
      </c>
      <c r="U704" s="8" t="s">
        <v>191</v>
      </c>
      <c r="V704" s="8">
        <v>1.34E-3</v>
      </c>
      <c r="AK704" s="8">
        <v>0</v>
      </c>
      <c r="AL704" s="8">
        <v>0</v>
      </c>
      <c r="AM704" s="8">
        <v>0</v>
      </c>
      <c r="AN704" s="8">
        <v>0</v>
      </c>
      <c r="AO704" s="8">
        <v>0</v>
      </c>
      <c r="AP704" s="8">
        <v>0</v>
      </c>
      <c r="AQ704" s="8">
        <v>0</v>
      </c>
      <c r="AR704" s="8">
        <v>0</v>
      </c>
      <c r="AS704" s="8">
        <v>30025</v>
      </c>
      <c r="AT704" s="8">
        <v>2.0832999999999997E-2</v>
      </c>
      <c r="AU704" s="8">
        <v>30201</v>
      </c>
      <c r="AV704" s="8">
        <v>2.0832999999999997E-2</v>
      </c>
    </row>
    <row r="705" spans="1:48">
      <c r="A705" s="8" t="s">
        <v>2012</v>
      </c>
      <c r="B705" s="8">
        <v>132000386</v>
      </c>
      <c r="D705" s="8" t="s">
        <v>2666</v>
      </c>
      <c r="E705" s="8">
        <v>200</v>
      </c>
      <c r="F705" s="8">
        <v>7.7770000000000001E-3</v>
      </c>
      <c r="G705" s="8">
        <v>1</v>
      </c>
      <c r="K705" s="8" t="s">
        <v>2050</v>
      </c>
      <c r="L705" s="8">
        <v>1</v>
      </c>
      <c r="S705" s="8" t="s">
        <v>1205</v>
      </c>
      <c r="T705" s="8">
        <v>4.4659999999999998E-2</v>
      </c>
      <c r="U705" s="8" t="s">
        <v>191</v>
      </c>
      <c r="V705" s="8">
        <v>1.34E-3</v>
      </c>
      <c r="Y705" s="8">
        <v>113302</v>
      </c>
      <c r="Z705" s="8">
        <v>1</v>
      </c>
      <c r="AK705" s="8">
        <v>0</v>
      </c>
      <c r="AL705" s="8">
        <v>0</v>
      </c>
      <c r="AM705" s="8">
        <v>0</v>
      </c>
      <c r="AN705" s="8">
        <v>0</v>
      </c>
      <c r="AO705" s="8">
        <v>0</v>
      </c>
      <c r="AP705" s="8">
        <v>0</v>
      </c>
      <c r="AQ705" s="8">
        <v>0</v>
      </c>
      <c r="AR705" s="8">
        <v>0</v>
      </c>
      <c r="AS705" s="8">
        <v>30025</v>
      </c>
      <c r="AT705" s="8">
        <v>2.0832999999999997E-2</v>
      </c>
      <c r="AU705" s="8">
        <v>30201</v>
      </c>
      <c r="AV705" s="8">
        <v>2.0832999999999997E-2</v>
      </c>
    </row>
    <row r="706" spans="1:48">
      <c r="A706" s="8" t="s">
        <v>2012</v>
      </c>
      <c r="B706" s="8">
        <v>132000387</v>
      </c>
      <c r="D706" s="8" t="s">
        <v>2667</v>
      </c>
      <c r="E706" s="8">
        <v>420</v>
      </c>
      <c r="F706" s="8">
        <v>5.5833333333333334E-3</v>
      </c>
      <c r="G706" s="8">
        <v>1</v>
      </c>
      <c r="K706" s="8" t="s">
        <v>2050</v>
      </c>
      <c r="L706" s="8">
        <v>1</v>
      </c>
      <c r="S706" s="8" t="s">
        <v>1105</v>
      </c>
      <c r="T706" s="8">
        <v>4.4949999999999997E-2</v>
      </c>
      <c r="U706" s="8" t="s">
        <v>2668</v>
      </c>
      <c r="V706" s="8">
        <v>1.3489999999999999E-3</v>
      </c>
      <c r="AJ706" s="8">
        <v>3278</v>
      </c>
      <c r="AK706" s="8">
        <v>0</v>
      </c>
      <c r="AL706" s="8">
        <v>0</v>
      </c>
      <c r="AM706" s="8">
        <v>0</v>
      </c>
      <c r="AN706" s="8">
        <v>0</v>
      </c>
      <c r="AO706" s="8">
        <v>0</v>
      </c>
      <c r="AP706" s="8">
        <v>0</v>
      </c>
      <c r="AQ706" s="8">
        <v>30013</v>
      </c>
      <c r="AR706" s="8">
        <v>2.8000000000000001E-2</v>
      </c>
      <c r="AS706" s="8">
        <v>30024</v>
      </c>
      <c r="AT706" s="8">
        <v>1.6660000000000001E-2</v>
      </c>
      <c r="AU706" s="8">
        <v>30201</v>
      </c>
      <c r="AV706" s="8">
        <v>1.6660000000000001E-2</v>
      </c>
    </row>
    <row r="707" spans="1:48">
      <c r="A707" s="8" t="s">
        <v>2012</v>
      </c>
      <c r="B707" s="8">
        <v>132000388</v>
      </c>
      <c r="D707" s="8" t="s">
        <v>2669</v>
      </c>
      <c r="E707" s="8">
        <v>420</v>
      </c>
      <c r="F707" s="8">
        <v>5.5833333333333334E-3</v>
      </c>
      <c r="G707" s="8">
        <v>1</v>
      </c>
      <c r="K707" s="8" t="s">
        <v>2050</v>
      </c>
      <c r="L707" s="8">
        <v>1</v>
      </c>
      <c r="S707" s="8" t="s">
        <v>1105</v>
      </c>
      <c r="T707" s="8">
        <v>4.4949999999999997E-2</v>
      </c>
      <c r="U707" s="8" t="s">
        <v>225</v>
      </c>
      <c r="V707" s="8">
        <v>1.3489999999999999E-3</v>
      </c>
      <c r="AK707" s="8">
        <v>0</v>
      </c>
      <c r="AL707" s="8">
        <v>0</v>
      </c>
      <c r="AM707" s="8">
        <v>0</v>
      </c>
      <c r="AN707" s="8">
        <v>0</v>
      </c>
      <c r="AO707" s="8">
        <v>0</v>
      </c>
      <c r="AP707" s="8">
        <v>0</v>
      </c>
      <c r="AQ707" s="8">
        <v>30013</v>
      </c>
      <c r="AR707" s="8">
        <v>2.8000000000000001E-2</v>
      </c>
      <c r="AS707" s="8">
        <v>30024</v>
      </c>
      <c r="AT707" s="8">
        <v>1.6660000000000001E-2</v>
      </c>
      <c r="AU707" s="8">
        <v>30201</v>
      </c>
      <c r="AV707" s="8">
        <v>1.6660000000000001E-2</v>
      </c>
    </row>
    <row r="708" spans="1:48">
      <c r="A708" s="8" t="s">
        <v>2012</v>
      </c>
      <c r="B708" s="8">
        <v>132000390</v>
      </c>
      <c r="D708" s="8" t="s">
        <v>14398</v>
      </c>
      <c r="E708" s="8">
        <v>420</v>
      </c>
      <c r="F708" s="8">
        <v>5.5833333333333334E-3</v>
      </c>
      <c r="G708" s="8">
        <v>1</v>
      </c>
      <c r="K708" s="8" t="s">
        <v>2050</v>
      </c>
      <c r="L708" s="8">
        <v>1</v>
      </c>
      <c r="S708" s="8" t="s">
        <v>1105</v>
      </c>
      <c r="T708" s="8">
        <v>4.4949999999999997E-2</v>
      </c>
      <c r="U708" s="8" t="s">
        <v>245</v>
      </c>
      <c r="V708" s="8">
        <v>1.8E-3</v>
      </c>
      <c r="AJ708" s="8">
        <v>3278</v>
      </c>
      <c r="AK708" s="8">
        <v>0</v>
      </c>
      <c r="AL708" s="8">
        <v>0</v>
      </c>
      <c r="AM708" s="8">
        <v>0</v>
      </c>
      <c r="AN708" s="8">
        <v>0</v>
      </c>
      <c r="AO708" s="8">
        <v>0</v>
      </c>
      <c r="AP708" s="8">
        <v>0</v>
      </c>
      <c r="AQ708" s="8">
        <v>30013</v>
      </c>
      <c r="AR708" s="8">
        <v>2.8000000000000001E-2</v>
      </c>
      <c r="AS708" s="8">
        <v>30024</v>
      </c>
      <c r="AT708" s="8">
        <v>1.6660000000000001E-2</v>
      </c>
      <c r="AU708" s="8">
        <v>30201</v>
      </c>
      <c r="AV708" s="8">
        <v>1.6660000000000001E-2</v>
      </c>
    </row>
    <row r="709" spans="1:48">
      <c r="A709" s="8" t="s">
        <v>2012</v>
      </c>
      <c r="B709" s="8">
        <v>132000391</v>
      </c>
      <c r="D709" s="8" t="s">
        <v>2671</v>
      </c>
      <c r="E709" s="8">
        <v>420</v>
      </c>
      <c r="F709" s="8">
        <v>5.5833333333333334E-3</v>
      </c>
      <c r="G709" s="8">
        <v>1</v>
      </c>
      <c r="K709" s="8" t="s">
        <v>2050</v>
      </c>
      <c r="L709" s="8">
        <v>1</v>
      </c>
      <c r="S709" s="8" t="s">
        <v>1105</v>
      </c>
      <c r="T709" s="8">
        <v>4.4999999999999998E-2</v>
      </c>
      <c r="U709" s="8" t="s">
        <v>195</v>
      </c>
      <c r="V709" s="8">
        <v>1.8E-3</v>
      </c>
      <c r="AJ709" s="8">
        <v>3278</v>
      </c>
      <c r="AK709" s="8">
        <v>0</v>
      </c>
      <c r="AL709" s="8">
        <v>0</v>
      </c>
      <c r="AM709" s="8">
        <v>0</v>
      </c>
      <c r="AN709" s="8">
        <v>0</v>
      </c>
      <c r="AO709" s="8">
        <v>0</v>
      </c>
      <c r="AP709" s="8">
        <v>0</v>
      </c>
      <c r="AQ709" s="8">
        <v>30013</v>
      </c>
      <c r="AR709" s="8">
        <v>2.8000000000000001E-2</v>
      </c>
      <c r="AS709" s="8">
        <v>30024</v>
      </c>
      <c r="AT709" s="8">
        <v>1.6660000000000001E-2</v>
      </c>
      <c r="AU709" s="8">
        <v>30201</v>
      </c>
      <c r="AV709" s="8">
        <v>1.6660000000000001E-2</v>
      </c>
    </row>
    <row r="710" spans="1:48">
      <c r="A710" s="8" t="s">
        <v>2012</v>
      </c>
      <c r="B710" s="8">
        <v>132000393</v>
      </c>
      <c r="D710" s="8" t="s">
        <v>2672</v>
      </c>
      <c r="E710" s="8">
        <v>420</v>
      </c>
      <c r="F710" s="8">
        <v>5.5833333333333334E-3</v>
      </c>
      <c r="G710" s="8">
        <v>1</v>
      </c>
      <c r="K710" s="8" t="s">
        <v>2050</v>
      </c>
      <c r="L710" s="8">
        <v>1</v>
      </c>
      <c r="S710" s="8" t="s">
        <v>1105</v>
      </c>
      <c r="T710" s="8">
        <v>4.4999999999999998E-2</v>
      </c>
      <c r="U710" s="8" t="s">
        <v>243</v>
      </c>
      <c r="V710" s="8">
        <v>1.8E-3</v>
      </c>
      <c r="AJ710" s="8">
        <v>3279</v>
      </c>
      <c r="AK710" s="8">
        <v>0</v>
      </c>
      <c r="AL710" s="8">
        <v>0</v>
      </c>
      <c r="AM710" s="8">
        <v>0</v>
      </c>
      <c r="AN710" s="8">
        <v>0</v>
      </c>
      <c r="AO710" s="8">
        <v>0</v>
      </c>
      <c r="AP710" s="8">
        <v>0</v>
      </c>
      <c r="AQ710" s="8">
        <v>30013</v>
      </c>
      <c r="AR710" s="8">
        <v>2.8000000000000001E-2</v>
      </c>
      <c r="AS710" s="8">
        <v>30024</v>
      </c>
      <c r="AT710" s="8">
        <v>1.6660000000000001E-2</v>
      </c>
      <c r="AU710" s="8">
        <v>30201</v>
      </c>
      <c r="AV710" s="8">
        <v>1.6660000000000001E-2</v>
      </c>
    </row>
    <row r="711" spans="1:48">
      <c r="A711" s="8" t="s">
        <v>2012</v>
      </c>
      <c r="D711" s="8">
        <v>0</v>
      </c>
      <c r="L711" s="8">
        <v>1</v>
      </c>
      <c r="AK711" s="8">
        <v>0</v>
      </c>
      <c r="AL711" s="8">
        <v>0</v>
      </c>
      <c r="AM711" s="8">
        <v>0</v>
      </c>
      <c r="AN711" s="8">
        <v>0</v>
      </c>
      <c r="AO711" s="8">
        <v>0</v>
      </c>
      <c r="AP711" s="8">
        <v>0</v>
      </c>
      <c r="AQ711" s="8">
        <v>0</v>
      </c>
      <c r="AR711" s="8">
        <v>0</v>
      </c>
      <c r="AS711" s="8">
        <v>0</v>
      </c>
      <c r="AT711" s="8">
        <v>0</v>
      </c>
      <c r="AU711" s="8">
        <v>0</v>
      </c>
      <c r="AV711" s="8">
        <v>0</v>
      </c>
    </row>
    <row r="712" spans="1:48">
      <c r="A712" s="8" t="s">
        <v>2012</v>
      </c>
      <c r="D712" s="8">
        <v>0</v>
      </c>
      <c r="L712" s="8">
        <v>1</v>
      </c>
      <c r="AK712" s="8">
        <v>0</v>
      </c>
      <c r="AL712" s="8">
        <v>0</v>
      </c>
      <c r="AM712" s="8">
        <v>0</v>
      </c>
      <c r="AN712" s="8">
        <v>0</v>
      </c>
      <c r="AO712" s="8">
        <v>0</v>
      </c>
      <c r="AP712" s="8">
        <v>0</v>
      </c>
      <c r="AQ712" s="8">
        <v>0</v>
      </c>
      <c r="AR712" s="8">
        <v>0</v>
      </c>
      <c r="AS712" s="8">
        <v>0</v>
      </c>
      <c r="AT712" s="8">
        <v>0</v>
      </c>
      <c r="AU712" s="8">
        <v>0</v>
      </c>
      <c r="AV712" s="8">
        <v>0</v>
      </c>
    </row>
    <row r="713" spans="1:48">
      <c r="A713" s="8" t="s">
        <v>2012</v>
      </c>
      <c r="B713" s="8">
        <v>132000396</v>
      </c>
      <c r="D713" s="8" t="s">
        <v>2673</v>
      </c>
      <c r="E713" s="8">
        <v>80</v>
      </c>
      <c r="F713" s="8">
        <v>3.8333333333333331E-3</v>
      </c>
      <c r="G713" s="8">
        <v>0.5</v>
      </c>
      <c r="K713" s="8" t="s">
        <v>2050</v>
      </c>
      <c r="L713" s="8">
        <v>1</v>
      </c>
      <c r="S713" s="8" t="s">
        <v>1105</v>
      </c>
      <c r="T713" s="8">
        <v>6.7200000000000003E-3</v>
      </c>
      <c r="U713" s="8" t="s">
        <v>101</v>
      </c>
      <c r="V713" s="8">
        <v>2.7999999999999998E-4</v>
      </c>
      <c r="AK713" s="8">
        <v>0</v>
      </c>
      <c r="AL713" s="8">
        <v>0</v>
      </c>
      <c r="AM713" s="8">
        <v>0</v>
      </c>
      <c r="AN713" s="8">
        <v>0</v>
      </c>
      <c r="AO713" s="8">
        <v>0</v>
      </c>
      <c r="AP713" s="8">
        <v>0</v>
      </c>
      <c r="AQ713" s="8">
        <v>0</v>
      </c>
      <c r="AR713" s="8">
        <v>0</v>
      </c>
      <c r="AS713" s="8">
        <v>30024</v>
      </c>
      <c r="AT713" s="8">
        <v>1.25E-3</v>
      </c>
      <c r="AU713" s="8">
        <v>0</v>
      </c>
      <c r="AV713" s="8">
        <v>0</v>
      </c>
    </row>
    <row r="714" spans="1:48">
      <c r="A714" s="8" t="s">
        <v>2012</v>
      </c>
      <c r="B714" s="8">
        <v>132000398</v>
      </c>
      <c r="D714" s="8" t="s">
        <v>2674</v>
      </c>
      <c r="E714" s="8">
        <v>80</v>
      </c>
      <c r="F714" s="8">
        <v>3.9166666666666664E-3</v>
      </c>
      <c r="G714" s="8">
        <v>0.5</v>
      </c>
      <c r="K714" s="8" t="s">
        <v>2050</v>
      </c>
      <c r="L714" s="8">
        <v>1</v>
      </c>
      <c r="S714" s="8" t="s">
        <v>1105</v>
      </c>
      <c r="T714" s="8">
        <v>6.7200000000000003E-3</v>
      </c>
      <c r="U714" s="8" t="s">
        <v>279</v>
      </c>
      <c r="V714" s="8">
        <v>2.7999999999999998E-4</v>
      </c>
      <c r="AK714" s="8">
        <v>0</v>
      </c>
      <c r="AL714" s="8">
        <v>0</v>
      </c>
      <c r="AM714" s="8">
        <v>0</v>
      </c>
      <c r="AN714" s="8">
        <v>0</v>
      </c>
      <c r="AO714" s="8">
        <v>30107</v>
      </c>
      <c r="AP714" s="8">
        <v>1.0204000000000001E-2</v>
      </c>
      <c r="AQ714" s="8">
        <v>30013</v>
      </c>
      <c r="AR714" s="8">
        <v>2.4489999999999998E-3</v>
      </c>
      <c r="AS714" s="8">
        <v>30025</v>
      </c>
      <c r="AT714" s="8">
        <v>1.276E-3</v>
      </c>
      <c r="AU714" s="8">
        <v>0</v>
      </c>
      <c r="AV714" s="8">
        <v>0</v>
      </c>
    </row>
    <row r="715" spans="1:48">
      <c r="A715" s="8" t="s">
        <v>2012</v>
      </c>
      <c r="B715" s="8">
        <v>132000399</v>
      </c>
      <c r="D715" s="8" t="s">
        <v>2675</v>
      </c>
      <c r="E715" s="8">
        <v>80</v>
      </c>
      <c r="F715" s="8">
        <v>9.75E-3</v>
      </c>
      <c r="G715" s="8">
        <v>0.5</v>
      </c>
      <c r="K715" s="8" t="s">
        <v>2050</v>
      </c>
      <c r="L715" s="8">
        <v>1</v>
      </c>
      <c r="S715" s="8" t="s">
        <v>1105</v>
      </c>
      <c r="T715" s="8">
        <v>8.6400000000000001E-3</v>
      </c>
      <c r="U715" s="8" t="s">
        <v>279</v>
      </c>
      <c r="V715" s="8">
        <v>3.6000000000000002E-4</v>
      </c>
      <c r="AK715" s="8">
        <v>0</v>
      </c>
      <c r="AL715" s="8">
        <v>0</v>
      </c>
      <c r="AM715" s="8">
        <v>0</v>
      </c>
      <c r="AN715" s="8">
        <v>0</v>
      </c>
      <c r="AO715" s="8">
        <v>0</v>
      </c>
      <c r="AP715" s="8">
        <v>0</v>
      </c>
      <c r="AQ715" s="8">
        <v>0</v>
      </c>
      <c r="AR715" s="8">
        <v>0</v>
      </c>
      <c r="AS715" s="8">
        <v>30024</v>
      </c>
      <c r="AT715" s="8">
        <v>8.3299999999999997E-4</v>
      </c>
      <c r="AU715" s="8">
        <v>0</v>
      </c>
      <c r="AV715" s="8">
        <v>0</v>
      </c>
    </row>
    <row r="716" spans="1:48">
      <c r="A716" s="8" t="s">
        <v>2012</v>
      </c>
      <c r="B716" s="8">
        <v>132000400</v>
      </c>
      <c r="D716" s="8" t="s">
        <v>14399</v>
      </c>
      <c r="E716" s="8">
        <v>80</v>
      </c>
      <c r="F716" s="8">
        <v>9.75E-3</v>
      </c>
      <c r="G716" s="8">
        <v>0.5</v>
      </c>
      <c r="K716" s="8" t="s">
        <v>2050</v>
      </c>
      <c r="L716" s="8">
        <v>1</v>
      </c>
      <c r="S716" s="8" t="s">
        <v>1105</v>
      </c>
      <c r="T716" s="8">
        <v>5.7600000000000004E-3</v>
      </c>
      <c r="U716" s="8" t="s">
        <v>101</v>
      </c>
      <c r="V716" s="8">
        <v>2.4000000000000001E-4</v>
      </c>
      <c r="AK716" s="8">
        <v>0</v>
      </c>
      <c r="AL716" s="8">
        <v>0</v>
      </c>
      <c r="AM716" s="8">
        <v>0</v>
      </c>
      <c r="AN716" s="8">
        <v>0</v>
      </c>
      <c r="AO716" s="8">
        <v>0</v>
      </c>
      <c r="AP716" s="8">
        <v>0</v>
      </c>
      <c r="AQ716" s="8">
        <v>0</v>
      </c>
      <c r="AR716" s="8">
        <v>0</v>
      </c>
      <c r="AS716" s="8">
        <v>30024</v>
      </c>
      <c r="AT716" s="8">
        <v>8.3299999999999997E-4</v>
      </c>
      <c r="AU716" s="8">
        <v>0</v>
      </c>
      <c r="AV716" s="8">
        <v>0</v>
      </c>
    </row>
    <row r="717" spans="1:48">
      <c r="A717" s="8" t="s">
        <v>2012</v>
      </c>
      <c r="B717" s="8">
        <v>132000402</v>
      </c>
      <c r="D717" s="8" t="s">
        <v>2677</v>
      </c>
      <c r="E717" s="8">
        <v>80</v>
      </c>
      <c r="F717" s="8">
        <v>5.6666666666666671E-3</v>
      </c>
      <c r="G717" s="8">
        <v>0.5</v>
      </c>
      <c r="K717" s="8" t="s">
        <v>2050</v>
      </c>
      <c r="L717" s="8">
        <v>1</v>
      </c>
      <c r="S717" s="8" t="s">
        <v>1105</v>
      </c>
      <c r="T717" s="8">
        <v>1.728E-2</v>
      </c>
      <c r="U717" s="8" t="s">
        <v>279</v>
      </c>
      <c r="V717" s="8">
        <v>7.2000000000000005E-4</v>
      </c>
      <c r="AK717" s="8">
        <v>0</v>
      </c>
      <c r="AL717" s="8">
        <v>0</v>
      </c>
      <c r="AM717" s="8">
        <v>0</v>
      </c>
      <c r="AN717" s="8">
        <v>0</v>
      </c>
      <c r="AO717" s="8">
        <v>30107</v>
      </c>
      <c r="AP717" s="8">
        <v>2.5000000000000001E-2</v>
      </c>
      <c r="AQ717" s="8">
        <v>30013</v>
      </c>
      <c r="AR717" s="8">
        <v>6.0000000000000001E-3</v>
      </c>
      <c r="AS717" s="8">
        <v>30024</v>
      </c>
      <c r="AT717" s="8">
        <v>5.0000000000000001E-3</v>
      </c>
      <c r="AU717" s="8">
        <v>0</v>
      </c>
      <c r="AV717" s="8">
        <v>0</v>
      </c>
    </row>
    <row r="718" spans="1:48">
      <c r="A718" s="8" t="s">
        <v>2012</v>
      </c>
      <c r="B718" s="8">
        <v>132000403</v>
      </c>
      <c r="D718" s="8" t="s">
        <v>2678</v>
      </c>
      <c r="E718" s="8">
        <v>80</v>
      </c>
      <c r="F718" s="8">
        <v>1.1111111111111112E-2</v>
      </c>
      <c r="G718" s="8">
        <v>0.5</v>
      </c>
      <c r="K718" s="8" t="s">
        <v>2050</v>
      </c>
      <c r="L718" s="8">
        <v>1</v>
      </c>
      <c r="S718" s="8" t="s">
        <v>1105</v>
      </c>
      <c r="T718" s="8">
        <v>7.6800000000000002E-3</v>
      </c>
      <c r="U718" s="8" t="s">
        <v>101</v>
      </c>
      <c r="V718" s="8">
        <v>3.2000000000000003E-4</v>
      </c>
      <c r="AK718" s="8">
        <v>0</v>
      </c>
      <c r="AL718" s="8">
        <v>0</v>
      </c>
      <c r="AM718" s="8">
        <v>0</v>
      </c>
      <c r="AN718" s="8">
        <v>0</v>
      </c>
      <c r="AO718" s="8">
        <v>0</v>
      </c>
      <c r="AP718" s="8">
        <v>0</v>
      </c>
      <c r="AQ718" s="8">
        <v>0</v>
      </c>
      <c r="AR718" s="8">
        <v>0</v>
      </c>
      <c r="AS718" s="8">
        <v>0</v>
      </c>
      <c r="AT718" s="8">
        <v>0</v>
      </c>
      <c r="AU718" s="8">
        <v>0</v>
      </c>
      <c r="AV718" s="8">
        <v>0</v>
      </c>
    </row>
    <row r="719" spans="1:48">
      <c r="A719" s="8" t="s">
        <v>2012</v>
      </c>
      <c r="B719" s="8">
        <v>132000404</v>
      </c>
      <c r="D719" s="8" t="s">
        <v>2679</v>
      </c>
      <c r="E719" s="8">
        <v>80</v>
      </c>
      <c r="F719" s="8">
        <v>1.1111111111111112E-2</v>
      </c>
      <c r="G719" s="8">
        <v>0.5</v>
      </c>
      <c r="K719" s="8" t="s">
        <v>2050</v>
      </c>
      <c r="L719" s="8">
        <v>1</v>
      </c>
      <c r="S719" s="8" t="s">
        <v>1105</v>
      </c>
      <c r="T719" s="8">
        <v>7.6800000000000002E-3</v>
      </c>
      <c r="U719" s="8" t="s">
        <v>101</v>
      </c>
      <c r="V719" s="8">
        <v>3.2000000000000003E-4</v>
      </c>
      <c r="AK719" s="8">
        <v>0</v>
      </c>
      <c r="AL719" s="8">
        <v>0</v>
      </c>
      <c r="AM719" s="8">
        <v>0</v>
      </c>
      <c r="AN719" s="8">
        <v>0</v>
      </c>
      <c r="AO719" s="8">
        <v>0</v>
      </c>
      <c r="AP719" s="8">
        <v>0</v>
      </c>
      <c r="AQ719" s="8">
        <v>0</v>
      </c>
      <c r="AR719" s="8">
        <v>0</v>
      </c>
      <c r="AS719" s="8">
        <v>0</v>
      </c>
      <c r="AT719" s="8">
        <v>0</v>
      </c>
      <c r="AU719" s="8">
        <v>0</v>
      </c>
      <c r="AV719" s="8">
        <v>0</v>
      </c>
    </row>
    <row r="720" spans="1:48">
      <c r="A720" s="8" t="s">
        <v>2012</v>
      </c>
      <c r="B720" s="8">
        <v>132000405</v>
      </c>
      <c r="D720" s="8" t="s">
        <v>14400</v>
      </c>
      <c r="E720" s="8">
        <v>80</v>
      </c>
      <c r="F720" s="8">
        <v>1.1111111111111112E-2</v>
      </c>
      <c r="G720" s="8">
        <v>0.5</v>
      </c>
      <c r="K720" s="8" t="s">
        <v>2050</v>
      </c>
      <c r="L720" s="8">
        <v>1</v>
      </c>
      <c r="S720" s="8" t="s">
        <v>1105</v>
      </c>
      <c r="T720" s="8">
        <v>6.7200000000000003E-3</v>
      </c>
      <c r="U720" s="8" t="s">
        <v>279</v>
      </c>
      <c r="V720" s="8">
        <v>2.7999999999999998E-4</v>
      </c>
      <c r="AK720" s="8">
        <v>0</v>
      </c>
      <c r="AL720" s="8">
        <v>0</v>
      </c>
      <c r="AM720" s="8">
        <v>0</v>
      </c>
      <c r="AN720" s="8">
        <v>0</v>
      </c>
      <c r="AO720" s="8">
        <v>0</v>
      </c>
      <c r="AP720" s="8">
        <v>0</v>
      </c>
      <c r="AQ720" s="8">
        <v>0</v>
      </c>
      <c r="AR720" s="8">
        <v>0</v>
      </c>
      <c r="AS720" s="8">
        <v>0</v>
      </c>
      <c r="AT720" s="8">
        <v>0</v>
      </c>
      <c r="AU720" s="8">
        <v>0</v>
      </c>
      <c r="AV720" s="8">
        <v>0</v>
      </c>
    </row>
    <row r="721" spans="1:48">
      <c r="A721" s="8" t="s">
        <v>2012</v>
      </c>
      <c r="B721" s="8">
        <v>132000406</v>
      </c>
      <c r="D721" s="8" t="s">
        <v>2681</v>
      </c>
      <c r="E721" s="8">
        <v>80</v>
      </c>
      <c r="F721" s="8">
        <v>1.1111111111111112E-2</v>
      </c>
      <c r="G721" s="8">
        <v>0.5</v>
      </c>
      <c r="K721" s="8" t="s">
        <v>2050</v>
      </c>
      <c r="L721" s="8">
        <v>1</v>
      </c>
      <c r="S721" s="8" t="s">
        <v>1105</v>
      </c>
      <c r="T721" s="8">
        <v>6.7200000000000003E-3</v>
      </c>
      <c r="U721" s="8" t="s">
        <v>279</v>
      </c>
      <c r="V721" s="8">
        <v>2.7999999999999998E-4</v>
      </c>
      <c r="AK721" s="8">
        <v>0</v>
      </c>
      <c r="AL721" s="8">
        <v>0</v>
      </c>
      <c r="AM721" s="8">
        <v>0</v>
      </c>
      <c r="AN721" s="8">
        <v>0</v>
      </c>
      <c r="AO721" s="8">
        <v>0</v>
      </c>
      <c r="AP721" s="8">
        <v>0</v>
      </c>
      <c r="AQ721" s="8">
        <v>0</v>
      </c>
      <c r="AR721" s="8">
        <v>0</v>
      </c>
      <c r="AS721" s="8">
        <v>0</v>
      </c>
      <c r="AT721" s="8">
        <v>0</v>
      </c>
      <c r="AU721" s="8">
        <v>0</v>
      </c>
      <c r="AV721" s="8">
        <v>0</v>
      </c>
    </row>
    <row r="722" spans="1:48">
      <c r="A722" s="8" t="s">
        <v>2012</v>
      </c>
      <c r="B722" s="8">
        <v>132000409</v>
      </c>
      <c r="D722" s="8" t="s">
        <v>2682</v>
      </c>
      <c r="E722" s="8">
        <v>50</v>
      </c>
      <c r="F722" s="8">
        <v>2.7322404371584699E-3</v>
      </c>
      <c r="G722" s="8">
        <v>1</v>
      </c>
      <c r="K722" s="8" t="s">
        <v>2050</v>
      </c>
      <c r="L722" s="8">
        <v>1</v>
      </c>
      <c r="S722" s="8" t="s">
        <v>1149</v>
      </c>
      <c r="T722" s="8">
        <v>1.1000000000000001E-3</v>
      </c>
      <c r="AK722" s="8">
        <v>0</v>
      </c>
      <c r="AL722" s="8">
        <v>0</v>
      </c>
      <c r="AM722" s="8">
        <v>0</v>
      </c>
      <c r="AN722" s="8">
        <v>0</v>
      </c>
      <c r="AO722" s="8">
        <v>0</v>
      </c>
      <c r="AP722" s="8">
        <v>0</v>
      </c>
      <c r="AQ722" s="8">
        <v>0</v>
      </c>
      <c r="AR722" s="8">
        <v>0</v>
      </c>
      <c r="AS722" s="8">
        <v>0</v>
      </c>
      <c r="AT722" s="8">
        <v>0</v>
      </c>
      <c r="AU722" s="8">
        <v>0</v>
      </c>
      <c r="AV722" s="8">
        <v>0</v>
      </c>
    </row>
    <row r="723" spans="1:48">
      <c r="A723" s="8" t="s">
        <v>2012</v>
      </c>
      <c r="B723" s="8">
        <v>132000410</v>
      </c>
      <c r="D723" s="8" t="s">
        <v>14401</v>
      </c>
      <c r="E723" s="8">
        <v>80</v>
      </c>
      <c r="F723" s="8">
        <v>3.9166666666666664E-3</v>
      </c>
      <c r="G723" s="8">
        <v>0.5</v>
      </c>
      <c r="K723" s="8" t="s">
        <v>2050</v>
      </c>
      <c r="L723" s="8">
        <v>1</v>
      </c>
      <c r="S723" s="8" t="s">
        <v>1105</v>
      </c>
      <c r="T723" s="8">
        <v>6.7200000000000003E-3</v>
      </c>
      <c r="U723" s="8" t="s">
        <v>101</v>
      </c>
      <c r="V723" s="8">
        <v>2.7999999999999998E-4</v>
      </c>
      <c r="AK723" s="8">
        <v>0</v>
      </c>
      <c r="AL723" s="8">
        <v>0</v>
      </c>
      <c r="AM723" s="8">
        <v>0</v>
      </c>
      <c r="AN723" s="8">
        <v>0</v>
      </c>
      <c r="AO723" s="8">
        <v>30107</v>
      </c>
      <c r="AP723" s="8">
        <v>1.0204000000000001E-2</v>
      </c>
      <c r="AQ723" s="8">
        <v>30013</v>
      </c>
      <c r="AR723" s="8">
        <v>2.4489999999999998E-3</v>
      </c>
      <c r="AS723" s="8">
        <v>30025</v>
      </c>
      <c r="AT723" s="8">
        <v>1.276E-3</v>
      </c>
      <c r="AU723" s="8">
        <v>0</v>
      </c>
      <c r="AV723" s="8">
        <v>0</v>
      </c>
    </row>
    <row r="724" spans="1:48">
      <c r="A724" s="8" t="s">
        <v>2012</v>
      </c>
      <c r="B724" s="8">
        <v>132000427</v>
      </c>
      <c r="D724" s="8" t="s">
        <v>2684</v>
      </c>
      <c r="E724" s="8">
        <v>80</v>
      </c>
      <c r="F724" s="8">
        <v>3.9166666666666664E-3</v>
      </c>
      <c r="G724" s="8">
        <v>0.5</v>
      </c>
      <c r="K724" s="8" t="s">
        <v>2050</v>
      </c>
      <c r="L724" s="8">
        <v>1</v>
      </c>
      <c r="S724" s="8" t="s">
        <v>1227</v>
      </c>
      <c r="T724" s="8">
        <v>8.0000000000000002E-3</v>
      </c>
      <c r="AK724" s="8">
        <v>0</v>
      </c>
      <c r="AL724" s="8">
        <v>0</v>
      </c>
      <c r="AM724" s="8">
        <v>0</v>
      </c>
      <c r="AN724" s="8">
        <v>0</v>
      </c>
      <c r="AO724" s="8">
        <v>30107</v>
      </c>
      <c r="AP724" s="8">
        <v>1.0204000000000001E-2</v>
      </c>
      <c r="AQ724" s="8">
        <v>30013</v>
      </c>
      <c r="AR724" s="8">
        <v>2.4489999999999998E-3</v>
      </c>
      <c r="AS724" s="8">
        <v>30025</v>
      </c>
      <c r="AT724" s="8">
        <v>1.276E-3</v>
      </c>
      <c r="AU724" s="8">
        <v>0</v>
      </c>
      <c r="AV724" s="8">
        <v>0</v>
      </c>
    </row>
    <row r="725" spans="1:48">
      <c r="A725" s="8" t="s">
        <v>2012</v>
      </c>
      <c r="B725" s="8">
        <v>132000428</v>
      </c>
      <c r="D725" s="8" t="s">
        <v>2685</v>
      </c>
      <c r="E725" s="8">
        <v>80</v>
      </c>
      <c r="F725" s="8">
        <v>3.8333333333333331E-3</v>
      </c>
      <c r="G725" s="8">
        <v>0.5</v>
      </c>
      <c r="K725" s="8" t="s">
        <v>2050</v>
      </c>
      <c r="L725" s="8">
        <v>1</v>
      </c>
      <c r="S725" s="8" t="s">
        <v>1227</v>
      </c>
      <c r="T725" s="8">
        <v>8.0000000000000002E-3</v>
      </c>
      <c r="AK725" s="8">
        <v>0</v>
      </c>
      <c r="AL725" s="8">
        <v>0</v>
      </c>
      <c r="AM725" s="8">
        <v>0</v>
      </c>
      <c r="AN725" s="8">
        <v>0</v>
      </c>
      <c r="AO725" s="8">
        <v>0</v>
      </c>
      <c r="AP725" s="8">
        <v>0</v>
      </c>
      <c r="AQ725" s="8">
        <v>0</v>
      </c>
      <c r="AR725" s="8">
        <v>0</v>
      </c>
      <c r="AS725" s="8">
        <v>30024</v>
      </c>
      <c r="AT725" s="8">
        <v>1.25E-3</v>
      </c>
      <c r="AU725" s="8">
        <v>0</v>
      </c>
      <c r="AV725" s="8">
        <v>0</v>
      </c>
    </row>
    <row r="726" spans="1:48">
      <c r="A726" s="8" t="s">
        <v>2012</v>
      </c>
      <c r="B726" s="8">
        <v>132000429</v>
      </c>
      <c r="D726" s="8" t="s">
        <v>2686</v>
      </c>
      <c r="E726" s="8">
        <v>80</v>
      </c>
      <c r="F726" s="8">
        <v>4.4999999999999997E-3</v>
      </c>
      <c r="G726" s="8">
        <v>0.5</v>
      </c>
      <c r="K726" s="8" t="s">
        <v>2050</v>
      </c>
      <c r="L726" s="8">
        <v>1</v>
      </c>
      <c r="S726" s="8" t="s">
        <v>1105</v>
      </c>
      <c r="T726" s="8">
        <v>2.0927999999999999E-2</v>
      </c>
      <c r="U726" s="8" t="s">
        <v>101</v>
      </c>
      <c r="V726" s="8">
        <v>8.7200000000000005E-4</v>
      </c>
      <c r="AK726" s="8">
        <v>0</v>
      </c>
      <c r="AL726" s="8">
        <v>0</v>
      </c>
      <c r="AM726" s="8">
        <v>0</v>
      </c>
      <c r="AN726" s="8">
        <v>0</v>
      </c>
      <c r="AO726" s="8">
        <v>30107</v>
      </c>
      <c r="AP726" s="8">
        <v>3.125E-2</v>
      </c>
      <c r="AQ726" s="8">
        <v>30013</v>
      </c>
      <c r="AR726" s="8">
        <v>7.4999999999999997E-3</v>
      </c>
      <c r="AS726" s="8">
        <v>30024</v>
      </c>
      <c r="AT726" s="8">
        <v>6.2500000000000003E-3</v>
      </c>
      <c r="AU726" s="8">
        <v>0</v>
      </c>
      <c r="AV726" s="8">
        <v>0</v>
      </c>
    </row>
    <row r="727" spans="1:48">
      <c r="A727" s="8" t="s">
        <v>2012</v>
      </c>
      <c r="B727" s="8">
        <v>132000430</v>
      </c>
      <c r="D727" s="8" t="s">
        <v>14402</v>
      </c>
      <c r="E727" s="8">
        <v>80</v>
      </c>
      <c r="F727" s="8">
        <v>9.75E-3</v>
      </c>
      <c r="G727" s="8">
        <v>0.5</v>
      </c>
      <c r="K727" s="8" t="s">
        <v>2050</v>
      </c>
      <c r="L727" s="8">
        <v>1</v>
      </c>
      <c r="S727" s="8" t="s">
        <v>1227</v>
      </c>
      <c r="T727" s="8">
        <v>8.0000000000000002E-3</v>
      </c>
      <c r="AK727" s="8">
        <v>0</v>
      </c>
      <c r="AL727" s="8">
        <v>0</v>
      </c>
      <c r="AM727" s="8">
        <v>0</v>
      </c>
      <c r="AN727" s="8">
        <v>0</v>
      </c>
      <c r="AO727" s="8">
        <v>0</v>
      </c>
      <c r="AP727" s="8">
        <v>0</v>
      </c>
      <c r="AQ727" s="8">
        <v>0</v>
      </c>
      <c r="AR727" s="8">
        <v>0</v>
      </c>
      <c r="AS727" s="8">
        <v>30024</v>
      </c>
      <c r="AT727" s="8">
        <v>8.3299999999999997E-4</v>
      </c>
      <c r="AU727" s="8">
        <v>0</v>
      </c>
      <c r="AV727" s="8">
        <v>0</v>
      </c>
    </row>
    <row r="728" spans="1:48">
      <c r="A728" s="8" t="s">
        <v>2012</v>
      </c>
      <c r="B728" s="8">
        <v>132000434</v>
      </c>
      <c r="D728" s="8" t="s">
        <v>2688</v>
      </c>
      <c r="E728" s="8">
        <v>80</v>
      </c>
      <c r="F728" s="8">
        <v>5.5000000000000005E-3</v>
      </c>
      <c r="G728" s="8">
        <v>0.5</v>
      </c>
      <c r="K728" s="8" t="s">
        <v>2050</v>
      </c>
      <c r="L728" s="8">
        <v>1</v>
      </c>
      <c r="S728" s="8" t="s">
        <v>1227</v>
      </c>
      <c r="T728" s="8">
        <v>2.18E-2</v>
      </c>
      <c r="AK728" s="8">
        <v>0</v>
      </c>
      <c r="AL728" s="8">
        <v>0</v>
      </c>
      <c r="AM728" s="8">
        <v>0</v>
      </c>
      <c r="AN728" s="8">
        <v>0</v>
      </c>
      <c r="AO728" s="8">
        <v>0</v>
      </c>
      <c r="AP728" s="8">
        <v>0</v>
      </c>
      <c r="AQ728" s="8">
        <v>0</v>
      </c>
      <c r="AR728" s="8">
        <v>0</v>
      </c>
      <c r="AS728" s="8">
        <v>0</v>
      </c>
      <c r="AT728" s="8">
        <v>0</v>
      </c>
      <c r="AU728" s="8">
        <v>0</v>
      </c>
      <c r="AV728" s="8">
        <v>0</v>
      </c>
    </row>
    <row r="729" spans="1:48">
      <c r="A729" s="8" t="s">
        <v>2012</v>
      </c>
      <c r="B729" s="8">
        <v>132000435</v>
      </c>
      <c r="D729" s="8" t="s">
        <v>2689</v>
      </c>
      <c r="E729" s="8">
        <v>80</v>
      </c>
      <c r="F729" s="8">
        <v>1.1111111111111112E-2</v>
      </c>
      <c r="G729" s="8">
        <v>0.5</v>
      </c>
      <c r="K729" s="8" t="s">
        <v>2050</v>
      </c>
      <c r="L729" s="8">
        <v>1</v>
      </c>
      <c r="S729" s="8" t="s">
        <v>1227</v>
      </c>
      <c r="T729" s="8">
        <v>8.0000000000000002E-3</v>
      </c>
      <c r="AK729" s="8">
        <v>0</v>
      </c>
      <c r="AL729" s="8">
        <v>0</v>
      </c>
      <c r="AM729" s="8">
        <v>0</v>
      </c>
      <c r="AN729" s="8">
        <v>0</v>
      </c>
      <c r="AO729" s="8">
        <v>0</v>
      </c>
      <c r="AP729" s="8">
        <v>0</v>
      </c>
      <c r="AQ729" s="8">
        <v>0</v>
      </c>
      <c r="AR729" s="8">
        <v>0</v>
      </c>
      <c r="AS729" s="8">
        <v>0</v>
      </c>
      <c r="AT729" s="8">
        <v>0</v>
      </c>
      <c r="AU729" s="8">
        <v>0</v>
      </c>
      <c r="AV729" s="8">
        <v>0</v>
      </c>
    </row>
    <row r="730" spans="1:48">
      <c r="A730" s="8" t="s">
        <v>2012</v>
      </c>
      <c r="B730" s="8">
        <v>132000436</v>
      </c>
      <c r="D730" s="8" t="s">
        <v>2690</v>
      </c>
      <c r="E730" s="8">
        <v>80</v>
      </c>
      <c r="F730" s="8">
        <v>1.1111111111111112E-2</v>
      </c>
      <c r="G730" s="8">
        <v>0.5</v>
      </c>
      <c r="K730" s="8" t="s">
        <v>2050</v>
      </c>
      <c r="L730" s="8">
        <v>1</v>
      </c>
      <c r="S730" s="8" t="s">
        <v>1227</v>
      </c>
      <c r="T730" s="8">
        <v>8.0000000000000002E-3</v>
      </c>
      <c r="AK730" s="8">
        <v>0</v>
      </c>
      <c r="AL730" s="8">
        <v>0</v>
      </c>
      <c r="AM730" s="8">
        <v>0</v>
      </c>
      <c r="AN730" s="8">
        <v>0</v>
      </c>
      <c r="AO730" s="8">
        <v>0</v>
      </c>
      <c r="AP730" s="8">
        <v>0</v>
      </c>
      <c r="AQ730" s="8">
        <v>0</v>
      </c>
      <c r="AR730" s="8">
        <v>0</v>
      </c>
      <c r="AS730" s="8">
        <v>0</v>
      </c>
      <c r="AT730" s="8">
        <v>0</v>
      </c>
      <c r="AU730" s="8">
        <v>0</v>
      </c>
      <c r="AV730" s="8">
        <v>0</v>
      </c>
    </row>
    <row r="731" spans="1:48">
      <c r="A731" s="8" t="s">
        <v>2012</v>
      </c>
      <c r="D731" s="8">
        <v>0</v>
      </c>
      <c r="L731" s="8">
        <v>1</v>
      </c>
      <c r="AK731" s="8">
        <v>0</v>
      </c>
      <c r="AL731" s="8">
        <v>0</v>
      </c>
      <c r="AM731" s="8">
        <v>0</v>
      </c>
      <c r="AN731" s="8">
        <v>0</v>
      </c>
      <c r="AO731" s="8">
        <v>0</v>
      </c>
      <c r="AP731" s="8">
        <v>0</v>
      </c>
      <c r="AQ731" s="8">
        <v>0</v>
      </c>
      <c r="AR731" s="8">
        <v>0</v>
      </c>
      <c r="AS731" s="8">
        <v>0</v>
      </c>
      <c r="AT731" s="8">
        <v>0</v>
      </c>
      <c r="AU731" s="8">
        <v>0</v>
      </c>
      <c r="AV731" s="8">
        <v>0</v>
      </c>
    </row>
    <row r="732" spans="1:48">
      <c r="A732" s="8" t="s">
        <v>2012</v>
      </c>
      <c r="D732" s="8">
        <v>0</v>
      </c>
      <c r="L732" s="8">
        <v>1</v>
      </c>
      <c r="AK732" s="8">
        <v>0</v>
      </c>
      <c r="AL732" s="8">
        <v>0</v>
      </c>
      <c r="AM732" s="8">
        <v>0</v>
      </c>
      <c r="AN732" s="8">
        <v>0</v>
      </c>
      <c r="AO732" s="8">
        <v>0</v>
      </c>
      <c r="AP732" s="8">
        <v>0</v>
      </c>
      <c r="AQ732" s="8">
        <v>0</v>
      </c>
      <c r="AR732" s="8">
        <v>0</v>
      </c>
      <c r="AS732" s="8">
        <v>0</v>
      </c>
      <c r="AT732" s="8">
        <v>0</v>
      </c>
      <c r="AU732" s="8">
        <v>0</v>
      </c>
      <c r="AV732" s="8">
        <v>0</v>
      </c>
    </row>
    <row r="733" spans="1:48">
      <c r="A733" s="8" t="s">
        <v>2012</v>
      </c>
      <c r="B733" s="8">
        <v>132000432</v>
      </c>
      <c r="D733" s="8" t="s">
        <v>2691</v>
      </c>
      <c r="E733" s="8">
        <v>130</v>
      </c>
      <c r="F733" s="8">
        <v>1.6E-2</v>
      </c>
      <c r="G733" s="8">
        <v>1</v>
      </c>
      <c r="K733" s="8" t="s">
        <v>2050</v>
      </c>
      <c r="L733" s="8">
        <v>1</v>
      </c>
      <c r="S733" s="8" t="s">
        <v>1347</v>
      </c>
      <c r="T733" s="8">
        <v>8.7999999999999995E-2</v>
      </c>
      <c r="U733" s="8">
        <v>132010397</v>
      </c>
      <c r="V733" s="8">
        <v>1</v>
      </c>
      <c r="W733" s="8">
        <v>132010396</v>
      </c>
      <c r="X733" s="8">
        <v>1</v>
      </c>
      <c r="AK733" s="8">
        <v>0</v>
      </c>
      <c r="AL733" s="8">
        <v>0</v>
      </c>
      <c r="AM733" s="8">
        <v>0</v>
      </c>
      <c r="AN733" s="8">
        <v>0</v>
      </c>
      <c r="AO733" s="8">
        <v>0</v>
      </c>
      <c r="AP733" s="8">
        <v>0</v>
      </c>
      <c r="AQ733" s="8">
        <v>0</v>
      </c>
      <c r="AR733" s="8">
        <v>0</v>
      </c>
      <c r="AS733" s="8">
        <v>0</v>
      </c>
      <c r="AT733" s="8">
        <v>0</v>
      </c>
      <c r="AU733" s="8">
        <v>0</v>
      </c>
      <c r="AV733" s="8">
        <v>0</v>
      </c>
    </row>
    <row r="734" spans="1:48">
      <c r="A734" s="8" t="s">
        <v>2012</v>
      </c>
      <c r="B734" s="8">
        <v>132000437</v>
      </c>
      <c r="D734" s="8" t="s">
        <v>2692</v>
      </c>
      <c r="K734" s="8" t="s">
        <v>2050</v>
      </c>
      <c r="L734" s="8">
        <v>1</v>
      </c>
      <c r="S734" s="8">
        <v>132010437</v>
      </c>
      <c r="T734" s="8">
        <v>1</v>
      </c>
      <c r="AK734" s="8">
        <v>0</v>
      </c>
      <c r="AL734" s="8">
        <v>0</v>
      </c>
      <c r="AM734" s="8">
        <v>0</v>
      </c>
      <c r="AN734" s="8">
        <v>0</v>
      </c>
      <c r="AO734" s="8">
        <v>0</v>
      </c>
      <c r="AP734" s="8">
        <v>0</v>
      </c>
      <c r="AQ734" s="8">
        <v>30013</v>
      </c>
      <c r="AR734" s="8">
        <v>5.0000000000000001E-3</v>
      </c>
      <c r="AS734" s="8">
        <v>30024</v>
      </c>
      <c r="AT734" s="8">
        <v>5.208E-3</v>
      </c>
      <c r="AU734" s="8">
        <v>30201</v>
      </c>
      <c r="AV734" s="8">
        <v>5.208E-3</v>
      </c>
    </row>
    <row r="735" spans="1:48">
      <c r="A735" s="8" t="s">
        <v>2012</v>
      </c>
      <c r="B735" s="8">
        <v>132000442</v>
      </c>
      <c r="D735" s="8" t="s">
        <v>2693</v>
      </c>
      <c r="E735" s="8">
        <v>420</v>
      </c>
      <c r="F735" s="8">
        <v>7.6600000000000001E-3</v>
      </c>
      <c r="G735" s="8">
        <v>1</v>
      </c>
      <c r="K735" s="8" t="s">
        <v>2050</v>
      </c>
      <c r="L735" s="8">
        <v>1</v>
      </c>
      <c r="S735" s="8" t="s">
        <v>1105</v>
      </c>
      <c r="T735" s="8">
        <v>0.13700000000000001</v>
      </c>
      <c r="U735" s="8" t="s">
        <v>101</v>
      </c>
      <c r="V735" s="8">
        <v>5.0000000000000001E-3</v>
      </c>
      <c r="AK735" s="8">
        <v>0</v>
      </c>
      <c r="AL735" s="8">
        <v>0</v>
      </c>
      <c r="AM735" s="8">
        <v>300000002</v>
      </c>
      <c r="AN735" s="8">
        <v>1</v>
      </c>
      <c r="AO735" s="8">
        <v>0</v>
      </c>
      <c r="AP735" s="8">
        <v>0</v>
      </c>
      <c r="AQ735" s="8">
        <v>0</v>
      </c>
      <c r="AR735" s="8">
        <v>0</v>
      </c>
      <c r="AS735" s="8">
        <v>30025</v>
      </c>
      <c r="AT735" s="8">
        <v>1.6667000000000001E-2</v>
      </c>
      <c r="AU735" s="8">
        <v>30201</v>
      </c>
      <c r="AV735" s="8">
        <v>1.6666E-2</v>
      </c>
    </row>
    <row r="736" spans="1:48">
      <c r="A736" s="8" t="s">
        <v>2012</v>
      </c>
      <c r="B736" s="8">
        <v>132000443</v>
      </c>
      <c r="D736" s="8" t="s">
        <v>2694</v>
      </c>
      <c r="E736" s="8">
        <v>420</v>
      </c>
      <c r="F736" s="8">
        <v>7.6E-3</v>
      </c>
      <c r="G736" s="8">
        <v>1</v>
      </c>
      <c r="K736" s="8" t="s">
        <v>2050</v>
      </c>
      <c r="L736" s="8">
        <v>1</v>
      </c>
      <c r="S736" s="8" t="s">
        <v>1105</v>
      </c>
      <c r="T736" s="8">
        <v>0.13700000000000001</v>
      </c>
      <c r="U736" s="8" t="s">
        <v>101</v>
      </c>
      <c r="V736" s="8">
        <v>5.0000000000000001E-3</v>
      </c>
      <c r="AK736" s="8">
        <v>0</v>
      </c>
      <c r="AL736" s="8">
        <v>0</v>
      </c>
      <c r="AM736" s="8">
        <v>300000002</v>
      </c>
      <c r="AN736" s="8">
        <v>1</v>
      </c>
      <c r="AO736" s="8">
        <v>0</v>
      </c>
      <c r="AP736" s="8">
        <v>0</v>
      </c>
      <c r="AQ736" s="8">
        <v>0</v>
      </c>
      <c r="AR736" s="8">
        <v>0</v>
      </c>
      <c r="AS736" s="8">
        <v>30025</v>
      </c>
      <c r="AT736" s="8">
        <v>1.4493000000000001E-2</v>
      </c>
      <c r="AU736" s="8">
        <v>30201</v>
      </c>
      <c r="AV736" s="8">
        <v>1.4493000000000001E-2</v>
      </c>
    </row>
    <row r="737" spans="1:48">
      <c r="A737" s="8" t="s">
        <v>2012</v>
      </c>
      <c r="B737" s="8">
        <v>132000444</v>
      </c>
      <c r="D737" s="8" t="s">
        <v>2695</v>
      </c>
      <c r="E737" s="8">
        <v>420</v>
      </c>
      <c r="F737" s="8">
        <v>7.8333333333333328E-3</v>
      </c>
      <c r="G737" s="8">
        <v>1</v>
      </c>
      <c r="K737" s="8" t="s">
        <v>2050</v>
      </c>
      <c r="L737" s="8">
        <v>1</v>
      </c>
      <c r="S737" s="8" t="s">
        <v>1105</v>
      </c>
      <c r="T737" s="8">
        <v>0.12648000000000001</v>
      </c>
      <c r="U737" s="8" t="s">
        <v>199</v>
      </c>
      <c r="V737" s="8">
        <v>5.0600000000000003E-3</v>
      </c>
      <c r="AK737" s="8">
        <v>0</v>
      </c>
      <c r="AL737" s="8">
        <v>0</v>
      </c>
      <c r="AM737" s="8">
        <v>300000002</v>
      </c>
      <c r="AN737" s="8">
        <v>1</v>
      </c>
      <c r="AO737" s="8">
        <v>0</v>
      </c>
      <c r="AP737" s="8">
        <v>0</v>
      </c>
      <c r="AQ737" s="8">
        <v>0</v>
      </c>
      <c r="AR737" s="8">
        <v>0</v>
      </c>
      <c r="AS737" s="8">
        <v>30025</v>
      </c>
      <c r="AT737" s="8">
        <v>1.9608E-2</v>
      </c>
      <c r="AU737" s="8">
        <v>30201</v>
      </c>
      <c r="AV737" s="8">
        <v>1.9608E-2</v>
      </c>
    </row>
    <row r="738" spans="1:48">
      <c r="A738" s="8" t="s">
        <v>2012</v>
      </c>
      <c r="B738" s="8">
        <v>132000445</v>
      </c>
      <c r="D738" s="8" t="s">
        <v>2696</v>
      </c>
      <c r="E738" s="8">
        <v>420</v>
      </c>
      <c r="F738" s="8">
        <v>8.083333333333333E-3</v>
      </c>
      <c r="G738" s="8">
        <v>1</v>
      </c>
      <c r="K738" s="8" t="s">
        <v>2050</v>
      </c>
      <c r="L738" s="8">
        <v>1</v>
      </c>
      <c r="S738" s="8" t="s">
        <v>1105</v>
      </c>
      <c r="T738" s="8">
        <v>0.12275999999999999</v>
      </c>
      <c r="U738" s="8" t="s">
        <v>199</v>
      </c>
      <c r="V738" s="8">
        <v>4.9100000000000003E-3</v>
      </c>
      <c r="AK738" s="8">
        <v>0</v>
      </c>
      <c r="AL738" s="8">
        <v>0</v>
      </c>
      <c r="AM738" s="8">
        <v>300000002</v>
      </c>
      <c r="AN738" s="8">
        <v>1</v>
      </c>
      <c r="AO738" s="8">
        <v>0</v>
      </c>
      <c r="AP738" s="8">
        <v>0</v>
      </c>
      <c r="AQ738" s="8">
        <v>0</v>
      </c>
      <c r="AR738" s="8">
        <v>0</v>
      </c>
      <c r="AS738" s="8">
        <v>30025</v>
      </c>
      <c r="AT738" s="8">
        <v>1.6666E-2</v>
      </c>
      <c r="AU738" s="8">
        <v>30201</v>
      </c>
      <c r="AV738" s="8">
        <v>1.6666E-2</v>
      </c>
    </row>
    <row r="739" spans="1:48">
      <c r="A739" s="8" t="s">
        <v>2012</v>
      </c>
      <c r="B739" s="8">
        <v>132000446</v>
      </c>
      <c r="D739" s="8" t="s">
        <v>2697</v>
      </c>
      <c r="E739" s="8">
        <v>420</v>
      </c>
      <c r="F739" s="8">
        <v>7.8700000000000003E-3</v>
      </c>
      <c r="G739" s="8">
        <v>1</v>
      </c>
      <c r="K739" s="8" t="s">
        <v>2050</v>
      </c>
      <c r="L739" s="8">
        <v>1</v>
      </c>
      <c r="S739" s="8" t="s">
        <v>1105</v>
      </c>
      <c r="T739" s="8">
        <v>0.12803999999999999</v>
      </c>
      <c r="U739" s="8" t="s">
        <v>2661</v>
      </c>
      <c r="V739" s="8">
        <v>3.96E-3</v>
      </c>
      <c r="AK739" s="8">
        <v>0</v>
      </c>
      <c r="AL739" s="8">
        <v>0</v>
      </c>
      <c r="AM739" s="8">
        <v>300000002</v>
      </c>
      <c r="AN739" s="8">
        <v>1</v>
      </c>
      <c r="AO739" s="8">
        <v>0</v>
      </c>
      <c r="AP739" s="8">
        <v>0</v>
      </c>
      <c r="AQ739" s="8">
        <v>0</v>
      </c>
      <c r="AR739" s="8">
        <v>0</v>
      </c>
      <c r="AS739" s="8">
        <v>30025</v>
      </c>
      <c r="AT739" s="8">
        <v>1.6666E-2</v>
      </c>
      <c r="AU739" s="8">
        <v>30201</v>
      </c>
      <c r="AV739" s="8">
        <v>1.6666E-2</v>
      </c>
    </row>
    <row r="740" spans="1:48">
      <c r="A740" s="8" t="s">
        <v>2012</v>
      </c>
      <c r="B740" s="8">
        <v>132000447</v>
      </c>
      <c r="D740" s="8" t="s">
        <v>2698</v>
      </c>
      <c r="E740" s="8">
        <v>420</v>
      </c>
      <c r="F740" s="8">
        <v>7.8700000000000003E-3</v>
      </c>
      <c r="G740" s="8">
        <v>1</v>
      </c>
      <c r="K740" s="8" t="s">
        <v>2050</v>
      </c>
      <c r="L740" s="8">
        <v>1</v>
      </c>
      <c r="S740" s="8" t="s">
        <v>1105</v>
      </c>
      <c r="T740" s="8">
        <v>0.12803999999999999</v>
      </c>
      <c r="U740" s="8" t="s">
        <v>2661</v>
      </c>
      <c r="V740" s="8">
        <v>3.96E-3</v>
      </c>
      <c r="AK740" s="8">
        <v>0</v>
      </c>
      <c r="AL740" s="8">
        <v>0</v>
      </c>
      <c r="AM740" s="8">
        <v>300000002</v>
      </c>
      <c r="AN740" s="8">
        <v>1</v>
      </c>
      <c r="AO740" s="8">
        <v>0</v>
      </c>
      <c r="AP740" s="8">
        <v>0</v>
      </c>
      <c r="AQ740" s="8">
        <v>0</v>
      </c>
      <c r="AR740" s="8">
        <v>0</v>
      </c>
      <c r="AS740" s="8">
        <v>30025</v>
      </c>
      <c r="AT740" s="8">
        <v>1.6666E-2</v>
      </c>
      <c r="AU740" s="8">
        <v>30201</v>
      </c>
      <c r="AV740" s="8">
        <v>1.6666E-2</v>
      </c>
    </row>
    <row r="741" spans="1:48">
      <c r="A741" s="8" t="s">
        <v>2012</v>
      </c>
      <c r="B741" s="8">
        <v>132000448</v>
      </c>
      <c r="D741" s="8" t="s">
        <v>2699</v>
      </c>
      <c r="E741" s="8">
        <v>420</v>
      </c>
      <c r="F741" s="8">
        <v>3.133333333333333E-3</v>
      </c>
      <c r="G741" s="8">
        <v>1</v>
      </c>
      <c r="K741" s="8" t="s">
        <v>2050</v>
      </c>
      <c r="L741" s="8">
        <v>1</v>
      </c>
      <c r="S741" s="8" t="s">
        <v>1105</v>
      </c>
      <c r="T741" s="8">
        <v>1.8232000000000002E-2</v>
      </c>
      <c r="U741" s="8" t="s">
        <v>279</v>
      </c>
      <c r="V741" s="8">
        <v>7.6000000000000004E-4</v>
      </c>
      <c r="AK741" s="8">
        <v>0</v>
      </c>
      <c r="AL741" s="8">
        <v>0</v>
      </c>
      <c r="AM741" s="8">
        <v>0</v>
      </c>
      <c r="AN741" s="8">
        <v>0</v>
      </c>
      <c r="AO741" s="8">
        <v>0</v>
      </c>
      <c r="AP741" s="8">
        <v>0</v>
      </c>
      <c r="AQ741" s="8">
        <v>0</v>
      </c>
      <c r="AR741" s="8">
        <v>0</v>
      </c>
      <c r="AS741" s="8">
        <v>0</v>
      </c>
      <c r="AT741" s="8">
        <v>0</v>
      </c>
      <c r="AU741" s="8">
        <v>0</v>
      </c>
      <c r="AV741" s="8">
        <v>0</v>
      </c>
    </row>
    <row r="742" spans="1:48">
      <c r="A742" s="8" t="s">
        <v>2012</v>
      </c>
      <c r="B742" s="8">
        <v>132000449</v>
      </c>
      <c r="D742" s="8" t="s">
        <v>2700</v>
      </c>
      <c r="E742" s="8">
        <v>200</v>
      </c>
      <c r="F742" s="8">
        <v>6.8166666666666671E-3</v>
      </c>
      <c r="G742" s="8">
        <v>0.5</v>
      </c>
      <c r="K742" s="8" t="s">
        <v>2050</v>
      </c>
      <c r="L742" s="8">
        <v>1</v>
      </c>
      <c r="S742" s="8" t="s">
        <v>1105</v>
      </c>
      <c r="T742" s="8">
        <v>4.3200000000000002E-2</v>
      </c>
      <c r="U742" s="8" t="s">
        <v>279</v>
      </c>
      <c r="V742" s="8">
        <v>1.8E-3</v>
      </c>
      <c r="AK742" s="8">
        <v>0</v>
      </c>
      <c r="AL742" s="8">
        <v>0</v>
      </c>
      <c r="AM742" s="8">
        <v>0</v>
      </c>
      <c r="AN742" s="8">
        <v>0</v>
      </c>
      <c r="AO742" s="8">
        <v>0</v>
      </c>
      <c r="AP742" s="8">
        <v>0</v>
      </c>
      <c r="AQ742" s="8">
        <v>0</v>
      </c>
      <c r="AR742" s="8">
        <v>0</v>
      </c>
      <c r="AS742" s="8">
        <v>30025</v>
      </c>
      <c r="AT742" s="8">
        <v>1.0999999999999999E-2</v>
      </c>
      <c r="AU742" s="8">
        <v>30201</v>
      </c>
      <c r="AV742" s="8">
        <v>1.0999999999999999E-2</v>
      </c>
    </row>
    <row r="743" spans="1:48">
      <c r="A743" s="8" t="s">
        <v>2012</v>
      </c>
      <c r="B743" s="8">
        <v>132000450</v>
      </c>
      <c r="D743" s="8" t="s">
        <v>2701</v>
      </c>
      <c r="E743" s="8">
        <v>420</v>
      </c>
      <c r="F743" s="8">
        <v>6.2500000000000003E-3</v>
      </c>
      <c r="G743" s="8">
        <v>0.5</v>
      </c>
      <c r="K743" s="8" t="s">
        <v>2050</v>
      </c>
      <c r="L743" s="8">
        <v>1</v>
      </c>
      <c r="S743" s="8" t="s">
        <v>1105</v>
      </c>
      <c r="T743" s="8">
        <v>2.9774999999999999E-2</v>
      </c>
      <c r="U743" s="8" t="s">
        <v>279</v>
      </c>
      <c r="V743" s="8">
        <v>1.2409999999999999E-3</v>
      </c>
      <c r="AK743" s="8">
        <v>0</v>
      </c>
      <c r="AL743" s="8">
        <v>0</v>
      </c>
      <c r="AM743" s="8">
        <v>0</v>
      </c>
      <c r="AN743" s="8">
        <v>0</v>
      </c>
      <c r="AO743" s="8">
        <v>30107</v>
      </c>
      <c r="AP743" s="8">
        <v>3.1300000000000001E-2</v>
      </c>
      <c r="AQ743" s="8">
        <v>0</v>
      </c>
      <c r="AR743" s="8">
        <v>0</v>
      </c>
      <c r="AS743" s="8">
        <v>30025</v>
      </c>
      <c r="AT743" s="8">
        <v>2.604E-3</v>
      </c>
      <c r="AU743" s="8">
        <v>30201</v>
      </c>
      <c r="AV743" s="8">
        <v>1.2199999999999999E-2</v>
      </c>
    </row>
    <row r="744" spans="1:48">
      <c r="A744" s="8" t="s">
        <v>2012</v>
      </c>
      <c r="D744" s="8">
        <v>0</v>
      </c>
      <c r="L744" s="8">
        <v>1</v>
      </c>
      <c r="AK744" s="8">
        <v>0</v>
      </c>
      <c r="AL744" s="8">
        <v>0</v>
      </c>
      <c r="AM744" s="8">
        <v>0</v>
      </c>
      <c r="AN744" s="8">
        <v>0</v>
      </c>
      <c r="AO744" s="8">
        <v>0</v>
      </c>
      <c r="AP744" s="8">
        <v>0</v>
      </c>
      <c r="AQ744" s="8">
        <v>0</v>
      </c>
      <c r="AR744" s="8">
        <v>0</v>
      </c>
      <c r="AS744" s="8">
        <v>0</v>
      </c>
      <c r="AT744" s="8">
        <v>0</v>
      </c>
      <c r="AU744" s="8">
        <v>0</v>
      </c>
      <c r="AV744" s="8">
        <v>0</v>
      </c>
    </row>
    <row r="745" spans="1:48">
      <c r="A745" s="8" t="s">
        <v>2012</v>
      </c>
      <c r="B745" s="8">
        <v>132000460</v>
      </c>
      <c r="D745" s="8" t="s">
        <v>2702</v>
      </c>
      <c r="K745" s="8" t="s">
        <v>2050</v>
      </c>
      <c r="L745" s="8">
        <v>1</v>
      </c>
      <c r="S745" s="8">
        <v>132010460</v>
      </c>
      <c r="T745" s="8">
        <v>1</v>
      </c>
      <c r="AK745" s="8">
        <v>0</v>
      </c>
      <c r="AL745" s="8">
        <v>0</v>
      </c>
      <c r="AM745" s="8">
        <v>0</v>
      </c>
      <c r="AN745" s="8">
        <v>0</v>
      </c>
      <c r="AO745" s="8">
        <v>0</v>
      </c>
      <c r="AP745" s="8">
        <v>0</v>
      </c>
      <c r="AQ745" s="8">
        <v>30013</v>
      </c>
      <c r="AR745" s="8">
        <v>5.0000000000000001E-3</v>
      </c>
      <c r="AS745" s="8">
        <v>30024</v>
      </c>
      <c r="AT745" s="8">
        <v>5.208E-3</v>
      </c>
      <c r="AU745" s="8">
        <v>30201</v>
      </c>
      <c r="AV745" s="8">
        <v>5.208E-3</v>
      </c>
    </row>
    <row r="746" spans="1:48">
      <c r="A746" s="8" t="s">
        <v>2012</v>
      </c>
      <c r="B746" s="8">
        <v>132000461</v>
      </c>
      <c r="D746" s="8" t="s">
        <v>2703</v>
      </c>
      <c r="K746" s="8" t="s">
        <v>2050</v>
      </c>
      <c r="L746" s="8">
        <v>1</v>
      </c>
      <c r="S746" s="8">
        <v>132010461</v>
      </c>
      <c r="T746" s="8">
        <v>1</v>
      </c>
      <c r="AK746" s="8">
        <v>0</v>
      </c>
      <c r="AL746" s="8">
        <v>0</v>
      </c>
      <c r="AM746" s="8">
        <v>0</v>
      </c>
      <c r="AN746" s="8">
        <v>0</v>
      </c>
      <c r="AO746" s="8">
        <v>0</v>
      </c>
      <c r="AP746" s="8">
        <v>0</v>
      </c>
      <c r="AQ746" s="8">
        <v>30013</v>
      </c>
      <c r="AR746" s="8">
        <v>5.0000000000000001E-3</v>
      </c>
      <c r="AS746" s="8">
        <v>30024</v>
      </c>
      <c r="AT746" s="8">
        <v>5.208E-3</v>
      </c>
      <c r="AU746" s="8">
        <v>30201</v>
      </c>
      <c r="AV746" s="8">
        <v>5.208E-3</v>
      </c>
    </row>
    <row r="747" spans="1:48">
      <c r="A747" s="8" t="s">
        <v>2012</v>
      </c>
      <c r="B747" s="8">
        <v>132000462</v>
      </c>
      <c r="D747" s="8" t="s">
        <v>2704</v>
      </c>
      <c r="E747" s="8">
        <v>200</v>
      </c>
      <c r="F747" s="8">
        <v>6.8166666666666671E-3</v>
      </c>
      <c r="G747" s="8">
        <v>0.5</v>
      </c>
      <c r="K747" s="8" t="s">
        <v>2050</v>
      </c>
      <c r="L747" s="8">
        <v>1</v>
      </c>
      <c r="S747" s="8" t="s">
        <v>1105</v>
      </c>
      <c r="T747" s="8">
        <v>4.3200000000000002E-2</v>
      </c>
      <c r="U747" s="8" t="s">
        <v>2705</v>
      </c>
      <c r="V747" s="8">
        <v>1.8E-3</v>
      </c>
      <c r="AK747" s="8">
        <v>0</v>
      </c>
      <c r="AL747" s="8">
        <v>0</v>
      </c>
      <c r="AM747" s="8">
        <v>0</v>
      </c>
      <c r="AN747" s="8">
        <v>0</v>
      </c>
      <c r="AO747" s="8">
        <v>0</v>
      </c>
      <c r="AP747" s="8">
        <v>0</v>
      </c>
      <c r="AQ747" s="8">
        <v>0</v>
      </c>
      <c r="AR747" s="8">
        <v>0</v>
      </c>
      <c r="AS747" s="8">
        <v>30025</v>
      </c>
      <c r="AT747" s="8">
        <v>1.0999999999999999E-2</v>
      </c>
      <c r="AU747" s="8">
        <v>30201</v>
      </c>
      <c r="AV747" s="8">
        <v>1.0999999999999999E-2</v>
      </c>
    </row>
    <row r="748" spans="1:48">
      <c r="A748" s="8" t="s">
        <v>2012</v>
      </c>
      <c r="B748" s="8">
        <v>132000463</v>
      </c>
      <c r="D748" s="8" t="s">
        <v>2706</v>
      </c>
      <c r="E748" s="8">
        <v>200</v>
      </c>
      <c r="F748" s="8">
        <v>6.8166666666666671E-3</v>
      </c>
      <c r="G748" s="8">
        <v>0.5</v>
      </c>
      <c r="K748" s="8" t="s">
        <v>2050</v>
      </c>
      <c r="L748" s="8">
        <v>1</v>
      </c>
      <c r="S748" s="8" t="s">
        <v>1105</v>
      </c>
      <c r="T748" s="8">
        <v>4.3200000000000002E-2</v>
      </c>
      <c r="U748" s="8" t="s">
        <v>159</v>
      </c>
      <c r="V748" s="8">
        <v>1.8E-3</v>
      </c>
      <c r="AK748" s="8">
        <v>0</v>
      </c>
      <c r="AL748" s="8">
        <v>0</v>
      </c>
      <c r="AM748" s="8">
        <v>0</v>
      </c>
      <c r="AN748" s="8">
        <v>0</v>
      </c>
      <c r="AO748" s="8">
        <v>0</v>
      </c>
      <c r="AP748" s="8">
        <v>0</v>
      </c>
      <c r="AQ748" s="8">
        <v>0</v>
      </c>
      <c r="AR748" s="8">
        <v>0</v>
      </c>
      <c r="AS748" s="8">
        <v>30025</v>
      </c>
      <c r="AT748" s="8">
        <v>1.0999999999999999E-2</v>
      </c>
      <c r="AU748" s="8">
        <v>30201</v>
      </c>
      <c r="AV748" s="8">
        <v>1.0999999999999999E-2</v>
      </c>
    </row>
    <row r="749" spans="1:48">
      <c r="A749" s="8" t="s">
        <v>2012</v>
      </c>
      <c r="B749" s="8">
        <v>132000464</v>
      </c>
      <c r="D749" s="8" t="s">
        <v>2707</v>
      </c>
      <c r="E749" s="8">
        <v>200</v>
      </c>
      <c r="F749" s="8">
        <v>6.2500000000000003E-3</v>
      </c>
      <c r="G749" s="8">
        <v>0.5</v>
      </c>
      <c r="K749" s="8" t="s">
        <v>2050</v>
      </c>
      <c r="L749" s="8">
        <v>1</v>
      </c>
      <c r="S749" s="8" t="s">
        <v>1105</v>
      </c>
      <c r="T749" s="8">
        <v>2.9774999999999999E-2</v>
      </c>
      <c r="U749" s="8" t="s">
        <v>2705</v>
      </c>
      <c r="V749" s="8">
        <v>1.2409999999999999E-3</v>
      </c>
      <c r="AK749" s="8">
        <v>0</v>
      </c>
      <c r="AL749" s="8">
        <v>0</v>
      </c>
      <c r="AM749" s="8">
        <v>0</v>
      </c>
      <c r="AN749" s="8">
        <v>0</v>
      </c>
      <c r="AO749" s="8">
        <v>30107</v>
      </c>
      <c r="AP749" s="8">
        <v>3.1300000000000001E-2</v>
      </c>
      <c r="AQ749" s="8">
        <v>0</v>
      </c>
      <c r="AR749" s="8">
        <v>0</v>
      </c>
      <c r="AS749" s="8">
        <v>30025</v>
      </c>
      <c r="AT749" s="8">
        <v>2.604E-3</v>
      </c>
      <c r="AU749" s="8">
        <v>30201</v>
      </c>
      <c r="AV749" s="8">
        <v>1.2199999999999999E-2</v>
      </c>
    </row>
    <row r="750" spans="1:48">
      <c r="A750" s="8" t="s">
        <v>2012</v>
      </c>
      <c r="B750" s="8">
        <v>132000465</v>
      </c>
      <c r="D750" s="8" t="s">
        <v>2708</v>
      </c>
      <c r="E750" s="8">
        <v>200</v>
      </c>
      <c r="F750" s="8">
        <v>6.2500000000000003E-3</v>
      </c>
      <c r="G750" s="8">
        <v>0.5</v>
      </c>
      <c r="K750" s="8" t="s">
        <v>2050</v>
      </c>
      <c r="L750" s="8">
        <v>1</v>
      </c>
      <c r="S750" s="8" t="s">
        <v>1105</v>
      </c>
      <c r="T750" s="8">
        <v>2.9774999999999999E-2</v>
      </c>
      <c r="U750" s="8" t="s">
        <v>159</v>
      </c>
      <c r="V750" s="8">
        <v>1.2409999999999999E-3</v>
      </c>
      <c r="AK750" s="8">
        <v>0</v>
      </c>
      <c r="AL750" s="8">
        <v>0</v>
      </c>
      <c r="AM750" s="8">
        <v>0</v>
      </c>
      <c r="AN750" s="8">
        <v>0</v>
      </c>
      <c r="AO750" s="8">
        <v>30107</v>
      </c>
      <c r="AP750" s="8">
        <v>3.1300000000000001E-2</v>
      </c>
      <c r="AQ750" s="8">
        <v>0</v>
      </c>
      <c r="AR750" s="8">
        <v>0</v>
      </c>
      <c r="AS750" s="8">
        <v>30025</v>
      </c>
      <c r="AT750" s="8">
        <v>2.604E-3</v>
      </c>
      <c r="AU750" s="8">
        <v>30201</v>
      </c>
      <c r="AV750" s="8">
        <v>1.2199999999999999E-2</v>
      </c>
    </row>
    <row r="751" spans="1:48">
      <c r="A751" s="8" t="s">
        <v>2012</v>
      </c>
      <c r="B751" s="8">
        <v>132000466</v>
      </c>
      <c r="D751" s="8" t="s">
        <v>2709</v>
      </c>
      <c r="K751" s="8" t="s">
        <v>2050</v>
      </c>
      <c r="L751" s="8">
        <v>1</v>
      </c>
      <c r="S751" s="8">
        <v>132010466</v>
      </c>
      <c r="T751" s="8">
        <v>1</v>
      </c>
      <c r="AK751" s="8">
        <v>0</v>
      </c>
      <c r="AL751" s="8">
        <v>0</v>
      </c>
      <c r="AM751" s="8">
        <v>0</v>
      </c>
      <c r="AN751" s="8">
        <v>0</v>
      </c>
      <c r="AO751" s="8">
        <v>0</v>
      </c>
      <c r="AP751" s="8">
        <v>0</v>
      </c>
      <c r="AQ751" s="8">
        <v>30013</v>
      </c>
      <c r="AR751" s="8">
        <v>5.0000000000000001E-3</v>
      </c>
      <c r="AS751" s="8">
        <v>30024</v>
      </c>
      <c r="AT751" s="8">
        <v>5.208E-3</v>
      </c>
      <c r="AU751" s="8">
        <v>30201</v>
      </c>
      <c r="AV751" s="8">
        <v>5.208E-3</v>
      </c>
    </row>
    <row r="752" spans="1:48">
      <c r="A752" s="8" t="s">
        <v>2012</v>
      </c>
      <c r="B752" s="8">
        <v>132000468</v>
      </c>
      <c r="D752" s="8" t="s">
        <v>2710</v>
      </c>
      <c r="E752" s="8">
        <v>200</v>
      </c>
      <c r="F752" s="8">
        <v>6.2500000000000003E-3</v>
      </c>
      <c r="G752" s="8">
        <v>0.5</v>
      </c>
      <c r="K752" s="8" t="s">
        <v>2050</v>
      </c>
      <c r="L752" s="8">
        <v>1</v>
      </c>
      <c r="S752" s="8" t="s">
        <v>1105</v>
      </c>
      <c r="T752" s="8">
        <v>2.7914000000000001E-2</v>
      </c>
      <c r="U752" s="8" t="s">
        <v>303</v>
      </c>
      <c r="V752" s="8">
        <v>3.1020000000000002E-3</v>
      </c>
      <c r="AK752" s="8">
        <v>0</v>
      </c>
      <c r="AL752" s="8">
        <v>0</v>
      </c>
      <c r="AM752" s="8">
        <v>0</v>
      </c>
      <c r="AN752" s="8">
        <v>0</v>
      </c>
      <c r="AO752" s="8">
        <v>30107</v>
      </c>
      <c r="AP752" s="8">
        <v>3.1300000000000001E-2</v>
      </c>
      <c r="AQ752" s="8">
        <v>0</v>
      </c>
      <c r="AR752" s="8">
        <v>0</v>
      </c>
      <c r="AS752" s="8">
        <v>30025</v>
      </c>
      <c r="AT752" s="8">
        <v>2.604E-3</v>
      </c>
      <c r="AU752" s="8">
        <v>30201</v>
      </c>
      <c r="AV752" s="8">
        <v>1.2199999999999999E-2</v>
      </c>
    </row>
    <row r="753" spans="1:48">
      <c r="A753" s="8" t="s">
        <v>2012</v>
      </c>
      <c r="B753" s="8">
        <v>132000469</v>
      </c>
      <c r="D753" s="8" t="s">
        <v>2711</v>
      </c>
      <c r="E753" s="8">
        <v>200</v>
      </c>
      <c r="F753" s="8">
        <v>7.9166666666666673E-3</v>
      </c>
      <c r="G753" s="8">
        <v>0.5</v>
      </c>
      <c r="K753" s="8" t="s">
        <v>2050</v>
      </c>
      <c r="L753" s="8">
        <v>1</v>
      </c>
      <c r="S753" s="8" t="s">
        <v>1105</v>
      </c>
      <c r="T753" s="8">
        <v>4.41E-2</v>
      </c>
      <c r="U753" s="8" t="s">
        <v>303</v>
      </c>
      <c r="V753" s="8">
        <v>4.8999999999999998E-3</v>
      </c>
      <c r="AK753" s="8">
        <v>0</v>
      </c>
      <c r="AL753" s="8">
        <v>0</v>
      </c>
      <c r="AM753" s="8">
        <v>0</v>
      </c>
      <c r="AN753" s="8">
        <v>0</v>
      </c>
      <c r="AO753" s="8">
        <v>0</v>
      </c>
      <c r="AP753" s="8">
        <v>0</v>
      </c>
      <c r="AQ753" s="8">
        <v>0</v>
      </c>
      <c r="AR753" s="8">
        <v>0</v>
      </c>
      <c r="AS753" s="8">
        <v>30025</v>
      </c>
      <c r="AT753" s="8">
        <v>1.0999999999999999E-2</v>
      </c>
      <c r="AU753" s="8">
        <v>30201</v>
      </c>
      <c r="AV753" s="8">
        <v>1.0999999999999999E-2</v>
      </c>
    </row>
    <row r="754" spans="1:48">
      <c r="A754" s="8" t="s">
        <v>2012</v>
      </c>
      <c r="B754" s="8">
        <v>132000470</v>
      </c>
      <c r="D754" s="8" t="s">
        <v>14403</v>
      </c>
      <c r="E754" s="8">
        <v>200</v>
      </c>
      <c r="F754" s="8">
        <v>6.2500000000000003E-3</v>
      </c>
      <c r="G754" s="8">
        <v>0.5</v>
      </c>
      <c r="K754" s="8" t="s">
        <v>2050</v>
      </c>
      <c r="L754" s="8">
        <v>1</v>
      </c>
      <c r="S754" s="8" t="s">
        <v>1105</v>
      </c>
      <c r="T754" s="8">
        <v>3.2000000000000001E-2</v>
      </c>
      <c r="U754" s="8" t="s">
        <v>103</v>
      </c>
      <c r="V754" s="8">
        <v>1.3320000000000001E-3</v>
      </c>
      <c r="AK754" s="8">
        <v>0</v>
      </c>
      <c r="AL754" s="8">
        <v>0</v>
      </c>
      <c r="AM754" s="8">
        <v>0</v>
      </c>
      <c r="AN754" s="8">
        <v>0</v>
      </c>
      <c r="AO754" s="8">
        <v>30107</v>
      </c>
      <c r="AP754" s="8">
        <v>3.1300000000000001E-2</v>
      </c>
      <c r="AQ754" s="8">
        <v>0</v>
      </c>
      <c r="AR754" s="8">
        <v>0</v>
      </c>
      <c r="AS754" s="8">
        <v>30025</v>
      </c>
      <c r="AT754" s="8">
        <v>2.604E-3</v>
      </c>
      <c r="AU754" s="8">
        <v>30201</v>
      </c>
      <c r="AV754" s="8">
        <v>1.2199999999999999E-2</v>
      </c>
    </row>
    <row r="755" spans="1:48">
      <c r="A755" s="8" t="s">
        <v>2012</v>
      </c>
      <c r="D755" s="8">
        <v>0</v>
      </c>
      <c r="L755" s="8">
        <v>1</v>
      </c>
      <c r="AK755" s="8">
        <v>0</v>
      </c>
      <c r="AL755" s="8">
        <v>0</v>
      </c>
      <c r="AM755" s="8">
        <v>0</v>
      </c>
      <c r="AN755" s="8">
        <v>0</v>
      </c>
      <c r="AO755" s="8">
        <v>0</v>
      </c>
      <c r="AP755" s="8">
        <v>0</v>
      </c>
      <c r="AQ755" s="8">
        <v>0</v>
      </c>
      <c r="AR755" s="8">
        <v>0</v>
      </c>
      <c r="AS755" s="8">
        <v>0</v>
      </c>
      <c r="AT755" s="8">
        <v>0</v>
      </c>
      <c r="AU755" s="8">
        <v>0</v>
      </c>
      <c r="AV755" s="8">
        <v>0</v>
      </c>
    </row>
    <row r="756" spans="1:48">
      <c r="A756" s="8" t="s">
        <v>2012</v>
      </c>
      <c r="B756" s="8">
        <v>132000472</v>
      </c>
      <c r="D756" s="8" t="s">
        <v>14404</v>
      </c>
      <c r="E756" s="8">
        <v>420</v>
      </c>
      <c r="F756" s="8">
        <v>5.5833333333333334E-3</v>
      </c>
      <c r="G756" s="8">
        <v>1</v>
      </c>
      <c r="K756" s="8" t="s">
        <v>2050</v>
      </c>
      <c r="L756" s="8">
        <v>1</v>
      </c>
      <c r="S756" s="8" t="s">
        <v>1105</v>
      </c>
      <c r="T756" s="8">
        <v>4.4174999999999999E-2</v>
      </c>
      <c r="U756" s="8" t="s">
        <v>307</v>
      </c>
      <c r="V756" s="8">
        <v>3.235E-3</v>
      </c>
      <c r="AJ756" s="8">
        <v>3279</v>
      </c>
      <c r="AK756" s="8">
        <v>0</v>
      </c>
      <c r="AL756" s="8">
        <v>0</v>
      </c>
      <c r="AM756" s="8">
        <v>0</v>
      </c>
      <c r="AN756" s="8">
        <v>0</v>
      </c>
      <c r="AO756" s="8">
        <v>0</v>
      </c>
      <c r="AP756" s="8">
        <v>0</v>
      </c>
      <c r="AQ756" s="8">
        <v>30013</v>
      </c>
      <c r="AR756" s="8">
        <v>2.8000000000000001E-2</v>
      </c>
      <c r="AS756" s="8">
        <v>30024</v>
      </c>
      <c r="AT756" s="8">
        <v>1.6660000000000001E-2</v>
      </c>
      <c r="AU756" s="8">
        <v>30201</v>
      </c>
      <c r="AV756" s="8">
        <v>1.6660000000000001E-2</v>
      </c>
    </row>
    <row r="757" spans="1:48">
      <c r="A757" s="8" t="s">
        <v>2012</v>
      </c>
      <c r="B757" s="8">
        <v>132000473</v>
      </c>
      <c r="D757" s="8" t="s">
        <v>14405</v>
      </c>
      <c r="E757" s="8">
        <v>420</v>
      </c>
      <c r="F757" s="8">
        <v>5.5833333333333334E-3</v>
      </c>
      <c r="G757" s="8">
        <v>1</v>
      </c>
      <c r="K757" s="8" t="s">
        <v>2050</v>
      </c>
      <c r="L757" s="8">
        <v>1</v>
      </c>
      <c r="S757" s="8" t="s">
        <v>1105</v>
      </c>
      <c r="T757" s="8">
        <v>4.5600000000000002E-2</v>
      </c>
      <c r="U757" s="8" t="s">
        <v>309</v>
      </c>
      <c r="V757" s="8">
        <v>1.9E-3</v>
      </c>
      <c r="AK757" s="8">
        <v>0</v>
      </c>
      <c r="AL757" s="8">
        <v>0</v>
      </c>
      <c r="AM757" s="8">
        <v>0</v>
      </c>
      <c r="AN757" s="8">
        <v>0</v>
      </c>
      <c r="AO757" s="8">
        <v>0</v>
      </c>
      <c r="AP757" s="8">
        <v>0</v>
      </c>
      <c r="AQ757" s="8">
        <v>30013</v>
      </c>
      <c r="AR757" s="8">
        <v>2.8000000000000001E-2</v>
      </c>
      <c r="AS757" s="8">
        <v>30024</v>
      </c>
      <c r="AT757" s="8">
        <v>1.6660000000000001E-2</v>
      </c>
      <c r="AU757" s="8">
        <v>30201</v>
      </c>
      <c r="AV757" s="8">
        <v>1.6660000000000001E-2</v>
      </c>
    </row>
    <row r="758" spans="1:48">
      <c r="A758" s="8" t="s">
        <v>2012</v>
      </c>
      <c r="B758" s="8">
        <v>132000474</v>
      </c>
      <c r="D758" s="8" t="s">
        <v>14406</v>
      </c>
      <c r="E758" s="8">
        <v>420</v>
      </c>
      <c r="F758" s="8">
        <v>5.5833333333333334E-3</v>
      </c>
      <c r="G758" s="8">
        <v>1</v>
      </c>
      <c r="K758" s="8" t="s">
        <v>2050</v>
      </c>
      <c r="L758" s="8">
        <v>1</v>
      </c>
      <c r="S758" s="8" t="s">
        <v>1105</v>
      </c>
      <c r="T758" s="8">
        <v>4.5124999999999998E-2</v>
      </c>
      <c r="U758" s="8" t="s">
        <v>311</v>
      </c>
      <c r="V758" s="8">
        <v>2.3754000000000002E-3</v>
      </c>
      <c r="AK758" s="8">
        <v>0</v>
      </c>
      <c r="AL758" s="8">
        <v>0</v>
      </c>
      <c r="AM758" s="8">
        <v>0</v>
      </c>
      <c r="AN758" s="8">
        <v>0</v>
      </c>
      <c r="AO758" s="8">
        <v>0</v>
      </c>
      <c r="AP758" s="8">
        <v>0</v>
      </c>
      <c r="AQ758" s="8">
        <v>30013</v>
      </c>
      <c r="AR758" s="8">
        <v>2.8000000000000001E-2</v>
      </c>
      <c r="AS758" s="8">
        <v>30024</v>
      </c>
      <c r="AT758" s="8">
        <v>1.6660000000000001E-2</v>
      </c>
      <c r="AU758" s="8">
        <v>30201</v>
      </c>
      <c r="AV758" s="8">
        <v>1.6660000000000001E-2</v>
      </c>
    </row>
    <row r="759" spans="1:48">
      <c r="A759" s="8" t="s">
        <v>2012</v>
      </c>
      <c r="B759" s="8">
        <v>132000478</v>
      </c>
      <c r="D759" s="8" t="s">
        <v>2716</v>
      </c>
      <c r="E759" s="8">
        <v>420</v>
      </c>
      <c r="F759" s="8">
        <v>1.8083333333333333E-2</v>
      </c>
      <c r="G759" s="8">
        <v>1</v>
      </c>
      <c r="K759" s="8" t="s">
        <v>2050</v>
      </c>
      <c r="L759" s="8">
        <v>1</v>
      </c>
      <c r="S759" s="8" t="s">
        <v>1105</v>
      </c>
      <c r="T759" s="8">
        <v>0.14599999999999999</v>
      </c>
      <c r="U759" s="8" t="s">
        <v>179</v>
      </c>
      <c r="V759" s="8">
        <v>6.0800000000000003E-3</v>
      </c>
      <c r="AK759" s="8">
        <v>0</v>
      </c>
      <c r="AL759" s="8">
        <v>0</v>
      </c>
      <c r="AM759" s="8">
        <v>300000244</v>
      </c>
      <c r="AN759" s="8">
        <v>1</v>
      </c>
      <c r="AO759" s="8">
        <v>0</v>
      </c>
      <c r="AP759" s="8">
        <v>0</v>
      </c>
      <c r="AQ759" s="8">
        <v>0</v>
      </c>
      <c r="AR759" s="8">
        <v>0</v>
      </c>
      <c r="AS759" s="8">
        <v>0</v>
      </c>
      <c r="AT759" s="8">
        <v>0</v>
      </c>
      <c r="AU759" s="8">
        <v>0</v>
      </c>
      <c r="AV759" s="8">
        <v>0</v>
      </c>
    </row>
    <row r="760" spans="1:48">
      <c r="A760" s="8" t="s">
        <v>2012</v>
      </c>
      <c r="D760" s="8">
        <v>0</v>
      </c>
      <c r="L760" s="8">
        <v>1</v>
      </c>
      <c r="AK760" s="8">
        <v>0</v>
      </c>
      <c r="AL760" s="8">
        <v>0</v>
      </c>
      <c r="AM760" s="8">
        <v>0</v>
      </c>
      <c r="AN760" s="8">
        <v>0</v>
      </c>
      <c r="AO760" s="8">
        <v>0</v>
      </c>
      <c r="AP760" s="8">
        <v>0</v>
      </c>
      <c r="AQ760" s="8">
        <v>0</v>
      </c>
      <c r="AR760" s="8">
        <v>0</v>
      </c>
      <c r="AS760" s="8">
        <v>0</v>
      </c>
      <c r="AT760" s="8">
        <v>0</v>
      </c>
      <c r="AU760" s="8">
        <v>0</v>
      </c>
      <c r="AV760" s="8">
        <v>0</v>
      </c>
    </row>
    <row r="761" spans="1:48">
      <c r="A761" s="8" t="s">
        <v>2012</v>
      </c>
      <c r="B761" s="8">
        <v>132010001</v>
      </c>
      <c r="D761" s="8" t="s">
        <v>2717</v>
      </c>
      <c r="E761" s="8">
        <v>80</v>
      </c>
      <c r="F761" s="8">
        <v>1.0163E-2</v>
      </c>
      <c r="G761" s="8">
        <v>0.25</v>
      </c>
      <c r="K761" s="8" t="s">
        <v>2050</v>
      </c>
      <c r="L761" s="8">
        <v>1</v>
      </c>
      <c r="S761" s="8" t="s">
        <v>1105</v>
      </c>
      <c r="T761" s="8">
        <v>3.5000000000000001E-3</v>
      </c>
      <c r="AJ761" s="8">
        <v>468625</v>
      </c>
      <c r="AK761" s="8">
        <v>30143</v>
      </c>
      <c r="AL761" s="8">
        <v>8.2999999999999998E-5</v>
      </c>
      <c r="AM761" s="8">
        <v>0</v>
      </c>
      <c r="AN761" s="8">
        <v>0</v>
      </c>
      <c r="AO761" s="8">
        <v>0</v>
      </c>
      <c r="AP761" s="8">
        <v>0</v>
      </c>
      <c r="AQ761" s="8">
        <v>0</v>
      </c>
      <c r="AR761" s="8">
        <v>0</v>
      </c>
      <c r="AS761" s="8">
        <v>0</v>
      </c>
      <c r="AT761" s="8">
        <v>0</v>
      </c>
      <c r="AU761" s="8">
        <v>0</v>
      </c>
      <c r="AV761" s="8">
        <v>0</v>
      </c>
    </row>
    <row r="762" spans="1:48">
      <c r="A762" s="8" t="s">
        <v>2012</v>
      </c>
      <c r="B762" s="8">
        <v>132010006</v>
      </c>
      <c r="D762" s="8" t="s">
        <v>2718</v>
      </c>
      <c r="E762" s="8">
        <v>80</v>
      </c>
      <c r="F762" s="8">
        <v>1.0163800000000001E-2</v>
      </c>
      <c r="G762" s="8">
        <v>0.25</v>
      </c>
      <c r="K762" s="8" t="s">
        <v>2050</v>
      </c>
      <c r="L762" s="8">
        <v>1</v>
      </c>
      <c r="S762" s="8" t="s">
        <v>1105</v>
      </c>
      <c r="T762" s="8">
        <v>3.5000000000000001E-3</v>
      </c>
      <c r="AJ762" s="8">
        <v>468625</v>
      </c>
      <c r="AK762" s="8">
        <v>30143</v>
      </c>
      <c r="AL762" s="8">
        <v>8.2999999999999998E-5</v>
      </c>
      <c r="AM762" s="8">
        <v>0</v>
      </c>
      <c r="AN762" s="8">
        <v>0</v>
      </c>
      <c r="AO762" s="8">
        <v>0</v>
      </c>
      <c r="AP762" s="8">
        <v>0</v>
      </c>
      <c r="AQ762" s="8">
        <v>0</v>
      </c>
      <c r="AR762" s="8">
        <v>0</v>
      </c>
      <c r="AS762" s="8">
        <v>0</v>
      </c>
      <c r="AT762" s="8">
        <v>0</v>
      </c>
      <c r="AU762" s="8">
        <v>0</v>
      </c>
      <c r="AV762" s="8">
        <v>0</v>
      </c>
    </row>
    <row r="763" spans="1:48">
      <c r="A763" s="8" t="s">
        <v>2012</v>
      </c>
      <c r="B763" s="8">
        <v>132010011</v>
      </c>
      <c r="D763" s="8" t="s">
        <v>2719</v>
      </c>
      <c r="E763" s="8">
        <v>80</v>
      </c>
      <c r="F763" s="8">
        <v>8.0277000000000005E-3</v>
      </c>
      <c r="G763" s="8">
        <v>0.25</v>
      </c>
      <c r="K763" s="8" t="s">
        <v>2050</v>
      </c>
      <c r="L763" s="8">
        <v>1</v>
      </c>
      <c r="S763" s="8" t="s">
        <v>1105</v>
      </c>
      <c r="T763" s="8">
        <v>2.5000000000000001E-3</v>
      </c>
      <c r="AJ763" s="8" t="s">
        <v>2720</v>
      </c>
      <c r="AK763" s="8">
        <v>30143</v>
      </c>
      <c r="AL763" s="8">
        <v>8.2999999999999998E-5</v>
      </c>
      <c r="AM763" s="8">
        <v>0</v>
      </c>
      <c r="AN763" s="8">
        <v>0</v>
      </c>
      <c r="AO763" s="8">
        <v>0</v>
      </c>
      <c r="AP763" s="8">
        <v>0</v>
      </c>
      <c r="AQ763" s="8">
        <v>0</v>
      </c>
      <c r="AR763" s="8">
        <v>0</v>
      </c>
      <c r="AS763" s="8">
        <v>0</v>
      </c>
      <c r="AT763" s="8">
        <v>0</v>
      </c>
      <c r="AU763" s="8">
        <v>0</v>
      </c>
      <c r="AV763" s="8">
        <v>0</v>
      </c>
    </row>
    <row r="764" spans="1:48">
      <c r="A764" s="8" t="s">
        <v>2012</v>
      </c>
      <c r="B764" s="8">
        <v>132010016</v>
      </c>
      <c r="D764" s="8" t="s">
        <v>2721</v>
      </c>
      <c r="E764" s="8">
        <v>80</v>
      </c>
      <c r="F764" s="8">
        <v>8.0277000000000005E-3</v>
      </c>
      <c r="G764" s="8">
        <v>0.25</v>
      </c>
      <c r="K764" s="8" t="s">
        <v>2050</v>
      </c>
      <c r="L764" s="8">
        <v>1</v>
      </c>
      <c r="S764" s="8" t="s">
        <v>1105</v>
      </c>
      <c r="T764" s="8">
        <v>2.5000000000000001E-3</v>
      </c>
      <c r="AJ764" s="8" t="s">
        <v>2720</v>
      </c>
      <c r="AK764" s="8">
        <v>30143</v>
      </c>
      <c r="AL764" s="8">
        <v>8.2999999999999998E-5</v>
      </c>
      <c r="AM764" s="8">
        <v>0</v>
      </c>
      <c r="AN764" s="8">
        <v>0</v>
      </c>
      <c r="AO764" s="8">
        <v>0</v>
      </c>
      <c r="AP764" s="8">
        <v>0</v>
      </c>
      <c r="AQ764" s="8">
        <v>0</v>
      </c>
      <c r="AR764" s="8">
        <v>0</v>
      </c>
      <c r="AS764" s="8">
        <v>0</v>
      </c>
      <c r="AT764" s="8">
        <v>0</v>
      </c>
      <c r="AU764" s="8">
        <v>0</v>
      </c>
      <c r="AV764" s="8">
        <v>0</v>
      </c>
    </row>
    <row r="765" spans="1:48">
      <c r="A765" s="8" t="s">
        <v>2012</v>
      </c>
      <c r="B765" s="8">
        <v>132010021</v>
      </c>
      <c r="D765" s="8" t="s">
        <v>2722</v>
      </c>
      <c r="E765" s="8">
        <v>80</v>
      </c>
      <c r="F765" s="8">
        <v>8.4200000000000004E-3</v>
      </c>
      <c r="G765" s="8">
        <v>0.25</v>
      </c>
      <c r="K765" s="8" t="s">
        <v>2050</v>
      </c>
      <c r="L765" s="8">
        <v>1</v>
      </c>
      <c r="S765" s="8" t="s">
        <v>1105</v>
      </c>
      <c r="T765" s="8">
        <v>2.5000000000000001E-3</v>
      </c>
      <c r="AJ765" s="8" t="s">
        <v>2723</v>
      </c>
      <c r="AK765" s="8">
        <v>30143</v>
      </c>
      <c r="AL765" s="8">
        <v>8.2999999999999998E-5</v>
      </c>
      <c r="AM765" s="8">
        <v>0</v>
      </c>
      <c r="AN765" s="8">
        <v>0</v>
      </c>
      <c r="AO765" s="8">
        <v>0</v>
      </c>
      <c r="AP765" s="8">
        <v>0</v>
      </c>
      <c r="AQ765" s="8">
        <v>0</v>
      </c>
      <c r="AR765" s="8">
        <v>0</v>
      </c>
      <c r="AS765" s="8">
        <v>0</v>
      </c>
      <c r="AT765" s="8">
        <v>0</v>
      </c>
      <c r="AU765" s="8">
        <v>0</v>
      </c>
      <c r="AV765" s="8">
        <v>0</v>
      </c>
    </row>
    <row r="766" spans="1:48">
      <c r="A766" s="8" t="s">
        <v>2012</v>
      </c>
      <c r="B766" s="8">
        <v>132010026</v>
      </c>
      <c r="D766" s="8" t="s">
        <v>2724</v>
      </c>
      <c r="E766" s="8">
        <v>80</v>
      </c>
      <c r="F766" s="8">
        <v>6.8900000000000003E-3</v>
      </c>
      <c r="G766" s="8">
        <v>0.25</v>
      </c>
      <c r="K766" s="8" t="s">
        <v>2050</v>
      </c>
      <c r="L766" s="8">
        <v>1</v>
      </c>
      <c r="S766" s="8" t="s">
        <v>1107</v>
      </c>
      <c r="T766" s="8">
        <v>5.5E-2</v>
      </c>
      <c r="AJ766" s="8" t="s">
        <v>2725</v>
      </c>
      <c r="AK766" s="8">
        <v>0</v>
      </c>
      <c r="AL766" s="8">
        <v>0</v>
      </c>
      <c r="AM766" s="8">
        <v>0</v>
      </c>
      <c r="AN766" s="8">
        <v>0</v>
      </c>
      <c r="AO766" s="8">
        <v>0</v>
      </c>
      <c r="AP766" s="8">
        <v>0</v>
      </c>
      <c r="AQ766" s="8">
        <v>0</v>
      </c>
      <c r="AR766" s="8">
        <v>0</v>
      </c>
      <c r="AS766" s="8">
        <v>0</v>
      </c>
      <c r="AT766" s="8">
        <v>0</v>
      </c>
      <c r="AU766" s="8">
        <v>0</v>
      </c>
      <c r="AV766" s="8">
        <v>0</v>
      </c>
    </row>
    <row r="767" spans="1:48">
      <c r="A767" s="8" t="s">
        <v>2012</v>
      </c>
      <c r="B767" s="8">
        <v>132010029</v>
      </c>
      <c r="D767" s="8" t="s">
        <v>2726</v>
      </c>
      <c r="E767" s="8">
        <v>50</v>
      </c>
      <c r="F767" s="8">
        <v>4.8609999999999999E-3</v>
      </c>
      <c r="G767" s="8">
        <v>0.25</v>
      </c>
      <c r="K767" s="8" t="s">
        <v>2050</v>
      </c>
      <c r="L767" s="8">
        <v>1</v>
      </c>
      <c r="S767" s="8" t="s">
        <v>1107</v>
      </c>
      <c r="T767" s="8">
        <v>7.0000000000000001E-3</v>
      </c>
      <c r="AJ767" s="8" t="s">
        <v>2647</v>
      </c>
      <c r="AK767" s="8">
        <v>0</v>
      </c>
      <c r="AL767" s="8">
        <v>0</v>
      </c>
      <c r="AM767" s="8">
        <v>0</v>
      </c>
      <c r="AN767" s="8">
        <v>0</v>
      </c>
      <c r="AO767" s="8">
        <v>30107</v>
      </c>
      <c r="AP767" s="8">
        <v>1.1111000000000001E-2</v>
      </c>
      <c r="AQ767" s="8">
        <v>30013</v>
      </c>
      <c r="AR767" s="8">
        <v>2.777E-3</v>
      </c>
      <c r="AS767" s="8">
        <v>30025</v>
      </c>
      <c r="AT767" s="8">
        <v>1.2350000000000002E-3</v>
      </c>
      <c r="AU767" s="8">
        <v>30201</v>
      </c>
      <c r="AV767" s="8">
        <v>1.2350000000000002E-3</v>
      </c>
    </row>
    <row r="768" spans="1:48">
      <c r="A768" s="8" t="s">
        <v>2012</v>
      </c>
      <c r="B768" s="8">
        <v>132010030</v>
      </c>
      <c r="D768" s="8" t="s">
        <v>2727</v>
      </c>
      <c r="E768" s="8">
        <v>50</v>
      </c>
      <c r="F768" s="8">
        <v>3.63E-3</v>
      </c>
      <c r="G768" s="8">
        <v>0.25</v>
      </c>
      <c r="K768" s="8" t="s">
        <v>2050</v>
      </c>
      <c r="L768" s="8">
        <v>1</v>
      </c>
      <c r="S768" s="8" t="s">
        <v>1107</v>
      </c>
      <c r="T768" s="8">
        <v>5.4999999999999997E-3</v>
      </c>
      <c r="AJ768" s="8" t="s">
        <v>2642</v>
      </c>
      <c r="AK768" s="8">
        <v>0</v>
      </c>
      <c r="AL768" s="8">
        <v>0</v>
      </c>
      <c r="AM768" s="8">
        <v>0</v>
      </c>
      <c r="AN768" s="8">
        <v>0</v>
      </c>
      <c r="AO768" s="8">
        <v>0</v>
      </c>
      <c r="AP768" s="8">
        <v>0</v>
      </c>
      <c r="AQ768" s="8">
        <v>30013</v>
      </c>
      <c r="AR768" s="8">
        <v>2.5249999999999999E-3</v>
      </c>
      <c r="AS768" s="8">
        <v>30025</v>
      </c>
      <c r="AT768" s="8">
        <v>4.0000000000000002E-4</v>
      </c>
      <c r="AU768" s="8">
        <v>0</v>
      </c>
      <c r="AV768" s="8">
        <v>0</v>
      </c>
    </row>
    <row r="769" spans="1:48">
      <c r="A769" s="8" t="s">
        <v>2012</v>
      </c>
      <c r="B769" s="8">
        <v>132010031</v>
      </c>
      <c r="D769" s="8" t="s">
        <v>2728</v>
      </c>
      <c r="E769" s="8">
        <v>130</v>
      </c>
      <c r="F769" s="8">
        <v>5.7080000000000004E-3</v>
      </c>
      <c r="G769" s="8">
        <v>0.25</v>
      </c>
      <c r="K769" s="8" t="s">
        <v>2050</v>
      </c>
      <c r="L769" s="8">
        <v>1</v>
      </c>
      <c r="S769" s="8" t="s">
        <v>1107</v>
      </c>
      <c r="T769" s="8">
        <v>3.5999999999999997E-2</v>
      </c>
      <c r="AJ769" s="8" t="s">
        <v>2729</v>
      </c>
      <c r="AK769" s="8">
        <v>0</v>
      </c>
      <c r="AL769" s="8">
        <v>0</v>
      </c>
      <c r="AM769" s="8">
        <v>0</v>
      </c>
      <c r="AN769" s="8">
        <v>0</v>
      </c>
      <c r="AO769" s="8">
        <v>30107</v>
      </c>
      <c r="AP769" s="8">
        <v>2.5000000000000001E-2</v>
      </c>
      <c r="AQ769" s="8">
        <v>30013</v>
      </c>
      <c r="AR769" s="8">
        <v>6.2500000000000003E-3</v>
      </c>
      <c r="AS769" s="8">
        <v>30025</v>
      </c>
      <c r="AT769" s="8">
        <v>2.7780000000000001E-3</v>
      </c>
      <c r="AU769" s="8">
        <v>0</v>
      </c>
      <c r="AV769" s="8">
        <v>0</v>
      </c>
    </row>
    <row r="770" spans="1:48">
      <c r="A770" s="8" t="s">
        <v>2012</v>
      </c>
      <c r="B770" s="8">
        <v>132010032</v>
      </c>
      <c r="D770" s="8" t="s">
        <v>2730</v>
      </c>
      <c r="E770" s="8">
        <v>80</v>
      </c>
      <c r="F770" s="8">
        <v>1.9166599999999999E-3</v>
      </c>
      <c r="G770" s="8">
        <v>0.25</v>
      </c>
      <c r="K770" s="8" t="s">
        <v>2050</v>
      </c>
      <c r="L770" s="8">
        <v>1</v>
      </c>
      <c r="S770" s="8" t="s">
        <v>1105</v>
      </c>
      <c r="T770" s="8">
        <v>7.5000000000000002E-4</v>
      </c>
      <c r="AJ770" s="8" t="s">
        <v>2731</v>
      </c>
      <c r="AK770" s="8">
        <v>0</v>
      </c>
      <c r="AL770" s="8">
        <v>0</v>
      </c>
      <c r="AM770" s="8">
        <v>0</v>
      </c>
      <c r="AN770" s="8">
        <v>0</v>
      </c>
      <c r="AO770" s="8">
        <v>0</v>
      </c>
      <c r="AP770" s="8">
        <v>0</v>
      </c>
      <c r="AQ770" s="8">
        <v>0</v>
      </c>
      <c r="AR770" s="8">
        <v>0</v>
      </c>
      <c r="AS770" s="8">
        <v>0</v>
      </c>
      <c r="AT770" s="8">
        <v>0</v>
      </c>
      <c r="AU770" s="8">
        <v>0</v>
      </c>
      <c r="AV770" s="8">
        <v>0</v>
      </c>
    </row>
    <row r="771" spans="1:48">
      <c r="A771" s="8" t="s">
        <v>2012</v>
      </c>
      <c r="B771" s="8">
        <v>132010034</v>
      </c>
      <c r="D771" s="8" t="s">
        <v>2732</v>
      </c>
      <c r="G771" s="8">
        <v>0.25</v>
      </c>
      <c r="K771" s="8" t="s">
        <v>2050</v>
      </c>
      <c r="L771" s="8">
        <v>1</v>
      </c>
      <c r="AK771" s="8">
        <v>0</v>
      </c>
      <c r="AL771" s="8">
        <v>0</v>
      </c>
      <c r="AM771" s="8">
        <v>0</v>
      </c>
      <c r="AN771" s="8">
        <v>0</v>
      </c>
      <c r="AO771" s="8">
        <v>0</v>
      </c>
      <c r="AP771" s="8">
        <v>0</v>
      </c>
      <c r="AQ771" s="8">
        <v>0</v>
      </c>
      <c r="AR771" s="8">
        <v>0</v>
      </c>
      <c r="AS771" s="8">
        <v>0</v>
      </c>
      <c r="AT771" s="8">
        <v>0</v>
      </c>
      <c r="AU771" s="8">
        <v>0</v>
      </c>
      <c r="AV771" s="8">
        <v>0</v>
      </c>
    </row>
    <row r="772" spans="1:48">
      <c r="A772" s="8" t="s">
        <v>2012</v>
      </c>
      <c r="B772" s="8">
        <v>132010035</v>
      </c>
      <c r="D772" s="8" t="s">
        <v>2733</v>
      </c>
      <c r="E772" s="8">
        <v>50</v>
      </c>
      <c r="F772" s="8">
        <v>8.8159999999999992E-3</v>
      </c>
      <c r="G772" s="8">
        <v>0.25</v>
      </c>
      <c r="K772" s="8" t="s">
        <v>2050</v>
      </c>
      <c r="L772" s="8">
        <v>1</v>
      </c>
      <c r="S772" s="8" t="s">
        <v>1105</v>
      </c>
      <c r="T772" s="8">
        <v>5.4720000000000003E-3</v>
      </c>
      <c r="U772" s="8" t="s">
        <v>101</v>
      </c>
      <c r="V772" s="8">
        <v>2.2800000000000001E-4</v>
      </c>
      <c r="AJ772" s="8">
        <v>3235</v>
      </c>
      <c r="AK772" s="8">
        <v>30143</v>
      </c>
      <c r="AL772" s="8">
        <v>4.0000000000000002E-4</v>
      </c>
      <c r="AM772" s="8">
        <v>0</v>
      </c>
      <c r="AN772" s="8">
        <v>0</v>
      </c>
      <c r="AO772" s="8">
        <v>0</v>
      </c>
      <c r="AP772" s="8">
        <v>0</v>
      </c>
      <c r="AQ772" s="8">
        <v>0</v>
      </c>
      <c r="AR772" s="8">
        <v>0</v>
      </c>
      <c r="AS772" s="8">
        <v>0</v>
      </c>
      <c r="AT772" s="8">
        <v>0</v>
      </c>
      <c r="AU772" s="8">
        <v>0</v>
      </c>
      <c r="AV772" s="8">
        <v>0</v>
      </c>
    </row>
    <row r="773" spans="1:48">
      <c r="A773" s="8" t="s">
        <v>2012</v>
      </c>
      <c r="B773" s="8">
        <v>132010040</v>
      </c>
      <c r="D773" s="8" t="s">
        <v>2734</v>
      </c>
      <c r="E773" s="8">
        <v>160</v>
      </c>
      <c r="F773" s="8">
        <v>1.222E-2</v>
      </c>
      <c r="G773" s="8">
        <v>1</v>
      </c>
      <c r="K773" s="8" t="s">
        <v>2050</v>
      </c>
      <c r="L773" s="8">
        <v>1</v>
      </c>
      <c r="S773" s="8" t="s">
        <v>1107</v>
      </c>
      <c r="T773" s="8">
        <v>8.1199999999999994E-2</v>
      </c>
      <c r="AJ773" s="8">
        <v>3242</v>
      </c>
      <c r="AK773" s="8">
        <v>30106</v>
      </c>
      <c r="AL773" s="8">
        <v>5.555E-3</v>
      </c>
      <c r="AM773" s="8">
        <v>0</v>
      </c>
      <c r="AN773" s="8">
        <v>0</v>
      </c>
      <c r="AO773" s="8">
        <v>30107</v>
      </c>
      <c r="AP773" s="8">
        <v>1.1111000000000001E-2</v>
      </c>
      <c r="AQ773" s="8">
        <v>0</v>
      </c>
      <c r="AR773" s="8">
        <v>0</v>
      </c>
      <c r="AS773" s="8">
        <v>0</v>
      </c>
      <c r="AT773" s="8">
        <v>0</v>
      </c>
      <c r="AU773" s="8">
        <v>0</v>
      </c>
      <c r="AV773" s="8">
        <v>0</v>
      </c>
    </row>
    <row r="774" spans="1:48">
      <c r="A774" s="8" t="s">
        <v>2012</v>
      </c>
      <c r="B774" s="8">
        <v>132010043</v>
      </c>
      <c r="D774" s="8" t="s">
        <v>2735</v>
      </c>
      <c r="E774" s="8">
        <v>160</v>
      </c>
      <c r="F774" s="8">
        <v>1.0833000000000001E-2</v>
      </c>
      <c r="G774" s="8">
        <v>1</v>
      </c>
      <c r="K774" s="8" t="s">
        <v>2050</v>
      </c>
      <c r="L774" s="8">
        <v>1</v>
      </c>
      <c r="S774" s="8" t="s">
        <v>1107</v>
      </c>
      <c r="T774" s="8">
        <v>0.04</v>
      </c>
      <c r="AJ774" s="8">
        <v>3261</v>
      </c>
      <c r="AK774" s="8">
        <v>30106</v>
      </c>
      <c r="AL774" s="8">
        <v>5.555E-3</v>
      </c>
      <c r="AM774" s="8">
        <v>0</v>
      </c>
      <c r="AN774" s="8">
        <v>0</v>
      </c>
      <c r="AO774" s="8">
        <v>30107</v>
      </c>
      <c r="AP774" s="8">
        <v>0.11111</v>
      </c>
      <c r="AQ774" s="8">
        <v>30013</v>
      </c>
      <c r="AR774" s="8">
        <v>2.7777E-2</v>
      </c>
      <c r="AS774" s="8">
        <v>0</v>
      </c>
      <c r="AT774" s="8">
        <v>0</v>
      </c>
      <c r="AU774" s="8">
        <v>0</v>
      </c>
      <c r="AV774" s="8">
        <v>0</v>
      </c>
    </row>
    <row r="775" spans="1:48">
      <c r="A775" s="8" t="s">
        <v>2012</v>
      </c>
      <c r="B775" s="8">
        <v>132010049</v>
      </c>
      <c r="D775" s="8" t="s">
        <v>2736</v>
      </c>
      <c r="E775" s="8">
        <v>130</v>
      </c>
      <c r="F775" s="8">
        <v>5.5269999999999998E-3</v>
      </c>
      <c r="G775" s="8">
        <v>1</v>
      </c>
      <c r="K775" s="8" t="s">
        <v>2050</v>
      </c>
      <c r="L775" s="8">
        <v>1</v>
      </c>
      <c r="S775" s="8" t="s">
        <v>1107</v>
      </c>
      <c r="T775" s="8">
        <v>2.47E-2</v>
      </c>
      <c r="AJ775" s="8" t="s">
        <v>2737</v>
      </c>
      <c r="AK775" s="8">
        <v>30106</v>
      </c>
      <c r="AL775" s="8">
        <v>2.5169999999999997E-3</v>
      </c>
      <c r="AM775" s="8">
        <v>0</v>
      </c>
      <c r="AN775" s="8">
        <v>0</v>
      </c>
      <c r="AO775" s="8">
        <v>30107</v>
      </c>
      <c r="AP775" s="8">
        <v>6.25E-2</v>
      </c>
      <c r="AQ775" s="8">
        <v>0</v>
      </c>
      <c r="AR775" s="8">
        <v>0</v>
      </c>
      <c r="AS775" s="8">
        <v>0</v>
      </c>
      <c r="AT775" s="8">
        <v>0</v>
      </c>
      <c r="AU775" s="8">
        <v>0</v>
      </c>
      <c r="AV775" s="8">
        <v>0</v>
      </c>
    </row>
    <row r="776" spans="1:48">
      <c r="A776" s="8" t="s">
        <v>2012</v>
      </c>
      <c r="B776" s="8">
        <v>132010051</v>
      </c>
      <c r="D776" s="8" t="s">
        <v>2738</v>
      </c>
      <c r="E776" s="8">
        <v>80</v>
      </c>
      <c r="F776" s="8">
        <v>5.9300000000000004E-3</v>
      </c>
      <c r="G776" s="8">
        <v>0.25</v>
      </c>
      <c r="K776" s="8" t="s">
        <v>2050</v>
      </c>
      <c r="L776" s="8">
        <v>1</v>
      </c>
      <c r="S776" s="8" t="s">
        <v>1105</v>
      </c>
      <c r="T776" s="8">
        <v>3.5000000000000001E-3</v>
      </c>
      <c r="AJ776" s="8" t="s">
        <v>2739</v>
      </c>
      <c r="AK776" s="8">
        <v>30143</v>
      </c>
      <c r="AL776" s="8">
        <v>2.0000000000000001E-4</v>
      </c>
      <c r="AM776" s="8">
        <v>0</v>
      </c>
      <c r="AN776" s="8">
        <v>0</v>
      </c>
      <c r="AO776" s="8">
        <v>0</v>
      </c>
      <c r="AP776" s="8">
        <v>0</v>
      </c>
      <c r="AQ776" s="8">
        <v>0</v>
      </c>
      <c r="AR776" s="8">
        <v>0</v>
      </c>
      <c r="AS776" s="8">
        <v>0</v>
      </c>
      <c r="AT776" s="8">
        <v>0</v>
      </c>
      <c r="AU776" s="8">
        <v>0</v>
      </c>
      <c r="AV776" s="8">
        <v>0</v>
      </c>
    </row>
    <row r="777" spans="1:48">
      <c r="A777" s="8" t="s">
        <v>2012</v>
      </c>
      <c r="B777" s="8">
        <v>132010055</v>
      </c>
      <c r="D777" s="8" t="s">
        <v>2740</v>
      </c>
      <c r="E777" s="8">
        <v>50</v>
      </c>
      <c r="F777" s="8">
        <v>4.3499999999999997E-3</v>
      </c>
      <c r="G777" s="8">
        <v>0.25</v>
      </c>
      <c r="K777" s="8" t="s">
        <v>2050</v>
      </c>
      <c r="L777" s="8">
        <v>1</v>
      </c>
      <c r="S777" s="8" t="s">
        <v>845</v>
      </c>
      <c r="T777" s="8">
        <v>3.0000000000000001E-3</v>
      </c>
      <c r="AJ777" s="8" t="s">
        <v>2741</v>
      </c>
      <c r="AK777" s="8">
        <v>30143</v>
      </c>
      <c r="AL777" s="8">
        <v>1.25E-4</v>
      </c>
      <c r="AM777" s="8">
        <v>0</v>
      </c>
      <c r="AN777" s="8">
        <v>0</v>
      </c>
      <c r="AO777" s="8">
        <v>0</v>
      </c>
      <c r="AP777" s="8">
        <v>0</v>
      </c>
      <c r="AQ777" s="8">
        <v>0</v>
      </c>
      <c r="AR777" s="8">
        <v>0</v>
      </c>
      <c r="AS777" s="8">
        <v>0</v>
      </c>
      <c r="AT777" s="8">
        <v>0</v>
      </c>
      <c r="AU777" s="8">
        <v>0</v>
      </c>
      <c r="AV777" s="8">
        <v>0</v>
      </c>
    </row>
    <row r="778" spans="1:48">
      <c r="A778" s="8" t="s">
        <v>2012</v>
      </c>
      <c r="B778" s="8">
        <v>132010061</v>
      </c>
      <c r="D778" s="8" t="s">
        <v>2742</v>
      </c>
      <c r="E778" s="8">
        <v>50</v>
      </c>
      <c r="F778" s="8">
        <v>2.5999999999999999E-3</v>
      </c>
      <c r="G778" s="8">
        <v>0.25</v>
      </c>
      <c r="K778" s="8" t="s">
        <v>2050</v>
      </c>
      <c r="L778" s="8">
        <v>1</v>
      </c>
      <c r="S778" s="8" t="s">
        <v>1041</v>
      </c>
      <c r="T778" s="8">
        <v>1.9E-3</v>
      </c>
      <c r="AJ778" s="8" t="s">
        <v>2743</v>
      </c>
      <c r="AK778" s="8">
        <v>30143</v>
      </c>
      <c r="AL778" s="8">
        <v>1E-4</v>
      </c>
      <c r="AM778" s="8">
        <v>0</v>
      </c>
      <c r="AN778" s="8">
        <v>0</v>
      </c>
      <c r="AO778" s="8">
        <v>0</v>
      </c>
      <c r="AP778" s="8">
        <v>0</v>
      </c>
      <c r="AQ778" s="8">
        <v>0</v>
      </c>
      <c r="AR778" s="8">
        <v>0</v>
      </c>
      <c r="AS778" s="8">
        <v>0</v>
      </c>
      <c r="AT778" s="8">
        <v>0</v>
      </c>
      <c r="AU778" s="8">
        <v>0</v>
      </c>
      <c r="AV778" s="8">
        <v>0</v>
      </c>
    </row>
    <row r="779" spans="1:48">
      <c r="A779" s="8" t="s">
        <v>2012</v>
      </c>
      <c r="B779" s="8">
        <v>132010066</v>
      </c>
      <c r="D779" s="8" t="s">
        <v>2744</v>
      </c>
      <c r="E779" s="8">
        <v>80</v>
      </c>
      <c r="F779" s="8">
        <v>8.4200000000000004E-3</v>
      </c>
      <c r="G779" s="8">
        <v>0.25</v>
      </c>
      <c r="K779" s="8" t="s">
        <v>2050</v>
      </c>
      <c r="L779" s="8">
        <v>1</v>
      </c>
      <c r="S779" s="8" t="s">
        <v>1105</v>
      </c>
      <c r="T779" s="8">
        <v>2.5000000000000001E-3</v>
      </c>
      <c r="AJ779" s="8" t="s">
        <v>2720</v>
      </c>
      <c r="AK779" s="8">
        <v>30143</v>
      </c>
      <c r="AL779" s="8">
        <v>8.2999999999999998E-5</v>
      </c>
      <c r="AM779" s="8">
        <v>0</v>
      </c>
      <c r="AN779" s="8">
        <v>0</v>
      </c>
      <c r="AO779" s="8">
        <v>0</v>
      </c>
      <c r="AP779" s="8">
        <v>0</v>
      </c>
      <c r="AQ779" s="8">
        <v>0</v>
      </c>
      <c r="AR779" s="8">
        <v>0</v>
      </c>
      <c r="AS779" s="8">
        <v>0</v>
      </c>
      <c r="AT779" s="8">
        <v>0</v>
      </c>
      <c r="AU779" s="8">
        <v>0</v>
      </c>
      <c r="AV779" s="8">
        <v>0</v>
      </c>
    </row>
    <row r="780" spans="1:48">
      <c r="A780" s="8" t="s">
        <v>2012</v>
      </c>
      <c r="B780" s="8">
        <v>132010067</v>
      </c>
      <c r="D780" s="8" t="s">
        <v>2745</v>
      </c>
      <c r="E780" s="8">
        <v>80</v>
      </c>
      <c r="F780" s="8">
        <v>8.4200000000000004E-3</v>
      </c>
      <c r="G780" s="8">
        <v>0.25</v>
      </c>
      <c r="K780" s="8" t="s">
        <v>2050</v>
      </c>
      <c r="L780" s="8">
        <v>1</v>
      </c>
      <c r="S780" s="8" t="s">
        <v>1105</v>
      </c>
      <c r="T780" s="8">
        <v>2.5000000000000001E-3</v>
      </c>
      <c r="AJ780" s="8">
        <v>468623</v>
      </c>
      <c r="AK780" s="8">
        <v>30143</v>
      </c>
      <c r="AL780" s="8">
        <v>8.2999999999999998E-5</v>
      </c>
      <c r="AM780" s="8">
        <v>0</v>
      </c>
      <c r="AN780" s="8">
        <v>0</v>
      </c>
      <c r="AO780" s="8">
        <v>0</v>
      </c>
      <c r="AP780" s="8">
        <v>0</v>
      </c>
      <c r="AQ780" s="8">
        <v>0</v>
      </c>
      <c r="AR780" s="8">
        <v>0</v>
      </c>
      <c r="AS780" s="8">
        <v>0</v>
      </c>
      <c r="AT780" s="8">
        <v>0</v>
      </c>
      <c r="AU780" s="8">
        <v>0</v>
      </c>
      <c r="AV780" s="8">
        <v>0</v>
      </c>
    </row>
    <row r="781" spans="1:48">
      <c r="A781" s="8" t="s">
        <v>2012</v>
      </c>
      <c r="B781" s="8">
        <v>132010071</v>
      </c>
      <c r="D781" s="8" t="s">
        <v>2746</v>
      </c>
      <c r="E781" s="8">
        <v>80</v>
      </c>
      <c r="F781" s="8">
        <v>8.4200000000000004E-3</v>
      </c>
      <c r="G781" s="8">
        <v>0.25</v>
      </c>
      <c r="K781" s="8" t="s">
        <v>2050</v>
      </c>
      <c r="L781" s="8">
        <v>1</v>
      </c>
      <c r="S781" s="8" t="s">
        <v>1105</v>
      </c>
      <c r="T781" s="8">
        <v>3.5000000000000001E-3</v>
      </c>
      <c r="AJ781" s="8">
        <v>468625</v>
      </c>
      <c r="AK781" s="8">
        <v>30143</v>
      </c>
      <c r="AL781" s="8">
        <v>8.2999999999999998E-5</v>
      </c>
      <c r="AM781" s="8">
        <v>0</v>
      </c>
      <c r="AN781" s="8">
        <v>0</v>
      </c>
      <c r="AO781" s="8">
        <v>0</v>
      </c>
      <c r="AP781" s="8">
        <v>0</v>
      </c>
      <c r="AQ781" s="8">
        <v>0</v>
      </c>
      <c r="AR781" s="8">
        <v>0</v>
      </c>
      <c r="AS781" s="8">
        <v>0</v>
      </c>
      <c r="AT781" s="8">
        <v>0</v>
      </c>
      <c r="AU781" s="8">
        <v>0</v>
      </c>
      <c r="AV781" s="8">
        <v>0</v>
      </c>
    </row>
    <row r="782" spans="1:48">
      <c r="A782" s="8" t="s">
        <v>2012</v>
      </c>
      <c r="B782" s="8">
        <v>132010072</v>
      </c>
      <c r="D782" s="8" t="s">
        <v>2747</v>
      </c>
      <c r="E782" s="8">
        <v>80</v>
      </c>
      <c r="F782" s="8">
        <v>8.4200000000000004E-3</v>
      </c>
      <c r="G782" s="8">
        <v>0.25</v>
      </c>
      <c r="K782" s="8" t="s">
        <v>2050</v>
      </c>
      <c r="L782" s="8">
        <v>1</v>
      </c>
      <c r="S782" s="8" t="s">
        <v>1105</v>
      </c>
      <c r="T782" s="8">
        <v>3.5000000000000001E-3</v>
      </c>
      <c r="AJ782" s="8">
        <v>468625</v>
      </c>
      <c r="AK782" s="8">
        <v>30143</v>
      </c>
      <c r="AL782" s="8">
        <v>8.2999999999999998E-5</v>
      </c>
      <c r="AM782" s="8">
        <v>0</v>
      </c>
      <c r="AN782" s="8">
        <v>0</v>
      </c>
      <c r="AO782" s="8">
        <v>0</v>
      </c>
      <c r="AP782" s="8">
        <v>0</v>
      </c>
      <c r="AQ782" s="8">
        <v>0</v>
      </c>
      <c r="AR782" s="8">
        <v>0</v>
      </c>
      <c r="AS782" s="8">
        <v>0</v>
      </c>
      <c r="AT782" s="8">
        <v>0</v>
      </c>
      <c r="AU782" s="8">
        <v>0</v>
      </c>
      <c r="AV782" s="8">
        <v>0</v>
      </c>
    </row>
    <row r="783" spans="1:48">
      <c r="A783" s="8" t="s">
        <v>2012</v>
      </c>
      <c r="B783" s="8">
        <v>132010073</v>
      </c>
      <c r="D783" s="8" t="s">
        <v>14407</v>
      </c>
      <c r="E783" s="8">
        <v>80</v>
      </c>
      <c r="F783" s="8">
        <v>8.4200000000000004E-3</v>
      </c>
      <c r="G783" s="8">
        <v>0.25</v>
      </c>
      <c r="K783" s="8" t="s">
        <v>2050</v>
      </c>
      <c r="L783" s="8">
        <v>1</v>
      </c>
      <c r="S783" s="8" t="s">
        <v>1105</v>
      </c>
      <c r="T783" s="8">
        <v>2.5000000000000001E-3</v>
      </c>
      <c r="AJ783" s="8" t="s">
        <v>2723</v>
      </c>
      <c r="AK783" s="8">
        <v>30143</v>
      </c>
      <c r="AL783" s="8">
        <v>8.2999999999999998E-5</v>
      </c>
      <c r="AM783" s="8">
        <v>0</v>
      </c>
      <c r="AN783" s="8">
        <v>0</v>
      </c>
      <c r="AO783" s="8">
        <v>0</v>
      </c>
      <c r="AP783" s="8">
        <v>0</v>
      </c>
      <c r="AQ783" s="8">
        <v>0</v>
      </c>
      <c r="AR783" s="8">
        <v>0</v>
      </c>
      <c r="AS783" s="8">
        <v>0</v>
      </c>
      <c r="AT783" s="8">
        <v>0</v>
      </c>
      <c r="AU783" s="8">
        <v>0</v>
      </c>
      <c r="AV783" s="8">
        <v>0</v>
      </c>
    </row>
    <row r="784" spans="1:48">
      <c r="A784" s="8" t="s">
        <v>2012</v>
      </c>
      <c r="B784" s="8">
        <v>132010075</v>
      </c>
      <c r="D784" s="8" t="s">
        <v>2749</v>
      </c>
      <c r="E784" s="8">
        <v>50</v>
      </c>
      <c r="F784" s="8">
        <v>4.7499999999999999E-3</v>
      </c>
      <c r="G784" s="8">
        <v>0.25</v>
      </c>
      <c r="K784" s="8" t="s">
        <v>2050</v>
      </c>
      <c r="L784" s="8">
        <v>1</v>
      </c>
      <c r="S784" s="8" t="s">
        <v>1105</v>
      </c>
      <c r="T784" s="8">
        <v>4.4999999999999997E-3</v>
      </c>
      <c r="U784" s="8" t="s">
        <v>101</v>
      </c>
      <c r="V784" s="8">
        <v>5.0000000000000001E-4</v>
      </c>
      <c r="AK784" s="8">
        <v>30143</v>
      </c>
      <c r="AL784" s="8">
        <v>4.0000000000000002E-4</v>
      </c>
      <c r="AM784" s="8">
        <v>0</v>
      </c>
      <c r="AN784" s="8">
        <v>0</v>
      </c>
      <c r="AO784" s="8">
        <v>0</v>
      </c>
      <c r="AP784" s="8">
        <v>0</v>
      </c>
      <c r="AQ784" s="8">
        <v>0</v>
      </c>
      <c r="AR784" s="8">
        <v>0</v>
      </c>
      <c r="AS784" s="8">
        <v>0</v>
      </c>
      <c r="AT784" s="8">
        <v>0</v>
      </c>
      <c r="AU784" s="8">
        <v>0</v>
      </c>
      <c r="AV784" s="8">
        <v>0</v>
      </c>
    </row>
    <row r="785" spans="1:48">
      <c r="A785" s="8" t="s">
        <v>2012</v>
      </c>
      <c r="B785" s="8">
        <v>132010105</v>
      </c>
      <c r="D785" s="8" t="s">
        <v>2750</v>
      </c>
      <c r="E785" s="8">
        <v>80</v>
      </c>
      <c r="F785" s="8">
        <v>3.32E-3</v>
      </c>
      <c r="G785" s="8">
        <v>0.25</v>
      </c>
      <c r="K785" s="8" t="s">
        <v>2050</v>
      </c>
      <c r="L785" s="8">
        <v>1</v>
      </c>
      <c r="S785" s="8" t="s">
        <v>1105</v>
      </c>
      <c r="T785" s="8">
        <v>2.3E-3</v>
      </c>
      <c r="AJ785" s="8">
        <v>3253</v>
      </c>
      <c r="AK785" s="8">
        <v>30143</v>
      </c>
      <c r="AL785" s="8">
        <v>8.2999999999999998E-5</v>
      </c>
      <c r="AM785" s="8">
        <v>0</v>
      </c>
      <c r="AN785" s="8">
        <v>0</v>
      </c>
      <c r="AO785" s="8">
        <v>0</v>
      </c>
      <c r="AP785" s="8">
        <v>0</v>
      </c>
      <c r="AQ785" s="8">
        <v>0</v>
      </c>
      <c r="AR785" s="8">
        <v>0</v>
      </c>
      <c r="AS785" s="8">
        <v>0</v>
      </c>
      <c r="AT785" s="8">
        <v>0</v>
      </c>
      <c r="AU785" s="8">
        <v>0</v>
      </c>
      <c r="AV785" s="8">
        <v>0</v>
      </c>
    </row>
    <row r="786" spans="1:48">
      <c r="A786" s="8" t="s">
        <v>2012</v>
      </c>
      <c r="B786" s="8">
        <v>132010106</v>
      </c>
      <c r="D786" s="8" t="s">
        <v>2751</v>
      </c>
      <c r="E786" s="8">
        <v>80</v>
      </c>
      <c r="F786" s="8">
        <v>4.1660000000000004E-3</v>
      </c>
      <c r="G786" s="8">
        <v>0.25</v>
      </c>
      <c r="K786" s="8" t="s">
        <v>2050</v>
      </c>
      <c r="L786" s="8">
        <v>1</v>
      </c>
      <c r="S786" s="8" t="s">
        <v>1105</v>
      </c>
      <c r="T786" s="8">
        <v>2.3E-3</v>
      </c>
      <c r="AJ786" s="8">
        <v>3251</v>
      </c>
      <c r="AK786" s="8">
        <v>30143</v>
      </c>
      <c r="AL786" s="8">
        <v>8.2999999999999998E-5</v>
      </c>
      <c r="AM786" s="8">
        <v>0</v>
      </c>
      <c r="AN786" s="8">
        <v>0</v>
      </c>
      <c r="AO786" s="8">
        <v>0</v>
      </c>
      <c r="AP786" s="8">
        <v>0</v>
      </c>
      <c r="AQ786" s="8">
        <v>0</v>
      </c>
      <c r="AR786" s="8">
        <v>0</v>
      </c>
      <c r="AS786" s="8">
        <v>0</v>
      </c>
      <c r="AT786" s="8">
        <v>0</v>
      </c>
      <c r="AU786" s="8">
        <v>0</v>
      </c>
      <c r="AV786" s="8">
        <v>0</v>
      </c>
    </row>
    <row r="787" spans="1:48">
      <c r="A787" s="8" t="s">
        <v>2012</v>
      </c>
      <c r="B787" s="8">
        <v>132010107</v>
      </c>
      <c r="D787" s="8" t="s">
        <v>2752</v>
      </c>
      <c r="E787" s="8">
        <v>80</v>
      </c>
      <c r="F787" s="8">
        <v>8.4690000000000008E-3</v>
      </c>
      <c r="G787" s="8">
        <v>0.25</v>
      </c>
      <c r="K787" s="8" t="s">
        <v>2050</v>
      </c>
      <c r="L787" s="8">
        <v>1</v>
      </c>
      <c r="S787" s="8" t="s">
        <v>1105</v>
      </c>
      <c r="T787" s="8">
        <v>2.5000000000000001E-3</v>
      </c>
      <c r="AJ787" s="8">
        <v>3250</v>
      </c>
      <c r="AK787" s="8">
        <v>30143</v>
      </c>
      <c r="AL787" s="8">
        <v>8.2999999999999998E-5</v>
      </c>
      <c r="AM787" s="8">
        <v>0</v>
      </c>
      <c r="AN787" s="8">
        <v>0</v>
      </c>
      <c r="AO787" s="8">
        <v>0</v>
      </c>
      <c r="AP787" s="8">
        <v>0</v>
      </c>
      <c r="AQ787" s="8">
        <v>0</v>
      </c>
      <c r="AR787" s="8">
        <v>0</v>
      </c>
      <c r="AS787" s="8">
        <v>0</v>
      </c>
      <c r="AT787" s="8">
        <v>0</v>
      </c>
      <c r="AU787" s="8">
        <v>0</v>
      </c>
      <c r="AV787" s="8">
        <v>0</v>
      </c>
    </row>
    <row r="788" spans="1:48">
      <c r="A788" s="8" t="s">
        <v>2012</v>
      </c>
      <c r="B788" s="8">
        <v>132010108</v>
      </c>
      <c r="D788" s="8" t="s">
        <v>2753</v>
      </c>
      <c r="E788" s="8">
        <v>80</v>
      </c>
      <c r="F788" s="8">
        <v>8.4690000000000008E-3</v>
      </c>
      <c r="G788" s="8">
        <v>0.25</v>
      </c>
      <c r="K788" s="8" t="s">
        <v>2050</v>
      </c>
      <c r="L788" s="8">
        <v>1</v>
      </c>
      <c r="S788" s="8" t="s">
        <v>1105</v>
      </c>
      <c r="T788" s="8">
        <v>2.5000000000000001E-3</v>
      </c>
      <c r="AJ788" s="8">
        <v>3250</v>
      </c>
      <c r="AK788" s="8">
        <v>30143</v>
      </c>
      <c r="AL788" s="8">
        <v>8.2999999999999998E-5</v>
      </c>
      <c r="AM788" s="8">
        <v>0</v>
      </c>
      <c r="AN788" s="8">
        <v>0</v>
      </c>
      <c r="AO788" s="8">
        <v>0</v>
      </c>
      <c r="AP788" s="8">
        <v>0</v>
      </c>
      <c r="AQ788" s="8">
        <v>0</v>
      </c>
      <c r="AR788" s="8">
        <v>0</v>
      </c>
      <c r="AS788" s="8">
        <v>0</v>
      </c>
      <c r="AT788" s="8">
        <v>0</v>
      </c>
      <c r="AU788" s="8">
        <v>0</v>
      </c>
      <c r="AV788" s="8">
        <v>0</v>
      </c>
    </row>
    <row r="789" spans="1:48">
      <c r="A789" s="8" t="s">
        <v>2012</v>
      </c>
      <c r="B789" s="8">
        <v>132010109</v>
      </c>
      <c r="D789" s="8" t="s">
        <v>2754</v>
      </c>
      <c r="E789" s="8">
        <v>80</v>
      </c>
      <c r="F789" s="8">
        <v>8.0000000000000002E-3</v>
      </c>
      <c r="G789" s="8">
        <v>0.25</v>
      </c>
      <c r="K789" s="8" t="s">
        <v>2050</v>
      </c>
      <c r="L789" s="8">
        <v>1</v>
      </c>
      <c r="S789" s="8" t="s">
        <v>1105</v>
      </c>
      <c r="T789" s="8">
        <v>2.3999999999999998E-3</v>
      </c>
      <c r="AJ789" s="8">
        <v>3252</v>
      </c>
      <c r="AK789" s="8">
        <v>30143</v>
      </c>
      <c r="AL789" s="8">
        <v>8.2999999999999998E-5</v>
      </c>
      <c r="AM789" s="8">
        <v>0</v>
      </c>
      <c r="AN789" s="8">
        <v>0</v>
      </c>
      <c r="AO789" s="8">
        <v>0</v>
      </c>
      <c r="AP789" s="8">
        <v>0</v>
      </c>
      <c r="AQ789" s="8">
        <v>0</v>
      </c>
      <c r="AR789" s="8">
        <v>0</v>
      </c>
      <c r="AS789" s="8">
        <v>0</v>
      </c>
      <c r="AT789" s="8">
        <v>0</v>
      </c>
      <c r="AU789" s="8">
        <v>0</v>
      </c>
      <c r="AV789" s="8">
        <v>0</v>
      </c>
    </row>
    <row r="790" spans="1:48">
      <c r="A790" s="8" t="s">
        <v>2012</v>
      </c>
      <c r="B790" s="8">
        <v>132010110</v>
      </c>
      <c r="D790" s="8" t="s">
        <v>2755</v>
      </c>
      <c r="E790" s="8">
        <v>80</v>
      </c>
      <c r="F790" s="8">
        <v>8.0000000000000002E-3</v>
      </c>
      <c r="G790" s="8">
        <v>0.25</v>
      </c>
      <c r="K790" s="8" t="s">
        <v>2050</v>
      </c>
      <c r="L790" s="8">
        <v>1</v>
      </c>
      <c r="S790" s="8" t="s">
        <v>1105</v>
      </c>
      <c r="T790" s="8">
        <v>2.3999999999999998E-3</v>
      </c>
      <c r="AJ790" s="8">
        <v>3252</v>
      </c>
      <c r="AK790" s="8">
        <v>30143</v>
      </c>
      <c r="AL790" s="8">
        <v>8.2999999999999998E-5</v>
      </c>
      <c r="AM790" s="8">
        <v>0</v>
      </c>
      <c r="AN790" s="8">
        <v>0</v>
      </c>
      <c r="AO790" s="8">
        <v>0</v>
      </c>
      <c r="AP790" s="8">
        <v>0</v>
      </c>
      <c r="AQ790" s="8">
        <v>0</v>
      </c>
      <c r="AR790" s="8">
        <v>0</v>
      </c>
      <c r="AS790" s="8">
        <v>0</v>
      </c>
      <c r="AT790" s="8">
        <v>0</v>
      </c>
      <c r="AU790" s="8">
        <v>0</v>
      </c>
      <c r="AV790" s="8">
        <v>0</v>
      </c>
    </row>
    <row r="791" spans="1:48">
      <c r="A791" s="8" t="s">
        <v>2012</v>
      </c>
      <c r="B791" s="8">
        <v>132010111</v>
      </c>
      <c r="D791" s="8" t="s">
        <v>2756</v>
      </c>
      <c r="E791" s="8">
        <v>50</v>
      </c>
      <c r="F791" s="8">
        <v>4.7400000000000003E-3</v>
      </c>
      <c r="G791" s="8">
        <v>0.25</v>
      </c>
      <c r="K791" s="8" t="s">
        <v>2050</v>
      </c>
      <c r="L791" s="8">
        <v>1</v>
      </c>
      <c r="S791" s="8" t="s">
        <v>1105</v>
      </c>
      <c r="T791" s="8">
        <v>4.0000000000000001E-3</v>
      </c>
      <c r="U791" s="8" t="s">
        <v>101</v>
      </c>
      <c r="V791" s="8">
        <v>2.0000000000000001E-4</v>
      </c>
      <c r="AK791" s="8">
        <v>0</v>
      </c>
      <c r="AL791" s="8">
        <v>0</v>
      </c>
      <c r="AM791" s="8">
        <v>0</v>
      </c>
      <c r="AN791" s="8">
        <v>0</v>
      </c>
      <c r="AO791" s="8">
        <v>0</v>
      </c>
      <c r="AP791" s="8">
        <v>0</v>
      </c>
      <c r="AQ791" s="8">
        <v>0</v>
      </c>
      <c r="AR791" s="8">
        <v>0</v>
      </c>
      <c r="AS791" s="8">
        <v>30024</v>
      </c>
      <c r="AT791" s="8">
        <v>2.5000000000000001E-4</v>
      </c>
      <c r="AU791" s="8">
        <v>0</v>
      </c>
      <c r="AV791" s="8">
        <v>0</v>
      </c>
    </row>
    <row r="792" spans="1:48">
      <c r="A792" s="8" t="s">
        <v>2012</v>
      </c>
      <c r="B792" s="8">
        <v>132010112</v>
      </c>
      <c r="D792" s="8" t="s">
        <v>2757</v>
      </c>
      <c r="E792" s="8">
        <v>50</v>
      </c>
      <c r="F792" s="8">
        <v>3.3800000000000002E-3</v>
      </c>
      <c r="G792" s="8">
        <v>0.25</v>
      </c>
      <c r="K792" s="8" t="s">
        <v>2050</v>
      </c>
      <c r="L792" s="8">
        <v>1</v>
      </c>
      <c r="S792" s="8" t="s">
        <v>1105</v>
      </c>
      <c r="T792" s="8">
        <v>2.7000000000000001E-3</v>
      </c>
      <c r="AJ792" s="8">
        <v>3248</v>
      </c>
      <c r="AK792" s="8">
        <v>30143</v>
      </c>
      <c r="AL792" s="8">
        <v>8.2999999999999998E-5</v>
      </c>
      <c r="AM792" s="8">
        <v>0</v>
      </c>
      <c r="AN792" s="8">
        <v>0</v>
      </c>
      <c r="AO792" s="8">
        <v>0</v>
      </c>
      <c r="AP792" s="8">
        <v>0</v>
      </c>
      <c r="AQ792" s="8">
        <v>0</v>
      </c>
      <c r="AR792" s="8">
        <v>0</v>
      </c>
      <c r="AS792" s="8">
        <v>0</v>
      </c>
      <c r="AT792" s="8">
        <v>0</v>
      </c>
      <c r="AU792" s="8">
        <v>0</v>
      </c>
      <c r="AV792" s="8">
        <v>0</v>
      </c>
    </row>
    <row r="793" spans="1:48">
      <c r="A793" s="8" t="s">
        <v>2012</v>
      </c>
      <c r="B793" s="8">
        <v>132010119</v>
      </c>
      <c r="D793" s="8" t="s">
        <v>2758</v>
      </c>
      <c r="E793" s="8">
        <v>80</v>
      </c>
      <c r="F793" s="8">
        <v>1.1419E-2</v>
      </c>
      <c r="G793" s="8">
        <v>1</v>
      </c>
      <c r="K793" s="8" t="s">
        <v>2050</v>
      </c>
      <c r="L793" s="8">
        <v>1</v>
      </c>
      <c r="S793" s="8" t="s">
        <v>1105</v>
      </c>
      <c r="T793" s="8">
        <v>5.5100000000000003E-2</v>
      </c>
      <c r="AJ793" s="8">
        <v>3210</v>
      </c>
      <c r="AK793" s="8">
        <v>0</v>
      </c>
      <c r="AL793" s="8">
        <v>0</v>
      </c>
      <c r="AM793" s="8">
        <v>0</v>
      </c>
      <c r="AN793" s="8">
        <v>0</v>
      </c>
      <c r="AO793" s="8">
        <v>30107</v>
      </c>
      <c r="AP793" s="8">
        <v>2.2727000000000001E-2</v>
      </c>
      <c r="AQ793" s="8">
        <v>0</v>
      </c>
      <c r="AR793" s="8">
        <v>0</v>
      </c>
      <c r="AS793" s="8">
        <v>30025</v>
      </c>
      <c r="AT793" s="8">
        <v>7.5759999999999994E-3</v>
      </c>
      <c r="AU793" s="8">
        <v>0</v>
      </c>
      <c r="AV793" s="8">
        <v>0</v>
      </c>
    </row>
    <row r="794" spans="1:48">
      <c r="A794" s="8" t="s">
        <v>2012</v>
      </c>
      <c r="B794" s="8">
        <v>132010131</v>
      </c>
      <c r="D794" s="8" t="s">
        <v>2759</v>
      </c>
      <c r="E794" s="8">
        <v>80</v>
      </c>
      <c r="F794" s="8">
        <v>2.15E-3</v>
      </c>
      <c r="G794" s="8">
        <v>0.25</v>
      </c>
      <c r="K794" s="8" t="s">
        <v>2050</v>
      </c>
      <c r="L794" s="8">
        <v>1</v>
      </c>
      <c r="S794" s="8" t="s">
        <v>931</v>
      </c>
      <c r="T794" s="8">
        <v>1.80872E-3</v>
      </c>
      <c r="U794" s="8" t="s">
        <v>143</v>
      </c>
      <c r="V794" s="8">
        <v>1.5727999999999998E-4</v>
      </c>
      <c r="AF794" s="8" t="s">
        <v>2760</v>
      </c>
      <c r="AJ794" s="8" t="s">
        <v>2761</v>
      </c>
      <c r="AK794" s="8">
        <v>30143</v>
      </c>
      <c r="AL794" s="8">
        <v>2.7800000000000004E-4</v>
      </c>
      <c r="AM794" s="8">
        <v>0</v>
      </c>
      <c r="AN794" s="8">
        <v>0</v>
      </c>
      <c r="AO794" s="8">
        <v>0</v>
      </c>
      <c r="AP794" s="8">
        <v>0</v>
      </c>
      <c r="AQ794" s="8">
        <v>0</v>
      </c>
      <c r="AR794" s="8">
        <v>0</v>
      </c>
      <c r="AS794" s="8">
        <v>0</v>
      </c>
      <c r="AT794" s="8">
        <v>0</v>
      </c>
      <c r="AU794" s="8">
        <v>0</v>
      </c>
      <c r="AV794" s="8">
        <v>0</v>
      </c>
    </row>
    <row r="795" spans="1:48">
      <c r="A795" s="8" t="s">
        <v>2012</v>
      </c>
      <c r="B795" s="8">
        <v>132010137</v>
      </c>
      <c r="D795" s="8" t="s">
        <v>2762</v>
      </c>
      <c r="E795" s="8">
        <v>50</v>
      </c>
      <c r="F795" s="8">
        <v>9.7219999999999997E-3</v>
      </c>
      <c r="G795" s="8">
        <v>1</v>
      </c>
      <c r="K795" s="8" t="s">
        <v>2050</v>
      </c>
      <c r="L795" s="8">
        <v>1</v>
      </c>
      <c r="S795" s="8" t="s">
        <v>604</v>
      </c>
      <c r="T795" s="8">
        <v>3.3599999999999998E-2</v>
      </c>
      <c r="AJ795" s="8">
        <v>3259</v>
      </c>
      <c r="AK795" s="8">
        <v>30106</v>
      </c>
      <c r="AL795" s="8">
        <v>3.9680000000000002E-3</v>
      </c>
      <c r="AM795" s="8">
        <v>0</v>
      </c>
      <c r="AN795" s="8">
        <v>0</v>
      </c>
      <c r="AO795" s="8">
        <v>30107</v>
      </c>
      <c r="AP795" s="8">
        <v>7.1429000000000006E-2</v>
      </c>
      <c r="AQ795" s="8">
        <v>0</v>
      </c>
      <c r="AR795" s="8">
        <v>0</v>
      </c>
      <c r="AS795" s="8">
        <v>0</v>
      </c>
      <c r="AT795" s="8">
        <v>0</v>
      </c>
      <c r="AU795" s="8">
        <v>0</v>
      </c>
      <c r="AV795" s="8">
        <v>0</v>
      </c>
    </row>
    <row r="796" spans="1:48">
      <c r="A796" s="8" t="s">
        <v>2012</v>
      </c>
      <c r="B796" s="8">
        <v>132010138</v>
      </c>
      <c r="D796" s="8" t="s">
        <v>2763</v>
      </c>
      <c r="E796" s="8">
        <v>80</v>
      </c>
      <c r="F796" s="8">
        <v>8.7100000000000007E-3</v>
      </c>
      <c r="G796" s="8">
        <v>0.25</v>
      </c>
      <c r="K796" s="8" t="s">
        <v>2050</v>
      </c>
      <c r="L796" s="8">
        <v>1</v>
      </c>
      <c r="S796" s="8" t="s">
        <v>604</v>
      </c>
      <c r="T796" s="8">
        <v>2.0299999999999999E-2</v>
      </c>
      <c r="AJ796" s="8">
        <v>3260</v>
      </c>
      <c r="AK796" s="8">
        <v>30106</v>
      </c>
      <c r="AL796" s="8">
        <v>4.3479999999999994E-3</v>
      </c>
      <c r="AM796" s="8">
        <v>0</v>
      </c>
      <c r="AN796" s="8">
        <v>0</v>
      </c>
      <c r="AO796" s="8">
        <v>0</v>
      </c>
      <c r="AP796" s="8">
        <v>0</v>
      </c>
      <c r="AQ796" s="8">
        <v>0</v>
      </c>
      <c r="AR796" s="8">
        <v>0</v>
      </c>
      <c r="AS796" s="8">
        <v>0</v>
      </c>
      <c r="AT796" s="8">
        <v>0</v>
      </c>
      <c r="AU796" s="8">
        <v>0</v>
      </c>
      <c r="AV796" s="8">
        <v>0</v>
      </c>
    </row>
    <row r="797" spans="1:48">
      <c r="A797" s="8" t="s">
        <v>2012</v>
      </c>
      <c r="B797" s="8">
        <v>132010139</v>
      </c>
      <c r="D797" s="8" t="s">
        <v>2764</v>
      </c>
      <c r="E797" s="8">
        <v>200</v>
      </c>
      <c r="F797" s="8">
        <v>7.9430555555555608E-3</v>
      </c>
      <c r="G797" s="8">
        <v>0.5</v>
      </c>
      <c r="K797" s="8" t="s">
        <v>2050</v>
      </c>
      <c r="L797" s="8">
        <v>1</v>
      </c>
      <c r="S797" s="8" t="s">
        <v>1105</v>
      </c>
      <c r="T797" s="8">
        <v>6.5000000000000002E-2</v>
      </c>
      <c r="U797" s="8" t="s">
        <v>101</v>
      </c>
      <c r="V797" s="8">
        <v>2.5999999999999999E-3</v>
      </c>
      <c r="AJ797" s="8" t="s">
        <v>2765</v>
      </c>
      <c r="AK797" s="8">
        <v>30106</v>
      </c>
      <c r="AL797" s="8">
        <v>9.5239999999999995E-3</v>
      </c>
      <c r="AM797" s="8">
        <v>0</v>
      </c>
      <c r="AN797" s="8">
        <v>0</v>
      </c>
      <c r="AO797" s="8">
        <v>30107</v>
      </c>
      <c r="AP797" s="8">
        <v>6.6667000000000004E-2</v>
      </c>
      <c r="AQ797" s="8">
        <v>0</v>
      </c>
      <c r="AR797" s="8">
        <v>0</v>
      </c>
      <c r="AS797" s="8">
        <v>0</v>
      </c>
      <c r="AT797" s="8">
        <v>0</v>
      </c>
      <c r="AU797" s="8">
        <v>0</v>
      </c>
      <c r="AV797" s="8">
        <v>0</v>
      </c>
    </row>
    <row r="798" spans="1:48">
      <c r="A798" s="8" t="s">
        <v>2012</v>
      </c>
      <c r="B798" s="8">
        <v>132010151</v>
      </c>
      <c r="D798" s="8" t="s">
        <v>2766</v>
      </c>
      <c r="E798" s="8">
        <v>50</v>
      </c>
      <c r="F798" s="8">
        <v>7.2638888888888883E-3</v>
      </c>
      <c r="G798" s="8">
        <v>0.25</v>
      </c>
      <c r="K798" s="8" t="s">
        <v>2050</v>
      </c>
      <c r="L798" s="8">
        <v>1</v>
      </c>
      <c r="S798" s="8" t="s">
        <v>1105</v>
      </c>
      <c r="T798" s="8">
        <v>5.0000000000000001E-3</v>
      </c>
      <c r="U798" s="8" t="s">
        <v>101</v>
      </c>
      <c r="V798" s="8">
        <v>2.0000000000000001E-4</v>
      </c>
      <c r="AJ798" s="8">
        <v>3256</v>
      </c>
      <c r="AK798" s="8">
        <v>0</v>
      </c>
      <c r="AL798" s="8">
        <v>0</v>
      </c>
      <c r="AM798" s="8">
        <v>0</v>
      </c>
      <c r="AN798" s="8">
        <v>0</v>
      </c>
      <c r="AO798" s="8">
        <v>0</v>
      </c>
      <c r="AP798" s="8">
        <v>0</v>
      </c>
      <c r="AQ798" s="8">
        <v>0</v>
      </c>
      <c r="AR798" s="8">
        <v>0</v>
      </c>
      <c r="AS798" s="8">
        <v>30024</v>
      </c>
      <c r="AT798" s="8">
        <v>2.5000000000000001E-4</v>
      </c>
      <c r="AU798" s="8">
        <v>0</v>
      </c>
      <c r="AV798" s="8">
        <v>0</v>
      </c>
    </row>
    <row r="799" spans="1:48">
      <c r="A799" s="8" t="s">
        <v>2012</v>
      </c>
      <c r="B799" s="8">
        <v>132010196</v>
      </c>
      <c r="D799" s="8" t="s">
        <v>2767</v>
      </c>
      <c r="E799" s="8">
        <v>80</v>
      </c>
      <c r="F799" s="8">
        <v>2.9399999999999999E-3</v>
      </c>
      <c r="G799" s="8">
        <v>0.25</v>
      </c>
      <c r="K799" s="8" t="s">
        <v>2050</v>
      </c>
      <c r="L799" s="8">
        <v>1</v>
      </c>
      <c r="S799" s="8" t="s">
        <v>1141</v>
      </c>
      <c r="T799" s="8">
        <v>6.0000000000000001E-3</v>
      </c>
      <c r="AJ799" s="8">
        <v>467292</v>
      </c>
      <c r="AK799" s="8">
        <v>30106</v>
      </c>
      <c r="AL799" s="8">
        <v>1E-3</v>
      </c>
      <c r="AM799" s="8">
        <v>0</v>
      </c>
      <c r="AN799" s="8">
        <v>0</v>
      </c>
      <c r="AO799" s="8">
        <v>30105</v>
      </c>
      <c r="AP799" s="8">
        <v>1.0989000000000001E-2</v>
      </c>
      <c r="AQ799" s="8">
        <v>0</v>
      </c>
      <c r="AR799" s="8">
        <v>0</v>
      </c>
      <c r="AS799" s="8">
        <v>0</v>
      </c>
      <c r="AT799" s="8">
        <v>0</v>
      </c>
      <c r="AU799" s="8">
        <v>0</v>
      </c>
      <c r="AV799" s="8">
        <v>0</v>
      </c>
    </row>
    <row r="800" spans="1:48">
      <c r="A800" s="8" t="s">
        <v>2012</v>
      </c>
      <c r="B800" s="8">
        <v>132010197</v>
      </c>
      <c r="D800" s="8" t="s">
        <v>2768</v>
      </c>
      <c r="E800" s="8">
        <v>420</v>
      </c>
      <c r="F800" s="8">
        <v>9.9000000000000008E-3</v>
      </c>
      <c r="G800" s="8">
        <v>1</v>
      </c>
      <c r="K800" s="8" t="s">
        <v>2050</v>
      </c>
      <c r="L800" s="8">
        <v>1</v>
      </c>
      <c r="S800" s="8" t="s">
        <v>1141</v>
      </c>
      <c r="T800" s="8">
        <v>0.16200000000000001</v>
      </c>
      <c r="U800" s="8" t="s">
        <v>103</v>
      </c>
      <c r="V800" s="8">
        <v>6.4000000000000003E-3</v>
      </c>
      <c r="AJ800" s="8">
        <v>473032</v>
      </c>
      <c r="AK800" s="8">
        <v>0</v>
      </c>
      <c r="AL800" s="8">
        <v>0</v>
      </c>
      <c r="AM800" s="8">
        <v>30029</v>
      </c>
      <c r="AN800" s="8">
        <v>1</v>
      </c>
      <c r="AO800" s="8">
        <v>0</v>
      </c>
      <c r="AP800" s="8">
        <v>0</v>
      </c>
      <c r="AQ800" s="8">
        <v>0</v>
      </c>
      <c r="AR800" s="8">
        <v>0</v>
      </c>
      <c r="AS800" s="8">
        <v>0</v>
      </c>
      <c r="AT800" s="8">
        <v>0</v>
      </c>
      <c r="AU800" s="8">
        <v>0</v>
      </c>
      <c r="AV800" s="8">
        <v>0</v>
      </c>
    </row>
    <row r="801" spans="1:48">
      <c r="A801" s="8" t="s">
        <v>2012</v>
      </c>
      <c r="B801" s="8">
        <v>132010198</v>
      </c>
      <c r="D801" s="8" t="s">
        <v>2769</v>
      </c>
      <c r="E801" s="8">
        <v>420</v>
      </c>
      <c r="F801" s="8">
        <v>1.1428571E-2</v>
      </c>
      <c r="G801" s="8">
        <v>1</v>
      </c>
      <c r="K801" s="8" t="s">
        <v>2050</v>
      </c>
      <c r="L801" s="8">
        <v>1</v>
      </c>
      <c r="S801" s="8" t="s">
        <v>1141</v>
      </c>
      <c r="T801" s="8">
        <v>0.1464</v>
      </c>
      <c r="U801" s="8" t="s">
        <v>103</v>
      </c>
      <c r="V801" s="8">
        <v>6.1000000000000004E-3</v>
      </c>
      <c r="AJ801" s="8">
        <v>471651</v>
      </c>
      <c r="AK801" s="8">
        <v>0</v>
      </c>
      <c r="AL801" s="8">
        <v>0</v>
      </c>
      <c r="AM801" s="8">
        <v>30029</v>
      </c>
      <c r="AN801" s="8">
        <v>1</v>
      </c>
      <c r="AO801" s="8">
        <v>0</v>
      </c>
      <c r="AP801" s="8">
        <v>0</v>
      </c>
      <c r="AQ801" s="8">
        <v>0</v>
      </c>
      <c r="AR801" s="8">
        <v>0</v>
      </c>
      <c r="AS801" s="8">
        <v>0</v>
      </c>
      <c r="AT801" s="8">
        <v>0</v>
      </c>
      <c r="AU801" s="8">
        <v>0</v>
      </c>
      <c r="AV801" s="8">
        <v>0</v>
      </c>
    </row>
    <row r="802" spans="1:48">
      <c r="A802" s="8" t="s">
        <v>2012</v>
      </c>
      <c r="B802" s="8">
        <v>132010200</v>
      </c>
      <c r="D802" s="8" t="s">
        <v>2770</v>
      </c>
      <c r="E802" s="8">
        <v>50</v>
      </c>
      <c r="F802" s="8">
        <v>3.0760000000000002E-3</v>
      </c>
      <c r="G802" s="8">
        <v>0.25</v>
      </c>
      <c r="K802" s="8" t="s">
        <v>2050</v>
      </c>
      <c r="L802" s="8">
        <v>1</v>
      </c>
      <c r="S802" s="8" t="s">
        <v>1107</v>
      </c>
      <c r="T802" s="8">
        <v>6.4999999999999997E-3</v>
      </c>
      <c r="AJ802" s="8">
        <v>3266</v>
      </c>
      <c r="AK802" s="8">
        <v>0</v>
      </c>
      <c r="AL802" s="8">
        <v>0</v>
      </c>
      <c r="AM802" s="8">
        <v>0</v>
      </c>
      <c r="AN802" s="8">
        <v>0</v>
      </c>
      <c r="AO802" s="8">
        <v>0</v>
      </c>
      <c r="AP802" s="8">
        <v>0</v>
      </c>
      <c r="AQ802" s="8">
        <v>0</v>
      </c>
      <c r="AR802" s="8">
        <v>0</v>
      </c>
      <c r="AS802" s="8">
        <v>0</v>
      </c>
      <c r="AT802" s="8">
        <v>0</v>
      </c>
      <c r="AU802" s="8">
        <v>0</v>
      </c>
      <c r="AV802" s="8">
        <v>0</v>
      </c>
    </row>
    <row r="803" spans="1:48">
      <c r="A803" s="8" t="s">
        <v>2012</v>
      </c>
      <c r="B803" s="8">
        <v>132010201</v>
      </c>
      <c r="D803" s="8" t="s">
        <v>2771</v>
      </c>
      <c r="E803" s="8">
        <v>50</v>
      </c>
      <c r="F803" s="8">
        <v>3.0760000000000002E-3</v>
      </c>
      <c r="G803" s="8">
        <v>0.25</v>
      </c>
      <c r="K803" s="8" t="s">
        <v>2050</v>
      </c>
      <c r="L803" s="8">
        <v>1</v>
      </c>
      <c r="S803" s="8" t="s">
        <v>1107</v>
      </c>
      <c r="T803" s="8">
        <v>6.4999999999999997E-3</v>
      </c>
      <c r="AJ803" s="8">
        <v>3264</v>
      </c>
      <c r="AK803" s="8">
        <v>0</v>
      </c>
      <c r="AL803" s="8">
        <v>0</v>
      </c>
      <c r="AM803" s="8">
        <v>0</v>
      </c>
      <c r="AN803" s="8">
        <v>0</v>
      </c>
      <c r="AO803" s="8">
        <v>0</v>
      </c>
      <c r="AP803" s="8">
        <v>0</v>
      </c>
      <c r="AQ803" s="8">
        <v>0</v>
      </c>
      <c r="AR803" s="8">
        <v>0</v>
      </c>
      <c r="AS803" s="8">
        <v>0</v>
      </c>
      <c r="AT803" s="8">
        <v>0</v>
      </c>
      <c r="AU803" s="8">
        <v>0</v>
      </c>
      <c r="AV803" s="8">
        <v>0</v>
      </c>
    </row>
    <row r="804" spans="1:48">
      <c r="A804" s="8" t="s">
        <v>2012</v>
      </c>
      <c r="B804" s="8">
        <v>132010202</v>
      </c>
      <c r="D804" s="8" t="s">
        <v>2772</v>
      </c>
      <c r="E804" s="8">
        <v>50</v>
      </c>
      <c r="F804" s="8">
        <v>4.0000000000000001E-3</v>
      </c>
      <c r="G804" s="8">
        <v>0.25</v>
      </c>
      <c r="K804" s="8" t="s">
        <v>2050</v>
      </c>
      <c r="L804" s="8">
        <v>1</v>
      </c>
      <c r="S804" s="8" t="s">
        <v>1107</v>
      </c>
      <c r="T804" s="8">
        <v>5.0000000000000001E-3</v>
      </c>
      <c r="AJ804" s="8">
        <v>3262</v>
      </c>
      <c r="AK804" s="8">
        <v>0</v>
      </c>
      <c r="AL804" s="8">
        <v>0</v>
      </c>
      <c r="AM804" s="8">
        <v>0</v>
      </c>
      <c r="AN804" s="8">
        <v>0</v>
      </c>
      <c r="AO804" s="8">
        <v>0</v>
      </c>
      <c r="AP804" s="8">
        <v>0</v>
      </c>
      <c r="AQ804" s="8">
        <v>30013</v>
      </c>
      <c r="AR804" s="8">
        <v>2.5249999999999999E-3</v>
      </c>
      <c r="AS804" s="8">
        <v>30025</v>
      </c>
      <c r="AT804" s="8">
        <v>4.0000000000000002E-4</v>
      </c>
      <c r="AU804" s="8">
        <v>0</v>
      </c>
      <c r="AV804" s="8">
        <v>0</v>
      </c>
    </row>
    <row r="805" spans="1:48">
      <c r="A805" s="8" t="s">
        <v>2012</v>
      </c>
      <c r="B805" s="8">
        <v>132010225</v>
      </c>
      <c r="D805" s="8" t="s">
        <v>2773</v>
      </c>
      <c r="E805" s="8">
        <v>80</v>
      </c>
      <c r="F805" s="8">
        <v>6.2500000000000003E-3</v>
      </c>
      <c r="G805" s="8">
        <v>0.25</v>
      </c>
      <c r="K805" s="8" t="s">
        <v>2050</v>
      </c>
      <c r="L805" s="8">
        <v>1</v>
      </c>
      <c r="S805" s="8" t="s">
        <v>1105</v>
      </c>
      <c r="T805" s="8">
        <v>1.7000000000000001E-2</v>
      </c>
      <c r="U805" s="8" t="s">
        <v>159</v>
      </c>
      <c r="V805" s="8">
        <v>8.4999999999999995E-4</v>
      </c>
      <c r="AJ805" s="8">
        <v>3218</v>
      </c>
      <c r="AK805" s="8">
        <v>30106</v>
      </c>
      <c r="AL805" s="8">
        <v>6.6700000000000006E-4</v>
      </c>
      <c r="AM805" s="8">
        <v>0</v>
      </c>
      <c r="AN805" s="8">
        <v>0</v>
      </c>
      <c r="AO805" s="8">
        <v>30105</v>
      </c>
      <c r="AP805" s="8">
        <v>6.6660000000000001E-3</v>
      </c>
      <c r="AQ805" s="8">
        <v>30013</v>
      </c>
      <c r="AR805" s="8">
        <v>1.6670000000000001E-3</v>
      </c>
      <c r="AS805" s="8">
        <v>0</v>
      </c>
      <c r="AT805" s="8">
        <v>0</v>
      </c>
      <c r="AU805" s="8">
        <v>0</v>
      </c>
      <c r="AV805" s="8">
        <v>0</v>
      </c>
    </row>
    <row r="806" spans="1:48">
      <c r="A806" s="8" t="s">
        <v>2012</v>
      </c>
      <c r="B806" s="8">
        <v>132010253</v>
      </c>
      <c r="D806" s="8" t="s">
        <v>2315</v>
      </c>
      <c r="E806" s="8">
        <v>330</v>
      </c>
      <c r="F806" s="8">
        <v>3.1700000000000001E-3</v>
      </c>
      <c r="G806" s="8">
        <v>1</v>
      </c>
      <c r="K806" s="8" t="s">
        <v>2050</v>
      </c>
      <c r="L806" s="8">
        <v>1</v>
      </c>
      <c r="S806" s="8" t="s">
        <v>1105</v>
      </c>
      <c r="T806" s="8">
        <v>4.8959999999999997E-2</v>
      </c>
      <c r="U806" s="8" t="s">
        <v>101</v>
      </c>
      <c r="V806" s="8">
        <v>2.0399999999999997E-3</v>
      </c>
      <c r="Y806" s="8">
        <v>132010254</v>
      </c>
      <c r="Z806" s="8">
        <v>1</v>
      </c>
      <c r="AJ806" s="8">
        <v>3228</v>
      </c>
      <c r="AK806" s="8">
        <v>30106</v>
      </c>
      <c r="AL806" s="8">
        <v>9.5239999999999995E-3</v>
      </c>
      <c r="AM806" s="8">
        <v>0</v>
      </c>
      <c r="AN806" s="8">
        <v>0</v>
      </c>
      <c r="AO806" s="8">
        <v>30107</v>
      </c>
      <c r="AP806" s="8">
        <v>6.6667000000000004E-2</v>
      </c>
      <c r="AQ806" s="8">
        <v>0</v>
      </c>
      <c r="AR806" s="8">
        <v>0</v>
      </c>
      <c r="AS806" s="8">
        <v>0</v>
      </c>
      <c r="AT806" s="8">
        <v>0</v>
      </c>
      <c r="AU806" s="8">
        <v>0</v>
      </c>
      <c r="AV806" s="8">
        <v>0</v>
      </c>
    </row>
    <row r="807" spans="1:48">
      <c r="A807" s="8" t="s">
        <v>2012</v>
      </c>
      <c r="B807" s="8">
        <v>132010258</v>
      </c>
      <c r="D807" s="8" t="s">
        <v>2774</v>
      </c>
      <c r="K807" s="8" t="s">
        <v>2050</v>
      </c>
      <c r="L807" s="8">
        <v>1</v>
      </c>
      <c r="S807" s="8" t="s">
        <v>1105</v>
      </c>
      <c r="T807" s="8">
        <v>7.6999999999999999E-2</v>
      </c>
      <c r="U807" s="8" t="s">
        <v>101</v>
      </c>
      <c r="V807" s="8">
        <v>3.65E-3</v>
      </c>
      <c r="AK807" s="8">
        <v>30106</v>
      </c>
      <c r="AL807" s="8">
        <v>1.6660000000000001E-2</v>
      </c>
      <c r="AM807" s="8">
        <v>0</v>
      </c>
      <c r="AN807" s="8">
        <v>0</v>
      </c>
      <c r="AO807" s="8">
        <v>0</v>
      </c>
      <c r="AP807" s="8">
        <v>0</v>
      </c>
      <c r="AQ807" s="8">
        <v>30013</v>
      </c>
      <c r="AR807" s="8">
        <v>1.6660000000000001E-2</v>
      </c>
      <c r="AS807" s="8">
        <v>0</v>
      </c>
      <c r="AT807" s="8">
        <v>0</v>
      </c>
      <c r="AU807" s="8">
        <v>0</v>
      </c>
      <c r="AV807" s="8">
        <v>0</v>
      </c>
    </row>
    <row r="808" spans="1:48">
      <c r="A808" s="8" t="s">
        <v>2012</v>
      </c>
      <c r="B808" s="8">
        <v>132010275</v>
      </c>
      <c r="D808" s="8" t="s">
        <v>2775</v>
      </c>
      <c r="E808" s="8">
        <v>420</v>
      </c>
      <c r="F808" s="8">
        <v>1.9E-2</v>
      </c>
      <c r="G808" s="8">
        <v>1</v>
      </c>
      <c r="J808" s="8" t="s">
        <v>2121</v>
      </c>
      <c r="K808" s="8" t="s">
        <v>2050</v>
      </c>
      <c r="L808" s="8">
        <v>1</v>
      </c>
      <c r="S808" s="8" t="s">
        <v>1105</v>
      </c>
      <c r="T808" s="8">
        <v>0.24</v>
      </c>
      <c r="U808" s="8" t="s">
        <v>2776</v>
      </c>
      <c r="V808" s="8">
        <v>0.01</v>
      </c>
      <c r="AK808" s="8">
        <v>0</v>
      </c>
      <c r="AL808" s="8">
        <v>0</v>
      </c>
      <c r="AM808" s="8">
        <v>30148</v>
      </c>
      <c r="AN808" s="8">
        <v>0.5</v>
      </c>
      <c r="AO808" s="8">
        <v>0</v>
      </c>
      <c r="AP808" s="8">
        <v>0</v>
      </c>
      <c r="AQ808" s="8">
        <v>0</v>
      </c>
      <c r="AR808" s="8">
        <v>0</v>
      </c>
      <c r="AS808" s="8">
        <v>0</v>
      </c>
      <c r="AT808" s="8">
        <v>0</v>
      </c>
      <c r="AU808" s="8">
        <v>0</v>
      </c>
      <c r="AV808" s="8">
        <v>0</v>
      </c>
    </row>
    <row r="809" spans="1:48">
      <c r="A809" s="8" t="s">
        <v>2012</v>
      </c>
      <c r="B809" s="8">
        <v>132010276</v>
      </c>
      <c r="D809" s="8" t="s">
        <v>2777</v>
      </c>
      <c r="E809" s="8">
        <v>420</v>
      </c>
      <c r="F809" s="8">
        <v>1.9E-2</v>
      </c>
      <c r="G809" s="8">
        <v>1</v>
      </c>
      <c r="J809" s="8" t="s">
        <v>2121</v>
      </c>
      <c r="K809" s="8" t="s">
        <v>2050</v>
      </c>
      <c r="L809" s="8">
        <v>1</v>
      </c>
      <c r="S809" s="8" t="s">
        <v>1105</v>
      </c>
      <c r="T809" s="8">
        <v>0.24</v>
      </c>
      <c r="U809" s="8" t="s">
        <v>103</v>
      </c>
      <c r="V809" s="8">
        <v>0.01</v>
      </c>
      <c r="AK809" s="8">
        <v>0</v>
      </c>
      <c r="AL809" s="8">
        <v>0</v>
      </c>
      <c r="AM809" s="8">
        <v>30148</v>
      </c>
      <c r="AN809" s="8">
        <v>0.5</v>
      </c>
      <c r="AO809" s="8">
        <v>0</v>
      </c>
      <c r="AP809" s="8">
        <v>0</v>
      </c>
      <c r="AQ809" s="8">
        <v>0</v>
      </c>
      <c r="AR809" s="8">
        <v>0</v>
      </c>
      <c r="AS809" s="8">
        <v>0</v>
      </c>
      <c r="AT809" s="8">
        <v>0</v>
      </c>
      <c r="AU809" s="8">
        <v>0</v>
      </c>
      <c r="AV809" s="8">
        <v>0</v>
      </c>
    </row>
    <row r="810" spans="1:48">
      <c r="A810" s="8" t="s">
        <v>2012</v>
      </c>
      <c r="B810" s="8">
        <v>132010277</v>
      </c>
      <c r="D810" s="8" t="s">
        <v>2778</v>
      </c>
      <c r="E810" s="8">
        <v>420</v>
      </c>
      <c r="F810" s="8">
        <v>1.9E-2</v>
      </c>
      <c r="G810" s="8">
        <v>1</v>
      </c>
      <c r="K810" s="8" t="s">
        <v>2050</v>
      </c>
      <c r="L810" s="8">
        <v>1</v>
      </c>
      <c r="S810" s="8" t="s">
        <v>1105</v>
      </c>
      <c r="T810" s="8">
        <v>0.24</v>
      </c>
      <c r="U810" s="8" t="s">
        <v>101</v>
      </c>
      <c r="V810" s="8">
        <v>0.01</v>
      </c>
      <c r="AK810" s="8">
        <v>0</v>
      </c>
      <c r="AL810" s="8">
        <v>0</v>
      </c>
      <c r="AM810" s="8">
        <v>30148</v>
      </c>
      <c r="AN810" s="8">
        <v>0.5</v>
      </c>
      <c r="AO810" s="8">
        <v>0</v>
      </c>
      <c r="AP810" s="8">
        <v>0</v>
      </c>
      <c r="AQ810" s="8">
        <v>0</v>
      </c>
      <c r="AR810" s="8">
        <v>0</v>
      </c>
      <c r="AS810" s="8">
        <v>0</v>
      </c>
      <c r="AT810" s="8">
        <v>0</v>
      </c>
      <c r="AU810" s="8">
        <v>0</v>
      </c>
      <c r="AV810" s="8">
        <v>0</v>
      </c>
    </row>
    <row r="811" spans="1:48">
      <c r="A811" s="8" t="s">
        <v>2012</v>
      </c>
      <c r="B811" s="8">
        <v>132010279</v>
      </c>
      <c r="D811" s="8" t="s">
        <v>2779</v>
      </c>
      <c r="E811" s="8">
        <v>160</v>
      </c>
      <c r="F811" s="8">
        <v>1.4999999999999999E-2</v>
      </c>
      <c r="G811" s="8">
        <v>1</v>
      </c>
      <c r="J811" s="8" t="s">
        <v>2121</v>
      </c>
      <c r="K811" s="8" t="s">
        <v>2050</v>
      </c>
      <c r="L811" s="8">
        <v>1</v>
      </c>
      <c r="S811" s="8" t="s">
        <v>1149</v>
      </c>
      <c r="T811" s="8">
        <v>8.77E-2</v>
      </c>
      <c r="AJ811" s="8">
        <v>3220</v>
      </c>
      <c r="AK811" s="8">
        <v>0</v>
      </c>
      <c r="AL811" s="8">
        <v>0</v>
      </c>
      <c r="AM811" s="8">
        <v>300000002</v>
      </c>
      <c r="AN811" s="8">
        <v>1</v>
      </c>
      <c r="AO811" s="8">
        <v>30107</v>
      </c>
      <c r="AP811" s="8">
        <v>2.777E-2</v>
      </c>
      <c r="AQ811" s="8">
        <v>0</v>
      </c>
      <c r="AR811" s="8">
        <v>0</v>
      </c>
      <c r="AS811" s="8">
        <v>30025</v>
      </c>
      <c r="AT811" s="8">
        <v>1.3887999999999999E-2</v>
      </c>
      <c r="AU811" s="8">
        <v>30201</v>
      </c>
      <c r="AV811" s="8">
        <v>1.3887999999999999E-2</v>
      </c>
    </row>
    <row r="812" spans="1:48">
      <c r="A812" s="8" t="s">
        <v>2012</v>
      </c>
      <c r="B812" s="8">
        <v>132010280</v>
      </c>
      <c r="D812" s="8" t="s">
        <v>2780</v>
      </c>
      <c r="E812" s="8">
        <v>420</v>
      </c>
      <c r="F812" s="8">
        <v>1.54E-2</v>
      </c>
      <c r="G812" s="8">
        <v>1</v>
      </c>
      <c r="K812" s="8" t="s">
        <v>2050</v>
      </c>
      <c r="L812" s="8">
        <v>1</v>
      </c>
      <c r="S812" s="8" t="s">
        <v>1105</v>
      </c>
      <c r="T812" s="8">
        <v>0.23231999999999997</v>
      </c>
      <c r="U812" s="8" t="s">
        <v>1155</v>
      </c>
      <c r="V812" s="8">
        <v>9.6799999999999994E-3</v>
      </c>
      <c r="AK812" s="8">
        <v>0</v>
      </c>
      <c r="AL812" s="8">
        <v>0</v>
      </c>
      <c r="AM812" s="8">
        <v>30148</v>
      </c>
      <c r="AN812" s="8">
        <v>0.5</v>
      </c>
      <c r="AO812" s="8">
        <v>0</v>
      </c>
      <c r="AP812" s="8">
        <v>0</v>
      </c>
      <c r="AQ812" s="8">
        <v>0</v>
      </c>
      <c r="AR812" s="8">
        <v>0</v>
      </c>
      <c r="AS812" s="8">
        <v>0</v>
      </c>
      <c r="AT812" s="8">
        <v>0</v>
      </c>
      <c r="AU812" s="8">
        <v>0</v>
      </c>
      <c r="AV812" s="8">
        <v>0</v>
      </c>
    </row>
    <row r="813" spans="1:48">
      <c r="A813" s="8" t="s">
        <v>2012</v>
      </c>
      <c r="B813" s="8">
        <v>132010281</v>
      </c>
      <c r="D813" s="8" t="s">
        <v>2781</v>
      </c>
      <c r="E813" s="8">
        <v>130</v>
      </c>
      <c r="F813" s="8">
        <v>1.66E-2</v>
      </c>
      <c r="G813" s="8">
        <v>1</v>
      </c>
      <c r="J813" s="8" t="s">
        <v>2121</v>
      </c>
      <c r="K813" s="8" t="s">
        <v>2050</v>
      </c>
      <c r="L813" s="8">
        <v>1</v>
      </c>
      <c r="S813" s="8" t="s">
        <v>853</v>
      </c>
      <c r="T813" s="8">
        <v>0.09</v>
      </c>
      <c r="AJ813" s="8">
        <v>3220</v>
      </c>
      <c r="AK813" s="8">
        <v>0</v>
      </c>
      <c r="AL813" s="8">
        <v>0</v>
      </c>
      <c r="AM813" s="8">
        <v>300000002</v>
      </c>
      <c r="AN813" s="8">
        <v>1</v>
      </c>
      <c r="AO813" s="8">
        <v>30107</v>
      </c>
      <c r="AP813" s="8">
        <v>2.777E-2</v>
      </c>
      <c r="AQ813" s="8">
        <v>0</v>
      </c>
      <c r="AR813" s="8">
        <v>0</v>
      </c>
      <c r="AS813" s="8">
        <v>30025</v>
      </c>
      <c r="AT813" s="8">
        <v>1.3887999999999999E-2</v>
      </c>
      <c r="AU813" s="8">
        <v>30201</v>
      </c>
      <c r="AV813" s="8">
        <v>1.3887999999999999E-2</v>
      </c>
    </row>
    <row r="814" spans="1:48">
      <c r="A814" s="8" t="s">
        <v>2012</v>
      </c>
      <c r="B814" s="8">
        <v>132010289</v>
      </c>
      <c r="D814" s="8" t="s">
        <v>2782</v>
      </c>
      <c r="E814" s="8">
        <v>50</v>
      </c>
      <c r="F814" s="8">
        <v>3.375E-3</v>
      </c>
      <c r="G814" s="8">
        <v>0.25</v>
      </c>
      <c r="K814" s="8" t="s">
        <v>2050</v>
      </c>
      <c r="L814" s="8">
        <v>1</v>
      </c>
      <c r="S814" s="8" t="s">
        <v>845</v>
      </c>
      <c r="T814" s="8">
        <v>2.2000000000000001E-3</v>
      </c>
      <c r="AK814" s="8">
        <v>30143</v>
      </c>
      <c r="AL814" s="8">
        <v>1.25E-4</v>
      </c>
      <c r="AM814" s="8">
        <v>0</v>
      </c>
      <c r="AN814" s="8">
        <v>0</v>
      </c>
      <c r="AO814" s="8">
        <v>0</v>
      </c>
      <c r="AP814" s="8">
        <v>0</v>
      </c>
      <c r="AQ814" s="8">
        <v>0</v>
      </c>
      <c r="AR814" s="8">
        <v>0</v>
      </c>
      <c r="AS814" s="8">
        <v>0</v>
      </c>
      <c r="AT814" s="8">
        <v>0</v>
      </c>
      <c r="AU814" s="8">
        <v>0</v>
      </c>
      <c r="AV814" s="8">
        <v>0</v>
      </c>
    </row>
    <row r="815" spans="1:48">
      <c r="A815" s="8" t="s">
        <v>2012</v>
      </c>
      <c r="B815" s="8">
        <v>132010290</v>
      </c>
      <c r="D815" s="8" t="s">
        <v>2783</v>
      </c>
      <c r="E815" s="8">
        <v>330</v>
      </c>
      <c r="F815" s="8">
        <v>3.1700000000000001E-3</v>
      </c>
      <c r="G815" s="8">
        <v>1</v>
      </c>
      <c r="K815" s="8" t="s">
        <v>2050</v>
      </c>
      <c r="L815" s="8">
        <v>1</v>
      </c>
      <c r="S815" s="8" t="s">
        <v>1105</v>
      </c>
      <c r="T815" s="8">
        <v>4.9919999999999999E-2</v>
      </c>
      <c r="U815" s="8" t="s">
        <v>101</v>
      </c>
      <c r="V815" s="8">
        <v>2.0799999999999998E-3</v>
      </c>
      <c r="Y815" s="8">
        <v>113299</v>
      </c>
      <c r="Z815" s="8">
        <v>1</v>
      </c>
      <c r="AJ815" s="8">
        <v>3228</v>
      </c>
      <c r="AK815" s="8">
        <v>30106</v>
      </c>
      <c r="AL815" s="8">
        <v>9.5239999999999995E-3</v>
      </c>
      <c r="AM815" s="8">
        <v>0</v>
      </c>
      <c r="AN815" s="8">
        <v>0</v>
      </c>
      <c r="AO815" s="8">
        <v>30107</v>
      </c>
      <c r="AP815" s="8">
        <v>6.6667000000000004E-2</v>
      </c>
      <c r="AQ815" s="8">
        <v>0</v>
      </c>
      <c r="AR815" s="8">
        <v>0</v>
      </c>
      <c r="AS815" s="8">
        <v>0</v>
      </c>
      <c r="AT815" s="8">
        <v>0</v>
      </c>
      <c r="AU815" s="8">
        <v>0</v>
      </c>
      <c r="AV815" s="8">
        <v>0</v>
      </c>
    </row>
    <row r="816" spans="1:48">
      <c r="A816" s="8" t="s">
        <v>2012</v>
      </c>
      <c r="B816" s="8">
        <v>132010294</v>
      </c>
      <c r="D816" s="8" t="s">
        <v>2784</v>
      </c>
      <c r="E816" s="8">
        <v>130</v>
      </c>
      <c r="F816" s="8">
        <v>5.4999999999999997E-3</v>
      </c>
      <c r="G816" s="8">
        <v>1</v>
      </c>
      <c r="J816" s="8" t="s">
        <v>2121</v>
      </c>
      <c r="K816" s="8" t="s">
        <v>2050</v>
      </c>
      <c r="L816" s="8">
        <v>1</v>
      </c>
      <c r="S816" s="8" t="s">
        <v>1149</v>
      </c>
      <c r="T816" s="8">
        <v>2.47E-2</v>
      </c>
      <c r="AK816" s="8">
        <v>30106</v>
      </c>
      <c r="AL816" s="8">
        <v>3.6230000000000004E-3</v>
      </c>
      <c r="AM816" s="8">
        <v>0</v>
      </c>
      <c r="AN816" s="8">
        <v>0</v>
      </c>
      <c r="AO816" s="8">
        <v>30107</v>
      </c>
      <c r="AP816" s="8">
        <v>8.3333000000000004E-2</v>
      </c>
      <c r="AQ816" s="8">
        <v>0</v>
      </c>
      <c r="AR816" s="8">
        <v>0</v>
      </c>
      <c r="AS816" s="8">
        <v>0</v>
      </c>
      <c r="AT816" s="8">
        <v>0</v>
      </c>
      <c r="AU816" s="8">
        <v>0</v>
      </c>
      <c r="AV816" s="8">
        <v>0</v>
      </c>
    </row>
    <row r="817" spans="1:48">
      <c r="A817" s="8" t="s">
        <v>2012</v>
      </c>
      <c r="B817" s="8">
        <v>132010295</v>
      </c>
      <c r="D817" s="8" t="s">
        <v>2785</v>
      </c>
      <c r="E817" s="8">
        <v>130</v>
      </c>
      <c r="F817" s="8">
        <v>1.0833000000000001E-2</v>
      </c>
      <c r="G817" s="8">
        <v>1</v>
      </c>
      <c r="J817" s="8" t="s">
        <v>2121</v>
      </c>
      <c r="K817" s="8" t="s">
        <v>2050</v>
      </c>
      <c r="L817" s="8">
        <v>1</v>
      </c>
      <c r="S817" s="8" t="s">
        <v>1149</v>
      </c>
      <c r="T817" s="8">
        <v>0.04</v>
      </c>
      <c r="AK817" s="8">
        <v>30106</v>
      </c>
      <c r="AL817" s="8">
        <v>6.2500000000000003E-3</v>
      </c>
      <c r="AM817" s="8">
        <v>0</v>
      </c>
      <c r="AN817" s="8">
        <v>0</v>
      </c>
      <c r="AO817" s="8">
        <v>30107</v>
      </c>
      <c r="AP817" s="8">
        <v>0.125</v>
      </c>
      <c r="AQ817" s="8">
        <v>0</v>
      </c>
      <c r="AR817" s="8">
        <v>0</v>
      </c>
      <c r="AS817" s="8">
        <v>0</v>
      </c>
      <c r="AT817" s="8">
        <v>0</v>
      </c>
      <c r="AU817" s="8">
        <v>0</v>
      </c>
      <c r="AV817" s="8">
        <v>0</v>
      </c>
    </row>
    <row r="818" spans="1:48">
      <c r="A818" s="8" t="s">
        <v>2012</v>
      </c>
      <c r="B818" s="8">
        <v>132010301</v>
      </c>
      <c r="D818" s="8" t="s">
        <v>2786</v>
      </c>
      <c r="E818" s="8">
        <v>330</v>
      </c>
      <c r="F818" s="8">
        <v>1.916E-2</v>
      </c>
      <c r="G818" s="8">
        <v>0.5</v>
      </c>
      <c r="K818" s="8" t="s">
        <v>2050</v>
      </c>
      <c r="L818" s="8">
        <v>1</v>
      </c>
      <c r="S818" s="8" t="s">
        <v>1107</v>
      </c>
      <c r="T818" s="8">
        <v>9.4700000000000006E-2</v>
      </c>
      <c r="AJ818" s="8">
        <v>3208</v>
      </c>
      <c r="AK818" s="8">
        <v>30106</v>
      </c>
      <c r="AL818" s="8">
        <v>1.1364000000000001E-2</v>
      </c>
      <c r="AM818" s="8">
        <v>0</v>
      </c>
      <c r="AN818" s="8">
        <v>0</v>
      </c>
      <c r="AO818" s="8">
        <v>30107</v>
      </c>
      <c r="AP818" s="8">
        <v>2.2727000000000001E-2</v>
      </c>
      <c r="AQ818" s="8">
        <v>0</v>
      </c>
      <c r="AR818" s="8">
        <v>0</v>
      </c>
      <c r="AS818" s="8">
        <v>0</v>
      </c>
      <c r="AT818" s="8">
        <v>0</v>
      </c>
      <c r="AU818" s="8">
        <v>0</v>
      </c>
      <c r="AV818" s="8">
        <v>0</v>
      </c>
    </row>
    <row r="819" spans="1:48">
      <c r="A819" s="8" t="s">
        <v>2012</v>
      </c>
      <c r="B819" s="8">
        <v>132010302</v>
      </c>
      <c r="D819" s="8" t="s">
        <v>2787</v>
      </c>
      <c r="E819" s="8">
        <v>330</v>
      </c>
      <c r="F819" s="8">
        <v>1.47E-2</v>
      </c>
      <c r="G819" s="8">
        <v>1</v>
      </c>
      <c r="K819" s="8" t="s">
        <v>2050</v>
      </c>
      <c r="L819" s="8">
        <v>1</v>
      </c>
      <c r="S819" s="8" t="s">
        <v>1107</v>
      </c>
      <c r="T819" s="8">
        <v>9.3179999999999999E-2</v>
      </c>
      <c r="AJ819" s="8">
        <v>3206</v>
      </c>
      <c r="AK819" s="8">
        <v>30106</v>
      </c>
      <c r="AL819" s="8">
        <v>1.1364000000000001E-2</v>
      </c>
      <c r="AM819" s="8">
        <v>0</v>
      </c>
      <c r="AN819" s="8">
        <v>0</v>
      </c>
      <c r="AO819" s="8">
        <v>30107</v>
      </c>
      <c r="AP819" s="8">
        <v>2.2727000000000001E-2</v>
      </c>
      <c r="AQ819" s="8">
        <v>0</v>
      </c>
      <c r="AR819" s="8">
        <v>0</v>
      </c>
      <c r="AS819" s="8">
        <v>0</v>
      </c>
      <c r="AT819" s="8">
        <v>0</v>
      </c>
      <c r="AU819" s="8">
        <v>0</v>
      </c>
      <c r="AV819" s="8">
        <v>0</v>
      </c>
    </row>
    <row r="820" spans="1:48">
      <c r="A820" s="8" t="s">
        <v>2012</v>
      </c>
      <c r="B820" s="8">
        <v>132010303</v>
      </c>
      <c r="D820" s="8" t="s">
        <v>2788</v>
      </c>
      <c r="E820" s="8">
        <v>200</v>
      </c>
      <c r="F820" s="8">
        <v>1.9720000000000001E-2</v>
      </c>
      <c r="G820" s="8">
        <v>1</v>
      </c>
      <c r="K820" s="8" t="s">
        <v>2050</v>
      </c>
      <c r="L820" s="8">
        <v>1</v>
      </c>
      <c r="S820" s="8" t="s">
        <v>1105</v>
      </c>
      <c r="T820" s="8">
        <v>8.7774400000000002E-2</v>
      </c>
      <c r="U820" s="8" t="s">
        <v>159</v>
      </c>
      <c r="V820" s="8">
        <v>4.4256E-3</v>
      </c>
      <c r="AK820" s="8">
        <v>30106</v>
      </c>
      <c r="AL820" s="8">
        <v>1.1364000000000001E-2</v>
      </c>
      <c r="AM820" s="8">
        <v>0</v>
      </c>
      <c r="AN820" s="8">
        <v>0</v>
      </c>
      <c r="AO820" s="8">
        <v>30107</v>
      </c>
      <c r="AP820" s="8">
        <v>2.2727000000000001E-2</v>
      </c>
      <c r="AQ820" s="8">
        <v>0</v>
      </c>
      <c r="AR820" s="8">
        <v>0</v>
      </c>
      <c r="AS820" s="8">
        <v>0</v>
      </c>
      <c r="AT820" s="8">
        <v>0</v>
      </c>
      <c r="AU820" s="8">
        <v>0</v>
      </c>
      <c r="AV820" s="8">
        <v>0</v>
      </c>
    </row>
    <row r="821" spans="1:48">
      <c r="A821" s="8" t="s">
        <v>2012</v>
      </c>
      <c r="B821" s="8">
        <v>132010304</v>
      </c>
      <c r="D821" s="8" t="s">
        <v>2789</v>
      </c>
      <c r="E821" s="8">
        <v>330</v>
      </c>
      <c r="F821" s="8">
        <v>1.47E-2</v>
      </c>
      <c r="G821" s="8">
        <v>0.5</v>
      </c>
      <c r="K821" s="8" t="s">
        <v>2050</v>
      </c>
      <c r="L821" s="8">
        <v>1</v>
      </c>
      <c r="S821" s="8" t="s">
        <v>1105</v>
      </c>
      <c r="T821" s="8">
        <v>9.6000000000000002E-2</v>
      </c>
      <c r="U821" s="8" t="s">
        <v>159</v>
      </c>
      <c r="V821" s="8">
        <v>4.7999999999999996E-3</v>
      </c>
      <c r="AJ821" s="8">
        <v>3208</v>
      </c>
      <c r="AK821" s="8">
        <v>30106</v>
      </c>
      <c r="AL821" s="8">
        <v>1.1364000000000001E-2</v>
      </c>
      <c r="AM821" s="8">
        <v>0</v>
      </c>
      <c r="AN821" s="8">
        <v>0</v>
      </c>
      <c r="AO821" s="8">
        <v>30107</v>
      </c>
      <c r="AP821" s="8">
        <v>2.2727000000000001E-2</v>
      </c>
      <c r="AQ821" s="8">
        <v>0</v>
      </c>
      <c r="AR821" s="8">
        <v>0</v>
      </c>
      <c r="AS821" s="8">
        <v>0</v>
      </c>
      <c r="AT821" s="8">
        <v>0</v>
      </c>
      <c r="AU821" s="8">
        <v>0</v>
      </c>
      <c r="AV821" s="8">
        <v>0</v>
      </c>
    </row>
    <row r="822" spans="1:48">
      <c r="A822" s="8" t="s">
        <v>2012</v>
      </c>
      <c r="B822" s="8">
        <v>132010329</v>
      </c>
      <c r="D822" s="8" t="s">
        <v>2790</v>
      </c>
      <c r="E822" s="8">
        <v>200</v>
      </c>
      <c r="F822" s="8">
        <v>7.1799999999999998E-3</v>
      </c>
      <c r="G822" s="8">
        <v>0.5</v>
      </c>
      <c r="K822" s="8" t="s">
        <v>2050</v>
      </c>
      <c r="L822" s="8">
        <v>1</v>
      </c>
      <c r="S822" s="8" t="s">
        <v>1205</v>
      </c>
      <c r="T822" s="8">
        <v>4.6223999999999994E-2</v>
      </c>
      <c r="U822" s="8" t="s">
        <v>99</v>
      </c>
      <c r="V822" s="8">
        <v>1.926E-3</v>
      </c>
      <c r="AJ822" s="8">
        <v>3226</v>
      </c>
      <c r="AK822" s="8">
        <v>30106</v>
      </c>
      <c r="AL822" s="8">
        <v>2.8570000000000002E-3</v>
      </c>
      <c r="AM822" s="8">
        <v>0</v>
      </c>
      <c r="AN822" s="8">
        <v>0</v>
      </c>
      <c r="AO822" s="8">
        <v>0</v>
      </c>
      <c r="AP822" s="8">
        <v>0</v>
      </c>
      <c r="AQ822" s="8">
        <v>0</v>
      </c>
      <c r="AR822" s="8">
        <v>0</v>
      </c>
      <c r="AS822" s="8">
        <v>0</v>
      </c>
      <c r="AT822" s="8">
        <v>0</v>
      </c>
      <c r="AU822" s="8">
        <v>0</v>
      </c>
      <c r="AV822" s="8">
        <v>0</v>
      </c>
    </row>
    <row r="823" spans="1:48">
      <c r="A823" s="8" t="s">
        <v>2012</v>
      </c>
      <c r="B823" s="8">
        <v>132010340</v>
      </c>
      <c r="D823" s="8" t="s">
        <v>2791</v>
      </c>
      <c r="E823" s="8">
        <v>50</v>
      </c>
      <c r="F823" s="8">
        <v>8.8199999999999997E-3</v>
      </c>
      <c r="G823" s="8">
        <v>0.25</v>
      </c>
      <c r="K823" s="8" t="s">
        <v>2050</v>
      </c>
      <c r="L823" s="8">
        <v>1</v>
      </c>
      <c r="S823" s="8" t="s">
        <v>1105</v>
      </c>
      <c r="T823" s="8">
        <v>5.5679999999999992E-3</v>
      </c>
      <c r="U823" s="8" t="s">
        <v>103</v>
      </c>
      <c r="V823" s="8">
        <v>2.32E-4</v>
      </c>
      <c r="AJ823" s="8">
        <v>3235</v>
      </c>
      <c r="AK823" s="8">
        <v>30143</v>
      </c>
      <c r="AL823" s="8">
        <v>4.0000000000000002E-4</v>
      </c>
      <c r="AM823" s="8">
        <v>0</v>
      </c>
      <c r="AN823" s="8">
        <v>0</v>
      </c>
      <c r="AO823" s="8">
        <v>0</v>
      </c>
      <c r="AP823" s="8">
        <v>0</v>
      </c>
      <c r="AQ823" s="8">
        <v>0</v>
      </c>
      <c r="AR823" s="8">
        <v>0</v>
      </c>
      <c r="AS823" s="8">
        <v>0</v>
      </c>
      <c r="AT823" s="8">
        <v>0</v>
      </c>
      <c r="AU823" s="8">
        <v>0</v>
      </c>
      <c r="AV823" s="8">
        <v>0</v>
      </c>
    </row>
    <row r="824" spans="1:48">
      <c r="A824" s="8" t="s">
        <v>2012</v>
      </c>
      <c r="B824" s="8">
        <v>132010350</v>
      </c>
      <c r="D824" s="8" t="s">
        <v>2792</v>
      </c>
      <c r="E824" s="8">
        <v>80</v>
      </c>
      <c r="F824" s="8">
        <v>1.9166599999999999E-3</v>
      </c>
      <c r="G824" s="8">
        <v>0.25</v>
      </c>
      <c r="K824" s="8" t="s">
        <v>2050</v>
      </c>
      <c r="L824" s="8">
        <v>1</v>
      </c>
      <c r="S824" s="8" t="s">
        <v>1207</v>
      </c>
      <c r="T824" s="8">
        <v>7.5000000000000002E-4</v>
      </c>
      <c r="AK824" s="8">
        <v>30143</v>
      </c>
      <c r="AL824" s="8">
        <v>1.6700000000000002E-4</v>
      </c>
      <c r="AM824" s="8">
        <v>0</v>
      </c>
      <c r="AN824" s="8">
        <v>0</v>
      </c>
      <c r="AO824" s="8">
        <v>0</v>
      </c>
      <c r="AP824" s="8">
        <v>0</v>
      </c>
      <c r="AQ824" s="8">
        <v>0</v>
      </c>
      <c r="AR824" s="8">
        <v>0</v>
      </c>
      <c r="AS824" s="8">
        <v>0</v>
      </c>
      <c r="AT824" s="8">
        <v>0</v>
      </c>
      <c r="AU824" s="8">
        <v>0</v>
      </c>
      <c r="AV824" s="8">
        <v>0</v>
      </c>
    </row>
    <row r="825" spans="1:48">
      <c r="A825" s="8" t="s">
        <v>2012</v>
      </c>
      <c r="B825" s="8">
        <v>132010395</v>
      </c>
      <c r="D825" s="8" t="s">
        <v>2793</v>
      </c>
      <c r="E825" s="8">
        <v>50</v>
      </c>
      <c r="F825" s="8">
        <v>6.0000000000000001E-3</v>
      </c>
      <c r="G825" s="8">
        <v>0.25</v>
      </c>
      <c r="K825" s="8" t="s">
        <v>2050</v>
      </c>
      <c r="L825" s="8">
        <v>1</v>
      </c>
      <c r="S825" s="8" t="s">
        <v>1207</v>
      </c>
      <c r="T825" s="8">
        <v>1.5E-3</v>
      </c>
      <c r="AK825" s="8">
        <v>0</v>
      </c>
      <c r="AL825" s="8">
        <v>0</v>
      </c>
      <c r="AM825" s="8">
        <v>0</v>
      </c>
      <c r="AN825" s="8">
        <v>0</v>
      </c>
      <c r="AO825" s="8">
        <v>0</v>
      </c>
      <c r="AP825" s="8">
        <v>0</v>
      </c>
      <c r="AQ825" s="8">
        <v>0</v>
      </c>
      <c r="AR825" s="8">
        <v>0</v>
      </c>
      <c r="AS825" s="8">
        <v>0</v>
      </c>
      <c r="AT825" s="8">
        <v>0</v>
      </c>
      <c r="AU825" s="8">
        <v>0</v>
      </c>
      <c r="AV825" s="8">
        <v>0</v>
      </c>
    </row>
    <row r="826" spans="1:48">
      <c r="A826" s="8" t="s">
        <v>2012</v>
      </c>
      <c r="B826" s="8">
        <v>132010393</v>
      </c>
      <c r="D826" s="8" t="s">
        <v>2794</v>
      </c>
      <c r="E826" s="8">
        <v>130</v>
      </c>
      <c r="F826" s="8">
        <v>1.6E-2</v>
      </c>
      <c r="G826" s="8">
        <v>1</v>
      </c>
      <c r="K826" s="8" t="s">
        <v>2050</v>
      </c>
      <c r="L826" s="8">
        <v>1</v>
      </c>
      <c r="S826" s="8" t="s">
        <v>1347</v>
      </c>
      <c r="T826" s="8">
        <v>8.7999999999999995E-2</v>
      </c>
      <c r="AK826" s="8">
        <v>0</v>
      </c>
      <c r="AL826" s="8">
        <v>0</v>
      </c>
      <c r="AM826" s="8">
        <v>0</v>
      </c>
      <c r="AN826" s="8">
        <v>0</v>
      </c>
      <c r="AO826" s="8">
        <v>0</v>
      </c>
      <c r="AP826" s="8">
        <v>0</v>
      </c>
      <c r="AQ826" s="8">
        <v>0</v>
      </c>
      <c r="AR826" s="8">
        <v>0</v>
      </c>
      <c r="AS826" s="8">
        <v>0</v>
      </c>
      <c r="AT826" s="8">
        <v>0</v>
      </c>
      <c r="AU826" s="8">
        <v>0</v>
      </c>
      <c r="AV826" s="8">
        <v>0</v>
      </c>
    </row>
    <row r="827" spans="1:48">
      <c r="A827" s="8" t="s">
        <v>2012</v>
      </c>
      <c r="B827" s="8">
        <v>132010396</v>
      </c>
      <c r="D827" s="8" t="s">
        <v>2795</v>
      </c>
      <c r="E827" s="8">
        <v>50</v>
      </c>
      <c r="F827" s="8">
        <v>3.472222222222222E-3</v>
      </c>
      <c r="G827" s="8">
        <v>0.25</v>
      </c>
      <c r="K827" s="8" t="s">
        <v>2050</v>
      </c>
      <c r="L827" s="8">
        <v>1</v>
      </c>
      <c r="S827" s="8" t="s">
        <v>1105</v>
      </c>
      <c r="T827" s="8">
        <v>6.2630000000000003E-3</v>
      </c>
      <c r="U827" s="8" t="s">
        <v>101</v>
      </c>
      <c r="V827" s="8">
        <v>2.61E-4</v>
      </c>
      <c r="AK827" s="8">
        <v>0</v>
      </c>
      <c r="AL827" s="8">
        <v>0</v>
      </c>
      <c r="AM827" s="8">
        <v>0</v>
      </c>
      <c r="AN827" s="8">
        <v>0</v>
      </c>
      <c r="AO827" s="8">
        <v>0</v>
      </c>
      <c r="AP827" s="8">
        <v>0</v>
      </c>
      <c r="AQ827" s="8">
        <v>0</v>
      </c>
      <c r="AR827" s="8">
        <v>0</v>
      </c>
      <c r="AS827" s="8">
        <v>0</v>
      </c>
      <c r="AT827" s="8">
        <v>0</v>
      </c>
      <c r="AU827" s="8">
        <v>0</v>
      </c>
      <c r="AV827" s="8">
        <v>0</v>
      </c>
    </row>
    <row r="828" spans="1:48">
      <c r="A828" s="8" t="s">
        <v>2012</v>
      </c>
      <c r="B828" s="8">
        <v>132010398</v>
      </c>
      <c r="D828" s="8" t="s">
        <v>2796</v>
      </c>
      <c r="E828" s="8">
        <v>80</v>
      </c>
      <c r="F828" s="8">
        <v>5.5555555555555558E-3</v>
      </c>
      <c r="G828" s="8">
        <v>0.5</v>
      </c>
      <c r="K828" s="8" t="s">
        <v>2050</v>
      </c>
      <c r="L828" s="8">
        <v>1</v>
      </c>
      <c r="S828" s="8" t="s">
        <v>1105</v>
      </c>
      <c r="T828" s="8">
        <v>7.7000000000000002E-3</v>
      </c>
      <c r="AK828" s="8">
        <v>0</v>
      </c>
      <c r="AL828" s="8">
        <v>0</v>
      </c>
      <c r="AM828" s="8">
        <v>0</v>
      </c>
      <c r="AN828" s="8">
        <v>0</v>
      </c>
      <c r="AO828" s="8">
        <v>0</v>
      </c>
      <c r="AP828" s="8">
        <v>0</v>
      </c>
      <c r="AQ828" s="8">
        <v>0</v>
      </c>
      <c r="AR828" s="8">
        <v>0</v>
      </c>
      <c r="AS828" s="8">
        <v>0</v>
      </c>
      <c r="AT828" s="8">
        <v>0</v>
      </c>
      <c r="AU828" s="8">
        <v>0</v>
      </c>
      <c r="AV828" s="8">
        <v>0</v>
      </c>
    </row>
    <row r="829" spans="1:48">
      <c r="A829" s="8" t="s">
        <v>2012</v>
      </c>
      <c r="B829" s="8">
        <v>132010400</v>
      </c>
      <c r="D829" s="8" t="s">
        <v>14408</v>
      </c>
      <c r="E829" s="8">
        <v>50</v>
      </c>
      <c r="F829" s="8">
        <v>2E-3</v>
      </c>
      <c r="G829" s="8">
        <v>0.25</v>
      </c>
      <c r="K829" s="8" t="s">
        <v>2050</v>
      </c>
      <c r="L829" s="8">
        <v>1</v>
      </c>
      <c r="S829" s="8" t="s">
        <v>1207</v>
      </c>
      <c r="T829" s="8">
        <v>2.2000000000000001E-3</v>
      </c>
      <c r="AK829" s="8">
        <v>30191</v>
      </c>
      <c r="AL829" s="8">
        <v>1.6700000000000002E-4</v>
      </c>
      <c r="AM829" s="8">
        <v>30029</v>
      </c>
      <c r="AN829" s="8">
        <v>6.6660000000000001E-3</v>
      </c>
      <c r="AO829" s="8">
        <v>0</v>
      </c>
      <c r="AP829" s="8">
        <v>0</v>
      </c>
      <c r="AQ829" s="8">
        <v>0</v>
      </c>
      <c r="AR829" s="8">
        <v>0</v>
      </c>
      <c r="AS829" s="8">
        <v>0</v>
      </c>
      <c r="AT829" s="8">
        <v>0</v>
      </c>
      <c r="AU829" s="8">
        <v>0</v>
      </c>
      <c r="AV829" s="8">
        <v>0</v>
      </c>
    </row>
    <row r="830" spans="1:48">
      <c r="A830" s="8" t="s">
        <v>2012</v>
      </c>
      <c r="B830" s="8">
        <v>132010401</v>
      </c>
      <c r="D830" s="8" t="s">
        <v>2798</v>
      </c>
      <c r="E830" s="8">
        <v>50</v>
      </c>
      <c r="F830" s="8">
        <v>4.45E-3</v>
      </c>
      <c r="G830" s="8">
        <v>0.25</v>
      </c>
      <c r="K830" s="8" t="s">
        <v>2050</v>
      </c>
      <c r="L830" s="8">
        <v>1</v>
      </c>
      <c r="S830" s="8" t="s">
        <v>1105</v>
      </c>
      <c r="T830" s="8">
        <v>3.264E-3</v>
      </c>
      <c r="U830" s="8" t="s">
        <v>279</v>
      </c>
      <c r="V830" s="8">
        <v>1.36E-4</v>
      </c>
      <c r="AK830" s="8">
        <v>0</v>
      </c>
      <c r="AL830" s="8">
        <v>0</v>
      </c>
      <c r="AM830" s="8">
        <v>0</v>
      </c>
      <c r="AN830" s="8">
        <v>0</v>
      </c>
      <c r="AO830" s="8">
        <v>0</v>
      </c>
      <c r="AP830" s="8">
        <v>0</v>
      </c>
      <c r="AQ830" s="8">
        <v>0</v>
      </c>
      <c r="AR830" s="8">
        <v>0</v>
      </c>
      <c r="AS830" s="8">
        <v>0</v>
      </c>
      <c r="AT830" s="8">
        <v>0</v>
      </c>
      <c r="AU830" s="8">
        <v>0</v>
      </c>
      <c r="AV830" s="8">
        <v>0</v>
      </c>
    </row>
    <row r="831" spans="1:48">
      <c r="A831" s="8" t="s">
        <v>2012</v>
      </c>
      <c r="B831" s="8">
        <v>132010402</v>
      </c>
      <c r="D831" s="8" t="s">
        <v>2799</v>
      </c>
      <c r="E831" s="8">
        <v>50</v>
      </c>
      <c r="F831" s="8">
        <v>6.3333333333333332E-3</v>
      </c>
      <c r="G831" s="8">
        <v>0.25</v>
      </c>
      <c r="K831" s="8" t="s">
        <v>2050</v>
      </c>
      <c r="L831" s="8">
        <v>1</v>
      </c>
      <c r="S831" s="8" t="s">
        <v>1041</v>
      </c>
      <c r="T831" s="8">
        <v>2.5000000000000001E-3</v>
      </c>
      <c r="AK831" s="8">
        <v>0</v>
      </c>
      <c r="AL831" s="8">
        <v>0</v>
      </c>
      <c r="AM831" s="8">
        <v>0</v>
      </c>
      <c r="AN831" s="8">
        <v>0</v>
      </c>
      <c r="AO831" s="8">
        <v>0</v>
      </c>
      <c r="AP831" s="8">
        <v>0</v>
      </c>
      <c r="AQ831" s="8">
        <v>0</v>
      </c>
      <c r="AR831" s="8">
        <v>0</v>
      </c>
      <c r="AS831" s="8">
        <v>0</v>
      </c>
      <c r="AT831" s="8">
        <v>0</v>
      </c>
      <c r="AU831" s="8">
        <v>0</v>
      </c>
      <c r="AV831" s="8">
        <v>0</v>
      </c>
    </row>
    <row r="832" spans="1:48">
      <c r="A832" s="8" t="s">
        <v>2012</v>
      </c>
      <c r="B832" s="8">
        <v>132010404</v>
      </c>
      <c r="D832" s="8" t="s">
        <v>2800</v>
      </c>
      <c r="E832" s="8">
        <v>50</v>
      </c>
      <c r="F832" s="8">
        <v>3.5000000000000001E-3</v>
      </c>
      <c r="G832" s="8">
        <v>0.25</v>
      </c>
      <c r="K832" s="8" t="s">
        <v>2050</v>
      </c>
      <c r="L832" s="8">
        <v>1</v>
      </c>
      <c r="S832" s="8" t="s">
        <v>1105</v>
      </c>
      <c r="T832" s="8">
        <v>4.0000000000000001E-3</v>
      </c>
      <c r="AK832" s="8">
        <v>0</v>
      </c>
      <c r="AL832" s="8">
        <v>0</v>
      </c>
      <c r="AM832" s="8">
        <v>0</v>
      </c>
      <c r="AN832" s="8">
        <v>0</v>
      </c>
      <c r="AO832" s="8">
        <v>0</v>
      </c>
      <c r="AP832" s="8">
        <v>0</v>
      </c>
      <c r="AQ832" s="8">
        <v>0</v>
      </c>
      <c r="AR832" s="8">
        <v>0</v>
      </c>
      <c r="AS832" s="8">
        <v>0</v>
      </c>
      <c r="AT832" s="8">
        <v>0</v>
      </c>
      <c r="AU832" s="8">
        <v>0</v>
      </c>
      <c r="AV832" s="8">
        <v>0</v>
      </c>
    </row>
    <row r="833" spans="1:48">
      <c r="A833" s="8" t="s">
        <v>2012</v>
      </c>
      <c r="B833" s="8">
        <v>132010405</v>
      </c>
      <c r="D833" s="8" t="s">
        <v>2801</v>
      </c>
      <c r="E833" s="8">
        <v>50</v>
      </c>
      <c r="F833" s="8">
        <v>3.0833333333333333E-3</v>
      </c>
      <c r="G833" s="8">
        <v>0.25</v>
      </c>
      <c r="K833" s="8" t="s">
        <v>2050</v>
      </c>
      <c r="L833" s="8">
        <v>1</v>
      </c>
      <c r="S833" s="8" t="s">
        <v>845</v>
      </c>
      <c r="T833" s="8">
        <v>3.3500000000000001E-3</v>
      </c>
      <c r="AK833" s="8">
        <v>0</v>
      </c>
      <c r="AL833" s="8">
        <v>0</v>
      </c>
      <c r="AM833" s="8">
        <v>0</v>
      </c>
      <c r="AN833" s="8">
        <v>0</v>
      </c>
      <c r="AO833" s="8">
        <v>0</v>
      </c>
      <c r="AP833" s="8">
        <v>0</v>
      </c>
      <c r="AQ833" s="8">
        <v>0</v>
      </c>
      <c r="AR833" s="8">
        <v>0</v>
      </c>
      <c r="AS833" s="8">
        <v>30024</v>
      </c>
      <c r="AT833" s="8">
        <v>1E-4</v>
      </c>
      <c r="AU833" s="8">
        <v>30201</v>
      </c>
      <c r="AV833" s="8">
        <v>1.01E-2</v>
      </c>
    </row>
    <row r="834" spans="1:48">
      <c r="A834" s="8" t="s">
        <v>2012</v>
      </c>
      <c r="B834" s="8">
        <v>132010407</v>
      </c>
      <c r="D834" s="8" t="s">
        <v>2802</v>
      </c>
      <c r="E834" s="8">
        <v>50</v>
      </c>
      <c r="F834" s="8">
        <v>3.6666666666666666E-3</v>
      </c>
      <c r="G834" s="8">
        <v>0.25</v>
      </c>
      <c r="K834" s="8" t="s">
        <v>2050</v>
      </c>
      <c r="L834" s="8">
        <v>1</v>
      </c>
      <c r="S834" s="8" t="s">
        <v>1105</v>
      </c>
      <c r="T834" s="8">
        <v>3.5500000000000002E-3</v>
      </c>
      <c r="AK834" s="8">
        <v>0</v>
      </c>
      <c r="AL834" s="8">
        <v>0</v>
      </c>
      <c r="AM834" s="8">
        <v>0</v>
      </c>
      <c r="AN834" s="8">
        <v>0</v>
      </c>
      <c r="AO834" s="8">
        <v>0</v>
      </c>
      <c r="AP834" s="8">
        <v>0</v>
      </c>
      <c r="AQ834" s="8">
        <v>0</v>
      </c>
      <c r="AR834" s="8">
        <v>0</v>
      </c>
      <c r="AS834" s="8">
        <v>0</v>
      </c>
      <c r="AT834" s="8">
        <v>0</v>
      </c>
      <c r="AU834" s="8">
        <v>0</v>
      </c>
      <c r="AV834" s="8">
        <v>0</v>
      </c>
    </row>
    <row r="835" spans="1:48">
      <c r="A835" s="8" t="s">
        <v>2012</v>
      </c>
      <c r="B835" s="8">
        <v>132010409</v>
      </c>
      <c r="D835" s="8" t="s">
        <v>2803</v>
      </c>
      <c r="E835" s="8">
        <v>50</v>
      </c>
      <c r="F835" s="8">
        <v>2.4E-2</v>
      </c>
      <c r="G835" s="8">
        <v>0.25</v>
      </c>
      <c r="K835" s="8" t="s">
        <v>2050</v>
      </c>
      <c r="L835" s="8">
        <v>1</v>
      </c>
      <c r="S835" s="8" t="s">
        <v>1149</v>
      </c>
      <c r="T835" s="8">
        <v>1.2E-2</v>
      </c>
      <c r="AK835" s="8">
        <v>0</v>
      </c>
      <c r="AL835" s="8">
        <v>0</v>
      </c>
      <c r="AM835" s="8">
        <v>0</v>
      </c>
      <c r="AN835" s="8">
        <v>0</v>
      </c>
      <c r="AO835" s="8">
        <v>0</v>
      </c>
      <c r="AP835" s="8">
        <v>0</v>
      </c>
      <c r="AQ835" s="8">
        <v>0</v>
      </c>
      <c r="AR835" s="8">
        <v>0</v>
      </c>
      <c r="AS835" s="8">
        <v>0</v>
      </c>
      <c r="AT835" s="8">
        <v>0</v>
      </c>
      <c r="AU835" s="8">
        <v>0</v>
      </c>
      <c r="AV835" s="8">
        <v>0</v>
      </c>
    </row>
    <row r="836" spans="1:48">
      <c r="A836" s="8" t="s">
        <v>2012</v>
      </c>
      <c r="B836" s="8">
        <v>132010418</v>
      </c>
      <c r="D836" s="8" t="s">
        <v>2804</v>
      </c>
      <c r="E836" s="8">
        <v>50</v>
      </c>
      <c r="F836" s="8">
        <v>2.4E-2</v>
      </c>
      <c r="G836" s="8">
        <v>0.25</v>
      </c>
      <c r="K836" s="8" t="s">
        <v>2050</v>
      </c>
      <c r="L836" s="8">
        <v>1</v>
      </c>
      <c r="S836" s="8" t="s">
        <v>1149</v>
      </c>
      <c r="T836" s="8">
        <v>1.44E-2</v>
      </c>
      <c r="AK836" s="8">
        <v>0</v>
      </c>
      <c r="AL836" s="8">
        <v>0</v>
      </c>
      <c r="AM836" s="8">
        <v>0</v>
      </c>
      <c r="AN836" s="8">
        <v>0</v>
      </c>
      <c r="AO836" s="8">
        <v>0</v>
      </c>
      <c r="AP836" s="8">
        <v>0</v>
      </c>
      <c r="AQ836" s="8">
        <v>0</v>
      </c>
      <c r="AR836" s="8">
        <v>0</v>
      </c>
      <c r="AS836" s="8">
        <v>0</v>
      </c>
      <c r="AT836" s="8">
        <v>0</v>
      </c>
      <c r="AU836" s="8">
        <v>0</v>
      </c>
      <c r="AV836" s="8">
        <v>0</v>
      </c>
    </row>
    <row r="837" spans="1:48">
      <c r="A837" s="8" t="s">
        <v>2012</v>
      </c>
      <c r="B837" s="8">
        <v>132010419</v>
      </c>
      <c r="D837" s="8" t="s">
        <v>2805</v>
      </c>
      <c r="E837" s="8">
        <v>50</v>
      </c>
      <c r="F837" s="8">
        <v>5.7142857142857143E-3</v>
      </c>
      <c r="G837" s="8">
        <v>0.25</v>
      </c>
      <c r="K837" s="8" t="s">
        <v>2050</v>
      </c>
      <c r="L837" s="8">
        <v>1</v>
      </c>
      <c r="S837" s="8" t="s">
        <v>1149</v>
      </c>
      <c r="T837" s="8">
        <v>2.3999999999999998E-3</v>
      </c>
      <c r="AK837" s="8">
        <v>0</v>
      </c>
      <c r="AL837" s="8">
        <v>0</v>
      </c>
      <c r="AM837" s="8">
        <v>0</v>
      </c>
      <c r="AN837" s="8">
        <v>0</v>
      </c>
      <c r="AO837" s="8">
        <v>0</v>
      </c>
      <c r="AP837" s="8">
        <v>0</v>
      </c>
      <c r="AQ837" s="8">
        <v>0</v>
      </c>
      <c r="AR837" s="8">
        <v>0</v>
      </c>
      <c r="AS837" s="8">
        <v>0</v>
      </c>
      <c r="AT837" s="8">
        <v>0</v>
      </c>
      <c r="AU837" s="8">
        <v>0</v>
      </c>
      <c r="AV837" s="8">
        <v>0</v>
      </c>
    </row>
    <row r="838" spans="1:48">
      <c r="A838" s="8" t="s">
        <v>2012</v>
      </c>
      <c r="B838" s="8">
        <v>132010420</v>
      </c>
      <c r="D838" s="8" t="s">
        <v>2806</v>
      </c>
      <c r="E838" s="8">
        <v>50</v>
      </c>
      <c r="F838" s="8">
        <v>5.7142857142857143E-3</v>
      </c>
      <c r="G838" s="8">
        <v>0.25</v>
      </c>
      <c r="K838" s="8" t="s">
        <v>2050</v>
      </c>
      <c r="L838" s="8">
        <v>1</v>
      </c>
      <c r="S838" s="8" t="s">
        <v>1149</v>
      </c>
      <c r="T838" s="8">
        <v>2.3999999999999998E-3</v>
      </c>
      <c r="AK838" s="8">
        <v>0</v>
      </c>
      <c r="AL838" s="8">
        <v>0</v>
      </c>
      <c r="AM838" s="8">
        <v>0</v>
      </c>
      <c r="AN838" s="8">
        <v>0</v>
      </c>
      <c r="AO838" s="8">
        <v>0</v>
      </c>
      <c r="AP838" s="8">
        <v>0</v>
      </c>
      <c r="AQ838" s="8">
        <v>0</v>
      </c>
      <c r="AR838" s="8">
        <v>0</v>
      </c>
      <c r="AS838" s="8">
        <v>0</v>
      </c>
      <c r="AT838" s="8">
        <v>0</v>
      </c>
      <c r="AU838" s="8">
        <v>0</v>
      </c>
      <c r="AV838" s="8">
        <v>0</v>
      </c>
    </row>
    <row r="839" spans="1:48">
      <c r="A839" s="8" t="s">
        <v>2012</v>
      </c>
      <c r="B839" s="8">
        <v>132010421</v>
      </c>
      <c r="D839" s="8" t="s">
        <v>2807</v>
      </c>
      <c r="E839" s="8">
        <v>50</v>
      </c>
      <c r="F839" s="8">
        <v>5.7142857142857143E-3</v>
      </c>
      <c r="G839" s="8">
        <v>0.25</v>
      </c>
      <c r="K839" s="8" t="s">
        <v>2050</v>
      </c>
      <c r="L839" s="8">
        <v>1</v>
      </c>
      <c r="S839" s="8" t="s">
        <v>1149</v>
      </c>
      <c r="T839" s="8">
        <v>2.3999999999999998E-3</v>
      </c>
      <c r="AK839" s="8">
        <v>0</v>
      </c>
      <c r="AL839" s="8">
        <v>0</v>
      </c>
      <c r="AM839" s="8">
        <v>0</v>
      </c>
      <c r="AN839" s="8">
        <v>0</v>
      </c>
      <c r="AO839" s="8">
        <v>0</v>
      </c>
      <c r="AP839" s="8">
        <v>0</v>
      </c>
      <c r="AQ839" s="8">
        <v>0</v>
      </c>
      <c r="AR839" s="8">
        <v>0</v>
      </c>
      <c r="AS839" s="8">
        <v>0</v>
      </c>
      <c r="AT839" s="8">
        <v>0</v>
      </c>
      <c r="AU839" s="8">
        <v>0</v>
      </c>
      <c r="AV839" s="8">
        <v>0</v>
      </c>
    </row>
    <row r="840" spans="1:48">
      <c r="A840" s="8" t="s">
        <v>2012</v>
      </c>
      <c r="B840" s="8">
        <v>132010422</v>
      </c>
      <c r="D840" s="8" t="s">
        <v>2808</v>
      </c>
      <c r="E840" s="8">
        <v>50</v>
      </c>
      <c r="F840" s="8">
        <v>5.7142857142857143E-3</v>
      </c>
      <c r="G840" s="8">
        <v>0.25</v>
      </c>
      <c r="K840" s="8" t="s">
        <v>2050</v>
      </c>
      <c r="L840" s="8">
        <v>1</v>
      </c>
      <c r="S840" s="8" t="s">
        <v>1149</v>
      </c>
      <c r="T840" s="8">
        <v>2.3999999999999998E-3</v>
      </c>
      <c r="AK840" s="8">
        <v>0</v>
      </c>
      <c r="AL840" s="8">
        <v>0</v>
      </c>
      <c r="AM840" s="8">
        <v>0</v>
      </c>
      <c r="AN840" s="8">
        <v>0</v>
      </c>
      <c r="AO840" s="8">
        <v>0</v>
      </c>
      <c r="AP840" s="8">
        <v>0</v>
      </c>
      <c r="AQ840" s="8">
        <v>0</v>
      </c>
      <c r="AR840" s="8">
        <v>0</v>
      </c>
      <c r="AS840" s="8">
        <v>0</v>
      </c>
      <c r="AT840" s="8">
        <v>0</v>
      </c>
      <c r="AU840" s="8">
        <v>0</v>
      </c>
      <c r="AV840" s="8">
        <v>0</v>
      </c>
    </row>
    <row r="841" spans="1:48">
      <c r="A841" s="8" t="s">
        <v>2012</v>
      </c>
      <c r="B841" s="8">
        <v>132010423</v>
      </c>
      <c r="D841" s="8" t="s">
        <v>2809</v>
      </c>
      <c r="E841" s="8">
        <v>50</v>
      </c>
      <c r="F841" s="8">
        <v>5.7142857142857143E-3</v>
      </c>
      <c r="G841" s="8">
        <v>0.25</v>
      </c>
      <c r="K841" s="8" t="s">
        <v>2050</v>
      </c>
      <c r="L841" s="8">
        <v>1</v>
      </c>
      <c r="S841" s="8" t="s">
        <v>1149</v>
      </c>
      <c r="T841" s="8">
        <v>2.3999999999999998E-3</v>
      </c>
      <c r="AK841" s="8">
        <v>0</v>
      </c>
      <c r="AL841" s="8">
        <v>0</v>
      </c>
      <c r="AM841" s="8">
        <v>0</v>
      </c>
      <c r="AN841" s="8">
        <v>0</v>
      </c>
      <c r="AO841" s="8">
        <v>0</v>
      </c>
      <c r="AP841" s="8">
        <v>0</v>
      </c>
      <c r="AQ841" s="8">
        <v>0</v>
      </c>
      <c r="AR841" s="8">
        <v>0</v>
      </c>
      <c r="AS841" s="8">
        <v>30024</v>
      </c>
      <c r="AT841" s="8">
        <v>1E-4</v>
      </c>
      <c r="AU841" s="8">
        <v>30201</v>
      </c>
      <c r="AV841" s="8">
        <v>1.01E-2</v>
      </c>
    </row>
    <row r="842" spans="1:48">
      <c r="A842" s="8" t="s">
        <v>2012</v>
      </c>
      <c r="B842" s="8">
        <v>132010424</v>
      </c>
      <c r="D842" s="8" t="s">
        <v>2810</v>
      </c>
      <c r="E842" s="8">
        <v>50</v>
      </c>
      <c r="F842" s="8">
        <v>5.7142857142857143E-3</v>
      </c>
      <c r="G842" s="8">
        <v>0.25</v>
      </c>
      <c r="K842" s="8" t="s">
        <v>2050</v>
      </c>
      <c r="L842" s="8">
        <v>1</v>
      </c>
      <c r="S842" s="8" t="s">
        <v>1149</v>
      </c>
      <c r="T842" s="8">
        <v>2.3999999999999998E-3</v>
      </c>
      <c r="AK842" s="8">
        <v>0</v>
      </c>
      <c r="AL842" s="8">
        <v>0</v>
      </c>
      <c r="AM842" s="8">
        <v>30029</v>
      </c>
      <c r="AN842" s="8">
        <v>2.0000000000000002E-5</v>
      </c>
      <c r="AO842" s="8">
        <v>0</v>
      </c>
      <c r="AP842" s="8">
        <v>0</v>
      </c>
      <c r="AQ842" s="8">
        <v>0</v>
      </c>
      <c r="AR842" s="8">
        <v>0</v>
      </c>
      <c r="AS842" s="8">
        <v>0</v>
      </c>
      <c r="AT842" s="8">
        <v>0</v>
      </c>
      <c r="AU842" s="8">
        <v>0</v>
      </c>
      <c r="AV842" s="8">
        <v>0</v>
      </c>
    </row>
    <row r="843" spans="1:48">
      <c r="A843" s="8" t="s">
        <v>2012</v>
      </c>
      <c r="B843" s="8">
        <v>132010425</v>
      </c>
      <c r="D843" s="8" t="s">
        <v>2811</v>
      </c>
      <c r="E843" s="8">
        <v>50</v>
      </c>
      <c r="F843" s="8">
        <v>9.7222222222222224E-3</v>
      </c>
      <c r="G843" s="8">
        <v>0.25</v>
      </c>
      <c r="K843" s="8" t="s">
        <v>2050</v>
      </c>
      <c r="L843" s="8">
        <v>1</v>
      </c>
      <c r="S843" s="8" t="s">
        <v>2812</v>
      </c>
      <c r="T843" s="8">
        <v>6.2E-2</v>
      </c>
      <c r="AK843" s="8">
        <v>0</v>
      </c>
      <c r="AL843" s="8">
        <v>0</v>
      </c>
      <c r="AM843" s="8">
        <v>0</v>
      </c>
      <c r="AN843" s="8">
        <v>0</v>
      </c>
      <c r="AO843" s="8">
        <v>0</v>
      </c>
      <c r="AP843" s="8">
        <v>0</v>
      </c>
      <c r="AQ843" s="8">
        <v>0</v>
      </c>
      <c r="AR843" s="8">
        <v>0</v>
      </c>
      <c r="AS843" s="8">
        <v>0</v>
      </c>
      <c r="AT843" s="8">
        <v>0</v>
      </c>
      <c r="AU843" s="8">
        <v>0</v>
      </c>
      <c r="AV843" s="8">
        <v>0</v>
      </c>
    </row>
    <row r="844" spans="1:48">
      <c r="A844" s="8" t="s">
        <v>2012</v>
      </c>
      <c r="D844" s="8">
        <v>0</v>
      </c>
      <c r="L844" s="8">
        <v>1</v>
      </c>
      <c r="AK844" s="8">
        <v>0</v>
      </c>
      <c r="AL844" s="8">
        <v>0</v>
      </c>
      <c r="AM844" s="8">
        <v>0</v>
      </c>
      <c r="AN844" s="8">
        <v>0</v>
      </c>
      <c r="AO844" s="8">
        <v>0</v>
      </c>
      <c r="AP844" s="8">
        <v>0</v>
      </c>
      <c r="AQ844" s="8">
        <v>0</v>
      </c>
      <c r="AR844" s="8">
        <v>0</v>
      </c>
      <c r="AS844" s="8">
        <v>0</v>
      </c>
      <c r="AT844" s="8">
        <v>0</v>
      </c>
      <c r="AU844" s="8">
        <v>0</v>
      </c>
      <c r="AV844" s="8">
        <v>0</v>
      </c>
    </row>
    <row r="845" spans="1:48">
      <c r="A845" s="8" t="s">
        <v>2012</v>
      </c>
      <c r="B845" s="8">
        <v>132010410</v>
      </c>
      <c r="D845" s="8" t="s">
        <v>2813</v>
      </c>
      <c r="E845" s="8">
        <v>50</v>
      </c>
      <c r="F845" s="8">
        <v>4.0000000000000001E-3</v>
      </c>
      <c r="G845" s="8">
        <v>0.25</v>
      </c>
      <c r="K845" s="8" t="s">
        <v>2050</v>
      </c>
      <c r="L845" s="8">
        <v>1</v>
      </c>
      <c r="S845" s="8" t="s">
        <v>1149</v>
      </c>
      <c r="T845" s="8">
        <v>2E-3</v>
      </c>
      <c r="AK845" s="8">
        <v>0</v>
      </c>
      <c r="AL845" s="8">
        <v>0</v>
      </c>
      <c r="AM845" s="8">
        <v>0</v>
      </c>
      <c r="AN845" s="8">
        <v>0</v>
      </c>
      <c r="AO845" s="8">
        <v>0</v>
      </c>
      <c r="AP845" s="8">
        <v>0</v>
      </c>
      <c r="AQ845" s="8">
        <v>0</v>
      </c>
      <c r="AR845" s="8">
        <v>0</v>
      </c>
      <c r="AS845" s="8">
        <v>0</v>
      </c>
      <c r="AT845" s="8">
        <v>0</v>
      </c>
      <c r="AU845" s="8">
        <v>0</v>
      </c>
      <c r="AV845" s="8">
        <v>0</v>
      </c>
    </row>
    <row r="846" spans="1:48">
      <c r="A846" s="8" t="s">
        <v>2012</v>
      </c>
      <c r="B846" s="8">
        <v>132010411</v>
      </c>
      <c r="D846" s="8" t="s">
        <v>2814</v>
      </c>
      <c r="E846" s="8">
        <v>50</v>
      </c>
      <c r="F846" s="8">
        <v>4.0000000000000001E-3</v>
      </c>
      <c r="G846" s="8">
        <v>0.25</v>
      </c>
      <c r="K846" s="8" t="s">
        <v>2050</v>
      </c>
      <c r="L846" s="8">
        <v>1</v>
      </c>
      <c r="S846" s="8" t="s">
        <v>1149</v>
      </c>
      <c r="T846" s="8">
        <v>2E-3</v>
      </c>
      <c r="AK846" s="8">
        <v>0</v>
      </c>
      <c r="AL846" s="8">
        <v>0</v>
      </c>
      <c r="AM846" s="8">
        <v>0</v>
      </c>
      <c r="AN846" s="8">
        <v>0</v>
      </c>
      <c r="AO846" s="8">
        <v>0</v>
      </c>
      <c r="AP846" s="8">
        <v>0</v>
      </c>
      <c r="AQ846" s="8">
        <v>0</v>
      </c>
      <c r="AR846" s="8">
        <v>0</v>
      </c>
      <c r="AS846" s="8">
        <v>0</v>
      </c>
      <c r="AT846" s="8">
        <v>0</v>
      </c>
      <c r="AU846" s="8">
        <v>0</v>
      </c>
      <c r="AV846" s="8">
        <v>0</v>
      </c>
    </row>
    <row r="847" spans="1:48">
      <c r="A847" s="8" t="s">
        <v>2012</v>
      </c>
      <c r="B847" s="8">
        <v>132010412</v>
      </c>
      <c r="D847" s="8" t="s">
        <v>2815</v>
      </c>
      <c r="E847" s="8">
        <v>50</v>
      </c>
      <c r="F847" s="8">
        <v>4.0000000000000001E-3</v>
      </c>
      <c r="G847" s="8">
        <v>0.25</v>
      </c>
      <c r="K847" s="8" t="s">
        <v>2050</v>
      </c>
      <c r="L847" s="8">
        <v>1</v>
      </c>
      <c r="S847" s="8" t="s">
        <v>1149</v>
      </c>
      <c r="T847" s="8">
        <v>2E-3</v>
      </c>
      <c r="AK847" s="8">
        <v>0</v>
      </c>
      <c r="AL847" s="8">
        <v>0</v>
      </c>
      <c r="AM847" s="8">
        <v>0</v>
      </c>
      <c r="AN847" s="8">
        <v>0</v>
      </c>
      <c r="AO847" s="8">
        <v>0</v>
      </c>
      <c r="AP847" s="8">
        <v>0</v>
      </c>
      <c r="AQ847" s="8">
        <v>0</v>
      </c>
      <c r="AR847" s="8">
        <v>0</v>
      </c>
      <c r="AS847" s="8">
        <v>0</v>
      </c>
      <c r="AT847" s="8">
        <v>0</v>
      </c>
      <c r="AU847" s="8">
        <v>0</v>
      </c>
      <c r="AV847" s="8">
        <v>0</v>
      </c>
    </row>
    <row r="848" spans="1:48">
      <c r="A848" s="8" t="s">
        <v>2012</v>
      </c>
      <c r="B848" s="8">
        <v>132010413</v>
      </c>
      <c r="D848" s="8" t="s">
        <v>2816</v>
      </c>
      <c r="E848" s="8">
        <v>50</v>
      </c>
      <c r="F848" s="8">
        <v>4.0000000000000001E-3</v>
      </c>
      <c r="G848" s="8">
        <v>0.25</v>
      </c>
      <c r="K848" s="8" t="s">
        <v>2050</v>
      </c>
      <c r="L848" s="8">
        <v>1</v>
      </c>
      <c r="S848" s="8" t="s">
        <v>1149</v>
      </c>
      <c r="T848" s="8">
        <v>2E-3</v>
      </c>
      <c r="AK848" s="8">
        <v>0</v>
      </c>
      <c r="AL848" s="8">
        <v>0</v>
      </c>
      <c r="AM848" s="8">
        <v>0</v>
      </c>
      <c r="AN848" s="8">
        <v>0</v>
      </c>
      <c r="AO848" s="8">
        <v>0</v>
      </c>
      <c r="AP848" s="8">
        <v>0</v>
      </c>
      <c r="AQ848" s="8">
        <v>0</v>
      </c>
      <c r="AR848" s="8">
        <v>0</v>
      </c>
      <c r="AS848" s="8">
        <v>0</v>
      </c>
      <c r="AT848" s="8">
        <v>0</v>
      </c>
      <c r="AU848" s="8">
        <v>0</v>
      </c>
      <c r="AV848" s="8">
        <v>0</v>
      </c>
    </row>
    <row r="849" spans="1:48">
      <c r="A849" s="8" t="s">
        <v>2012</v>
      </c>
      <c r="B849" s="8">
        <v>132010414</v>
      </c>
      <c r="D849" s="8" t="s">
        <v>2817</v>
      </c>
      <c r="E849" s="8">
        <v>50</v>
      </c>
      <c r="F849" s="8">
        <v>4.0000000000000001E-3</v>
      </c>
      <c r="G849" s="8">
        <v>0.25</v>
      </c>
      <c r="K849" s="8" t="s">
        <v>2050</v>
      </c>
      <c r="L849" s="8">
        <v>1</v>
      </c>
      <c r="S849" s="8" t="s">
        <v>1149</v>
      </c>
      <c r="T849" s="8">
        <v>2E-3</v>
      </c>
      <c r="AK849" s="8">
        <v>0</v>
      </c>
      <c r="AL849" s="8">
        <v>0</v>
      </c>
      <c r="AM849" s="8">
        <v>0</v>
      </c>
      <c r="AN849" s="8">
        <v>0</v>
      </c>
      <c r="AO849" s="8">
        <v>0</v>
      </c>
      <c r="AP849" s="8">
        <v>0</v>
      </c>
      <c r="AQ849" s="8">
        <v>0</v>
      </c>
      <c r="AR849" s="8">
        <v>0</v>
      </c>
      <c r="AS849" s="8">
        <v>0</v>
      </c>
      <c r="AT849" s="8">
        <v>0</v>
      </c>
      <c r="AU849" s="8">
        <v>0</v>
      </c>
      <c r="AV849" s="8">
        <v>0</v>
      </c>
    </row>
    <row r="850" spans="1:48">
      <c r="A850" s="8" t="s">
        <v>2012</v>
      </c>
      <c r="B850" s="8">
        <v>132010415</v>
      </c>
      <c r="D850" s="8" t="s">
        <v>2818</v>
      </c>
      <c r="E850" s="8">
        <v>50</v>
      </c>
      <c r="F850" s="8">
        <v>4.0000000000000001E-3</v>
      </c>
      <c r="G850" s="8">
        <v>0.25</v>
      </c>
      <c r="K850" s="8" t="s">
        <v>2050</v>
      </c>
      <c r="L850" s="8">
        <v>1</v>
      </c>
      <c r="S850" s="8" t="s">
        <v>1149</v>
      </c>
      <c r="T850" s="8">
        <v>2E-3</v>
      </c>
      <c r="AK850" s="8">
        <v>0</v>
      </c>
      <c r="AL850" s="8">
        <v>0</v>
      </c>
      <c r="AM850" s="8">
        <v>0</v>
      </c>
      <c r="AN850" s="8">
        <v>0</v>
      </c>
      <c r="AO850" s="8">
        <v>0</v>
      </c>
      <c r="AP850" s="8">
        <v>0</v>
      </c>
      <c r="AQ850" s="8">
        <v>0</v>
      </c>
      <c r="AR850" s="8">
        <v>0</v>
      </c>
      <c r="AS850" s="8">
        <v>0</v>
      </c>
      <c r="AT850" s="8">
        <v>0</v>
      </c>
      <c r="AU850" s="8">
        <v>0</v>
      </c>
      <c r="AV850" s="8">
        <v>0</v>
      </c>
    </row>
    <row r="851" spans="1:48">
      <c r="A851" s="8" t="s">
        <v>2012</v>
      </c>
      <c r="B851" s="8">
        <v>132010416</v>
      </c>
      <c r="D851" s="8" t="s">
        <v>2819</v>
      </c>
      <c r="E851" s="8">
        <v>50</v>
      </c>
      <c r="F851" s="8">
        <v>9.7222222222222224E-3</v>
      </c>
      <c r="G851" s="8">
        <v>0.25</v>
      </c>
      <c r="K851" s="8" t="s">
        <v>2050</v>
      </c>
      <c r="L851" s="8">
        <v>1</v>
      </c>
      <c r="S851" s="8" t="s">
        <v>2812</v>
      </c>
      <c r="T851" s="8">
        <v>6.2E-2</v>
      </c>
      <c r="AK851" s="8">
        <v>0</v>
      </c>
      <c r="AL851" s="8">
        <v>0</v>
      </c>
      <c r="AM851" s="8">
        <v>0</v>
      </c>
      <c r="AN851" s="8">
        <v>0</v>
      </c>
      <c r="AO851" s="8">
        <v>0</v>
      </c>
      <c r="AP851" s="8">
        <v>0</v>
      </c>
      <c r="AQ851" s="8">
        <v>0</v>
      </c>
      <c r="AR851" s="8">
        <v>0</v>
      </c>
      <c r="AS851" s="8">
        <v>0</v>
      </c>
      <c r="AT851" s="8">
        <v>0</v>
      </c>
      <c r="AU851" s="8">
        <v>0</v>
      </c>
      <c r="AV851" s="8">
        <v>0</v>
      </c>
    </row>
    <row r="852" spans="1:48">
      <c r="A852" s="8" t="s">
        <v>2012</v>
      </c>
      <c r="B852" s="8">
        <v>132010437</v>
      </c>
      <c r="D852" s="8" t="s">
        <v>2820</v>
      </c>
      <c r="E852" s="8">
        <v>80</v>
      </c>
      <c r="F852" s="8">
        <v>2.7166666666666667E-3</v>
      </c>
      <c r="G852" s="8">
        <v>0.25</v>
      </c>
      <c r="K852" s="8" t="s">
        <v>2050</v>
      </c>
      <c r="L852" s="8">
        <v>1</v>
      </c>
      <c r="S852" s="8" t="s">
        <v>1105</v>
      </c>
      <c r="T852" s="8">
        <v>5.28E-3</v>
      </c>
      <c r="U852" s="8" t="s">
        <v>279</v>
      </c>
      <c r="V852" s="8">
        <v>2.1699999999999999E-4</v>
      </c>
      <c r="AK852" s="8">
        <v>0</v>
      </c>
      <c r="AL852" s="8">
        <v>0</v>
      </c>
      <c r="AM852" s="8">
        <v>0</v>
      </c>
      <c r="AN852" s="8">
        <v>0</v>
      </c>
      <c r="AO852" s="8">
        <v>0</v>
      </c>
      <c r="AP852" s="8">
        <v>0</v>
      </c>
      <c r="AQ852" s="8">
        <v>0</v>
      </c>
      <c r="AR852" s="8">
        <v>0</v>
      </c>
      <c r="AS852" s="8">
        <v>30024</v>
      </c>
      <c r="AT852" s="8">
        <v>2.604E-3</v>
      </c>
      <c r="AU852" s="8">
        <v>30201</v>
      </c>
      <c r="AV852" s="8">
        <v>2.604E-3</v>
      </c>
    </row>
    <row r="853" spans="1:48">
      <c r="A853" s="8" t="s">
        <v>2012</v>
      </c>
      <c r="D853" s="8">
        <v>0</v>
      </c>
      <c r="L853" s="8">
        <v>1</v>
      </c>
      <c r="AK853" s="8">
        <v>0</v>
      </c>
      <c r="AL853" s="8">
        <v>0</v>
      </c>
      <c r="AM853" s="8">
        <v>0</v>
      </c>
      <c r="AN853" s="8">
        <v>0</v>
      </c>
      <c r="AO853" s="8">
        <v>0</v>
      </c>
      <c r="AP853" s="8">
        <v>0</v>
      </c>
      <c r="AQ853" s="8">
        <v>0</v>
      </c>
      <c r="AR853" s="8">
        <v>0</v>
      </c>
      <c r="AS853" s="8">
        <v>0</v>
      </c>
      <c r="AT853" s="8">
        <v>0</v>
      </c>
      <c r="AU853" s="8">
        <v>0</v>
      </c>
      <c r="AV853" s="8">
        <v>0</v>
      </c>
    </row>
    <row r="854" spans="1:48">
      <c r="A854" s="8" t="s">
        <v>2012</v>
      </c>
      <c r="D854" s="8">
        <v>0</v>
      </c>
      <c r="K854" s="8" t="s">
        <v>2050</v>
      </c>
      <c r="L854" s="8">
        <v>1</v>
      </c>
      <c r="AK854" s="8">
        <v>0</v>
      </c>
      <c r="AL854" s="8">
        <v>0</v>
      </c>
      <c r="AM854" s="8">
        <v>0</v>
      </c>
      <c r="AN854" s="8">
        <v>0</v>
      </c>
      <c r="AO854" s="8">
        <v>0</v>
      </c>
      <c r="AP854" s="8">
        <v>0</v>
      </c>
      <c r="AQ854" s="8">
        <v>0</v>
      </c>
      <c r="AR854" s="8">
        <v>0</v>
      </c>
      <c r="AS854" s="8">
        <v>0</v>
      </c>
      <c r="AT854" s="8">
        <v>0</v>
      </c>
      <c r="AU854" s="8">
        <v>0</v>
      </c>
      <c r="AV854" s="8">
        <v>0</v>
      </c>
    </row>
    <row r="855" spans="1:48">
      <c r="A855" s="8" t="s">
        <v>2012</v>
      </c>
      <c r="B855" s="8">
        <v>132010453</v>
      </c>
      <c r="D855" s="8" t="s">
        <v>2821</v>
      </c>
      <c r="E855" s="8">
        <v>330</v>
      </c>
      <c r="F855" s="8">
        <v>3.1700000000000001E-3</v>
      </c>
      <c r="G855" s="8">
        <v>1</v>
      </c>
      <c r="K855" s="8" t="s">
        <v>2050</v>
      </c>
      <c r="L855" s="8">
        <v>1</v>
      </c>
      <c r="S855" s="8" t="s">
        <v>1105</v>
      </c>
      <c r="T855" s="8">
        <v>4.8959999999999997E-2</v>
      </c>
      <c r="U855" s="8" t="s">
        <v>101</v>
      </c>
      <c r="V855" s="8">
        <v>2.0399999999999997E-3</v>
      </c>
      <c r="W855" s="8">
        <v>132010454</v>
      </c>
      <c r="X855" s="8">
        <v>1</v>
      </c>
      <c r="AK855" s="8">
        <v>30106</v>
      </c>
      <c r="AL855" s="8">
        <v>9.5239999999999995E-3</v>
      </c>
      <c r="AM855" s="8">
        <v>0</v>
      </c>
      <c r="AN855" s="8">
        <v>0</v>
      </c>
      <c r="AO855" s="8">
        <v>30107</v>
      </c>
      <c r="AP855" s="8">
        <v>6.6667000000000004E-2</v>
      </c>
      <c r="AQ855" s="8">
        <v>0</v>
      </c>
      <c r="AR855" s="8">
        <v>0</v>
      </c>
      <c r="AS855" s="8">
        <v>0</v>
      </c>
      <c r="AT855" s="8">
        <v>0</v>
      </c>
      <c r="AU855" s="8">
        <v>0</v>
      </c>
      <c r="AV855" s="8">
        <v>0</v>
      </c>
    </row>
    <row r="856" spans="1:48">
      <c r="A856" s="8" t="s">
        <v>2012</v>
      </c>
      <c r="B856" s="8">
        <v>132010457</v>
      </c>
      <c r="D856" s="8" t="s">
        <v>2822</v>
      </c>
      <c r="E856" s="8">
        <v>80</v>
      </c>
      <c r="F856" s="8">
        <v>2.0400000000000001E-3</v>
      </c>
      <c r="G856" s="8">
        <v>0.25</v>
      </c>
      <c r="K856" s="8" t="s">
        <v>2050</v>
      </c>
      <c r="L856" s="8">
        <v>1</v>
      </c>
      <c r="S856" s="8" t="s">
        <v>594</v>
      </c>
      <c r="T856" s="8">
        <v>6.3839999999999999E-3</v>
      </c>
      <c r="U856" s="8" t="s">
        <v>293</v>
      </c>
      <c r="V856" s="8">
        <v>2.6600000000000001E-4</v>
      </c>
      <c r="AK856" s="8">
        <v>30143</v>
      </c>
      <c r="AL856" s="8">
        <v>6.2500000000000001E-4</v>
      </c>
      <c r="AM856" s="8">
        <v>0</v>
      </c>
      <c r="AN856" s="8">
        <v>0</v>
      </c>
      <c r="AO856" s="8">
        <v>0</v>
      </c>
      <c r="AP856" s="8">
        <v>0</v>
      </c>
      <c r="AQ856" s="8">
        <v>0</v>
      </c>
      <c r="AR856" s="8">
        <v>0</v>
      </c>
      <c r="AS856" s="8">
        <v>0</v>
      </c>
      <c r="AT856" s="8">
        <v>0</v>
      </c>
      <c r="AU856" s="8">
        <v>0</v>
      </c>
      <c r="AV856" s="8">
        <v>0</v>
      </c>
    </row>
    <row r="857" spans="1:48">
      <c r="A857" s="8" t="s">
        <v>2012</v>
      </c>
      <c r="B857" s="8">
        <v>132010460</v>
      </c>
      <c r="D857" s="8" t="s">
        <v>2823</v>
      </c>
      <c r="E857" s="8">
        <v>80</v>
      </c>
      <c r="F857" s="8">
        <v>2.7166666666666667E-3</v>
      </c>
      <c r="G857" s="8">
        <v>0.25</v>
      </c>
      <c r="K857" s="8" t="s">
        <v>2050</v>
      </c>
      <c r="L857" s="8">
        <v>1</v>
      </c>
      <c r="S857" s="8" t="s">
        <v>1105</v>
      </c>
      <c r="T857" s="8">
        <v>5.208E-3</v>
      </c>
      <c r="U857" s="8" t="s">
        <v>2705</v>
      </c>
      <c r="V857" s="8">
        <v>2.1699999999999999E-4</v>
      </c>
      <c r="AK857" s="8">
        <v>0</v>
      </c>
      <c r="AL857" s="8">
        <v>0</v>
      </c>
      <c r="AM857" s="8">
        <v>0</v>
      </c>
      <c r="AN857" s="8">
        <v>0</v>
      </c>
      <c r="AO857" s="8">
        <v>0</v>
      </c>
      <c r="AP857" s="8">
        <v>0</v>
      </c>
      <c r="AQ857" s="8">
        <v>0</v>
      </c>
      <c r="AR857" s="8">
        <v>0</v>
      </c>
      <c r="AS857" s="8">
        <v>30024</v>
      </c>
      <c r="AT857" s="8">
        <v>2.604E-3</v>
      </c>
      <c r="AU857" s="8">
        <v>30201</v>
      </c>
      <c r="AV857" s="8">
        <v>2.604E-3</v>
      </c>
    </row>
    <row r="858" spans="1:48">
      <c r="A858" s="8" t="s">
        <v>2012</v>
      </c>
      <c r="B858" s="8">
        <v>132010461</v>
      </c>
      <c r="D858" s="8" t="s">
        <v>2824</v>
      </c>
      <c r="E858" s="8">
        <v>80</v>
      </c>
      <c r="F858" s="8">
        <v>2.7166666666666667E-3</v>
      </c>
      <c r="G858" s="8">
        <v>0.25</v>
      </c>
      <c r="K858" s="8" t="s">
        <v>2050</v>
      </c>
      <c r="L858" s="8">
        <v>1</v>
      </c>
      <c r="S858" s="8" t="s">
        <v>1105</v>
      </c>
      <c r="T858" s="8">
        <v>5.208E-3</v>
      </c>
      <c r="U858" s="8" t="s">
        <v>159</v>
      </c>
      <c r="V858" s="8">
        <v>2.1699999999999999E-4</v>
      </c>
      <c r="AK858" s="8">
        <v>0</v>
      </c>
      <c r="AL858" s="8">
        <v>0</v>
      </c>
      <c r="AM858" s="8">
        <v>0</v>
      </c>
      <c r="AN858" s="8">
        <v>0</v>
      </c>
      <c r="AO858" s="8">
        <v>0</v>
      </c>
      <c r="AP858" s="8">
        <v>0</v>
      </c>
      <c r="AQ858" s="8">
        <v>0</v>
      </c>
      <c r="AR858" s="8">
        <v>0</v>
      </c>
      <c r="AS858" s="8">
        <v>30024</v>
      </c>
      <c r="AT858" s="8">
        <v>2.604E-3</v>
      </c>
      <c r="AU858" s="8">
        <v>30201</v>
      </c>
      <c r="AV858" s="8">
        <v>2.604E-3</v>
      </c>
    </row>
    <row r="859" spans="1:48">
      <c r="A859" s="8" t="s">
        <v>2012</v>
      </c>
      <c r="B859" s="8">
        <v>132010466</v>
      </c>
      <c r="D859" s="8" t="s">
        <v>2825</v>
      </c>
      <c r="E859" s="8">
        <v>80</v>
      </c>
      <c r="F859" s="8">
        <v>2.7166666666666667E-3</v>
      </c>
      <c r="G859" s="8">
        <v>0.25</v>
      </c>
      <c r="K859" s="8" t="s">
        <v>2050</v>
      </c>
      <c r="L859" s="8">
        <v>1</v>
      </c>
      <c r="S859" s="8" t="s">
        <v>1105</v>
      </c>
      <c r="T859" s="8">
        <v>4.8830000000000002E-3</v>
      </c>
      <c r="U859" s="8" t="s">
        <v>303</v>
      </c>
      <c r="V859" s="8">
        <v>5.4299999999999997E-4</v>
      </c>
      <c r="AK859" s="8">
        <v>0</v>
      </c>
      <c r="AL859" s="8">
        <v>0</v>
      </c>
      <c r="AM859" s="8">
        <v>0</v>
      </c>
      <c r="AN859" s="8">
        <v>0</v>
      </c>
      <c r="AO859" s="8">
        <v>0</v>
      </c>
      <c r="AP859" s="8">
        <v>0</v>
      </c>
      <c r="AQ859" s="8">
        <v>0</v>
      </c>
      <c r="AR859" s="8">
        <v>0</v>
      </c>
      <c r="AS859" s="8">
        <v>30024</v>
      </c>
      <c r="AT859" s="8">
        <v>2.604E-3</v>
      </c>
      <c r="AU859" s="8">
        <v>30201</v>
      </c>
      <c r="AV859" s="8">
        <v>2.604E-3</v>
      </c>
    </row>
    <row r="860" spans="1:48">
      <c r="A860" s="8" t="s">
        <v>2012</v>
      </c>
      <c r="B860" s="8">
        <v>132010467</v>
      </c>
      <c r="D860" s="8" t="s">
        <v>14409</v>
      </c>
      <c r="K860" s="8" t="s">
        <v>2050</v>
      </c>
      <c r="L860" s="8">
        <v>1</v>
      </c>
      <c r="S860" s="8">
        <v>132010467</v>
      </c>
      <c r="T860" s="8">
        <v>1</v>
      </c>
      <c r="AK860" s="8">
        <v>0</v>
      </c>
      <c r="AL860" s="8">
        <v>0</v>
      </c>
      <c r="AM860" s="8">
        <v>0</v>
      </c>
      <c r="AN860" s="8">
        <v>0</v>
      </c>
      <c r="AO860" s="8">
        <v>0</v>
      </c>
      <c r="AP860" s="8">
        <v>0</v>
      </c>
      <c r="AQ860" s="8">
        <v>0</v>
      </c>
      <c r="AR860" s="8">
        <v>0</v>
      </c>
      <c r="AS860" s="8">
        <v>0</v>
      </c>
      <c r="AT860" s="8">
        <v>0</v>
      </c>
      <c r="AU860" s="8">
        <v>0</v>
      </c>
      <c r="AV860" s="8">
        <v>0</v>
      </c>
    </row>
    <row r="861" spans="1:48">
      <c r="A861" s="8" t="s">
        <v>2012</v>
      </c>
      <c r="B861" s="8">
        <v>132010475</v>
      </c>
      <c r="D861" s="8" t="s">
        <v>14410</v>
      </c>
      <c r="E861" s="8">
        <v>80</v>
      </c>
      <c r="F861" s="8">
        <v>1.6999999999999999E-3</v>
      </c>
      <c r="G861" s="8">
        <v>0.25</v>
      </c>
      <c r="K861" s="8" t="s">
        <v>2050</v>
      </c>
      <c r="L861" s="8">
        <v>1</v>
      </c>
      <c r="S861" s="8" t="s">
        <v>931</v>
      </c>
      <c r="T861" s="8">
        <v>1.887E-3</v>
      </c>
      <c r="U861" s="8" t="s">
        <v>313</v>
      </c>
      <c r="V861" s="8">
        <v>7.8999999999999996E-5</v>
      </c>
      <c r="AK861" s="8">
        <v>30143</v>
      </c>
      <c r="AL861" s="8">
        <v>2.7800000000000004E-4</v>
      </c>
      <c r="AM861" s="8">
        <v>0</v>
      </c>
      <c r="AN861" s="8">
        <v>0</v>
      </c>
      <c r="AO861" s="8">
        <v>0</v>
      </c>
      <c r="AP861" s="8">
        <v>0</v>
      </c>
      <c r="AQ861" s="8">
        <v>0</v>
      </c>
      <c r="AR861" s="8">
        <v>0</v>
      </c>
      <c r="AS861" s="8">
        <v>0</v>
      </c>
      <c r="AT861" s="8">
        <v>0</v>
      </c>
      <c r="AU861" s="8">
        <v>0</v>
      </c>
      <c r="AV861" s="8">
        <v>0</v>
      </c>
    </row>
    <row r="862" spans="1:48">
      <c r="A862" s="8" t="s">
        <v>2012</v>
      </c>
      <c r="B862" s="8">
        <v>132010477</v>
      </c>
      <c r="D862" s="8" t="s">
        <v>2828</v>
      </c>
      <c r="E862" s="8">
        <v>420</v>
      </c>
      <c r="F862" s="8">
        <v>1.8166666666666668E-2</v>
      </c>
      <c r="G862" s="8">
        <v>1</v>
      </c>
      <c r="K862" s="8" t="s">
        <v>2050</v>
      </c>
      <c r="L862" s="8">
        <v>1</v>
      </c>
      <c r="S862" s="8" t="s">
        <v>2829</v>
      </c>
      <c r="T862" s="8">
        <v>0.14599999999999999</v>
      </c>
      <c r="AK862" s="8">
        <v>0</v>
      </c>
      <c r="AL862" s="8">
        <v>0</v>
      </c>
      <c r="AM862" s="8">
        <v>300000246</v>
      </c>
      <c r="AN862" s="8">
        <v>1</v>
      </c>
      <c r="AO862" s="8">
        <v>0</v>
      </c>
      <c r="AP862" s="8">
        <v>0</v>
      </c>
      <c r="AQ862" s="8">
        <v>0</v>
      </c>
      <c r="AR862" s="8">
        <v>0</v>
      </c>
      <c r="AS862" s="8">
        <v>0</v>
      </c>
      <c r="AT862" s="8">
        <v>0</v>
      </c>
      <c r="AU862" s="8">
        <v>0</v>
      </c>
      <c r="AV862" s="8">
        <v>0</v>
      </c>
    </row>
    <row r="863" spans="1:48">
      <c r="A863" s="8" t="s">
        <v>2012</v>
      </c>
      <c r="B863" s="8">
        <v>132010479</v>
      </c>
      <c r="D863" s="8" t="s">
        <v>2830</v>
      </c>
      <c r="E863" s="8">
        <v>420</v>
      </c>
      <c r="F863" s="8">
        <v>1.8083333333333333E-2</v>
      </c>
      <c r="G863" s="8">
        <v>0.5</v>
      </c>
      <c r="K863" s="8" t="s">
        <v>2050</v>
      </c>
      <c r="L863" s="8">
        <v>1</v>
      </c>
      <c r="S863" s="8" t="s">
        <v>2829</v>
      </c>
      <c r="T863" s="8">
        <v>0.21</v>
      </c>
      <c r="AK863" s="8">
        <v>0</v>
      </c>
      <c r="AL863" s="8">
        <v>0</v>
      </c>
      <c r="AM863" s="8">
        <v>300000246</v>
      </c>
      <c r="AN863" s="8">
        <v>1</v>
      </c>
      <c r="AO863" s="8">
        <v>0</v>
      </c>
      <c r="AP863" s="8">
        <v>0</v>
      </c>
      <c r="AQ863" s="8">
        <v>0</v>
      </c>
      <c r="AR863" s="8">
        <v>0</v>
      </c>
      <c r="AS863" s="8">
        <v>0</v>
      </c>
      <c r="AT863" s="8">
        <v>0</v>
      </c>
      <c r="AU863" s="8">
        <v>0</v>
      </c>
      <c r="AV863" s="8">
        <v>0</v>
      </c>
    </row>
    <row r="864" spans="1:48">
      <c r="A864" s="8" t="s">
        <v>2012</v>
      </c>
      <c r="D864" s="8">
        <v>0</v>
      </c>
      <c r="L864" s="8">
        <v>1</v>
      </c>
      <c r="AK864" s="8">
        <v>0</v>
      </c>
      <c r="AL864" s="8">
        <v>0</v>
      </c>
      <c r="AM864" s="8">
        <v>0</v>
      </c>
      <c r="AN864" s="8">
        <v>0</v>
      </c>
      <c r="AO864" s="8">
        <v>0</v>
      </c>
      <c r="AP864" s="8">
        <v>0</v>
      </c>
      <c r="AQ864" s="8">
        <v>0</v>
      </c>
      <c r="AR864" s="8">
        <v>0</v>
      </c>
      <c r="AS864" s="8">
        <v>0</v>
      </c>
      <c r="AT864" s="8">
        <v>0</v>
      </c>
      <c r="AU864" s="8">
        <v>0</v>
      </c>
      <c r="AV864" s="8">
        <v>0</v>
      </c>
    </row>
    <row r="865" spans="1:48">
      <c r="A865" s="8" t="s">
        <v>2012</v>
      </c>
      <c r="B865" s="8">
        <v>132100580</v>
      </c>
      <c r="D865" s="8" t="s">
        <v>14411</v>
      </c>
      <c r="E865" s="8">
        <v>160</v>
      </c>
      <c r="F865" s="8">
        <v>1.2500000000000001E-2</v>
      </c>
      <c r="G865" s="8">
        <v>0.5</v>
      </c>
      <c r="K865" s="8" t="s">
        <v>2050</v>
      </c>
      <c r="L865" s="8">
        <v>1</v>
      </c>
      <c r="M865" s="8">
        <v>1</v>
      </c>
      <c r="S865" s="8" t="s">
        <v>1287</v>
      </c>
      <c r="T865" s="8">
        <v>5.8823E-2</v>
      </c>
      <c r="AK865" s="8">
        <v>0</v>
      </c>
      <c r="AL865" s="8">
        <v>0</v>
      </c>
      <c r="AM865" s="8">
        <v>0</v>
      </c>
      <c r="AN865" s="8">
        <v>0</v>
      </c>
      <c r="AO865" s="8">
        <v>0</v>
      </c>
      <c r="AP865" s="8">
        <v>0</v>
      </c>
      <c r="AQ865" s="8">
        <v>0</v>
      </c>
      <c r="AR865" s="8">
        <v>0</v>
      </c>
      <c r="AS865" s="8">
        <v>300000213</v>
      </c>
      <c r="AT865" s="8">
        <v>5.8823E-2</v>
      </c>
      <c r="AU865" s="8">
        <v>30201</v>
      </c>
      <c r="AV865" s="8">
        <v>5.8823E-2</v>
      </c>
    </row>
    <row r="866" spans="1:48">
      <c r="A866" s="8" t="s">
        <v>2012</v>
      </c>
      <c r="B866" s="8">
        <v>132100581</v>
      </c>
      <c r="D866" s="8" t="s">
        <v>14412</v>
      </c>
      <c r="E866" s="8">
        <v>160</v>
      </c>
      <c r="F866" s="8">
        <v>1.2500000000000001E-2</v>
      </c>
      <c r="G866" s="8">
        <v>0.5</v>
      </c>
      <c r="K866" s="8" t="s">
        <v>2050</v>
      </c>
      <c r="L866" s="8">
        <v>1</v>
      </c>
      <c r="M866" s="8">
        <v>1</v>
      </c>
      <c r="S866" s="8" t="s">
        <v>1105</v>
      </c>
      <c r="T866" s="8">
        <v>5.8722999999999997E-2</v>
      </c>
      <c r="U866" s="8" t="s">
        <v>417</v>
      </c>
      <c r="V866" s="8">
        <v>2.4459999999999998E-3</v>
      </c>
      <c r="AK866" s="8">
        <v>0</v>
      </c>
      <c r="AL866" s="8">
        <v>0</v>
      </c>
      <c r="AM866" s="8">
        <v>0</v>
      </c>
      <c r="AN866" s="8">
        <v>0</v>
      </c>
      <c r="AO866" s="8">
        <v>0</v>
      </c>
      <c r="AP866" s="8">
        <v>0</v>
      </c>
      <c r="AQ866" s="8">
        <v>0</v>
      </c>
      <c r="AR866" s="8">
        <v>0</v>
      </c>
      <c r="AS866" s="8">
        <v>300000213</v>
      </c>
      <c r="AT866" s="8">
        <v>5.8823E-2</v>
      </c>
      <c r="AU866" s="8">
        <v>30201</v>
      </c>
      <c r="AV866" s="8">
        <v>5.8823E-2</v>
      </c>
    </row>
    <row r="867" spans="1:48">
      <c r="A867" s="8" t="s">
        <v>2012</v>
      </c>
      <c r="B867" s="8">
        <v>132100582</v>
      </c>
      <c r="D867" s="8" t="s">
        <v>2833</v>
      </c>
      <c r="E867" s="8">
        <v>160</v>
      </c>
      <c r="F867" s="8">
        <v>6.0000000000000001E-3</v>
      </c>
      <c r="G867" s="8">
        <v>0.5</v>
      </c>
      <c r="K867" s="8" t="s">
        <v>2050</v>
      </c>
      <c r="L867" s="8">
        <v>1</v>
      </c>
      <c r="M867" s="8">
        <v>2</v>
      </c>
      <c r="S867" s="8" t="s">
        <v>1287</v>
      </c>
      <c r="T867" s="8">
        <v>4.1539E-2</v>
      </c>
      <c r="AK867" s="8">
        <v>0</v>
      </c>
      <c r="AL867" s="8">
        <v>0</v>
      </c>
      <c r="AM867" s="8">
        <v>0</v>
      </c>
      <c r="AN867" s="8">
        <v>0</v>
      </c>
      <c r="AO867" s="8">
        <v>300000300</v>
      </c>
      <c r="AP867" s="8">
        <v>2.2727000000000001E-2</v>
      </c>
      <c r="AQ867" s="8">
        <v>30013</v>
      </c>
      <c r="AR867" s="8">
        <v>3.2725999999999998E-2</v>
      </c>
      <c r="AS867" s="8">
        <v>300000213</v>
      </c>
      <c r="AT867" s="8">
        <v>2.2727000000000001E-2</v>
      </c>
      <c r="AU867" s="8">
        <v>30201</v>
      </c>
      <c r="AV867" s="8">
        <v>2.2727000000000001E-2</v>
      </c>
    </row>
    <row r="868" spans="1:48">
      <c r="A868" s="8" t="s">
        <v>2012</v>
      </c>
      <c r="B868" s="8">
        <v>132100583</v>
      </c>
      <c r="D868" s="8" t="s">
        <v>2834</v>
      </c>
      <c r="E868" s="8">
        <v>160</v>
      </c>
      <c r="F868" s="8">
        <v>6.0000000000000001E-3</v>
      </c>
      <c r="G868" s="8">
        <v>0.5</v>
      </c>
      <c r="K868" s="8" t="s">
        <v>2050</v>
      </c>
      <c r="L868" s="8">
        <v>1</v>
      </c>
      <c r="M868" s="8">
        <v>2</v>
      </c>
      <c r="S868" s="8" t="s">
        <v>1105</v>
      </c>
      <c r="T868" s="8">
        <v>3.9898000000000003E-2</v>
      </c>
      <c r="U868" s="8" t="s">
        <v>417</v>
      </c>
      <c r="V868" s="8">
        <v>1.6609999999999999E-3</v>
      </c>
      <c r="AK868" s="8">
        <v>0</v>
      </c>
      <c r="AL868" s="8">
        <v>0</v>
      </c>
      <c r="AM868" s="8">
        <v>0</v>
      </c>
      <c r="AN868" s="8">
        <v>0</v>
      </c>
      <c r="AO868" s="8">
        <v>300000300</v>
      </c>
      <c r="AP868" s="8">
        <v>2.2727000000000001E-2</v>
      </c>
      <c r="AQ868" s="8">
        <v>30013</v>
      </c>
      <c r="AR868" s="8">
        <v>3.2725999999999998E-2</v>
      </c>
      <c r="AS868" s="8">
        <v>300000213</v>
      </c>
      <c r="AT868" s="8">
        <v>2.2727000000000001E-2</v>
      </c>
      <c r="AU868" s="8">
        <v>30201</v>
      </c>
      <c r="AV868" s="8">
        <v>2.2727000000000001E-2</v>
      </c>
    </row>
    <row r="869" spans="1:48">
      <c r="A869" s="8" t="s">
        <v>2012</v>
      </c>
      <c r="B869" s="8">
        <v>132100584</v>
      </c>
      <c r="D869" s="8" t="s">
        <v>2835</v>
      </c>
      <c r="E869" s="8">
        <v>200</v>
      </c>
      <c r="F869" s="8">
        <v>1.4499999999999999E-2</v>
      </c>
      <c r="G869" s="8">
        <v>0.5</v>
      </c>
      <c r="K869" s="8" t="s">
        <v>2050</v>
      </c>
      <c r="L869" s="8">
        <v>1</v>
      </c>
      <c r="M869" s="8">
        <v>1</v>
      </c>
      <c r="S869" s="8" t="s">
        <v>1287</v>
      </c>
      <c r="T869" s="8">
        <v>9.3020000000000005E-2</v>
      </c>
      <c r="AK869" s="8">
        <v>0</v>
      </c>
      <c r="AL869" s="8">
        <v>0</v>
      </c>
      <c r="AM869" s="8">
        <v>300000302</v>
      </c>
      <c r="AN869" s="8">
        <v>8.3333000000000004E-2</v>
      </c>
      <c r="AO869" s="8">
        <v>300000300</v>
      </c>
      <c r="AP869" s="8">
        <v>0.33333300000000005</v>
      </c>
      <c r="AQ869" s="8">
        <v>30013</v>
      </c>
      <c r="AR869" s="8">
        <v>0.04</v>
      </c>
      <c r="AS869" s="8">
        <v>300000213</v>
      </c>
      <c r="AT869" s="8">
        <v>8.3333000000000004E-2</v>
      </c>
      <c r="AU869" s="8">
        <v>30201</v>
      </c>
      <c r="AV869" s="8">
        <v>8.3333000000000004E-2</v>
      </c>
    </row>
    <row r="870" spans="1:48">
      <c r="A870" s="8" t="s">
        <v>2012</v>
      </c>
      <c r="B870" s="8">
        <v>132100587</v>
      </c>
      <c r="D870" s="8" t="s">
        <v>14413</v>
      </c>
      <c r="E870" s="8">
        <v>300</v>
      </c>
      <c r="F870" s="8">
        <v>1.8166666666666668E-2</v>
      </c>
      <c r="G870" s="8">
        <v>1</v>
      </c>
      <c r="K870" s="8" t="s">
        <v>2050</v>
      </c>
      <c r="L870" s="8">
        <v>1</v>
      </c>
      <c r="M870" s="8">
        <v>1</v>
      </c>
      <c r="S870" s="8">
        <v>132110588</v>
      </c>
      <c r="T870" s="8">
        <v>1</v>
      </c>
      <c r="U870" s="8" t="s">
        <v>1105</v>
      </c>
      <c r="V870" s="8">
        <v>7.7311000000000005E-2</v>
      </c>
      <c r="W870" s="8" t="s">
        <v>417</v>
      </c>
      <c r="X870" s="8">
        <v>4.0689999999999997E-3</v>
      </c>
      <c r="AK870" s="8">
        <v>0</v>
      </c>
      <c r="AL870" s="8">
        <v>0</v>
      </c>
      <c r="AM870" s="8">
        <v>300000302</v>
      </c>
      <c r="AN870" s="8">
        <v>8.3333000000000004E-2</v>
      </c>
      <c r="AO870" s="8">
        <v>300000300</v>
      </c>
      <c r="AP870" s="8">
        <v>0.33333300000000005</v>
      </c>
      <c r="AQ870" s="8">
        <v>300000301</v>
      </c>
      <c r="AR870" s="8">
        <v>0.2</v>
      </c>
      <c r="AS870" s="8">
        <v>300000213</v>
      </c>
      <c r="AT870" s="8">
        <v>8.3333000000000004E-2</v>
      </c>
      <c r="AU870" s="8">
        <v>30201</v>
      </c>
      <c r="AV870" s="8">
        <v>8.3333000000000004E-2</v>
      </c>
    </row>
    <row r="871" spans="1:48">
      <c r="A871" s="8" t="s">
        <v>2012</v>
      </c>
      <c r="D871" s="8">
        <v>0</v>
      </c>
      <c r="L871" s="8">
        <v>1</v>
      </c>
      <c r="AK871" s="8">
        <v>0</v>
      </c>
      <c r="AL871" s="8">
        <v>0</v>
      </c>
      <c r="AM871" s="8">
        <v>0</v>
      </c>
      <c r="AN871" s="8">
        <v>0</v>
      </c>
      <c r="AO871" s="8">
        <v>0</v>
      </c>
      <c r="AP871" s="8">
        <v>0</v>
      </c>
      <c r="AQ871" s="8">
        <v>0</v>
      </c>
      <c r="AR871" s="8">
        <v>0</v>
      </c>
      <c r="AS871" s="8">
        <v>0</v>
      </c>
      <c r="AT871" s="8">
        <v>0</v>
      </c>
      <c r="AU871" s="8">
        <v>0</v>
      </c>
      <c r="AV871" s="8">
        <v>0</v>
      </c>
    </row>
    <row r="872" spans="1:48">
      <c r="A872" s="8" t="s">
        <v>2012</v>
      </c>
      <c r="B872" s="8">
        <v>132100655</v>
      </c>
      <c r="D872" s="8" t="s">
        <v>6072</v>
      </c>
      <c r="E872" s="8">
        <v>400</v>
      </c>
      <c r="F872" s="8">
        <v>8.3333333333333332E-3</v>
      </c>
      <c r="G872" s="8">
        <v>0.5</v>
      </c>
      <c r="K872" s="8" t="s">
        <v>2050</v>
      </c>
      <c r="L872" s="8">
        <v>1</v>
      </c>
      <c r="M872" s="8">
        <v>2</v>
      </c>
      <c r="S872" s="8" t="s">
        <v>1105</v>
      </c>
      <c r="T872" s="8">
        <v>0.23846000000000001</v>
      </c>
      <c r="U872" s="8" t="s">
        <v>512</v>
      </c>
      <c r="V872" s="8">
        <v>9.9360000000000004E-3</v>
      </c>
      <c r="AK872" s="8">
        <v>0</v>
      </c>
      <c r="AL872" s="8">
        <v>0</v>
      </c>
      <c r="AM872" s="8">
        <v>0</v>
      </c>
      <c r="AN872" s="8">
        <v>0</v>
      </c>
      <c r="AO872" s="8">
        <v>300000299</v>
      </c>
      <c r="AP872" s="8">
        <v>0.2</v>
      </c>
      <c r="AQ872" s="8">
        <v>300000301</v>
      </c>
      <c r="AR872" s="8">
        <v>0.25</v>
      </c>
      <c r="AS872" s="8">
        <v>30025</v>
      </c>
      <c r="AT872" s="8">
        <v>6.25E-2</v>
      </c>
      <c r="AU872" s="8">
        <v>30201</v>
      </c>
      <c r="AV872" s="8">
        <v>6.25E-2</v>
      </c>
    </row>
    <row r="873" spans="1:48">
      <c r="A873" s="8" t="s">
        <v>2012</v>
      </c>
      <c r="B873" s="8">
        <v>132100656</v>
      </c>
      <c r="D873" s="8" t="s">
        <v>6073</v>
      </c>
      <c r="E873" s="8">
        <v>400</v>
      </c>
      <c r="F873" s="8">
        <v>7.9166666666666673E-3</v>
      </c>
      <c r="G873" s="8">
        <v>0.5</v>
      </c>
      <c r="K873" s="8" t="s">
        <v>2050</v>
      </c>
      <c r="L873" s="8">
        <v>1</v>
      </c>
      <c r="M873" s="8">
        <v>2</v>
      </c>
      <c r="S873" s="8" t="s">
        <v>2361</v>
      </c>
      <c r="T873" s="8">
        <v>0.15570000000000001</v>
      </c>
      <c r="U873" s="8" t="s">
        <v>512</v>
      </c>
      <c r="V873" s="8">
        <v>6.4879999999999998E-3</v>
      </c>
      <c r="AK873" s="8">
        <v>0</v>
      </c>
      <c r="AL873" s="8">
        <v>0</v>
      </c>
      <c r="AM873" s="8">
        <v>0</v>
      </c>
      <c r="AN873" s="8">
        <v>0</v>
      </c>
      <c r="AO873" s="8">
        <v>300000299</v>
      </c>
      <c r="AP873" s="8">
        <v>0.2</v>
      </c>
      <c r="AQ873" s="8">
        <v>300000301</v>
      </c>
      <c r="AR873" s="8">
        <v>0.25</v>
      </c>
      <c r="AS873" s="8">
        <v>30025</v>
      </c>
      <c r="AT873" s="8">
        <v>6.25E-2</v>
      </c>
      <c r="AU873" s="8">
        <v>30201</v>
      </c>
      <c r="AV873" s="8">
        <v>6.25E-2</v>
      </c>
    </row>
    <row r="874" spans="1:48">
      <c r="A874" s="8" t="s">
        <v>2012</v>
      </c>
      <c r="B874" s="8">
        <v>132100657</v>
      </c>
      <c r="D874" s="8" t="s">
        <v>6074</v>
      </c>
      <c r="E874" s="8">
        <v>160</v>
      </c>
      <c r="F874" s="8">
        <v>6.0000000000000001E-3</v>
      </c>
      <c r="G874" s="8">
        <v>0.5</v>
      </c>
      <c r="K874" s="8" t="s">
        <v>2050</v>
      </c>
      <c r="L874" s="8">
        <v>1</v>
      </c>
      <c r="M874" s="8">
        <v>2</v>
      </c>
      <c r="S874" s="8" t="s">
        <v>1105</v>
      </c>
      <c r="T874" s="8">
        <v>6.1392000000000002E-2</v>
      </c>
      <c r="U874" s="8" t="s">
        <v>512</v>
      </c>
      <c r="V874" s="8">
        <v>2.5579999999999999E-3</v>
      </c>
      <c r="AK874" s="8">
        <v>0</v>
      </c>
      <c r="AL874" s="8">
        <v>0</v>
      </c>
      <c r="AM874" s="8">
        <v>300000302</v>
      </c>
      <c r="AN874" s="8">
        <v>2.3809999999999998E-2</v>
      </c>
      <c r="AO874" s="8">
        <v>300000299</v>
      </c>
      <c r="AP874" s="8">
        <v>7.1430000000000007E-2</v>
      </c>
      <c r="AQ874" s="8">
        <v>300000301</v>
      </c>
      <c r="AR874" s="8">
        <v>0.02</v>
      </c>
      <c r="AS874" s="8">
        <v>30024</v>
      </c>
      <c r="AT874" s="8">
        <v>2.3809999999999998E-2</v>
      </c>
      <c r="AU874" s="8">
        <v>30201</v>
      </c>
      <c r="AV874" s="8">
        <v>2.3809999999999998E-2</v>
      </c>
    </row>
    <row r="875" spans="1:48">
      <c r="A875" s="8" t="s">
        <v>2012</v>
      </c>
      <c r="D875" s="8">
        <v>0</v>
      </c>
      <c r="L875" s="8">
        <v>1</v>
      </c>
      <c r="AK875" s="8">
        <v>0</v>
      </c>
      <c r="AL875" s="8">
        <v>0</v>
      </c>
      <c r="AM875" s="8">
        <v>0</v>
      </c>
      <c r="AN875" s="8">
        <v>0</v>
      </c>
      <c r="AO875" s="8">
        <v>0</v>
      </c>
      <c r="AP875" s="8">
        <v>0</v>
      </c>
      <c r="AQ875" s="8">
        <v>0</v>
      </c>
      <c r="AR875" s="8">
        <v>0</v>
      </c>
      <c r="AS875" s="8">
        <v>0</v>
      </c>
      <c r="AT875" s="8">
        <v>0</v>
      </c>
      <c r="AU875" s="8">
        <v>0</v>
      </c>
      <c r="AV875" s="8">
        <v>0</v>
      </c>
    </row>
    <row r="876" spans="1:48">
      <c r="A876" s="8" t="s">
        <v>2012</v>
      </c>
      <c r="D876" s="8">
        <v>0</v>
      </c>
      <c r="L876" s="8">
        <v>1</v>
      </c>
      <c r="AK876" s="8">
        <v>0</v>
      </c>
      <c r="AL876" s="8">
        <v>0</v>
      </c>
      <c r="AM876" s="8">
        <v>0</v>
      </c>
      <c r="AN876" s="8">
        <v>0</v>
      </c>
      <c r="AO876" s="8">
        <v>0</v>
      </c>
      <c r="AP876" s="8">
        <v>0</v>
      </c>
      <c r="AQ876" s="8">
        <v>0</v>
      </c>
      <c r="AR876" s="8">
        <v>0</v>
      </c>
      <c r="AS876" s="8">
        <v>0</v>
      </c>
      <c r="AT876" s="8">
        <v>0</v>
      </c>
      <c r="AU876" s="8">
        <v>0</v>
      </c>
      <c r="AV876" s="8">
        <v>0</v>
      </c>
    </row>
    <row r="877" spans="1:48">
      <c r="A877" s="8" t="s">
        <v>2012</v>
      </c>
      <c r="B877" s="8">
        <v>132100679</v>
      </c>
      <c r="D877" s="8" t="s">
        <v>2837</v>
      </c>
      <c r="E877" s="8">
        <v>400</v>
      </c>
      <c r="F877" s="8">
        <v>1.1666666666666667E-2</v>
      </c>
      <c r="G877" s="8">
        <v>0.5</v>
      </c>
      <c r="K877" s="8" t="s">
        <v>2050</v>
      </c>
      <c r="L877" s="8">
        <v>1</v>
      </c>
      <c r="M877" s="8">
        <v>1</v>
      </c>
      <c r="S877" s="8" t="s">
        <v>1105</v>
      </c>
      <c r="T877" s="8">
        <v>0.38591999999999999</v>
      </c>
      <c r="U877" s="8" t="s">
        <v>103</v>
      </c>
      <c r="V877" s="8">
        <v>1.61E-2</v>
      </c>
      <c r="AK877" s="8">
        <v>0</v>
      </c>
      <c r="AL877" s="8">
        <v>0</v>
      </c>
      <c r="AM877" s="8">
        <v>300000384</v>
      </c>
      <c r="AN877" s="8">
        <v>1</v>
      </c>
      <c r="AO877" s="8">
        <v>0</v>
      </c>
      <c r="AP877" s="8">
        <v>0</v>
      </c>
      <c r="AQ877" s="8">
        <v>0</v>
      </c>
      <c r="AR877" s="8">
        <v>0</v>
      </c>
      <c r="AS877" s="8">
        <v>30025</v>
      </c>
      <c r="AT877" s="8">
        <v>0.16666700000000001</v>
      </c>
      <c r="AU877" s="8">
        <v>0</v>
      </c>
      <c r="AV877" s="8">
        <v>0</v>
      </c>
    </row>
    <row r="878" spans="1:48">
      <c r="A878" s="8" t="s">
        <v>2012</v>
      </c>
      <c r="D878" s="8">
        <v>0</v>
      </c>
      <c r="L878" s="8">
        <v>1</v>
      </c>
      <c r="AK878" s="8">
        <v>0</v>
      </c>
      <c r="AL878" s="8">
        <v>0</v>
      </c>
      <c r="AM878" s="8">
        <v>0</v>
      </c>
      <c r="AN878" s="8">
        <v>0</v>
      </c>
      <c r="AO878" s="8">
        <v>0</v>
      </c>
      <c r="AP878" s="8">
        <v>0</v>
      </c>
      <c r="AQ878" s="8">
        <v>0</v>
      </c>
      <c r="AR878" s="8">
        <v>0</v>
      </c>
      <c r="AS878" s="8">
        <v>0</v>
      </c>
      <c r="AT878" s="8">
        <v>0</v>
      </c>
      <c r="AU878" s="8">
        <v>0</v>
      </c>
      <c r="AV878" s="8">
        <v>0</v>
      </c>
    </row>
    <row r="879" spans="1:48">
      <c r="A879" s="8" t="s">
        <v>2012</v>
      </c>
      <c r="D879" s="8">
        <v>0</v>
      </c>
      <c r="L879" s="8">
        <v>1</v>
      </c>
      <c r="AK879" s="8">
        <v>0</v>
      </c>
      <c r="AL879" s="8">
        <v>0</v>
      </c>
      <c r="AM879" s="8">
        <v>0</v>
      </c>
      <c r="AN879" s="8">
        <v>0</v>
      </c>
      <c r="AO879" s="8">
        <v>0</v>
      </c>
      <c r="AP879" s="8">
        <v>0</v>
      </c>
      <c r="AQ879" s="8">
        <v>0</v>
      </c>
      <c r="AR879" s="8">
        <v>0</v>
      </c>
      <c r="AS879" s="8">
        <v>0</v>
      </c>
      <c r="AT879" s="8">
        <v>0</v>
      </c>
      <c r="AU879" s="8">
        <v>0</v>
      </c>
      <c r="AV879" s="8">
        <v>0</v>
      </c>
    </row>
    <row r="880" spans="1:48">
      <c r="A880" s="8" t="s">
        <v>2012</v>
      </c>
      <c r="D880" s="8">
        <v>0</v>
      </c>
      <c r="L880" s="8">
        <v>1</v>
      </c>
      <c r="AK880" s="8">
        <v>0</v>
      </c>
      <c r="AL880" s="8">
        <v>0</v>
      </c>
      <c r="AM880" s="8">
        <v>0</v>
      </c>
      <c r="AN880" s="8">
        <v>0</v>
      </c>
      <c r="AO880" s="8">
        <v>0</v>
      </c>
      <c r="AP880" s="8">
        <v>0</v>
      </c>
      <c r="AQ880" s="8">
        <v>0</v>
      </c>
      <c r="AR880" s="8">
        <v>0</v>
      </c>
      <c r="AS880" s="8">
        <v>0</v>
      </c>
      <c r="AT880" s="8">
        <v>0</v>
      </c>
      <c r="AU880" s="8">
        <v>0</v>
      </c>
      <c r="AV880" s="8">
        <v>0</v>
      </c>
    </row>
    <row r="881" spans="1:48">
      <c r="A881" s="8" t="s">
        <v>2012</v>
      </c>
      <c r="D881" s="8">
        <v>0</v>
      </c>
      <c r="L881" s="8">
        <v>1</v>
      </c>
      <c r="AK881" s="8">
        <v>0</v>
      </c>
      <c r="AL881" s="8">
        <v>0</v>
      </c>
      <c r="AM881" s="8">
        <v>0</v>
      </c>
      <c r="AN881" s="8">
        <v>0</v>
      </c>
      <c r="AO881" s="8">
        <v>0</v>
      </c>
      <c r="AP881" s="8">
        <v>0</v>
      </c>
      <c r="AQ881" s="8">
        <v>0</v>
      </c>
      <c r="AR881" s="8">
        <v>0</v>
      </c>
      <c r="AS881" s="8">
        <v>0</v>
      </c>
      <c r="AT881" s="8">
        <v>0</v>
      </c>
      <c r="AU881" s="8">
        <v>0</v>
      </c>
      <c r="AV881" s="8">
        <v>0</v>
      </c>
    </row>
    <row r="882" spans="1:48">
      <c r="A882" s="8" t="s">
        <v>2012</v>
      </c>
      <c r="D882" s="8">
        <v>0</v>
      </c>
      <c r="L882" s="8">
        <v>1</v>
      </c>
      <c r="AK882" s="8">
        <v>0</v>
      </c>
      <c r="AL882" s="8">
        <v>0</v>
      </c>
      <c r="AM882" s="8">
        <v>0</v>
      </c>
      <c r="AN882" s="8">
        <v>0</v>
      </c>
      <c r="AO882" s="8">
        <v>0</v>
      </c>
      <c r="AP882" s="8">
        <v>0</v>
      </c>
      <c r="AQ882" s="8">
        <v>0</v>
      </c>
      <c r="AR882" s="8">
        <v>0</v>
      </c>
      <c r="AS882" s="8">
        <v>0</v>
      </c>
      <c r="AT882" s="8">
        <v>0</v>
      </c>
      <c r="AU882" s="8">
        <v>0</v>
      </c>
      <c r="AV882" s="8">
        <v>0</v>
      </c>
    </row>
    <row r="883" spans="1:48">
      <c r="A883" s="8" t="s">
        <v>2012</v>
      </c>
      <c r="D883" s="8">
        <v>0</v>
      </c>
      <c r="L883" s="8">
        <v>1</v>
      </c>
      <c r="AK883" s="8">
        <v>0</v>
      </c>
      <c r="AL883" s="8">
        <v>0</v>
      </c>
      <c r="AM883" s="8">
        <v>0</v>
      </c>
      <c r="AN883" s="8">
        <v>0</v>
      </c>
      <c r="AO883" s="8">
        <v>0</v>
      </c>
      <c r="AP883" s="8">
        <v>0</v>
      </c>
      <c r="AQ883" s="8">
        <v>0</v>
      </c>
      <c r="AR883" s="8">
        <v>0</v>
      </c>
      <c r="AS883" s="8">
        <v>0</v>
      </c>
      <c r="AT883" s="8">
        <v>0</v>
      </c>
      <c r="AU883" s="8">
        <v>0</v>
      </c>
      <c r="AV883" s="8">
        <v>0</v>
      </c>
    </row>
    <row r="884" spans="1:48">
      <c r="A884" s="8" t="s">
        <v>2012</v>
      </c>
      <c r="B884" s="8">
        <v>132100002</v>
      </c>
      <c r="D884" s="8" t="s">
        <v>2838</v>
      </c>
      <c r="E884" s="8">
        <v>400</v>
      </c>
      <c r="F884" s="8">
        <v>5.5172413793103444E-3</v>
      </c>
      <c r="G884" s="8">
        <v>1</v>
      </c>
      <c r="K884" s="8" t="s">
        <v>2050</v>
      </c>
      <c r="L884" s="8">
        <v>1</v>
      </c>
      <c r="M884" s="8">
        <v>2</v>
      </c>
      <c r="S884" s="8" t="s">
        <v>1353</v>
      </c>
      <c r="T884" s="8">
        <v>9.0149999999999994E-2</v>
      </c>
      <c r="AJ884" s="8">
        <v>3328</v>
      </c>
      <c r="AK884" s="8">
        <v>0</v>
      </c>
      <c r="AL884" s="8">
        <v>0</v>
      </c>
      <c r="AM884" s="8">
        <v>0</v>
      </c>
      <c r="AN884" s="8">
        <v>0</v>
      </c>
      <c r="AO884" s="8">
        <v>300000298</v>
      </c>
      <c r="AP884" s="8">
        <v>1</v>
      </c>
      <c r="AQ884" s="8">
        <v>0</v>
      </c>
      <c r="AR884" s="8">
        <v>0</v>
      </c>
      <c r="AS884" s="8">
        <v>30025</v>
      </c>
      <c r="AT884" s="8">
        <v>2.5000000000000001E-2</v>
      </c>
      <c r="AU884" s="8">
        <v>30201</v>
      </c>
      <c r="AV884" s="8">
        <v>2.5000000000000001E-2</v>
      </c>
    </row>
    <row r="885" spans="1:48">
      <c r="A885" s="8" t="s">
        <v>2012</v>
      </c>
      <c r="B885" s="8">
        <v>132100003</v>
      </c>
      <c r="D885" s="8" t="s">
        <v>2839</v>
      </c>
      <c r="E885" s="8">
        <v>400</v>
      </c>
      <c r="F885" s="8">
        <v>5.5172413793103444E-3</v>
      </c>
      <c r="G885" s="8">
        <v>1</v>
      </c>
      <c r="K885" s="8" t="s">
        <v>2050</v>
      </c>
      <c r="L885" s="8">
        <v>1</v>
      </c>
      <c r="M885" s="8">
        <v>2</v>
      </c>
      <c r="S885" s="8" t="s">
        <v>1349</v>
      </c>
      <c r="T885" s="8">
        <v>9.2730000000000007E-2</v>
      </c>
      <c r="U885" s="8" t="s">
        <v>442</v>
      </c>
      <c r="V885" s="8">
        <v>1.1199999999999999E-3</v>
      </c>
      <c r="AK885" s="8">
        <v>0</v>
      </c>
      <c r="AL885" s="8">
        <v>0</v>
      </c>
      <c r="AM885" s="8">
        <v>0</v>
      </c>
      <c r="AN885" s="8">
        <v>0</v>
      </c>
      <c r="AO885" s="8">
        <v>300000298</v>
      </c>
      <c r="AP885" s="8">
        <v>1</v>
      </c>
      <c r="AQ885" s="8">
        <v>0</v>
      </c>
      <c r="AR885" s="8">
        <v>0</v>
      </c>
      <c r="AS885" s="8">
        <v>30025</v>
      </c>
      <c r="AT885" s="8">
        <v>2.5000000000000001E-2</v>
      </c>
      <c r="AU885" s="8">
        <v>30201</v>
      </c>
      <c r="AV885" s="8">
        <v>2.5000000000000001E-2</v>
      </c>
    </row>
    <row r="886" spans="1:48">
      <c r="A886" s="8" t="s">
        <v>2012</v>
      </c>
      <c r="B886" s="8">
        <v>132100004</v>
      </c>
      <c r="D886" s="8" t="s">
        <v>2840</v>
      </c>
      <c r="E886" s="8">
        <v>400</v>
      </c>
      <c r="F886" s="8">
        <v>5.5172413793103444E-3</v>
      </c>
      <c r="G886" s="8">
        <v>1</v>
      </c>
      <c r="K886" s="8" t="s">
        <v>2050</v>
      </c>
      <c r="L886" s="8">
        <v>1</v>
      </c>
      <c r="M886" s="8">
        <v>2</v>
      </c>
      <c r="S886" s="8" t="s">
        <v>1345</v>
      </c>
      <c r="T886" s="8">
        <v>9.5310000000000006E-2</v>
      </c>
      <c r="W886" s="8">
        <v>300000286</v>
      </c>
      <c r="X886" s="8">
        <v>1</v>
      </c>
      <c r="AJ886" s="8">
        <v>3328</v>
      </c>
      <c r="AK886" s="8">
        <v>0</v>
      </c>
      <c r="AL886" s="8">
        <v>0</v>
      </c>
      <c r="AM886" s="8">
        <v>0</v>
      </c>
      <c r="AN886" s="8">
        <v>0</v>
      </c>
      <c r="AO886" s="8">
        <v>300000298</v>
      </c>
      <c r="AP886" s="8">
        <v>1</v>
      </c>
      <c r="AQ886" s="8">
        <v>0</v>
      </c>
      <c r="AR886" s="8">
        <v>0</v>
      </c>
      <c r="AS886" s="8">
        <v>30025</v>
      </c>
      <c r="AT886" s="8">
        <v>2.5000000000000001E-2</v>
      </c>
      <c r="AU886" s="8">
        <v>30201</v>
      </c>
      <c r="AV886" s="8">
        <v>2.5000000000000001E-2</v>
      </c>
    </row>
    <row r="887" spans="1:48">
      <c r="A887" s="8" t="s">
        <v>2012</v>
      </c>
      <c r="B887" s="8">
        <v>132100005</v>
      </c>
      <c r="D887" s="8" t="s">
        <v>2841</v>
      </c>
      <c r="E887" s="8">
        <v>400</v>
      </c>
      <c r="F887" s="8">
        <v>5.5172413793103444E-3</v>
      </c>
      <c r="G887" s="8">
        <v>1</v>
      </c>
      <c r="K887" s="8" t="s">
        <v>2050</v>
      </c>
      <c r="L887" s="8">
        <v>1</v>
      </c>
      <c r="M887" s="8">
        <v>2</v>
      </c>
      <c r="S887" s="8" t="s">
        <v>1349</v>
      </c>
      <c r="T887" s="8">
        <v>9.1499999999999998E-2</v>
      </c>
      <c r="AJ887" s="8">
        <v>3328</v>
      </c>
      <c r="AK887" s="8">
        <v>0</v>
      </c>
      <c r="AL887" s="8">
        <v>0</v>
      </c>
      <c r="AM887" s="8">
        <v>0</v>
      </c>
      <c r="AN887" s="8">
        <v>0</v>
      </c>
      <c r="AO887" s="8">
        <v>300000298</v>
      </c>
      <c r="AP887" s="8">
        <v>1</v>
      </c>
      <c r="AQ887" s="8">
        <v>0</v>
      </c>
      <c r="AR887" s="8">
        <v>0</v>
      </c>
      <c r="AS887" s="8">
        <v>30025</v>
      </c>
      <c r="AT887" s="8">
        <v>2.5000000000000001E-2</v>
      </c>
      <c r="AU887" s="8">
        <v>30201</v>
      </c>
      <c r="AV887" s="8">
        <v>2.5000000000000001E-2</v>
      </c>
    </row>
    <row r="888" spans="1:48">
      <c r="A888" s="8" t="s">
        <v>2012</v>
      </c>
      <c r="B888" s="8">
        <v>132100006</v>
      </c>
      <c r="D888" s="8" t="s">
        <v>14414</v>
      </c>
      <c r="E888" s="8">
        <v>200</v>
      </c>
      <c r="F888" s="8">
        <v>1.2833333333333334E-2</v>
      </c>
      <c r="G888" s="8">
        <v>0.25</v>
      </c>
      <c r="K888" s="8" t="s">
        <v>2050</v>
      </c>
      <c r="L888" s="8">
        <v>1</v>
      </c>
      <c r="M888" s="8">
        <v>1</v>
      </c>
      <c r="S888" s="8" t="s">
        <v>995</v>
      </c>
      <c r="T888" s="8">
        <v>0.73719999999999997</v>
      </c>
      <c r="U888" s="8" t="s">
        <v>425</v>
      </c>
      <c r="V888" s="8">
        <v>2.8E-3</v>
      </c>
      <c r="AJ888" s="8">
        <v>3340</v>
      </c>
      <c r="AK888" s="8">
        <v>0</v>
      </c>
      <c r="AL888" s="8">
        <v>0</v>
      </c>
      <c r="AM888" s="8">
        <v>0</v>
      </c>
      <c r="AN888" s="8">
        <v>0</v>
      </c>
      <c r="AO888" s="8">
        <v>0</v>
      </c>
      <c r="AP888" s="8">
        <v>0</v>
      </c>
      <c r="AQ888" s="8">
        <v>30013</v>
      </c>
      <c r="AR888" s="8">
        <v>4.6665999999999999E-2</v>
      </c>
      <c r="AS888" s="8">
        <v>30024</v>
      </c>
      <c r="AT888" s="8">
        <v>2.7777999999999997E-2</v>
      </c>
      <c r="AU888" s="8">
        <v>30201</v>
      </c>
      <c r="AV888" s="8">
        <v>2.7777999999999997E-2</v>
      </c>
    </row>
    <row r="889" spans="1:48">
      <c r="A889" s="8" t="s">
        <v>2012</v>
      </c>
      <c r="B889" s="8">
        <v>132100007</v>
      </c>
      <c r="D889" s="8" t="s">
        <v>14415</v>
      </c>
      <c r="E889" s="8">
        <v>130</v>
      </c>
      <c r="F889" s="8">
        <v>5.0000000000000001E-3</v>
      </c>
      <c r="G889" s="8">
        <v>0.5</v>
      </c>
      <c r="K889" s="8" t="s">
        <v>2050</v>
      </c>
      <c r="L889" s="8">
        <v>1</v>
      </c>
      <c r="M889" s="8">
        <v>2</v>
      </c>
      <c r="S889" s="8" t="s">
        <v>1357</v>
      </c>
      <c r="T889" s="8">
        <v>2.2599999999999999E-2</v>
      </c>
      <c r="AJ889" s="8">
        <v>3341</v>
      </c>
      <c r="AK889" s="8">
        <v>0</v>
      </c>
      <c r="AL889" s="8">
        <v>0</v>
      </c>
      <c r="AM889" s="8">
        <v>300000302</v>
      </c>
      <c r="AN889" s="8">
        <v>6.1729999999999997E-3</v>
      </c>
      <c r="AO889" s="8">
        <v>300000299</v>
      </c>
      <c r="AP889" s="8">
        <v>1.8518999999999997E-2</v>
      </c>
      <c r="AQ889" s="8">
        <v>0</v>
      </c>
      <c r="AR889" s="8">
        <v>0</v>
      </c>
      <c r="AS889" s="8">
        <v>30024</v>
      </c>
      <c r="AT889" s="8">
        <v>6.1729999999999997E-3</v>
      </c>
      <c r="AU889" s="8">
        <v>30201</v>
      </c>
      <c r="AV889" s="8">
        <v>6.1729999999999997E-3</v>
      </c>
    </row>
    <row r="890" spans="1:48">
      <c r="A890" s="8" t="s">
        <v>2012</v>
      </c>
      <c r="B890" s="8">
        <v>132100008</v>
      </c>
      <c r="D890" s="8" t="s">
        <v>14416</v>
      </c>
      <c r="E890" s="8">
        <v>200</v>
      </c>
      <c r="F890" s="8">
        <v>1.2833333333333334E-2</v>
      </c>
      <c r="G890" s="8">
        <v>0.25</v>
      </c>
      <c r="K890" s="8" t="s">
        <v>2050</v>
      </c>
      <c r="L890" s="8">
        <v>1</v>
      </c>
      <c r="M890" s="8">
        <v>1</v>
      </c>
      <c r="S890" s="8" t="s">
        <v>995</v>
      </c>
      <c r="T890" s="8">
        <v>7.7600000000000002E-2</v>
      </c>
      <c r="U890" s="8" t="s">
        <v>425</v>
      </c>
      <c r="V890" s="8">
        <v>2.3999999999999998E-3</v>
      </c>
      <c r="AJ890" s="8">
        <v>3342</v>
      </c>
      <c r="AK890" s="8">
        <v>0</v>
      </c>
      <c r="AL890" s="8">
        <v>0</v>
      </c>
      <c r="AM890" s="8">
        <v>0</v>
      </c>
      <c r="AN890" s="8">
        <v>0</v>
      </c>
      <c r="AO890" s="8">
        <v>0</v>
      </c>
      <c r="AP890" s="8">
        <v>0</v>
      </c>
      <c r="AQ890" s="8">
        <v>30013</v>
      </c>
      <c r="AR890" s="8">
        <v>4.6665999999999999E-2</v>
      </c>
      <c r="AS890" s="8">
        <v>30024</v>
      </c>
      <c r="AT890" s="8">
        <v>2.7777999999999997E-2</v>
      </c>
      <c r="AU890" s="8">
        <v>30201</v>
      </c>
      <c r="AV890" s="8">
        <v>2.7777999999999997E-2</v>
      </c>
    </row>
    <row r="891" spans="1:48">
      <c r="A891" s="8" t="s">
        <v>2012</v>
      </c>
      <c r="B891" s="8">
        <v>132100009</v>
      </c>
      <c r="D891" s="8" t="s">
        <v>2845</v>
      </c>
      <c r="E891" s="8">
        <v>50</v>
      </c>
      <c r="F891" s="8">
        <v>7.8333333333333328E-3</v>
      </c>
      <c r="G891" s="8">
        <v>0.25</v>
      </c>
      <c r="K891" s="8" t="s">
        <v>2050</v>
      </c>
      <c r="L891" s="8">
        <v>1</v>
      </c>
      <c r="M891" s="8">
        <v>1</v>
      </c>
      <c r="S891" s="8" t="s">
        <v>1279</v>
      </c>
      <c r="T891" s="8">
        <v>6.4320000000000002E-3</v>
      </c>
      <c r="U891" s="8" t="s">
        <v>279</v>
      </c>
      <c r="V891" s="8">
        <v>2.6800000000000001E-4</v>
      </c>
      <c r="AK891" s="8">
        <v>0</v>
      </c>
      <c r="AL891" s="8">
        <v>0</v>
      </c>
      <c r="AM891" s="8">
        <v>0</v>
      </c>
      <c r="AN891" s="8">
        <v>0</v>
      </c>
      <c r="AO891" s="8">
        <v>0</v>
      </c>
      <c r="AP891" s="8">
        <v>0</v>
      </c>
      <c r="AQ891" s="8">
        <v>0</v>
      </c>
      <c r="AR891" s="8">
        <v>0</v>
      </c>
      <c r="AS891" s="8">
        <v>300000213</v>
      </c>
      <c r="AT891" s="8">
        <v>2.1739999999999997E-3</v>
      </c>
      <c r="AU891" s="8">
        <v>0</v>
      </c>
      <c r="AV891" s="8">
        <v>0</v>
      </c>
    </row>
    <row r="892" spans="1:48">
      <c r="A892" s="8" t="s">
        <v>2012</v>
      </c>
      <c r="B892" s="8">
        <v>132110009</v>
      </c>
      <c r="D892" s="8" t="s">
        <v>2846</v>
      </c>
      <c r="E892" s="8">
        <v>80</v>
      </c>
      <c r="F892" s="8">
        <v>4.7499999999999999E-3</v>
      </c>
      <c r="G892" s="8">
        <v>0.25</v>
      </c>
      <c r="K892" s="8" t="s">
        <v>2050</v>
      </c>
      <c r="L892" s="8">
        <v>1</v>
      </c>
      <c r="M892" s="8">
        <v>1</v>
      </c>
      <c r="S892" s="8" t="s">
        <v>1105</v>
      </c>
      <c r="T892" s="8">
        <v>2.2079999999999999E-3</v>
      </c>
      <c r="U892" s="8" t="s">
        <v>279</v>
      </c>
      <c r="V892" s="8">
        <v>9.2000000000000003E-4</v>
      </c>
      <c r="AK892" s="8">
        <v>0</v>
      </c>
      <c r="AL892" s="8">
        <v>0</v>
      </c>
      <c r="AM892" s="8">
        <v>300000302</v>
      </c>
      <c r="AN892" s="8">
        <v>6.6670000000000002E-3</v>
      </c>
      <c r="AO892" s="8">
        <v>300000299</v>
      </c>
      <c r="AP892" s="8">
        <v>4.0002000000000003E-2</v>
      </c>
      <c r="AQ892" s="8">
        <v>30013</v>
      </c>
      <c r="AR892" s="8">
        <v>1.6E-2</v>
      </c>
      <c r="AS892" s="8">
        <v>30024</v>
      </c>
      <c r="AT892" s="8">
        <v>6.6670000000000002E-3</v>
      </c>
      <c r="AU892" s="8">
        <v>30201</v>
      </c>
      <c r="AV892" s="8">
        <v>6.6670000000000002E-3</v>
      </c>
    </row>
    <row r="893" spans="1:48">
      <c r="A893" s="8" t="s">
        <v>2012</v>
      </c>
      <c r="B893" s="8">
        <v>132110010</v>
      </c>
      <c r="D893" s="8" t="s">
        <v>2847</v>
      </c>
      <c r="E893" s="8">
        <v>80</v>
      </c>
      <c r="F893" s="8">
        <v>4.7499999999999999E-3</v>
      </c>
      <c r="G893" s="8">
        <v>0.25</v>
      </c>
      <c r="K893" s="8" t="s">
        <v>2050</v>
      </c>
      <c r="L893" s="8">
        <v>1</v>
      </c>
      <c r="M893" s="8">
        <v>1</v>
      </c>
      <c r="S893" s="8" t="s">
        <v>1105</v>
      </c>
      <c r="T893" s="8">
        <v>2.2079999999999999E-3</v>
      </c>
      <c r="U893" s="8" t="s">
        <v>279</v>
      </c>
      <c r="V893" s="8">
        <v>9.2000000000000003E-4</v>
      </c>
      <c r="AK893" s="8">
        <v>0</v>
      </c>
      <c r="AL893" s="8">
        <v>0</v>
      </c>
      <c r="AM893" s="8">
        <v>300000302</v>
      </c>
      <c r="AN893" s="8">
        <v>6.6670000000000002E-3</v>
      </c>
      <c r="AO893" s="8">
        <v>300000299</v>
      </c>
      <c r="AP893" s="8">
        <v>4.0002000000000003E-2</v>
      </c>
      <c r="AQ893" s="8">
        <v>30013</v>
      </c>
      <c r="AR893" s="8">
        <v>1.6E-2</v>
      </c>
      <c r="AS893" s="8">
        <v>30024</v>
      </c>
      <c r="AT893" s="8">
        <v>6.6670000000000002E-3</v>
      </c>
      <c r="AU893" s="8">
        <v>30201</v>
      </c>
      <c r="AV893" s="8">
        <v>6.6670000000000002E-3</v>
      </c>
    </row>
    <row r="894" spans="1:48">
      <c r="A894" s="8" t="s">
        <v>2012</v>
      </c>
      <c r="D894" s="8">
        <v>0</v>
      </c>
      <c r="K894" s="8" t="s">
        <v>2050</v>
      </c>
      <c r="L894" s="8">
        <v>1</v>
      </c>
      <c r="AK894" s="8">
        <v>0</v>
      </c>
      <c r="AL894" s="8">
        <v>0</v>
      </c>
      <c r="AM894" s="8">
        <v>0</v>
      </c>
      <c r="AN894" s="8">
        <v>0</v>
      </c>
      <c r="AO894" s="8">
        <v>0</v>
      </c>
      <c r="AP894" s="8">
        <v>0</v>
      </c>
      <c r="AQ894" s="8">
        <v>0</v>
      </c>
      <c r="AR894" s="8">
        <v>0</v>
      </c>
      <c r="AS894" s="8">
        <v>0</v>
      </c>
      <c r="AT894" s="8">
        <v>0</v>
      </c>
      <c r="AU894" s="8">
        <v>0</v>
      </c>
      <c r="AV894" s="8">
        <v>0</v>
      </c>
    </row>
    <row r="895" spans="1:48">
      <c r="A895" s="8" t="s">
        <v>2012</v>
      </c>
      <c r="D895" s="8">
        <v>0</v>
      </c>
      <c r="K895" s="8" t="s">
        <v>2050</v>
      </c>
      <c r="L895" s="8">
        <v>1</v>
      </c>
      <c r="AK895" s="8">
        <v>0</v>
      </c>
      <c r="AL895" s="8">
        <v>0</v>
      </c>
      <c r="AM895" s="8">
        <v>0</v>
      </c>
      <c r="AN895" s="8">
        <v>0</v>
      </c>
      <c r="AO895" s="8">
        <v>0</v>
      </c>
      <c r="AP895" s="8">
        <v>0</v>
      </c>
      <c r="AQ895" s="8">
        <v>0</v>
      </c>
      <c r="AR895" s="8">
        <v>0</v>
      </c>
      <c r="AS895" s="8">
        <v>0</v>
      </c>
      <c r="AT895" s="8">
        <v>0</v>
      </c>
      <c r="AU895" s="8">
        <v>0</v>
      </c>
      <c r="AV895" s="8">
        <v>0</v>
      </c>
    </row>
    <row r="896" spans="1:48">
      <c r="A896" s="8" t="s">
        <v>2012</v>
      </c>
      <c r="B896" s="8">
        <v>132100010</v>
      </c>
      <c r="D896" s="8" t="s">
        <v>2848</v>
      </c>
      <c r="E896" s="8">
        <v>160</v>
      </c>
      <c r="F896" s="8">
        <v>6.0000000000000001E-3</v>
      </c>
      <c r="G896" s="8">
        <v>0.5</v>
      </c>
      <c r="K896" s="8" t="s">
        <v>2050</v>
      </c>
      <c r="L896" s="8">
        <v>1</v>
      </c>
      <c r="M896" s="8">
        <v>2</v>
      </c>
      <c r="S896" s="8" t="s">
        <v>1105</v>
      </c>
      <c r="T896" s="8">
        <v>6.0100000000000001E-2</v>
      </c>
      <c r="U896" s="8" t="s">
        <v>159</v>
      </c>
      <c r="V896" s="8">
        <v>2.5000000000000001E-3</v>
      </c>
      <c r="AJ896" s="8">
        <v>3344</v>
      </c>
      <c r="AK896" s="8">
        <v>0</v>
      </c>
      <c r="AL896" s="8">
        <v>0</v>
      </c>
      <c r="AM896" s="8">
        <v>300000302</v>
      </c>
      <c r="AN896" s="8">
        <v>2.3800000000000002E-2</v>
      </c>
      <c r="AO896" s="8">
        <v>300000299</v>
      </c>
      <c r="AP896" s="8">
        <v>7.1430000000000007E-2</v>
      </c>
      <c r="AQ896" s="8">
        <v>300000301</v>
      </c>
      <c r="AR896" s="8">
        <v>0.02</v>
      </c>
      <c r="AS896" s="8">
        <v>30024</v>
      </c>
      <c r="AT896" s="8">
        <v>2.3809999999999998E-2</v>
      </c>
      <c r="AU896" s="8">
        <v>30201</v>
      </c>
      <c r="AV896" s="8">
        <v>2.3809999999999998E-2</v>
      </c>
    </row>
    <row r="897" spans="1:48">
      <c r="A897" s="8" t="s">
        <v>2012</v>
      </c>
      <c r="D897" s="8">
        <v>0</v>
      </c>
      <c r="K897" s="8" t="s">
        <v>2050</v>
      </c>
      <c r="L897" s="8">
        <v>1</v>
      </c>
      <c r="AK897" s="8">
        <v>0</v>
      </c>
      <c r="AL897" s="8">
        <v>0</v>
      </c>
      <c r="AM897" s="8">
        <v>0</v>
      </c>
      <c r="AN897" s="8">
        <v>0</v>
      </c>
      <c r="AO897" s="8">
        <v>0</v>
      </c>
      <c r="AP897" s="8">
        <v>0</v>
      </c>
      <c r="AQ897" s="8">
        <v>0</v>
      </c>
      <c r="AR897" s="8">
        <v>0</v>
      </c>
      <c r="AS897" s="8">
        <v>0</v>
      </c>
      <c r="AT897" s="8">
        <v>0</v>
      </c>
      <c r="AU897" s="8">
        <v>0</v>
      </c>
      <c r="AV897" s="8">
        <v>0</v>
      </c>
    </row>
    <row r="898" spans="1:48">
      <c r="A898" s="8" t="s">
        <v>2012</v>
      </c>
      <c r="D898" s="8">
        <v>0</v>
      </c>
      <c r="K898" s="8" t="s">
        <v>2050</v>
      </c>
      <c r="L898" s="8">
        <v>1</v>
      </c>
      <c r="AK898" s="8">
        <v>0</v>
      </c>
      <c r="AL898" s="8">
        <v>0</v>
      </c>
      <c r="AM898" s="8">
        <v>0</v>
      </c>
      <c r="AN898" s="8">
        <v>0</v>
      </c>
      <c r="AO898" s="8">
        <v>0</v>
      </c>
      <c r="AP898" s="8">
        <v>0</v>
      </c>
      <c r="AQ898" s="8">
        <v>0</v>
      </c>
      <c r="AR898" s="8">
        <v>0</v>
      </c>
      <c r="AS898" s="8">
        <v>0</v>
      </c>
      <c r="AT898" s="8">
        <v>0</v>
      </c>
      <c r="AU898" s="8">
        <v>0</v>
      </c>
      <c r="AV898" s="8">
        <v>0</v>
      </c>
    </row>
    <row r="899" spans="1:48">
      <c r="A899" s="8" t="s">
        <v>2012</v>
      </c>
      <c r="B899" s="8">
        <v>132100013</v>
      </c>
      <c r="D899" s="8" t="s">
        <v>2849</v>
      </c>
      <c r="E899" s="8">
        <v>400</v>
      </c>
      <c r="F899" s="8">
        <v>6.9444444444444441E-3</v>
      </c>
      <c r="G899" s="8">
        <v>0.5</v>
      </c>
      <c r="K899" s="8" t="s">
        <v>2050</v>
      </c>
      <c r="L899" s="8">
        <v>1</v>
      </c>
      <c r="M899" s="8">
        <v>2</v>
      </c>
      <c r="S899" s="8" t="s">
        <v>1105</v>
      </c>
      <c r="T899" s="8">
        <v>0.155309</v>
      </c>
      <c r="U899" s="8" t="s">
        <v>159</v>
      </c>
      <c r="V899" s="8">
        <v>6.4710000000000002E-3</v>
      </c>
      <c r="AJ899" s="8">
        <v>3345</v>
      </c>
      <c r="AK899" s="8">
        <v>0</v>
      </c>
      <c r="AL899" s="8">
        <v>0</v>
      </c>
      <c r="AM899" s="8">
        <v>0</v>
      </c>
      <c r="AN899" s="8">
        <v>0</v>
      </c>
      <c r="AO899" s="8">
        <v>300000299</v>
      </c>
      <c r="AP899" s="8">
        <v>0.2</v>
      </c>
      <c r="AQ899" s="8">
        <v>300000301</v>
      </c>
      <c r="AR899" s="8">
        <v>0.25</v>
      </c>
      <c r="AS899" s="8">
        <v>30025</v>
      </c>
      <c r="AT899" s="8">
        <v>6.25E-2</v>
      </c>
      <c r="AU899" s="8">
        <v>30201</v>
      </c>
      <c r="AV899" s="8">
        <v>6.25E-2</v>
      </c>
    </row>
    <row r="900" spans="1:48">
      <c r="A900" s="8" t="s">
        <v>2012</v>
      </c>
      <c r="B900" s="8">
        <v>132100014</v>
      </c>
      <c r="D900" s="8" t="s">
        <v>14417</v>
      </c>
      <c r="E900" s="8">
        <v>400</v>
      </c>
      <c r="F900" s="8">
        <v>8.3333333333333332E-3</v>
      </c>
      <c r="G900" s="8">
        <v>0.5</v>
      </c>
      <c r="K900" s="8" t="s">
        <v>2050</v>
      </c>
      <c r="L900" s="8">
        <v>1</v>
      </c>
      <c r="M900" s="8">
        <v>2</v>
      </c>
      <c r="S900" s="8" t="s">
        <v>1105</v>
      </c>
      <c r="T900" s="8">
        <v>0.23688000000000001</v>
      </c>
      <c r="U900" s="8" t="s">
        <v>159</v>
      </c>
      <c r="V900" s="8">
        <v>9.8700000000000003E-3</v>
      </c>
      <c r="AJ900" s="8">
        <v>3346</v>
      </c>
      <c r="AK900" s="8">
        <v>0</v>
      </c>
      <c r="AL900" s="8">
        <v>0</v>
      </c>
      <c r="AM900" s="8">
        <v>0</v>
      </c>
      <c r="AN900" s="8">
        <v>0</v>
      </c>
      <c r="AO900" s="8">
        <v>300000299</v>
      </c>
      <c r="AP900" s="8">
        <v>0.2</v>
      </c>
      <c r="AQ900" s="8">
        <v>300000301</v>
      </c>
      <c r="AR900" s="8">
        <v>0.25</v>
      </c>
      <c r="AS900" s="8">
        <v>30025</v>
      </c>
      <c r="AT900" s="8">
        <v>6.25E-2</v>
      </c>
      <c r="AU900" s="8">
        <v>30201</v>
      </c>
      <c r="AV900" s="8">
        <v>6.25E-2</v>
      </c>
    </row>
    <row r="901" spans="1:48">
      <c r="A901" s="8" t="s">
        <v>2012</v>
      </c>
      <c r="B901" s="8">
        <v>132100015</v>
      </c>
      <c r="D901" s="8" t="s">
        <v>14418</v>
      </c>
      <c r="E901" s="8">
        <v>80</v>
      </c>
      <c r="F901" s="8">
        <v>4.0000000000000001E-3</v>
      </c>
      <c r="G901" s="8">
        <v>0.25</v>
      </c>
      <c r="K901" s="8" t="s">
        <v>2050</v>
      </c>
      <c r="L901" s="8">
        <v>1</v>
      </c>
      <c r="M901" s="8">
        <v>2</v>
      </c>
      <c r="S901" s="8" t="s">
        <v>1297</v>
      </c>
      <c r="T901" s="8">
        <v>0.01</v>
      </c>
      <c r="AJ901" s="8">
        <v>3331</v>
      </c>
      <c r="AK901" s="8">
        <v>0</v>
      </c>
      <c r="AL901" s="8">
        <v>0</v>
      </c>
      <c r="AM901" s="8">
        <v>0</v>
      </c>
      <c r="AN901" s="8">
        <v>0</v>
      </c>
      <c r="AO901" s="8">
        <v>0</v>
      </c>
      <c r="AP901" s="8">
        <v>0</v>
      </c>
      <c r="AQ901" s="8">
        <v>0</v>
      </c>
      <c r="AR901" s="8">
        <v>0</v>
      </c>
      <c r="AS901" s="8">
        <v>300000213</v>
      </c>
      <c r="AT901" s="8">
        <v>4.0000000000000001E-3</v>
      </c>
      <c r="AU901" s="8">
        <v>30201</v>
      </c>
      <c r="AV901" s="8">
        <v>4.0000000000000001E-3</v>
      </c>
    </row>
    <row r="902" spans="1:48">
      <c r="A902" s="8" t="s">
        <v>2012</v>
      </c>
      <c r="D902" s="8">
        <v>0</v>
      </c>
      <c r="K902" s="8" t="s">
        <v>2050</v>
      </c>
      <c r="L902" s="8">
        <v>1</v>
      </c>
      <c r="AK902" s="8">
        <v>0</v>
      </c>
      <c r="AL902" s="8">
        <v>0</v>
      </c>
      <c r="AM902" s="8">
        <v>0</v>
      </c>
      <c r="AN902" s="8">
        <v>0</v>
      </c>
      <c r="AO902" s="8">
        <v>0</v>
      </c>
      <c r="AP902" s="8">
        <v>0</v>
      </c>
      <c r="AQ902" s="8">
        <v>0</v>
      </c>
      <c r="AR902" s="8">
        <v>0</v>
      </c>
      <c r="AS902" s="8">
        <v>0</v>
      </c>
      <c r="AT902" s="8">
        <v>0</v>
      </c>
      <c r="AU902" s="8">
        <v>0</v>
      </c>
      <c r="AV902" s="8">
        <v>0</v>
      </c>
    </row>
    <row r="903" spans="1:48">
      <c r="A903" s="8" t="s">
        <v>2012</v>
      </c>
      <c r="B903" s="8">
        <v>132100017</v>
      </c>
      <c r="D903" s="8" t="s">
        <v>2852</v>
      </c>
      <c r="E903" s="8">
        <v>200</v>
      </c>
      <c r="F903" s="8">
        <v>6.0000000000000001E-3</v>
      </c>
      <c r="G903" s="8">
        <v>0.5</v>
      </c>
      <c r="K903" s="8" t="s">
        <v>2050</v>
      </c>
      <c r="L903" s="8">
        <v>1</v>
      </c>
      <c r="M903" s="8">
        <v>2</v>
      </c>
      <c r="S903" s="8" t="s">
        <v>1105</v>
      </c>
      <c r="T903" s="8">
        <v>6.6549999999999998E-2</v>
      </c>
      <c r="U903" s="8" t="s">
        <v>460</v>
      </c>
      <c r="V903" s="8">
        <v>2.7729999999999999E-3</v>
      </c>
      <c r="AJ903" s="8">
        <v>3344</v>
      </c>
      <c r="AK903" s="8">
        <v>0</v>
      </c>
      <c r="AL903" s="8">
        <v>0</v>
      </c>
      <c r="AM903" s="8">
        <v>300000302</v>
      </c>
      <c r="AN903" s="8">
        <v>2.3809999999999998E-2</v>
      </c>
      <c r="AO903" s="8">
        <v>300000299</v>
      </c>
      <c r="AP903" s="8">
        <v>7.1430000000000007E-2</v>
      </c>
      <c r="AQ903" s="8">
        <v>300000301</v>
      </c>
      <c r="AR903" s="8">
        <v>0.02</v>
      </c>
      <c r="AS903" s="8">
        <v>30024</v>
      </c>
      <c r="AT903" s="8">
        <v>2.3809999999999998E-2</v>
      </c>
      <c r="AU903" s="8">
        <v>30201</v>
      </c>
      <c r="AV903" s="8">
        <v>2.3809999999999998E-2</v>
      </c>
    </row>
    <row r="904" spans="1:48">
      <c r="A904" s="8" t="s">
        <v>2012</v>
      </c>
      <c r="B904" s="8">
        <v>132100018</v>
      </c>
      <c r="D904" s="8" t="s">
        <v>2853</v>
      </c>
      <c r="E904" s="8">
        <v>200</v>
      </c>
      <c r="F904" s="8">
        <v>6.0000000000000001E-3</v>
      </c>
      <c r="G904" s="8">
        <v>0.5</v>
      </c>
      <c r="K904" s="8" t="s">
        <v>2050</v>
      </c>
      <c r="L904" s="8">
        <v>1</v>
      </c>
      <c r="M904" s="8">
        <v>2</v>
      </c>
      <c r="S904" s="8" t="s">
        <v>1105</v>
      </c>
      <c r="T904" s="8">
        <v>6.5049999999999997E-2</v>
      </c>
      <c r="U904" s="8" t="s">
        <v>417</v>
      </c>
      <c r="V904" s="8">
        <v>2.7100000000000002E-3</v>
      </c>
      <c r="AJ904" s="8">
        <v>3344</v>
      </c>
      <c r="AK904" s="8">
        <v>0</v>
      </c>
      <c r="AL904" s="8">
        <v>0</v>
      </c>
      <c r="AM904" s="8">
        <v>300000302</v>
      </c>
      <c r="AN904" s="8">
        <v>2.3809999999999998E-2</v>
      </c>
      <c r="AO904" s="8">
        <v>300000299</v>
      </c>
      <c r="AP904" s="8">
        <v>7.1430000000000007E-2</v>
      </c>
      <c r="AQ904" s="8">
        <v>300000301</v>
      </c>
      <c r="AR904" s="8">
        <v>0.02</v>
      </c>
      <c r="AS904" s="8">
        <v>30024</v>
      </c>
      <c r="AT904" s="8">
        <v>2.3809999999999998E-2</v>
      </c>
      <c r="AU904" s="8">
        <v>30201</v>
      </c>
      <c r="AV904" s="8">
        <v>2.3809999999999998E-2</v>
      </c>
    </row>
    <row r="905" spans="1:48">
      <c r="A905" s="8" t="s">
        <v>2012</v>
      </c>
      <c r="B905" s="8">
        <v>132100019</v>
      </c>
      <c r="D905" s="8" t="s">
        <v>2854</v>
      </c>
      <c r="E905" s="8">
        <v>400</v>
      </c>
      <c r="F905" s="8">
        <v>8.3333333333333332E-3</v>
      </c>
      <c r="G905" s="8">
        <v>0.5</v>
      </c>
      <c r="K905" s="8" t="s">
        <v>2050</v>
      </c>
      <c r="L905" s="8">
        <v>1</v>
      </c>
      <c r="M905" s="8">
        <v>2</v>
      </c>
      <c r="S905" s="8" t="s">
        <v>1105</v>
      </c>
      <c r="T905" s="8">
        <v>0.24360000000000001</v>
      </c>
      <c r="U905" s="8" t="s">
        <v>417</v>
      </c>
      <c r="V905" s="8">
        <v>1.0149999999999999E-2</v>
      </c>
      <c r="AJ905" s="8">
        <v>3346</v>
      </c>
      <c r="AK905" s="8">
        <v>0</v>
      </c>
      <c r="AL905" s="8">
        <v>0</v>
      </c>
      <c r="AM905" s="8">
        <v>0</v>
      </c>
      <c r="AN905" s="8">
        <v>0</v>
      </c>
      <c r="AO905" s="8">
        <v>300000299</v>
      </c>
      <c r="AP905" s="8">
        <v>0.2</v>
      </c>
      <c r="AQ905" s="8">
        <v>300000301</v>
      </c>
      <c r="AR905" s="8">
        <v>0.25</v>
      </c>
      <c r="AS905" s="8">
        <v>30025</v>
      </c>
      <c r="AT905" s="8">
        <v>6.25E-2</v>
      </c>
      <c r="AU905" s="8">
        <v>30201</v>
      </c>
      <c r="AV905" s="8">
        <v>6.25E-2</v>
      </c>
    </row>
    <row r="906" spans="1:48">
      <c r="A906" s="8" t="s">
        <v>2012</v>
      </c>
      <c r="B906" s="8">
        <v>132100020</v>
      </c>
      <c r="D906" s="8" t="s">
        <v>2855</v>
      </c>
      <c r="E906" s="8">
        <v>400</v>
      </c>
      <c r="F906" s="8">
        <v>8.3333333333333332E-3</v>
      </c>
      <c r="G906" s="8">
        <v>0.5</v>
      </c>
      <c r="K906" s="8" t="s">
        <v>2050</v>
      </c>
      <c r="L906" s="8">
        <v>1</v>
      </c>
      <c r="M906" s="8">
        <v>2</v>
      </c>
      <c r="S906" s="8" t="s">
        <v>1105</v>
      </c>
      <c r="T906" s="8">
        <v>0.24360000000000001</v>
      </c>
      <c r="U906" s="8" t="s">
        <v>460</v>
      </c>
      <c r="V906" s="8">
        <v>1.0149999999999999E-2</v>
      </c>
      <c r="AJ906" s="8">
        <v>3346</v>
      </c>
      <c r="AK906" s="8">
        <v>0</v>
      </c>
      <c r="AL906" s="8">
        <v>0</v>
      </c>
      <c r="AM906" s="8">
        <v>0</v>
      </c>
      <c r="AN906" s="8">
        <v>0</v>
      </c>
      <c r="AO906" s="8">
        <v>300000299</v>
      </c>
      <c r="AP906" s="8">
        <v>0.2</v>
      </c>
      <c r="AQ906" s="8">
        <v>300000301</v>
      </c>
      <c r="AR906" s="8">
        <v>0.25</v>
      </c>
      <c r="AS906" s="8">
        <v>30025</v>
      </c>
      <c r="AT906" s="8">
        <v>6.25E-2</v>
      </c>
      <c r="AU906" s="8">
        <v>30201</v>
      </c>
      <c r="AV906" s="8">
        <v>6.25E-2</v>
      </c>
    </row>
    <row r="907" spans="1:48">
      <c r="A907" s="8" t="s">
        <v>2012</v>
      </c>
      <c r="B907" s="8">
        <v>132100021</v>
      </c>
      <c r="D907" s="8" t="s">
        <v>2856</v>
      </c>
      <c r="E907" s="8">
        <v>400</v>
      </c>
      <c r="F907" s="8">
        <v>6.9444444444444441E-3</v>
      </c>
      <c r="G907" s="8">
        <v>0.5</v>
      </c>
      <c r="K907" s="8" t="s">
        <v>2050</v>
      </c>
      <c r="L907" s="8">
        <v>1</v>
      </c>
      <c r="M907" s="8">
        <v>2</v>
      </c>
      <c r="S907" s="8" t="s">
        <v>1105</v>
      </c>
      <c r="T907" s="8">
        <v>0.15722</v>
      </c>
      <c r="U907" s="8" t="s">
        <v>417</v>
      </c>
      <c r="V907" s="8">
        <v>6.5500000000000003E-3</v>
      </c>
      <c r="AJ907" s="8">
        <v>3345</v>
      </c>
      <c r="AK907" s="8">
        <v>0</v>
      </c>
      <c r="AL907" s="8">
        <v>0</v>
      </c>
      <c r="AM907" s="8">
        <v>0</v>
      </c>
      <c r="AN907" s="8">
        <v>0</v>
      </c>
      <c r="AO907" s="8">
        <v>300000299</v>
      </c>
      <c r="AP907" s="8">
        <v>0.2</v>
      </c>
      <c r="AQ907" s="8">
        <v>300000301</v>
      </c>
      <c r="AR907" s="8">
        <v>0.25</v>
      </c>
      <c r="AS907" s="8">
        <v>30025</v>
      </c>
      <c r="AT907" s="8">
        <v>6.25E-2</v>
      </c>
      <c r="AU907" s="8">
        <v>30201</v>
      </c>
      <c r="AV907" s="8">
        <v>6.25E-2</v>
      </c>
    </row>
    <row r="908" spans="1:48">
      <c r="A908" s="8" t="s">
        <v>2012</v>
      </c>
      <c r="B908" s="8">
        <v>132100022</v>
      </c>
      <c r="D908" s="8" t="s">
        <v>2857</v>
      </c>
      <c r="E908" s="8">
        <v>400</v>
      </c>
      <c r="F908" s="8">
        <v>8.0000000000000002E-3</v>
      </c>
      <c r="G908" s="8">
        <v>0.5</v>
      </c>
      <c r="K908" s="8" t="s">
        <v>2050</v>
      </c>
      <c r="L908" s="8">
        <v>1</v>
      </c>
      <c r="M908" s="8">
        <v>2</v>
      </c>
      <c r="S908" s="8" t="s">
        <v>1105</v>
      </c>
      <c r="T908" s="8">
        <v>0.15722</v>
      </c>
      <c r="U908" s="8" t="s">
        <v>460</v>
      </c>
      <c r="V908" s="8">
        <v>6.5500000000000003E-3</v>
      </c>
      <c r="AJ908" s="8">
        <v>3345</v>
      </c>
      <c r="AK908" s="8">
        <v>0</v>
      </c>
      <c r="AL908" s="8">
        <v>0</v>
      </c>
      <c r="AM908" s="8">
        <v>0</v>
      </c>
      <c r="AN908" s="8">
        <v>0</v>
      </c>
      <c r="AO908" s="8">
        <v>300000299</v>
      </c>
      <c r="AP908" s="8">
        <v>0.2</v>
      </c>
      <c r="AQ908" s="8">
        <v>300000301</v>
      </c>
      <c r="AR908" s="8">
        <v>0.25</v>
      </c>
      <c r="AS908" s="8">
        <v>30025</v>
      </c>
      <c r="AT908" s="8">
        <v>6.25E-2</v>
      </c>
      <c r="AU908" s="8">
        <v>30201</v>
      </c>
      <c r="AV908" s="8">
        <v>6.25E-2</v>
      </c>
    </row>
    <row r="909" spans="1:48">
      <c r="A909" s="8" t="s">
        <v>2012</v>
      </c>
      <c r="D909" s="8">
        <v>0</v>
      </c>
      <c r="K909" s="8" t="s">
        <v>2050</v>
      </c>
      <c r="L909" s="8">
        <v>1</v>
      </c>
      <c r="AK909" s="8">
        <v>0</v>
      </c>
      <c r="AL909" s="8">
        <v>0</v>
      </c>
      <c r="AM909" s="8">
        <v>0</v>
      </c>
      <c r="AN909" s="8">
        <v>0</v>
      </c>
      <c r="AO909" s="8">
        <v>0</v>
      </c>
      <c r="AP909" s="8">
        <v>0</v>
      </c>
      <c r="AQ909" s="8">
        <v>0</v>
      </c>
      <c r="AR909" s="8">
        <v>0</v>
      </c>
      <c r="AS909" s="8">
        <v>0</v>
      </c>
      <c r="AT909" s="8">
        <v>0</v>
      </c>
      <c r="AU909" s="8">
        <v>0</v>
      </c>
      <c r="AV909" s="8">
        <v>0</v>
      </c>
    </row>
    <row r="910" spans="1:48">
      <c r="A910" s="8" t="s">
        <v>2012</v>
      </c>
      <c r="D910" s="8">
        <v>0</v>
      </c>
      <c r="K910" s="8" t="s">
        <v>2050</v>
      </c>
      <c r="L910" s="8">
        <v>1</v>
      </c>
      <c r="AK910" s="8">
        <v>0</v>
      </c>
      <c r="AL910" s="8">
        <v>0</v>
      </c>
      <c r="AM910" s="8">
        <v>0</v>
      </c>
      <c r="AN910" s="8">
        <v>0</v>
      </c>
      <c r="AO910" s="8">
        <v>0</v>
      </c>
      <c r="AP910" s="8">
        <v>0</v>
      </c>
      <c r="AQ910" s="8">
        <v>0</v>
      </c>
      <c r="AR910" s="8">
        <v>0</v>
      </c>
      <c r="AS910" s="8">
        <v>0</v>
      </c>
      <c r="AT910" s="8">
        <v>0</v>
      </c>
      <c r="AU910" s="8">
        <v>0</v>
      </c>
      <c r="AV910" s="8">
        <v>0</v>
      </c>
    </row>
    <row r="911" spans="1:48">
      <c r="A911" s="8" t="s">
        <v>2012</v>
      </c>
      <c r="D911" s="8">
        <v>0</v>
      </c>
      <c r="K911" s="8" t="s">
        <v>2050</v>
      </c>
      <c r="L911" s="8">
        <v>1</v>
      </c>
      <c r="AK911" s="8">
        <v>0</v>
      </c>
      <c r="AL911" s="8">
        <v>0</v>
      </c>
      <c r="AM911" s="8">
        <v>0</v>
      </c>
      <c r="AN911" s="8">
        <v>0</v>
      </c>
      <c r="AO911" s="8">
        <v>0</v>
      </c>
      <c r="AP911" s="8">
        <v>0</v>
      </c>
      <c r="AQ911" s="8">
        <v>0</v>
      </c>
      <c r="AR911" s="8">
        <v>0</v>
      </c>
      <c r="AS911" s="8">
        <v>0</v>
      </c>
      <c r="AT911" s="8">
        <v>0</v>
      </c>
      <c r="AU911" s="8">
        <v>0</v>
      </c>
      <c r="AV911" s="8">
        <v>0</v>
      </c>
    </row>
    <row r="912" spans="1:48">
      <c r="A912" s="8" t="s">
        <v>2012</v>
      </c>
      <c r="D912" s="8">
        <v>0</v>
      </c>
      <c r="K912" s="8" t="s">
        <v>2050</v>
      </c>
      <c r="L912" s="8">
        <v>1</v>
      </c>
      <c r="AK912" s="8">
        <v>0</v>
      </c>
      <c r="AL912" s="8">
        <v>0</v>
      </c>
      <c r="AM912" s="8">
        <v>0</v>
      </c>
      <c r="AN912" s="8">
        <v>0</v>
      </c>
      <c r="AO912" s="8">
        <v>0</v>
      </c>
      <c r="AP912" s="8">
        <v>0</v>
      </c>
      <c r="AQ912" s="8">
        <v>0</v>
      </c>
      <c r="AR912" s="8">
        <v>0</v>
      </c>
      <c r="AS912" s="8">
        <v>0</v>
      </c>
      <c r="AT912" s="8">
        <v>0</v>
      </c>
      <c r="AU912" s="8">
        <v>0</v>
      </c>
      <c r="AV912" s="8">
        <v>0</v>
      </c>
    </row>
    <row r="913" spans="1:48">
      <c r="A913" s="8" t="s">
        <v>2012</v>
      </c>
      <c r="D913" s="8">
        <v>0</v>
      </c>
      <c r="K913" s="8" t="s">
        <v>2050</v>
      </c>
      <c r="L913" s="8">
        <v>1</v>
      </c>
      <c r="AK913" s="8">
        <v>0</v>
      </c>
      <c r="AL913" s="8">
        <v>0</v>
      </c>
      <c r="AM913" s="8">
        <v>0</v>
      </c>
      <c r="AN913" s="8">
        <v>0</v>
      </c>
      <c r="AO913" s="8">
        <v>0</v>
      </c>
      <c r="AP913" s="8">
        <v>0</v>
      </c>
      <c r="AQ913" s="8">
        <v>0</v>
      </c>
      <c r="AR913" s="8">
        <v>0</v>
      </c>
      <c r="AS913" s="8">
        <v>0</v>
      </c>
      <c r="AT913" s="8">
        <v>0</v>
      </c>
      <c r="AU913" s="8">
        <v>0</v>
      </c>
      <c r="AV913" s="8">
        <v>0</v>
      </c>
    </row>
    <row r="914" spans="1:48">
      <c r="A914" s="8" t="s">
        <v>2012</v>
      </c>
      <c r="D914" s="8">
        <v>0</v>
      </c>
      <c r="K914" s="8" t="s">
        <v>2050</v>
      </c>
      <c r="L914" s="8">
        <v>1</v>
      </c>
      <c r="AK914" s="8">
        <v>0</v>
      </c>
      <c r="AL914" s="8">
        <v>0</v>
      </c>
      <c r="AM914" s="8">
        <v>0</v>
      </c>
      <c r="AN914" s="8">
        <v>0</v>
      </c>
      <c r="AO914" s="8">
        <v>0</v>
      </c>
      <c r="AP914" s="8">
        <v>0</v>
      </c>
      <c r="AQ914" s="8">
        <v>0</v>
      </c>
      <c r="AR914" s="8">
        <v>0</v>
      </c>
      <c r="AS914" s="8">
        <v>0</v>
      </c>
      <c r="AT914" s="8">
        <v>0</v>
      </c>
      <c r="AU914" s="8">
        <v>0</v>
      </c>
      <c r="AV914" s="8">
        <v>0</v>
      </c>
    </row>
    <row r="915" spans="1:48">
      <c r="A915" s="8" t="s">
        <v>2012</v>
      </c>
      <c r="D915" s="8">
        <v>0</v>
      </c>
      <c r="K915" s="8" t="s">
        <v>2050</v>
      </c>
      <c r="L915" s="8">
        <v>1</v>
      </c>
      <c r="AK915" s="8">
        <v>0</v>
      </c>
      <c r="AL915" s="8">
        <v>0</v>
      </c>
      <c r="AM915" s="8">
        <v>0</v>
      </c>
      <c r="AN915" s="8">
        <v>0</v>
      </c>
      <c r="AO915" s="8">
        <v>0</v>
      </c>
      <c r="AP915" s="8">
        <v>0</v>
      </c>
      <c r="AQ915" s="8">
        <v>0</v>
      </c>
      <c r="AR915" s="8">
        <v>0</v>
      </c>
      <c r="AS915" s="8">
        <v>0</v>
      </c>
      <c r="AT915" s="8">
        <v>0</v>
      </c>
      <c r="AU915" s="8">
        <v>0</v>
      </c>
      <c r="AV915" s="8">
        <v>0</v>
      </c>
    </row>
    <row r="916" spans="1:48">
      <c r="A916" s="8" t="s">
        <v>2012</v>
      </c>
      <c r="B916" s="8">
        <v>132100023</v>
      </c>
      <c r="D916" s="8" t="s">
        <v>14419</v>
      </c>
      <c r="E916" s="8">
        <v>400</v>
      </c>
      <c r="F916" s="8">
        <v>5.5172413793103444E-3</v>
      </c>
      <c r="G916" s="8">
        <v>1</v>
      </c>
      <c r="K916" s="8" t="s">
        <v>2050</v>
      </c>
      <c r="L916" s="8">
        <v>1</v>
      </c>
      <c r="M916" s="8">
        <v>2</v>
      </c>
      <c r="S916" s="8" t="s">
        <v>1357</v>
      </c>
      <c r="T916" s="8">
        <v>9.6329999999999999E-2</v>
      </c>
      <c r="U916" s="8" t="s">
        <v>442</v>
      </c>
      <c r="V916" s="8">
        <v>1.17E-3</v>
      </c>
      <c r="AK916" s="8">
        <v>0</v>
      </c>
      <c r="AL916" s="8">
        <v>0</v>
      </c>
      <c r="AM916" s="8">
        <v>0</v>
      </c>
      <c r="AN916" s="8">
        <v>0</v>
      </c>
      <c r="AO916" s="8">
        <v>300000298</v>
      </c>
      <c r="AP916" s="8">
        <v>1</v>
      </c>
      <c r="AQ916" s="8">
        <v>0</v>
      </c>
      <c r="AR916" s="8">
        <v>0</v>
      </c>
      <c r="AS916" s="8">
        <v>30025</v>
      </c>
      <c r="AT916" s="8">
        <v>2.5000000000000001E-2</v>
      </c>
      <c r="AU916" s="8">
        <v>30201</v>
      </c>
      <c r="AV916" s="8">
        <v>2.5000000000000001E-2</v>
      </c>
    </row>
    <row r="917" spans="1:48">
      <c r="A917" s="8" t="s">
        <v>2012</v>
      </c>
      <c r="B917" s="8">
        <v>132100024</v>
      </c>
      <c r="D917" s="8" t="s">
        <v>14420</v>
      </c>
      <c r="E917" s="8">
        <v>400</v>
      </c>
      <c r="F917" s="8">
        <v>5.5172413793103444E-3</v>
      </c>
      <c r="G917" s="8">
        <v>1</v>
      </c>
      <c r="K917" s="8" t="s">
        <v>2050</v>
      </c>
      <c r="L917" s="8">
        <v>1</v>
      </c>
      <c r="M917" s="8">
        <v>2</v>
      </c>
      <c r="S917" s="8" t="s">
        <v>1357</v>
      </c>
      <c r="T917" s="8">
        <v>9.6329999999999999E-2</v>
      </c>
      <c r="U917" s="8" t="s">
        <v>442</v>
      </c>
      <c r="V917" s="8">
        <v>1.17E-3</v>
      </c>
      <c r="W917" s="8">
        <v>300000286</v>
      </c>
      <c r="X917" s="8">
        <v>1</v>
      </c>
      <c r="AK917" s="8">
        <v>0</v>
      </c>
      <c r="AL917" s="8">
        <v>0</v>
      </c>
      <c r="AM917" s="8">
        <v>0</v>
      </c>
      <c r="AN917" s="8">
        <v>0</v>
      </c>
      <c r="AO917" s="8">
        <v>300000298</v>
      </c>
      <c r="AP917" s="8">
        <v>1</v>
      </c>
      <c r="AQ917" s="8">
        <v>0</v>
      </c>
      <c r="AR917" s="8">
        <v>0</v>
      </c>
      <c r="AS917" s="8">
        <v>30025</v>
      </c>
      <c r="AT917" s="8">
        <v>2.5000000000000001E-2</v>
      </c>
      <c r="AU917" s="8">
        <v>30201</v>
      </c>
      <c r="AV917" s="8">
        <v>2.5000000000000001E-2</v>
      </c>
    </row>
    <row r="918" spans="1:48">
      <c r="A918" s="8" t="s">
        <v>2012</v>
      </c>
      <c r="B918" s="8">
        <v>132100025</v>
      </c>
      <c r="D918" s="8" t="s">
        <v>14421</v>
      </c>
      <c r="E918" s="8">
        <v>400</v>
      </c>
      <c r="F918" s="8">
        <v>5.5172413793103444E-3</v>
      </c>
      <c r="G918" s="8">
        <v>1</v>
      </c>
      <c r="K918" s="8" t="s">
        <v>2050</v>
      </c>
      <c r="L918" s="8">
        <v>1</v>
      </c>
      <c r="M918" s="8">
        <v>2</v>
      </c>
      <c r="S918" s="8" t="s">
        <v>1357</v>
      </c>
      <c r="T918" s="8">
        <v>9.5699999999999993E-2</v>
      </c>
      <c r="AK918" s="8">
        <v>0</v>
      </c>
      <c r="AL918" s="8">
        <v>0</v>
      </c>
      <c r="AM918" s="8">
        <v>0</v>
      </c>
      <c r="AN918" s="8">
        <v>0</v>
      </c>
      <c r="AO918" s="8">
        <v>300000298</v>
      </c>
      <c r="AP918" s="8">
        <v>1</v>
      </c>
      <c r="AQ918" s="8">
        <v>0</v>
      </c>
      <c r="AR918" s="8">
        <v>0</v>
      </c>
      <c r="AS918" s="8">
        <v>30025</v>
      </c>
      <c r="AT918" s="8">
        <v>2.5000000000000001E-2</v>
      </c>
      <c r="AU918" s="8">
        <v>30201</v>
      </c>
      <c r="AV918" s="8">
        <v>2.5000000000000001E-2</v>
      </c>
    </row>
    <row r="919" spans="1:48">
      <c r="A919" s="8" t="s">
        <v>2012</v>
      </c>
      <c r="B919" s="8">
        <v>132100026</v>
      </c>
      <c r="D919" s="8" t="s">
        <v>14422</v>
      </c>
      <c r="E919" s="8">
        <v>420</v>
      </c>
      <c r="F919" s="8">
        <v>2.6666666666666666E-3</v>
      </c>
      <c r="G919" s="8">
        <v>1.5</v>
      </c>
      <c r="K919" s="8" t="s">
        <v>2050</v>
      </c>
      <c r="L919" s="8">
        <v>1</v>
      </c>
      <c r="M919" s="8">
        <v>4</v>
      </c>
      <c r="S919" s="8" t="s">
        <v>1357</v>
      </c>
      <c r="T919" s="8">
        <v>0.11727</v>
      </c>
      <c r="U919" s="8">
        <v>300000281</v>
      </c>
      <c r="V919" s="8">
        <v>1</v>
      </c>
      <c r="AJ919" s="8" t="s">
        <v>2862</v>
      </c>
      <c r="AK919" s="8">
        <v>0</v>
      </c>
      <c r="AL919" s="8">
        <v>0</v>
      </c>
      <c r="AM919" s="8">
        <v>300000281</v>
      </c>
      <c r="AN919" s="8">
        <v>1</v>
      </c>
      <c r="AO919" s="8">
        <v>300000299</v>
      </c>
      <c r="AP919" s="8">
        <v>7.1419999999999997E-2</v>
      </c>
      <c r="AQ919" s="8">
        <v>0</v>
      </c>
      <c r="AR919" s="8">
        <v>0</v>
      </c>
      <c r="AS919" s="8">
        <v>30025</v>
      </c>
      <c r="AT919" s="8">
        <v>3.5713999999999996E-2</v>
      </c>
      <c r="AU919" s="8">
        <v>30201</v>
      </c>
      <c r="AV919" s="8">
        <v>3.5713999999999996E-2</v>
      </c>
    </row>
    <row r="920" spans="1:48">
      <c r="A920" s="8" t="s">
        <v>2012</v>
      </c>
      <c r="B920" s="8">
        <v>132100027</v>
      </c>
      <c r="D920" s="8" t="s">
        <v>14423</v>
      </c>
      <c r="E920" s="8">
        <v>420</v>
      </c>
      <c r="F920" s="8">
        <v>2.6666666666666666E-3</v>
      </c>
      <c r="G920" s="8">
        <v>1.5</v>
      </c>
      <c r="K920" s="8" t="s">
        <v>2050</v>
      </c>
      <c r="L920" s="8">
        <v>1</v>
      </c>
      <c r="M920" s="8">
        <v>4</v>
      </c>
      <c r="S920" s="8" t="s">
        <v>1357</v>
      </c>
      <c r="T920" s="8">
        <v>0.11727</v>
      </c>
      <c r="U920" s="8">
        <v>300000281</v>
      </c>
      <c r="V920" s="8">
        <v>1</v>
      </c>
      <c r="AK920" s="8">
        <v>0</v>
      </c>
      <c r="AL920" s="8">
        <v>0</v>
      </c>
      <c r="AM920" s="8">
        <v>300000227</v>
      </c>
      <c r="AN920" s="8">
        <v>1</v>
      </c>
      <c r="AO920" s="8">
        <v>300000299</v>
      </c>
      <c r="AP920" s="8">
        <v>7.1419999999999997E-2</v>
      </c>
      <c r="AQ920" s="8">
        <v>0</v>
      </c>
      <c r="AR920" s="8">
        <v>0</v>
      </c>
      <c r="AS920" s="8">
        <v>30025</v>
      </c>
      <c r="AT920" s="8">
        <v>3.5713999999999996E-2</v>
      </c>
      <c r="AU920" s="8">
        <v>30201</v>
      </c>
      <c r="AV920" s="8">
        <v>3.5713999999999996E-2</v>
      </c>
    </row>
    <row r="921" spans="1:48">
      <c r="A921" s="8" t="s">
        <v>2012</v>
      </c>
      <c r="B921" s="8">
        <v>132100028</v>
      </c>
      <c r="D921" s="8" t="s">
        <v>14424</v>
      </c>
      <c r="E921" s="8">
        <v>420</v>
      </c>
      <c r="F921" s="8">
        <v>2.6666666666666666E-3</v>
      </c>
      <c r="G921" s="8">
        <v>2</v>
      </c>
      <c r="K921" s="8" t="s">
        <v>2050</v>
      </c>
      <c r="L921" s="8">
        <v>1</v>
      </c>
      <c r="M921" s="8">
        <v>4</v>
      </c>
      <c r="S921" s="8" t="s">
        <v>1357</v>
      </c>
      <c r="T921" s="8">
        <v>0.11727</v>
      </c>
      <c r="U921" s="8">
        <v>300000281</v>
      </c>
      <c r="V921" s="8">
        <v>1</v>
      </c>
      <c r="W921" s="8">
        <v>300000287</v>
      </c>
      <c r="X921" s="8">
        <v>1</v>
      </c>
      <c r="AJ921" s="8" t="s">
        <v>2862</v>
      </c>
      <c r="AK921" s="8">
        <v>0</v>
      </c>
      <c r="AL921" s="8">
        <v>0</v>
      </c>
      <c r="AM921" s="8">
        <v>300000281</v>
      </c>
      <c r="AN921" s="8">
        <v>1</v>
      </c>
      <c r="AO921" s="8">
        <v>300000299</v>
      </c>
      <c r="AP921" s="8">
        <v>7.1419999999999997E-2</v>
      </c>
      <c r="AQ921" s="8">
        <v>0</v>
      </c>
      <c r="AR921" s="8">
        <v>0</v>
      </c>
      <c r="AS921" s="8">
        <v>30025</v>
      </c>
      <c r="AT921" s="8">
        <v>3.5713999999999996E-2</v>
      </c>
      <c r="AU921" s="8">
        <v>30201</v>
      </c>
      <c r="AV921" s="8">
        <v>3.5713999999999996E-2</v>
      </c>
    </row>
    <row r="922" spans="1:48">
      <c r="A922" s="8" t="s">
        <v>2012</v>
      </c>
      <c r="B922" s="8">
        <v>132100029</v>
      </c>
      <c r="D922" s="8" t="s">
        <v>14425</v>
      </c>
      <c r="E922" s="8">
        <v>420</v>
      </c>
      <c r="F922" s="8">
        <v>2.6666666666666666E-3</v>
      </c>
      <c r="G922" s="8">
        <v>1.5</v>
      </c>
      <c r="K922" s="8" t="s">
        <v>2050</v>
      </c>
      <c r="L922" s="8">
        <v>1</v>
      </c>
      <c r="M922" s="8">
        <v>4</v>
      </c>
      <c r="S922" s="8" t="s">
        <v>1357</v>
      </c>
      <c r="T922" s="8">
        <v>0.11727</v>
      </c>
      <c r="AJ922" s="8" t="s">
        <v>2862</v>
      </c>
      <c r="AK922" s="8">
        <v>0</v>
      </c>
      <c r="AL922" s="8">
        <v>0</v>
      </c>
      <c r="AM922" s="8">
        <v>300000281</v>
      </c>
      <c r="AN922" s="8">
        <v>1</v>
      </c>
      <c r="AO922" s="8">
        <v>300000299</v>
      </c>
      <c r="AP922" s="8">
        <v>7.1419999999999997E-2</v>
      </c>
      <c r="AQ922" s="8">
        <v>0</v>
      </c>
      <c r="AR922" s="8">
        <v>0</v>
      </c>
      <c r="AS922" s="8">
        <v>30025</v>
      </c>
      <c r="AT922" s="8">
        <v>3.5713999999999996E-2</v>
      </c>
      <c r="AU922" s="8">
        <v>30201</v>
      </c>
      <c r="AV922" s="8">
        <v>3.5713999999999996E-2</v>
      </c>
    </row>
    <row r="923" spans="1:48">
      <c r="A923" s="8" t="s">
        <v>2012</v>
      </c>
      <c r="D923" s="8">
        <v>0</v>
      </c>
      <c r="K923" s="8" t="s">
        <v>2050</v>
      </c>
      <c r="L923" s="8">
        <v>1</v>
      </c>
      <c r="AK923" s="8">
        <v>0</v>
      </c>
      <c r="AL923" s="8">
        <v>0</v>
      </c>
      <c r="AM923" s="8">
        <v>0</v>
      </c>
      <c r="AN923" s="8">
        <v>0</v>
      </c>
      <c r="AO923" s="8">
        <v>0</v>
      </c>
      <c r="AP923" s="8">
        <v>0</v>
      </c>
      <c r="AQ923" s="8">
        <v>0</v>
      </c>
      <c r="AR923" s="8">
        <v>0</v>
      </c>
      <c r="AS923" s="8">
        <v>0</v>
      </c>
      <c r="AT923" s="8">
        <v>0</v>
      </c>
      <c r="AU923" s="8">
        <v>0</v>
      </c>
      <c r="AV923" s="8">
        <v>0</v>
      </c>
    </row>
    <row r="924" spans="1:48">
      <c r="A924" s="8" t="s">
        <v>2012</v>
      </c>
      <c r="B924" s="8">
        <v>132100031</v>
      </c>
      <c r="D924" s="8" t="s">
        <v>14426</v>
      </c>
      <c r="E924" s="8">
        <v>420</v>
      </c>
      <c r="F924" s="8">
        <v>5.5826936496859731E-3</v>
      </c>
      <c r="G924" s="8">
        <v>0.75</v>
      </c>
      <c r="K924" s="8" t="s">
        <v>2050</v>
      </c>
      <c r="L924" s="8">
        <v>1</v>
      </c>
      <c r="M924" s="8">
        <v>2</v>
      </c>
      <c r="S924" s="8" t="s">
        <v>1105</v>
      </c>
      <c r="T924" s="8">
        <v>4.5444999999999999E-2</v>
      </c>
      <c r="U924" s="8" t="s">
        <v>197</v>
      </c>
      <c r="V924" s="8">
        <v>1.405E-3</v>
      </c>
      <c r="AK924" s="8">
        <v>0</v>
      </c>
      <c r="AL924" s="8">
        <v>0</v>
      </c>
      <c r="AM924" s="8">
        <v>0</v>
      </c>
      <c r="AN924" s="8">
        <v>0</v>
      </c>
      <c r="AO924" s="8">
        <v>0</v>
      </c>
      <c r="AP924" s="8">
        <v>0</v>
      </c>
      <c r="AQ924" s="8">
        <v>30013</v>
      </c>
      <c r="AR924" s="8">
        <v>2.8000000000000001E-2</v>
      </c>
      <c r="AS924" s="8">
        <v>30024</v>
      </c>
      <c r="AT924" s="8">
        <v>1.6660000000000001E-2</v>
      </c>
      <c r="AU924" s="8">
        <v>30201</v>
      </c>
      <c r="AV924" s="8">
        <v>1.6660000000000001E-2</v>
      </c>
    </row>
    <row r="925" spans="1:48">
      <c r="A925" s="8" t="s">
        <v>2012</v>
      </c>
      <c r="B925" s="8">
        <v>132100032</v>
      </c>
      <c r="D925" s="8" t="s">
        <v>14427</v>
      </c>
      <c r="E925" s="8">
        <v>420</v>
      </c>
      <c r="F925" s="8">
        <v>5.5826936496859731E-3</v>
      </c>
      <c r="G925" s="8">
        <v>0.75</v>
      </c>
      <c r="K925" s="8" t="s">
        <v>2050</v>
      </c>
      <c r="L925" s="8">
        <v>1</v>
      </c>
      <c r="M925" s="8">
        <v>2</v>
      </c>
      <c r="S925" s="8" t="s">
        <v>1105</v>
      </c>
      <c r="T925" s="8">
        <v>4.4880000000000003E-2</v>
      </c>
      <c r="U925" s="8" t="s">
        <v>195</v>
      </c>
      <c r="V925" s="8">
        <v>1.8699999999999999E-3</v>
      </c>
      <c r="AK925" s="8">
        <v>0</v>
      </c>
      <c r="AL925" s="8">
        <v>0</v>
      </c>
      <c r="AM925" s="8">
        <v>0</v>
      </c>
      <c r="AN925" s="8">
        <v>0</v>
      </c>
      <c r="AO925" s="8">
        <v>0</v>
      </c>
      <c r="AP925" s="8">
        <v>0</v>
      </c>
      <c r="AQ925" s="8">
        <v>30013</v>
      </c>
      <c r="AR925" s="8">
        <v>2.8000000000000001E-2</v>
      </c>
      <c r="AS925" s="8">
        <v>30024</v>
      </c>
      <c r="AT925" s="8">
        <v>1.6660000000000001E-2</v>
      </c>
      <c r="AU925" s="8">
        <v>30201</v>
      </c>
      <c r="AV925" s="8">
        <v>1.6660000000000001E-2</v>
      </c>
    </row>
    <row r="926" spans="1:48">
      <c r="A926" s="8" t="s">
        <v>2012</v>
      </c>
      <c r="B926" s="8">
        <v>132100033</v>
      </c>
      <c r="D926" s="8" t="s">
        <v>14428</v>
      </c>
      <c r="E926" s="8">
        <v>420</v>
      </c>
      <c r="F926" s="8">
        <v>5.5826936496859731E-3</v>
      </c>
      <c r="G926" s="8">
        <v>0.75</v>
      </c>
      <c r="K926" s="8" t="s">
        <v>2050</v>
      </c>
      <c r="L926" s="8">
        <v>1</v>
      </c>
      <c r="M926" s="8">
        <v>2</v>
      </c>
      <c r="S926" s="8" t="s">
        <v>1105</v>
      </c>
      <c r="T926" s="8">
        <v>4.3867000000000003E-2</v>
      </c>
      <c r="U926" s="8" t="s">
        <v>245</v>
      </c>
      <c r="V926" s="8">
        <v>1.7329999999999999E-3</v>
      </c>
      <c r="AK926" s="8">
        <v>0</v>
      </c>
      <c r="AL926" s="8">
        <v>0</v>
      </c>
      <c r="AM926" s="8">
        <v>0</v>
      </c>
      <c r="AN926" s="8">
        <v>0</v>
      </c>
      <c r="AO926" s="8">
        <v>0</v>
      </c>
      <c r="AP926" s="8">
        <v>0</v>
      </c>
      <c r="AQ926" s="8">
        <v>30013</v>
      </c>
      <c r="AR926" s="8">
        <v>2.8000000000000001E-2</v>
      </c>
      <c r="AS926" s="8">
        <v>30024</v>
      </c>
      <c r="AT926" s="8">
        <v>1.6660000000000001E-2</v>
      </c>
      <c r="AU926" s="8">
        <v>30201</v>
      </c>
      <c r="AV926" s="8">
        <v>1.6660000000000001E-2</v>
      </c>
    </row>
    <row r="927" spans="1:48">
      <c r="A927" s="8" t="s">
        <v>2012</v>
      </c>
      <c r="D927" s="8">
        <v>0</v>
      </c>
      <c r="K927" s="8" t="s">
        <v>2050</v>
      </c>
      <c r="L927" s="8">
        <v>1</v>
      </c>
      <c r="AK927" s="8">
        <v>0</v>
      </c>
      <c r="AL927" s="8">
        <v>0</v>
      </c>
      <c r="AM927" s="8">
        <v>0</v>
      </c>
      <c r="AN927" s="8">
        <v>0</v>
      </c>
      <c r="AO927" s="8">
        <v>0</v>
      </c>
      <c r="AP927" s="8">
        <v>0</v>
      </c>
      <c r="AQ927" s="8">
        <v>0</v>
      </c>
      <c r="AR927" s="8">
        <v>0</v>
      </c>
      <c r="AS927" s="8">
        <v>0</v>
      </c>
      <c r="AT927" s="8">
        <v>0</v>
      </c>
      <c r="AU927" s="8">
        <v>0</v>
      </c>
      <c r="AV927" s="8">
        <v>0</v>
      </c>
    </row>
    <row r="928" spans="1:48">
      <c r="A928" s="8" t="s">
        <v>2012</v>
      </c>
      <c r="B928" s="8">
        <v>132100045</v>
      </c>
      <c r="D928" s="8" t="s">
        <v>2869</v>
      </c>
      <c r="E928" s="8">
        <v>400</v>
      </c>
      <c r="F928" s="8">
        <v>5.5172413793103444E-3</v>
      </c>
      <c r="G928" s="8">
        <v>1</v>
      </c>
      <c r="K928" s="8" t="s">
        <v>2050</v>
      </c>
      <c r="L928" s="8">
        <v>1</v>
      </c>
      <c r="M928" s="8">
        <v>2</v>
      </c>
      <c r="S928" s="8" t="s">
        <v>1357</v>
      </c>
      <c r="T928" s="8">
        <v>0.14321999999999999</v>
      </c>
      <c r="AK928" s="8">
        <v>0</v>
      </c>
      <c r="AL928" s="8">
        <v>0</v>
      </c>
      <c r="AM928" s="8">
        <v>30148</v>
      </c>
      <c r="AN928" s="8">
        <v>1</v>
      </c>
      <c r="AO928" s="8">
        <v>0</v>
      </c>
      <c r="AP928" s="8">
        <v>0</v>
      </c>
      <c r="AQ928" s="8">
        <v>0</v>
      </c>
      <c r="AR928" s="8">
        <v>0</v>
      </c>
      <c r="AS928" s="8">
        <v>30025</v>
      </c>
      <c r="AT928" s="8">
        <v>2.8570000000000002E-2</v>
      </c>
      <c r="AU928" s="8">
        <v>30201</v>
      </c>
      <c r="AV928" s="8">
        <v>2.5000000000000001E-2</v>
      </c>
    </row>
    <row r="929" spans="1:48">
      <c r="A929" s="8" t="s">
        <v>2012</v>
      </c>
      <c r="B929" s="8">
        <v>132100047</v>
      </c>
      <c r="D929" s="8" t="s">
        <v>14429</v>
      </c>
      <c r="E929" s="8">
        <v>200</v>
      </c>
      <c r="F929" s="8">
        <v>1.2833333333333334E-2</v>
      </c>
      <c r="G929" s="8">
        <v>0.25</v>
      </c>
      <c r="K929" s="8" t="s">
        <v>2050</v>
      </c>
      <c r="L929" s="8">
        <v>1</v>
      </c>
      <c r="M929" s="8">
        <v>1</v>
      </c>
      <c r="S929" s="8" t="s">
        <v>995</v>
      </c>
      <c r="T929" s="8">
        <v>7.3719999999999994E-2</v>
      </c>
      <c r="U929" s="8" t="s">
        <v>425</v>
      </c>
      <c r="V929" s="8">
        <v>2.2799999999999999E-3</v>
      </c>
      <c r="AK929" s="8">
        <v>0</v>
      </c>
      <c r="AL929" s="8">
        <v>0</v>
      </c>
      <c r="AM929" s="8">
        <v>0</v>
      </c>
      <c r="AN929" s="8">
        <v>0</v>
      </c>
      <c r="AO929" s="8">
        <v>0</v>
      </c>
      <c r="AP929" s="8">
        <v>0</v>
      </c>
      <c r="AQ929" s="8">
        <v>30013</v>
      </c>
      <c r="AR929" s="8">
        <v>4.6665999999999999E-2</v>
      </c>
      <c r="AS929" s="8">
        <v>30024</v>
      </c>
      <c r="AT929" s="8">
        <v>2.7777999999999997E-2</v>
      </c>
      <c r="AU929" s="8">
        <v>30201</v>
      </c>
      <c r="AV929" s="8">
        <v>2.7777999999999997E-2</v>
      </c>
    </row>
    <row r="930" spans="1:48">
      <c r="A930" s="8" t="s">
        <v>2012</v>
      </c>
      <c r="B930" s="8">
        <v>132100052</v>
      </c>
      <c r="D930" s="8" t="s">
        <v>14430</v>
      </c>
      <c r="E930" s="8">
        <v>420</v>
      </c>
      <c r="F930" s="8">
        <v>2.6666666666666666E-3</v>
      </c>
      <c r="G930" s="8">
        <v>1.5</v>
      </c>
      <c r="K930" s="8" t="s">
        <v>2050</v>
      </c>
      <c r="L930" s="8">
        <v>1</v>
      </c>
      <c r="M930" s="8">
        <v>4</v>
      </c>
      <c r="S930" s="8" t="s">
        <v>1357</v>
      </c>
      <c r="T930" s="8">
        <v>0.11727</v>
      </c>
      <c r="U930" s="8">
        <v>300000348</v>
      </c>
      <c r="V930" s="8">
        <v>1</v>
      </c>
      <c r="W930" s="8">
        <v>300000281</v>
      </c>
      <c r="X930" s="8">
        <v>1</v>
      </c>
      <c r="AK930" s="8">
        <v>0</v>
      </c>
      <c r="AL930" s="8">
        <v>0</v>
      </c>
      <c r="AM930" s="8">
        <v>300000281</v>
      </c>
      <c r="AN930" s="8">
        <v>1</v>
      </c>
      <c r="AO930" s="8">
        <v>300000299</v>
      </c>
      <c r="AP930" s="8">
        <v>7.1419999999999997E-2</v>
      </c>
      <c r="AQ930" s="8">
        <v>0</v>
      </c>
      <c r="AR930" s="8">
        <v>0</v>
      </c>
      <c r="AS930" s="8">
        <v>30025</v>
      </c>
      <c r="AT930" s="8">
        <v>3.5713999999999996E-2</v>
      </c>
      <c r="AU930" s="8">
        <v>30201</v>
      </c>
      <c r="AV930" s="8">
        <v>3.5713999999999996E-2</v>
      </c>
    </row>
    <row r="931" spans="1:48">
      <c r="A931" s="8" t="s">
        <v>2012</v>
      </c>
      <c r="B931" s="8">
        <v>132100053</v>
      </c>
      <c r="D931" s="8" t="s">
        <v>14431</v>
      </c>
      <c r="E931" s="8">
        <v>130</v>
      </c>
      <c r="F931" s="8">
        <v>4.4444444444444444E-3</v>
      </c>
      <c r="G931" s="8">
        <v>0.25</v>
      </c>
      <c r="K931" s="8" t="s">
        <v>2050</v>
      </c>
      <c r="L931" s="8">
        <v>1</v>
      </c>
      <c r="M931" s="8">
        <v>2</v>
      </c>
      <c r="S931" s="8" t="s">
        <v>931</v>
      </c>
      <c r="T931" s="8">
        <v>2.2311999999999999E-2</v>
      </c>
      <c r="U931" s="8" t="s">
        <v>2873</v>
      </c>
      <c r="V931" s="8">
        <v>6.8999999999999997E-4</v>
      </c>
      <c r="AK931" s="8">
        <v>0</v>
      </c>
      <c r="AL931" s="8">
        <v>0</v>
      </c>
      <c r="AM931" s="8">
        <v>0</v>
      </c>
      <c r="AN931" s="8">
        <v>0</v>
      </c>
      <c r="AO931" s="8">
        <v>300000300</v>
      </c>
      <c r="AP931" s="8">
        <v>0.17143</v>
      </c>
      <c r="AQ931" s="8">
        <v>0</v>
      </c>
      <c r="AR931" s="8">
        <v>0</v>
      </c>
      <c r="AS931" s="8">
        <v>300000213</v>
      </c>
      <c r="AT931" s="8">
        <v>2.8570000000000002E-2</v>
      </c>
      <c r="AU931" s="8">
        <v>30201</v>
      </c>
      <c r="AV931" s="8">
        <v>2.8570000000000002E-2</v>
      </c>
    </row>
    <row r="932" spans="1:48">
      <c r="A932" s="8" t="s">
        <v>2012</v>
      </c>
      <c r="B932" s="8">
        <v>132100054</v>
      </c>
      <c r="D932" s="8" t="s">
        <v>2874</v>
      </c>
      <c r="E932" s="8">
        <v>200</v>
      </c>
      <c r="F932" s="8">
        <v>1.2500000000000001E-2</v>
      </c>
      <c r="G932" s="8">
        <v>0.25</v>
      </c>
      <c r="K932" s="8" t="s">
        <v>2050</v>
      </c>
      <c r="L932" s="8">
        <v>1</v>
      </c>
      <c r="M932" s="8">
        <v>1</v>
      </c>
      <c r="S932" s="8" t="s">
        <v>1105</v>
      </c>
      <c r="T932" s="8">
        <v>7.8719999999999998E-2</v>
      </c>
      <c r="U932" s="8" t="s">
        <v>417</v>
      </c>
      <c r="V932" s="8">
        <v>3.2799999999999999E-3</v>
      </c>
      <c r="AK932" s="8">
        <v>300000180</v>
      </c>
      <c r="AL932" s="8">
        <v>1.7240999999999999E-2</v>
      </c>
      <c r="AM932" s="8">
        <v>0</v>
      </c>
      <c r="AN932" s="8">
        <v>0</v>
      </c>
      <c r="AO932" s="8">
        <v>30107</v>
      </c>
      <c r="AP932" s="8">
        <v>4.6511999999999998E-2</v>
      </c>
      <c r="AQ932" s="8">
        <v>0</v>
      </c>
      <c r="AR932" s="8">
        <v>0</v>
      </c>
      <c r="AS932" s="8">
        <v>30024</v>
      </c>
      <c r="AT932" s="8">
        <v>2.3255999999999999E-2</v>
      </c>
      <c r="AU932" s="8">
        <v>30201</v>
      </c>
      <c r="AV932" s="8">
        <v>2.3255999999999999E-2</v>
      </c>
    </row>
    <row r="933" spans="1:48">
      <c r="A933" s="8" t="s">
        <v>2012</v>
      </c>
      <c r="D933" s="8">
        <v>0</v>
      </c>
      <c r="K933" s="8" t="s">
        <v>2050</v>
      </c>
      <c r="L933" s="8">
        <v>1</v>
      </c>
      <c r="AK933" s="8">
        <v>0</v>
      </c>
      <c r="AL933" s="8">
        <v>0</v>
      </c>
      <c r="AM933" s="8">
        <v>0</v>
      </c>
      <c r="AN933" s="8">
        <v>0</v>
      </c>
      <c r="AO933" s="8">
        <v>0</v>
      </c>
      <c r="AP933" s="8">
        <v>0</v>
      </c>
      <c r="AQ933" s="8">
        <v>0</v>
      </c>
      <c r="AR933" s="8">
        <v>0</v>
      </c>
      <c r="AS933" s="8">
        <v>0</v>
      </c>
      <c r="AT933" s="8">
        <v>0</v>
      </c>
      <c r="AU933" s="8">
        <v>0</v>
      </c>
      <c r="AV933" s="8">
        <v>0</v>
      </c>
    </row>
    <row r="934" spans="1:48">
      <c r="A934" s="8" t="s">
        <v>2012</v>
      </c>
      <c r="D934" s="8">
        <v>0</v>
      </c>
      <c r="K934" s="8" t="s">
        <v>2050</v>
      </c>
      <c r="L934" s="8">
        <v>1</v>
      </c>
      <c r="AK934" s="8">
        <v>0</v>
      </c>
      <c r="AL934" s="8">
        <v>0</v>
      </c>
      <c r="AM934" s="8">
        <v>0</v>
      </c>
      <c r="AN934" s="8">
        <v>0</v>
      </c>
      <c r="AO934" s="8">
        <v>0</v>
      </c>
      <c r="AP934" s="8">
        <v>0</v>
      </c>
      <c r="AQ934" s="8">
        <v>0</v>
      </c>
      <c r="AR934" s="8">
        <v>0</v>
      </c>
      <c r="AS934" s="8">
        <v>0</v>
      </c>
      <c r="AT934" s="8">
        <v>0</v>
      </c>
      <c r="AU934" s="8">
        <v>0</v>
      </c>
      <c r="AV934" s="8">
        <v>0</v>
      </c>
    </row>
    <row r="935" spans="1:48">
      <c r="A935" s="8" t="s">
        <v>2012</v>
      </c>
      <c r="D935" s="8">
        <v>0</v>
      </c>
      <c r="K935" s="8" t="s">
        <v>2050</v>
      </c>
      <c r="L935" s="8">
        <v>1</v>
      </c>
      <c r="AK935" s="8">
        <v>0</v>
      </c>
      <c r="AL935" s="8">
        <v>0</v>
      </c>
      <c r="AM935" s="8">
        <v>0</v>
      </c>
      <c r="AN935" s="8">
        <v>0</v>
      </c>
      <c r="AO935" s="8">
        <v>0</v>
      </c>
      <c r="AP935" s="8">
        <v>0</v>
      </c>
      <c r="AQ935" s="8">
        <v>0</v>
      </c>
      <c r="AR935" s="8">
        <v>0</v>
      </c>
      <c r="AS935" s="8">
        <v>0</v>
      </c>
      <c r="AT935" s="8">
        <v>0</v>
      </c>
      <c r="AU935" s="8">
        <v>0</v>
      </c>
      <c r="AV935" s="8">
        <v>0</v>
      </c>
    </row>
    <row r="936" spans="1:48">
      <c r="A936" s="8" t="s">
        <v>2012</v>
      </c>
      <c r="D936" s="8">
        <v>0</v>
      </c>
      <c r="K936" s="8" t="s">
        <v>2050</v>
      </c>
      <c r="L936" s="8">
        <v>1</v>
      </c>
      <c r="AK936" s="8">
        <v>0</v>
      </c>
      <c r="AL936" s="8">
        <v>0</v>
      </c>
      <c r="AM936" s="8">
        <v>0</v>
      </c>
      <c r="AN936" s="8">
        <v>0</v>
      </c>
      <c r="AO936" s="8">
        <v>0</v>
      </c>
      <c r="AP936" s="8">
        <v>0</v>
      </c>
      <c r="AQ936" s="8">
        <v>0</v>
      </c>
      <c r="AR936" s="8">
        <v>0</v>
      </c>
      <c r="AS936" s="8">
        <v>0</v>
      </c>
      <c r="AT936" s="8">
        <v>0</v>
      </c>
      <c r="AU936" s="8">
        <v>0</v>
      </c>
      <c r="AV936" s="8">
        <v>0</v>
      </c>
    </row>
    <row r="937" spans="1:48">
      <c r="A937" s="8" t="s">
        <v>2012</v>
      </c>
      <c r="B937" s="8">
        <v>132100478</v>
      </c>
      <c r="D937" s="8" t="s">
        <v>2875</v>
      </c>
      <c r="E937" s="8">
        <v>80</v>
      </c>
      <c r="F937" s="8">
        <v>5.0000000000000001E-3</v>
      </c>
      <c r="G937" s="8">
        <v>0.25</v>
      </c>
      <c r="K937" s="8" t="s">
        <v>2050</v>
      </c>
      <c r="L937" s="8">
        <v>1</v>
      </c>
      <c r="M937" s="8">
        <v>2</v>
      </c>
      <c r="S937" s="8" t="s">
        <v>931</v>
      </c>
      <c r="T937" s="8">
        <v>1.1650000000000001E-2</v>
      </c>
      <c r="AJ937" s="8">
        <v>3320</v>
      </c>
      <c r="AK937" s="8">
        <v>0</v>
      </c>
      <c r="AL937" s="8">
        <v>0</v>
      </c>
      <c r="AM937" s="8">
        <v>0</v>
      </c>
      <c r="AN937" s="8">
        <v>0</v>
      </c>
      <c r="AO937" s="8">
        <v>0</v>
      </c>
      <c r="AP937" s="8">
        <v>0</v>
      </c>
      <c r="AQ937" s="8">
        <v>0</v>
      </c>
      <c r="AR937" s="8">
        <v>0</v>
      </c>
      <c r="AS937" s="8">
        <v>300000213</v>
      </c>
      <c r="AT937" s="8">
        <v>4.0000000000000001E-3</v>
      </c>
      <c r="AU937" s="8">
        <v>30201</v>
      </c>
      <c r="AV937" s="8">
        <v>4.0000000000000001E-3</v>
      </c>
    </row>
    <row r="938" spans="1:48">
      <c r="A938" s="8" t="s">
        <v>2012</v>
      </c>
      <c r="B938" s="8">
        <v>132100479</v>
      </c>
      <c r="D938" s="8" t="s">
        <v>2876</v>
      </c>
      <c r="E938" s="8">
        <v>80</v>
      </c>
      <c r="F938" s="8">
        <v>3.5000000000000001E-3</v>
      </c>
      <c r="G938" s="8">
        <v>0.25</v>
      </c>
      <c r="K938" s="8" t="s">
        <v>2050</v>
      </c>
      <c r="L938" s="8">
        <v>1</v>
      </c>
      <c r="M938" s="8">
        <v>2</v>
      </c>
      <c r="S938" s="8" t="s">
        <v>594</v>
      </c>
      <c r="T938" s="8">
        <v>1.2730999999999999E-2</v>
      </c>
      <c r="AJ938" s="8">
        <v>3319</v>
      </c>
      <c r="AK938" s="8">
        <v>0</v>
      </c>
      <c r="AL938" s="8">
        <v>0</v>
      </c>
      <c r="AM938" s="8">
        <v>0</v>
      </c>
      <c r="AN938" s="8">
        <v>0</v>
      </c>
      <c r="AO938" s="8">
        <v>0</v>
      </c>
      <c r="AP938" s="8">
        <v>0</v>
      </c>
      <c r="AQ938" s="8">
        <v>0</v>
      </c>
      <c r="AR938" s="8">
        <v>0</v>
      </c>
      <c r="AS938" s="8">
        <v>300000213</v>
      </c>
      <c r="AT938" s="8">
        <v>4.0000000000000001E-3</v>
      </c>
      <c r="AU938" s="8">
        <v>30201</v>
      </c>
      <c r="AV938" s="8">
        <v>4.0000000000000001E-3</v>
      </c>
    </row>
    <row r="939" spans="1:48">
      <c r="A939" s="8" t="s">
        <v>2012</v>
      </c>
      <c r="B939" s="8">
        <v>132100480</v>
      </c>
      <c r="D939" s="8" t="s">
        <v>2877</v>
      </c>
      <c r="E939" s="8">
        <v>80</v>
      </c>
      <c r="F939" s="8">
        <v>3.5000000000000001E-3</v>
      </c>
      <c r="G939" s="8">
        <v>0.25</v>
      </c>
      <c r="K939" s="8" t="s">
        <v>2050</v>
      </c>
      <c r="L939" s="8">
        <v>1</v>
      </c>
      <c r="M939" s="8">
        <v>2</v>
      </c>
      <c r="S939" s="8" t="s">
        <v>594</v>
      </c>
      <c r="T939" s="8">
        <v>1.2999999999999999E-2</v>
      </c>
      <c r="AJ939" s="8">
        <v>3319</v>
      </c>
      <c r="AK939" s="8">
        <v>0</v>
      </c>
      <c r="AL939" s="8">
        <v>0</v>
      </c>
      <c r="AM939" s="8">
        <v>300000302</v>
      </c>
      <c r="AN939" s="8">
        <v>1.6659999999999999E-3</v>
      </c>
      <c r="AO939" s="8">
        <v>0</v>
      </c>
      <c r="AP939" s="8">
        <v>0</v>
      </c>
      <c r="AQ939" s="8">
        <v>0</v>
      </c>
      <c r="AR939" s="8">
        <v>0</v>
      </c>
      <c r="AS939" s="8">
        <v>30024</v>
      </c>
      <c r="AT939" s="8">
        <v>1.6659999999999999E-3</v>
      </c>
      <c r="AU939" s="8">
        <v>30201</v>
      </c>
      <c r="AV939" s="8">
        <v>1.6659999999999999E-3</v>
      </c>
    </row>
    <row r="940" spans="1:48">
      <c r="A940" s="8" t="s">
        <v>2012</v>
      </c>
      <c r="B940" s="8">
        <v>132100481</v>
      </c>
      <c r="D940" s="8" t="s">
        <v>2878</v>
      </c>
      <c r="E940" s="8">
        <v>50</v>
      </c>
      <c r="F940" s="8">
        <v>4.1666666666666666E-3</v>
      </c>
      <c r="G940" s="8">
        <v>0.25</v>
      </c>
      <c r="K940" s="8" t="s">
        <v>2050</v>
      </c>
      <c r="L940" s="8">
        <v>1</v>
      </c>
      <c r="M940" s="8">
        <v>2</v>
      </c>
      <c r="S940" s="8" t="s">
        <v>931</v>
      </c>
      <c r="T940" s="8">
        <v>9.2149999999999992E-3</v>
      </c>
      <c r="U940" s="8" t="s">
        <v>425</v>
      </c>
      <c r="V940" s="8">
        <v>2.8499999999999999E-4</v>
      </c>
      <c r="AJ940" s="8">
        <v>3323</v>
      </c>
      <c r="AK940" s="8">
        <v>0</v>
      </c>
      <c r="AL940" s="8">
        <v>0</v>
      </c>
      <c r="AM940" s="8">
        <v>300000219</v>
      </c>
      <c r="AN940" s="8">
        <v>4.6289999999999994E-3</v>
      </c>
      <c r="AO940" s="8">
        <v>0</v>
      </c>
      <c r="AP940" s="8">
        <v>0</v>
      </c>
      <c r="AQ940" s="8">
        <v>0</v>
      </c>
      <c r="AR940" s="8">
        <v>0</v>
      </c>
      <c r="AS940" s="8">
        <v>300000213</v>
      </c>
      <c r="AT940" s="8">
        <v>4.6289999999999994E-3</v>
      </c>
      <c r="AU940" s="8">
        <v>30201</v>
      </c>
      <c r="AV940" s="8">
        <v>4.6289999999999994E-3</v>
      </c>
    </row>
    <row r="941" spans="1:48">
      <c r="A941" s="8" t="s">
        <v>2012</v>
      </c>
      <c r="B941" s="8">
        <v>132100482</v>
      </c>
      <c r="D941" s="8" t="s">
        <v>14432</v>
      </c>
      <c r="E941" s="8">
        <v>200</v>
      </c>
      <c r="F941" s="8">
        <v>4.9166666666666664E-3</v>
      </c>
      <c r="G941" s="8">
        <v>0.5</v>
      </c>
      <c r="K941" s="8" t="s">
        <v>2050</v>
      </c>
      <c r="L941" s="8">
        <v>1</v>
      </c>
      <c r="M941" s="8">
        <v>2</v>
      </c>
      <c r="S941" s="8" t="s">
        <v>1105</v>
      </c>
      <c r="T941" s="8">
        <v>5.8500000000000003E-2</v>
      </c>
      <c r="U941" s="8" t="s">
        <v>279</v>
      </c>
      <c r="V941" s="8">
        <v>1.1999999999999999E-3</v>
      </c>
      <c r="AJ941" s="8">
        <v>3321</v>
      </c>
      <c r="AK941" s="8">
        <v>0</v>
      </c>
      <c r="AL941" s="8">
        <v>0</v>
      </c>
      <c r="AM941" s="8">
        <v>300000302</v>
      </c>
      <c r="AN941" s="8">
        <v>1.1627999999999999E-2</v>
      </c>
      <c r="AO941" s="8">
        <v>0</v>
      </c>
      <c r="AP941" s="8">
        <v>0</v>
      </c>
      <c r="AQ941" s="8">
        <v>0</v>
      </c>
      <c r="AR941" s="8">
        <v>0</v>
      </c>
      <c r="AS941" s="8">
        <v>30024</v>
      </c>
      <c r="AT941" s="8">
        <v>1.1627999999999999E-2</v>
      </c>
      <c r="AU941" s="8">
        <v>30201</v>
      </c>
      <c r="AV941" s="8">
        <v>1.1627999999999999E-2</v>
      </c>
    </row>
    <row r="942" spans="1:48">
      <c r="A942" s="8" t="s">
        <v>2012</v>
      </c>
      <c r="B942" s="8">
        <v>132100483</v>
      </c>
      <c r="D942" s="8" t="s">
        <v>14433</v>
      </c>
      <c r="E942" s="8">
        <v>200</v>
      </c>
      <c r="F942" s="8">
        <v>4.9166666666666664E-3</v>
      </c>
      <c r="G942" s="8">
        <v>0.5</v>
      </c>
      <c r="K942" s="8" t="s">
        <v>2050</v>
      </c>
      <c r="L942" s="8">
        <v>1</v>
      </c>
      <c r="M942" s="8">
        <v>2</v>
      </c>
      <c r="S942" s="8" t="s">
        <v>1105</v>
      </c>
      <c r="T942" s="8">
        <v>5.8500000000000003E-2</v>
      </c>
      <c r="U942" s="8" t="s">
        <v>279</v>
      </c>
      <c r="V942" s="8">
        <v>1.1999999999999999E-3</v>
      </c>
      <c r="AJ942" s="8">
        <v>3321</v>
      </c>
      <c r="AK942" s="8">
        <v>0</v>
      </c>
      <c r="AL942" s="8">
        <v>0</v>
      </c>
      <c r="AM942" s="8">
        <v>300000302</v>
      </c>
      <c r="AN942" s="8">
        <v>1.1627999999999999E-2</v>
      </c>
      <c r="AO942" s="8">
        <v>0</v>
      </c>
      <c r="AP942" s="8">
        <v>0</v>
      </c>
      <c r="AQ942" s="8">
        <v>0</v>
      </c>
      <c r="AR942" s="8">
        <v>0</v>
      </c>
      <c r="AS942" s="8">
        <v>30024</v>
      </c>
      <c r="AT942" s="8">
        <v>1.1627999999999999E-2</v>
      </c>
      <c r="AU942" s="8">
        <v>30201</v>
      </c>
      <c r="AV942" s="8">
        <v>1.1627999999999999E-2</v>
      </c>
    </row>
    <row r="943" spans="1:48">
      <c r="A943" s="8" t="s">
        <v>2012</v>
      </c>
      <c r="B943" s="8">
        <v>132100484</v>
      </c>
      <c r="D943" s="8" t="s">
        <v>14434</v>
      </c>
      <c r="E943" s="8">
        <v>200</v>
      </c>
      <c r="F943" s="8">
        <v>1.3083333333333332E-2</v>
      </c>
      <c r="G943" s="8">
        <v>0.5</v>
      </c>
      <c r="K943" s="8" t="s">
        <v>2050</v>
      </c>
      <c r="L943" s="8">
        <v>1</v>
      </c>
      <c r="M943" s="8">
        <v>1</v>
      </c>
      <c r="S943" s="8" t="s">
        <v>1279</v>
      </c>
      <c r="T943" s="8">
        <v>3.7636000000000003E-2</v>
      </c>
      <c r="U943" s="8" t="s">
        <v>279</v>
      </c>
      <c r="V943" s="8">
        <v>1.1640000000000001E-3</v>
      </c>
      <c r="AJ943" s="8">
        <v>3322</v>
      </c>
      <c r="AK943" s="8">
        <v>0</v>
      </c>
      <c r="AL943" s="8">
        <v>0</v>
      </c>
      <c r="AM943" s="8">
        <v>0</v>
      </c>
      <c r="AN943" s="8">
        <v>0</v>
      </c>
      <c r="AO943" s="8">
        <v>0</v>
      </c>
      <c r="AP943" s="8">
        <v>0</v>
      </c>
      <c r="AQ943" s="8">
        <v>0</v>
      </c>
      <c r="AR943" s="8">
        <v>0</v>
      </c>
      <c r="AS943" s="8">
        <v>30024</v>
      </c>
      <c r="AT943" s="8">
        <v>2.5000000000000001E-2</v>
      </c>
      <c r="AU943" s="8">
        <v>30201</v>
      </c>
      <c r="AV943" s="8">
        <v>4.1659999999999996E-2</v>
      </c>
    </row>
    <row r="944" spans="1:48">
      <c r="A944" s="8" t="s">
        <v>2012</v>
      </c>
      <c r="B944" s="8">
        <v>132100489</v>
      </c>
      <c r="D944" s="8" t="s">
        <v>2882</v>
      </c>
      <c r="E944" s="8">
        <v>50</v>
      </c>
      <c r="F944" s="8">
        <v>4.0000000000000001E-3</v>
      </c>
      <c r="G944" s="8">
        <v>0.25</v>
      </c>
      <c r="K944" s="8" t="s">
        <v>2050</v>
      </c>
      <c r="L944" s="8">
        <v>1</v>
      </c>
      <c r="M944" s="8">
        <v>2</v>
      </c>
      <c r="S944" s="8" t="s">
        <v>1105</v>
      </c>
      <c r="T944" s="8">
        <v>9.7999999999999997E-3</v>
      </c>
      <c r="U944" s="8" t="s">
        <v>2883</v>
      </c>
      <c r="V944" s="8">
        <v>2.0000000000000001E-4</v>
      </c>
      <c r="AK944" s="8">
        <v>0</v>
      </c>
      <c r="AL944" s="8">
        <v>0</v>
      </c>
      <c r="AM944" s="8">
        <v>0</v>
      </c>
      <c r="AN944" s="8">
        <v>0</v>
      </c>
      <c r="AO944" s="8">
        <v>0</v>
      </c>
      <c r="AP944" s="8">
        <v>0</v>
      </c>
      <c r="AQ944" s="8">
        <v>0</v>
      </c>
      <c r="AR944" s="8">
        <v>0</v>
      </c>
      <c r="AS944" s="8">
        <v>0</v>
      </c>
      <c r="AT944" s="8">
        <v>0</v>
      </c>
      <c r="AU944" s="8">
        <v>0</v>
      </c>
      <c r="AV944" s="8">
        <v>0</v>
      </c>
    </row>
    <row r="945" spans="1:48">
      <c r="A945" s="8" t="s">
        <v>2012</v>
      </c>
      <c r="B945" s="8">
        <v>132100490</v>
      </c>
      <c r="D945" s="8" t="s">
        <v>2884</v>
      </c>
      <c r="E945" s="8">
        <v>200</v>
      </c>
      <c r="F945" s="8">
        <v>7.6666666666666662E-3</v>
      </c>
      <c r="G945" s="8">
        <v>0.5</v>
      </c>
      <c r="K945" s="8" t="s">
        <v>2050</v>
      </c>
      <c r="L945" s="8">
        <v>1</v>
      </c>
      <c r="M945" s="8">
        <v>2</v>
      </c>
      <c r="S945" s="8" t="s">
        <v>811</v>
      </c>
      <c r="T945" s="8">
        <v>6.3882999999999995E-2</v>
      </c>
      <c r="U945" s="8" t="s">
        <v>446</v>
      </c>
      <c r="V945" s="8">
        <v>2.317E-3</v>
      </c>
      <c r="AK945" s="8">
        <v>0</v>
      </c>
      <c r="AL945" s="8">
        <v>0</v>
      </c>
      <c r="AM945" s="8">
        <v>0</v>
      </c>
      <c r="AN945" s="8">
        <v>0</v>
      </c>
      <c r="AO945" s="8">
        <v>300000299</v>
      </c>
      <c r="AP945" s="8">
        <v>4.6875E-2</v>
      </c>
      <c r="AQ945" s="8">
        <v>0</v>
      </c>
      <c r="AR945" s="8">
        <v>0</v>
      </c>
      <c r="AS945" s="8">
        <v>30024</v>
      </c>
      <c r="AT945" s="8">
        <v>1.5625E-2</v>
      </c>
      <c r="AU945" s="8">
        <v>30201</v>
      </c>
      <c r="AV945" s="8">
        <v>1.5625E-2</v>
      </c>
    </row>
    <row r="946" spans="1:48">
      <c r="A946" s="8" t="s">
        <v>2012</v>
      </c>
      <c r="B946" s="8">
        <v>132100491</v>
      </c>
      <c r="D946" s="8" t="s">
        <v>2885</v>
      </c>
      <c r="E946" s="8">
        <v>400</v>
      </c>
      <c r="F946" s="8">
        <v>8.6666666666666663E-3</v>
      </c>
      <c r="G946" s="8">
        <v>0.5</v>
      </c>
      <c r="K946" s="8" t="s">
        <v>2050</v>
      </c>
      <c r="L946" s="8">
        <v>1</v>
      </c>
      <c r="M946" s="8">
        <v>2</v>
      </c>
      <c r="S946" s="8" t="s">
        <v>1095</v>
      </c>
      <c r="T946" s="8">
        <v>0.18528</v>
      </c>
      <c r="U946" s="8" t="s">
        <v>440</v>
      </c>
      <c r="V946" s="8">
        <v>7.7200000000000003E-3</v>
      </c>
      <c r="AJ946" s="8">
        <v>3327</v>
      </c>
      <c r="AK946" s="8">
        <v>0</v>
      </c>
      <c r="AL946" s="8">
        <v>0</v>
      </c>
      <c r="AM946" s="8">
        <v>0</v>
      </c>
      <c r="AN946" s="8">
        <v>0</v>
      </c>
      <c r="AO946" s="8">
        <v>0</v>
      </c>
      <c r="AP946" s="8">
        <v>0</v>
      </c>
      <c r="AQ946" s="8">
        <v>30013</v>
      </c>
      <c r="AR946" s="8">
        <v>2.2499999999999999E-2</v>
      </c>
      <c r="AS946" s="8">
        <v>30024</v>
      </c>
      <c r="AT946" s="8">
        <v>3.125E-2</v>
      </c>
      <c r="AU946" s="8">
        <v>30201</v>
      </c>
      <c r="AV946" s="8">
        <v>3.125E-2</v>
      </c>
    </row>
    <row r="947" spans="1:48">
      <c r="A947" s="8" t="s">
        <v>2012</v>
      </c>
      <c r="B947" s="8">
        <v>132100492</v>
      </c>
      <c r="D947" s="8" t="s">
        <v>14435</v>
      </c>
      <c r="E947" s="8">
        <v>160</v>
      </c>
      <c r="F947" s="8">
        <v>1.3083333333333332E-2</v>
      </c>
      <c r="G947" s="8">
        <v>0.5</v>
      </c>
      <c r="K947" s="8" t="s">
        <v>2050</v>
      </c>
      <c r="L947" s="8">
        <v>1</v>
      </c>
      <c r="M947" s="8">
        <v>1</v>
      </c>
      <c r="S947" s="8" t="s">
        <v>1287</v>
      </c>
      <c r="T947" s="8">
        <v>3.7600000000000001E-2</v>
      </c>
      <c r="AJ947" s="8">
        <v>3322</v>
      </c>
      <c r="AK947" s="8">
        <v>0</v>
      </c>
      <c r="AL947" s="8">
        <v>0</v>
      </c>
      <c r="AM947" s="8">
        <v>300000303</v>
      </c>
      <c r="AN947" s="8">
        <v>1</v>
      </c>
      <c r="AO947" s="8">
        <v>300000300</v>
      </c>
      <c r="AP947" s="8">
        <v>0.25</v>
      </c>
      <c r="AQ947" s="8">
        <v>0</v>
      </c>
      <c r="AR947" s="8">
        <v>0</v>
      </c>
      <c r="AS947" s="8">
        <v>300000213</v>
      </c>
      <c r="AT947" s="8">
        <v>4.1667000000000003E-2</v>
      </c>
      <c r="AU947" s="8">
        <v>30201</v>
      </c>
      <c r="AV947" s="8">
        <v>4.1667000000000003E-2</v>
      </c>
    </row>
    <row r="948" spans="1:48">
      <c r="A948" s="8" t="s">
        <v>2012</v>
      </c>
      <c r="B948" s="8">
        <v>132100494</v>
      </c>
      <c r="D948" s="8" t="s">
        <v>2887</v>
      </c>
      <c r="E948" s="8">
        <v>420</v>
      </c>
      <c r="F948" s="8">
        <v>2.8571428571428571E-3</v>
      </c>
      <c r="G948" s="8">
        <v>1.5</v>
      </c>
      <c r="K948" s="8" t="s">
        <v>2050</v>
      </c>
      <c r="L948" s="8">
        <v>1</v>
      </c>
      <c r="M948" s="8">
        <v>4</v>
      </c>
      <c r="S948" s="8" t="s">
        <v>1349</v>
      </c>
      <c r="T948" s="8">
        <v>0.1172</v>
      </c>
      <c r="U948" s="8">
        <v>300000282</v>
      </c>
      <c r="V948" s="8">
        <v>1</v>
      </c>
      <c r="AK948" s="8">
        <v>0</v>
      </c>
      <c r="AL948" s="8">
        <v>0</v>
      </c>
      <c r="AM948" s="8">
        <v>300000281</v>
      </c>
      <c r="AN948" s="8">
        <v>1</v>
      </c>
      <c r="AO948" s="8">
        <v>300000299</v>
      </c>
      <c r="AP948" s="8">
        <v>6.8964999999999999E-2</v>
      </c>
      <c r="AQ948" s="8">
        <v>0</v>
      </c>
      <c r="AR948" s="8">
        <v>0</v>
      </c>
      <c r="AS948" s="8">
        <v>30025</v>
      </c>
      <c r="AT948" s="8">
        <v>3.5713999999999996E-2</v>
      </c>
      <c r="AU948" s="8">
        <v>30201</v>
      </c>
      <c r="AV948" s="8">
        <v>3.5713999999999996E-2</v>
      </c>
    </row>
    <row r="949" spans="1:48">
      <c r="A949" s="8" t="s">
        <v>2012</v>
      </c>
      <c r="B949" s="8">
        <v>132100495</v>
      </c>
      <c r="D949" s="8" t="s">
        <v>2888</v>
      </c>
      <c r="E949" s="8">
        <v>420</v>
      </c>
      <c r="F949" s="8">
        <v>2.8571428571428571E-3</v>
      </c>
      <c r="G949" s="8">
        <v>1.5</v>
      </c>
      <c r="K949" s="8" t="s">
        <v>2050</v>
      </c>
      <c r="L949" s="8">
        <v>1</v>
      </c>
      <c r="M949" s="8">
        <v>4</v>
      </c>
      <c r="S949" s="8" t="s">
        <v>1349</v>
      </c>
      <c r="T949" s="8">
        <v>0.1172</v>
      </c>
      <c r="U949" s="8">
        <v>300000282</v>
      </c>
      <c r="V949" s="8">
        <v>1</v>
      </c>
      <c r="AK949" s="8">
        <v>0</v>
      </c>
      <c r="AL949" s="8">
        <v>0</v>
      </c>
      <c r="AM949" s="8">
        <v>300000227</v>
      </c>
      <c r="AN949" s="8">
        <v>1</v>
      </c>
      <c r="AO949" s="8">
        <v>300000299</v>
      </c>
      <c r="AP949" s="8">
        <v>6.8964999999999999E-2</v>
      </c>
      <c r="AQ949" s="8">
        <v>0</v>
      </c>
      <c r="AR949" s="8">
        <v>0</v>
      </c>
      <c r="AS949" s="8">
        <v>30025</v>
      </c>
      <c r="AT949" s="8">
        <v>3.5713999999999996E-2</v>
      </c>
      <c r="AU949" s="8">
        <v>30201</v>
      </c>
      <c r="AV949" s="8">
        <v>3.5713999999999996E-2</v>
      </c>
    </row>
    <row r="950" spans="1:48">
      <c r="A950" s="8" t="s">
        <v>2012</v>
      </c>
      <c r="B950" s="8">
        <v>132100496</v>
      </c>
      <c r="D950" s="8" t="s">
        <v>2889</v>
      </c>
      <c r="E950" s="8">
        <v>420</v>
      </c>
      <c r="F950" s="8">
        <v>2.8571428571428571E-3</v>
      </c>
      <c r="G950" s="8">
        <v>1.5</v>
      </c>
      <c r="K950" s="8" t="s">
        <v>2050</v>
      </c>
      <c r="L950" s="8">
        <v>1</v>
      </c>
      <c r="M950" s="8">
        <v>4</v>
      </c>
      <c r="S950" s="8" t="s">
        <v>1349</v>
      </c>
      <c r="T950" s="8">
        <v>0.1172</v>
      </c>
      <c r="U950" s="8">
        <v>300000282</v>
      </c>
      <c r="V950" s="8">
        <v>1</v>
      </c>
      <c r="W950" s="8">
        <v>300000287</v>
      </c>
      <c r="X950" s="8">
        <v>1</v>
      </c>
      <c r="AK950" s="8">
        <v>0</v>
      </c>
      <c r="AL950" s="8">
        <v>0</v>
      </c>
      <c r="AM950" s="8">
        <v>300000281</v>
      </c>
      <c r="AN950" s="8">
        <v>1</v>
      </c>
      <c r="AO950" s="8">
        <v>300000299</v>
      </c>
      <c r="AP950" s="8">
        <v>6.8964999999999999E-2</v>
      </c>
      <c r="AQ950" s="8">
        <v>0</v>
      </c>
      <c r="AR950" s="8">
        <v>0</v>
      </c>
      <c r="AS950" s="8">
        <v>30025</v>
      </c>
      <c r="AT950" s="8">
        <v>3.5713999999999996E-2</v>
      </c>
      <c r="AU950" s="8">
        <v>30201</v>
      </c>
      <c r="AV950" s="8">
        <v>3.5713999999999996E-2</v>
      </c>
    </row>
    <row r="951" spans="1:48">
      <c r="A951" s="8" t="s">
        <v>2012</v>
      </c>
      <c r="B951" s="8">
        <v>132100497</v>
      </c>
      <c r="D951" s="8" t="s">
        <v>2890</v>
      </c>
      <c r="E951" s="8">
        <v>420</v>
      </c>
      <c r="F951" s="8">
        <v>2.8571428571428571E-3</v>
      </c>
      <c r="G951" s="8">
        <v>1.5</v>
      </c>
      <c r="K951" s="8" t="s">
        <v>2050</v>
      </c>
      <c r="L951" s="8">
        <v>1</v>
      </c>
      <c r="M951" s="8">
        <v>4</v>
      </c>
      <c r="S951" s="8" t="s">
        <v>1349</v>
      </c>
      <c r="T951" s="8">
        <v>0.1172</v>
      </c>
      <c r="AK951" s="8">
        <v>0</v>
      </c>
      <c r="AL951" s="8">
        <v>0</v>
      </c>
      <c r="AM951" s="8">
        <v>300000281</v>
      </c>
      <c r="AN951" s="8">
        <v>1</v>
      </c>
      <c r="AO951" s="8">
        <v>300000299</v>
      </c>
      <c r="AP951" s="8">
        <v>6.8964999999999999E-2</v>
      </c>
      <c r="AQ951" s="8">
        <v>0</v>
      </c>
      <c r="AR951" s="8">
        <v>0</v>
      </c>
      <c r="AS951" s="8">
        <v>30025</v>
      </c>
      <c r="AT951" s="8">
        <v>3.5713999999999996E-2</v>
      </c>
      <c r="AU951" s="8">
        <v>30201</v>
      </c>
      <c r="AV951" s="8">
        <v>3.5713999999999996E-2</v>
      </c>
    </row>
    <row r="952" spans="1:48">
      <c r="A952" s="8" t="s">
        <v>2012</v>
      </c>
      <c r="B952" s="8">
        <v>132100499</v>
      </c>
      <c r="D952" s="8" t="s">
        <v>2891</v>
      </c>
      <c r="E952" s="8">
        <v>80</v>
      </c>
      <c r="F952" s="8">
        <v>4.1666666666666666E-3</v>
      </c>
      <c r="G952" s="8">
        <v>0.25</v>
      </c>
      <c r="K952" s="8" t="s">
        <v>2050</v>
      </c>
      <c r="L952" s="8">
        <v>1</v>
      </c>
      <c r="M952" s="8">
        <v>2</v>
      </c>
      <c r="S952" s="8" t="s">
        <v>1105</v>
      </c>
      <c r="T952" s="8">
        <v>2.4E-2</v>
      </c>
      <c r="U952" s="8" t="s">
        <v>103</v>
      </c>
      <c r="V952" s="8">
        <v>1E-3</v>
      </c>
      <c r="AK952" s="8">
        <v>0</v>
      </c>
      <c r="AL952" s="8">
        <v>0</v>
      </c>
      <c r="AM952" s="8">
        <v>300000302</v>
      </c>
      <c r="AN952" s="8">
        <v>0</v>
      </c>
      <c r="AO952" s="8">
        <v>0</v>
      </c>
      <c r="AP952" s="8">
        <v>0</v>
      </c>
      <c r="AQ952" s="8">
        <v>0</v>
      </c>
      <c r="AR952" s="8">
        <v>0</v>
      </c>
      <c r="AS952" s="8">
        <v>30024</v>
      </c>
      <c r="AT952" s="8">
        <v>0</v>
      </c>
      <c r="AU952" s="8">
        <v>30201</v>
      </c>
      <c r="AV952" s="8">
        <v>0</v>
      </c>
    </row>
    <row r="953" spans="1:48">
      <c r="A953" s="8" t="s">
        <v>2012</v>
      </c>
      <c r="D953" s="8">
        <v>0</v>
      </c>
      <c r="L953" s="8">
        <v>1</v>
      </c>
      <c r="AK953" s="8">
        <v>0</v>
      </c>
      <c r="AL953" s="8">
        <v>0</v>
      </c>
      <c r="AM953" s="8">
        <v>0</v>
      </c>
      <c r="AN953" s="8">
        <v>0</v>
      </c>
      <c r="AO953" s="8">
        <v>0</v>
      </c>
      <c r="AP953" s="8">
        <v>0</v>
      </c>
      <c r="AQ953" s="8">
        <v>0</v>
      </c>
      <c r="AR953" s="8">
        <v>0</v>
      </c>
      <c r="AS953" s="8">
        <v>0</v>
      </c>
      <c r="AT953" s="8">
        <v>0</v>
      </c>
      <c r="AU953" s="8">
        <v>0</v>
      </c>
      <c r="AV953" s="8">
        <v>0</v>
      </c>
    </row>
    <row r="954" spans="1:48">
      <c r="A954" s="8" t="s">
        <v>2012</v>
      </c>
      <c r="B954" s="8">
        <v>132100505</v>
      </c>
      <c r="D954" s="8" t="s">
        <v>14436</v>
      </c>
      <c r="E954" s="8">
        <v>80</v>
      </c>
      <c r="F954" s="8">
        <v>3.5000000000000001E-3</v>
      </c>
      <c r="G954" s="8">
        <v>0.25</v>
      </c>
      <c r="K954" s="8" t="s">
        <v>2050</v>
      </c>
      <c r="L954" s="8">
        <v>1</v>
      </c>
      <c r="M954" s="8">
        <v>2</v>
      </c>
      <c r="S954" s="8" t="s">
        <v>662</v>
      </c>
      <c r="T954" s="8">
        <v>1.2730999999999999E-2</v>
      </c>
      <c r="U954" s="8" t="s">
        <v>484</v>
      </c>
      <c r="V954" s="8">
        <v>1.2899999999999999E-4</v>
      </c>
      <c r="AK954" s="8">
        <v>0</v>
      </c>
      <c r="AL954" s="8">
        <v>0</v>
      </c>
      <c r="AM954" s="8">
        <v>0</v>
      </c>
      <c r="AN954" s="8">
        <v>0</v>
      </c>
      <c r="AO954" s="8">
        <v>0</v>
      </c>
      <c r="AP954" s="8">
        <v>0</v>
      </c>
      <c r="AQ954" s="8">
        <v>0</v>
      </c>
      <c r="AR954" s="8">
        <v>0</v>
      </c>
      <c r="AS954" s="8">
        <v>300000213</v>
      </c>
      <c r="AT954" s="8">
        <v>4.0000000000000001E-3</v>
      </c>
      <c r="AU954" s="8">
        <v>30201</v>
      </c>
      <c r="AV954" s="8">
        <v>4.0000000000000001E-3</v>
      </c>
    </row>
    <row r="955" spans="1:48">
      <c r="A955" s="8" t="s">
        <v>2012</v>
      </c>
      <c r="B955" s="8">
        <v>132100506</v>
      </c>
      <c r="D955" s="8" t="s">
        <v>14437</v>
      </c>
      <c r="E955" s="8">
        <v>80</v>
      </c>
      <c r="F955" s="8">
        <v>3.5000000000000001E-3</v>
      </c>
      <c r="G955" s="8">
        <v>0.25</v>
      </c>
      <c r="K955" s="8" t="s">
        <v>2050</v>
      </c>
      <c r="L955" s="8">
        <v>1</v>
      </c>
      <c r="M955" s="8">
        <v>2</v>
      </c>
      <c r="S955" s="8" t="s">
        <v>662</v>
      </c>
      <c r="T955" s="8">
        <v>1.2500000000000001E-2</v>
      </c>
      <c r="AK955" s="8">
        <v>0</v>
      </c>
      <c r="AL955" s="8">
        <v>0</v>
      </c>
      <c r="AM955" s="8">
        <v>300000302</v>
      </c>
      <c r="AN955" s="8">
        <v>1.6659999999999999E-3</v>
      </c>
      <c r="AO955" s="8">
        <v>0</v>
      </c>
      <c r="AP955" s="8">
        <v>0</v>
      </c>
      <c r="AQ955" s="8">
        <v>0</v>
      </c>
      <c r="AR955" s="8">
        <v>0</v>
      </c>
      <c r="AS955" s="8">
        <v>30024</v>
      </c>
      <c r="AT955" s="8">
        <v>1.6659999999999999E-3</v>
      </c>
      <c r="AU955" s="8">
        <v>30201</v>
      </c>
      <c r="AV955" s="8">
        <v>1.6659999999999999E-3</v>
      </c>
    </row>
    <row r="956" spans="1:48">
      <c r="A956" s="8" t="s">
        <v>2012</v>
      </c>
      <c r="B956" s="8">
        <v>132100507</v>
      </c>
      <c r="D956" s="8" t="s">
        <v>2894</v>
      </c>
      <c r="E956" s="8">
        <v>50</v>
      </c>
      <c r="F956" s="8">
        <v>4.1666666666666666E-3</v>
      </c>
      <c r="G956" s="8">
        <v>0.25</v>
      </c>
      <c r="K956" s="8" t="s">
        <v>2050</v>
      </c>
      <c r="L956" s="8">
        <v>1</v>
      </c>
      <c r="M956" s="8">
        <v>2</v>
      </c>
      <c r="S956" s="8" t="s">
        <v>931</v>
      </c>
      <c r="T956" s="8">
        <v>9.7020000000000006E-3</v>
      </c>
      <c r="U956" s="8" t="s">
        <v>425</v>
      </c>
      <c r="V956" s="8">
        <v>1.8599999999999999E-4</v>
      </c>
      <c r="AK956" s="8">
        <v>0</v>
      </c>
      <c r="AL956" s="8">
        <v>0</v>
      </c>
      <c r="AM956" s="8">
        <v>300000219</v>
      </c>
      <c r="AN956" s="8">
        <v>4.6289999999999994E-3</v>
      </c>
      <c r="AO956" s="8">
        <v>0</v>
      </c>
      <c r="AP956" s="8">
        <v>0</v>
      </c>
      <c r="AQ956" s="8">
        <v>0</v>
      </c>
      <c r="AR956" s="8">
        <v>0</v>
      </c>
      <c r="AS956" s="8">
        <v>300000213</v>
      </c>
      <c r="AT956" s="8">
        <v>4.6289999999999994E-3</v>
      </c>
      <c r="AU956" s="8">
        <v>30201</v>
      </c>
      <c r="AV956" s="8">
        <v>4.6289999999999994E-3</v>
      </c>
    </row>
    <row r="957" spans="1:48">
      <c r="A957" s="8" t="s">
        <v>2012</v>
      </c>
      <c r="B957" s="8">
        <v>132100508</v>
      </c>
      <c r="D957" s="8" t="s">
        <v>2895</v>
      </c>
      <c r="E957" s="8">
        <v>80</v>
      </c>
      <c r="F957" s="8">
        <v>4.8632218844984806E-3</v>
      </c>
      <c r="G957" s="8">
        <v>0.25</v>
      </c>
      <c r="K957" s="8" t="s">
        <v>2050</v>
      </c>
      <c r="L957" s="8">
        <v>1</v>
      </c>
      <c r="M957" s="8">
        <v>2</v>
      </c>
      <c r="S957" s="8" t="s">
        <v>931</v>
      </c>
      <c r="T957" s="8">
        <v>1.1650000000000001E-2</v>
      </c>
      <c r="AK957" s="8">
        <v>0</v>
      </c>
      <c r="AL957" s="8">
        <v>0</v>
      </c>
      <c r="AM957" s="8">
        <v>0</v>
      </c>
      <c r="AN957" s="8">
        <v>0</v>
      </c>
      <c r="AO957" s="8">
        <v>0</v>
      </c>
      <c r="AP957" s="8">
        <v>0</v>
      </c>
      <c r="AQ957" s="8">
        <v>0</v>
      </c>
      <c r="AR957" s="8">
        <v>0</v>
      </c>
      <c r="AS957" s="8">
        <v>300000213</v>
      </c>
      <c r="AT957" s="8">
        <v>4.0000000000000001E-3</v>
      </c>
      <c r="AU957" s="8">
        <v>30201</v>
      </c>
      <c r="AV957" s="8">
        <v>4.0000000000000001E-3</v>
      </c>
    </row>
    <row r="958" spans="1:48">
      <c r="A958" s="8" t="s">
        <v>2012</v>
      </c>
      <c r="D958" s="8">
        <v>0</v>
      </c>
      <c r="L958" s="8">
        <v>1</v>
      </c>
      <c r="AK958" s="8">
        <v>0</v>
      </c>
      <c r="AL958" s="8">
        <v>0</v>
      </c>
      <c r="AM958" s="8">
        <v>0</v>
      </c>
      <c r="AN958" s="8">
        <v>0</v>
      </c>
      <c r="AO958" s="8">
        <v>0</v>
      </c>
      <c r="AP958" s="8">
        <v>0</v>
      </c>
      <c r="AQ958" s="8">
        <v>0</v>
      </c>
      <c r="AR958" s="8">
        <v>0</v>
      </c>
      <c r="AS958" s="8">
        <v>0</v>
      </c>
      <c r="AT958" s="8">
        <v>0</v>
      </c>
      <c r="AU958" s="8">
        <v>0</v>
      </c>
      <c r="AV958" s="8">
        <v>0</v>
      </c>
    </row>
    <row r="959" spans="1:48">
      <c r="A959" s="8" t="s">
        <v>2012</v>
      </c>
      <c r="B959" s="8">
        <v>132100547</v>
      </c>
      <c r="D959" s="8" t="s">
        <v>2896</v>
      </c>
      <c r="E959" s="8">
        <v>130</v>
      </c>
      <c r="F959" s="8">
        <v>2.1052631578947368E-3</v>
      </c>
      <c r="G959" s="8">
        <v>0.25</v>
      </c>
      <c r="K959" s="8" t="s">
        <v>2050</v>
      </c>
      <c r="L959" s="8">
        <v>1</v>
      </c>
      <c r="M959" s="8">
        <v>4</v>
      </c>
      <c r="S959" s="8" t="s">
        <v>662</v>
      </c>
      <c r="T959" s="8">
        <v>7.1520000000000004E-3</v>
      </c>
      <c r="U959" s="8" t="s">
        <v>484</v>
      </c>
      <c r="V959" s="8">
        <v>2.9799999999999998E-4</v>
      </c>
      <c r="AK959" s="8">
        <v>0</v>
      </c>
      <c r="AL959" s="8">
        <v>0</v>
      </c>
      <c r="AM959" s="8">
        <v>300000219</v>
      </c>
      <c r="AN959" s="8">
        <v>1.4290000000000001E-3</v>
      </c>
      <c r="AO959" s="8">
        <v>0</v>
      </c>
      <c r="AP959" s="8">
        <v>0</v>
      </c>
      <c r="AQ959" s="8">
        <v>0</v>
      </c>
      <c r="AR959" s="8">
        <v>0</v>
      </c>
      <c r="AS959" s="8">
        <v>300000213</v>
      </c>
      <c r="AT959" s="8">
        <v>1.4290000000000001E-3</v>
      </c>
      <c r="AU959" s="8">
        <v>30201</v>
      </c>
      <c r="AV959" s="8">
        <v>1.4290000000000001E-3</v>
      </c>
    </row>
    <row r="960" spans="1:48">
      <c r="A960" s="8" t="s">
        <v>2012</v>
      </c>
      <c r="B960" s="8">
        <v>132100548</v>
      </c>
      <c r="D960" s="8" t="s">
        <v>2897</v>
      </c>
      <c r="E960" s="8" t="s">
        <v>2472</v>
      </c>
      <c r="F960" s="8">
        <v>3.2000000000000002E-3</v>
      </c>
      <c r="G960" s="8">
        <v>0.25</v>
      </c>
      <c r="K960" s="8" t="s">
        <v>2898</v>
      </c>
      <c r="L960" s="8">
        <v>1</v>
      </c>
      <c r="M960" s="8">
        <v>4</v>
      </c>
      <c r="S960" s="8" t="s">
        <v>1279</v>
      </c>
      <c r="T960" s="8">
        <v>1.9060000000000001E-2</v>
      </c>
      <c r="U960" s="8" t="s">
        <v>417</v>
      </c>
      <c r="V960" s="8">
        <v>7.4700000000000005E-4</v>
      </c>
      <c r="W960" s="8" t="s">
        <v>496</v>
      </c>
      <c r="X960" s="8">
        <v>7.2000000000000002E-5</v>
      </c>
      <c r="AK960" s="8">
        <v>0</v>
      </c>
      <c r="AL960" s="8">
        <v>0</v>
      </c>
      <c r="AM960" s="8">
        <v>0</v>
      </c>
      <c r="AN960" s="8">
        <v>0</v>
      </c>
      <c r="AO960" s="8">
        <v>0</v>
      </c>
      <c r="AP960" s="8">
        <v>0</v>
      </c>
      <c r="AQ960" s="8">
        <v>0</v>
      </c>
      <c r="AR960" s="8">
        <v>0</v>
      </c>
      <c r="AS960" s="8">
        <v>30025</v>
      </c>
      <c r="AT960" s="8">
        <v>5.0000000000000001E-3</v>
      </c>
      <c r="AU960" s="8">
        <v>30201</v>
      </c>
      <c r="AV960" s="8">
        <v>3.3329999999999999E-2</v>
      </c>
    </row>
    <row r="961" spans="1:48">
      <c r="A961" s="8" t="s">
        <v>2012</v>
      </c>
      <c r="B961" s="8">
        <v>132100549</v>
      </c>
      <c r="D961" s="8" t="s">
        <v>2899</v>
      </c>
      <c r="E961" s="8" t="s">
        <v>2472</v>
      </c>
      <c r="F961" s="8">
        <v>3.2000000000000002E-3</v>
      </c>
      <c r="G961" s="8">
        <v>0.25</v>
      </c>
      <c r="K961" s="8" t="s">
        <v>2898</v>
      </c>
      <c r="L961" s="8">
        <v>1</v>
      </c>
      <c r="M961" s="8">
        <v>4</v>
      </c>
      <c r="S961" s="8" t="s">
        <v>1279</v>
      </c>
      <c r="T961" s="8">
        <v>1.9060000000000001E-2</v>
      </c>
      <c r="U961" s="8" t="s">
        <v>159</v>
      </c>
      <c r="V961" s="8">
        <v>7.4700000000000005E-4</v>
      </c>
      <c r="W961" s="8" t="s">
        <v>496</v>
      </c>
      <c r="X961" s="8">
        <v>7.2000000000000002E-5</v>
      </c>
      <c r="AK961" s="8">
        <v>0</v>
      </c>
      <c r="AL961" s="8">
        <v>0</v>
      </c>
      <c r="AM961" s="8">
        <v>0</v>
      </c>
      <c r="AN961" s="8">
        <v>0</v>
      </c>
      <c r="AO961" s="8">
        <v>0</v>
      </c>
      <c r="AP961" s="8">
        <v>0</v>
      </c>
      <c r="AQ961" s="8">
        <v>0</v>
      </c>
      <c r="AR961" s="8">
        <v>0</v>
      </c>
      <c r="AS961" s="8">
        <v>30025</v>
      </c>
      <c r="AT961" s="8">
        <v>5.0000000000000001E-3</v>
      </c>
      <c r="AU961" s="8">
        <v>30201</v>
      </c>
      <c r="AV961" s="8">
        <v>0</v>
      </c>
    </row>
    <row r="962" spans="1:48">
      <c r="A962" s="8" t="s">
        <v>2012</v>
      </c>
      <c r="D962" s="8">
        <v>0</v>
      </c>
      <c r="L962" s="8">
        <v>1</v>
      </c>
      <c r="AK962" s="8">
        <v>0</v>
      </c>
      <c r="AL962" s="8">
        <v>0</v>
      </c>
      <c r="AM962" s="8">
        <v>0</v>
      </c>
      <c r="AN962" s="8">
        <v>0</v>
      </c>
      <c r="AO962" s="8">
        <v>0</v>
      </c>
      <c r="AP962" s="8">
        <v>0</v>
      </c>
      <c r="AQ962" s="8">
        <v>0</v>
      </c>
      <c r="AR962" s="8">
        <v>0</v>
      </c>
      <c r="AS962" s="8">
        <v>0</v>
      </c>
      <c r="AT962" s="8">
        <v>0</v>
      </c>
      <c r="AU962" s="8">
        <v>0</v>
      </c>
      <c r="AV962" s="8">
        <v>0</v>
      </c>
    </row>
    <row r="963" spans="1:48">
      <c r="A963" s="8" t="s">
        <v>2012</v>
      </c>
      <c r="B963" s="8">
        <v>132100558</v>
      </c>
      <c r="D963" s="8" t="s">
        <v>2900</v>
      </c>
      <c r="E963" s="8">
        <v>420</v>
      </c>
      <c r="F963" s="8">
        <v>1.6E-2</v>
      </c>
      <c r="G963" s="8">
        <v>1</v>
      </c>
      <c r="K963" s="8" t="s">
        <v>2050</v>
      </c>
      <c r="L963" s="8">
        <v>1</v>
      </c>
      <c r="M963" s="8">
        <v>1</v>
      </c>
      <c r="AK963" s="8">
        <v>0</v>
      </c>
      <c r="AL963" s="8">
        <v>0</v>
      </c>
      <c r="AM963" s="8">
        <v>0</v>
      </c>
      <c r="AN963" s="8">
        <v>0</v>
      </c>
      <c r="AO963" s="8">
        <v>0</v>
      </c>
      <c r="AP963" s="8">
        <v>0</v>
      </c>
      <c r="AQ963" s="8">
        <v>0</v>
      </c>
      <c r="AR963" s="8">
        <v>0</v>
      </c>
      <c r="AS963" s="8">
        <v>0</v>
      </c>
      <c r="AT963" s="8">
        <v>0</v>
      </c>
      <c r="AU963" s="8">
        <v>30201</v>
      </c>
      <c r="AV963" s="8">
        <v>0</v>
      </c>
    </row>
    <row r="964" spans="1:48">
      <c r="A964" s="8" t="s">
        <v>2012</v>
      </c>
      <c r="D964" s="8">
        <v>0</v>
      </c>
      <c r="L964" s="8">
        <v>1</v>
      </c>
      <c r="AK964" s="8">
        <v>0</v>
      </c>
      <c r="AL964" s="8">
        <v>0</v>
      </c>
      <c r="AM964" s="8">
        <v>0</v>
      </c>
      <c r="AN964" s="8">
        <v>0</v>
      </c>
      <c r="AO964" s="8">
        <v>0</v>
      </c>
      <c r="AP964" s="8">
        <v>0</v>
      </c>
      <c r="AQ964" s="8">
        <v>0</v>
      </c>
      <c r="AR964" s="8">
        <v>0</v>
      </c>
      <c r="AS964" s="8">
        <v>0</v>
      </c>
      <c r="AT964" s="8">
        <v>0</v>
      </c>
      <c r="AU964" s="8">
        <v>0</v>
      </c>
      <c r="AV964" s="8">
        <v>0</v>
      </c>
    </row>
    <row r="965" spans="1:48">
      <c r="A965" s="8" t="s">
        <v>2012</v>
      </c>
      <c r="B965" s="8">
        <v>132100578</v>
      </c>
      <c r="D965" s="8" t="s">
        <v>2901</v>
      </c>
      <c r="E965" s="8">
        <v>160</v>
      </c>
      <c r="F965" s="8">
        <v>5.7142857142857143E-3</v>
      </c>
      <c r="G965" s="8">
        <v>0.25</v>
      </c>
      <c r="K965" s="8" t="s">
        <v>2050</v>
      </c>
      <c r="L965" s="8">
        <v>1</v>
      </c>
      <c r="M965" s="8">
        <v>1</v>
      </c>
      <c r="S965" s="8" t="s">
        <v>1279</v>
      </c>
      <c r="T965" s="8">
        <v>1.2048E-2</v>
      </c>
      <c r="U965" s="8" t="s">
        <v>279</v>
      </c>
      <c r="V965" s="8">
        <v>5.0199999999999995E-4</v>
      </c>
      <c r="AK965" s="8">
        <v>0</v>
      </c>
      <c r="AL965" s="8">
        <v>0</v>
      </c>
      <c r="AM965" s="8">
        <v>0</v>
      </c>
      <c r="AN965" s="8">
        <v>0</v>
      </c>
      <c r="AO965" s="8">
        <v>0</v>
      </c>
      <c r="AP965" s="8">
        <v>0</v>
      </c>
      <c r="AQ965" s="8">
        <v>0</v>
      </c>
      <c r="AR965" s="8">
        <v>0</v>
      </c>
      <c r="AS965" s="8">
        <v>0</v>
      </c>
      <c r="AT965" s="8">
        <v>0</v>
      </c>
      <c r="AU965" s="8">
        <v>30201</v>
      </c>
      <c r="AV965" s="8">
        <v>0</v>
      </c>
    </row>
    <row r="966" spans="1:48">
      <c r="A966" s="8" t="s">
        <v>2012</v>
      </c>
      <c r="B966" s="8">
        <v>132100588</v>
      </c>
      <c r="D966" s="8" t="s">
        <v>2902</v>
      </c>
      <c r="E966" s="8">
        <v>420</v>
      </c>
      <c r="F966" s="8">
        <v>8.6666666666666663E-3</v>
      </c>
      <c r="G966" s="8">
        <v>0.5</v>
      </c>
      <c r="K966" s="8" t="s">
        <v>2050</v>
      </c>
      <c r="L966" s="8">
        <v>1</v>
      </c>
      <c r="M966" s="8">
        <v>2</v>
      </c>
      <c r="S966" s="8" t="s">
        <v>1095</v>
      </c>
      <c r="T966" s="8">
        <v>0.18528</v>
      </c>
      <c r="U966" s="8" t="s">
        <v>440</v>
      </c>
      <c r="V966" s="8">
        <v>7.7200000000000003E-3</v>
      </c>
      <c r="AK966" s="8">
        <v>0</v>
      </c>
      <c r="AL966" s="8">
        <v>0</v>
      </c>
      <c r="AM966" s="8">
        <v>0</v>
      </c>
      <c r="AN966" s="8">
        <v>0</v>
      </c>
      <c r="AO966" s="8">
        <v>0</v>
      </c>
      <c r="AP966" s="8">
        <v>0</v>
      </c>
      <c r="AQ966" s="8">
        <v>30013</v>
      </c>
      <c r="AR966" s="8">
        <v>2.2499999999999999E-2</v>
      </c>
      <c r="AS966" s="8">
        <v>30024</v>
      </c>
      <c r="AT966" s="8">
        <v>3.125E-2</v>
      </c>
      <c r="AU966" s="8">
        <v>30201</v>
      </c>
      <c r="AV966" s="8">
        <v>3.125E-2</v>
      </c>
    </row>
    <row r="967" spans="1:48">
      <c r="A967" s="8" t="s">
        <v>2012</v>
      </c>
      <c r="B967" s="8">
        <v>132100599</v>
      </c>
      <c r="D967" s="8" t="s">
        <v>14438</v>
      </c>
      <c r="E967" s="8">
        <v>300</v>
      </c>
      <c r="F967" s="8">
        <v>1.3114754098360656E-2</v>
      </c>
      <c r="G967" s="8">
        <v>0.5</v>
      </c>
      <c r="K967" s="8" t="s">
        <v>2050</v>
      </c>
      <c r="L967" s="8">
        <v>1</v>
      </c>
      <c r="M967" s="8">
        <v>1</v>
      </c>
      <c r="S967" s="8" t="s">
        <v>1287</v>
      </c>
      <c r="T967" s="8">
        <v>0.16600000000000001</v>
      </c>
      <c r="AK967" s="8">
        <v>0</v>
      </c>
      <c r="AL967" s="8">
        <v>0</v>
      </c>
      <c r="AM967" s="8">
        <v>300000302</v>
      </c>
      <c r="AN967" s="8">
        <v>2.5000000000000001E-2</v>
      </c>
      <c r="AO967" s="8">
        <v>0</v>
      </c>
      <c r="AP967" s="8">
        <v>0</v>
      </c>
      <c r="AQ967" s="8">
        <v>300000301</v>
      </c>
      <c r="AR967" s="8">
        <v>1.4999999999999999E-2</v>
      </c>
      <c r="AS967" s="8">
        <v>30024</v>
      </c>
      <c r="AT967" s="8">
        <v>2.5000000000000001E-2</v>
      </c>
      <c r="AU967" s="8">
        <v>30201</v>
      </c>
      <c r="AV967" s="8">
        <v>2.5000000000000001E-2</v>
      </c>
    </row>
    <row r="968" spans="1:48">
      <c r="A968" s="8" t="s">
        <v>2012</v>
      </c>
      <c r="B968" s="8">
        <v>132100600</v>
      </c>
      <c r="D968" s="8" t="s">
        <v>14439</v>
      </c>
      <c r="E968" s="8">
        <v>300</v>
      </c>
      <c r="F968" s="8">
        <v>1.3114754098360656E-2</v>
      </c>
      <c r="G968" s="8">
        <v>0.5</v>
      </c>
      <c r="K968" s="8" t="s">
        <v>2050</v>
      </c>
      <c r="L968" s="8">
        <v>1</v>
      </c>
      <c r="M968" s="8">
        <v>1</v>
      </c>
      <c r="S968" s="8" t="s">
        <v>1279</v>
      </c>
      <c r="T968" s="8">
        <v>0.15264</v>
      </c>
      <c r="U968" s="8" t="s">
        <v>279</v>
      </c>
      <c r="V968" s="8">
        <v>6.3600000000000002E-3</v>
      </c>
      <c r="AK968" s="8">
        <v>0</v>
      </c>
      <c r="AL968" s="8">
        <v>0</v>
      </c>
      <c r="AM968" s="8">
        <v>300000302</v>
      </c>
      <c r="AN968" s="8">
        <v>2.5000000000000001E-2</v>
      </c>
      <c r="AO968" s="8">
        <v>0</v>
      </c>
      <c r="AP968" s="8">
        <v>0</v>
      </c>
      <c r="AQ968" s="8">
        <v>300000301</v>
      </c>
      <c r="AR968" s="8">
        <v>0.1</v>
      </c>
      <c r="AS968" s="8">
        <v>30024</v>
      </c>
      <c r="AT968" s="8">
        <v>2.5000000000000001E-2</v>
      </c>
      <c r="AU968" s="8">
        <v>30201</v>
      </c>
      <c r="AV968" s="8">
        <v>2.5000000000000001E-2</v>
      </c>
    </row>
    <row r="969" spans="1:48">
      <c r="A969" s="8" t="s">
        <v>2012</v>
      </c>
      <c r="D969" s="8">
        <v>0</v>
      </c>
      <c r="L969" s="8">
        <v>1</v>
      </c>
      <c r="AK969" s="8">
        <v>0</v>
      </c>
      <c r="AL969" s="8">
        <v>0</v>
      </c>
      <c r="AM969" s="8">
        <v>0</v>
      </c>
      <c r="AN969" s="8">
        <v>0</v>
      </c>
      <c r="AO969" s="8">
        <v>0</v>
      </c>
      <c r="AP969" s="8">
        <v>0</v>
      </c>
      <c r="AQ969" s="8">
        <v>0</v>
      </c>
      <c r="AR969" s="8">
        <v>0</v>
      </c>
      <c r="AS969" s="8">
        <v>0</v>
      </c>
      <c r="AT969" s="8">
        <v>0</v>
      </c>
      <c r="AU969" s="8">
        <v>0</v>
      </c>
      <c r="AV969" s="8">
        <v>0</v>
      </c>
    </row>
    <row r="970" spans="1:48">
      <c r="A970" s="8" t="s">
        <v>2012</v>
      </c>
      <c r="B970" s="8">
        <v>132100603</v>
      </c>
      <c r="D970" s="8" t="s">
        <v>2905</v>
      </c>
      <c r="E970" s="8">
        <v>300</v>
      </c>
      <c r="F970" s="8">
        <v>1.4E-2</v>
      </c>
      <c r="G970" s="8">
        <v>0.25</v>
      </c>
      <c r="K970" s="8" t="s">
        <v>2050</v>
      </c>
      <c r="L970" s="8">
        <v>1</v>
      </c>
      <c r="M970" s="8">
        <v>1</v>
      </c>
      <c r="S970" s="8" t="s">
        <v>1297</v>
      </c>
      <c r="T970" s="8">
        <v>0.125</v>
      </c>
      <c r="AK970" s="8">
        <v>0</v>
      </c>
      <c r="AL970" s="8">
        <v>0</v>
      </c>
      <c r="AM970" s="8">
        <v>0</v>
      </c>
      <c r="AN970" s="8">
        <v>0</v>
      </c>
      <c r="AO970" s="8">
        <v>0</v>
      </c>
      <c r="AP970" s="8">
        <v>0</v>
      </c>
      <c r="AQ970" s="8">
        <v>0</v>
      </c>
      <c r="AR970" s="8">
        <v>0</v>
      </c>
      <c r="AS970" s="8">
        <v>30024</v>
      </c>
      <c r="AT970" s="8">
        <v>2.5000000000000001E-2</v>
      </c>
      <c r="AU970" s="8">
        <v>0</v>
      </c>
      <c r="AV970" s="8">
        <v>0</v>
      </c>
    </row>
    <row r="971" spans="1:48">
      <c r="A971" s="8" t="s">
        <v>2012</v>
      </c>
      <c r="D971" s="8">
        <v>0</v>
      </c>
      <c r="L971" s="8">
        <v>1</v>
      </c>
      <c r="AK971" s="8">
        <v>0</v>
      </c>
      <c r="AL971" s="8">
        <v>0</v>
      </c>
      <c r="AM971" s="8">
        <v>0</v>
      </c>
      <c r="AN971" s="8">
        <v>0</v>
      </c>
      <c r="AO971" s="8">
        <v>0</v>
      </c>
      <c r="AP971" s="8">
        <v>0</v>
      </c>
      <c r="AQ971" s="8">
        <v>0</v>
      </c>
      <c r="AR971" s="8">
        <v>0</v>
      </c>
      <c r="AS971" s="8">
        <v>0</v>
      </c>
      <c r="AT971" s="8">
        <v>0</v>
      </c>
      <c r="AU971" s="8">
        <v>0</v>
      </c>
      <c r="AV971" s="8">
        <v>0</v>
      </c>
    </row>
    <row r="972" spans="1:48">
      <c r="A972" s="8" t="s">
        <v>2012</v>
      </c>
      <c r="B972" s="8">
        <v>132100625</v>
      </c>
      <c r="D972" s="8" t="s">
        <v>2906</v>
      </c>
      <c r="E972" s="8">
        <v>400</v>
      </c>
      <c r="F972" s="8">
        <v>1.8166666666666668E-2</v>
      </c>
      <c r="G972" s="8">
        <v>0.5</v>
      </c>
      <c r="K972" s="8" t="s">
        <v>2050</v>
      </c>
      <c r="L972" s="8">
        <v>1</v>
      </c>
      <c r="M972" s="8">
        <v>1</v>
      </c>
      <c r="S972" s="8" t="s">
        <v>1105</v>
      </c>
      <c r="T972" s="8">
        <v>0.16459399999999999</v>
      </c>
      <c r="U972" s="8" t="s">
        <v>279</v>
      </c>
      <c r="V972" s="8">
        <v>1.0506E-2</v>
      </c>
      <c r="AK972" s="8">
        <v>0</v>
      </c>
      <c r="AL972" s="8">
        <v>0</v>
      </c>
      <c r="AM972" s="8">
        <v>300000302</v>
      </c>
      <c r="AN972" s="8">
        <v>4.7619000000000002E-2</v>
      </c>
      <c r="AO972" s="8">
        <v>300000299</v>
      </c>
      <c r="AP972" s="8">
        <v>0.14399999999999999</v>
      </c>
      <c r="AQ972" s="8">
        <v>300000380</v>
      </c>
      <c r="AR972" s="8">
        <v>1</v>
      </c>
      <c r="AS972" s="8">
        <v>30025</v>
      </c>
      <c r="AT972" s="8">
        <v>4.7619000000000002E-2</v>
      </c>
      <c r="AU972" s="8">
        <v>30201</v>
      </c>
      <c r="AV972" s="8">
        <v>4.7619000000000002E-2</v>
      </c>
    </row>
    <row r="973" spans="1:48">
      <c r="A973" s="8" t="s">
        <v>2012</v>
      </c>
      <c r="B973" s="8">
        <v>132100627</v>
      </c>
      <c r="D973" s="8" t="s">
        <v>14440</v>
      </c>
      <c r="E973" s="8">
        <v>400</v>
      </c>
      <c r="F973" s="8">
        <v>1.8166666666666668E-2</v>
      </c>
      <c r="G973" s="8">
        <v>0.5</v>
      </c>
      <c r="K973" s="8" t="s">
        <v>2050</v>
      </c>
      <c r="L973" s="8">
        <v>1</v>
      </c>
      <c r="M973" s="8">
        <v>1</v>
      </c>
      <c r="S973" s="8" t="s">
        <v>1105</v>
      </c>
      <c r="T973" s="8">
        <v>0.16459399999999999</v>
      </c>
      <c r="U973" s="8" t="s">
        <v>279</v>
      </c>
      <c r="V973" s="8">
        <v>1.0506000000000001E-3</v>
      </c>
      <c r="AK973" s="8">
        <v>0</v>
      </c>
      <c r="AL973" s="8">
        <v>0</v>
      </c>
      <c r="AM973" s="8">
        <v>300000302</v>
      </c>
      <c r="AN973" s="8">
        <v>4.7619000000000002E-2</v>
      </c>
      <c r="AO973" s="8">
        <v>300000299</v>
      </c>
      <c r="AP973" s="8">
        <v>0.14399999999999999</v>
      </c>
      <c r="AQ973" s="8">
        <v>300000380</v>
      </c>
      <c r="AR973" s="8">
        <v>1E-3</v>
      </c>
      <c r="AS973" s="8">
        <v>30025</v>
      </c>
      <c r="AT973" s="8">
        <v>4.7619000000000002E-2</v>
      </c>
      <c r="AU973" s="8">
        <v>30201</v>
      </c>
      <c r="AV973" s="8">
        <v>4.7619000000000002E-2</v>
      </c>
    </row>
    <row r="974" spans="1:48">
      <c r="A974" s="8" t="s">
        <v>2012</v>
      </c>
      <c r="B974" s="8">
        <v>132100635</v>
      </c>
      <c r="D974" s="8" t="s">
        <v>2908</v>
      </c>
      <c r="E974" s="8">
        <v>300</v>
      </c>
      <c r="F974" s="8">
        <v>1.4E-2</v>
      </c>
      <c r="G974" s="8">
        <v>1.5</v>
      </c>
      <c r="K974" s="8" t="s">
        <v>2050</v>
      </c>
      <c r="L974" s="8">
        <v>1</v>
      </c>
      <c r="M974" s="8">
        <v>1</v>
      </c>
      <c r="S974" s="8" t="s">
        <v>1279</v>
      </c>
      <c r="T974" s="8">
        <v>0.10176</v>
      </c>
      <c r="U974" s="8" t="s">
        <v>2909</v>
      </c>
      <c r="V974" s="8">
        <v>4.2399999999999998E-3</v>
      </c>
      <c r="AK974" s="8">
        <v>0</v>
      </c>
      <c r="AL974" s="8">
        <v>0</v>
      </c>
      <c r="AM974" s="8">
        <v>0</v>
      </c>
      <c r="AN974" s="8">
        <v>0</v>
      </c>
      <c r="AO974" s="8">
        <v>0</v>
      </c>
      <c r="AP974" s="8">
        <v>0</v>
      </c>
      <c r="AQ974" s="8">
        <v>0</v>
      </c>
      <c r="AR974" s="8">
        <v>0</v>
      </c>
      <c r="AS974" s="8">
        <v>30024</v>
      </c>
      <c r="AT974" s="8">
        <v>3.5713999999999996E-2</v>
      </c>
      <c r="AU974" s="8">
        <v>30201</v>
      </c>
      <c r="AV974" s="8">
        <v>0</v>
      </c>
    </row>
    <row r="975" spans="1:48">
      <c r="A975" s="8" t="s">
        <v>2012</v>
      </c>
      <c r="B975" s="8">
        <v>132100644</v>
      </c>
      <c r="D975" s="8" t="s">
        <v>14441</v>
      </c>
      <c r="E975" s="8">
        <v>400</v>
      </c>
      <c r="F975" s="8">
        <v>1.6E-2</v>
      </c>
      <c r="G975" s="8">
        <v>0.5</v>
      </c>
      <c r="K975" s="8" t="s">
        <v>2050</v>
      </c>
      <c r="L975" s="8">
        <v>1</v>
      </c>
      <c r="M975" s="8">
        <v>1</v>
      </c>
      <c r="S975" s="8" t="s">
        <v>1287</v>
      </c>
      <c r="T975" s="8">
        <v>0.23200000000000001</v>
      </c>
      <c r="AK975" s="8">
        <v>0</v>
      </c>
      <c r="AL975" s="8">
        <v>0</v>
      </c>
      <c r="AM975" s="8">
        <v>300000302</v>
      </c>
      <c r="AN975" s="8">
        <v>7.1427999999999991E-2</v>
      </c>
      <c r="AO975" s="8">
        <v>300000299</v>
      </c>
      <c r="AP975" s="8">
        <v>7.1427999999999991E-2</v>
      </c>
      <c r="AQ975" s="8">
        <v>30013</v>
      </c>
      <c r="AR975" s="8">
        <v>3.4200000000000001E-2</v>
      </c>
      <c r="AS975" s="8">
        <v>30025</v>
      </c>
      <c r="AT975" s="8">
        <v>7.1427999999999991E-2</v>
      </c>
      <c r="AU975" s="8">
        <v>30201</v>
      </c>
      <c r="AV975" s="8">
        <v>7.1427999999999991E-2</v>
      </c>
    </row>
    <row r="976" spans="1:48">
      <c r="A976" s="8" t="s">
        <v>2012</v>
      </c>
      <c r="B976" s="8">
        <v>132100647</v>
      </c>
      <c r="D976" s="8" t="s">
        <v>14442</v>
      </c>
      <c r="E976" s="8">
        <v>400</v>
      </c>
      <c r="F976" s="8">
        <v>1.6E-2</v>
      </c>
      <c r="G976" s="8">
        <v>0.5</v>
      </c>
      <c r="K976" s="8" t="s">
        <v>2050</v>
      </c>
      <c r="L976" s="8">
        <v>1</v>
      </c>
      <c r="M976" s="8">
        <v>1</v>
      </c>
      <c r="S976" s="8" t="s">
        <v>1105</v>
      </c>
      <c r="T976" s="8">
        <v>0.22272</v>
      </c>
      <c r="U976" s="8" t="s">
        <v>279</v>
      </c>
      <c r="V976" s="8">
        <v>9.2800000000000001E-3</v>
      </c>
      <c r="AK976" s="8">
        <v>0</v>
      </c>
      <c r="AL976" s="8">
        <v>0</v>
      </c>
      <c r="AM976" s="8">
        <v>300000302</v>
      </c>
      <c r="AN976" s="8">
        <v>7.1427999999999991E-2</v>
      </c>
      <c r="AO976" s="8">
        <v>300000299</v>
      </c>
      <c r="AP976" s="8">
        <v>7.1427999999999991E-2</v>
      </c>
      <c r="AQ976" s="8">
        <v>30013</v>
      </c>
      <c r="AR976" s="8">
        <v>3.4200000000000001E-2</v>
      </c>
      <c r="AS976" s="8">
        <v>30025</v>
      </c>
      <c r="AT976" s="8">
        <v>7.1427999999999991E-2</v>
      </c>
      <c r="AU976" s="8">
        <v>30201</v>
      </c>
      <c r="AV976" s="8">
        <v>7.1427999999999991E-2</v>
      </c>
    </row>
    <row r="977" spans="1:48">
      <c r="A977" s="8" t="s">
        <v>2012</v>
      </c>
      <c r="B977" s="8">
        <v>132100648</v>
      </c>
      <c r="D977" s="8" t="s">
        <v>14443</v>
      </c>
      <c r="E977" s="8">
        <v>400</v>
      </c>
      <c r="F977" s="8">
        <v>1.6E-2</v>
      </c>
      <c r="G977" s="8">
        <v>0.5</v>
      </c>
      <c r="K977" s="8" t="s">
        <v>2050</v>
      </c>
      <c r="L977" s="8">
        <v>1</v>
      </c>
      <c r="M977" s="8">
        <v>1</v>
      </c>
      <c r="S977" s="8" t="s">
        <v>1105</v>
      </c>
      <c r="T977" s="8">
        <v>0.22272</v>
      </c>
      <c r="U977" s="8" t="s">
        <v>279</v>
      </c>
      <c r="V977" s="8">
        <v>9.2800000000000001E-3</v>
      </c>
      <c r="AK977" s="8">
        <v>0</v>
      </c>
      <c r="AL977" s="8">
        <v>0</v>
      </c>
      <c r="AM977" s="8">
        <v>300000302</v>
      </c>
      <c r="AN977" s="8">
        <v>7.1427999999999991E-2</v>
      </c>
      <c r="AO977" s="8">
        <v>300000299</v>
      </c>
      <c r="AP977" s="8">
        <v>7.1427999999999991E-2</v>
      </c>
      <c r="AQ977" s="8">
        <v>30013</v>
      </c>
      <c r="AR977" s="8">
        <v>3.4200000000000001E-2</v>
      </c>
      <c r="AS977" s="8">
        <v>30025</v>
      </c>
      <c r="AT977" s="8">
        <v>9.0909000000000004E-2</v>
      </c>
      <c r="AU977" s="8">
        <v>30201</v>
      </c>
      <c r="AV977" s="8">
        <v>7.1427999999999991E-2</v>
      </c>
    </row>
    <row r="978" spans="1:48">
      <c r="A978" s="8" t="s">
        <v>2012</v>
      </c>
      <c r="D978" s="8">
        <v>0</v>
      </c>
      <c r="L978" s="8">
        <v>1</v>
      </c>
      <c r="AK978" s="8">
        <v>0</v>
      </c>
      <c r="AL978" s="8">
        <v>0</v>
      </c>
      <c r="AM978" s="8">
        <v>0</v>
      </c>
      <c r="AN978" s="8">
        <v>0</v>
      </c>
      <c r="AO978" s="8">
        <v>0</v>
      </c>
      <c r="AP978" s="8">
        <v>0</v>
      </c>
      <c r="AQ978" s="8">
        <v>0</v>
      </c>
      <c r="AR978" s="8">
        <v>0</v>
      </c>
      <c r="AS978" s="8">
        <v>0</v>
      </c>
      <c r="AT978" s="8">
        <v>0</v>
      </c>
      <c r="AU978" s="8">
        <v>0</v>
      </c>
      <c r="AV978" s="8">
        <v>0</v>
      </c>
    </row>
    <row r="979" spans="1:48">
      <c r="A979" s="8" t="s">
        <v>2012</v>
      </c>
      <c r="D979" s="8">
        <v>0</v>
      </c>
      <c r="L979" s="8">
        <v>1</v>
      </c>
      <c r="AK979" s="8">
        <v>0</v>
      </c>
      <c r="AL979" s="8">
        <v>0</v>
      </c>
      <c r="AM979" s="8">
        <v>0</v>
      </c>
      <c r="AN979" s="8">
        <v>0</v>
      </c>
      <c r="AO979" s="8">
        <v>0</v>
      </c>
      <c r="AP979" s="8">
        <v>0</v>
      </c>
      <c r="AQ979" s="8">
        <v>0</v>
      </c>
      <c r="AR979" s="8">
        <v>0</v>
      </c>
      <c r="AS979" s="8">
        <v>0</v>
      </c>
      <c r="AT979" s="8">
        <v>0</v>
      </c>
      <c r="AU979" s="8">
        <v>0</v>
      </c>
      <c r="AV979" s="8">
        <v>0</v>
      </c>
    </row>
    <row r="980" spans="1:48">
      <c r="A980" s="8" t="s">
        <v>2012</v>
      </c>
      <c r="B980" s="8">
        <v>132100650</v>
      </c>
      <c r="D980" s="8" t="s">
        <v>14444</v>
      </c>
      <c r="E980" s="8">
        <v>400</v>
      </c>
      <c r="F980" s="8">
        <v>1.6E-2</v>
      </c>
      <c r="G980" s="8">
        <v>1</v>
      </c>
      <c r="K980" s="8" t="s">
        <v>2050</v>
      </c>
      <c r="L980" s="8">
        <v>1</v>
      </c>
      <c r="M980" s="8">
        <v>1</v>
      </c>
      <c r="S980" s="8" t="s">
        <v>1105</v>
      </c>
      <c r="T980" s="8">
        <v>0.22272</v>
      </c>
      <c r="U980" s="8" t="s">
        <v>279</v>
      </c>
      <c r="V980" s="8">
        <v>9.2800000000000001E-3</v>
      </c>
      <c r="W980" s="8">
        <v>300000370</v>
      </c>
      <c r="X980" s="8">
        <v>1</v>
      </c>
      <c r="AK980" s="8">
        <v>0</v>
      </c>
      <c r="AL980" s="8">
        <v>0</v>
      </c>
      <c r="AM980" s="8">
        <v>300000302</v>
      </c>
      <c r="AN980" s="8">
        <v>7.1427999999999991E-2</v>
      </c>
      <c r="AO980" s="8">
        <v>0</v>
      </c>
      <c r="AP980" s="8">
        <v>0</v>
      </c>
      <c r="AQ980" s="8">
        <v>300000379</v>
      </c>
      <c r="AR980" s="8">
        <v>1</v>
      </c>
      <c r="AS980" s="8">
        <v>30025</v>
      </c>
      <c r="AT980" s="8">
        <v>7.1427999999999991E-2</v>
      </c>
      <c r="AU980" s="8">
        <v>30201</v>
      </c>
      <c r="AV980" s="8">
        <v>7.1427999999999991E-2</v>
      </c>
    </row>
    <row r="981" spans="1:48">
      <c r="A981" s="8" t="s">
        <v>2012</v>
      </c>
      <c r="D981" s="8">
        <v>0</v>
      </c>
      <c r="L981" s="8">
        <v>1</v>
      </c>
      <c r="AK981" s="8">
        <v>0</v>
      </c>
      <c r="AL981" s="8">
        <v>0</v>
      </c>
      <c r="AM981" s="8">
        <v>0</v>
      </c>
      <c r="AN981" s="8">
        <v>0</v>
      </c>
      <c r="AO981" s="8">
        <v>0</v>
      </c>
      <c r="AP981" s="8">
        <v>0</v>
      </c>
      <c r="AQ981" s="8">
        <v>0</v>
      </c>
      <c r="AR981" s="8">
        <v>0</v>
      </c>
      <c r="AS981" s="8">
        <v>0</v>
      </c>
      <c r="AT981" s="8">
        <v>0</v>
      </c>
      <c r="AU981" s="8">
        <v>0</v>
      </c>
      <c r="AV981" s="8">
        <v>0</v>
      </c>
    </row>
    <row r="982" spans="1:48">
      <c r="A982" s="8" t="s">
        <v>2012</v>
      </c>
      <c r="D982" s="8">
        <v>0</v>
      </c>
      <c r="L982" s="8">
        <v>1</v>
      </c>
      <c r="AK982" s="8">
        <v>0</v>
      </c>
      <c r="AL982" s="8">
        <v>0</v>
      </c>
      <c r="AM982" s="8">
        <v>0</v>
      </c>
      <c r="AN982" s="8">
        <v>0</v>
      </c>
      <c r="AO982" s="8">
        <v>0</v>
      </c>
      <c r="AP982" s="8">
        <v>0</v>
      </c>
      <c r="AQ982" s="8">
        <v>0</v>
      </c>
      <c r="AR982" s="8">
        <v>0</v>
      </c>
      <c r="AS982" s="8">
        <v>0</v>
      </c>
      <c r="AT982" s="8">
        <v>0</v>
      </c>
      <c r="AU982" s="8">
        <v>0</v>
      </c>
      <c r="AV982" s="8">
        <v>0</v>
      </c>
    </row>
    <row r="983" spans="1:48">
      <c r="A983" s="8" t="s">
        <v>2012</v>
      </c>
      <c r="B983" s="8">
        <v>132100651</v>
      </c>
      <c r="D983" s="8" t="s">
        <v>2914</v>
      </c>
      <c r="E983" s="8">
        <v>400</v>
      </c>
      <c r="F983" s="8">
        <v>2.0869565217391303E-3</v>
      </c>
      <c r="G983" s="8">
        <v>1.5</v>
      </c>
      <c r="K983" s="8" t="s">
        <v>2050</v>
      </c>
      <c r="L983" s="8">
        <v>1</v>
      </c>
      <c r="M983" s="8">
        <v>4</v>
      </c>
      <c r="S983" s="8" t="s">
        <v>1357</v>
      </c>
      <c r="T983" s="8">
        <v>0.122</v>
      </c>
      <c r="AK983" s="8">
        <v>0</v>
      </c>
      <c r="AL983" s="8">
        <v>0</v>
      </c>
      <c r="AM983" s="8">
        <v>300000281</v>
      </c>
      <c r="AN983" s="8">
        <v>1</v>
      </c>
      <c r="AO983" s="8">
        <v>300000299</v>
      </c>
      <c r="AP983" s="8">
        <v>7.1419999999999997E-2</v>
      </c>
      <c r="AQ983" s="8">
        <v>0</v>
      </c>
      <c r="AR983" s="8">
        <v>0</v>
      </c>
      <c r="AS983" s="8">
        <v>30025</v>
      </c>
      <c r="AT983" s="8">
        <v>3.5713999999999996E-2</v>
      </c>
      <c r="AU983" s="8">
        <v>30201</v>
      </c>
      <c r="AV983" s="8">
        <v>3.5713999999999996E-2</v>
      </c>
    </row>
    <row r="984" spans="1:48">
      <c r="A984" s="8" t="s">
        <v>2012</v>
      </c>
      <c r="B984" s="8">
        <v>132100652</v>
      </c>
      <c r="D984" s="8" t="s">
        <v>2915</v>
      </c>
      <c r="E984" s="8">
        <v>400</v>
      </c>
      <c r="F984" s="8">
        <v>2.0869565217391303E-3</v>
      </c>
      <c r="G984" s="8">
        <v>2</v>
      </c>
      <c r="K984" s="8" t="s">
        <v>2050</v>
      </c>
      <c r="L984" s="8">
        <v>1</v>
      </c>
      <c r="M984" s="8">
        <v>4</v>
      </c>
      <c r="S984" s="8" t="s">
        <v>1357</v>
      </c>
      <c r="T984" s="8">
        <v>0.122</v>
      </c>
      <c r="U984" s="8">
        <v>300000348</v>
      </c>
      <c r="V984" s="8">
        <v>1</v>
      </c>
      <c r="AK984" s="8">
        <v>0</v>
      </c>
      <c r="AL984" s="8">
        <v>0</v>
      </c>
      <c r="AM984" s="8">
        <v>300000281</v>
      </c>
      <c r="AN984" s="8">
        <v>1</v>
      </c>
      <c r="AO984" s="8">
        <v>300000299</v>
      </c>
      <c r="AP984" s="8">
        <v>7.1419999999999997E-2</v>
      </c>
      <c r="AQ984" s="8">
        <v>0</v>
      </c>
      <c r="AR984" s="8">
        <v>0</v>
      </c>
      <c r="AS984" s="8">
        <v>30025</v>
      </c>
      <c r="AT984" s="8">
        <v>3.5713999999999996E-2</v>
      </c>
      <c r="AU984" s="8">
        <v>30201</v>
      </c>
      <c r="AV984" s="8">
        <v>3.5713999999999996E-2</v>
      </c>
    </row>
    <row r="985" spans="1:48">
      <c r="A985" s="8" t="s">
        <v>2012</v>
      </c>
      <c r="B985" s="8">
        <v>132100653</v>
      </c>
      <c r="D985" s="8" t="s">
        <v>2916</v>
      </c>
      <c r="E985" s="8">
        <v>400</v>
      </c>
      <c r="F985" s="8">
        <v>2.0869565217391303E-3</v>
      </c>
      <c r="G985" s="8">
        <v>2.5</v>
      </c>
      <c r="K985" s="8" t="s">
        <v>2050</v>
      </c>
      <c r="L985" s="8">
        <v>1</v>
      </c>
      <c r="M985" s="8">
        <v>4</v>
      </c>
      <c r="S985" s="8" t="s">
        <v>1357</v>
      </c>
      <c r="T985" s="8">
        <v>0.122</v>
      </c>
      <c r="U985" s="8">
        <v>300000282</v>
      </c>
      <c r="V985" s="8">
        <v>1</v>
      </c>
      <c r="W985" s="8">
        <v>300000287</v>
      </c>
      <c r="X985" s="8">
        <v>1</v>
      </c>
      <c r="AK985" s="8">
        <v>0</v>
      </c>
      <c r="AL985" s="8">
        <v>0</v>
      </c>
      <c r="AM985" s="8">
        <v>300000281</v>
      </c>
      <c r="AN985" s="8">
        <v>1</v>
      </c>
      <c r="AO985" s="8">
        <v>300000299</v>
      </c>
      <c r="AP985" s="8">
        <v>7.1419999999999997E-2</v>
      </c>
      <c r="AQ985" s="8">
        <v>0</v>
      </c>
      <c r="AR985" s="8">
        <v>0</v>
      </c>
      <c r="AS985" s="8">
        <v>30025</v>
      </c>
      <c r="AT985" s="8">
        <v>3.5713999999999996E-2</v>
      </c>
      <c r="AU985" s="8">
        <v>30201</v>
      </c>
      <c r="AV985" s="8">
        <v>3.5713999999999996E-2</v>
      </c>
    </row>
    <row r="986" spans="1:48">
      <c r="A986" s="8" t="s">
        <v>2012</v>
      </c>
      <c r="D986" s="8">
        <v>0</v>
      </c>
      <c r="L986" s="8">
        <v>1</v>
      </c>
      <c r="AK986" s="8">
        <v>0</v>
      </c>
      <c r="AL986" s="8">
        <v>0</v>
      </c>
      <c r="AM986" s="8">
        <v>0</v>
      </c>
      <c r="AN986" s="8">
        <v>0</v>
      </c>
      <c r="AO986" s="8">
        <v>0</v>
      </c>
      <c r="AP986" s="8">
        <v>0</v>
      </c>
      <c r="AQ986" s="8">
        <v>0</v>
      </c>
      <c r="AR986" s="8">
        <v>0</v>
      </c>
      <c r="AS986" s="8">
        <v>0</v>
      </c>
      <c r="AT986" s="8">
        <v>0</v>
      </c>
      <c r="AU986" s="8">
        <v>0</v>
      </c>
      <c r="AV986" s="8">
        <v>0</v>
      </c>
    </row>
    <row r="987" spans="1:48">
      <c r="A987" s="8" t="s">
        <v>2012</v>
      </c>
      <c r="B987" s="8">
        <v>132100660</v>
      </c>
      <c r="D987" s="8" t="s">
        <v>2917</v>
      </c>
      <c r="E987" s="8">
        <v>50</v>
      </c>
      <c r="F987" s="8">
        <v>4.0000000000000001E-3</v>
      </c>
      <c r="G987" s="8">
        <v>0.25</v>
      </c>
      <c r="K987" s="8" t="s">
        <v>2050</v>
      </c>
      <c r="L987" s="8">
        <v>1</v>
      </c>
      <c r="M987" s="8">
        <v>2</v>
      </c>
      <c r="S987" s="8" t="s">
        <v>1105</v>
      </c>
      <c r="T987" s="8">
        <v>2.3800000000000002E-3</v>
      </c>
      <c r="U987" s="8" t="s">
        <v>279</v>
      </c>
      <c r="V987" s="8">
        <v>1E-4</v>
      </c>
      <c r="AK987" s="8">
        <v>0</v>
      </c>
      <c r="AL987" s="8">
        <v>0</v>
      </c>
      <c r="AM987" s="8">
        <v>0</v>
      </c>
      <c r="AN987" s="8">
        <v>0</v>
      </c>
      <c r="AO987" s="8">
        <v>0</v>
      </c>
      <c r="AP987" s="8">
        <v>0</v>
      </c>
      <c r="AQ987" s="8">
        <v>0</v>
      </c>
      <c r="AR987" s="8">
        <v>0</v>
      </c>
      <c r="AS987" s="8">
        <v>0</v>
      </c>
      <c r="AT987" s="8">
        <v>0</v>
      </c>
      <c r="AU987" s="8">
        <v>0</v>
      </c>
      <c r="AV987" s="8">
        <v>0</v>
      </c>
    </row>
    <row r="988" spans="1:48">
      <c r="A988" s="8" t="s">
        <v>2012</v>
      </c>
      <c r="B988" s="8">
        <v>132100661</v>
      </c>
      <c r="D988" s="8" t="s">
        <v>2918</v>
      </c>
      <c r="E988" s="8">
        <v>400</v>
      </c>
      <c r="F988" s="8">
        <v>1.6393442622950821E-2</v>
      </c>
      <c r="G988" s="8">
        <v>0.5</v>
      </c>
      <c r="K988" s="8" t="s">
        <v>2050</v>
      </c>
      <c r="L988" s="8">
        <v>1</v>
      </c>
      <c r="M988" s="8">
        <v>1</v>
      </c>
      <c r="S988" s="8" t="s">
        <v>1105</v>
      </c>
      <c r="T988" s="8">
        <v>0.34547</v>
      </c>
      <c r="U988" s="8" t="s">
        <v>417</v>
      </c>
      <c r="V988" s="8">
        <v>1.439E-2</v>
      </c>
      <c r="AK988" s="8">
        <v>0</v>
      </c>
      <c r="AL988" s="8">
        <v>0</v>
      </c>
      <c r="AM988" s="8">
        <v>0</v>
      </c>
      <c r="AN988" s="8">
        <v>0</v>
      </c>
      <c r="AO988" s="8">
        <v>0</v>
      </c>
      <c r="AP988" s="8">
        <v>0</v>
      </c>
      <c r="AQ988" s="8">
        <v>0</v>
      </c>
      <c r="AR988" s="8">
        <v>0</v>
      </c>
      <c r="AS988" s="8">
        <v>0</v>
      </c>
      <c r="AT988" s="8">
        <v>0</v>
      </c>
      <c r="AU988" s="8">
        <v>0</v>
      </c>
      <c r="AV988" s="8">
        <v>0</v>
      </c>
    </row>
    <row r="989" spans="1:48">
      <c r="A989" s="8" t="s">
        <v>2012</v>
      </c>
      <c r="D989" s="8">
        <v>0</v>
      </c>
      <c r="L989" s="8">
        <v>1</v>
      </c>
      <c r="AK989" s="8">
        <v>0</v>
      </c>
      <c r="AL989" s="8">
        <v>0</v>
      </c>
      <c r="AM989" s="8">
        <v>0</v>
      </c>
      <c r="AN989" s="8">
        <v>0</v>
      </c>
      <c r="AO989" s="8">
        <v>0</v>
      </c>
      <c r="AP989" s="8">
        <v>0</v>
      </c>
      <c r="AQ989" s="8">
        <v>0</v>
      </c>
      <c r="AR989" s="8">
        <v>0</v>
      </c>
      <c r="AS989" s="8">
        <v>0</v>
      </c>
      <c r="AT989" s="8">
        <v>0</v>
      </c>
      <c r="AU989" s="8">
        <v>0</v>
      </c>
      <c r="AV989" s="8">
        <v>0</v>
      </c>
    </row>
    <row r="990" spans="1:48">
      <c r="A990" s="8" t="s">
        <v>2012</v>
      </c>
      <c r="D990" s="8">
        <v>0</v>
      </c>
      <c r="L990" s="8">
        <v>1</v>
      </c>
      <c r="AK990" s="8">
        <v>0</v>
      </c>
      <c r="AL990" s="8">
        <v>0</v>
      </c>
      <c r="AM990" s="8">
        <v>0</v>
      </c>
      <c r="AN990" s="8">
        <v>0</v>
      </c>
      <c r="AO990" s="8">
        <v>0</v>
      </c>
      <c r="AP990" s="8">
        <v>0</v>
      </c>
      <c r="AQ990" s="8">
        <v>0</v>
      </c>
      <c r="AR990" s="8">
        <v>0</v>
      </c>
      <c r="AS990" s="8">
        <v>0</v>
      </c>
      <c r="AT990" s="8">
        <v>0</v>
      </c>
      <c r="AU990" s="8">
        <v>0</v>
      </c>
      <c r="AV990" s="8">
        <v>0</v>
      </c>
    </row>
    <row r="991" spans="1:48">
      <c r="A991" s="8" t="s">
        <v>2012</v>
      </c>
      <c r="D991" s="8">
        <v>0</v>
      </c>
      <c r="L991" s="8">
        <v>1</v>
      </c>
      <c r="AK991" s="8">
        <v>0</v>
      </c>
      <c r="AL991" s="8">
        <v>0</v>
      </c>
      <c r="AM991" s="8">
        <v>0</v>
      </c>
      <c r="AN991" s="8">
        <v>0</v>
      </c>
      <c r="AO991" s="8">
        <v>0</v>
      </c>
      <c r="AP991" s="8">
        <v>0</v>
      </c>
      <c r="AQ991" s="8">
        <v>0</v>
      </c>
      <c r="AR991" s="8">
        <v>0</v>
      </c>
      <c r="AS991" s="8">
        <v>0</v>
      </c>
      <c r="AT991" s="8">
        <v>0</v>
      </c>
      <c r="AU991" s="8">
        <v>0</v>
      </c>
      <c r="AV991" s="8">
        <v>0</v>
      </c>
    </row>
    <row r="992" spans="1:48">
      <c r="A992" s="8" t="s">
        <v>2012</v>
      </c>
      <c r="B992" s="8">
        <v>132100662</v>
      </c>
      <c r="D992" s="8" t="s">
        <v>2919</v>
      </c>
      <c r="E992" s="8">
        <v>200</v>
      </c>
      <c r="F992" s="8">
        <v>1.5180265654648957E-2</v>
      </c>
      <c r="G992" s="8">
        <v>0.25</v>
      </c>
      <c r="K992" s="8" t="s">
        <v>2050</v>
      </c>
      <c r="L992" s="8">
        <v>1</v>
      </c>
      <c r="M992" s="8">
        <v>1</v>
      </c>
      <c r="S992" s="8" t="s">
        <v>1105</v>
      </c>
      <c r="T992" s="8">
        <v>0.78820000000000001</v>
      </c>
      <c r="U992" s="8" t="s">
        <v>417</v>
      </c>
      <c r="V992" s="8">
        <v>3.16E-3</v>
      </c>
      <c r="AK992" s="8">
        <v>0</v>
      </c>
      <c r="AL992" s="8">
        <v>0</v>
      </c>
      <c r="AM992" s="8">
        <v>0</v>
      </c>
      <c r="AN992" s="8">
        <v>0</v>
      </c>
      <c r="AO992" s="8">
        <v>0</v>
      </c>
      <c r="AP992" s="8">
        <v>0</v>
      </c>
      <c r="AQ992" s="8">
        <v>0</v>
      </c>
      <c r="AR992" s="8">
        <v>0</v>
      </c>
      <c r="AS992" s="8">
        <v>0</v>
      </c>
      <c r="AT992" s="8">
        <v>0</v>
      </c>
      <c r="AU992" s="8">
        <v>0</v>
      </c>
      <c r="AV992" s="8">
        <v>0</v>
      </c>
    </row>
    <row r="993" spans="1:48">
      <c r="A993" s="8" t="s">
        <v>2012</v>
      </c>
      <c r="B993" s="8">
        <v>132100663</v>
      </c>
      <c r="D993" s="8" t="s">
        <v>2920</v>
      </c>
      <c r="E993" s="8">
        <v>160</v>
      </c>
      <c r="F993" s="8">
        <v>1.225E-2</v>
      </c>
      <c r="G993" s="8">
        <v>0.25</v>
      </c>
      <c r="K993" s="8" t="s">
        <v>2050</v>
      </c>
      <c r="L993" s="8">
        <v>1</v>
      </c>
      <c r="M993" s="8">
        <v>1</v>
      </c>
      <c r="S993" s="8" t="s">
        <v>1347</v>
      </c>
      <c r="T993" s="8">
        <v>0.16200000000000001</v>
      </c>
      <c r="AK993" s="8">
        <v>0</v>
      </c>
      <c r="AL993" s="8">
        <v>0</v>
      </c>
      <c r="AM993" s="8">
        <v>0</v>
      </c>
      <c r="AN993" s="8">
        <v>0</v>
      </c>
      <c r="AO993" s="8">
        <v>0</v>
      </c>
      <c r="AP993" s="8">
        <v>0</v>
      </c>
      <c r="AQ993" s="8">
        <v>0</v>
      </c>
      <c r="AR993" s="8">
        <v>0</v>
      </c>
      <c r="AS993" s="8">
        <v>30025</v>
      </c>
      <c r="AT993" s="8">
        <v>3.7037E-2</v>
      </c>
      <c r="AU993" s="8">
        <v>0</v>
      </c>
      <c r="AV993" s="8">
        <v>0</v>
      </c>
    </row>
    <row r="994" spans="1:48">
      <c r="A994" s="8" t="s">
        <v>2012</v>
      </c>
      <c r="B994" s="8">
        <v>132100664</v>
      </c>
      <c r="D994" s="8" t="s">
        <v>2921</v>
      </c>
      <c r="E994" s="8">
        <v>80</v>
      </c>
      <c r="F994" s="8">
        <v>1.0416666666666666E-2</v>
      </c>
      <c r="G994" s="8">
        <v>0.25</v>
      </c>
      <c r="K994" s="8" t="s">
        <v>2050</v>
      </c>
      <c r="L994" s="8">
        <v>1</v>
      </c>
      <c r="M994" s="8">
        <v>1</v>
      </c>
      <c r="S994" s="8" t="s">
        <v>674</v>
      </c>
      <c r="T994" s="8">
        <v>1.873E-2</v>
      </c>
      <c r="AK994" s="8">
        <v>0</v>
      </c>
      <c r="AL994" s="8">
        <v>0</v>
      </c>
      <c r="AM994" s="8">
        <v>0</v>
      </c>
      <c r="AN994" s="8">
        <v>0</v>
      </c>
      <c r="AO994" s="8">
        <v>0</v>
      </c>
      <c r="AP994" s="8">
        <v>0</v>
      </c>
      <c r="AQ994" s="8">
        <v>0</v>
      </c>
      <c r="AR994" s="8">
        <v>0</v>
      </c>
      <c r="AS994" s="8">
        <v>0</v>
      </c>
      <c r="AT994" s="8">
        <v>0</v>
      </c>
      <c r="AU994" s="8">
        <v>0</v>
      </c>
      <c r="AV994" s="8">
        <v>0</v>
      </c>
    </row>
    <row r="995" spans="1:48">
      <c r="A995" s="8" t="s">
        <v>2012</v>
      </c>
      <c r="B995" s="8">
        <v>132100671</v>
      </c>
      <c r="D995" s="8" t="s">
        <v>14445</v>
      </c>
      <c r="E995" s="8">
        <v>200</v>
      </c>
      <c r="F995" s="8">
        <v>1.2833333333333334E-2</v>
      </c>
      <c r="G995" s="8">
        <v>0.25</v>
      </c>
      <c r="K995" s="8" t="s">
        <v>2050</v>
      </c>
      <c r="L995" s="8">
        <v>1</v>
      </c>
      <c r="M995" s="8">
        <v>1</v>
      </c>
      <c r="S995" s="8" t="s">
        <v>995</v>
      </c>
      <c r="T995" s="8">
        <v>8.1949999999999995E-2</v>
      </c>
      <c r="U995" s="8" t="s">
        <v>518</v>
      </c>
      <c r="V995" s="8">
        <v>2.5349999999999999E-3</v>
      </c>
      <c r="AK995" s="8">
        <v>0</v>
      </c>
      <c r="AL995" s="8">
        <v>0</v>
      </c>
      <c r="AM995" s="8">
        <v>0</v>
      </c>
      <c r="AN995" s="8">
        <v>0</v>
      </c>
      <c r="AO995" s="8">
        <v>0</v>
      </c>
      <c r="AP995" s="8">
        <v>0</v>
      </c>
      <c r="AQ995" s="8">
        <v>0</v>
      </c>
      <c r="AR995" s="8">
        <v>0</v>
      </c>
      <c r="AS995" s="8">
        <v>0</v>
      </c>
      <c r="AT995" s="8">
        <v>0</v>
      </c>
      <c r="AU995" s="8">
        <v>0</v>
      </c>
      <c r="AV995" s="8">
        <v>0</v>
      </c>
    </row>
    <row r="996" spans="1:48">
      <c r="A996" s="8" t="s">
        <v>2012</v>
      </c>
      <c r="B996" s="8">
        <v>132100675</v>
      </c>
      <c r="D996" s="8" t="s">
        <v>2922</v>
      </c>
      <c r="E996" s="8">
        <v>400</v>
      </c>
      <c r="F996" s="8">
        <v>1.6E-2</v>
      </c>
      <c r="G996" s="8">
        <v>1</v>
      </c>
      <c r="K996" s="8" t="s">
        <v>2050</v>
      </c>
      <c r="L996" s="8">
        <v>1</v>
      </c>
      <c r="M996" s="8">
        <v>1</v>
      </c>
      <c r="S996" s="8" t="s">
        <v>1279</v>
      </c>
      <c r="T996" s="8">
        <v>0.21215999999999999</v>
      </c>
      <c r="U996" s="8" t="s">
        <v>279</v>
      </c>
      <c r="V996" s="8">
        <v>8.8400000000000006E-3</v>
      </c>
      <c r="AK996" s="8">
        <v>0</v>
      </c>
      <c r="AL996" s="8">
        <v>0</v>
      </c>
      <c r="AM996" s="8">
        <v>300000302</v>
      </c>
      <c r="AN996" s="8">
        <v>7.1427999999999991E-2</v>
      </c>
      <c r="AO996" s="8">
        <v>300000299</v>
      </c>
      <c r="AP996" s="8">
        <v>7.1427999999999991E-2</v>
      </c>
      <c r="AQ996" s="8">
        <v>30013</v>
      </c>
      <c r="AR996" s="8">
        <v>3.4200000000000001E-2</v>
      </c>
      <c r="AS996" s="8">
        <v>30025</v>
      </c>
      <c r="AT996" s="8">
        <v>7.1427999999999991E-2</v>
      </c>
      <c r="AU996" s="8">
        <v>0</v>
      </c>
      <c r="AV996" s="8">
        <v>0</v>
      </c>
    </row>
    <row r="997" spans="1:48">
      <c r="A997" s="8" t="s">
        <v>2012</v>
      </c>
      <c r="B997" s="8">
        <v>132100680</v>
      </c>
      <c r="D997" s="8" t="s">
        <v>13836</v>
      </c>
      <c r="E997" s="8">
        <v>160</v>
      </c>
      <c r="F997" s="8">
        <v>5.1612903225806452E-3</v>
      </c>
      <c r="G997" s="8">
        <v>0.5</v>
      </c>
      <c r="K997" s="8" t="s">
        <v>2050</v>
      </c>
      <c r="L997" s="8">
        <v>1</v>
      </c>
      <c r="M997" s="8">
        <v>2</v>
      </c>
      <c r="S997" s="8" t="s">
        <v>1319</v>
      </c>
      <c r="T997" s="8">
        <v>3.9877000000000003E-2</v>
      </c>
      <c r="U997" s="8" t="s">
        <v>417</v>
      </c>
      <c r="V997" s="8">
        <v>1.6620000000000001E-3</v>
      </c>
      <c r="AK997" s="8">
        <v>0</v>
      </c>
      <c r="AL997" s="8">
        <v>0</v>
      </c>
      <c r="AM997" s="8">
        <v>0</v>
      </c>
      <c r="AN997" s="8">
        <v>0</v>
      </c>
      <c r="AO997" s="8">
        <v>300000300</v>
      </c>
      <c r="AP997" s="8">
        <v>2.2727000000000001E-2</v>
      </c>
      <c r="AQ997" s="8">
        <v>30013</v>
      </c>
      <c r="AR997" s="8">
        <v>3.2725999999999998E-2</v>
      </c>
      <c r="AS997" s="8">
        <v>300000213</v>
      </c>
      <c r="AT997" s="8">
        <v>2.2727000000000001E-2</v>
      </c>
      <c r="AU997" s="8">
        <v>0</v>
      </c>
      <c r="AV997" s="8">
        <v>0</v>
      </c>
    </row>
    <row r="998" spans="1:48">
      <c r="A998" s="8" t="s">
        <v>2012</v>
      </c>
      <c r="B998" s="8">
        <v>132100681</v>
      </c>
      <c r="D998" s="8" t="s">
        <v>13831</v>
      </c>
      <c r="E998" s="8">
        <v>300</v>
      </c>
      <c r="F998" s="8">
        <v>1.8166666666666668E-2</v>
      </c>
      <c r="G998" s="8">
        <v>1</v>
      </c>
      <c r="K998" s="8" t="s">
        <v>2050</v>
      </c>
      <c r="L998" s="8">
        <v>1</v>
      </c>
      <c r="M998" s="8">
        <v>1</v>
      </c>
      <c r="S998" s="8" t="s">
        <v>1319</v>
      </c>
      <c r="T998" s="8">
        <v>7.7310000000000004E-2</v>
      </c>
      <c r="U998" s="8" t="s">
        <v>417</v>
      </c>
      <c r="V998" s="8">
        <v>4.0689999999999997E-3</v>
      </c>
      <c r="W998" s="8">
        <v>132110588</v>
      </c>
      <c r="X998" s="8">
        <v>1</v>
      </c>
      <c r="AK998" s="8">
        <v>0</v>
      </c>
      <c r="AL998" s="8">
        <v>0</v>
      </c>
      <c r="AM998" s="8">
        <v>300000302</v>
      </c>
      <c r="AN998" s="8">
        <v>8.3333000000000004E-2</v>
      </c>
      <c r="AO998" s="8">
        <v>300000300</v>
      </c>
      <c r="AP998" s="8">
        <v>0.33333300000000005</v>
      </c>
      <c r="AQ998" s="8">
        <v>300000301</v>
      </c>
      <c r="AR998" s="8">
        <v>0.2</v>
      </c>
      <c r="AS998" s="8">
        <v>300000213</v>
      </c>
      <c r="AT998" s="8">
        <v>8.3333000000000004E-2</v>
      </c>
      <c r="AU998" s="8">
        <v>0</v>
      </c>
      <c r="AV998" s="8">
        <v>0</v>
      </c>
    </row>
    <row r="999" spans="1:48">
      <c r="A999" s="8" t="s">
        <v>2012</v>
      </c>
      <c r="B999" s="8">
        <v>132100687</v>
      </c>
      <c r="D999" s="8" t="s">
        <v>2923</v>
      </c>
      <c r="E999" s="8">
        <v>50</v>
      </c>
      <c r="F999" s="8">
        <v>4.5197740112994352E-3</v>
      </c>
      <c r="G999" s="8">
        <v>0.25</v>
      </c>
      <c r="K999" s="8" t="s">
        <v>2050</v>
      </c>
      <c r="L999" s="8">
        <v>1</v>
      </c>
      <c r="M999" s="8">
        <v>2</v>
      </c>
      <c r="S999" s="8" t="s">
        <v>931</v>
      </c>
      <c r="T999" s="8">
        <v>8.3870000000000004E-3</v>
      </c>
      <c r="U999" s="8" t="s">
        <v>516</v>
      </c>
      <c r="V999" s="8">
        <v>1.2799999999999999E-4</v>
      </c>
      <c r="AK999" s="8">
        <v>0</v>
      </c>
      <c r="AL999" s="8">
        <v>0</v>
      </c>
      <c r="AM999" s="8">
        <v>300000219</v>
      </c>
      <c r="AN999" s="8">
        <v>4.6289999999999994E-3</v>
      </c>
      <c r="AO999" s="8">
        <v>0</v>
      </c>
      <c r="AP999" s="8">
        <v>0</v>
      </c>
      <c r="AQ999" s="8">
        <v>0</v>
      </c>
      <c r="AR999" s="8">
        <v>0</v>
      </c>
      <c r="AS999" s="8">
        <v>300000213</v>
      </c>
      <c r="AT999" s="8">
        <v>4.6289999999999994E-3</v>
      </c>
      <c r="AU999" s="8">
        <v>0</v>
      </c>
      <c r="AV999" s="8">
        <v>0</v>
      </c>
    </row>
    <row r="1000" spans="1:48">
      <c r="A1000" s="8" t="s">
        <v>2012</v>
      </c>
      <c r="B1000" s="8">
        <v>132100688</v>
      </c>
      <c r="D1000" s="8" t="s">
        <v>2924</v>
      </c>
      <c r="E1000" s="8">
        <v>50</v>
      </c>
      <c r="F1000" s="8">
        <v>4.2105263157894736E-3</v>
      </c>
      <c r="G1000" s="8">
        <v>0.25</v>
      </c>
      <c r="K1000" s="8" t="s">
        <v>2050</v>
      </c>
      <c r="L1000" s="8">
        <v>1</v>
      </c>
      <c r="M1000" s="8">
        <v>2</v>
      </c>
      <c r="S1000" s="8" t="s">
        <v>931</v>
      </c>
      <c r="T1000" s="8">
        <v>8.3870000000000004E-3</v>
      </c>
      <c r="AK1000" s="8">
        <v>0</v>
      </c>
      <c r="AL1000" s="8">
        <v>0</v>
      </c>
      <c r="AM1000" s="8">
        <v>300000219</v>
      </c>
      <c r="AN1000" s="8">
        <v>4.6289999999999994E-3</v>
      </c>
      <c r="AO1000" s="8">
        <v>0</v>
      </c>
      <c r="AP1000" s="8">
        <v>0</v>
      </c>
      <c r="AQ1000" s="8">
        <v>0</v>
      </c>
      <c r="AR1000" s="8">
        <v>0</v>
      </c>
      <c r="AS1000" s="8">
        <v>300000213</v>
      </c>
      <c r="AT1000" s="8">
        <v>4.6289999999999994E-3</v>
      </c>
      <c r="AU1000" s="8">
        <v>0</v>
      </c>
      <c r="AV1000" s="8">
        <v>0</v>
      </c>
    </row>
    <row r="1001" spans="1:48">
      <c r="A1001" s="8" t="s">
        <v>2012</v>
      </c>
      <c r="B1001" s="8">
        <v>132100689</v>
      </c>
      <c r="D1001" s="8" t="s">
        <v>2925</v>
      </c>
      <c r="E1001" s="8">
        <v>420</v>
      </c>
      <c r="F1001" s="8">
        <v>1.6393442622950821E-2</v>
      </c>
      <c r="G1001" s="8">
        <v>0.5</v>
      </c>
      <c r="K1001" s="8" t="s">
        <v>2050</v>
      </c>
      <c r="L1001" s="8">
        <v>1</v>
      </c>
      <c r="M1001" s="8">
        <v>1</v>
      </c>
      <c r="S1001" s="8" t="s">
        <v>899</v>
      </c>
      <c r="T1001" s="8">
        <v>0.35986000000000001</v>
      </c>
      <c r="AK1001" s="8">
        <v>0</v>
      </c>
      <c r="AL1001" s="8">
        <v>0</v>
      </c>
      <c r="AM1001" s="8">
        <v>0</v>
      </c>
      <c r="AN1001" s="8">
        <v>0</v>
      </c>
      <c r="AO1001" s="8">
        <v>0</v>
      </c>
      <c r="AP1001" s="8">
        <v>0</v>
      </c>
      <c r="AQ1001" s="8">
        <v>0</v>
      </c>
      <c r="AR1001" s="8">
        <v>0</v>
      </c>
      <c r="AS1001" s="8">
        <v>0</v>
      </c>
      <c r="AT1001" s="8">
        <v>0</v>
      </c>
      <c r="AU1001" s="8">
        <v>0</v>
      </c>
      <c r="AV1001" s="8">
        <v>0</v>
      </c>
    </row>
    <row r="1002" spans="1:48">
      <c r="A1002" s="8" t="s">
        <v>2012</v>
      </c>
      <c r="B1002" s="8">
        <v>132100690</v>
      </c>
      <c r="D1002" s="8" t="s">
        <v>14446</v>
      </c>
      <c r="E1002" s="8">
        <v>160</v>
      </c>
      <c r="F1002" s="8">
        <v>1.3083333333333332E-2</v>
      </c>
      <c r="G1002" s="8">
        <v>0.5</v>
      </c>
      <c r="K1002" s="8" t="s">
        <v>2050</v>
      </c>
      <c r="L1002" s="8">
        <v>1</v>
      </c>
      <c r="M1002" s="8">
        <v>1</v>
      </c>
      <c r="S1002" s="8" t="s">
        <v>1287</v>
      </c>
      <c r="T1002" s="8">
        <v>3.8800000000000001E-2</v>
      </c>
      <c r="AK1002" s="8">
        <v>0</v>
      </c>
      <c r="AL1002" s="8">
        <v>0</v>
      </c>
      <c r="AM1002" s="8">
        <v>0</v>
      </c>
      <c r="AN1002" s="8">
        <v>0</v>
      </c>
      <c r="AO1002" s="8">
        <v>0</v>
      </c>
      <c r="AP1002" s="8">
        <v>0</v>
      </c>
      <c r="AQ1002" s="8">
        <v>0</v>
      </c>
      <c r="AR1002" s="8">
        <v>0</v>
      </c>
      <c r="AS1002" s="8">
        <v>0</v>
      </c>
      <c r="AT1002" s="8">
        <v>0</v>
      </c>
      <c r="AU1002" s="8">
        <v>0</v>
      </c>
      <c r="AV1002" s="8">
        <v>0</v>
      </c>
    </row>
    <row r="1003" spans="1:48">
      <c r="A1003" s="8" t="s">
        <v>2012</v>
      </c>
      <c r="B1003" s="8">
        <v>132100691</v>
      </c>
      <c r="D1003" s="8" t="s">
        <v>14447</v>
      </c>
      <c r="E1003" s="8">
        <v>160</v>
      </c>
      <c r="F1003" s="8">
        <v>1.3083333333333332E-2</v>
      </c>
      <c r="G1003" s="8">
        <v>0.5</v>
      </c>
      <c r="K1003" s="8" t="s">
        <v>2050</v>
      </c>
      <c r="L1003" s="8">
        <v>1</v>
      </c>
      <c r="M1003" s="8">
        <v>1</v>
      </c>
      <c r="S1003" s="8" t="s">
        <v>1279</v>
      </c>
      <c r="T1003" s="8">
        <v>3.7635000000000002E-2</v>
      </c>
      <c r="U1003" s="8" t="s">
        <v>279</v>
      </c>
      <c r="V1003" s="8">
        <v>1.1640000000000001E-3</v>
      </c>
      <c r="AK1003" s="8">
        <v>0</v>
      </c>
      <c r="AL1003" s="8">
        <v>0</v>
      </c>
      <c r="AM1003" s="8">
        <v>0</v>
      </c>
      <c r="AN1003" s="8">
        <v>0</v>
      </c>
      <c r="AO1003" s="8">
        <v>0</v>
      </c>
      <c r="AP1003" s="8">
        <v>0</v>
      </c>
      <c r="AQ1003" s="8">
        <v>0</v>
      </c>
      <c r="AR1003" s="8">
        <v>0</v>
      </c>
      <c r="AS1003" s="8">
        <v>0</v>
      </c>
      <c r="AT1003" s="8">
        <v>0</v>
      </c>
      <c r="AU1003" s="8">
        <v>0</v>
      </c>
      <c r="AV1003" s="8">
        <v>0</v>
      </c>
    </row>
    <row r="1004" spans="1:48">
      <c r="A1004" s="8" t="s">
        <v>2012</v>
      </c>
      <c r="D1004" s="8">
        <v>0</v>
      </c>
      <c r="L1004" s="8">
        <v>1</v>
      </c>
      <c r="AK1004" s="8">
        <v>0</v>
      </c>
      <c r="AL1004" s="8">
        <v>0</v>
      </c>
      <c r="AM1004" s="8">
        <v>0</v>
      </c>
      <c r="AN1004" s="8">
        <v>0</v>
      </c>
      <c r="AO1004" s="8">
        <v>0</v>
      </c>
      <c r="AP1004" s="8">
        <v>0</v>
      </c>
      <c r="AQ1004" s="8">
        <v>0</v>
      </c>
      <c r="AR1004" s="8">
        <v>0</v>
      </c>
      <c r="AS1004" s="8">
        <v>0</v>
      </c>
      <c r="AT1004" s="8">
        <v>0</v>
      </c>
      <c r="AU1004" s="8">
        <v>0</v>
      </c>
      <c r="AV1004" s="8">
        <v>0</v>
      </c>
    </row>
    <row r="1005" spans="1:48">
      <c r="A1005" s="8" t="s">
        <v>2012</v>
      </c>
      <c r="B1005" s="8">
        <v>132110011</v>
      </c>
      <c r="D1005" s="8" t="s">
        <v>2926</v>
      </c>
      <c r="E1005" s="8">
        <v>200</v>
      </c>
      <c r="F1005" s="8">
        <v>6.0000000000000001E-3</v>
      </c>
      <c r="G1005" s="8">
        <v>0.5</v>
      </c>
      <c r="K1005" s="8" t="s">
        <v>2050</v>
      </c>
      <c r="L1005" s="8">
        <v>1</v>
      </c>
      <c r="M1005" s="8">
        <v>2</v>
      </c>
      <c r="S1005" s="8" t="s">
        <v>1105</v>
      </c>
      <c r="T1005" s="8">
        <v>6.0100000000000001E-2</v>
      </c>
      <c r="U1005" s="8" t="s">
        <v>197</v>
      </c>
      <c r="V1005" s="8">
        <v>2.5000000000000001E-3</v>
      </c>
      <c r="AK1005" s="8">
        <v>0</v>
      </c>
      <c r="AL1005" s="8">
        <v>0</v>
      </c>
      <c r="AM1005" s="8">
        <v>300000302</v>
      </c>
      <c r="AN1005" s="8">
        <v>2.3809999999999998E-2</v>
      </c>
      <c r="AO1005" s="8">
        <v>300000299</v>
      </c>
      <c r="AP1005" s="8">
        <v>7.1430000000000007E-2</v>
      </c>
      <c r="AQ1005" s="8">
        <v>300000301</v>
      </c>
      <c r="AR1005" s="8">
        <v>0.02</v>
      </c>
      <c r="AS1005" s="8">
        <v>30024</v>
      </c>
      <c r="AT1005" s="8">
        <v>2.3809999999999998E-2</v>
      </c>
      <c r="AU1005" s="8">
        <v>30201</v>
      </c>
      <c r="AV1005" s="8">
        <v>2.3809999999999998E-2</v>
      </c>
    </row>
    <row r="1006" spans="1:48">
      <c r="A1006" s="8" t="s">
        <v>2012</v>
      </c>
      <c r="B1006" s="8">
        <v>132110015</v>
      </c>
      <c r="D1006" s="8" t="s">
        <v>2927</v>
      </c>
      <c r="E1006" s="8">
        <v>400</v>
      </c>
      <c r="F1006" s="8">
        <v>8.3333333333333332E-3</v>
      </c>
      <c r="G1006" s="8">
        <v>0.5</v>
      </c>
      <c r="K1006" s="8" t="s">
        <v>2050</v>
      </c>
      <c r="L1006" s="8">
        <v>1</v>
      </c>
      <c r="M1006" s="8">
        <v>2</v>
      </c>
      <c r="S1006" s="8" t="s">
        <v>1105</v>
      </c>
      <c r="T1006" s="8">
        <v>0.2344</v>
      </c>
      <c r="U1006" s="8" t="s">
        <v>197</v>
      </c>
      <c r="V1006" s="8">
        <v>9.7669999999999996E-3</v>
      </c>
      <c r="AK1006" s="8">
        <v>0</v>
      </c>
      <c r="AL1006" s="8">
        <v>0</v>
      </c>
      <c r="AM1006" s="8">
        <v>0</v>
      </c>
      <c r="AN1006" s="8">
        <v>0</v>
      </c>
      <c r="AO1006" s="8">
        <v>300000299</v>
      </c>
      <c r="AP1006" s="8">
        <v>0.2</v>
      </c>
      <c r="AQ1006" s="8">
        <v>300000301</v>
      </c>
      <c r="AR1006" s="8">
        <v>0.25</v>
      </c>
      <c r="AS1006" s="8">
        <v>30025</v>
      </c>
      <c r="AT1006" s="8">
        <v>6.25E-2</v>
      </c>
      <c r="AU1006" s="8">
        <v>30201</v>
      </c>
      <c r="AV1006" s="8">
        <v>6.25E-2</v>
      </c>
    </row>
    <row r="1007" spans="1:48">
      <c r="A1007" s="8" t="s">
        <v>2012</v>
      </c>
      <c r="B1007" s="8">
        <v>132110017</v>
      </c>
      <c r="D1007" s="8" t="s">
        <v>2928</v>
      </c>
      <c r="E1007" s="8">
        <v>50</v>
      </c>
      <c r="F1007" s="8">
        <v>4.0000000000000001E-3</v>
      </c>
      <c r="G1007" s="8">
        <v>0.25</v>
      </c>
      <c r="K1007" s="8" t="s">
        <v>2050</v>
      </c>
      <c r="L1007" s="8">
        <v>1</v>
      </c>
      <c r="M1007" s="8">
        <v>2</v>
      </c>
      <c r="S1007" s="8" t="s">
        <v>1095</v>
      </c>
      <c r="T1007" s="8">
        <v>5.9500000000000004E-3</v>
      </c>
      <c r="U1007" s="8" t="s">
        <v>440</v>
      </c>
      <c r="V1007" s="8">
        <v>2.72E-4</v>
      </c>
      <c r="AK1007" s="8">
        <v>0</v>
      </c>
      <c r="AL1007" s="8">
        <v>0</v>
      </c>
      <c r="AM1007" s="8">
        <v>0</v>
      </c>
      <c r="AN1007" s="8">
        <v>0</v>
      </c>
      <c r="AO1007" s="8">
        <v>0</v>
      </c>
      <c r="AP1007" s="8">
        <v>0</v>
      </c>
      <c r="AQ1007" s="8">
        <v>0</v>
      </c>
      <c r="AR1007" s="8">
        <v>0</v>
      </c>
      <c r="AS1007" s="8">
        <v>0</v>
      </c>
      <c r="AT1007" s="8">
        <v>0</v>
      </c>
      <c r="AU1007" s="8">
        <v>0</v>
      </c>
      <c r="AV1007" s="8">
        <v>0</v>
      </c>
    </row>
    <row r="1008" spans="1:48">
      <c r="A1008" s="8" t="s">
        <v>2012</v>
      </c>
      <c r="B1008" s="8">
        <v>132110018</v>
      </c>
      <c r="D1008" s="8" t="s">
        <v>2929</v>
      </c>
      <c r="E1008" s="8">
        <v>80</v>
      </c>
      <c r="F1008" s="8">
        <v>4.6666666666666671E-3</v>
      </c>
      <c r="G1008" s="8">
        <v>0.25</v>
      </c>
      <c r="K1008" s="8" t="s">
        <v>2050</v>
      </c>
      <c r="L1008" s="8">
        <v>1</v>
      </c>
      <c r="M1008" s="8">
        <v>2</v>
      </c>
      <c r="S1008" s="8" t="s">
        <v>811</v>
      </c>
      <c r="T1008" s="8">
        <v>9.3799999999999994E-3</v>
      </c>
      <c r="U1008" s="8" t="s">
        <v>448</v>
      </c>
      <c r="V1008" s="8">
        <v>2.9999999999999997E-4</v>
      </c>
      <c r="AK1008" s="8">
        <v>0</v>
      </c>
      <c r="AL1008" s="8">
        <v>0</v>
      </c>
      <c r="AM1008" s="8">
        <v>0</v>
      </c>
      <c r="AN1008" s="8">
        <v>0</v>
      </c>
      <c r="AO1008" s="8">
        <v>0</v>
      </c>
      <c r="AP1008" s="8">
        <v>0</v>
      </c>
      <c r="AQ1008" s="8">
        <v>0</v>
      </c>
      <c r="AR1008" s="8">
        <v>0</v>
      </c>
      <c r="AS1008" s="8">
        <v>0</v>
      </c>
      <c r="AT1008" s="8">
        <v>0</v>
      </c>
      <c r="AU1008" s="8">
        <v>0</v>
      </c>
      <c r="AV1008" s="8">
        <v>0</v>
      </c>
    </row>
    <row r="1009" spans="1:48">
      <c r="A1009" s="8" t="s">
        <v>2012</v>
      </c>
      <c r="B1009" s="8">
        <v>132110019</v>
      </c>
      <c r="D1009" s="8" t="s">
        <v>2930</v>
      </c>
      <c r="E1009" s="8">
        <v>160</v>
      </c>
      <c r="F1009" s="8">
        <v>5.0000000000000001E-3</v>
      </c>
      <c r="G1009" s="8">
        <v>0.5</v>
      </c>
      <c r="K1009" s="8" t="s">
        <v>2050</v>
      </c>
      <c r="L1009" s="8">
        <v>1</v>
      </c>
      <c r="M1009" s="8">
        <v>2</v>
      </c>
      <c r="S1009" s="8" t="s">
        <v>1107</v>
      </c>
      <c r="T1009" s="8">
        <v>2.1999999999999999E-2</v>
      </c>
      <c r="AK1009" s="8">
        <v>0</v>
      </c>
      <c r="AL1009" s="8">
        <v>0</v>
      </c>
      <c r="AM1009" s="8">
        <v>300000302</v>
      </c>
      <c r="AN1009" s="8">
        <v>4.0000000000000001E-3</v>
      </c>
      <c r="AO1009" s="8">
        <v>0</v>
      </c>
      <c r="AP1009" s="8">
        <v>0</v>
      </c>
      <c r="AQ1009" s="8">
        <v>0</v>
      </c>
      <c r="AR1009" s="8">
        <v>0</v>
      </c>
      <c r="AS1009" s="8">
        <v>0</v>
      </c>
      <c r="AT1009" s="8">
        <v>0</v>
      </c>
      <c r="AU1009" s="8">
        <v>30201</v>
      </c>
      <c r="AV1009" s="8">
        <v>4.0000000000000001E-3</v>
      </c>
    </row>
    <row r="1010" spans="1:48">
      <c r="A1010" s="8" t="s">
        <v>2012</v>
      </c>
      <c r="B1010" s="8">
        <v>132110020</v>
      </c>
      <c r="D1010" s="8" t="s">
        <v>2931</v>
      </c>
      <c r="E1010" s="8">
        <v>200</v>
      </c>
      <c r="F1010" s="8">
        <v>5.5000000000000005E-3</v>
      </c>
      <c r="G1010" s="8">
        <v>0.5</v>
      </c>
      <c r="K1010" s="8" t="s">
        <v>2050</v>
      </c>
      <c r="L1010" s="8">
        <v>1</v>
      </c>
      <c r="M1010" s="8">
        <v>2</v>
      </c>
      <c r="S1010" s="8" t="s">
        <v>1107</v>
      </c>
      <c r="T1010" s="8">
        <v>3.5000000000000003E-2</v>
      </c>
      <c r="AK1010" s="8">
        <v>0</v>
      </c>
      <c r="AL1010" s="8">
        <v>0</v>
      </c>
      <c r="AM1010" s="8">
        <v>300000302</v>
      </c>
      <c r="AN1010" s="8">
        <v>5.5560000000000002E-3</v>
      </c>
      <c r="AO1010" s="8">
        <v>300000299</v>
      </c>
      <c r="AP1010" s="8">
        <v>2.2222000000000002E-2</v>
      </c>
      <c r="AQ1010" s="8">
        <v>0</v>
      </c>
      <c r="AR1010" s="8">
        <v>0</v>
      </c>
      <c r="AS1010" s="8">
        <v>0</v>
      </c>
      <c r="AT1010" s="8">
        <v>0</v>
      </c>
      <c r="AU1010" s="8">
        <v>0</v>
      </c>
      <c r="AV1010" s="8">
        <v>0</v>
      </c>
    </row>
    <row r="1011" spans="1:48">
      <c r="A1011" s="8" t="s">
        <v>2012</v>
      </c>
      <c r="B1011" s="8">
        <v>132110035</v>
      </c>
      <c r="D1011" s="8" t="s">
        <v>14448</v>
      </c>
      <c r="E1011" s="8">
        <v>400</v>
      </c>
      <c r="F1011" s="8">
        <v>8.3333333333333332E-3</v>
      </c>
      <c r="G1011" s="8">
        <v>0.5</v>
      </c>
      <c r="K1011" s="8" t="s">
        <v>2050</v>
      </c>
      <c r="L1011" s="8">
        <v>1</v>
      </c>
      <c r="M1011" s="8">
        <v>2</v>
      </c>
      <c r="S1011" s="8" t="s">
        <v>1105</v>
      </c>
      <c r="T1011" s="8">
        <v>0.24298</v>
      </c>
      <c r="U1011" s="8" t="s">
        <v>477</v>
      </c>
      <c r="V1011" s="8">
        <v>7.515E-3</v>
      </c>
      <c r="AK1011" s="8">
        <v>0</v>
      </c>
      <c r="AL1011" s="8">
        <v>0</v>
      </c>
      <c r="AM1011" s="8">
        <v>0</v>
      </c>
      <c r="AN1011" s="8">
        <v>0</v>
      </c>
      <c r="AO1011" s="8">
        <v>300000299</v>
      </c>
      <c r="AP1011" s="8">
        <v>0.2</v>
      </c>
      <c r="AQ1011" s="8">
        <v>300000301</v>
      </c>
      <c r="AR1011" s="8">
        <v>0.25</v>
      </c>
      <c r="AS1011" s="8">
        <v>30025</v>
      </c>
      <c r="AT1011" s="8">
        <v>6.25E-2</v>
      </c>
      <c r="AU1011" s="8">
        <v>30201</v>
      </c>
      <c r="AV1011" s="8">
        <v>6.25E-2</v>
      </c>
    </row>
    <row r="1012" spans="1:48">
      <c r="A1012" s="8" t="s">
        <v>2012</v>
      </c>
      <c r="B1012" s="8">
        <v>132110037</v>
      </c>
      <c r="D1012" s="8" t="s">
        <v>14449</v>
      </c>
      <c r="E1012" s="8">
        <v>200</v>
      </c>
      <c r="F1012" s="8">
        <v>6.0000000000000001E-3</v>
      </c>
      <c r="G1012" s="8">
        <v>0.5</v>
      </c>
      <c r="K1012" s="8" t="s">
        <v>2050</v>
      </c>
      <c r="L1012" s="8">
        <v>1</v>
      </c>
      <c r="M1012" s="8">
        <v>2</v>
      </c>
      <c r="S1012" s="8" t="s">
        <v>1105</v>
      </c>
      <c r="T1012" s="8">
        <v>6.4019999999999994E-2</v>
      </c>
      <c r="U1012" s="8" t="s">
        <v>477</v>
      </c>
      <c r="V1012" s="8">
        <v>1.98E-3</v>
      </c>
      <c r="AK1012" s="8">
        <v>0</v>
      </c>
      <c r="AL1012" s="8">
        <v>0</v>
      </c>
      <c r="AM1012" s="8">
        <v>300000302</v>
      </c>
      <c r="AN1012" s="8">
        <v>2.3809999999999998E-2</v>
      </c>
      <c r="AO1012" s="8">
        <v>300000299</v>
      </c>
      <c r="AP1012" s="8">
        <v>7.1430000000000007E-2</v>
      </c>
      <c r="AQ1012" s="8">
        <v>300000301</v>
      </c>
      <c r="AR1012" s="8">
        <v>0.02</v>
      </c>
      <c r="AS1012" s="8">
        <v>30024</v>
      </c>
      <c r="AT1012" s="8">
        <v>2.3809999999999998E-2</v>
      </c>
      <c r="AU1012" s="8">
        <v>30201</v>
      </c>
      <c r="AV1012" s="8">
        <v>2.3809999999999998E-2</v>
      </c>
    </row>
    <row r="1013" spans="1:48">
      <c r="A1013" s="8" t="s">
        <v>2012</v>
      </c>
      <c r="D1013" s="8">
        <v>0</v>
      </c>
      <c r="L1013" s="8">
        <v>1</v>
      </c>
      <c r="AK1013" s="8">
        <v>0</v>
      </c>
      <c r="AL1013" s="8">
        <v>0</v>
      </c>
      <c r="AM1013" s="8">
        <v>0</v>
      </c>
      <c r="AN1013" s="8">
        <v>0</v>
      </c>
      <c r="AO1013" s="8">
        <v>0</v>
      </c>
      <c r="AP1013" s="8">
        <v>0</v>
      </c>
      <c r="AQ1013" s="8">
        <v>0</v>
      </c>
      <c r="AR1013" s="8">
        <v>0</v>
      </c>
      <c r="AS1013" s="8">
        <v>0</v>
      </c>
      <c r="AT1013" s="8">
        <v>0</v>
      </c>
      <c r="AU1013" s="8">
        <v>0</v>
      </c>
      <c r="AV1013" s="8">
        <v>0</v>
      </c>
    </row>
    <row r="1014" spans="1:48">
      <c r="A1014" s="8" t="s">
        <v>2012</v>
      </c>
      <c r="B1014" s="8">
        <v>132110041</v>
      </c>
      <c r="D1014" s="8" t="s">
        <v>14450</v>
      </c>
      <c r="E1014" s="8">
        <v>160</v>
      </c>
      <c r="F1014" s="8">
        <v>5.0000000000000001E-3</v>
      </c>
      <c r="G1014" s="8">
        <v>0.5</v>
      </c>
      <c r="K1014" s="8" t="s">
        <v>2050</v>
      </c>
      <c r="L1014" s="8">
        <v>1</v>
      </c>
      <c r="M1014" s="8">
        <v>2</v>
      </c>
      <c r="S1014" s="8" t="s">
        <v>1107</v>
      </c>
      <c r="T1014" s="8">
        <v>2.2419999999999999E-2</v>
      </c>
      <c r="U1014" s="8" t="s">
        <v>417</v>
      </c>
      <c r="V1014" s="8">
        <v>2.2699999999999999E-4</v>
      </c>
      <c r="AK1014" s="8">
        <v>0</v>
      </c>
      <c r="AL1014" s="8">
        <v>0</v>
      </c>
      <c r="AM1014" s="8">
        <v>300000302</v>
      </c>
      <c r="AN1014" s="8">
        <v>4.0000000000000001E-3</v>
      </c>
      <c r="AO1014" s="8">
        <v>0</v>
      </c>
      <c r="AP1014" s="8">
        <v>0</v>
      </c>
      <c r="AQ1014" s="8">
        <v>0</v>
      </c>
      <c r="AR1014" s="8">
        <v>0</v>
      </c>
      <c r="AS1014" s="8">
        <v>0</v>
      </c>
      <c r="AT1014" s="8">
        <v>0</v>
      </c>
      <c r="AU1014" s="8">
        <v>30201</v>
      </c>
      <c r="AV1014" s="8">
        <v>4.0000000000000001E-3</v>
      </c>
    </row>
    <row r="1015" spans="1:48">
      <c r="A1015" s="8" t="s">
        <v>2012</v>
      </c>
      <c r="B1015" s="8">
        <v>132110043</v>
      </c>
      <c r="D1015" s="8" t="s">
        <v>14451</v>
      </c>
      <c r="E1015" s="8">
        <v>200</v>
      </c>
      <c r="F1015" s="8">
        <v>5.5000000000000005E-3</v>
      </c>
      <c r="G1015" s="8">
        <v>0.5</v>
      </c>
      <c r="K1015" s="8" t="s">
        <v>2050</v>
      </c>
      <c r="L1015" s="8">
        <v>1</v>
      </c>
      <c r="M1015" s="8">
        <v>2</v>
      </c>
      <c r="S1015" s="8" t="s">
        <v>1107</v>
      </c>
      <c r="T1015" s="8">
        <v>3.5442000000000001E-2</v>
      </c>
      <c r="U1015" s="8" t="s">
        <v>417</v>
      </c>
      <c r="V1015" s="8">
        <v>3.5100000000000002E-4</v>
      </c>
      <c r="AK1015" s="8">
        <v>0</v>
      </c>
      <c r="AL1015" s="8">
        <v>0</v>
      </c>
      <c r="AM1015" s="8">
        <v>300000302</v>
      </c>
      <c r="AN1015" s="8">
        <v>5.5560000000000002E-3</v>
      </c>
      <c r="AO1015" s="8">
        <v>300000299</v>
      </c>
      <c r="AP1015" s="8">
        <v>2.2222000000000002E-2</v>
      </c>
      <c r="AQ1015" s="8">
        <v>0</v>
      </c>
      <c r="AR1015" s="8">
        <v>0</v>
      </c>
      <c r="AS1015" s="8">
        <v>0</v>
      </c>
      <c r="AT1015" s="8">
        <v>0</v>
      </c>
      <c r="AU1015" s="8">
        <v>0</v>
      </c>
      <c r="AV1015" s="8">
        <v>0</v>
      </c>
    </row>
    <row r="1016" spans="1:48">
      <c r="A1016" s="8" t="s">
        <v>2012</v>
      </c>
      <c r="D1016" s="8">
        <v>0</v>
      </c>
      <c r="K1016" s="8" t="s">
        <v>2050</v>
      </c>
      <c r="L1016" s="8">
        <v>1</v>
      </c>
      <c r="AK1016" s="8">
        <v>0</v>
      </c>
      <c r="AL1016" s="8">
        <v>0</v>
      </c>
      <c r="AM1016" s="8">
        <v>0</v>
      </c>
      <c r="AN1016" s="8">
        <v>0</v>
      </c>
      <c r="AO1016" s="8">
        <v>0</v>
      </c>
      <c r="AP1016" s="8">
        <v>0</v>
      </c>
      <c r="AQ1016" s="8">
        <v>0</v>
      </c>
      <c r="AR1016" s="8">
        <v>0</v>
      </c>
      <c r="AS1016" s="8">
        <v>0</v>
      </c>
      <c r="AT1016" s="8">
        <v>0</v>
      </c>
      <c r="AU1016" s="8">
        <v>0</v>
      </c>
      <c r="AV1016" s="8">
        <v>0</v>
      </c>
    </row>
    <row r="1017" spans="1:48">
      <c r="A1017" s="8" t="s">
        <v>2012</v>
      </c>
      <c r="B1017" s="8">
        <v>132110048</v>
      </c>
      <c r="D1017" s="8" t="s">
        <v>2936</v>
      </c>
      <c r="E1017" s="8">
        <v>200</v>
      </c>
      <c r="F1017" s="8">
        <v>5.5000000000000005E-3</v>
      </c>
      <c r="G1017" s="8">
        <v>0.5</v>
      </c>
      <c r="K1017" s="8" t="s">
        <v>2050</v>
      </c>
      <c r="L1017" s="8">
        <v>1</v>
      </c>
      <c r="M1017" s="8">
        <v>2</v>
      </c>
      <c r="S1017" s="8" t="s">
        <v>1301</v>
      </c>
      <c r="T1017" s="8">
        <v>3.4726E-2</v>
      </c>
      <c r="U1017" s="8" t="s">
        <v>500</v>
      </c>
      <c r="V1017" s="8">
        <v>1.01E-3</v>
      </c>
      <c r="AK1017" s="8">
        <v>0</v>
      </c>
      <c r="AL1017" s="8">
        <v>0</v>
      </c>
      <c r="AM1017" s="8">
        <v>300000302</v>
      </c>
      <c r="AN1017" s="8">
        <v>5.5560000000000002E-3</v>
      </c>
      <c r="AO1017" s="8">
        <v>300000299</v>
      </c>
      <c r="AP1017" s="8">
        <v>2.2222000000000002E-2</v>
      </c>
      <c r="AQ1017" s="8">
        <v>0</v>
      </c>
      <c r="AR1017" s="8">
        <v>0</v>
      </c>
      <c r="AS1017" s="8">
        <v>0</v>
      </c>
      <c r="AT1017" s="8">
        <v>0</v>
      </c>
      <c r="AU1017" s="8">
        <v>0</v>
      </c>
      <c r="AV1017" s="8">
        <v>0</v>
      </c>
    </row>
    <row r="1018" spans="1:48">
      <c r="A1018" s="8" t="s">
        <v>2012</v>
      </c>
      <c r="B1018" s="8">
        <v>132110049</v>
      </c>
      <c r="D1018" s="8" t="s">
        <v>2937</v>
      </c>
      <c r="E1018" s="8">
        <v>160</v>
      </c>
      <c r="F1018" s="8">
        <v>5.0000000000000001E-3</v>
      </c>
      <c r="G1018" s="8">
        <v>0.5</v>
      </c>
      <c r="K1018" s="8" t="s">
        <v>2050</v>
      </c>
      <c r="L1018" s="8">
        <v>1</v>
      </c>
      <c r="M1018" s="8">
        <v>2</v>
      </c>
      <c r="S1018" s="8" t="s">
        <v>1301</v>
      </c>
      <c r="T1018" s="8">
        <v>2.1971000000000001E-2</v>
      </c>
      <c r="U1018" s="8" t="s">
        <v>500</v>
      </c>
      <c r="V1018" s="8">
        <v>6.8000000000000005E-4</v>
      </c>
      <c r="AK1018" s="8">
        <v>0</v>
      </c>
      <c r="AL1018" s="8">
        <v>0</v>
      </c>
      <c r="AM1018" s="8">
        <v>300000302</v>
      </c>
      <c r="AN1018" s="8">
        <v>4.0000000000000001E-3</v>
      </c>
      <c r="AO1018" s="8">
        <v>0</v>
      </c>
      <c r="AP1018" s="8">
        <v>0</v>
      </c>
      <c r="AQ1018" s="8">
        <v>0</v>
      </c>
      <c r="AR1018" s="8">
        <v>0</v>
      </c>
      <c r="AS1018" s="8">
        <v>0</v>
      </c>
      <c r="AT1018" s="8">
        <v>0</v>
      </c>
      <c r="AU1018" s="8">
        <v>30201</v>
      </c>
      <c r="AV1018" s="8">
        <v>4.0000000000000001E-3</v>
      </c>
    </row>
    <row r="1019" spans="1:48">
      <c r="A1019" s="8" t="s">
        <v>2012</v>
      </c>
      <c r="D1019" s="8">
        <v>0</v>
      </c>
      <c r="K1019" s="8" t="s">
        <v>2050</v>
      </c>
      <c r="L1019" s="8">
        <v>1</v>
      </c>
      <c r="AK1019" s="8">
        <v>0</v>
      </c>
      <c r="AL1019" s="8">
        <v>0</v>
      </c>
      <c r="AM1019" s="8">
        <v>0</v>
      </c>
      <c r="AN1019" s="8">
        <v>0</v>
      </c>
      <c r="AO1019" s="8">
        <v>0</v>
      </c>
      <c r="AP1019" s="8">
        <v>0</v>
      </c>
      <c r="AQ1019" s="8">
        <v>0</v>
      </c>
      <c r="AR1019" s="8">
        <v>0</v>
      </c>
      <c r="AS1019" s="8">
        <v>0</v>
      </c>
      <c r="AT1019" s="8">
        <v>0</v>
      </c>
      <c r="AU1019" s="8">
        <v>0</v>
      </c>
      <c r="AV1019" s="8">
        <v>0</v>
      </c>
    </row>
    <row r="1020" spans="1:48">
      <c r="A1020" s="8" t="s">
        <v>2012</v>
      </c>
      <c r="D1020" s="8">
        <v>0</v>
      </c>
      <c r="L1020" s="8">
        <v>1</v>
      </c>
      <c r="AK1020" s="8">
        <v>0</v>
      </c>
      <c r="AL1020" s="8">
        <v>0</v>
      </c>
      <c r="AM1020" s="8">
        <v>0</v>
      </c>
      <c r="AN1020" s="8">
        <v>0</v>
      </c>
      <c r="AO1020" s="8">
        <v>0</v>
      </c>
      <c r="AP1020" s="8">
        <v>0</v>
      </c>
      <c r="AQ1020" s="8">
        <v>0</v>
      </c>
      <c r="AR1020" s="8">
        <v>0</v>
      </c>
      <c r="AS1020" s="8">
        <v>0</v>
      </c>
      <c r="AT1020" s="8">
        <v>0</v>
      </c>
      <c r="AU1020" s="8">
        <v>0</v>
      </c>
      <c r="AV1020" s="8">
        <v>0</v>
      </c>
    </row>
    <row r="1021" spans="1:48">
      <c r="A1021" s="8" t="s">
        <v>2012</v>
      </c>
      <c r="B1021" s="8">
        <v>132110066</v>
      </c>
      <c r="D1021" s="8" t="s">
        <v>2938</v>
      </c>
      <c r="E1021" s="8">
        <v>80</v>
      </c>
      <c r="F1021" s="8">
        <v>1.2E-2</v>
      </c>
      <c r="G1021" s="8">
        <v>0.25</v>
      </c>
      <c r="K1021" s="8" t="s">
        <v>2050</v>
      </c>
      <c r="L1021" s="8">
        <v>1</v>
      </c>
      <c r="S1021" s="8" t="s">
        <v>1347</v>
      </c>
      <c r="T1021" s="8">
        <v>2.07E-2</v>
      </c>
      <c r="AK1021" s="8">
        <v>0</v>
      </c>
      <c r="AL1021" s="8">
        <v>0</v>
      </c>
      <c r="AM1021" s="8">
        <v>0</v>
      </c>
      <c r="AN1021" s="8">
        <v>0</v>
      </c>
      <c r="AO1021" s="8">
        <v>0</v>
      </c>
      <c r="AP1021" s="8">
        <v>0</v>
      </c>
      <c r="AQ1021" s="8">
        <v>0</v>
      </c>
      <c r="AR1021" s="8">
        <v>0</v>
      </c>
      <c r="AS1021" s="8">
        <v>0</v>
      </c>
      <c r="AT1021" s="8">
        <v>0</v>
      </c>
      <c r="AU1021" s="8">
        <v>0</v>
      </c>
      <c r="AV1021" s="8">
        <v>0</v>
      </c>
    </row>
    <row r="1022" spans="1:48">
      <c r="A1022" s="8" t="s">
        <v>2012</v>
      </c>
      <c r="B1022" s="8">
        <v>132110067</v>
      </c>
      <c r="D1022" s="8" t="s">
        <v>2939</v>
      </c>
      <c r="E1022" s="8">
        <v>80</v>
      </c>
      <c r="F1022" s="8">
        <v>1.2E-2</v>
      </c>
      <c r="G1022" s="8">
        <v>0.25</v>
      </c>
      <c r="K1022" s="8" t="s">
        <v>2050</v>
      </c>
      <c r="L1022" s="8">
        <v>1</v>
      </c>
      <c r="S1022" s="8" t="s">
        <v>1347</v>
      </c>
      <c r="T1022" s="8">
        <v>3.4299999999999997E-2</v>
      </c>
      <c r="AK1022" s="8">
        <v>0</v>
      </c>
      <c r="AL1022" s="8">
        <v>0</v>
      </c>
      <c r="AM1022" s="8">
        <v>0</v>
      </c>
      <c r="AN1022" s="8">
        <v>0</v>
      </c>
      <c r="AO1022" s="8">
        <v>0</v>
      </c>
      <c r="AP1022" s="8">
        <v>0</v>
      </c>
      <c r="AQ1022" s="8">
        <v>0</v>
      </c>
      <c r="AR1022" s="8">
        <v>0</v>
      </c>
      <c r="AS1022" s="8">
        <v>0</v>
      </c>
      <c r="AT1022" s="8">
        <v>0</v>
      </c>
      <c r="AU1022" s="8">
        <v>0</v>
      </c>
      <c r="AV1022" s="8">
        <v>0</v>
      </c>
    </row>
    <row r="1023" spans="1:48">
      <c r="A1023" s="8" t="s">
        <v>2012</v>
      </c>
      <c r="B1023" s="8">
        <v>132110068</v>
      </c>
      <c r="D1023" s="8" t="s">
        <v>2940</v>
      </c>
      <c r="E1023" s="8">
        <v>80</v>
      </c>
      <c r="F1023" s="8">
        <v>5.3333333333333332E-3</v>
      </c>
      <c r="G1023" s="8">
        <v>0.25</v>
      </c>
      <c r="K1023" s="8" t="s">
        <v>2050</v>
      </c>
      <c r="L1023" s="8">
        <v>1</v>
      </c>
      <c r="S1023" s="8" t="s">
        <v>662</v>
      </c>
      <c r="T1023" s="8">
        <v>7.4700000000000001E-3</v>
      </c>
      <c r="U1023" s="8" t="s">
        <v>484</v>
      </c>
      <c r="V1023" s="8">
        <v>3.1E-4</v>
      </c>
      <c r="AK1023" s="8">
        <v>0</v>
      </c>
      <c r="AL1023" s="8">
        <v>0</v>
      </c>
      <c r="AM1023" s="8">
        <v>0</v>
      </c>
      <c r="AN1023" s="8">
        <v>0</v>
      </c>
      <c r="AO1023" s="8">
        <v>0</v>
      </c>
      <c r="AP1023" s="8">
        <v>0</v>
      </c>
      <c r="AQ1023" s="8">
        <v>0</v>
      </c>
      <c r="AR1023" s="8">
        <v>0</v>
      </c>
      <c r="AS1023" s="8">
        <v>0</v>
      </c>
      <c r="AT1023" s="8">
        <v>0</v>
      </c>
      <c r="AU1023" s="8">
        <v>0</v>
      </c>
      <c r="AV1023" s="8">
        <v>0</v>
      </c>
    </row>
    <row r="1024" spans="1:48">
      <c r="A1024" s="8" t="s">
        <v>2012</v>
      </c>
      <c r="B1024" s="8">
        <v>132110069</v>
      </c>
      <c r="D1024" s="8" t="s">
        <v>2941</v>
      </c>
      <c r="E1024" s="8">
        <v>50</v>
      </c>
      <c r="F1024" s="8">
        <v>4.0000000000000001E-3</v>
      </c>
      <c r="G1024" s="8">
        <v>0.25</v>
      </c>
      <c r="K1024" s="8" t="s">
        <v>2050</v>
      </c>
      <c r="L1024" s="8">
        <v>1</v>
      </c>
      <c r="M1024" s="8">
        <v>2</v>
      </c>
      <c r="S1024" s="8" t="s">
        <v>594</v>
      </c>
      <c r="T1024" s="8">
        <v>3.3600000000000001E-3</v>
      </c>
      <c r="U1024" s="8" t="s">
        <v>484</v>
      </c>
      <c r="V1024" s="8">
        <v>1.3999999999999999E-4</v>
      </c>
      <c r="AK1024" s="8">
        <v>0</v>
      </c>
      <c r="AL1024" s="8">
        <v>0</v>
      </c>
      <c r="AM1024" s="8">
        <v>0</v>
      </c>
      <c r="AN1024" s="8">
        <v>0</v>
      </c>
      <c r="AO1024" s="8">
        <v>0</v>
      </c>
      <c r="AP1024" s="8">
        <v>0</v>
      </c>
      <c r="AQ1024" s="8">
        <v>0</v>
      </c>
      <c r="AR1024" s="8">
        <v>0</v>
      </c>
      <c r="AS1024" s="8">
        <v>0</v>
      </c>
      <c r="AT1024" s="8">
        <v>0</v>
      </c>
      <c r="AU1024" s="8">
        <v>0</v>
      </c>
      <c r="AV1024" s="8">
        <v>0</v>
      </c>
    </row>
    <row r="1025" spans="1:48">
      <c r="A1025" s="8" t="s">
        <v>2012</v>
      </c>
      <c r="B1025" s="8">
        <v>132110070</v>
      </c>
      <c r="D1025" s="8" t="s">
        <v>2942</v>
      </c>
      <c r="E1025" s="8">
        <v>50</v>
      </c>
      <c r="F1025" s="8">
        <v>4.0000000000000001E-3</v>
      </c>
      <c r="G1025" s="8">
        <v>0.25</v>
      </c>
      <c r="K1025" s="8" t="s">
        <v>2050</v>
      </c>
      <c r="L1025" s="8">
        <v>1</v>
      </c>
      <c r="M1025" s="8">
        <v>2</v>
      </c>
      <c r="S1025" s="8" t="s">
        <v>662</v>
      </c>
      <c r="T1025" s="8">
        <v>1.056E-2</v>
      </c>
      <c r="U1025" s="8" t="s">
        <v>484</v>
      </c>
      <c r="V1025" s="8">
        <v>4.4000000000000002E-4</v>
      </c>
      <c r="AK1025" s="8">
        <v>0</v>
      </c>
      <c r="AL1025" s="8">
        <v>0</v>
      </c>
      <c r="AM1025" s="8">
        <v>0</v>
      </c>
      <c r="AN1025" s="8">
        <v>0</v>
      </c>
      <c r="AO1025" s="8">
        <v>0</v>
      </c>
      <c r="AP1025" s="8">
        <v>0</v>
      </c>
      <c r="AQ1025" s="8">
        <v>0</v>
      </c>
      <c r="AR1025" s="8">
        <v>0</v>
      </c>
      <c r="AS1025" s="8">
        <v>0</v>
      </c>
      <c r="AT1025" s="8">
        <v>0</v>
      </c>
      <c r="AU1025" s="8">
        <v>0</v>
      </c>
      <c r="AV1025" s="8">
        <v>0</v>
      </c>
    </row>
    <row r="1026" spans="1:48">
      <c r="A1026" s="8" t="s">
        <v>2012</v>
      </c>
      <c r="B1026" s="8">
        <v>132110071</v>
      </c>
      <c r="D1026" s="8" t="s">
        <v>2943</v>
      </c>
      <c r="E1026" s="8">
        <v>420</v>
      </c>
      <c r="F1026" s="8">
        <v>0.02</v>
      </c>
      <c r="G1026" s="8">
        <v>1</v>
      </c>
      <c r="K1026" s="8" t="s">
        <v>2050</v>
      </c>
      <c r="L1026" s="8">
        <v>1</v>
      </c>
      <c r="M1026" s="8">
        <v>1</v>
      </c>
      <c r="S1026" s="8" t="s">
        <v>1347</v>
      </c>
      <c r="T1026" s="8">
        <v>0.36499999999999999</v>
      </c>
      <c r="AK1026" s="8">
        <v>0</v>
      </c>
      <c r="AL1026" s="8">
        <v>0</v>
      </c>
      <c r="AM1026" s="8">
        <v>0</v>
      </c>
      <c r="AN1026" s="8">
        <v>0</v>
      </c>
      <c r="AO1026" s="8">
        <v>0</v>
      </c>
      <c r="AP1026" s="8">
        <v>0</v>
      </c>
      <c r="AQ1026" s="8">
        <v>0</v>
      </c>
      <c r="AR1026" s="8">
        <v>0</v>
      </c>
      <c r="AS1026" s="8">
        <v>0</v>
      </c>
      <c r="AT1026" s="8">
        <v>0</v>
      </c>
      <c r="AU1026" s="8">
        <v>0</v>
      </c>
      <c r="AV1026" s="8">
        <v>0</v>
      </c>
    </row>
    <row r="1027" spans="1:48">
      <c r="A1027" s="8" t="s">
        <v>2012</v>
      </c>
      <c r="D1027" s="8">
        <v>0</v>
      </c>
      <c r="L1027" s="8">
        <v>1</v>
      </c>
      <c r="AK1027" s="8">
        <v>0</v>
      </c>
      <c r="AL1027" s="8">
        <v>0</v>
      </c>
      <c r="AM1027" s="8">
        <v>0</v>
      </c>
      <c r="AN1027" s="8">
        <v>0</v>
      </c>
      <c r="AO1027" s="8">
        <v>0</v>
      </c>
      <c r="AP1027" s="8">
        <v>0</v>
      </c>
      <c r="AQ1027" s="8">
        <v>0</v>
      </c>
      <c r="AR1027" s="8">
        <v>0</v>
      </c>
      <c r="AS1027" s="8">
        <v>0</v>
      </c>
      <c r="AT1027" s="8">
        <v>0</v>
      </c>
      <c r="AU1027" s="8">
        <v>0</v>
      </c>
      <c r="AV1027" s="8">
        <v>0</v>
      </c>
    </row>
    <row r="1028" spans="1:48">
      <c r="A1028" s="8" t="s">
        <v>2012</v>
      </c>
      <c r="B1028" s="8">
        <v>132110485</v>
      </c>
      <c r="D1028" s="8" t="s">
        <v>2944</v>
      </c>
      <c r="E1028" s="8">
        <v>300</v>
      </c>
      <c r="F1028" s="8">
        <v>1.8083333333333333E-2</v>
      </c>
      <c r="G1028" s="8">
        <v>0.5</v>
      </c>
      <c r="K1028" s="8" t="s">
        <v>2050</v>
      </c>
      <c r="L1028" s="8">
        <v>1</v>
      </c>
      <c r="M1028" s="8">
        <v>1</v>
      </c>
      <c r="S1028" s="8" t="s">
        <v>1279</v>
      </c>
      <c r="T1028" s="8">
        <v>0.18048</v>
      </c>
      <c r="U1028" s="8" t="s">
        <v>279</v>
      </c>
      <c r="V1028" s="8">
        <v>7.5199999999999998E-3</v>
      </c>
      <c r="AK1028" s="8">
        <v>0</v>
      </c>
      <c r="AL1028" s="8">
        <v>0</v>
      </c>
      <c r="AM1028" s="8">
        <v>30148</v>
      </c>
      <c r="AN1028" s="8">
        <v>1</v>
      </c>
      <c r="AO1028" s="8">
        <v>0</v>
      </c>
      <c r="AP1028" s="8">
        <v>0</v>
      </c>
      <c r="AQ1028" s="8">
        <v>0</v>
      </c>
      <c r="AR1028" s="8">
        <v>0</v>
      </c>
      <c r="AS1028" s="8">
        <v>30024</v>
      </c>
      <c r="AT1028" s="8">
        <v>7.1999999999999995E-2</v>
      </c>
      <c r="AU1028" s="8">
        <v>0</v>
      </c>
      <c r="AV1028" s="8">
        <v>0</v>
      </c>
    </row>
    <row r="1029" spans="1:48">
      <c r="A1029" s="8" t="s">
        <v>2012</v>
      </c>
      <c r="B1029" s="8">
        <v>132110486</v>
      </c>
      <c r="D1029" s="8" t="s">
        <v>2945</v>
      </c>
      <c r="E1029" s="8">
        <v>300</v>
      </c>
      <c r="F1029" s="8">
        <v>1.8083333333333333E-2</v>
      </c>
      <c r="G1029" s="8">
        <v>0.5</v>
      </c>
      <c r="K1029" s="8" t="s">
        <v>2050</v>
      </c>
      <c r="L1029" s="8">
        <v>1</v>
      </c>
      <c r="M1029" s="8">
        <v>1</v>
      </c>
      <c r="S1029" s="8" t="s">
        <v>1279</v>
      </c>
      <c r="T1029" s="8">
        <v>0.18048</v>
      </c>
      <c r="U1029" s="8" t="s">
        <v>279</v>
      </c>
      <c r="V1029" s="8">
        <v>7.5199999999999998E-3</v>
      </c>
      <c r="AK1029" s="8">
        <v>0</v>
      </c>
      <c r="AL1029" s="8">
        <v>0</v>
      </c>
      <c r="AM1029" s="8">
        <v>30148</v>
      </c>
      <c r="AN1029" s="8">
        <v>1</v>
      </c>
      <c r="AO1029" s="8">
        <v>0</v>
      </c>
      <c r="AP1029" s="8">
        <v>0</v>
      </c>
      <c r="AQ1029" s="8">
        <v>0</v>
      </c>
      <c r="AR1029" s="8">
        <v>0</v>
      </c>
      <c r="AS1029" s="8">
        <v>30024</v>
      </c>
      <c r="AT1029" s="8">
        <v>7.1999999999999995E-2</v>
      </c>
      <c r="AU1029" s="8">
        <v>0</v>
      </c>
      <c r="AV1029" s="8">
        <v>0</v>
      </c>
    </row>
    <row r="1030" spans="1:48">
      <c r="A1030" s="8" t="s">
        <v>2012</v>
      </c>
      <c r="B1030" s="8">
        <v>132110487</v>
      </c>
      <c r="D1030" s="8" t="s">
        <v>2946</v>
      </c>
      <c r="E1030" s="8">
        <v>420</v>
      </c>
      <c r="F1030" s="8">
        <v>1.6E-2</v>
      </c>
      <c r="G1030" s="8">
        <v>0.5</v>
      </c>
      <c r="K1030" s="8" t="s">
        <v>2050</v>
      </c>
      <c r="L1030" s="8">
        <v>1</v>
      </c>
      <c r="M1030" s="8">
        <v>1</v>
      </c>
      <c r="S1030" s="8" t="s">
        <v>1279</v>
      </c>
      <c r="T1030" s="8">
        <v>0.21199999999999999</v>
      </c>
      <c r="U1030" s="8" t="s">
        <v>279</v>
      </c>
      <c r="V1030" s="8">
        <v>8.8400000000000006E-3</v>
      </c>
      <c r="AK1030" s="8">
        <v>0</v>
      </c>
      <c r="AL1030" s="8">
        <v>0</v>
      </c>
      <c r="AM1030" s="8">
        <v>300000302</v>
      </c>
      <c r="AN1030" s="8">
        <v>7.1427999999999991E-2</v>
      </c>
      <c r="AO1030" s="8">
        <v>300000299</v>
      </c>
      <c r="AP1030" s="8">
        <v>7.1427999999999991E-2</v>
      </c>
      <c r="AQ1030" s="8">
        <v>30013</v>
      </c>
      <c r="AR1030" s="8">
        <v>3.4200000000000001E-2</v>
      </c>
      <c r="AS1030" s="8">
        <v>0</v>
      </c>
      <c r="AT1030" s="8">
        <v>0</v>
      </c>
      <c r="AU1030" s="8">
        <v>0</v>
      </c>
      <c r="AV1030" s="8">
        <v>0</v>
      </c>
    </row>
    <row r="1031" spans="1:48">
      <c r="A1031" s="8" t="s">
        <v>2012</v>
      </c>
      <c r="B1031" s="8">
        <v>132300487</v>
      </c>
      <c r="D1031" s="8" t="s">
        <v>2947</v>
      </c>
      <c r="E1031" s="8">
        <v>420</v>
      </c>
      <c r="F1031" s="8">
        <v>1.6E-2</v>
      </c>
      <c r="G1031" s="8">
        <v>1</v>
      </c>
      <c r="K1031" s="8" t="s">
        <v>2050</v>
      </c>
      <c r="L1031" s="8">
        <v>1</v>
      </c>
      <c r="M1031" s="8">
        <v>1</v>
      </c>
      <c r="S1031" s="8" t="s">
        <v>1279</v>
      </c>
      <c r="T1031" s="8">
        <v>0.21199999999999999</v>
      </c>
      <c r="U1031" s="8" t="s">
        <v>279</v>
      </c>
      <c r="V1031" s="8">
        <v>8.8400000000000006E-3</v>
      </c>
      <c r="AJ1031" s="8">
        <v>3324</v>
      </c>
      <c r="AK1031" s="8">
        <v>0</v>
      </c>
      <c r="AL1031" s="8">
        <v>0</v>
      </c>
      <c r="AM1031" s="8">
        <v>300000302</v>
      </c>
      <c r="AN1031" s="8">
        <v>7.1427999999999991E-2</v>
      </c>
      <c r="AO1031" s="8">
        <v>300000299</v>
      </c>
      <c r="AP1031" s="8">
        <v>7.1427999999999991E-2</v>
      </c>
      <c r="AQ1031" s="8">
        <v>30013</v>
      </c>
      <c r="AR1031" s="8">
        <v>3.4200000000000001E-2</v>
      </c>
      <c r="AS1031" s="8">
        <v>30025</v>
      </c>
      <c r="AT1031" s="8">
        <v>7.1427999999999991E-2</v>
      </c>
      <c r="AU1031" s="8">
        <v>30201</v>
      </c>
      <c r="AV1031" s="8">
        <v>7.1427999999999991E-2</v>
      </c>
    </row>
    <row r="1032" spans="1:48">
      <c r="A1032" s="8" t="s">
        <v>2012</v>
      </c>
      <c r="B1032" s="8">
        <v>132110488</v>
      </c>
      <c r="D1032" s="8" t="s">
        <v>2948</v>
      </c>
      <c r="E1032" s="8">
        <v>420</v>
      </c>
      <c r="F1032" s="8">
        <v>1.6E-2</v>
      </c>
      <c r="G1032" s="8">
        <v>0.5</v>
      </c>
      <c r="K1032" s="8" t="s">
        <v>2050</v>
      </c>
      <c r="L1032" s="8">
        <v>1</v>
      </c>
      <c r="M1032" s="8">
        <v>1</v>
      </c>
      <c r="S1032" s="8" t="s">
        <v>2829</v>
      </c>
      <c r="T1032" s="8">
        <v>0.221</v>
      </c>
      <c r="AK1032" s="8">
        <v>0</v>
      </c>
      <c r="AL1032" s="8">
        <v>0</v>
      </c>
      <c r="AM1032" s="8">
        <v>30148</v>
      </c>
      <c r="AN1032" s="8">
        <v>1</v>
      </c>
      <c r="AO1032" s="8">
        <v>0</v>
      </c>
      <c r="AP1032" s="8">
        <v>0</v>
      </c>
      <c r="AQ1032" s="8">
        <v>30013</v>
      </c>
      <c r="AR1032" s="8">
        <v>1.7100000000000001E-2</v>
      </c>
      <c r="AS1032" s="8">
        <v>0</v>
      </c>
      <c r="AT1032" s="8">
        <v>0</v>
      </c>
      <c r="AU1032" s="8">
        <v>0</v>
      </c>
      <c r="AV1032" s="8">
        <v>0</v>
      </c>
    </row>
    <row r="1033" spans="1:48">
      <c r="A1033" s="8" t="s">
        <v>2012</v>
      </c>
      <c r="B1033" s="8">
        <v>132110493</v>
      </c>
      <c r="D1033" s="8" t="s">
        <v>2949</v>
      </c>
      <c r="E1033" s="8">
        <v>420</v>
      </c>
      <c r="F1033" s="8">
        <v>3.0000000000000001E-3</v>
      </c>
      <c r="G1033" s="8">
        <v>1.5</v>
      </c>
      <c r="K1033" s="8" t="s">
        <v>2050</v>
      </c>
      <c r="L1033" s="8">
        <v>1</v>
      </c>
      <c r="M1033" s="8">
        <v>4</v>
      </c>
      <c r="S1033" s="8" t="s">
        <v>1349</v>
      </c>
      <c r="T1033" s="8">
        <v>0.1172</v>
      </c>
      <c r="AK1033" s="8">
        <v>0</v>
      </c>
      <c r="AL1033" s="8">
        <v>0</v>
      </c>
      <c r="AM1033" s="8">
        <v>0</v>
      </c>
      <c r="AN1033" s="8">
        <v>0</v>
      </c>
      <c r="AO1033" s="8">
        <v>0</v>
      </c>
      <c r="AP1033" s="8">
        <v>0</v>
      </c>
      <c r="AQ1033" s="8">
        <v>0</v>
      </c>
      <c r="AR1033" s="8">
        <v>0</v>
      </c>
      <c r="AS1033" s="8">
        <v>0</v>
      </c>
      <c r="AT1033" s="8">
        <v>0</v>
      </c>
      <c r="AU1033" s="8">
        <v>0</v>
      </c>
      <c r="AV1033" s="8">
        <v>0</v>
      </c>
    </row>
    <row r="1034" spans="1:48">
      <c r="A1034" s="8" t="s">
        <v>2012</v>
      </c>
      <c r="D1034" s="8">
        <v>0</v>
      </c>
      <c r="L1034" s="8">
        <v>1</v>
      </c>
      <c r="AK1034" s="8">
        <v>0</v>
      </c>
      <c r="AL1034" s="8">
        <v>0</v>
      </c>
      <c r="AM1034" s="8">
        <v>0</v>
      </c>
      <c r="AN1034" s="8">
        <v>0</v>
      </c>
      <c r="AO1034" s="8">
        <v>0</v>
      </c>
      <c r="AP1034" s="8">
        <v>0</v>
      </c>
      <c r="AQ1034" s="8">
        <v>0</v>
      </c>
      <c r="AR1034" s="8">
        <v>0</v>
      </c>
      <c r="AS1034" s="8">
        <v>0</v>
      </c>
      <c r="AT1034" s="8">
        <v>0</v>
      </c>
      <c r="AU1034" s="8">
        <v>0</v>
      </c>
      <c r="AV1034" s="8">
        <v>0</v>
      </c>
    </row>
    <row r="1035" spans="1:48">
      <c r="A1035" s="8" t="s">
        <v>2012</v>
      </c>
      <c r="B1035" s="8">
        <v>132110512</v>
      </c>
      <c r="D1035" s="8" t="s">
        <v>2950</v>
      </c>
      <c r="E1035" s="8">
        <v>600</v>
      </c>
      <c r="F1035" s="8">
        <v>1.509433962264151E-2</v>
      </c>
      <c r="G1035" s="8">
        <v>2</v>
      </c>
      <c r="K1035" s="8" t="s">
        <v>2050</v>
      </c>
      <c r="L1035" s="8">
        <v>1</v>
      </c>
      <c r="M1035" s="8">
        <v>1</v>
      </c>
      <c r="S1035" s="8" t="s">
        <v>1279</v>
      </c>
      <c r="T1035" s="8">
        <v>0.36215000000000003</v>
      </c>
      <c r="U1035" s="8" t="s">
        <v>279</v>
      </c>
      <c r="V1035" s="8">
        <v>1.5089999999999999E-2</v>
      </c>
      <c r="AK1035" s="8">
        <v>0</v>
      </c>
      <c r="AL1035" s="8">
        <v>0</v>
      </c>
      <c r="AM1035" s="8">
        <v>300000330</v>
      </c>
      <c r="AN1035" s="8">
        <v>1</v>
      </c>
      <c r="AO1035" s="8">
        <v>0</v>
      </c>
      <c r="AP1035" s="8">
        <v>0</v>
      </c>
      <c r="AQ1035" s="8">
        <v>0</v>
      </c>
      <c r="AR1035" s="8">
        <v>0</v>
      </c>
      <c r="AS1035" s="8">
        <v>0</v>
      </c>
      <c r="AT1035" s="8">
        <v>0</v>
      </c>
      <c r="AU1035" s="8">
        <v>30201</v>
      </c>
      <c r="AV1035" s="8">
        <v>3.3329999999999999E-2</v>
      </c>
    </row>
    <row r="1036" spans="1:48">
      <c r="A1036" s="8" t="s">
        <v>2012</v>
      </c>
      <c r="B1036" s="8">
        <v>132110513</v>
      </c>
      <c r="D1036" s="8" t="s">
        <v>2951</v>
      </c>
      <c r="E1036" s="8">
        <v>600</v>
      </c>
      <c r="F1036" s="8">
        <v>1.509433962264151E-2</v>
      </c>
      <c r="G1036" s="8">
        <v>2</v>
      </c>
      <c r="K1036" s="8" t="s">
        <v>2050</v>
      </c>
      <c r="L1036" s="8">
        <v>1</v>
      </c>
      <c r="M1036" s="8">
        <v>1</v>
      </c>
      <c r="S1036" s="8" t="s">
        <v>1287</v>
      </c>
      <c r="T1036" s="8">
        <v>0.41393999999999997</v>
      </c>
      <c r="AK1036" s="8">
        <v>0</v>
      </c>
      <c r="AL1036" s="8">
        <v>0</v>
      </c>
      <c r="AM1036" s="8">
        <v>300000330</v>
      </c>
      <c r="AN1036" s="8">
        <v>1</v>
      </c>
      <c r="AO1036" s="8">
        <v>0</v>
      </c>
      <c r="AP1036" s="8">
        <v>0</v>
      </c>
      <c r="AQ1036" s="8">
        <v>0</v>
      </c>
      <c r="AR1036" s="8">
        <v>0</v>
      </c>
      <c r="AS1036" s="8">
        <v>0</v>
      </c>
      <c r="AT1036" s="8">
        <v>0</v>
      </c>
      <c r="AU1036" s="8">
        <v>30201</v>
      </c>
      <c r="AV1036" s="8">
        <v>3.3329999999999999E-2</v>
      </c>
    </row>
    <row r="1037" spans="1:48">
      <c r="A1037" s="8" t="s">
        <v>2012</v>
      </c>
      <c r="B1037" s="8">
        <v>132110514</v>
      </c>
      <c r="D1037" s="8" t="s">
        <v>2952</v>
      </c>
      <c r="E1037" s="8">
        <v>600</v>
      </c>
      <c r="F1037" s="8">
        <v>1.509433962264151E-2</v>
      </c>
      <c r="G1037" s="8">
        <v>2</v>
      </c>
      <c r="K1037" s="8" t="s">
        <v>2050</v>
      </c>
      <c r="L1037" s="8">
        <v>1</v>
      </c>
      <c r="M1037" s="8">
        <v>1</v>
      </c>
      <c r="S1037" s="8" t="s">
        <v>1279</v>
      </c>
      <c r="T1037" s="8">
        <v>0.36215000000000003</v>
      </c>
      <c r="U1037" s="8" t="s">
        <v>279</v>
      </c>
      <c r="V1037" s="8">
        <v>1.5089999999999999E-2</v>
      </c>
      <c r="AK1037" s="8">
        <v>0</v>
      </c>
      <c r="AL1037" s="8">
        <v>0</v>
      </c>
      <c r="AM1037" s="8">
        <v>300000302</v>
      </c>
      <c r="AN1037" s="8">
        <v>0.125</v>
      </c>
      <c r="AO1037" s="8">
        <v>0</v>
      </c>
      <c r="AP1037" s="8">
        <v>0</v>
      </c>
      <c r="AQ1037" s="8">
        <v>300000301</v>
      </c>
      <c r="AR1037" s="8">
        <v>1</v>
      </c>
      <c r="AS1037" s="8">
        <v>30027</v>
      </c>
      <c r="AT1037" s="8">
        <v>0.125</v>
      </c>
      <c r="AU1037" s="8">
        <v>30201</v>
      </c>
      <c r="AV1037" s="8">
        <v>0.125</v>
      </c>
    </row>
    <row r="1038" spans="1:48">
      <c r="A1038" s="8" t="s">
        <v>2012</v>
      </c>
      <c r="D1038" s="8">
        <v>0</v>
      </c>
      <c r="L1038" s="8">
        <v>1</v>
      </c>
      <c r="AK1038" s="8">
        <v>0</v>
      </c>
      <c r="AL1038" s="8">
        <v>0</v>
      </c>
      <c r="AM1038" s="8">
        <v>0</v>
      </c>
      <c r="AN1038" s="8">
        <v>0</v>
      </c>
      <c r="AO1038" s="8">
        <v>0</v>
      </c>
      <c r="AP1038" s="8">
        <v>0</v>
      </c>
      <c r="AQ1038" s="8">
        <v>0</v>
      </c>
      <c r="AR1038" s="8">
        <v>0</v>
      </c>
      <c r="AS1038" s="8">
        <v>0</v>
      </c>
      <c r="AT1038" s="8">
        <v>0</v>
      </c>
      <c r="AU1038" s="8">
        <v>0</v>
      </c>
      <c r="AV1038" s="8">
        <v>0</v>
      </c>
    </row>
    <row r="1039" spans="1:48">
      <c r="A1039" s="8" t="s">
        <v>2012</v>
      </c>
      <c r="B1039" s="8">
        <v>132110519</v>
      </c>
      <c r="D1039" s="8" t="s">
        <v>2953</v>
      </c>
      <c r="E1039" s="8">
        <v>600</v>
      </c>
      <c r="F1039" s="8">
        <v>1.7833333333333333E-2</v>
      </c>
      <c r="G1039" s="8">
        <v>1</v>
      </c>
      <c r="K1039" s="8" t="s">
        <v>2050</v>
      </c>
      <c r="L1039" s="8">
        <v>1</v>
      </c>
      <c r="M1039" s="8">
        <v>1</v>
      </c>
      <c r="S1039" s="8" t="s">
        <v>1105</v>
      </c>
      <c r="T1039" s="8">
        <v>0.27617999999999998</v>
      </c>
      <c r="U1039" s="8" t="s">
        <v>279</v>
      </c>
      <c r="V1039" s="8">
        <v>1.15E-2</v>
      </c>
      <c r="AK1039" s="8">
        <v>0</v>
      </c>
      <c r="AL1039" s="8">
        <v>0</v>
      </c>
      <c r="AM1039" s="8">
        <v>300000302</v>
      </c>
      <c r="AN1039" s="8">
        <v>1.1111000000000001E-2</v>
      </c>
      <c r="AO1039" s="8">
        <v>0</v>
      </c>
      <c r="AP1039" s="8">
        <v>0</v>
      </c>
      <c r="AQ1039" s="8">
        <v>0</v>
      </c>
      <c r="AR1039" s="8">
        <v>0</v>
      </c>
      <c r="AS1039" s="8">
        <v>0</v>
      </c>
      <c r="AT1039" s="8">
        <v>0</v>
      </c>
      <c r="AU1039" s="8">
        <v>30201</v>
      </c>
      <c r="AV1039" s="8">
        <v>2.7777E-2</v>
      </c>
    </row>
    <row r="1040" spans="1:48">
      <c r="A1040" s="8" t="s">
        <v>2012</v>
      </c>
      <c r="B1040" s="8">
        <v>132110520</v>
      </c>
      <c r="D1040" s="8" t="s">
        <v>14452</v>
      </c>
      <c r="E1040" s="8">
        <v>600</v>
      </c>
      <c r="F1040" s="8">
        <v>1.7833333333333333E-2</v>
      </c>
      <c r="G1040" s="8">
        <v>1</v>
      </c>
      <c r="K1040" s="8" t="s">
        <v>2050</v>
      </c>
      <c r="L1040" s="8">
        <v>1</v>
      </c>
      <c r="M1040" s="8">
        <v>1</v>
      </c>
      <c r="S1040" s="8" t="s">
        <v>1279</v>
      </c>
      <c r="T1040" s="8">
        <v>0.2666</v>
      </c>
      <c r="U1040" s="8" t="s">
        <v>279</v>
      </c>
      <c r="V1040" s="8">
        <v>1.11E-2</v>
      </c>
      <c r="W1040" s="8">
        <v>300000319</v>
      </c>
      <c r="X1040" s="8">
        <v>2</v>
      </c>
      <c r="AK1040" s="8">
        <v>0</v>
      </c>
      <c r="AL1040" s="8">
        <v>0</v>
      </c>
      <c r="AM1040" s="8">
        <v>300000302</v>
      </c>
      <c r="AN1040" s="8">
        <v>0.11111</v>
      </c>
      <c r="AO1040" s="8">
        <v>0</v>
      </c>
      <c r="AP1040" s="8">
        <v>0</v>
      </c>
      <c r="AQ1040" s="8">
        <v>300000301</v>
      </c>
      <c r="AR1040" s="8">
        <v>1</v>
      </c>
      <c r="AS1040" s="8">
        <v>30027</v>
      </c>
      <c r="AT1040" s="8">
        <v>0.11111</v>
      </c>
      <c r="AU1040" s="8">
        <v>30201</v>
      </c>
      <c r="AV1040" s="8">
        <v>0.11111</v>
      </c>
    </row>
    <row r="1041" spans="1:48">
      <c r="A1041" s="8" t="s">
        <v>2012</v>
      </c>
      <c r="B1041" s="8">
        <v>132110521</v>
      </c>
      <c r="D1041" s="8" t="s">
        <v>14453</v>
      </c>
      <c r="E1041" s="8">
        <v>600</v>
      </c>
      <c r="F1041" s="8">
        <v>1.7833333333333333E-2</v>
      </c>
      <c r="G1041" s="8">
        <v>1</v>
      </c>
      <c r="K1041" s="8" t="s">
        <v>2050</v>
      </c>
      <c r="L1041" s="8">
        <v>1</v>
      </c>
      <c r="M1041" s="8">
        <v>1</v>
      </c>
      <c r="S1041" s="8" t="s">
        <v>1107</v>
      </c>
      <c r="T1041" s="8">
        <v>0.29631999999999997</v>
      </c>
      <c r="W1041" s="8">
        <v>300000319</v>
      </c>
      <c r="X1041" s="8">
        <v>2</v>
      </c>
      <c r="AK1041" s="8">
        <v>0</v>
      </c>
      <c r="AL1041" s="8">
        <v>0</v>
      </c>
      <c r="AM1041" s="8">
        <v>300000330</v>
      </c>
      <c r="AN1041" s="8">
        <v>1</v>
      </c>
      <c r="AO1041" s="8">
        <v>0</v>
      </c>
      <c r="AP1041" s="8">
        <v>0</v>
      </c>
      <c r="AQ1041" s="8">
        <v>0</v>
      </c>
      <c r="AR1041" s="8">
        <v>0</v>
      </c>
      <c r="AS1041" s="8">
        <v>0</v>
      </c>
      <c r="AT1041" s="8">
        <v>0</v>
      </c>
      <c r="AU1041" s="8">
        <v>30201</v>
      </c>
      <c r="AV1041" s="8">
        <v>2.777E-2</v>
      </c>
    </row>
    <row r="1042" spans="1:48">
      <c r="A1042" s="8" t="s">
        <v>2012</v>
      </c>
      <c r="D1042" s="8">
        <v>0</v>
      </c>
      <c r="L1042" s="8">
        <v>1</v>
      </c>
      <c r="AK1042" s="8">
        <v>0</v>
      </c>
      <c r="AL1042" s="8">
        <v>0</v>
      </c>
      <c r="AM1042" s="8">
        <v>0</v>
      </c>
      <c r="AN1042" s="8">
        <v>0</v>
      </c>
      <c r="AO1042" s="8">
        <v>0</v>
      </c>
      <c r="AP1042" s="8">
        <v>0</v>
      </c>
      <c r="AQ1042" s="8">
        <v>0</v>
      </c>
      <c r="AR1042" s="8">
        <v>0</v>
      </c>
      <c r="AS1042" s="8">
        <v>0</v>
      </c>
      <c r="AT1042" s="8">
        <v>0</v>
      </c>
      <c r="AU1042" s="8">
        <v>0</v>
      </c>
      <c r="AV1042" s="8">
        <v>0</v>
      </c>
    </row>
    <row r="1043" spans="1:48">
      <c r="A1043" s="8" t="s">
        <v>2012</v>
      </c>
      <c r="B1043" s="8">
        <v>132110544</v>
      </c>
      <c r="D1043" s="8" t="s">
        <v>2956</v>
      </c>
      <c r="E1043" s="8">
        <v>600</v>
      </c>
      <c r="F1043" s="8">
        <v>1.9E-2</v>
      </c>
      <c r="G1043" s="8">
        <v>2</v>
      </c>
      <c r="K1043" s="8" t="s">
        <v>2050</v>
      </c>
      <c r="L1043" s="8">
        <v>1</v>
      </c>
      <c r="M1043" s="8">
        <v>1</v>
      </c>
      <c r="S1043" s="8" t="s">
        <v>1279</v>
      </c>
      <c r="T1043" s="8">
        <v>0.35952000000000001</v>
      </c>
      <c r="U1043" s="8" t="s">
        <v>279</v>
      </c>
      <c r="V1043" s="8">
        <v>1.498E-2</v>
      </c>
      <c r="W1043" s="8">
        <v>132100499</v>
      </c>
      <c r="X1043" s="8">
        <v>1</v>
      </c>
      <c r="Y1043" s="8">
        <v>300000308</v>
      </c>
      <c r="Z1043" s="8">
        <v>1</v>
      </c>
      <c r="AA1043" s="8">
        <v>300000309</v>
      </c>
      <c r="AB1043" s="8">
        <v>1</v>
      </c>
      <c r="AK1043" s="8">
        <v>0</v>
      </c>
      <c r="AL1043" s="8">
        <v>0</v>
      </c>
      <c r="AM1043" s="8">
        <v>300000330</v>
      </c>
      <c r="AN1043" s="8">
        <v>1</v>
      </c>
      <c r="AO1043" s="8">
        <v>0</v>
      </c>
      <c r="AP1043" s="8">
        <v>0</v>
      </c>
      <c r="AQ1043" s="8">
        <v>0</v>
      </c>
      <c r="AR1043" s="8">
        <v>0</v>
      </c>
      <c r="AS1043" s="8">
        <v>0</v>
      </c>
      <c r="AT1043" s="8">
        <v>0</v>
      </c>
      <c r="AU1043" s="8">
        <v>0</v>
      </c>
      <c r="AV1043" s="8">
        <v>0</v>
      </c>
    </row>
    <row r="1044" spans="1:48">
      <c r="A1044" s="8" t="s">
        <v>2012</v>
      </c>
      <c r="B1044" s="8">
        <v>132110556</v>
      </c>
      <c r="D1044" s="8" t="s">
        <v>2957</v>
      </c>
      <c r="E1044" s="8">
        <v>300</v>
      </c>
      <c r="F1044" s="8">
        <v>1.4E-2</v>
      </c>
      <c r="G1044" s="8">
        <v>0.5</v>
      </c>
      <c r="K1044" s="8" t="s">
        <v>2050</v>
      </c>
      <c r="L1044" s="8">
        <v>1</v>
      </c>
      <c r="M1044" s="8">
        <v>1</v>
      </c>
      <c r="S1044" s="8" t="s">
        <v>1279</v>
      </c>
      <c r="T1044" s="8">
        <v>0.10176</v>
      </c>
      <c r="U1044" s="8" t="s">
        <v>279</v>
      </c>
      <c r="V1044" s="8">
        <v>4.2399999999999998E-3</v>
      </c>
      <c r="AK1044" s="8">
        <v>0</v>
      </c>
      <c r="AL1044" s="8">
        <v>0</v>
      </c>
      <c r="AM1044" s="8">
        <v>0</v>
      </c>
      <c r="AN1044" s="8">
        <v>0</v>
      </c>
      <c r="AO1044" s="8">
        <v>0</v>
      </c>
      <c r="AP1044" s="8">
        <v>0</v>
      </c>
      <c r="AQ1044" s="8">
        <v>0</v>
      </c>
      <c r="AR1044" s="8">
        <v>0</v>
      </c>
      <c r="AS1044" s="8">
        <v>0</v>
      </c>
      <c r="AT1044" s="8">
        <v>0</v>
      </c>
      <c r="AU1044" s="8">
        <v>0</v>
      </c>
      <c r="AV1044" s="8">
        <v>0</v>
      </c>
    </row>
    <row r="1045" spans="1:48">
      <c r="A1045" s="8" t="s">
        <v>2012</v>
      </c>
      <c r="B1045" s="8">
        <v>132110557</v>
      </c>
      <c r="D1045" s="8" t="s">
        <v>2958</v>
      </c>
      <c r="E1045" s="8">
        <v>300</v>
      </c>
      <c r="F1045" s="8">
        <v>1.4E-2</v>
      </c>
      <c r="G1045" s="8">
        <v>0.5</v>
      </c>
      <c r="K1045" s="8" t="s">
        <v>2050</v>
      </c>
      <c r="L1045" s="8">
        <v>1</v>
      </c>
      <c r="M1045" s="8">
        <v>1</v>
      </c>
      <c r="S1045" s="8" t="s">
        <v>2829</v>
      </c>
      <c r="T1045" s="8">
        <v>0.11700000000000001</v>
      </c>
      <c r="AK1045" s="8">
        <v>0</v>
      </c>
      <c r="AL1045" s="8">
        <v>0</v>
      </c>
      <c r="AM1045" s="8">
        <v>0</v>
      </c>
      <c r="AN1045" s="8">
        <v>0</v>
      </c>
      <c r="AO1045" s="8">
        <v>0</v>
      </c>
      <c r="AP1045" s="8">
        <v>0</v>
      </c>
      <c r="AQ1045" s="8">
        <v>0</v>
      </c>
      <c r="AR1045" s="8">
        <v>0</v>
      </c>
      <c r="AS1045" s="8">
        <v>0</v>
      </c>
      <c r="AT1045" s="8">
        <v>0</v>
      </c>
      <c r="AU1045" s="8">
        <v>0</v>
      </c>
      <c r="AV1045" s="8">
        <v>0</v>
      </c>
    </row>
    <row r="1046" spans="1:48">
      <c r="A1046" s="8" t="s">
        <v>2012</v>
      </c>
      <c r="D1046" s="8">
        <v>0</v>
      </c>
      <c r="L1046" s="8">
        <v>1</v>
      </c>
      <c r="AK1046" s="8">
        <v>0</v>
      </c>
      <c r="AL1046" s="8">
        <v>0</v>
      </c>
      <c r="AM1046" s="8">
        <v>0</v>
      </c>
      <c r="AN1046" s="8">
        <v>0</v>
      </c>
      <c r="AO1046" s="8">
        <v>0</v>
      </c>
      <c r="AP1046" s="8">
        <v>0</v>
      </c>
      <c r="AQ1046" s="8">
        <v>0</v>
      </c>
      <c r="AR1046" s="8">
        <v>0</v>
      </c>
      <c r="AS1046" s="8">
        <v>0</v>
      </c>
      <c r="AT1046" s="8">
        <v>0</v>
      </c>
      <c r="AU1046" s="8">
        <v>0</v>
      </c>
      <c r="AV1046" s="8">
        <v>0</v>
      </c>
    </row>
    <row r="1047" spans="1:48">
      <c r="A1047" s="8" t="s">
        <v>2012</v>
      </c>
      <c r="D1047" s="8">
        <v>0</v>
      </c>
      <c r="L1047" s="8">
        <v>1</v>
      </c>
      <c r="AK1047" s="8">
        <v>0</v>
      </c>
      <c r="AL1047" s="8">
        <v>0</v>
      </c>
      <c r="AM1047" s="8">
        <v>0</v>
      </c>
      <c r="AN1047" s="8">
        <v>0</v>
      </c>
      <c r="AO1047" s="8">
        <v>0</v>
      </c>
      <c r="AP1047" s="8">
        <v>0</v>
      </c>
      <c r="AQ1047" s="8">
        <v>0</v>
      </c>
      <c r="AR1047" s="8">
        <v>0</v>
      </c>
      <c r="AS1047" s="8">
        <v>0</v>
      </c>
      <c r="AT1047" s="8">
        <v>0</v>
      </c>
      <c r="AU1047" s="8">
        <v>0</v>
      </c>
      <c r="AV1047" s="8">
        <v>0</v>
      </c>
    </row>
    <row r="1048" spans="1:48">
      <c r="A1048" s="8" t="s">
        <v>2012</v>
      </c>
      <c r="D1048" s="8">
        <v>0</v>
      </c>
      <c r="L1048" s="8">
        <v>1</v>
      </c>
      <c r="AK1048" s="8">
        <v>0</v>
      </c>
      <c r="AL1048" s="8">
        <v>0</v>
      </c>
      <c r="AM1048" s="8">
        <v>0</v>
      </c>
      <c r="AN1048" s="8">
        <v>0</v>
      </c>
      <c r="AO1048" s="8">
        <v>0</v>
      </c>
      <c r="AP1048" s="8">
        <v>0</v>
      </c>
      <c r="AQ1048" s="8">
        <v>0</v>
      </c>
      <c r="AR1048" s="8">
        <v>0</v>
      </c>
      <c r="AS1048" s="8">
        <v>0</v>
      </c>
      <c r="AT1048" s="8">
        <v>0</v>
      </c>
      <c r="AU1048" s="8">
        <v>0</v>
      </c>
      <c r="AV1048" s="8">
        <v>0</v>
      </c>
    </row>
    <row r="1049" spans="1:48">
      <c r="A1049" s="8" t="s">
        <v>2012</v>
      </c>
      <c r="B1049" s="8">
        <v>132110588</v>
      </c>
      <c r="D1049" s="8" t="s">
        <v>2959</v>
      </c>
      <c r="E1049" s="8">
        <v>80</v>
      </c>
      <c r="F1049" s="8">
        <v>4.4999999999999997E-3</v>
      </c>
      <c r="G1049" s="8">
        <v>0.5</v>
      </c>
      <c r="K1049" s="8" t="s">
        <v>2050</v>
      </c>
      <c r="L1049" s="8">
        <v>1</v>
      </c>
      <c r="M1049" s="8">
        <v>2</v>
      </c>
      <c r="S1049" s="8" t="s">
        <v>2960</v>
      </c>
      <c r="T1049" s="8">
        <v>1.1228E-2</v>
      </c>
      <c r="U1049" s="8" t="s">
        <v>2961</v>
      </c>
      <c r="V1049" s="8">
        <v>3.4699999999999998E-4</v>
      </c>
      <c r="AK1049" s="8">
        <v>0</v>
      </c>
      <c r="AL1049" s="8">
        <v>0</v>
      </c>
      <c r="AM1049" s="8">
        <v>300000302</v>
      </c>
      <c r="AN1049" s="8">
        <v>1.1899999999999999E-3</v>
      </c>
      <c r="AO1049" s="8">
        <v>300000299</v>
      </c>
      <c r="AP1049" s="8">
        <v>2.5000000000000001E-2</v>
      </c>
      <c r="AQ1049" s="8">
        <v>300000301</v>
      </c>
      <c r="AR1049" s="8">
        <v>2.4E-2</v>
      </c>
      <c r="AS1049" s="8">
        <v>0</v>
      </c>
      <c r="AT1049" s="8">
        <v>0</v>
      </c>
      <c r="AU1049" s="8">
        <v>30201</v>
      </c>
      <c r="AV1049" s="8">
        <v>1.1899999999999999E-3</v>
      </c>
    </row>
    <row r="1050" spans="1:48">
      <c r="A1050" s="8" t="s">
        <v>2012</v>
      </c>
      <c r="D1050" s="8">
        <v>0</v>
      </c>
      <c r="L1050" s="8">
        <v>1</v>
      </c>
      <c r="AK1050" s="8">
        <v>0</v>
      </c>
      <c r="AL1050" s="8">
        <v>0</v>
      </c>
      <c r="AM1050" s="8">
        <v>0</v>
      </c>
      <c r="AN1050" s="8">
        <v>0</v>
      </c>
      <c r="AO1050" s="8">
        <v>0</v>
      </c>
      <c r="AP1050" s="8">
        <v>0</v>
      </c>
      <c r="AQ1050" s="8">
        <v>0</v>
      </c>
      <c r="AR1050" s="8">
        <v>0</v>
      </c>
      <c r="AS1050" s="8">
        <v>0</v>
      </c>
      <c r="AT1050" s="8">
        <v>0</v>
      </c>
      <c r="AU1050" s="8">
        <v>0</v>
      </c>
      <c r="AV1050" s="8">
        <v>0</v>
      </c>
    </row>
    <row r="1051" spans="1:48">
      <c r="A1051" s="8" t="s">
        <v>2012</v>
      </c>
      <c r="D1051" s="8">
        <v>0</v>
      </c>
      <c r="L1051" s="8">
        <v>1</v>
      </c>
      <c r="AK1051" s="8">
        <v>0</v>
      </c>
      <c r="AL1051" s="8">
        <v>0</v>
      </c>
      <c r="AM1051" s="8">
        <v>0</v>
      </c>
      <c r="AN1051" s="8">
        <v>0</v>
      </c>
      <c r="AO1051" s="8">
        <v>0</v>
      </c>
      <c r="AP1051" s="8">
        <v>0</v>
      </c>
      <c r="AQ1051" s="8">
        <v>0</v>
      </c>
      <c r="AR1051" s="8">
        <v>0</v>
      </c>
      <c r="AS1051" s="8">
        <v>0</v>
      </c>
      <c r="AT1051" s="8">
        <v>0</v>
      </c>
      <c r="AU1051" s="8">
        <v>0</v>
      </c>
      <c r="AV1051" s="8">
        <v>0</v>
      </c>
    </row>
    <row r="1052" spans="1:48">
      <c r="A1052" s="8" t="s">
        <v>2012</v>
      </c>
      <c r="B1052" s="8">
        <v>132100500</v>
      </c>
      <c r="D1052" s="8" t="s">
        <v>14454</v>
      </c>
      <c r="E1052" s="8">
        <v>300</v>
      </c>
      <c r="F1052" s="8">
        <v>1.3114754098360656E-2</v>
      </c>
      <c r="G1052" s="8">
        <v>0.5</v>
      </c>
      <c r="K1052" s="8" t="s">
        <v>2050</v>
      </c>
      <c r="L1052" s="8">
        <v>1</v>
      </c>
      <c r="M1052" s="8">
        <v>1</v>
      </c>
      <c r="S1052" s="8" t="s">
        <v>1279</v>
      </c>
      <c r="T1052" s="8">
        <v>0.16238</v>
      </c>
      <c r="U1052" s="8" t="s">
        <v>279</v>
      </c>
      <c r="V1052" s="8">
        <v>6.77E-3</v>
      </c>
      <c r="AJ1052" s="8">
        <v>3336</v>
      </c>
      <c r="AK1052" s="8">
        <v>0</v>
      </c>
      <c r="AL1052" s="8">
        <v>0</v>
      </c>
      <c r="AM1052" s="8">
        <v>300000302</v>
      </c>
      <c r="AN1052" s="8">
        <v>2.5000000000000001E-2</v>
      </c>
      <c r="AO1052" s="8">
        <v>0</v>
      </c>
      <c r="AP1052" s="8">
        <v>0</v>
      </c>
      <c r="AQ1052" s="8">
        <v>300000301</v>
      </c>
      <c r="AR1052" s="8">
        <v>0.1</v>
      </c>
      <c r="AS1052" s="8">
        <v>30024</v>
      </c>
      <c r="AT1052" s="8">
        <v>2.5000000000000001E-2</v>
      </c>
      <c r="AU1052" s="8">
        <v>30201</v>
      </c>
      <c r="AV1052" s="8">
        <v>2.5000000000000001E-2</v>
      </c>
    </row>
    <row r="1053" spans="1:48">
      <c r="A1053" s="8" t="s">
        <v>2012</v>
      </c>
      <c r="B1053" s="8">
        <v>132100503</v>
      </c>
      <c r="D1053" s="8" t="s">
        <v>14455</v>
      </c>
      <c r="E1053" s="8">
        <v>300</v>
      </c>
      <c r="F1053" s="8">
        <v>1.3114754098360656E-2</v>
      </c>
      <c r="G1053" s="8">
        <v>0.5</v>
      </c>
      <c r="K1053" s="8" t="s">
        <v>2050</v>
      </c>
      <c r="L1053" s="8">
        <v>1</v>
      </c>
      <c r="M1053" s="8">
        <v>1</v>
      </c>
      <c r="S1053" s="8" t="s">
        <v>1287</v>
      </c>
      <c r="T1053" s="8">
        <v>0.17388999999999999</v>
      </c>
      <c r="AJ1053" s="8">
        <v>3336</v>
      </c>
      <c r="AK1053" s="8">
        <v>0</v>
      </c>
      <c r="AL1053" s="8">
        <v>0</v>
      </c>
      <c r="AM1053" s="8">
        <v>300000302</v>
      </c>
      <c r="AN1053" s="8">
        <v>2.5000000000000001E-2</v>
      </c>
      <c r="AO1053" s="8">
        <v>0</v>
      </c>
      <c r="AP1053" s="8">
        <v>0</v>
      </c>
      <c r="AQ1053" s="8">
        <v>300000301</v>
      </c>
      <c r="AR1053" s="8">
        <v>1.4999999999999999E-2</v>
      </c>
      <c r="AS1053" s="8">
        <v>30024</v>
      </c>
      <c r="AT1053" s="8">
        <v>2.5000000000000001E-2</v>
      </c>
      <c r="AU1053" s="8">
        <v>30201</v>
      </c>
      <c r="AV1053" s="8">
        <v>2.5000000000000001E-2</v>
      </c>
    </row>
    <row r="1054" spans="1:48">
      <c r="A1054" s="8" t="s">
        <v>2012</v>
      </c>
      <c r="B1054" s="8">
        <v>132110501</v>
      </c>
      <c r="D1054" s="8" t="s">
        <v>14456</v>
      </c>
      <c r="E1054" s="8">
        <v>300</v>
      </c>
      <c r="F1054" s="8">
        <v>1.3114754098360656E-2</v>
      </c>
      <c r="G1054" s="8">
        <v>0.5</v>
      </c>
      <c r="K1054" s="8" t="s">
        <v>2050</v>
      </c>
      <c r="L1054" s="8">
        <v>1</v>
      </c>
      <c r="M1054" s="8">
        <v>1</v>
      </c>
      <c r="S1054" s="8" t="s">
        <v>1279</v>
      </c>
      <c r="T1054" s="8">
        <v>0.16997000000000001</v>
      </c>
      <c r="U1054" s="8" t="s">
        <v>103</v>
      </c>
      <c r="V1054" s="8">
        <v>7.0800000000000004E-3</v>
      </c>
      <c r="AK1054" s="8">
        <v>0</v>
      </c>
      <c r="AL1054" s="8">
        <v>0</v>
      </c>
      <c r="AM1054" s="8">
        <v>300000302</v>
      </c>
      <c r="AN1054" s="8">
        <v>2.5000000000000001E-2</v>
      </c>
      <c r="AO1054" s="8">
        <v>0</v>
      </c>
      <c r="AP1054" s="8">
        <v>0</v>
      </c>
      <c r="AQ1054" s="8">
        <v>300000301</v>
      </c>
      <c r="AR1054" s="8">
        <v>1.4999999999999999E-2</v>
      </c>
      <c r="AS1054" s="8">
        <v>30024</v>
      </c>
      <c r="AT1054" s="8">
        <v>2.5000000000000001E-2</v>
      </c>
      <c r="AU1054" s="8">
        <v>0</v>
      </c>
      <c r="AV1054" s="8">
        <v>0</v>
      </c>
    </row>
    <row r="1055" spans="1:48">
      <c r="A1055" s="8" t="s">
        <v>2012</v>
      </c>
      <c r="D1055" s="8">
        <v>0</v>
      </c>
      <c r="L1055" s="8">
        <v>1</v>
      </c>
      <c r="AK1055" s="8">
        <v>0</v>
      </c>
      <c r="AL1055" s="8">
        <v>0</v>
      </c>
      <c r="AM1055" s="8">
        <v>0</v>
      </c>
      <c r="AN1055" s="8">
        <v>0</v>
      </c>
      <c r="AO1055" s="8">
        <v>0</v>
      </c>
      <c r="AP1055" s="8">
        <v>0</v>
      </c>
      <c r="AQ1055" s="8">
        <v>0</v>
      </c>
      <c r="AR1055" s="8">
        <v>0</v>
      </c>
      <c r="AS1055" s="8">
        <v>0</v>
      </c>
      <c r="AT1055" s="8">
        <v>0</v>
      </c>
      <c r="AU1055" s="8">
        <v>0</v>
      </c>
      <c r="AV1055" s="8">
        <v>0</v>
      </c>
    </row>
    <row r="1056" spans="1:48">
      <c r="A1056" s="8" t="s">
        <v>2012</v>
      </c>
      <c r="B1056" s="8">
        <v>132100504</v>
      </c>
      <c r="D1056" s="8" t="s">
        <v>2965</v>
      </c>
      <c r="E1056" s="8">
        <v>600</v>
      </c>
      <c r="F1056" s="8">
        <v>1.4749999999999999E-2</v>
      </c>
      <c r="G1056" s="8">
        <v>1</v>
      </c>
      <c r="K1056" s="8" t="s">
        <v>2050</v>
      </c>
      <c r="L1056" s="8">
        <v>1</v>
      </c>
      <c r="M1056" s="8">
        <v>1</v>
      </c>
      <c r="S1056" s="8" t="s">
        <v>1279</v>
      </c>
      <c r="T1056" s="8">
        <v>0.35818</v>
      </c>
      <c r="U1056" s="8" t="s">
        <v>279</v>
      </c>
      <c r="V1056" s="8">
        <v>1.4919999999999999E-2</v>
      </c>
      <c r="AJ1056" s="8">
        <v>3334</v>
      </c>
      <c r="AK1056" s="8">
        <v>0</v>
      </c>
      <c r="AL1056" s="8">
        <v>0</v>
      </c>
      <c r="AM1056" s="8">
        <v>300000302</v>
      </c>
      <c r="AN1056" s="8">
        <v>5.5549999999999995E-2</v>
      </c>
      <c r="AO1056" s="8">
        <v>0</v>
      </c>
      <c r="AP1056" s="8">
        <v>0</v>
      </c>
      <c r="AQ1056" s="8">
        <v>300000301</v>
      </c>
      <c r="AR1056" s="8">
        <v>1</v>
      </c>
      <c r="AS1056" s="8">
        <v>30027</v>
      </c>
      <c r="AT1056" s="8">
        <v>5.5549999999999995E-2</v>
      </c>
      <c r="AU1056" s="8">
        <v>30201</v>
      </c>
      <c r="AV1056" s="8">
        <v>5.5549999999999995E-2</v>
      </c>
    </row>
    <row r="1057" spans="1:48">
      <c r="A1057" s="8" t="s">
        <v>2012</v>
      </c>
      <c r="B1057" s="8">
        <v>132110505</v>
      </c>
      <c r="D1057" s="8" t="s">
        <v>2966</v>
      </c>
      <c r="E1057" s="8">
        <v>600</v>
      </c>
      <c r="F1057" s="8">
        <v>1.5686274509803921E-2</v>
      </c>
      <c r="G1057" s="8">
        <v>2</v>
      </c>
      <c r="K1057" s="8" t="s">
        <v>2050</v>
      </c>
      <c r="L1057" s="8">
        <v>1</v>
      </c>
      <c r="M1057" s="8">
        <v>1</v>
      </c>
      <c r="S1057" s="8" t="s">
        <v>1279</v>
      </c>
      <c r="T1057" s="8">
        <v>0.35818</v>
      </c>
      <c r="U1057" s="8" t="s">
        <v>279</v>
      </c>
      <c r="V1057" s="8">
        <v>1.4919999999999999E-2</v>
      </c>
      <c r="AK1057" s="8">
        <v>0</v>
      </c>
      <c r="AL1057" s="8">
        <v>0</v>
      </c>
      <c r="AM1057" s="8">
        <v>300000302</v>
      </c>
      <c r="AN1057" s="8">
        <v>8.3330000000000001E-2</v>
      </c>
      <c r="AO1057" s="8">
        <v>0</v>
      </c>
      <c r="AP1057" s="8">
        <v>0</v>
      </c>
      <c r="AQ1057" s="8">
        <v>300000301</v>
      </c>
      <c r="AR1057" s="8">
        <v>1</v>
      </c>
      <c r="AS1057" s="8">
        <v>30027</v>
      </c>
      <c r="AT1057" s="8">
        <v>8.3330000000000001E-2</v>
      </c>
      <c r="AU1057" s="8">
        <v>30201</v>
      </c>
      <c r="AV1057" s="8">
        <v>8.3330000000000001E-2</v>
      </c>
    </row>
    <row r="1058" spans="1:48">
      <c r="A1058" s="8" t="s">
        <v>2012</v>
      </c>
      <c r="B1058" s="8">
        <v>132110506</v>
      </c>
      <c r="D1058" s="8" t="s">
        <v>2967</v>
      </c>
      <c r="E1058" s="8">
        <v>600</v>
      </c>
      <c r="F1058" s="8">
        <v>1.5686274509803921E-2</v>
      </c>
      <c r="G1058" s="8">
        <v>2</v>
      </c>
      <c r="K1058" s="8" t="s">
        <v>2050</v>
      </c>
      <c r="L1058" s="8">
        <v>1</v>
      </c>
      <c r="M1058" s="8">
        <v>1</v>
      </c>
      <c r="S1058" s="8" t="s">
        <v>1287</v>
      </c>
      <c r="T1058" s="8">
        <v>0.41865999999999998</v>
      </c>
      <c r="AK1058" s="8">
        <v>0</v>
      </c>
      <c r="AL1058" s="8">
        <v>0</v>
      </c>
      <c r="AM1058" s="8">
        <v>300000302</v>
      </c>
      <c r="AN1058" s="8">
        <v>8.3330000000000001E-2</v>
      </c>
      <c r="AO1058" s="8">
        <v>0</v>
      </c>
      <c r="AP1058" s="8">
        <v>0</v>
      </c>
      <c r="AQ1058" s="8">
        <v>300000301</v>
      </c>
      <c r="AR1058" s="8">
        <v>1</v>
      </c>
      <c r="AS1058" s="8">
        <v>30027</v>
      </c>
      <c r="AT1058" s="8">
        <v>8.3330000000000001E-2</v>
      </c>
      <c r="AU1058" s="8">
        <v>30201</v>
      </c>
      <c r="AV1058" s="8">
        <v>8.3330000000000001E-2</v>
      </c>
    </row>
    <row r="1059" spans="1:48">
      <c r="A1059" s="8" t="s">
        <v>2012</v>
      </c>
      <c r="B1059" s="8">
        <v>132110507</v>
      </c>
      <c r="D1059" s="8" t="s">
        <v>2968</v>
      </c>
      <c r="E1059" s="8">
        <v>600</v>
      </c>
      <c r="F1059" s="8">
        <v>1.5686274509803921E-2</v>
      </c>
      <c r="G1059" s="8">
        <v>2</v>
      </c>
      <c r="K1059" s="8" t="s">
        <v>2050</v>
      </c>
      <c r="L1059" s="8">
        <v>1</v>
      </c>
      <c r="M1059" s="8">
        <v>1</v>
      </c>
      <c r="S1059" s="8" t="s">
        <v>1279</v>
      </c>
      <c r="T1059" s="8">
        <v>0.16997000000000001</v>
      </c>
      <c r="U1059" s="8" t="s">
        <v>103</v>
      </c>
      <c r="V1059" s="8">
        <v>7.0800000000000004E-3</v>
      </c>
      <c r="AK1059" s="8">
        <v>0</v>
      </c>
      <c r="AL1059" s="8">
        <v>0</v>
      </c>
      <c r="AM1059" s="8">
        <v>300000302</v>
      </c>
      <c r="AN1059" s="8">
        <v>8.3330000000000001E-2</v>
      </c>
      <c r="AO1059" s="8">
        <v>0</v>
      </c>
      <c r="AP1059" s="8">
        <v>0</v>
      </c>
      <c r="AQ1059" s="8">
        <v>300000301</v>
      </c>
      <c r="AR1059" s="8">
        <v>1</v>
      </c>
      <c r="AS1059" s="8">
        <v>30027</v>
      </c>
      <c r="AT1059" s="8">
        <v>8.3330000000000001E-2</v>
      </c>
      <c r="AU1059" s="8">
        <v>30201</v>
      </c>
      <c r="AV1059" s="8">
        <v>8.3330000000000001E-2</v>
      </c>
    </row>
    <row r="1060" spans="1:48">
      <c r="A1060" s="8" t="s">
        <v>2012</v>
      </c>
      <c r="D1060" s="8">
        <v>0</v>
      </c>
      <c r="L1060" s="8">
        <v>1</v>
      </c>
      <c r="AK1060" s="8">
        <v>0</v>
      </c>
      <c r="AL1060" s="8">
        <v>0</v>
      </c>
      <c r="AM1060" s="8">
        <v>0</v>
      </c>
      <c r="AN1060" s="8">
        <v>0</v>
      </c>
      <c r="AO1060" s="8">
        <v>0</v>
      </c>
      <c r="AP1060" s="8">
        <v>0</v>
      </c>
      <c r="AQ1060" s="8">
        <v>0</v>
      </c>
      <c r="AR1060" s="8">
        <v>0</v>
      </c>
      <c r="AS1060" s="8">
        <v>0</v>
      </c>
      <c r="AT1060" s="8">
        <v>0</v>
      </c>
      <c r="AU1060" s="8">
        <v>0</v>
      </c>
      <c r="AV1060" s="8">
        <v>0</v>
      </c>
    </row>
    <row r="1061" spans="1:48">
      <c r="A1061" s="8" t="s">
        <v>2012</v>
      </c>
      <c r="D1061" s="8">
        <v>0</v>
      </c>
      <c r="L1061" s="8">
        <v>1</v>
      </c>
      <c r="AK1061" s="8">
        <v>0</v>
      </c>
      <c r="AL1061" s="8">
        <v>0</v>
      </c>
      <c r="AM1061" s="8">
        <v>0</v>
      </c>
      <c r="AN1061" s="8">
        <v>0</v>
      </c>
      <c r="AO1061" s="8">
        <v>0</v>
      </c>
      <c r="AP1061" s="8">
        <v>0</v>
      </c>
      <c r="AQ1061" s="8">
        <v>0</v>
      </c>
      <c r="AR1061" s="8">
        <v>0</v>
      </c>
      <c r="AS1061" s="8">
        <v>0</v>
      </c>
      <c r="AT1061" s="8">
        <v>0</v>
      </c>
      <c r="AU1061" s="8">
        <v>0</v>
      </c>
      <c r="AV1061" s="8">
        <v>0</v>
      </c>
    </row>
    <row r="1062" spans="1:48">
      <c r="A1062" s="8" t="s">
        <v>2012</v>
      </c>
      <c r="D1062" s="8">
        <v>0</v>
      </c>
      <c r="L1062" s="8">
        <v>1</v>
      </c>
      <c r="AK1062" s="8">
        <v>0</v>
      </c>
      <c r="AL1062" s="8">
        <v>0</v>
      </c>
      <c r="AM1062" s="8">
        <v>0</v>
      </c>
      <c r="AN1062" s="8">
        <v>0</v>
      </c>
      <c r="AO1062" s="8">
        <v>0</v>
      </c>
      <c r="AP1062" s="8">
        <v>0</v>
      </c>
      <c r="AQ1062" s="8">
        <v>0</v>
      </c>
      <c r="AR1062" s="8">
        <v>0</v>
      </c>
      <c r="AS1062" s="8">
        <v>0</v>
      </c>
      <c r="AT1062" s="8">
        <v>0</v>
      </c>
      <c r="AU1062" s="8">
        <v>0</v>
      </c>
      <c r="AV1062" s="8">
        <v>0</v>
      </c>
    </row>
    <row r="1063" spans="1:48">
      <c r="A1063" s="8" t="s">
        <v>2012</v>
      </c>
      <c r="B1063" s="8">
        <v>132110567</v>
      </c>
      <c r="D1063" s="8" t="s">
        <v>2969</v>
      </c>
      <c r="F1063" s="8">
        <v>1.4999999999999999E-2</v>
      </c>
      <c r="G1063" s="8">
        <v>0.5</v>
      </c>
      <c r="K1063" s="8" t="s">
        <v>2050</v>
      </c>
      <c r="L1063" s="8">
        <v>1</v>
      </c>
      <c r="M1063" s="8">
        <v>1</v>
      </c>
      <c r="S1063" s="8" t="s">
        <v>1279</v>
      </c>
      <c r="T1063" s="8">
        <v>0.130272</v>
      </c>
      <c r="U1063" s="8" t="s">
        <v>279</v>
      </c>
      <c r="V1063" s="8">
        <v>5.4279999999999997E-3</v>
      </c>
      <c r="AK1063" s="8">
        <v>0</v>
      </c>
      <c r="AL1063" s="8">
        <v>0</v>
      </c>
      <c r="AM1063" s="8">
        <v>0</v>
      </c>
      <c r="AN1063" s="8">
        <v>0</v>
      </c>
      <c r="AO1063" s="8">
        <v>0</v>
      </c>
      <c r="AP1063" s="8">
        <v>0</v>
      </c>
      <c r="AQ1063" s="8">
        <v>300000301</v>
      </c>
      <c r="AR1063" s="8">
        <v>0.6</v>
      </c>
      <c r="AS1063" s="8">
        <v>30025</v>
      </c>
      <c r="AT1063" s="8">
        <v>6.25E-2</v>
      </c>
      <c r="AU1063" s="8">
        <v>0</v>
      </c>
      <c r="AV1063" s="8">
        <v>0</v>
      </c>
    </row>
    <row r="1064" spans="1:48">
      <c r="A1064" s="8" t="s">
        <v>2012</v>
      </c>
      <c r="D1064" s="8">
        <v>0</v>
      </c>
      <c r="L1064" s="8">
        <v>1</v>
      </c>
      <c r="AK1064" s="8">
        <v>0</v>
      </c>
      <c r="AL1064" s="8">
        <v>0</v>
      </c>
      <c r="AM1064" s="8">
        <v>0</v>
      </c>
      <c r="AN1064" s="8">
        <v>0</v>
      </c>
      <c r="AO1064" s="8">
        <v>0</v>
      </c>
      <c r="AP1064" s="8">
        <v>0</v>
      </c>
      <c r="AQ1064" s="8">
        <v>0</v>
      </c>
      <c r="AR1064" s="8">
        <v>0</v>
      </c>
      <c r="AS1064" s="8">
        <v>0</v>
      </c>
      <c r="AT1064" s="8">
        <v>0</v>
      </c>
      <c r="AU1064" s="8">
        <v>0</v>
      </c>
      <c r="AV1064" s="8">
        <v>0</v>
      </c>
    </row>
    <row r="1065" spans="1:48">
      <c r="A1065" s="8" t="s">
        <v>2012</v>
      </c>
      <c r="B1065" s="8">
        <v>132110568</v>
      </c>
      <c r="D1065" s="8" t="s">
        <v>2970</v>
      </c>
      <c r="F1065" s="8">
        <v>1.4999999999999999E-2</v>
      </c>
      <c r="G1065" s="8">
        <v>0.5</v>
      </c>
      <c r="K1065" s="8" t="s">
        <v>2050</v>
      </c>
      <c r="L1065" s="8">
        <v>1</v>
      </c>
      <c r="M1065" s="8">
        <v>1</v>
      </c>
      <c r="S1065" s="8" t="s">
        <v>2829</v>
      </c>
      <c r="T1065" s="8">
        <v>0.13780000000000001</v>
      </c>
      <c r="AK1065" s="8">
        <v>0</v>
      </c>
      <c r="AL1065" s="8">
        <v>0</v>
      </c>
      <c r="AM1065" s="8">
        <v>0</v>
      </c>
      <c r="AN1065" s="8">
        <v>0</v>
      </c>
      <c r="AO1065" s="8">
        <v>0</v>
      </c>
      <c r="AP1065" s="8">
        <v>0</v>
      </c>
      <c r="AQ1065" s="8">
        <v>0</v>
      </c>
      <c r="AR1065" s="8">
        <v>0</v>
      </c>
      <c r="AS1065" s="8">
        <v>0</v>
      </c>
      <c r="AT1065" s="8">
        <v>0</v>
      </c>
      <c r="AU1065" s="8">
        <v>0</v>
      </c>
      <c r="AV1065" s="8">
        <v>0</v>
      </c>
    </row>
    <row r="1066" spans="1:48">
      <c r="A1066" s="8" t="s">
        <v>2012</v>
      </c>
      <c r="D1066" s="8">
        <v>0</v>
      </c>
      <c r="L1066" s="8">
        <v>1</v>
      </c>
      <c r="AK1066" s="8">
        <v>0</v>
      </c>
      <c r="AL1066" s="8">
        <v>0</v>
      </c>
      <c r="AM1066" s="8">
        <v>0</v>
      </c>
      <c r="AN1066" s="8">
        <v>0</v>
      </c>
      <c r="AO1066" s="8">
        <v>0</v>
      </c>
      <c r="AP1066" s="8">
        <v>0</v>
      </c>
      <c r="AQ1066" s="8">
        <v>0</v>
      </c>
      <c r="AR1066" s="8">
        <v>0</v>
      </c>
      <c r="AS1066" s="8">
        <v>0</v>
      </c>
      <c r="AT1066" s="8">
        <v>0</v>
      </c>
      <c r="AU1066" s="8">
        <v>0</v>
      </c>
      <c r="AV1066" s="8">
        <v>0</v>
      </c>
    </row>
    <row r="1067" spans="1:48">
      <c r="A1067" s="8" t="s">
        <v>2012</v>
      </c>
      <c r="B1067" s="8">
        <v>132110577</v>
      </c>
      <c r="D1067" s="8" t="s">
        <v>2971</v>
      </c>
      <c r="F1067" s="8">
        <v>5.7142857142857143E-3</v>
      </c>
      <c r="G1067" s="8">
        <v>0.5</v>
      </c>
      <c r="K1067" s="8" t="s">
        <v>2050</v>
      </c>
      <c r="L1067" s="8">
        <v>1</v>
      </c>
      <c r="M1067" s="8">
        <v>2</v>
      </c>
      <c r="S1067" s="8" t="s">
        <v>2829</v>
      </c>
      <c r="T1067" s="8">
        <v>1.2699999999999999E-2</v>
      </c>
      <c r="AK1067" s="8">
        <v>0</v>
      </c>
      <c r="AL1067" s="8">
        <v>0</v>
      </c>
      <c r="AM1067" s="8">
        <v>0</v>
      </c>
      <c r="AN1067" s="8">
        <v>0</v>
      </c>
      <c r="AO1067" s="8">
        <v>0</v>
      </c>
      <c r="AP1067" s="8">
        <v>0</v>
      </c>
      <c r="AQ1067" s="8">
        <v>0</v>
      </c>
      <c r="AR1067" s="8">
        <v>0</v>
      </c>
      <c r="AS1067" s="8">
        <v>0</v>
      </c>
      <c r="AT1067" s="8">
        <v>0</v>
      </c>
      <c r="AU1067" s="8">
        <v>0</v>
      </c>
      <c r="AV1067" s="8">
        <v>0</v>
      </c>
    </row>
    <row r="1068" spans="1:48">
      <c r="A1068" s="8" t="s">
        <v>2012</v>
      </c>
      <c r="D1068" s="8">
        <v>0</v>
      </c>
      <c r="L1068" s="8">
        <v>1</v>
      </c>
      <c r="AK1068" s="8">
        <v>0</v>
      </c>
      <c r="AL1068" s="8">
        <v>0</v>
      </c>
      <c r="AM1068" s="8">
        <v>0</v>
      </c>
      <c r="AN1068" s="8">
        <v>0</v>
      </c>
      <c r="AO1068" s="8">
        <v>0</v>
      </c>
      <c r="AP1068" s="8">
        <v>0</v>
      </c>
      <c r="AQ1068" s="8">
        <v>0</v>
      </c>
      <c r="AR1068" s="8">
        <v>0</v>
      </c>
      <c r="AS1068" s="8">
        <v>0</v>
      </c>
      <c r="AT1068" s="8">
        <v>0</v>
      </c>
      <c r="AU1068" s="8">
        <v>0</v>
      </c>
      <c r="AV1068" s="8">
        <v>0</v>
      </c>
    </row>
    <row r="1069" spans="1:48">
      <c r="A1069" s="8" t="s">
        <v>2012</v>
      </c>
      <c r="B1069" s="8">
        <v>132110639</v>
      </c>
      <c r="D1069" s="8" t="s">
        <v>2972</v>
      </c>
      <c r="E1069" s="8">
        <v>160</v>
      </c>
      <c r="F1069" s="8">
        <v>1.2E-2</v>
      </c>
      <c r="G1069" s="8">
        <v>0.25</v>
      </c>
      <c r="L1069" s="8">
        <v>1</v>
      </c>
      <c r="S1069" s="8" t="s">
        <v>1279</v>
      </c>
      <c r="T1069" s="8">
        <v>3.6192000000000002E-2</v>
      </c>
      <c r="U1069" s="8" t="s">
        <v>279</v>
      </c>
      <c r="V1069" s="8">
        <v>1.508E-3</v>
      </c>
      <c r="AK1069" s="8">
        <v>0</v>
      </c>
      <c r="AL1069" s="8">
        <v>0</v>
      </c>
      <c r="AM1069" s="8">
        <v>0</v>
      </c>
      <c r="AN1069" s="8">
        <v>0</v>
      </c>
      <c r="AO1069" s="8">
        <v>0</v>
      </c>
      <c r="AP1069" s="8">
        <v>0</v>
      </c>
      <c r="AQ1069" s="8">
        <v>0</v>
      </c>
      <c r="AR1069" s="8">
        <v>0</v>
      </c>
      <c r="AS1069" s="8">
        <v>0</v>
      </c>
      <c r="AT1069" s="8">
        <v>0</v>
      </c>
      <c r="AU1069" s="8">
        <v>0</v>
      </c>
      <c r="AV1069" s="8">
        <v>0</v>
      </c>
    </row>
    <row r="1070" spans="1:48">
      <c r="A1070" s="8" t="s">
        <v>2012</v>
      </c>
      <c r="B1070" s="8">
        <v>132110640</v>
      </c>
      <c r="D1070" s="8" t="s">
        <v>2973</v>
      </c>
      <c r="E1070" s="8">
        <v>50</v>
      </c>
      <c r="F1070" s="8">
        <v>3.3333333333333335E-3</v>
      </c>
      <c r="G1070" s="8">
        <v>0.25</v>
      </c>
      <c r="L1070" s="8">
        <v>1</v>
      </c>
      <c r="S1070" s="8" t="s">
        <v>1105</v>
      </c>
      <c r="T1070" s="8">
        <v>2.9499999999999999E-3</v>
      </c>
      <c r="AK1070" s="8">
        <v>0</v>
      </c>
      <c r="AL1070" s="8">
        <v>0</v>
      </c>
      <c r="AM1070" s="8">
        <v>0</v>
      </c>
      <c r="AN1070" s="8">
        <v>0</v>
      </c>
      <c r="AO1070" s="8">
        <v>0</v>
      </c>
      <c r="AP1070" s="8">
        <v>0</v>
      </c>
      <c r="AQ1070" s="8">
        <v>0</v>
      </c>
      <c r="AR1070" s="8">
        <v>0</v>
      </c>
      <c r="AS1070" s="8">
        <v>0</v>
      </c>
      <c r="AT1070" s="8">
        <v>0</v>
      </c>
      <c r="AU1070" s="8">
        <v>0</v>
      </c>
      <c r="AV1070" s="8">
        <v>0</v>
      </c>
    </row>
    <row r="1071" spans="1:48">
      <c r="A1071" s="8" t="s">
        <v>2012</v>
      </c>
      <c r="D1071" s="8">
        <v>0</v>
      </c>
      <c r="L1071" s="8">
        <v>1</v>
      </c>
      <c r="AK1071" s="8">
        <v>0</v>
      </c>
      <c r="AL1071" s="8">
        <v>0</v>
      </c>
      <c r="AM1071" s="8">
        <v>0</v>
      </c>
      <c r="AN1071" s="8">
        <v>0</v>
      </c>
      <c r="AO1071" s="8">
        <v>0</v>
      </c>
      <c r="AP1071" s="8">
        <v>0</v>
      </c>
      <c r="AQ1071" s="8">
        <v>0</v>
      </c>
      <c r="AR1071" s="8">
        <v>0</v>
      </c>
      <c r="AS1071" s="8">
        <v>0</v>
      </c>
      <c r="AT1071" s="8">
        <v>0</v>
      </c>
      <c r="AU1071" s="8">
        <v>0</v>
      </c>
      <c r="AV1071" s="8">
        <v>0</v>
      </c>
    </row>
    <row r="1072" spans="1:48">
      <c r="A1072" s="8" t="s">
        <v>2012</v>
      </c>
      <c r="B1072" s="8">
        <v>132110591</v>
      </c>
      <c r="D1072" s="8" t="s">
        <v>2974</v>
      </c>
      <c r="E1072" s="8">
        <v>80</v>
      </c>
      <c r="F1072" s="8">
        <v>4.8333333333333336E-3</v>
      </c>
      <c r="G1072" s="8">
        <v>0.25</v>
      </c>
      <c r="K1072" s="8" t="s">
        <v>2050</v>
      </c>
      <c r="L1072" s="8">
        <v>1</v>
      </c>
      <c r="M1072" s="8">
        <v>2</v>
      </c>
      <c r="S1072" s="8" t="s">
        <v>1319</v>
      </c>
      <c r="T1072" s="8">
        <v>2.0348999999999999E-2</v>
      </c>
      <c r="U1072" s="8" t="s">
        <v>279</v>
      </c>
      <c r="V1072" s="8">
        <v>1.0709999999999999E-3</v>
      </c>
      <c r="AK1072" s="8">
        <v>0</v>
      </c>
      <c r="AL1072" s="8">
        <v>0</v>
      </c>
      <c r="AM1072" s="8">
        <v>300000302</v>
      </c>
      <c r="AN1072" s="8">
        <v>6.6670000000000002E-3</v>
      </c>
      <c r="AO1072" s="8">
        <v>300000299</v>
      </c>
      <c r="AP1072" s="8">
        <v>4.0002000000000003E-2</v>
      </c>
      <c r="AQ1072" s="8">
        <v>30013</v>
      </c>
      <c r="AR1072" s="8">
        <v>1.6E-2</v>
      </c>
      <c r="AS1072" s="8">
        <v>30024</v>
      </c>
      <c r="AT1072" s="8">
        <v>6.6670000000000002E-3</v>
      </c>
      <c r="AU1072" s="8">
        <v>30201</v>
      </c>
      <c r="AV1072" s="8">
        <v>6.6670000000000002E-3</v>
      </c>
    </row>
    <row r="1073" spans="1:48">
      <c r="A1073" s="8" t="s">
        <v>2012</v>
      </c>
      <c r="B1073" s="8">
        <v>132110593</v>
      </c>
      <c r="D1073" s="8" t="s">
        <v>14457</v>
      </c>
      <c r="E1073" s="8">
        <v>200</v>
      </c>
      <c r="F1073" s="8">
        <v>1.2500000000000001E-2</v>
      </c>
      <c r="G1073" s="8">
        <v>0.5</v>
      </c>
      <c r="K1073" s="8" t="s">
        <v>2050</v>
      </c>
      <c r="L1073" s="8">
        <v>1</v>
      </c>
      <c r="M1073" s="8">
        <v>1</v>
      </c>
      <c r="S1073" s="8" t="s">
        <v>1287</v>
      </c>
      <c r="T1073" s="8">
        <v>7.6619999999999994E-2</v>
      </c>
      <c r="AK1073" s="8">
        <v>0</v>
      </c>
      <c r="AL1073" s="8">
        <v>0</v>
      </c>
      <c r="AM1073" s="8">
        <v>300000302</v>
      </c>
      <c r="AN1073" s="8">
        <v>6.25E-2</v>
      </c>
      <c r="AO1073" s="8">
        <v>300000299</v>
      </c>
      <c r="AP1073" s="8">
        <v>0.1875</v>
      </c>
      <c r="AQ1073" s="8">
        <v>30013</v>
      </c>
      <c r="AR1073" s="8">
        <v>4.4999999999999998E-2</v>
      </c>
      <c r="AS1073" s="8">
        <v>30024</v>
      </c>
      <c r="AT1073" s="8">
        <v>6.25E-2</v>
      </c>
      <c r="AU1073" s="8">
        <v>30201</v>
      </c>
      <c r="AV1073" s="8">
        <v>6.25E-2</v>
      </c>
    </row>
    <row r="1074" spans="1:48">
      <c r="A1074" s="8" t="s">
        <v>2012</v>
      </c>
      <c r="D1074" s="8">
        <v>0</v>
      </c>
      <c r="L1074" s="8">
        <v>1</v>
      </c>
      <c r="AK1074" s="8">
        <v>0</v>
      </c>
      <c r="AL1074" s="8">
        <v>0</v>
      </c>
      <c r="AM1074" s="8">
        <v>0</v>
      </c>
      <c r="AN1074" s="8">
        <v>0</v>
      </c>
      <c r="AO1074" s="8">
        <v>0</v>
      </c>
      <c r="AP1074" s="8">
        <v>0</v>
      </c>
      <c r="AQ1074" s="8">
        <v>0</v>
      </c>
      <c r="AR1074" s="8">
        <v>0</v>
      </c>
      <c r="AS1074" s="8">
        <v>0</v>
      </c>
      <c r="AT1074" s="8">
        <v>0</v>
      </c>
      <c r="AU1074" s="8">
        <v>0</v>
      </c>
      <c r="AV1074" s="8">
        <v>0</v>
      </c>
    </row>
    <row r="1075" spans="1:48">
      <c r="A1075" s="8" t="s">
        <v>2012</v>
      </c>
      <c r="D1075" s="8">
        <v>0</v>
      </c>
      <c r="L1075" s="8">
        <v>1</v>
      </c>
      <c r="AK1075" s="8">
        <v>0</v>
      </c>
      <c r="AL1075" s="8">
        <v>0</v>
      </c>
      <c r="AM1075" s="8">
        <v>0</v>
      </c>
      <c r="AN1075" s="8">
        <v>0</v>
      </c>
      <c r="AO1075" s="8">
        <v>0</v>
      </c>
      <c r="AP1075" s="8">
        <v>0</v>
      </c>
      <c r="AQ1075" s="8">
        <v>0</v>
      </c>
      <c r="AR1075" s="8">
        <v>0</v>
      </c>
      <c r="AS1075" s="8">
        <v>0</v>
      </c>
      <c r="AT1075" s="8">
        <v>0</v>
      </c>
      <c r="AU1075" s="8">
        <v>0</v>
      </c>
      <c r="AV1075" s="8">
        <v>0</v>
      </c>
    </row>
    <row r="1076" spans="1:48">
      <c r="A1076" s="8" t="s">
        <v>2012</v>
      </c>
      <c r="B1076" s="8">
        <v>132110595</v>
      </c>
      <c r="D1076" s="8" t="s">
        <v>2976</v>
      </c>
      <c r="F1076" s="8">
        <v>1.4444444444444446E-2</v>
      </c>
      <c r="G1076" s="8">
        <v>0.75</v>
      </c>
      <c r="K1076" s="8" t="s">
        <v>2050</v>
      </c>
      <c r="L1076" s="8">
        <v>1</v>
      </c>
      <c r="M1076" s="8">
        <v>1</v>
      </c>
      <c r="S1076" s="8" t="s">
        <v>1321</v>
      </c>
      <c r="T1076" s="8">
        <v>0.26</v>
      </c>
      <c r="U1076" s="8">
        <v>132110597</v>
      </c>
      <c r="V1076" s="8">
        <v>2</v>
      </c>
      <c r="AK1076" s="8">
        <v>0</v>
      </c>
      <c r="AL1076" s="8">
        <v>0</v>
      </c>
      <c r="AM1076" s="8">
        <v>300000302</v>
      </c>
      <c r="AN1076" s="8">
        <v>8.3333000000000004E-2</v>
      </c>
      <c r="AO1076" s="8">
        <v>300000299</v>
      </c>
      <c r="AP1076" s="8">
        <v>0.16666600000000001</v>
      </c>
      <c r="AQ1076" s="8">
        <v>0</v>
      </c>
      <c r="AR1076" s="8">
        <v>0</v>
      </c>
      <c r="AS1076" s="8">
        <v>0</v>
      </c>
      <c r="AT1076" s="8">
        <v>0</v>
      </c>
      <c r="AU1076" s="8">
        <v>0</v>
      </c>
      <c r="AV1076" s="8">
        <v>0</v>
      </c>
    </row>
    <row r="1077" spans="1:48">
      <c r="A1077" s="8" t="s">
        <v>2012</v>
      </c>
      <c r="D1077" s="8">
        <v>0</v>
      </c>
      <c r="L1077" s="8">
        <v>1</v>
      </c>
      <c r="AK1077" s="8">
        <v>0</v>
      </c>
      <c r="AL1077" s="8">
        <v>0</v>
      </c>
      <c r="AM1077" s="8">
        <v>0</v>
      </c>
      <c r="AN1077" s="8">
        <v>0</v>
      </c>
      <c r="AO1077" s="8">
        <v>0</v>
      </c>
      <c r="AP1077" s="8">
        <v>0</v>
      </c>
      <c r="AQ1077" s="8">
        <v>0</v>
      </c>
      <c r="AR1077" s="8">
        <v>0</v>
      </c>
      <c r="AS1077" s="8">
        <v>0</v>
      </c>
      <c r="AT1077" s="8">
        <v>0</v>
      </c>
      <c r="AU1077" s="8">
        <v>0</v>
      </c>
      <c r="AV1077" s="8">
        <v>0</v>
      </c>
    </row>
    <row r="1078" spans="1:48">
      <c r="A1078" s="8" t="s">
        <v>2012</v>
      </c>
      <c r="B1078" s="8">
        <v>132110543</v>
      </c>
      <c r="D1078" s="8" t="s">
        <v>2977</v>
      </c>
      <c r="E1078" s="8">
        <v>600</v>
      </c>
      <c r="F1078" s="8">
        <v>1.95E-2</v>
      </c>
      <c r="G1078" s="8">
        <v>2</v>
      </c>
      <c r="K1078" s="8" t="s">
        <v>2050</v>
      </c>
      <c r="L1078" s="8">
        <v>1</v>
      </c>
      <c r="M1078" s="8">
        <v>1</v>
      </c>
      <c r="S1078" s="8" t="s">
        <v>1279</v>
      </c>
      <c r="T1078" s="8">
        <v>0.377</v>
      </c>
      <c r="U1078" s="8" t="s">
        <v>279</v>
      </c>
      <c r="V1078" s="8">
        <v>1.5709999999999998E-2</v>
      </c>
      <c r="W1078" s="8">
        <v>300000306</v>
      </c>
      <c r="X1078" s="8">
        <v>1</v>
      </c>
      <c r="Y1078" s="8">
        <v>300000307</v>
      </c>
      <c r="Z1078" s="8">
        <v>1</v>
      </c>
      <c r="AK1078" s="8">
        <v>0</v>
      </c>
      <c r="AL1078" s="8">
        <v>0</v>
      </c>
      <c r="AM1078" s="8">
        <v>300000330</v>
      </c>
      <c r="AN1078" s="8">
        <v>1</v>
      </c>
      <c r="AO1078" s="8">
        <v>0</v>
      </c>
      <c r="AP1078" s="8">
        <v>0</v>
      </c>
      <c r="AQ1078" s="8">
        <v>0</v>
      </c>
      <c r="AR1078" s="8">
        <v>0</v>
      </c>
      <c r="AS1078" s="8">
        <v>0</v>
      </c>
      <c r="AT1078" s="8">
        <v>0</v>
      </c>
      <c r="AU1078" s="8">
        <v>0</v>
      </c>
      <c r="AV1078" s="8">
        <v>0</v>
      </c>
    </row>
    <row r="1079" spans="1:48">
      <c r="A1079" s="8" t="s">
        <v>2012</v>
      </c>
      <c r="D1079" s="8">
        <v>0</v>
      </c>
      <c r="K1079" s="8" t="s">
        <v>2050</v>
      </c>
      <c r="L1079" s="8">
        <v>1</v>
      </c>
      <c r="AK1079" s="8">
        <v>0</v>
      </c>
      <c r="AL1079" s="8">
        <v>0</v>
      </c>
      <c r="AM1079" s="8">
        <v>0</v>
      </c>
      <c r="AN1079" s="8">
        <v>0</v>
      </c>
      <c r="AO1079" s="8">
        <v>0</v>
      </c>
      <c r="AP1079" s="8">
        <v>0</v>
      </c>
      <c r="AQ1079" s="8">
        <v>0</v>
      </c>
      <c r="AR1079" s="8">
        <v>0</v>
      </c>
      <c r="AS1079" s="8">
        <v>0</v>
      </c>
      <c r="AT1079" s="8">
        <v>0</v>
      </c>
      <c r="AU1079" s="8">
        <v>0</v>
      </c>
      <c r="AV1079" s="8">
        <v>0</v>
      </c>
    </row>
    <row r="1080" spans="1:48">
      <c r="A1080" s="8" t="s">
        <v>2012</v>
      </c>
      <c r="B1080" s="8">
        <v>132110596</v>
      </c>
      <c r="D1080" s="8" t="s">
        <v>2978</v>
      </c>
      <c r="E1080" s="8">
        <v>200</v>
      </c>
      <c r="F1080" s="8">
        <v>1.4444444444444446E-2</v>
      </c>
      <c r="G1080" s="8">
        <v>0.75</v>
      </c>
      <c r="K1080" s="8" t="s">
        <v>2050</v>
      </c>
      <c r="L1080" s="8">
        <v>1</v>
      </c>
      <c r="M1080" s="8">
        <v>1</v>
      </c>
      <c r="S1080" s="8" t="s">
        <v>672</v>
      </c>
      <c r="T1080" s="8">
        <v>0.23039999999999999</v>
      </c>
      <c r="U1080" s="8">
        <v>300000363</v>
      </c>
      <c r="V1080" s="8">
        <v>2</v>
      </c>
      <c r="AK1080" s="8">
        <v>0</v>
      </c>
      <c r="AL1080" s="8">
        <v>0</v>
      </c>
      <c r="AM1080" s="8">
        <v>300000302</v>
      </c>
      <c r="AN1080" s="8">
        <v>6.25E-2</v>
      </c>
      <c r="AO1080" s="8">
        <v>300000299</v>
      </c>
      <c r="AP1080" s="8">
        <v>0.125</v>
      </c>
      <c r="AQ1080" s="8">
        <v>0</v>
      </c>
      <c r="AR1080" s="8">
        <v>0</v>
      </c>
      <c r="AS1080" s="8">
        <v>0</v>
      </c>
      <c r="AT1080" s="8">
        <v>0</v>
      </c>
      <c r="AU1080" s="8">
        <v>0</v>
      </c>
      <c r="AV1080" s="8">
        <v>0</v>
      </c>
    </row>
    <row r="1081" spans="1:48">
      <c r="A1081" s="8" t="s">
        <v>2012</v>
      </c>
      <c r="D1081" s="8">
        <v>0</v>
      </c>
      <c r="L1081" s="8">
        <v>1</v>
      </c>
      <c r="AK1081" s="8">
        <v>0</v>
      </c>
      <c r="AL1081" s="8">
        <v>0</v>
      </c>
      <c r="AM1081" s="8">
        <v>0</v>
      </c>
      <c r="AN1081" s="8">
        <v>0</v>
      </c>
      <c r="AO1081" s="8">
        <v>0</v>
      </c>
      <c r="AP1081" s="8">
        <v>0</v>
      </c>
      <c r="AQ1081" s="8">
        <v>0</v>
      </c>
      <c r="AR1081" s="8">
        <v>0</v>
      </c>
      <c r="AS1081" s="8">
        <v>0</v>
      </c>
      <c r="AT1081" s="8">
        <v>0</v>
      </c>
      <c r="AU1081" s="8">
        <v>0</v>
      </c>
      <c r="AV1081" s="8">
        <v>0</v>
      </c>
    </row>
    <row r="1082" spans="1:48">
      <c r="A1082" s="8" t="s">
        <v>2012</v>
      </c>
      <c r="B1082" s="8">
        <v>132110597</v>
      </c>
      <c r="D1082" s="8" t="s">
        <v>2979</v>
      </c>
      <c r="E1082" s="8">
        <v>50</v>
      </c>
      <c r="F1082" s="8">
        <v>1.2903225806451613E-2</v>
      </c>
      <c r="G1082" s="8">
        <v>0.25</v>
      </c>
      <c r="K1082" s="8" t="s">
        <v>2050</v>
      </c>
      <c r="L1082" s="8">
        <v>1</v>
      </c>
      <c r="M1082" s="8">
        <v>1</v>
      </c>
      <c r="S1082" s="8" t="s">
        <v>1051</v>
      </c>
      <c r="T1082" s="8">
        <v>6.9699999999999996E-3</v>
      </c>
      <c r="U1082" s="8" t="s">
        <v>458</v>
      </c>
      <c r="V1082" s="8">
        <v>2.9E-4</v>
      </c>
      <c r="AK1082" s="8">
        <v>0</v>
      </c>
      <c r="AL1082" s="8">
        <v>0</v>
      </c>
      <c r="AM1082" s="8">
        <v>0</v>
      </c>
      <c r="AN1082" s="8">
        <v>0</v>
      </c>
      <c r="AO1082" s="8">
        <v>0</v>
      </c>
      <c r="AP1082" s="8">
        <v>0</v>
      </c>
      <c r="AQ1082" s="8">
        <v>0</v>
      </c>
      <c r="AR1082" s="8">
        <v>0</v>
      </c>
      <c r="AS1082" s="8">
        <v>0</v>
      </c>
      <c r="AT1082" s="8">
        <v>0</v>
      </c>
      <c r="AU1082" s="8">
        <v>30201</v>
      </c>
      <c r="AV1082" s="8">
        <v>2E-3</v>
      </c>
    </row>
    <row r="1083" spans="1:48">
      <c r="A1083" s="8" t="s">
        <v>2012</v>
      </c>
      <c r="B1083" s="8">
        <v>132110602</v>
      </c>
      <c r="D1083" s="8" t="s">
        <v>14458</v>
      </c>
      <c r="E1083" s="8">
        <v>400</v>
      </c>
      <c r="F1083" s="8">
        <v>1.3114754098360656E-2</v>
      </c>
      <c r="G1083" s="8">
        <v>0.5</v>
      </c>
      <c r="K1083" s="8" t="s">
        <v>2050</v>
      </c>
      <c r="L1083" s="8">
        <v>1</v>
      </c>
      <c r="M1083" s="8">
        <v>1</v>
      </c>
      <c r="S1083" s="8" t="s">
        <v>1279</v>
      </c>
      <c r="T1083" s="8">
        <v>0.15264</v>
      </c>
      <c r="U1083" s="8" t="s">
        <v>279</v>
      </c>
      <c r="V1083" s="8">
        <v>6.3600000000000002E-3</v>
      </c>
      <c r="AK1083" s="8">
        <v>0</v>
      </c>
      <c r="AL1083" s="8">
        <v>0</v>
      </c>
      <c r="AM1083" s="8">
        <v>300000302</v>
      </c>
      <c r="AN1083" s="8">
        <v>2.5000000000000001E-2</v>
      </c>
      <c r="AO1083" s="8">
        <v>0</v>
      </c>
      <c r="AP1083" s="8">
        <v>0</v>
      </c>
      <c r="AQ1083" s="8">
        <v>300000301</v>
      </c>
      <c r="AR1083" s="8">
        <v>1.4999999999999999E-2</v>
      </c>
      <c r="AS1083" s="8">
        <v>30024</v>
      </c>
      <c r="AT1083" s="8">
        <v>2.5000000000000001E-2</v>
      </c>
      <c r="AU1083" s="8">
        <v>0</v>
      </c>
      <c r="AV1083" s="8">
        <v>0</v>
      </c>
    </row>
    <row r="1084" spans="1:48">
      <c r="A1084" s="8" t="s">
        <v>2012</v>
      </c>
      <c r="B1084" s="8">
        <v>132110610</v>
      </c>
      <c r="D1084" s="8" t="s">
        <v>2981</v>
      </c>
      <c r="E1084" s="8">
        <v>400</v>
      </c>
      <c r="F1084" s="8">
        <v>1.7777777777777778E-2</v>
      </c>
      <c r="G1084" s="8">
        <v>0.5</v>
      </c>
      <c r="K1084" s="8" t="s">
        <v>2050</v>
      </c>
      <c r="L1084" s="8">
        <v>1</v>
      </c>
      <c r="M1084" s="8">
        <v>1</v>
      </c>
      <c r="S1084" s="8" t="s">
        <v>1279</v>
      </c>
      <c r="T1084" s="8">
        <v>0.21215999999999999</v>
      </c>
      <c r="U1084" s="8" t="s">
        <v>279</v>
      </c>
      <c r="V1084" s="8">
        <v>8.8400000000000006E-3</v>
      </c>
      <c r="AK1084" s="8">
        <v>0</v>
      </c>
      <c r="AL1084" s="8">
        <v>0</v>
      </c>
      <c r="AM1084" s="8">
        <v>300000302</v>
      </c>
      <c r="AN1084" s="8">
        <v>7.1427999999999991E-2</v>
      </c>
      <c r="AO1084" s="8">
        <v>300000299</v>
      </c>
      <c r="AP1084" s="8">
        <v>7.1427999999999991E-2</v>
      </c>
      <c r="AQ1084" s="8">
        <v>30013</v>
      </c>
      <c r="AR1084" s="8">
        <v>3.4200000000000001E-2</v>
      </c>
      <c r="AS1084" s="8">
        <v>0</v>
      </c>
      <c r="AT1084" s="8">
        <v>0</v>
      </c>
      <c r="AU1084" s="8">
        <v>0</v>
      </c>
      <c r="AV1084" s="8">
        <v>0</v>
      </c>
    </row>
    <row r="1085" spans="1:48">
      <c r="A1085" s="8" t="s">
        <v>2012</v>
      </c>
      <c r="D1085" s="8">
        <v>0</v>
      </c>
      <c r="L1085" s="8">
        <v>1</v>
      </c>
      <c r="AK1085" s="8">
        <v>0</v>
      </c>
      <c r="AL1085" s="8">
        <v>0</v>
      </c>
      <c r="AM1085" s="8">
        <v>0</v>
      </c>
      <c r="AN1085" s="8">
        <v>0</v>
      </c>
      <c r="AO1085" s="8">
        <v>0</v>
      </c>
      <c r="AP1085" s="8">
        <v>0</v>
      </c>
      <c r="AQ1085" s="8">
        <v>0</v>
      </c>
      <c r="AR1085" s="8">
        <v>0</v>
      </c>
      <c r="AS1085" s="8">
        <v>0</v>
      </c>
      <c r="AT1085" s="8">
        <v>0</v>
      </c>
      <c r="AU1085" s="8">
        <v>0</v>
      </c>
      <c r="AV1085" s="8">
        <v>0</v>
      </c>
    </row>
    <row r="1086" spans="1:48">
      <c r="A1086" s="8" t="s">
        <v>2012</v>
      </c>
      <c r="D1086" s="8">
        <v>0</v>
      </c>
      <c r="L1086" s="8">
        <v>1</v>
      </c>
      <c r="AK1086" s="8">
        <v>0</v>
      </c>
      <c r="AL1086" s="8">
        <v>0</v>
      </c>
      <c r="AM1086" s="8">
        <v>0</v>
      </c>
      <c r="AN1086" s="8">
        <v>0</v>
      </c>
      <c r="AO1086" s="8">
        <v>0</v>
      </c>
      <c r="AP1086" s="8">
        <v>0</v>
      </c>
      <c r="AQ1086" s="8">
        <v>0</v>
      </c>
      <c r="AR1086" s="8">
        <v>0</v>
      </c>
      <c r="AS1086" s="8">
        <v>0</v>
      </c>
      <c r="AT1086" s="8">
        <v>0</v>
      </c>
      <c r="AU1086" s="8">
        <v>0</v>
      </c>
      <c r="AV1086" s="8">
        <v>0</v>
      </c>
    </row>
    <row r="1087" spans="1:48">
      <c r="A1087" s="8" t="s">
        <v>2012</v>
      </c>
      <c r="B1087" s="8">
        <v>132110629</v>
      </c>
      <c r="D1087" s="8" t="s">
        <v>14459</v>
      </c>
      <c r="E1087" s="8">
        <v>200</v>
      </c>
      <c r="F1087" s="8">
        <v>1.4285714285714285E-2</v>
      </c>
      <c r="G1087" s="8">
        <v>0.5</v>
      </c>
      <c r="K1087" s="8" t="s">
        <v>2050</v>
      </c>
      <c r="L1087" s="8">
        <v>1</v>
      </c>
      <c r="M1087" s="8">
        <v>1</v>
      </c>
      <c r="S1087" s="8" t="s">
        <v>1105</v>
      </c>
      <c r="T1087" s="8">
        <v>7.2789000000000006E-2</v>
      </c>
      <c r="U1087" s="8" t="s">
        <v>417</v>
      </c>
      <c r="V1087" s="8">
        <v>3.8310000000000002E-3</v>
      </c>
      <c r="AK1087" s="8">
        <v>0</v>
      </c>
      <c r="AL1087" s="8">
        <v>0</v>
      </c>
      <c r="AM1087" s="8">
        <v>300000302</v>
      </c>
      <c r="AN1087" s="8">
        <v>6.25E-2</v>
      </c>
      <c r="AO1087" s="8">
        <v>300000299</v>
      </c>
      <c r="AP1087" s="8">
        <v>0.1875</v>
      </c>
      <c r="AQ1087" s="8">
        <v>30013</v>
      </c>
      <c r="AR1087" s="8">
        <v>4.4999999999999998E-2</v>
      </c>
      <c r="AS1087" s="8">
        <v>30024</v>
      </c>
      <c r="AT1087" s="8">
        <v>6.25E-2</v>
      </c>
      <c r="AU1087" s="8">
        <v>30201</v>
      </c>
      <c r="AV1087" s="8">
        <v>6.25E-2</v>
      </c>
    </row>
    <row r="1088" spans="1:48">
      <c r="A1088" s="8" t="s">
        <v>2012</v>
      </c>
      <c r="D1088" s="8">
        <v>0</v>
      </c>
      <c r="L1088" s="8">
        <v>1</v>
      </c>
      <c r="AK1088" s="8">
        <v>0</v>
      </c>
      <c r="AL1088" s="8">
        <v>0</v>
      </c>
      <c r="AM1088" s="8">
        <v>0</v>
      </c>
      <c r="AN1088" s="8">
        <v>0</v>
      </c>
      <c r="AO1088" s="8">
        <v>0</v>
      </c>
      <c r="AP1088" s="8">
        <v>0</v>
      </c>
      <c r="AQ1088" s="8">
        <v>0</v>
      </c>
      <c r="AR1088" s="8">
        <v>0</v>
      </c>
      <c r="AS1088" s="8">
        <v>0</v>
      </c>
      <c r="AT1088" s="8">
        <v>0</v>
      </c>
      <c r="AU1088" s="8">
        <v>0</v>
      </c>
      <c r="AV1088" s="8">
        <v>0</v>
      </c>
    </row>
    <row r="1089" spans="1:48">
      <c r="A1089" s="8" t="s">
        <v>2012</v>
      </c>
      <c r="B1089" s="8">
        <v>132110682</v>
      </c>
      <c r="D1089" s="8" t="s">
        <v>14460</v>
      </c>
      <c r="E1089" s="8">
        <v>160</v>
      </c>
      <c r="F1089" s="8">
        <v>1.2500000000000001E-2</v>
      </c>
      <c r="G1089" s="8">
        <v>0.5</v>
      </c>
      <c r="K1089" s="8" t="s">
        <v>2050</v>
      </c>
      <c r="L1089" s="8">
        <v>1</v>
      </c>
      <c r="M1089" s="8">
        <v>1</v>
      </c>
      <c r="S1089" s="8" t="s">
        <v>1319</v>
      </c>
      <c r="T1089" s="8">
        <v>5.8722999999999997E-2</v>
      </c>
      <c r="U1089" s="8" t="s">
        <v>417</v>
      </c>
      <c r="V1089" s="8">
        <v>2.4459999999999998E-3</v>
      </c>
      <c r="AK1089" s="8">
        <v>0</v>
      </c>
      <c r="AL1089" s="8">
        <v>0</v>
      </c>
      <c r="AM1089" s="8">
        <v>0</v>
      </c>
      <c r="AN1089" s="8">
        <v>0</v>
      </c>
      <c r="AO1089" s="8">
        <v>0</v>
      </c>
      <c r="AP1089" s="8">
        <v>0</v>
      </c>
      <c r="AQ1089" s="8">
        <v>300000301</v>
      </c>
      <c r="AR1089" s="8">
        <v>6.25E-2</v>
      </c>
      <c r="AS1089" s="8">
        <v>300000213</v>
      </c>
      <c r="AT1089" s="8">
        <v>5.8823E-2</v>
      </c>
      <c r="AU1089" s="8">
        <v>0</v>
      </c>
      <c r="AV1089" s="8">
        <v>0</v>
      </c>
    </row>
    <row r="1090" spans="1:48">
      <c r="A1090" s="8" t="s">
        <v>2012</v>
      </c>
      <c r="D1090" s="8">
        <v>0</v>
      </c>
      <c r="L1090" s="8">
        <v>1</v>
      </c>
      <c r="AK1090" s="8">
        <v>0</v>
      </c>
      <c r="AL1090" s="8">
        <v>0</v>
      </c>
      <c r="AM1090" s="8">
        <v>0</v>
      </c>
      <c r="AN1090" s="8">
        <v>0</v>
      </c>
      <c r="AO1090" s="8">
        <v>0</v>
      </c>
      <c r="AP1090" s="8">
        <v>0</v>
      </c>
      <c r="AQ1090" s="8">
        <v>0</v>
      </c>
      <c r="AR1090" s="8">
        <v>0</v>
      </c>
      <c r="AS1090" s="8">
        <v>0</v>
      </c>
      <c r="AT1090" s="8">
        <v>0</v>
      </c>
      <c r="AU1090" s="8">
        <v>0</v>
      </c>
      <c r="AV1090" s="8">
        <v>0</v>
      </c>
    </row>
    <row r="1091" spans="1:48">
      <c r="A1091" s="8" t="s">
        <v>2012</v>
      </c>
      <c r="B1091" s="8">
        <v>132110684</v>
      </c>
      <c r="D1091" s="8" t="s">
        <v>14461</v>
      </c>
      <c r="E1091" s="8">
        <v>200</v>
      </c>
      <c r="F1091" s="8">
        <v>1.4285714285714285E-2</v>
      </c>
      <c r="G1091" s="8">
        <v>0.5</v>
      </c>
      <c r="K1091" s="8" t="s">
        <v>2050</v>
      </c>
      <c r="L1091" s="8">
        <v>1</v>
      </c>
      <c r="M1091" s="8">
        <v>1</v>
      </c>
      <c r="S1091" s="8" t="s">
        <v>1319</v>
      </c>
      <c r="T1091" s="8">
        <v>7.2078900000000001E-2</v>
      </c>
      <c r="U1091" s="8" t="s">
        <v>417</v>
      </c>
      <c r="V1091" s="8">
        <v>3.8310000000000002E-3</v>
      </c>
      <c r="AK1091" s="8">
        <v>0</v>
      </c>
      <c r="AL1091" s="8">
        <v>0</v>
      </c>
      <c r="AM1091" s="8">
        <v>300000302</v>
      </c>
      <c r="AN1091" s="8">
        <v>6.25E-2</v>
      </c>
      <c r="AO1091" s="8">
        <v>300000299</v>
      </c>
      <c r="AP1091" s="8">
        <v>0.1875</v>
      </c>
      <c r="AQ1091" s="8">
        <v>30013</v>
      </c>
      <c r="AR1091" s="8">
        <v>4.4999999999999998E-2</v>
      </c>
      <c r="AS1091" s="8">
        <v>30024</v>
      </c>
      <c r="AT1091" s="8">
        <v>6.25E-2</v>
      </c>
      <c r="AU1091" s="8">
        <v>0</v>
      </c>
      <c r="AV1091" s="8">
        <v>0</v>
      </c>
    </row>
    <row r="1092" spans="1:48">
      <c r="A1092" s="8" t="s">
        <v>2012</v>
      </c>
      <c r="D1092" s="8">
        <v>0</v>
      </c>
      <c r="L1092" s="8">
        <v>1</v>
      </c>
      <c r="AK1092" s="8">
        <v>0</v>
      </c>
      <c r="AL1092" s="8">
        <v>0</v>
      </c>
      <c r="AM1092" s="8">
        <v>0</v>
      </c>
      <c r="AN1092" s="8">
        <v>0</v>
      </c>
      <c r="AO1092" s="8">
        <v>0</v>
      </c>
      <c r="AP1092" s="8">
        <v>0</v>
      </c>
      <c r="AQ1092" s="8">
        <v>0</v>
      </c>
      <c r="AR1092" s="8">
        <v>0</v>
      </c>
      <c r="AS1092" s="8">
        <v>0</v>
      </c>
      <c r="AT1092" s="8">
        <v>0</v>
      </c>
      <c r="AU1092" s="8">
        <v>0</v>
      </c>
      <c r="AV1092" s="8">
        <v>0</v>
      </c>
    </row>
    <row r="1093" spans="1:48">
      <c r="A1093" s="8" t="s">
        <v>2012</v>
      </c>
      <c r="D1093" s="8">
        <v>0</v>
      </c>
      <c r="L1093" s="8">
        <v>1</v>
      </c>
      <c r="AK1093" s="8">
        <v>0</v>
      </c>
      <c r="AL1093" s="8">
        <v>0</v>
      </c>
      <c r="AM1093" s="8">
        <v>0</v>
      </c>
      <c r="AN1093" s="8">
        <v>0</v>
      </c>
      <c r="AO1093" s="8">
        <v>0</v>
      </c>
      <c r="AP1093" s="8">
        <v>0</v>
      </c>
      <c r="AQ1093" s="8">
        <v>0</v>
      </c>
      <c r="AR1093" s="8">
        <v>0</v>
      </c>
      <c r="AS1093" s="8">
        <v>0</v>
      </c>
      <c r="AT1093" s="8">
        <v>0</v>
      </c>
      <c r="AU1093" s="8">
        <v>0</v>
      </c>
      <c r="AV1093" s="8">
        <v>0</v>
      </c>
    </row>
    <row r="1094" spans="1:48">
      <c r="A1094" s="8" t="s">
        <v>2012</v>
      </c>
      <c r="B1094" s="8">
        <v>132300612</v>
      </c>
      <c r="D1094" s="8" t="s">
        <v>2983</v>
      </c>
      <c r="E1094" s="8">
        <v>400</v>
      </c>
      <c r="F1094" s="8">
        <v>1.6E-2</v>
      </c>
      <c r="G1094" s="8">
        <v>1</v>
      </c>
      <c r="K1094" s="8" t="s">
        <v>2050</v>
      </c>
      <c r="L1094" s="8">
        <v>1</v>
      </c>
      <c r="M1094" s="8">
        <v>1</v>
      </c>
      <c r="S1094" s="8" t="s">
        <v>1279</v>
      </c>
      <c r="T1094" s="8">
        <v>0.21215999999999999</v>
      </c>
      <c r="U1094" s="8" t="s">
        <v>279</v>
      </c>
      <c r="V1094" s="8">
        <v>8.8400000000000006E-3</v>
      </c>
      <c r="AK1094" s="8">
        <v>0</v>
      </c>
      <c r="AL1094" s="8">
        <v>0</v>
      </c>
      <c r="AM1094" s="8">
        <v>300000302</v>
      </c>
      <c r="AN1094" s="8">
        <v>7.1427999999999991E-2</v>
      </c>
      <c r="AO1094" s="8">
        <v>300000299</v>
      </c>
      <c r="AP1094" s="8">
        <v>7.1427999999999991E-2</v>
      </c>
      <c r="AQ1094" s="8">
        <v>30013</v>
      </c>
      <c r="AR1094" s="8">
        <v>3.4200000000000001E-2</v>
      </c>
      <c r="AS1094" s="8">
        <v>30025</v>
      </c>
      <c r="AT1094" s="8">
        <v>7.1427999999999991E-2</v>
      </c>
      <c r="AU1094" s="8">
        <v>30201</v>
      </c>
      <c r="AV1094" s="8">
        <v>7.1427999999999991E-2</v>
      </c>
    </row>
    <row r="1095" spans="1:48">
      <c r="A1095" s="8" t="s">
        <v>2012</v>
      </c>
      <c r="B1095" s="8">
        <v>132300614</v>
      </c>
      <c r="D1095" s="8" t="s">
        <v>2984</v>
      </c>
      <c r="E1095" s="8">
        <v>400</v>
      </c>
      <c r="F1095" s="8">
        <v>1.6E-2</v>
      </c>
      <c r="G1095" s="8">
        <v>1</v>
      </c>
      <c r="K1095" s="8" t="s">
        <v>2050</v>
      </c>
      <c r="L1095" s="8">
        <v>1</v>
      </c>
      <c r="M1095" s="8">
        <v>1</v>
      </c>
      <c r="S1095" s="8" t="s">
        <v>1279</v>
      </c>
      <c r="T1095" s="8">
        <v>0.21215999999999999</v>
      </c>
      <c r="U1095" s="8" t="s">
        <v>279</v>
      </c>
      <c r="V1095" s="8">
        <v>8.8400000000000006E-3</v>
      </c>
      <c r="AK1095" s="8">
        <v>0</v>
      </c>
      <c r="AL1095" s="8">
        <v>0</v>
      </c>
      <c r="AM1095" s="8">
        <v>300000302</v>
      </c>
      <c r="AN1095" s="8">
        <v>7.1427999999999991E-2</v>
      </c>
      <c r="AO1095" s="8">
        <v>300000299</v>
      </c>
      <c r="AP1095" s="8">
        <v>7.1427999999999991E-2</v>
      </c>
      <c r="AQ1095" s="8">
        <v>30013</v>
      </c>
      <c r="AR1095" s="8">
        <v>3.4200000000000001E-2</v>
      </c>
      <c r="AS1095" s="8">
        <v>30025</v>
      </c>
      <c r="AT1095" s="8">
        <v>7.1427999999999991E-2</v>
      </c>
      <c r="AU1095" s="8">
        <v>30201</v>
      </c>
      <c r="AV1095" s="8">
        <v>7.1427999999999991E-2</v>
      </c>
    </row>
    <row r="1096" spans="1:48">
      <c r="A1096" s="8" t="s">
        <v>2012</v>
      </c>
      <c r="D1096" s="8">
        <v>0</v>
      </c>
      <c r="L1096" s="8">
        <v>1</v>
      </c>
      <c r="AK1096" s="8">
        <v>0</v>
      </c>
      <c r="AL1096" s="8">
        <v>0</v>
      </c>
      <c r="AM1096" s="8">
        <v>0</v>
      </c>
      <c r="AN1096" s="8">
        <v>0</v>
      </c>
      <c r="AO1096" s="8">
        <v>0</v>
      </c>
      <c r="AP1096" s="8">
        <v>0</v>
      </c>
      <c r="AQ1096" s="8">
        <v>0</v>
      </c>
      <c r="AR1096" s="8">
        <v>0</v>
      </c>
      <c r="AS1096" s="8">
        <v>0</v>
      </c>
      <c r="AT1096" s="8">
        <v>0</v>
      </c>
      <c r="AU1096" s="8">
        <v>0</v>
      </c>
      <c r="AV1096" s="8">
        <v>0</v>
      </c>
    </row>
    <row r="1097" spans="1:48">
      <c r="A1097" s="8" t="s">
        <v>2012</v>
      </c>
      <c r="D1097" s="8">
        <v>0</v>
      </c>
      <c r="L1097" s="8">
        <v>1</v>
      </c>
      <c r="AK1097" s="8">
        <v>0</v>
      </c>
      <c r="AL1097" s="8">
        <v>0</v>
      </c>
      <c r="AM1097" s="8">
        <v>0</v>
      </c>
      <c r="AN1097" s="8">
        <v>0</v>
      </c>
      <c r="AO1097" s="8">
        <v>0</v>
      </c>
      <c r="AP1097" s="8">
        <v>0</v>
      </c>
      <c r="AQ1097" s="8">
        <v>0</v>
      </c>
      <c r="AR1097" s="8">
        <v>0</v>
      </c>
      <c r="AS1097" s="8">
        <v>0</v>
      </c>
      <c r="AT1097" s="8">
        <v>0</v>
      </c>
      <c r="AU1097" s="8">
        <v>0</v>
      </c>
      <c r="AV1097" s="8">
        <v>0</v>
      </c>
    </row>
    <row r="1098" spans="1:48">
      <c r="A1098" s="8" t="s">
        <v>2012</v>
      </c>
      <c r="B1098" s="8">
        <v>132300619</v>
      </c>
      <c r="D1098" s="8" t="s">
        <v>2985</v>
      </c>
      <c r="E1098" s="8">
        <v>400</v>
      </c>
      <c r="F1098" s="8">
        <v>1.3888888888888888E-2</v>
      </c>
      <c r="G1098" s="8">
        <v>1</v>
      </c>
      <c r="K1098" s="8" t="s">
        <v>2050</v>
      </c>
      <c r="L1098" s="8">
        <v>1</v>
      </c>
      <c r="M1098" s="8">
        <v>1</v>
      </c>
      <c r="S1098" s="8" t="s">
        <v>1279</v>
      </c>
      <c r="T1098" s="8">
        <v>0.16356000000000001</v>
      </c>
      <c r="U1098" s="8" t="s">
        <v>279</v>
      </c>
      <c r="V1098" s="8">
        <v>1.044E-2</v>
      </c>
      <c r="AK1098" s="8">
        <v>0</v>
      </c>
      <c r="AL1098" s="8">
        <v>0</v>
      </c>
      <c r="AM1098" s="8">
        <v>300000302</v>
      </c>
      <c r="AN1098" s="8">
        <v>4.7619000000000002E-2</v>
      </c>
      <c r="AO1098" s="8">
        <v>300000299</v>
      </c>
      <c r="AP1098" s="8">
        <v>0.14399999999999999</v>
      </c>
      <c r="AQ1098" s="8">
        <v>30013</v>
      </c>
      <c r="AR1098" s="8">
        <v>3.4200000000000001E-2</v>
      </c>
      <c r="AS1098" s="8">
        <v>30025</v>
      </c>
      <c r="AT1098" s="8">
        <v>4.7619000000000002E-2</v>
      </c>
      <c r="AU1098" s="8">
        <v>30201</v>
      </c>
      <c r="AV1098" s="8">
        <v>4.7619000000000002E-2</v>
      </c>
    </row>
    <row r="1099" spans="1:48">
      <c r="A1099" s="8" t="s">
        <v>2012</v>
      </c>
      <c r="B1099" s="8">
        <v>132300620</v>
      </c>
      <c r="D1099" s="8" t="s">
        <v>14462</v>
      </c>
      <c r="E1099" s="8">
        <v>400</v>
      </c>
      <c r="F1099" s="8">
        <v>1.3888888888888888E-2</v>
      </c>
      <c r="G1099" s="8">
        <v>1</v>
      </c>
      <c r="K1099" s="8" t="s">
        <v>2050</v>
      </c>
      <c r="L1099" s="8">
        <v>1</v>
      </c>
      <c r="M1099" s="8">
        <v>1</v>
      </c>
      <c r="S1099" s="8" t="s">
        <v>1279</v>
      </c>
      <c r="T1099" s="8">
        <v>0.16356000000000001</v>
      </c>
      <c r="U1099" s="8" t="s">
        <v>279</v>
      </c>
      <c r="V1099" s="8">
        <v>1.044E-2</v>
      </c>
      <c r="AK1099" s="8">
        <v>0</v>
      </c>
      <c r="AL1099" s="8">
        <v>0</v>
      </c>
      <c r="AM1099" s="8">
        <v>300000302</v>
      </c>
      <c r="AN1099" s="8">
        <v>4.7619000000000002E-2</v>
      </c>
      <c r="AO1099" s="8">
        <v>300000299</v>
      </c>
      <c r="AP1099" s="8">
        <v>0.14399999999999999</v>
      </c>
      <c r="AQ1099" s="8">
        <v>30013</v>
      </c>
      <c r="AR1099" s="8">
        <v>3.4200000000000001E-2</v>
      </c>
      <c r="AS1099" s="8">
        <v>30025</v>
      </c>
      <c r="AT1099" s="8">
        <v>4.7619000000000002E-2</v>
      </c>
      <c r="AU1099" s="8">
        <v>30201</v>
      </c>
      <c r="AV1099" s="8">
        <v>4.7619000000000002E-2</v>
      </c>
    </row>
    <row r="1100" spans="1:48">
      <c r="A1100" s="8" t="s">
        <v>2012</v>
      </c>
      <c r="B1100" s="8">
        <v>132300623</v>
      </c>
      <c r="D1100" s="8" t="s">
        <v>2987</v>
      </c>
      <c r="E1100" s="8">
        <v>400</v>
      </c>
      <c r="F1100" s="8">
        <v>1.3888888888888888E-2</v>
      </c>
      <c r="G1100" s="8">
        <v>1</v>
      </c>
      <c r="K1100" s="8" t="s">
        <v>2050</v>
      </c>
      <c r="L1100" s="8">
        <v>1</v>
      </c>
      <c r="M1100" s="8">
        <v>1</v>
      </c>
      <c r="S1100" s="8" t="s">
        <v>1287</v>
      </c>
      <c r="T1100" s="8">
        <v>0.17399999999999999</v>
      </c>
      <c r="AK1100" s="8">
        <v>0</v>
      </c>
      <c r="AL1100" s="8">
        <v>0</v>
      </c>
      <c r="AM1100" s="8">
        <v>300000302</v>
      </c>
      <c r="AN1100" s="8">
        <v>4.7619000000000002E-2</v>
      </c>
      <c r="AO1100" s="8">
        <v>300000299</v>
      </c>
      <c r="AP1100" s="8">
        <v>0.14399999999999999</v>
      </c>
      <c r="AQ1100" s="8">
        <v>30013</v>
      </c>
      <c r="AR1100" s="8">
        <v>3.4200000000000001E-2</v>
      </c>
      <c r="AS1100" s="8">
        <v>30025</v>
      </c>
      <c r="AT1100" s="8">
        <v>4.7619000000000002E-2</v>
      </c>
      <c r="AU1100" s="8">
        <v>30201</v>
      </c>
      <c r="AV1100" s="8">
        <v>4.7619000000000002E-2</v>
      </c>
    </row>
    <row r="1101" spans="1:48">
      <c r="A1101" s="8" t="s">
        <v>2012</v>
      </c>
      <c r="B1101" s="8">
        <v>132300624</v>
      </c>
      <c r="D1101" s="8" t="s">
        <v>14463</v>
      </c>
      <c r="E1101" s="8">
        <v>400</v>
      </c>
      <c r="F1101" s="8">
        <v>1.3888888888888888E-2</v>
      </c>
      <c r="G1101" s="8">
        <v>1</v>
      </c>
      <c r="K1101" s="8" t="s">
        <v>2050</v>
      </c>
      <c r="L1101" s="8">
        <v>1</v>
      </c>
      <c r="M1101" s="8">
        <v>1</v>
      </c>
      <c r="S1101" s="8" t="s">
        <v>1287</v>
      </c>
      <c r="T1101" s="8">
        <v>0.17399999999999999</v>
      </c>
      <c r="AK1101" s="8">
        <v>0</v>
      </c>
      <c r="AL1101" s="8">
        <v>0</v>
      </c>
      <c r="AM1101" s="8">
        <v>300000302</v>
      </c>
      <c r="AN1101" s="8">
        <v>4.7619000000000002E-2</v>
      </c>
      <c r="AO1101" s="8">
        <v>300000299</v>
      </c>
      <c r="AP1101" s="8">
        <v>0.14399999999999999</v>
      </c>
      <c r="AQ1101" s="8">
        <v>30013</v>
      </c>
      <c r="AR1101" s="8">
        <v>3.4200000000000001E-2</v>
      </c>
      <c r="AS1101" s="8">
        <v>30025</v>
      </c>
      <c r="AT1101" s="8">
        <v>4.7619000000000002E-2</v>
      </c>
      <c r="AU1101" s="8">
        <v>30201</v>
      </c>
      <c r="AV1101" s="8">
        <v>4.7619000000000002E-2</v>
      </c>
    </row>
    <row r="1102" spans="1:48">
      <c r="A1102" s="8" t="s">
        <v>2012</v>
      </c>
      <c r="D1102" s="8">
        <v>0</v>
      </c>
      <c r="K1102" s="8" t="s">
        <v>2050</v>
      </c>
      <c r="L1102" s="8">
        <v>1</v>
      </c>
      <c r="AK1102" s="8">
        <v>0</v>
      </c>
      <c r="AL1102" s="8">
        <v>0</v>
      </c>
      <c r="AM1102" s="8">
        <v>0</v>
      </c>
      <c r="AN1102" s="8">
        <v>0</v>
      </c>
      <c r="AO1102" s="8">
        <v>0</v>
      </c>
      <c r="AP1102" s="8">
        <v>0</v>
      </c>
      <c r="AQ1102" s="8">
        <v>0</v>
      </c>
      <c r="AR1102" s="8">
        <v>0</v>
      </c>
      <c r="AS1102" s="8">
        <v>0</v>
      </c>
      <c r="AT1102" s="8">
        <v>0</v>
      </c>
      <c r="AU1102" s="8">
        <v>0</v>
      </c>
      <c r="AV1102" s="8">
        <v>0</v>
      </c>
    </row>
    <row r="1103" spans="1:48">
      <c r="A1103" s="8" t="s">
        <v>2012</v>
      </c>
      <c r="D1103" s="8">
        <v>0</v>
      </c>
      <c r="K1103" s="8" t="s">
        <v>2050</v>
      </c>
      <c r="L1103" s="8">
        <v>1</v>
      </c>
      <c r="AK1103" s="8">
        <v>0</v>
      </c>
      <c r="AL1103" s="8">
        <v>0</v>
      </c>
      <c r="AM1103" s="8">
        <v>0</v>
      </c>
      <c r="AN1103" s="8">
        <v>0</v>
      </c>
      <c r="AO1103" s="8">
        <v>0</v>
      </c>
      <c r="AP1103" s="8">
        <v>0</v>
      </c>
      <c r="AQ1103" s="8">
        <v>0</v>
      </c>
      <c r="AR1103" s="8">
        <v>0</v>
      </c>
      <c r="AS1103" s="8">
        <v>0</v>
      </c>
      <c r="AT1103" s="8">
        <v>0</v>
      </c>
      <c r="AU1103" s="8">
        <v>0</v>
      </c>
      <c r="AV1103" s="8">
        <v>0</v>
      </c>
    </row>
    <row r="1104" spans="1:48">
      <c r="A1104" s="8" t="s">
        <v>2012</v>
      </c>
      <c r="D1104" s="8">
        <v>0</v>
      </c>
      <c r="K1104" s="8" t="s">
        <v>2050</v>
      </c>
      <c r="L1104" s="8">
        <v>1</v>
      </c>
      <c r="AK1104" s="8">
        <v>0</v>
      </c>
      <c r="AL1104" s="8">
        <v>0</v>
      </c>
      <c r="AM1104" s="8">
        <v>0</v>
      </c>
      <c r="AN1104" s="8">
        <v>0</v>
      </c>
      <c r="AO1104" s="8">
        <v>0</v>
      </c>
      <c r="AP1104" s="8">
        <v>0</v>
      </c>
      <c r="AQ1104" s="8">
        <v>0</v>
      </c>
      <c r="AR1104" s="8">
        <v>0</v>
      </c>
      <c r="AS1104" s="8">
        <v>0</v>
      </c>
      <c r="AT1104" s="8">
        <v>0</v>
      </c>
      <c r="AU1104" s="8">
        <v>0</v>
      </c>
      <c r="AV1104" s="8">
        <v>0</v>
      </c>
    </row>
    <row r="1105" spans="1:48">
      <c r="A1105" s="8" t="s">
        <v>2012</v>
      </c>
      <c r="D1105" s="8">
        <v>0</v>
      </c>
      <c r="K1105" s="8" t="s">
        <v>2050</v>
      </c>
      <c r="L1105" s="8">
        <v>1</v>
      </c>
      <c r="AK1105" s="8">
        <v>0</v>
      </c>
      <c r="AL1105" s="8">
        <v>0</v>
      </c>
      <c r="AM1105" s="8">
        <v>0</v>
      </c>
      <c r="AN1105" s="8">
        <v>0</v>
      </c>
      <c r="AO1105" s="8">
        <v>0</v>
      </c>
      <c r="AP1105" s="8">
        <v>0</v>
      </c>
      <c r="AQ1105" s="8">
        <v>0</v>
      </c>
      <c r="AR1105" s="8">
        <v>0</v>
      </c>
      <c r="AS1105" s="8">
        <v>0</v>
      </c>
      <c r="AT1105" s="8">
        <v>0</v>
      </c>
      <c r="AU1105" s="8">
        <v>0</v>
      </c>
      <c r="AV1105" s="8">
        <v>0</v>
      </c>
    </row>
    <row r="1106" spans="1:48">
      <c r="A1106" s="8" t="s">
        <v>2012</v>
      </c>
      <c r="B1106" s="8">
        <v>132110060</v>
      </c>
      <c r="D1106" s="8" t="s">
        <v>14464</v>
      </c>
      <c r="E1106" s="8">
        <v>400</v>
      </c>
      <c r="F1106" s="8">
        <v>1.6E-2</v>
      </c>
      <c r="G1106" s="8">
        <v>1</v>
      </c>
      <c r="K1106" s="8" t="s">
        <v>2050</v>
      </c>
      <c r="L1106" s="8">
        <v>1</v>
      </c>
      <c r="M1106" s="8">
        <v>1</v>
      </c>
      <c r="S1106" s="8" t="s">
        <v>1105</v>
      </c>
      <c r="T1106" s="8">
        <v>0.16356000000000001</v>
      </c>
      <c r="U1106" s="8" t="s">
        <v>279</v>
      </c>
      <c r="V1106" s="8">
        <v>1.044E-2</v>
      </c>
      <c r="AK1106" s="8">
        <v>0</v>
      </c>
      <c r="AL1106" s="8">
        <v>0</v>
      </c>
      <c r="AM1106" s="8">
        <v>300000302</v>
      </c>
      <c r="AN1106" s="8">
        <v>4.7619000000000002E-2</v>
      </c>
      <c r="AO1106" s="8">
        <v>300000299</v>
      </c>
      <c r="AP1106" s="8">
        <v>0.14399999999999999</v>
      </c>
      <c r="AQ1106" s="8">
        <v>30013</v>
      </c>
      <c r="AR1106" s="8">
        <v>3.4200000000000001E-2</v>
      </c>
      <c r="AS1106" s="8">
        <v>30025</v>
      </c>
      <c r="AT1106" s="8">
        <v>4.7619000000000002E-2</v>
      </c>
      <c r="AU1106" s="8">
        <v>30201</v>
      </c>
      <c r="AV1106" s="8">
        <v>4.7619000000000002E-2</v>
      </c>
    </row>
    <row r="1107" spans="1:48">
      <c r="A1107" s="8" t="s">
        <v>2012</v>
      </c>
      <c r="B1107" s="8">
        <v>132110061</v>
      </c>
      <c r="D1107" s="8" t="s">
        <v>14465</v>
      </c>
      <c r="E1107" s="8">
        <v>400</v>
      </c>
      <c r="F1107" s="8">
        <v>1.6E-2</v>
      </c>
      <c r="G1107" s="8">
        <v>1</v>
      </c>
      <c r="K1107" s="8" t="s">
        <v>2050</v>
      </c>
      <c r="L1107" s="8">
        <v>1</v>
      </c>
      <c r="M1107" s="8">
        <v>1</v>
      </c>
      <c r="S1107" s="8" t="s">
        <v>1105</v>
      </c>
      <c r="T1107" s="8">
        <v>0.16356000000000001</v>
      </c>
      <c r="U1107" s="8" t="s">
        <v>279</v>
      </c>
      <c r="V1107" s="8">
        <v>1.044E-2</v>
      </c>
      <c r="AK1107" s="8">
        <v>0</v>
      </c>
      <c r="AL1107" s="8">
        <v>0</v>
      </c>
      <c r="AM1107" s="8">
        <v>300000302</v>
      </c>
      <c r="AN1107" s="8">
        <v>4.7619000000000002E-2</v>
      </c>
      <c r="AO1107" s="8">
        <v>300000299</v>
      </c>
      <c r="AP1107" s="8">
        <v>0.14399999999999999</v>
      </c>
      <c r="AQ1107" s="8">
        <v>30013</v>
      </c>
      <c r="AR1107" s="8">
        <v>3.4200000000000001E-2</v>
      </c>
      <c r="AS1107" s="8">
        <v>30025</v>
      </c>
      <c r="AT1107" s="8">
        <v>4.7619000000000002E-2</v>
      </c>
      <c r="AU1107" s="8">
        <v>30201</v>
      </c>
      <c r="AV1107" s="8">
        <v>4.7619000000000002E-2</v>
      </c>
    </row>
    <row r="1108" spans="1:48">
      <c r="A1108" s="8" t="s">
        <v>2012</v>
      </c>
      <c r="B1108" s="8">
        <v>132300062</v>
      </c>
      <c r="D1108" s="8" t="s">
        <v>14466</v>
      </c>
      <c r="E1108" s="8">
        <v>400</v>
      </c>
      <c r="F1108" s="8">
        <v>1.6E-2</v>
      </c>
      <c r="G1108" s="8">
        <v>1</v>
      </c>
      <c r="K1108" s="8" t="s">
        <v>2050</v>
      </c>
      <c r="L1108" s="8">
        <v>1</v>
      </c>
      <c r="M1108" s="8">
        <v>1</v>
      </c>
      <c r="S1108" s="8" t="s">
        <v>1323</v>
      </c>
      <c r="T1108" s="8">
        <v>0.16356000000000001</v>
      </c>
      <c r="U1108" s="8" t="s">
        <v>279</v>
      </c>
      <c r="V1108" s="8">
        <v>1.44E-2</v>
      </c>
      <c r="AK1108" s="8">
        <v>0</v>
      </c>
      <c r="AL1108" s="8">
        <v>0</v>
      </c>
      <c r="AM1108" s="8">
        <v>0</v>
      </c>
      <c r="AN1108" s="8">
        <v>0</v>
      </c>
      <c r="AO1108" s="8">
        <v>0</v>
      </c>
      <c r="AP1108" s="8">
        <v>0</v>
      </c>
      <c r="AQ1108" s="8">
        <v>0</v>
      </c>
      <c r="AR1108" s="8">
        <v>0</v>
      </c>
      <c r="AS1108" s="8">
        <v>0</v>
      </c>
      <c r="AT1108" s="8">
        <v>0</v>
      </c>
      <c r="AU1108" s="8">
        <v>0</v>
      </c>
      <c r="AV1108" s="8">
        <v>0</v>
      </c>
    </row>
    <row r="1109" spans="1:48">
      <c r="A1109" s="8" t="s">
        <v>2012</v>
      </c>
      <c r="B1109" s="8">
        <v>132300063</v>
      </c>
      <c r="D1109" s="8" t="s">
        <v>14467</v>
      </c>
      <c r="E1109" s="8">
        <v>400</v>
      </c>
      <c r="F1109" s="8">
        <v>1.6E-2</v>
      </c>
      <c r="G1109" s="8">
        <v>1</v>
      </c>
      <c r="K1109" s="8" t="s">
        <v>2050</v>
      </c>
      <c r="L1109" s="8">
        <v>1</v>
      </c>
      <c r="M1109" s="8">
        <v>1</v>
      </c>
      <c r="S1109" s="8" t="s">
        <v>1323</v>
      </c>
      <c r="T1109" s="8">
        <v>0.16356000000000001</v>
      </c>
      <c r="U1109" s="8" t="s">
        <v>279</v>
      </c>
      <c r="V1109" s="8">
        <v>1.44E-2</v>
      </c>
      <c r="AK1109" s="8">
        <v>0</v>
      </c>
      <c r="AL1109" s="8">
        <v>0</v>
      </c>
      <c r="AM1109" s="8">
        <v>0</v>
      </c>
      <c r="AN1109" s="8">
        <v>0</v>
      </c>
      <c r="AO1109" s="8">
        <v>0</v>
      </c>
      <c r="AP1109" s="8">
        <v>0</v>
      </c>
      <c r="AQ1109" s="8">
        <v>0</v>
      </c>
      <c r="AR1109" s="8">
        <v>0</v>
      </c>
      <c r="AS1109" s="8">
        <v>0</v>
      </c>
      <c r="AT1109" s="8">
        <v>0</v>
      </c>
      <c r="AU1109" s="8">
        <v>0</v>
      </c>
      <c r="AV1109" s="8">
        <v>0</v>
      </c>
    </row>
    <row r="1110" spans="1:48">
      <c r="A1110" s="8" t="s">
        <v>2012</v>
      </c>
      <c r="B1110" s="8">
        <v>132300064</v>
      </c>
      <c r="D1110" s="8" t="s">
        <v>14468</v>
      </c>
      <c r="E1110" s="8">
        <v>400</v>
      </c>
      <c r="F1110" s="8">
        <v>1.6E-2</v>
      </c>
      <c r="G1110" s="8">
        <v>1</v>
      </c>
      <c r="K1110" s="8" t="s">
        <v>2050</v>
      </c>
      <c r="L1110" s="8">
        <v>1</v>
      </c>
      <c r="M1110" s="8">
        <v>1</v>
      </c>
      <c r="S1110" s="8" t="s">
        <v>1287</v>
      </c>
      <c r="T1110" s="8">
        <v>0.17299999999999999</v>
      </c>
      <c r="AK1110" s="8">
        <v>0</v>
      </c>
      <c r="AL1110" s="8">
        <v>0</v>
      </c>
      <c r="AM1110" s="8">
        <v>0</v>
      </c>
      <c r="AN1110" s="8">
        <v>0</v>
      </c>
      <c r="AO1110" s="8">
        <v>0</v>
      </c>
      <c r="AP1110" s="8">
        <v>0</v>
      </c>
      <c r="AQ1110" s="8">
        <v>0</v>
      </c>
      <c r="AR1110" s="8">
        <v>0</v>
      </c>
      <c r="AS1110" s="8">
        <v>0</v>
      </c>
      <c r="AT1110" s="8">
        <v>0</v>
      </c>
      <c r="AU1110" s="8">
        <v>0</v>
      </c>
      <c r="AV1110" s="8">
        <v>0</v>
      </c>
    </row>
    <row r="1111" spans="1:48">
      <c r="A1111" s="8" t="s">
        <v>2012</v>
      </c>
      <c r="B1111" s="8">
        <v>132300065</v>
      </c>
      <c r="D1111" s="8" t="s">
        <v>14469</v>
      </c>
      <c r="E1111" s="8">
        <v>400</v>
      </c>
      <c r="F1111" s="8">
        <v>1.6E-2</v>
      </c>
      <c r="G1111" s="8">
        <v>1</v>
      </c>
      <c r="K1111" s="8" t="s">
        <v>2050</v>
      </c>
      <c r="L1111" s="8">
        <v>1</v>
      </c>
      <c r="M1111" s="8">
        <v>1</v>
      </c>
      <c r="S1111" s="8" t="s">
        <v>1287</v>
      </c>
      <c r="T1111" s="8">
        <v>0.17299999999999999</v>
      </c>
      <c r="AK1111" s="8">
        <v>0</v>
      </c>
      <c r="AL1111" s="8">
        <v>0</v>
      </c>
      <c r="AM1111" s="8">
        <v>0</v>
      </c>
      <c r="AN1111" s="8">
        <v>0</v>
      </c>
      <c r="AO1111" s="8">
        <v>0</v>
      </c>
      <c r="AP1111" s="8">
        <v>0</v>
      </c>
      <c r="AQ1111" s="8">
        <v>0</v>
      </c>
      <c r="AR1111" s="8">
        <v>0</v>
      </c>
      <c r="AS1111" s="8">
        <v>0</v>
      </c>
      <c r="AT1111" s="8">
        <v>0</v>
      </c>
      <c r="AU1111" s="8">
        <v>0</v>
      </c>
      <c r="AV1111" s="8">
        <v>0</v>
      </c>
    </row>
    <row r="1112" spans="1:48">
      <c r="A1112" s="8" t="s">
        <v>2012</v>
      </c>
      <c r="D1112" s="8">
        <v>0</v>
      </c>
      <c r="K1112" s="8" t="s">
        <v>2050</v>
      </c>
      <c r="L1112" s="8">
        <v>1</v>
      </c>
      <c r="AK1112" s="8">
        <v>0</v>
      </c>
      <c r="AL1112" s="8">
        <v>0</v>
      </c>
      <c r="AM1112" s="8">
        <v>0</v>
      </c>
      <c r="AN1112" s="8">
        <v>0</v>
      </c>
      <c r="AO1112" s="8">
        <v>0</v>
      </c>
      <c r="AP1112" s="8">
        <v>0</v>
      </c>
      <c r="AQ1112" s="8">
        <v>0</v>
      </c>
      <c r="AR1112" s="8">
        <v>0</v>
      </c>
      <c r="AS1112" s="8">
        <v>0</v>
      </c>
      <c r="AT1112" s="8">
        <v>0</v>
      </c>
      <c r="AU1112" s="8">
        <v>0</v>
      </c>
      <c r="AV1112" s="8">
        <v>0</v>
      </c>
    </row>
    <row r="1113" spans="1:48">
      <c r="A1113" s="8" t="s">
        <v>2012</v>
      </c>
      <c r="D1113" s="8">
        <v>0</v>
      </c>
      <c r="K1113" s="8" t="s">
        <v>2050</v>
      </c>
      <c r="L1113" s="8">
        <v>1</v>
      </c>
      <c r="AK1113" s="8">
        <v>0</v>
      </c>
      <c r="AL1113" s="8">
        <v>0</v>
      </c>
      <c r="AM1113" s="8">
        <v>0</v>
      </c>
      <c r="AN1113" s="8">
        <v>0</v>
      </c>
      <c r="AO1113" s="8">
        <v>0</v>
      </c>
      <c r="AP1113" s="8">
        <v>0</v>
      </c>
      <c r="AQ1113" s="8">
        <v>0</v>
      </c>
      <c r="AR1113" s="8">
        <v>0</v>
      </c>
      <c r="AS1113" s="8">
        <v>0</v>
      </c>
      <c r="AT1113" s="8">
        <v>0</v>
      </c>
      <c r="AU1113" s="8">
        <v>0</v>
      </c>
      <c r="AV1113" s="8">
        <v>0</v>
      </c>
    </row>
    <row r="1114" spans="1:48">
      <c r="A1114" s="8" t="s">
        <v>2012</v>
      </c>
      <c r="D1114" s="8">
        <v>0</v>
      </c>
      <c r="K1114" s="8" t="s">
        <v>2050</v>
      </c>
      <c r="L1114" s="8">
        <v>1</v>
      </c>
      <c r="AK1114" s="8">
        <v>0</v>
      </c>
      <c r="AL1114" s="8">
        <v>0</v>
      </c>
      <c r="AM1114" s="8">
        <v>0</v>
      </c>
      <c r="AN1114" s="8">
        <v>0</v>
      </c>
      <c r="AO1114" s="8">
        <v>0</v>
      </c>
      <c r="AP1114" s="8">
        <v>0</v>
      </c>
      <c r="AQ1114" s="8">
        <v>0</v>
      </c>
      <c r="AR1114" s="8">
        <v>0</v>
      </c>
      <c r="AS1114" s="8">
        <v>0</v>
      </c>
      <c r="AT1114" s="8">
        <v>0</v>
      </c>
      <c r="AU1114" s="8">
        <v>0</v>
      </c>
      <c r="AV1114" s="8">
        <v>0</v>
      </c>
    </row>
    <row r="1115" spans="1:48">
      <c r="A1115" s="8" t="s">
        <v>2012</v>
      </c>
      <c r="D1115" s="8">
        <v>0</v>
      </c>
      <c r="K1115" s="8" t="s">
        <v>2050</v>
      </c>
      <c r="L1115" s="8">
        <v>1</v>
      </c>
      <c r="AK1115" s="8">
        <v>0</v>
      </c>
      <c r="AL1115" s="8">
        <v>0</v>
      </c>
      <c r="AM1115" s="8">
        <v>0</v>
      </c>
      <c r="AN1115" s="8">
        <v>0</v>
      </c>
      <c r="AO1115" s="8">
        <v>0</v>
      </c>
      <c r="AP1115" s="8">
        <v>0</v>
      </c>
      <c r="AQ1115" s="8">
        <v>0</v>
      </c>
      <c r="AR1115" s="8">
        <v>0</v>
      </c>
      <c r="AS1115" s="8">
        <v>0</v>
      </c>
      <c r="AT1115" s="8">
        <v>0</v>
      </c>
      <c r="AU1115" s="8">
        <v>0</v>
      </c>
      <c r="AV1115" s="8">
        <v>0</v>
      </c>
    </row>
    <row r="1116" spans="1:48">
      <c r="A1116" s="8" t="s">
        <v>2012</v>
      </c>
      <c r="D1116" s="8">
        <v>0</v>
      </c>
      <c r="K1116" s="8" t="s">
        <v>2050</v>
      </c>
      <c r="L1116" s="8">
        <v>1</v>
      </c>
      <c r="AK1116" s="8">
        <v>0</v>
      </c>
      <c r="AL1116" s="8">
        <v>0</v>
      </c>
      <c r="AM1116" s="8">
        <v>0</v>
      </c>
      <c r="AN1116" s="8">
        <v>0</v>
      </c>
      <c r="AO1116" s="8">
        <v>0</v>
      </c>
      <c r="AP1116" s="8">
        <v>0</v>
      </c>
      <c r="AQ1116" s="8">
        <v>0</v>
      </c>
      <c r="AR1116" s="8">
        <v>0</v>
      </c>
      <c r="AS1116" s="8">
        <v>0</v>
      </c>
      <c r="AT1116" s="8">
        <v>0</v>
      </c>
      <c r="AU1116" s="8">
        <v>0</v>
      </c>
      <c r="AV1116" s="8">
        <v>0</v>
      </c>
    </row>
    <row r="1117" spans="1:48">
      <c r="A1117" s="8" t="s">
        <v>2012</v>
      </c>
      <c r="B1117" s="8">
        <v>132400072</v>
      </c>
      <c r="D1117" s="8" t="s">
        <v>2995</v>
      </c>
      <c r="E1117" s="8">
        <v>400</v>
      </c>
      <c r="F1117" s="8">
        <v>1.1166666666666667E-2</v>
      </c>
      <c r="G1117" s="8">
        <v>1</v>
      </c>
      <c r="K1117" s="8" t="s">
        <v>2050</v>
      </c>
      <c r="L1117" s="8">
        <v>1</v>
      </c>
      <c r="M1117" s="8">
        <v>1</v>
      </c>
      <c r="S1117" s="8" t="s">
        <v>1347</v>
      </c>
      <c r="T1117" s="8">
        <v>0.11335000000000001</v>
      </c>
      <c r="U1117" s="8">
        <v>300000381</v>
      </c>
      <c r="V1117" s="8">
        <v>1</v>
      </c>
      <c r="AK1117" s="8">
        <v>0</v>
      </c>
      <c r="AL1117" s="8">
        <v>0</v>
      </c>
      <c r="AM1117" s="8">
        <v>0</v>
      </c>
      <c r="AN1117" s="8">
        <v>0</v>
      </c>
      <c r="AO1117" s="8">
        <v>0</v>
      </c>
      <c r="AP1117" s="8">
        <v>0</v>
      </c>
      <c r="AQ1117" s="8">
        <v>0</v>
      </c>
      <c r="AR1117" s="8">
        <v>0</v>
      </c>
      <c r="AS1117" s="8">
        <v>0</v>
      </c>
      <c r="AT1117" s="8">
        <v>0</v>
      </c>
      <c r="AU1117" s="8">
        <v>0</v>
      </c>
      <c r="AV1117" s="8">
        <v>0</v>
      </c>
    </row>
    <row r="1118" spans="1:48">
      <c r="A1118" s="8" t="s">
        <v>2012</v>
      </c>
      <c r="B1118" s="8">
        <v>132110072</v>
      </c>
      <c r="D1118" s="8" t="s">
        <v>2996</v>
      </c>
      <c r="E1118" s="8">
        <v>400</v>
      </c>
      <c r="F1118" s="8">
        <v>1.1166666666666667E-2</v>
      </c>
      <c r="G1118" s="8">
        <v>1</v>
      </c>
      <c r="K1118" s="8" t="s">
        <v>2050</v>
      </c>
      <c r="L1118" s="8">
        <v>1</v>
      </c>
      <c r="S1118" s="8" t="s">
        <v>1347</v>
      </c>
      <c r="T1118" s="8">
        <v>0.115</v>
      </c>
      <c r="AK1118" s="8">
        <v>0</v>
      </c>
      <c r="AL1118" s="8">
        <v>0</v>
      </c>
      <c r="AM1118" s="8">
        <v>0</v>
      </c>
      <c r="AN1118" s="8">
        <v>0</v>
      </c>
      <c r="AO1118" s="8">
        <v>0</v>
      </c>
      <c r="AP1118" s="8">
        <v>0</v>
      </c>
      <c r="AQ1118" s="8">
        <v>0</v>
      </c>
      <c r="AR1118" s="8">
        <v>0</v>
      </c>
      <c r="AS1118" s="8">
        <v>0</v>
      </c>
      <c r="AT1118" s="8">
        <v>0</v>
      </c>
      <c r="AU1118" s="8">
        <v>0</v>
      </c>
      <c r="AV1118" s="8">
        <v>0</v>
      </c>
    </row>
    <row r="1119" spans="1:48">
      <c r="A1119" s="8" t="s">
        <v>2012</v>
      </c>
      <c r="D1119" s="8">
        <v>0</v>
      </c>
      <c r="K1119" s="8" t="s">
        <v>2050</v>
      </c>
      <c r="L1119" s="8">
        <v>1</v>
      </c>
      <c r="AK1119" s="8">
        <v>0</v>
      </c>
      <c r="AL1119" s="8">
        <v>0</v>
      </c>
      <c r="AM1119" s="8">
        <v>0</v>
      </c>
      <c r="AN1119" s="8">
        <v>0</v>
      </c>
      <c r="AO1119" s="8">
        <v>0</v>
      </c>
      <c r="AP1119" s="8">
        <v>0</v>
      </c>
      <c r="AQ1119" s="8">
        <v>0</v>
      </c>
      <c r="AR1119" s="8">
        <v>0</v>
      </c>
      <c r="AS1119" s="8">
        <v>0</v>
      </c>
      <c r="AT1119" s="8">
        <v>0</v>
      </c>
      <c r="AU1119" s="8">
        <v>0</v>
      </c>
      <c r="AV1119" s="8">
        <v>0</v>
      </c>
    </row>
    <row r="1120" spans="1:48">
      <c r="A1120" s="8" t="s">
        <v>2012</v>
      </c>
      <c r="D1120" s="8">
        <v>0</v>
      </c>
      <c r="K1120" s="8" t="s">
        <v>2050</v>
      </c>
      <c r="L1120" s="8">
        <v>1</v>
      </c>
      <c r="AK1120" s="8">
        <v>0</v>
      </c>
      <c r="AL1120" s="8">
        <v>0</v>
      </c>
      <c r="AM1120" s="8">
        <v>0</v>
      </c>
      <c r="AN1120" s="8">
        <v>0</v>
      </c>
      <c r="AO1120" s="8">
        <v>0</v>
      </c>
      <c r="AP1120" s="8">
        <v>0</v>
      </c>
      <c r="AQ1120" s="8">
        <v>0</v>
      </c>
      <c r="AR1120" s="8">
        <v>0</v>
      </c>
      <c r="AS1120" s="8">
        <v>0</v>
      </c>
      <c r="AT1120" s="8">
        <v>0</v>
      </c>
      <c r="AU1120" s="8">
        <v>0</v>
      </c>
      <c r="AV1120" s="8">
        <v>0</v>
      </c>
    </row>
    <row r="1121" spans="1:48">
      <c r="A1121" s="8" t="s">
        <v>2012</v>
      </c>
      <c r="B1121" s="8">
        <v>132400509</v>
      </c>
      <c r="D1121" s="8" t="s">
        <v>2997</v>
      </c>
      <c r="E1121" s="8">
        <v>600</v>
      </c>
      <c r="F1121" s="8">
        <v>1.5686274509803921E-2</v>
      </c>
      <c r="G1121" s="8">
        <v>1</v>
      </c>
      <c r="K1121" s="8" t="s">
        <v>2050</v>
      </c>
      <c r="L1121" s="8">
        <v>1</v>
      </c>
      <c r="M1121" s="8">
        <v>1</v>
      </c>
      <c r="S1121" s="8" t="s">
        <v>1287</v>
      </c>
      <c r="T1121" s="8">
        <v>0.39700000000000002</v>
      </c>
      <c r="W1121" s="8">
        <v>300000306</v>
      </c>
      <c r="X1121" s="8">
        <v>1</v>
      </c>
      <c r="Y1121" s="8">
        <v>300000307</v>
      </c>
      <c r="Z1121" s="8">
        <v>1</v>
      </c>
      <c r="AK1121" s="8">
        <v>0</v>
      </c>
      <c r="AL1121" s="8">
        <v>0</v>
      </c>
      <c r="AM1121" s="8">
        <v>300000302</v>
      </c>
      <c r="AN1121" s="8">
        <v>8.3330000000000001E-2</v>
      </c>
      <c r="AO1121" s="8">
        <v>0</v>
      </c>
      <c r="AP1121" s="8">
        <v>0</v>
      </c>
      <c r="AQ1121" s="8">
        <v>300000301</v>
      </c>
      <c r="AR1121" s="8">
        <v>1</v>
      </c>
      <c r="AS1121" s="8">
        <v>30027</v>
      </c>
      <c r="AT1121" s="8">
        <v>8.3330000000000001E-2</v>
      </c>
      <c r="AU1121" s="8">
        <v>30201</v>
      </c>
      <c r="AV1121" s="8">
        <v>8.3330000000000001E-2</v>
      </c>
    </row>
    <row r="1122" spans="1:48">
      <c r="A1122" s="8" t="s">
        <v>2012</v>
      </c>
      <c r="B1122" s="8">
        <v>132400510</v>
      </c>
      <c r="D1122" s="8" t="s">
        <v>2998</v>
      </c>
      <c r="E1122" s="8">
        <v>600</v>
      </c>
      <c r="F1122" s="8">
        <v>1.5686274509803921E-2</v>
      </c>
      <c r="G1122" s="8">
        <v>1</v>
      </c>
      <c r="K1122" s="8" t="s">
        <v>2050</v>
      </c>
      <c r="L1122" s="8">
        <v>1</v>
      </c>
      <c r="M1122" s="8">
        <v>1</v>
      </c>
      <c r="S1122" s="8" t="s">
        <v>1279</v>
      </c>
      <c r="T1122" s="8">
        <v>0.377</v>
      </c>
      <c r="U1122" s="8" t="s">
        <v>279</v>
      </c>
      <c r="V1122" s="8">
        <v>1.5709999999999998E-2</v>
      </c>
      <c r="W1122" s="8">
        <v>300000306</v>
      </c>
      <c r="X1122" s="8">
        <v>1</v>
      </c>
      <c r="Y1122" s="8">
        <v>300000307</v>
      </c>
      <c r="Z1122" s="8">
        <v>1</v>
      </c>
      <c r="AK1122" s="8">
        <v>0</v>
      </c>
      <c r="AL1122" s="8">
        <v>0</v>
      </c>
      <c r="AM1122" s="8">
        <v>300000302</v>
      </c>
      <c r="AN1122" s="8">
        <v>8.3330000000000001E-2</v>
      </c>
      <c r="AO1122" s="8">
        <v>0</v>
      </c>
      <c r="AP1122" s="8">
        <v>0</v>
      </c>
      <c r="AQ1122" s="8">
        <v>300000301</v>
      </c>
      <c r="AR1122" s="8">
        <v>1</v>
      </c>
      <c r="AS1122" s="8">
        <v>30027</v>
      </c>
      <c r="AT1122" s="8">
        <v>8.3330000000000001E-2</v>
      </c>
      <c r="AU1122" s="8">
        <v>30201</v>
      </c>
      <c r="AV1122" s="8">
        <v>8.3330000000000001E-2</v>
      </c>
    </row>
    <row r="1123" spans="1:48">
      <c r="A1123" s="8" t="s">
        <v>2012</v>
      </c>
      <c r="B1123" s="8">
        <v>132400516</v>
      </c>
      <c r="D1123" s="8" t="s">
        <v>2999</v>
      </c>
      <c r="E1123" s="8">
        <v>600</v>
      </c>
      <c r="F1123" s="8">
        <v>1.509433962264151E-2</v>
      </c>
      <c r="G1123" s="8">
        <v>1.5</v>
      </c>
      <c r="K1123" s="8" t="s">
        <v>2050</v>
      </c>
      <c r="L1123" s="8">
        <v>1</v>
      </c>
      <c r="M1123" s="8">
        <v>1</v>
      </c>
      <c r="S1123" s="8" t="s">
        <v>1279</v>
      </c>
      <c r="T1123" s="8">
        <v>0.35952000000000001</v>
      </c>
      <c r="U1123" s="8" t="s">
        <v>279</v>
      </c>
      <c r="V1123" s="8">
        <v>1.498E-2</v>
      </c>
      <c r="W1123" s="8">
        <v>132100499</v>
      </c>
      <c r="X1123" s="8">
        <v>1</v>
      </c>
      <c r="Y1123" s="8">
        <v>300000308</v>
      </c>
      <c r="Z1123" s="8">
        <v>1</v>
      </c>
      <c r="AA1123" s="8">
        <v>300000309</v>
      </c>
      <c r="AB1123" s="8">
        <v>1</v>
      </c>
      <c r="AK1123" s="8">
        <v>0</v>
      </c>
      <c r="AL1123" s="8">
        <v>0</v>
      </c>
      <c r="AM1123" s="8">
        <v>300000302</v>
      </c>
      <c r="AN1123" s="8">
        <v>0.125</v>
      </c>
      <c r="AO1123" s="8">
        <v>0</v>
      </c>
      <c r="AP1123" s="8">
        <v>0</v>
      </c>
      <c r="AQ1123" s="8">
        <v>300000301</v>
      </c>
      <c r="AR1123" s="8">
        <v>1</v>
      </c>
      <c r="AS1123" s="8">
        <v>30027</v>
      </c>
      <c r="AT1123" s="8">
        <v>0.125</v>
      </c>
      <c r="AU1123" s="8">
        <v>30201</v>
      </c>
      <c r="AV1123" s="8">
        <v>0.125</v>
      </c>
    </row>
    <row r="1124" spans="1:48">
      <c r="A1124" s="8" t="s">
        <v>2012</v>
      </c>
      <c r="B1124" s="8">
        <v>132400517</v>
      </c>
      <c r="D1124" s="8" t="s">
        <v>3000</v>
      </c>
      <c r="E1124" s="8">
        <v>600</v>
      </c>
      <c r="F1124" s="8">
        <v>1.509433962264151E-2</v>
      </c>
      <c r="G1124" s="8">
        <v>1.5</v>
      </c>
      <c r="K1124" s="8" t="s">
        <v>2050</v>
      </c>
      <c r="L1124" s="8">
        <v>1</v>
      </c>
      <c r="M1124" s="8">
        <v>1</v>
      </c>
      <c r="S1124" s="8" t="s">
        <v>1287</v>
      </c>
      <c r="T1124" s="8">
        <v>0.38100000000000001</v>
      </c>
      <c r="W1124" s="8">
        <v>132100499</v>
      </c>
      <c r="X1124" s="8">
        <v>1</v>
      </c>
      <c r="Y1124" s="8">
        <v>300000308</v>
      </c>
      <c r="Z1124" s="8">
        <v>1</v>
      </c>
      <c r="AA1124" s="8">
        <v>300000309</v>
      </c>
      <c r="AB1124" s="8">
        <v>1</v>
      </c>
      <c r="AK1124" s="8">
        <v>0</v>
      </c>
      <c r="AL1124" s="8">
        <v>0</v>
      </c>
      <c r="AM1124" s="8">
        <v>300000302</v>
      </c>
      <c r="AN1124" s="8">
        <v>0.125</v>
      </c>
      <c r="AO1124" s="8">
        <v>0</v>
      </c>
      <c r="AP1124" s="8">
        <v>0</v>
      </c>
      <c r="AQ1124" s="8">
        <v>300000301</v>
      </c>
      <c r="AR1124" s="8">
        <v>1</v>
      </c>
      <c r="AS1124" s="8">
        <v>30027</v>
      </c>
      <c r="AT1124" s="8">
        <v>0.125</v>
      </c>
      <c r="AU1124" s="8">
        <v>30201</v>
      </c>
      <c r="AV1124" s="8">
        <v>0.125</v>
      </c>
    </row>
    <row r="1125" spans="1:48">
      <c r="A1125" s="8" t="s">
        <v>2012</v>
      </c>
      <c r="B1125" s="8">
        <v>132400530</v>
      </c>
      <c r="D1125" s="8" t="s">
        <v>3001</v>
      </c>
      <c r="E1125" s="8">
        <v>600</v>
      </c>
      <c r="F1125" s="8">
        <v>1.6E-2</v>
      </c>
      <c r="G1125" s="8">
        <v>1</v>
      </c>
      <c r="K1125" s="8" t="s">
        <v>2050</v>
      </c>
      <c r="L1125" s="8">
        <v>1</v>
      </c>
      <c r="M1125" s="8">
        <v>1</v>
      </c>
      <c r="S1125" s="8" t="s">
        <v>1105</v>
      </c>
      <c r="T1125" s="8">
        <v>0.25978000000000001</v>
      </c>
      <c r="U1125" s="8" t="s">
        <v>279</v>
      </c>
      <c r="V1125" s="8">
        <v>1.0824E-2</v>
      </c>
      <c r="W1125" s="8">
        <v>300000319</v>
      </c>
      <c r="X1125" s="8">
        <v>2</v>
      </c>
      <c r="AK1125" s="8">
        <v>0</v>
      </c>
      <c r="AL1125" s="8">
        <v>0</v>
      </c>
      <c r="AM1125" s="8">
        <v>300000302</v>
      </c>
      <c r="AN1125" s="8">
        <v>0.1</v>
      </c>
      <c r="AO1125" s="8">
        <v>300000299</v>
      </c>
      <c r="AP1125" s="8">
        <v>0.1</v>
      </c>
      <c r="AQ1125" s="8">
        <v>0</v>
      </c>
      <c r="AR1125" s="8">
        <v>0</v>
      </c>
      <c r="AS1125" s="8">
        <v>30027</v>
      </c>
      <c r="AT1125" s="8">
        <v>0.1</v>
      </c>
      <c r="AU1125" s="8">
        <v>30201</v>
      </c>
      <c r="AV1125" s="8">
        <v>0.1</v>
      </c>
    </row>
    <row r="1126" spans="1:48">
      <c r="A1126" s="8" t="s">
        <v>2012</v>
      </c>
      <c r="B1126" s="8">
        <v>132400535</v>
      </c>
      <c r="D1126" s="8" t="s">
        <v>3002</v>
      </c>
      <c r="E1126" s="8">
        <v>600</v>
      </c>
      <c r="F1126" s="8">
        <v>1.6E-2</v>
      </c>
      <c r="G1126" s="8">
        <v>1.5</v>
      </c>
      <c r="K1126" s="8" t="s">
        <v>2050</v>
      </c>
      <c r="L1126" s="8">
        <v>1</v>
      </c>
      <c r="M1126" s="8">
        <v>1</v>
      </c>
      <c r="S1126" s="8" t="s">
        <v>1279</v>
      </c>
      <c r="T1126" s="8">
        <v>0.26700000000000002</v>
      </c>
      <c r="U1126" s="8" t="s">
        <v>279</v>
      </c>
      <c r="V1126" s="8">
        <v>1.1520000000000001E-2</v>
      </c>
      <c r="W1126" s="8">
        <v>300000319</v>
      </c>
      <c r="X1126" s="8">
        <v>2</v>
      </c>
      <c r="Y1126" s="8">
        <v>300000329</v>
      </c>
      <c r="Z1126" s="8">
        <v>1</v>
      </c>
      <c r="AK1126" s="8">
        <v>0</v>
      </c>
      <c r="AL1126" s="8">
        <v>0</v>
      </c>
      <c r="AM1126" s="8">
        <v>300000302</v>
      </c>
      <c r="AN1126" s="8">
        <v>0.11111</v>
      </c>
      <c r="AO1126" s="8">
        <v>300000299</v>
      </c>
      <c r="AP1126" s="8">
        <v>0.11111</v>
      </c>
      <c r="AQ1126" s="8">
        <v>300000301</v>
      </c>
      <c r="AR1126" s="8">
        <v>1</v>
      </c>
      <c r="AS1126" s="8">
        <v>30027</v>
      </c>
      <c r="AT1126" s="8">
        <v>0.1</v>
      </c>
      <c r="AU1126" s="8">
        <v>30201</v>
      </c>
      <c r="AV1126" s="8">
        <v>0.11111</v>
      </c>
    </row>
    <row r="1127" spans="1:48">
      <c r="A1127" s="8" t="s">
        <v>2012</v>
      </c>
      <c r="B1127"/>
      <c r="C1127"/>
      <c r="D1127">
        <v>0</v>
      </c>
      <c r="K1127" s="8" t="s">
        <v>2050</v>
      </c>
      <c r="L1127" s="8">
        <v>1</v>
      </c>
      <c r="AK1127" s="8">
        <v>0</v>
      </c>
      <c r="AL1127" s="8">
        <v>0</v>
      </c>
      <c r="AM1127" s="8">
        <v>0</v>
      </c>
      <c r="AN1127" s="8">
        <v>0</v>
      </c>
      <c r="AO1127" s="8">
        <v>0</v>
      </c>
      <c r="AP1127" s="8">
        <v>0</v>
      </c>
      <c r="AQ1127" s="8">
        <v>0</v>
      </c>
      <c r="AR1127" s="8">
        <v>0</v>
      </c>
      <c r="AS1127" s="8">
        <v>0</v>
      </c>
      <c r="AT1127" s="8">
        <v>0</v>
      </c>
      <c r="AU1127" s="8">
        <v>0</v>
      </c>
      <c r="AV1127" s="8">
        <v>0</v>
      </c>
    </row>
    <row r="1128" spans="1:48">
      <c r="A1128" s="8" t="s">
        <v>2012</v>
      </c>
      <c r="B1128" s="8">
        <v>132400598</v>
      </c>
      <c r="D1128" s="8" t="s">
        <v>3003</v>
      </c>
      <c r="E1128" s="8">
        <v>200</v>
      </c>
      <c r="K1128" s="8" t="s">
        <v>2050</v>
      </c>
      <c r="L1128" s="8">
        <v>1</v>
      </c>
      <c r="M1128" s="8">
        <v>1</v>
      </c>
      <c r="S1128" s="8">
        <v>132110595</v>
      </c>
      <c r="T1128" s="8">
        <v>1</v>
      </c>
      <c r="U1128" s="8">
        <v>132110596</v>
      </c>
      <c r="V1128" s="8">
        <v>1</v>
      </c>
      <c r="W1128" s="8">
        <v>132110597</v>
      </c>
      <c r="X1128" s="8">
        <v>2</v>
      </c>
      <c r="AK1128" s="8">
        <v>0</v>
      </c>
      <c r="AL1128" s="8">
        <v>0</v>
      </c>
      <c r="AM1128" s="8">
        <v>0</v>
      </c>
      <c r="AN1128" s="8">
        <v>0</v>
      </c>
      <c r="AO1128" s="8">
        <v>0</v>
      </c>
      <c r="AP1128" s="8">
        <v>0</v>
      </c>
      <c r="AQ1128" s="8">
        <v>0</v>
      </c>
      <c r="AR1128" s="8">
        <v>0</v>
      </c>
      <c r="AS1128" s="8">
        <v>0</v>
      </c>
      <c r="AT1128" s="8">
        <v>0</v>
      </c>
      <c r="AU1128" s="8">
        <v>0</v>
      </c>
      <c r="AV1128" s="8">
        <v>0</v>
      </c>
    </row>
    <row r="1129" spans="1:48">
      <c r="A1129" s="8" t="s">
        <v>2012</v>
      </c>
      <c r="D1129" s="8">
        <v>0</v>
      </c>
      <c r="L1129" s="8">
        <v>1</v>
      </c>
      <c r="AK1129" s="8">
        <v>0</v>
      </c>
      <c r="AL1129" s="8">
        <v>0</v>
      </c>
      <c r="AM1129" s="8">
        <v>0</v>
      </c>
      <c r="AN1129" s="8">
        <v>0</v>
      </c>
      <c r="AO1129" s="8">
        <v>0</v>
      </c>
      <c r="AP1129" s="8">
        <v>0</v>
      </c>
      <c r="AQ1129" s="8">
        <v>0</v>
      </c>
      <c r="AR1129" s="8">
        <v>0</v>
      </c>
      <c r="AS1129" s="8">
        <v>0</v>
      </c>
      <c r="AT1129" s="8">
        <v>0</v>
      </c>
      <c r="AU1129" s="8">
        <v>0</v>
      </c>
      <c r="AV1129" s="8">
        <v>0</v>
      </c>
    </row>
    <row r="1130" spans="1:48">
      <c r="A1130" s="8" t="s">
        <v>2012</v>
      </c>
      <c r="D1130" s="8">
        <v>0</v>
      </c>
      <c r="L1130" s="8">
        <v>1</v>
      </c>
      <c r="AK1130" s="8">
        <v>0</v>
      </c>
      <c r="AL1130" s="8">
        <v>0</v>
      </c>
      <c r="AM1130" s="8">
        <v>0</v>
      </c>
      <c r="AN1130" s="8">
        <v>0</v>
      </c>
      <c r="AO1130" s="8">
        <v>0</v>
      </c>
      <c r="AP1130" s="8">
        <v>0</v>
      </c>
      <c r="AQ1130" s="8">
        <v>0</v>
      </c>
      <c r="AR1130" s="8">
        <v>0</v>
      </c>
      <c r="AS1130" s="8">
        <v>0</v>
      </c>
      <c r="AT1130" s="8">
        <v>0</v>
      </c>
      <c r="AU1130" s="8">
        <v>0</v>
      </c>
      <c r="AV1130" s="8">
        <v>0</v>
      </c>
    </row>
    <row r="1131" spans="1:48">
      <c r="A1131" s="8" t="s">
        <v>2012</v>
      </c>
      <c r="B1131" s="8">
        <v>132400485</v>
      </c>
      <c r="D1131" s="8" t="s">
        <v>14470</v>
      </c>
      <c r="E1131" s="8">
        <v>300</v>
      </c>
      <c r="F1131" s="8">
        <v>1.8083333333333333E-2</v>
      </c>
      <c r="G1131" s="8">
        <v>1</v>
      </c>
      <c r="K1131" s="8" t="s">
        <v>2050</v>
      </c>
      <c r="L1131" s="8">
        <v>1</v>
      </c>
      <c r="M1131" s="8">
        <v>1</v>
      </c>
      <c r="S1131" s="8" t="s">
        <v>1279</v>
      </c>
      <c r="T1131" s="8">
        <v>0.16458999999999999</v>
      </c>
      <c r="U1131" s="8" t="s">
        <v>279</v>
      </c>
      <c r="V1131" s="8">
        <v>1.051E-2</v>
      </c>
      <c r="W1131" s="8">
        <v>300000259</v>
      </c>
      <c r="X1131" s="8">
        <v>1</v>
      </c>
      <c r="AJ1131" s="8">
        <v>3326</v>
      </c>
      <c r="AK1131" s="8">
        <v>0</v>
      </c>
      <c r="AL1131" s="8">
        <v>0</v>
      </c>
      <c r="AM1131" s="8">
        <v>300000302</v>
      </c>
      <c r="AN1131" s="8">
        <v>4.7619000000000002E-2</v>
      </c>
      <c r="AO1131" s="8">
        <v>300000299</v>
      </c>
      <c r="AP1131" s="8">
        <v>0.14399999999999999</v>
      </c>
      <c r="AQ1131" s="8">
        <v>30013</v>
      </c>
      <c r="AR1131" s="8">
        <v>3.4200000000000001E-2</v>
      </c>
      <c r="AS1131" s="8">
        <v>30025</v>
      </c>
      <c r="AT1131" s="8">
        <v>4.7619000000000002E-2</v>
      </c>
      <c r="AU1131" s="8">
        <v>30201</v>
      </c>
      <c r="AV1131" s="8">
        <v>4.7619000000000002E-2</v>
      </c>
    </row>
    <row r="1132" spans="1:48">
      <c r="A1132" s="8" t="s">
        <v>2012</v>
      </c>
      <c r="B1132" s="8">
        <v>132400486</v>
      </c>
      <c r="D1132" s="8" t="s">
        <v>14471</v>
      </c>
      <c r="E1132" s="8">
        <v>300</v>
      </c>
      <c r="F1132" s="8">
        <v>1.8083333333333333E-2</v>
      </c>
      <c r="G1132" s="8">
        <v>1</v>
      </c>
      <c r="K1132" s="8" t="s">
        <v>2050</v>
      </c>
      <c r="L1132" s="8">
        <v>1</v>
      </c>
      <c r="M1132" s="8">
        <v>1</v>
      </c>
      <c r="S1132" s="8" t="s">
        <v>1279</v>
      </c>
      <c r="T1132" s="8">
        <v>0.16458999999999999</v>
      </c>
      <c r="U1132" s="8" t="s">
        <v>279</v>
      </c>
      <c r="V1132" s="8">
        <v>1.051E-2</v>
      </c>
      <c r="W1132" s="8">
        <v>300000259</v>
      </c>
      <c r="X1132" s="8">
        <v>1</v>
      </c>
      <c r="AJ1132" s="8">
        <v>3326</v>
      </c>
      <c r="AK1132" s="8">
        <v>0</v>
      </c>
      <c r="AL1132" s="8">
        <v>0</v>
      </c>
      <c r="AM1132" s="8">
        <v>300000302</v>
      </c>
      <c r="AN1132" s="8">
        <v>4.7619000000000002E-2</v>
      </c>
      <c r="AO1132" s="8">
        <v>300000299</v>
      </c>
      <c r="AP1132" s="8">
        <v>0.14399999999999999</v>
      </c>
      <c r="AQ1132" s="8">
        <v>30013</v>
      </c>
      <c r="AR1132" s="8">
        <v>3.4200000000000001E-2</v>
      </c>
      <c r="AS1132" s="8">
        <v>30025</v>
      </c>
      <c r="AT1132" s="8">
        <v>4.7619000000000002E-2</v>
      </c>
      <c r="AU1132" s="8">
        <v>30201</v>
      </c>
      <c r="AV1132" s="8">
        <v>4.7619000000000002E-2</v>
      </c>
    </row>
    <row r="1133" spans="1:48">
      <c r="A1133" s="8" t="s">
        <v>2012</v>
      </c>
      <c r="B1133" s="8">
        <v>132400450</v>
      </c>
      <c r="D1133" s="8" t="s">
        <v>14472</v>
      </c>
      <c r="E1133" s="8">
        <v>300</v>
      </c>
      <c r="F1133" s="8">
        <v>1.8083333333333333E-2</v>
      </c>
      <c r="G1133" s="8">
        <v>1</v>
      </c>
      <c r="K1133" s="8" t="s">
        <v>2050</v>
      </c>
      <c r="L1133" s="8">
        <v>1</v>
      </c>
      <c r="M1133" s="8">
        <v>1</v>
      </c>
      <c r="S1133" s="8" t="s">
        <v>1287</v>
      </c>
      <c r="T1133" s="8">
        <v>0.18049999999999999</v>
      </c>
      <c r="W1133" s="8">
        <v>300000259</v>
      </c>
      <c r="X1133" s="8">
        <v>1</v>
      </c>
      <c r="AJ1133" s="8">
        <v>3326</v>
      </c>
      <c r="AK1133" s="8">
        <v>0</v>
      </c>
      <c r="AL1133" s="8">
        <v>0</v>
      </c>
      <c r="AM1133" s="8">
        <v>300000302</v>
      </c>
      <c r="AN1133" s="8">
        <v>4.7619000000000002E-2</v>
      </c>
      <c r="AO1133" s="8">
        <v>300000299</v>
      </c>
      <c r="AP1133" s="8">
        <v>0.14399999999999999</v>
      </c>
      <c r="AQ1133" s="8">
        <v>30013</v>
      </c>
      <c r="AR1133" s="8">
        <v>3.4200000000000001E-2</v>
      </c>
      <c r="AS1133" s="8">
        <v>30025</v>
      </c>
      <c r="AT1133" s="8">
        <v>4.7619000000000002E-2</v>
      </c>
      <c r="AU1133" s="8">
        <v>30201</v>
      </c>
      <c r="AV1133" s="8">
        <v>4.7619000000000002E-2</v>
      </c>
    </row>
    <row r="1134" spans="1:48">
      <c r="A1134" s="8" t="s">
        <v>2012</v>
      </c>
      <c r="D1134" s="8">
        <v>0</v>
      </c>
      <c r="L1134" s="8">
        <v>1</v>
      </c>
      <c r="AK1134" s="8">
        <v>0</v>
      </c>
      <c r="AL1134" s="8">
        <v>0</v>
      </c>
      <c r="AM1134" s="8">
        <v>0</v>
      </c>
      <c r="AN1134" s="8">
        <v>0</v>
      </c>
      <c r="AO1134" s="8">
        <v>0</v>
      </c>
      <c r="AP1134" s="8">
        <v>0</v>
      </c>
      <c r="AQ1134" s="8">
        <v>0</v>
      </c>
      <c r="AR1134" s="8">
        <v>0</v>
      </c>
      <c r="AS1134" s="8">
        <v>0</v>
      </c>
      <c r="AT1134" s="8">
        <v>0</v>
      </c>
      <c r="AU1134" s="8">
        <v>0</v>
      </c>
      <c r="AV1134" s="8">
        <v>0</v>
      </c>
    </row>
    <row r="1135" spans="1:48">
      <c r="A1135" s="8" t="s">
        <v>2012</v>
      </c>
      <c r="B1135" s="8">
        <v>132400616</v>
      </c>
      <c r="D1135" s="8" t="s">
        <v>3007</v>
      </c>
      <c r="E1135" s="8">
        <v>600</v>
      </c>
      <c r="F1135" s="8">
        <v>1.7833333333333333E-2</v>
      </c>
      <c r="G1135" s="8">
        <v>1</v>
      </c>
      <c r="K1135" s="8" t="s">
        <v>2050</v>
      </c>
      <c r="L1135" s="8">
        <v>1</v>
      </c>
      <c r="M1135" s="8">
        <v>1</v>
      </c>
      <c r="S1135" s="8" t="s">
        <v>1279</v>
      </c>
      <c r="T1135" s="8">
        <v>0.26700000000000002</v>
      </c>
      <c r="U1135" s="8" t="s">
        <v>279</v>
      </c>
      <c r="V1135" s="8">
        <v>1.1520000000000001E-2</v>
      </c>
      <c r="W1135" s="8">
        <v>300000319</v>
      </c>
      <c r="X1135" s="8">
        <v>2</v>
      </c>
      <c r="Y1135" s="8">
        <v>300000329</v>
      </c>
      <c r="Z1135" s="8">
        <v>1</v>
      </c>
      <c r="AK1135" s="8">
        <v>0</v>
      </c>
      <c r="AL1135" s="8">
        <v>0</v>
      </c>
      <c r="AM1135" s="8">
        <v>300000302</v>
      </c>
      <c r="AN1135" s="8">
        <v>0.11111</v>
      </c>
      <c r="AO1135" s="8">
        <v>300000299</v>
      </c>
      <c r="AP1135" s="8">
        <v>0.11111</v>
      </c>
      <c r="AQ1135" s="8">
        <v>300000301</v>
      </c>
      <c r="AR1135" s="8">
        <v>1</v>
      </c>
      <c r="AS1135" s="8">
        <v>30027</v>
      </c>
      <c r="AT1135" s="8">
        <v>0.11111</v>
      </c>
      <c r="AU1135" s="8">
        <v>30201</v>
      </c>
      <c r="AV1135" s="8">
        <v>0.11111</v>
      </c>
    </row>
    <row r="1136" spans="1:48">
      <c r="A1136" s="8" t="s">
        <v>2012</v>
      </c>
      <c r="D1136" s="8">
        <v>0</v>
      </c>
      <c r="L1136" s="8">
        <v>1</v>
      </c>
      <c r="AK1136" s="8">
        <v>0</v>
      </c>
      <c r="AL1136" s="8">
        <v>0</v>
      </c>
      <c r="AM1136" s="8">
        <v>0</v>
      </c>
      <c r="AN1136" s="8">
        <v>0</v>
      </c>
      <c r="AO1136" s="8">
        <v>0</v>
      </c>
      <c r="AP1136" s="8">
        <v>0</v>
      </c>
      <c r="AQ1136" s="8">
        <v>0</v>
      </c>
      <c r="AR1136" s="8">
        <v>0</v>
      </c>
      <c r="AS1136" s="8">
        <v>0</v>
      </c>
      <c r="AT1136" s="8">
        <v>0</v>
      </c>
      <c r="AU1136" s="8">
        <v>0</v>
      </c>
      <c r="AV1136" s="8">
        <v>0</v>
      </c>
    </row>
    <row r="1137" spans="1:48">
      <c r="A1137" s="8" t="s">
        <v>2012</v>
      </c>
      <c r="B1137" s="8">
        <v>132400666</v>
      </c>
      <c r="D1137" s="8" t="s">
        <v>3008</v>
      </c>
      <c r="E1137" s="8">
        <v>600</v>
      </c>
      <c r="F1137" s="8">
        <v>1.6E-2</v>
      </c>
      <c r="G1137" s="8">
        <v>1.5</v>
      </c>
      <c r="K1137" s="8" t="s">
        <v>2050</v>
      </c>
      <c r="L1137" s="8">
        <v>1</v>
      </c>
      <c r="M1137" s="8">
        <v>1</v>
      </c>
      <c r="S1137" s="8" t="s">
        <v>1347</v>
      </c>
      <c r="T1137" s="8">
        <v>0.53034999999999999</v>
      </c>
      <c r="AK1137" s="8">
        <v>0</v>
      </c>
      <c r="AL1137" s="8">
        <v>0</v>
      </c>
      <c r="AM1137" s="8">
        <v>300000384</v>
      </c>
      <c r="AN1137" s="8">
        <v>1</v>
      </c>
      <c r="AO1137" s="8">
        <v>0</v>
      </c>
      <c r="AP1137" s="8">
        <v>0</v>
      </c>
      <c r="AQ1137" s="8">
        <v>0</v>
      </c>
      <c r="AR1137" s="8">
        <v>0</v>
      </c>
      <c r="AS1137" s="8">
        <v>30025</v>
      </c>
      <c r="AT1137" s="8">
        <v>0.111111</v>
      </c>
      <c r="AU1137" s="8">
        <v>30201</v>
      </c>
      <c r="AV1137" s="8">
        <v>9.0900000000000009E-2</v>
      </c>
    </row>
    <row r="1138" spans="1:48">
      <c r="A1138" s="8" t="s">
        <v>2012</v>
      </c>
      <c r="B1138" s="8">
        <v>132110665</v>
      </c>
      <c r="D1138" s="8" t="s">
        <v>3009</v>
      </c>
      <c r="E1138" s="8">
        <v>600</v>
      </c>
      <c r="F1138" s="8">
        <v>1.6E-2</v>
      </c>
      <c r="G1138" s="8">
        <v>0.5</v>
      </c>
      <c r="K1138" s="8" t="s">
        <v>2050</v>
      </c>
      <c r="L1138" s="8">
        <v>1</v>
      </c>
      <c r="M1138" s="8">
        <v>1</v>
      </c>
      <c r="S1138" s="8" t="s">
        <v>1347</v>
      </c>
      <c r="T1138" s="8">
        <v>0.53034999999999999</v>
      </c>
      <c r="AK1138" s="8">
        <v>0</v>
      </c>
      <c r="AL1138" s="8">
        <v>0</v>
      </c>
      <c r="AM1138" s="8">
        <v>300000384</v>
      </c>
      <c r="AN1138" s="8">
        <v>1</v>
      </c>
      <c r="AO1138" s="8">
        <v>0</v>
      </c>
      <c r="AP1138" s="8">
        <v>0</v>
      </c>
      <c r="AQ1138" s="8">
        <v>0</v>
      </c>
      <c r="AR1138" s="8">
        <v>0</v>
      </c>
      <c r="AS1138" s="8">
        <v>0</v>
      </c>
      <c r="AT1138" s="8">
        <v>0</v>
      </c>
      <c r="AU1138" s="8">
        <v>0</v>
      </c>
      <c r="AV1138" s="8">
        <v>0</v>
      </c>
    </row>
    <row r="1139" spans="1:48">
      <c r="A1139" s="8" t="s">
        <v>2012</v>
      </c>
      <c r="D1139" s="8">
        <v>0</v>
      </c>
      <c r="L1139" s="8">
        <v>1</v>
      </c>
      <c r="AK1139" s="8">
        <v>0</v>
      </c>
      <c r="AL1139" s="8">
        <v>0</v>
      </c>
      <c r="AM1139" s="8">
        <v>0</v>
      </c>
      <c r="AN1139" s="8">
        <v>0</v>
      </c>
      <c r="AO1139" s="8">
        <v>0</v>
      </c>
      <c r="AP1139" s="8">
        <v>0</v>
      </c>
      <c r="AQ1139" s="8">
        <v>0</v>
      </c>
      <c r="AR1139" s="8">
        <v>0</v>
      </c>
      <c r="AS1139" s="8">
        <v>0</v>
      </c>
      <c r="AT1139" s="8">
        <v>0</v>
      </c>
      <c r="AU1139" s="8">
        <v>0</v>
      </c>
      <c r="AV1139" s="8">
        <v>0</v>
      </c>
    </row>
    <row r="1140" spans="1:48">
      <c r="A1140" s="8" t="s">
        <v>2012</v>
      </c>
      <c r="B1140" s="8">
        <v>132110678</v>
      </c>
      <c r="D1140" s="8" t="s">
        <v>14473</v>
      </c>
      <c r="E1140" s="8">
        <v>400</v>
      </c>
      <c r="F1140" s="8">
        <v>1.4999999999999999E-2</v>
      </c>
      <c r="G1140" s="8">
        <v>1</v>
      </c>
      <c r="K1140" s="8" t="s">
        <v>2050</v>
      </c>
      <c r="L1140" s="8">
        <v>1</v>
      </c>
      <c r="M1140" s="8">
        <v>1</v>
      </c>
      <c r="S1140" s="8" t="s">
        <v>1279</v>
      </c>
      <c r="T1140" s="8">
        <v>0.130272</v>
      </c>
      <c r="U1140" s="8" t="s">
        <v>279</v>
      </c>
      <c r="V1140" s="8">
        <v>5.4279999999999997E-3</v>
      </c>
      <c r="W1140" s="8">
        <v>300000385</v>
      </c>
      <c r="X1140" s="8">
        <v>0.3</v>
      </c>
      <c r="AK1140" s="8">
        <v>0</v>
      </c>
      <c r="AL1140" s="8">
        <v>0</v>
      </c>
      <c r="AM1140" s="8">
        <v>0</v>
      </c>
      <c r="AN1140" s="8">
        <v>0</v>
      </c>
      <c r="AO1140" s="8">
        <v>0</v>
      </c>
      <c r="AP1140" s="8">
        <v>0</v>
      </c>
      <c r="AQ1140" s="8">
        <v>0</v>
      </c>
      <c r="AR1140" s="8">
        <v>0</v>
      </c>
      <c r="AS1140" s="8">
        <v>30025</v>
      </c>
      <c r="AT1140" s="8">
        <v>6.25E-2</v>
      </c>
      <c r="AU1140" s="8">
        <v>0</v>
      </c>
      <c r="AV1140" s="8">
        <v>0</v>
      </c>
    </row>
    <row r="1141" spans="1:48">
      <c r="A1141" s="8" t="s">
        <v>2012</v>
      </c>
      <c r="D1141" s="8">
        <v>0</v>
      </c>
      <c r="L1141" s="8">
        <v>1</v>
      </c>
      <c r="AK1141" s="8">
        <v>0</v>
      </c>
      <c r="AL1141" s="8">
        <v>0</v>
      </c>
      <c r="AM1141" s="8">
        <v>0</v>
      </c>
      <c r="AN1141" s="8">
        <v>0</v>
      </c>
      <c r="AO1141" s="8">
        <v>0</v>
      </c>
      <c r="AP1141" s="8">
        <v>0</v>
      </c>
      <c r="AQ1141" s="8">
        <v>0</v>
      </c>
      <c r="AR1141" s="8">
        <v>0</v>
      </c>
      <c r="AS1141" s="8">
        <v>0</v>
      </c>
      <c r="AT1141" s="8">
        <v>0</v>
      </c>
      <c r="AU1141" s="8">
        <v>0</v>
      </c>
      <c r="AV1141" s="8">
        <v>0</v>
      </c>
    </row>
    <row r="1142" spans="1:48">
      <c r="A1142" s="8" t="s">
        <v>2012</v>
      </c>
      <c r="D1142" s="8">
        <v>0</v>
      </c>
      <c r="L1142" s="8">
        <v>1</v>
      </c>
      <c r="AK1142" s="8">
        <v>0</v>
      </c>
      <c r="AL1142" s="8">
        <v>0</v>
      </c>
      <c r="AM1142" s="8">
        <v>0</v>
      </c>
      <c r="AN1142" s="8">
        <v>0</v>
      </c>
      <c r="AO1142" s="8">
        <v>0</v>
      </c>
      <c r="AP1142" s="8">
        <v>0</v>
      </c>
      <c r="AQ1142" s="8">
        <v>0</v>
      </c>
      <c r="AR1142" s="8">
        <v>0</v>
      </c>
      <c r="AS1142" s="8">
        <v>0</v>
      </c>
      <c r="AT1142" s="8">
        <v>0</v>
      </c>
      <c r="AU1142" s="8">
        <v>0</v>
      </c>
      <c r="AV1142" s="8">
        <v>0</v>
      </c>
    </row>
    <row r="1143" spans="1:48">
      <c r="A1143" s="8" t="s">
        <v>2012</v>
      </c>
      <c r="D1143" s="8">
        <v>0</v>
      </c>
      <c r="L1143" s="8">
        <v>1</v>
      </c>
      <c r="AK1143" s="8">
        <v>0</v>
      </c>
      <c r="AL1143" s="8">
        <v>0</v>
      </c>
      <c r="AM1143" s="8">
        <v>0</v>
      </c>
      <c r="AN1143" s="8">
        <v>0</v>
      </c>
      <c r="AO1143" s="8">
        <v>0</v>
      </c>
      <c r="AP1143" s="8">
        <v>0</v>
      </c>
      <c r="AQ1143" s="8">
        <v>0</v>
      </c>
      <c r="AR1143" s="8">
        <v>0</v>
      </c>
      <c r="AS1143" s="8">
        <v>0</v>
      </c>
      <c r="AT1143" s="8">
        <v>0</v>
      </c>
      <c r="AU1143" s="8">
        <v>0</v>
      </c>
      <c r="AV1143" s="8">
        <v>0</v>
      </c>
    </row>
    <row r="1144" spans="1:48">
      <c r="A1144" s="8" t="s">
        <v>2012</v>
      </c>
      <c r="D1144" s="8">
        <v>0</v>
      </c>
      <c r="L1144" s="8">
        <v>1</v>
      </c>
      <c r="AK1144" s="8">
        <v>0</v>
      </c>
      <c r="AL1144" s="8">
        <v>0</v>
      </c>
      <c r="AM1144" s="8">
        <v>0</v>
      </c>
      <c r="AN1144" s="8">
        <v>0</v>
      </c>
      <c r="AO1144" s="8">
        <v>0</v>
      </c>
      <c r="AP1144" s="8">
        <v>0</v>
      </c>
      <c r="AQ1144" s="8">
        <v>0</v>
      </c>
      <c r="AR1144" s="8">
        <v>0</v>
      </c>
      <c r="AS1144" s="8">
        <v>0</v>
      </c>
      <c r="AT1144" s="8">
        <v>0</v>
      </c>
      <c r="AU1144" s="8">
        <v>0</v>
      </c>
      <c r="AV1144" s="8">
        <v>0</v>
      </c>
    </row>
    <row r="1145" spans="1:48">
      <c r="A1145" s="8" t="s">
        <v>2012</v>
      </c>
      <c r="D1145" s="8">
        <v>0</v>
      </c>
      <c r="L1145" s="8">
        <v>1</v>
      </c>
      <c r="AK1145" s="8">
        <v>0</v>
      </c>
      <c r="AL1145" s="8">
        <v>0</v>
      </c>
      <c r="AM1145" s="8">
        <v>0</v>
      </c>
      <c r="AN1145" s="8">
        <v>0</v>
      </c>
      <c r="AO1145" s="8">
        <v>0</v>
      </c>
      <c r="AP1145" s="8">
        <v>0</v>
      </c>
      <c r="AQ1145" s="8">
        <v>0</v>
      </c>
      <c r="AR1145" s="8">
        <v>0</v>
      </c>
      <c r="AS1145" s="8">
        <v>0</v>
      </c>
      <c r="AT1145" s="8">
        <v>0</v>
      </c>
      <c r="AU1145" s="8">
        <v>0</v>
      </c>
      <c r="AV1145" s="8">
        <v>0</v>
      </c>
    </row>
    <row r="1146" spans="1:48">
      <c r="A1146" s="8" t="s">
        <v>2012</v>
      </c>
      <c r="D1146" s="8">
        <v>0</v>
      </c>
      <c r="L1146" s="8">
        <v>1</v>
      </c>
      <c r="AK1146" s="8">
        <v>0</v>
      </c>
      <c r="AL1146" s="8">
        <v>0</v>
      </c>
      <c r="AM1146" s="8">
        <v>0</v>
      </c>
      <c r="AN1146" s="8">
        <v>0</v>
      </c>
      <c r="AO1146" s="8">
        <v>0</v>
      </c>
      <c r="AP1146" s="8">
        <v>0</v>
      </c>
      <c r="AQ1146" s="8">
        <v>0</v>
      </c>
      <c r="AR1146" s="8">
        <v>0</v>
      </c>
      <c r="AS1146" s="8">
        <v>0</v>
      </c>
      <c r="AT1146" s="8">
        <v>0</v>
      </c>
      <c r="AU1146" s="8">
        <v>0</v>
      </c>
      <c r="AV1146" s="8">
        <v>0</v>
      </c>
    </row>
    <row r="1147" spans="1:48">
      <c r="A1147" s="8" t="s">
        <v>2012</v>
      </c>
      <c r="D1147" s="8">
        <v>0</v>
      </c>
      <c r="L1147" s="8">
        <v>1</v>
      </c>
      <c r="AK1147" s="8">
        <v>0</v>
      </c>
      <c r="AL1147" s="8">
        <v>0</v>
      </c>
      <c r="AM1147" s="8">
        <v>0</v>
      </c>
      <c r="AN1147" s="8">
        <v>0</v>
      </c>
      <c r="AO1147" s="8">
        <v>0</v>
      </c>
      <c r="AP1147" s="8">
        <v>0</v>
      </c>
      <c r="AQ1147" s="8">
        <v>0</v>
      </c>
      <c r="AR1147" s="8">
        <v>0</v>
      </c>
      <c r="AS1147" s="8">
        <v>0</v>
      </c>
      <c r="AT1147" s="8">
        <v>0</v>
      </c>
      <c r="AU1147" s="8">
        <v>0</v>
      </c>
      <c r="AV1147" s="8">
        <v>0</v>
      </c>
    </row>
    <row r="1148" spans="1:48">
      <c r="A1148" s="8" t="s">
        <v>2012</v>
      </c>
      <c r="D1148" s="8">
        <v>0</v>
      </c>
      <c r="L1148" s="8">
        <v>1</v>
      </c>
      <c r="AK1148" s="8">
        <v>0</v>
      </c>
      <c r="AL1148" s="8">
        <v>0</v>
      </c>
      <c r="AM1148" s="8">
        <v>0</v>
      </c>
      <c r="AN1148" s="8">
        <v>0</v>
      </c>
      <c r="AO1148" s="8">
        <v>0</v>
      </c>
      <c r="AP1148" s="8">
        <v>0</v>
      </c>
      <c r="AQ1148" s="8">
        <v>0</v>
      </c>
      <c r="AR1148" s="8">
        <v>0</v>
      </c>
      <c r="AS1148" s="8">
        <v>0</v>
      </c>
      <c r="AT1148" s="8">
        <v>0</v>
      </c>
      <c r="AU1148" s="8">
        <v>0</v>
      </c>
      <c r="AV1148" s="8">
        <v>0</v>
      </c>
    </row>
    <row r="1149" spans="1:48">
      <c r="A1149" s="8" t="s">
        <v>2012</v>
      </c>
      <c r="B1149" s="8">
        <v>150000001</v>
      </c>
      <c r="D1149" s="8" t="s">
        <v>3011</v>
      </c>
      <c r="E1149" s="8">
        <v>50</v>
      </c>
      <c r="F1149" s="8">
        <v>2.5000000000000001E-3</v>
      </c>
      <c r="G1149" s="8">
        <v>0.25</v>
      </c>
      <c r="K1149" s="8" t="s">
        <v>3012</v>
      </c>
      <c r="L1149" s="8">
        <v>1</v>
      </c>
      <c r="S1149" s="8" t="s">
        <v>1075</v>
      </c>
      <c r="T1149" s="8">
        <v>5.4860000000000004E-3</v>
      </c>
      <c r="U1149" s="8" t="s">
        <v>209</v>
      </c>
      <c r="V1149" s="8">
        <v>2.8899999999999998E-4</v>
      </c>
      <c r="AK1149" s="8">
        <v>0</v>
      </c>
      <c r="AL1149" s="8">
        <v>0</v>
      </c>
      <c r="AM1149" s="8">
        <v>0</v>
      </c>
      <c r="AN1149" s="8">
        <v>0</v>
      </c>
      <c r="AO1149" s="8">
        <v>0</v>
      </c>
      <c r="AP1149" s="8">
        <v>0</v>
      </c>
      <c r="AQ1149" s="8">
        <v>0</v>
      </c>
      <c r="AR1149" s="8">
        <v>0</v>
      </c>
      <c r="AS1149" s="8">
        <v>0</v>
      </c>
      <c r="AT1149" s="8">
        <v>0</v>
      </c>
      <c r="AU1149" s="8">
        <v>0</v>
      </c>
      <c r="AV1149" s="8">
        <v>0</v>
      </c>
    </row>
    <row r="1150" spans="1:48">
      <c r="A1150" s="8" t="s">
        <v>2012</v>
      </c>
      <c r="B1150" s="8">
        <v>150000002</v>
      </c>
      <c r="D1150" s="8" t="s">
        <v>3013</v>
      </c>
      <c r="E1150" s="8">
        <v>50</v>
      </c>
      <c r="F1150" s="8">
        <v>1.6666666666666668E-3</v>
      </c>
      <c r="G1150" s="8">
        <v>0.25</v>
      </c>
      <c r="K1150" s="8" t="s">
        <v>3012</v>
      </c>
      <c r="L1150" s="8">
        <v>1</v>
      </c>
      <c r="S1150" s="8" t="s">
        <v>757</v>
      </c>
      <c r="T1150" s="8">
        <v>5.1500000000000001E-3</v>
      </c>
      <c r="AK1150" s="8">
        <v>0</v>
      </c>
      <c r="AL1150" s="8">
        <v>0</v>
      </c>
      <c r="AM1150" s="8">
        <v>0</v>
      </c>
      <c r="AN1150" s="8">
        <v>0</v>
      </c>
      <c r="AO1150" s="8">
        <v>0</v>
      </c>
      <c r="AP1150" s="8">
        <v>0</v>
      </c>
      <c r="AQ1150" s="8">
        <v>0</v>
      </c>
      <c r="AR1150" s="8">
        <v>0</v>
      </c>
      <c r="AS1150" s="8">
        <v>0</v>
      </c>
      <c r="AT1150" s="8">
        <v>0</v>
      </c>
      <c r="AU1150" s="8">
        <v>0</v>
      </c>
      <c r="AV1150" s="8">
        <v>0</v>
      </c>
    </row>
    <row r="1151" spans="1:48">
      <c r="A1151" s="8" t="s">
        <v>2012</v>
      </c>
      <c r="B1151" s="8">
        <v>150000003</v>
      </c>
      <c r="D1151" s="8" t="s">
        <v>3014</v>
      </c>
      <c r="E1151" s="8">
        <v>130</v>
      </c>
      <c r="F1151" s="8">
        <v>4.8333333333333336E-3</v>
      </c>
      <c r="G1151" s="8">
        <v>0.5</v>
      </c>
      <c r="K1151" s="8" t="s">
        <v>3012</v>
      </c>
      <c r="L1151" s="8">
        <v>1</v>
      </c>
      <c r="S1151" s="8" t="s">
        <v>945</v>
      </c>
      <c r="T1151" s="8">
        <v>3.6799999999999999E-2</v>
      </c>
      <c r="AK1151" s="8">
        <v>0</v>
      </c>
      <c r="AL1151" s="8">
        <v>0</v>
      </c>
      <c r="AM1151" s="8">
        <v>0</v>
      </c>
      <c r="AN1151" s="8">
        <v>0</v>
      </c>
      <c r="AO1151" s="8">
        <v>0</v>
      </c>
      <c r="AP1151" s="8">
        <v>0</v>
      </c>
      <c r="AQ1151" s="8">
        <v>0</v>
      </c>
      <c r="AR1151" s="8">
        <v>0</v>
      </c>
      <c r="AS1151" s="8">
        <v>0</v>
      </c>
      <c r="AT1151" s="8">
        <v>0</v>
      </c>
      <c r="AU1151" s="8">
        <v>0</v>
      </c>
      <c r="AV1151" s="8">
        <v>0</v>
      </c>
    </row>
    <row r="1152" spans="1:48">
      <c r="A1152" s="8" t="s">
        <v>2012</v>
      </c>
      <c r="B1152" s="8">
        <v>150000004</v>
      </c>
      <c r="D1152" s="8" t="s">
        <v>3015</v>
      </c>
      <c r="E1152" s="8">
        <v>330</v>
      </c>
      <c r="F1152" s="8">
        <v>2E-3</v>
      </c>
      <c r="G1152" s="8">
        <v>0.25</v>
      </c>
      <c r="K1152" s="8" t="s">
        <v>3012</v>
      </c>
      <c r="L1152" s="8">
        <v>1</v>
      </c>
      <c r="S1152" s="8" t="s">
        <v>947</v>
      </c>
      <c r="T1152" s="8">
        <v>1.7500000000000002E-2</v>
      </c>
      <c r="AK1152" s="8">
        <v>0</v>
      </c>
      <c r="AL1152" s="8">
        <v>0</v>
      </c>
      <c r="AM1152" s="8">
        <v>0</v>
      </c>
      <c r="AN1152" s="8">
        <v>0</v>
      </c>
      <c r="AO1152" s="8">
        <v>0</v>
      </c>
      <c r="AP1152" s="8">
        <v>0</v>
      </c>
      <c r="AQ1152" s="8">
        <v>0</v>
      </c>
      <c r="AR1152" s="8">
        <v>0</v>
      </c>
      <c r="AS1152" s="8">
        <v>0</v>
      </c>
      <c r="AT1152" s="8">
        <v>0</v>
      </c>
      <c r="AU1152" s="8">
        <v>0</v>
      </c>
      <c r="AV1152" s="8">
        <v>0</v>
      </c>
    </row>
    <row r="1153" spans="1:48">
      <c r="A1153" s="8" t="s">
        <v>2012</v>
      </c>
      <c r="B1153" s="8">
        <v>150000005</v>
      </c>
      <c r="D1153" s="8" t="s">
        <v>3016</v>
      </c>
      <c r="E1153" s="8">
        <v>200</v>
      </c>
      <c r="F1153" s="8">
        <v>7.2727272727272727E-3</v>
      </c>
      <c r="G1153" s="8">
        <v>0.5</v>
      </c>
      <c r="K1153" s="8" t="s">
        <v>2412</v>
      </c>
      <c r="L1153" s="8">
        <v>2</v>
      </c>
      <c r="M1153" s="8">
        <v>2</v>
      </c>
      <c r="S1153" s="8" t="s">
        <v>632</v>
      </c>
      <c r="T1153" s="8">
        <v>4.2469920000000001E-2</v>
      </c>
      <c r="U1153" s="8" t="s">
        <v>335</v>
      </c>
      <c r="V1153" s="8">
        <v>8.6616000000000004E-4</v>
      </c>
      <c r="AK1153" s="8">
        <v>300000180</v>
      </c>
      <c r="AL1153" s="8">
        <v>5.0509999999999999E-3</v>
      </c>
      <c r="AM1153" s="8">
        <v>0</v>
      </c>
      <c r="AN1153" s="8">
        <v>0</v>
      </c>
      <c r="AO1153" s="8">
        <v>300000181</v>
      </c>
      <c r="AP1153" s="8">
        <v>0.111111</v>
      </c>
      <c r="AQ1153" s="8">
        <v>30013</v>
      </c>
      <c r="AR1153" s="8">
        <v>1.4222E-2</v>
      </c>
      <c r="AS1153" s="8">
        <v>0</v>
      </c>
      <c r="AT1153" s="8">
        <v>0</v>
      </c>
      <c r="AU1153" s="8">
        <v>30201</v>
      </c>
      <c r="AV1153" s="8">
        <v>5.0509999999999999E-3</v>
      </c>
    </row>
    <row r="1154" spans="1:48">
      <c r="A1154" s="8" t="s">
        <v>2012</v>
      </c>
      <c r="B1154" s="8">
        <v>150000006</v>
      </c>
      <c r="D1154" s="8" t="s">
        <v>14474</v>
      </c>
      <c r="E1154" s="8">
        <v>200</v>
      </c>
      <c r="F1154" s="8">
        <v>7.2727272727272727E-3</v>
      </c>
      <c r="G1154" s="8">
        <v>0.5</v>
      </c>
      <c r="K1154" s="8" t="s">
        <v>2412</v>
      </c>
      <c r="L1154" s="8">
        <v>2</v>
      </c>
      <c r="M1154" s="8">
        <v>2</v>
      </c>
      <c r="S1154" s="8" t="s">
        <v>632</v>
      </c>
      <c r="T1154" s="8">
        <v>4.2087600000000003E-2</v>
      </c>
      <c r="U1154" s="8" t="s">
        <v>315</v>
      </c>
      <c r="V1154" s="8">
        <v>1.2992400000000001E-3</v>
      </c>
      <c r="AK1154" s="8">
        <v>300000180</v>
      </c>
      <c r="AL1154" s="8">
        <v>5.0509999999999999E-3</v>
      </c>
      <c r="AM1154" s="8">
        <v>0</v>
      </c>
      <c r="AN1154" s="8">
        <v>0</v>
      </c>
      <c r="AO1154" s="8">
        <v>300000181</v>
      </c>
      <c r="AP1154" s="8">
        <v>0.111111</v>
      </c>
      <c r="AQ1154" s="8">
        <v>30013</v>
      </c>
      <c r="AR1154" s="8">
        <v>1.4222E-2</v>
      </c>
      <c r="AS1154" s="8">
        <v>0</v>
      </c>
      <c r="AT1154" s="8">
        <v>0</v>
      </c>
      <c r="AU1154" s="8">
        <v>30201</v>
      </c>
      <c r="AV1154" s="8">
        <v>5.0509999999999999E-3</v>
      </c>
    </row>
    <row r="1155" spans="1:48">
      <c r="A1155" s="8" t="s">
        <v>2012</v>
      </c>
      <c r="B1155" s="8">
        <v>150000009</v>
      </c>
      <c r="D1155" s="8" t="s">
        <v>3018</v>
      </c>
      <c r="E1155" s="8">
        <v>200</v>
      </c>
      <c r="F1155" s="8">
        <v>7.2727272727272727E-3</v>
      </c>
      <c r="G1155" s="8">
        <v>0.5</v>
      </c>
      <c r="K1155" s="8" t="s">
        <v>2412</v>
      </c>
      <c r="L1155" s="8">
        <v>2</v>
      </c>
      <c r="M1155" s="8">
        <v>2</v>
      </c>
      <c r="S1155" s="8" t="s">
        <v>632</v>
      </c>
      <c r="T1155" s="8">
        <v>4.7733840000000007E-2</v>
      </c>
      <c r="U1155" s="8" t="s">
        <v>335</v>
      </c>
      <c r="V1155" s="8">
        <v>9.7416000000000006E-4</v>
      </c>
      <c r="AK1155" s="8">
        <v>0</v>
      </c>
      <c r="AL1155" s="8">
        <v>0</v>
      </c>
      <c r="AM1155" s="8">
        <v>0</v>
      </c>
      <c r="AN1155" s="8">
        <v>0</v>
      </c>
      <c r="AO1155" s="8">
        <v>300000181</v>
      </c>
      <c r="AP1155" s="8">
        <v>0.111111</v>
      </c>
      <c r="AQ1155" s="8">
        <v>30013</v>
      </c>
      <c r="AR1155" s="8">
        <v>1.4222E-2</v>
      </c>
      <c r="AS1155" s="8">
        <v>0</v>
      </c>
      <c r="AT1155" s="8">
        <v>0</v>
      </c>
      <c r="AU1155" s="8">
        <v>30201</v>
      </c>
      <c r="AV1155" s="8">
        <v>3.333E-3</v>
      </c>
    </row>
    <row r="1156" spans="1:48">
      <c r="A1156" s="8" t="s">
        <v>2012</v>
      </c>
      <c r="B1156" s="8">
        <v>150000010</v>
      </c>
      <c r="D1156" s="8" t="s">
        <v>14475</v>
      </c>
      <c r="E1156" s="8">
        <v>200</v>
      </c>
      <c r="F1156" s="8">
        <v>7.2727272727272727E-3</v>
      </c>
      <c r="G1156" s="8">
        <v>0.5</v>
      </c>
      <c r="K1156" s="8" t="s">
        <v>2412</v>
      </c>
      <c r="L1156" s="8">
        <v>2</v>
      </c>
      <c r="M1156" s="8">
        <v>2</v>
      </c>
      <c r="S1156" s="8" t="s">
        <v>632</v>
      </c>
      <c r="T1156" s="8">
        <v>4.7246760000000006E-2</v>
      </c>
      <c r="U1156" s="8" t="s">
        <v>315</v>
      </c>
      <c r="V1156" s="8">
        <v>1.4612400000000002E-3</v>
      </c>
      <c r="AK1156" s="8">
        <v>0</v>
      </c>
      <c r="AL1156" s="8">
        <v>0</v>
      </c>
      <c r="AM1156" s="8">
        <v>0</v>
      </c>
      <c r="AN1156" s="8">
        <v>0</v>
      </c>
      <c r="AO1156" s="8">
        <v>300000181</v>
      </c>
      <c r="AP1156" s="8">
        <v>0.111111</v>
      </c>
      <c r="AQ1156" s="8">
        <v>30013</v>
      </c>
      <c r="AR1156" s="8">
        <v>1.4222E-2</v>
      </c>
      <c r="AS1156" s="8">
        <v>0</v>
      </c>
      <c r="AT1156" s="8">
        <v>0</v>
      </c>
      <c r="AU1156" s="8">
        <v>30201</v>
      </c>
      <c r="AV1156" s="8">
        <v>3.333E-3</v>
      </c>
    </row>
    <row r="1157" spans="1:48">
      <c r="A1157" s="8" t="s">
        <v>2012</v>
      </c>
      <c r="B1157" s="8">
        <v>150000013</v>
      </c>
      <c r="D1157" s="8" t="s">
        <v>14476</v>
      </c>
      <c r="E1157" s="8">
        <v>80</v>
      </c>
      <c r="F1157" s="8">
        <v>3.8095238095238095E-3</v>
      </c>
      <c r="G1157" s="8">
        <v>0.25</v>
      </c>
      <c r="K1157" s="8" t="s">
        <v>2412</v>
      </c>
      <c r="L1157" s="8">
        <v>1</v>
      </c>
      <c r="M1157" s="8">
        <v>2</v>
      </c>
      <c r="S1157" s="8" t="s">
        <v>632</v>
      </c>
      <c r="T1157" s="8">
        <v>5.1450000000000003E-3</v>
      </c>
      <c r="U1157" s="8" t="s">
        <v>335</v>
      </c>
      <c r="V1157" s="8">
        <v>1.05E-4</v>
      </c>
      <c r="AK1157" s="8">
        <v>300000223</v>
      </c>
      <c r="AL1157" s="8">
        <v>2E-3</v>
      </c>
      <c r="AM1157" s="8">
        <v>0</v>
      </c>
      <c r="AN1157" s="8">
        <v>0</v>
      </c>
      <c r="AO1157" s="8">
        <v>0</v>
      </c>
      <c r="AP1157" s="8">
        <v>0</v>
      </c>
      <c r="AQ1157" s="8">
        <v>0</v>
      </c>
      <c r="AR1157" s="8">
        <v>0</v>
      </c>
      <c r="AS1157" s="8">
        <v>0</v>
      </c>
      <c r="AT1157" s="8">
        <v>0</v>
      </c>
      <c r="AU1157" s="8">
        <v>30201</v>
      </c>
      <c r="AV1157" s="8">
        <v>2E-3</v>
      </c>
    </row>
    <row r="1158" spans="1:48">
      <c r="A1158" s="8" t="s">
        <v>2012</v>
      </c>
      <c r="B1158" s="8">
        <v>150000015</v>
      </c>
      <c r="D1158" s="8" t="s">
        <v>14477</v>
      </c>
      <c r="E1158" s="8">
        <v>80</v>
      </c>
      <c r="F1158" s="8">
        <v>3.8095238095238095E-3</v>
      </c>
      <c r="G1158" s="8">
        <v>0.25</v>
      </c>
      <c r="K1158" s="8" t="s">
        <v>2412</v>
      </c>
      <c r="L1158" s="8">
        <v>1</v>
      </c>
      <c r="M1158" s="8">
        <v>2</v>
      </c>
      <c r="S1158" s="8" t="s">
        <v>632</v>
      </c>
      <c r="T1158" s="8">
        <v>5.0930000000000003E-3</v>
      </c>
      <c r="U1158" s="8" t="s">
        <v>315</v>
      </c>
      <c r="V1158" s="8">
        <v>1.5799999999999999E-4</v>
      </c>
      <c r="AK1158" s="8">
        <v>300000223</v>
      </c>
      <c r="AL1158" s="8">
        <v>2E-3</v>
      </c>
      <c r="AM1158" s="8">
        <v>0</v>
      </c>
      <c r="AN1158" s="8">
        <v>0</v>
      </c>
      <c r="AO1158" s="8">
        <v>0</v>
      </c>
      <c r="AP1158" s="8">
        <v>0</v>
      </c>
      <c r="AQ1158" s="8">
        <v>0</v>
      </c>
      <c r="AR1158" s="8">
        <v>0</v>
      </c>
      <c r="AS1158" s="8">
        <v>0</v>
      </c>
      <c r="AT1158" s="8">
        <v>0</v>
      </c>
      <c r="AU1158" s="8">
        <v>30201</v>
      </c>
      <c r="AV1158" s="8">
        <v>2E-3</v>
      </c>
    </row>
    <row r="1159" spans="1:48">
      <c r="A1159" s="8" t="s">
        <v>2012</v>
      </c>
      <c r="B1159" s="8">
        <v>150000017</v>
      </c>
      <c r="D1159" s="8" t="s">
        <v>14478</v>
      </c>
      <c r="E1159" s="8">
        <v>50</v>
      </c>
      <c r="F1159" s="8">
        <v>7.2727272727272727E-3</v>
      </c>
      <c r="G1159" s="8">
        <v>0.25</v>
      </c>
      <c r="K1159" s="8" t="s">
        <v>2412</v>
      </c>
      <c r="L1159" s="8">
        <v>2</v>
      </c>
      <c r="M1159" s="8">
        <v>2</v>
      </c>
      <c r="S1159" s="8" t="s">
        <v>632</v>
      </c>
      <c r="T1159" s="8">
        <v>4.0179999999999999E-3</v>
      </c>
      <c r="U1159" s="8" t="s">
        <v>335</v>
      </c>
      <c r="V1159" s="8">
        <v>8.2000000000000001E-5</v>
      </c>
      <c r="AK1159" s="8">
        <v>300000223</v>
      </c>
      <c r="AL1159" s="8">
        <v>2E-3</v>
      </c>
      <c r="AM1159" s="8">
        <v>0</v>
      </c>
      <c r="AN1159" s="8">
        <v>0</v>
      </c>
      <c r="AO1159" s="8">
        <v>0</v>
      </c>
      <c r="AP1159" s="8">
        <v>0</v>
      </c>
      <c r="AQ1159" s="8">
        <v>0</v>
      </c>
      <c r="AR1159" s="8">
        <v>0</v>
      </c>
      <c r="AS1159" s="8">
        <v>0</v>
      </c>
      <c r="AT1159" s="8">
        <v>0</v>
      </c>
      <c r="AU1159" s="8">
        <v>30201</v>
      </c>
      <c r="AV1159" s="8">
        <v>2E-3</v>
      </c>
    </row>
    <row r="1160" spans="1:48">
      <c r="A1160" s="8" t="s">
        <v>2012</v>
      </c>
      <c r="B1160" s="8">
        <v>150000019</v>
      </c>
      <c r="D1160" s="8" t="s">
        <v>14479</v>
      </c>
      <c r="E1160" s="8">
        <v>50</v>
      </c>
      <c r="F1160" s="8">
        <v>7.2727272727272727E-3</v>
      </c>
      <c r="G1160" s="8">
        <v>0.25</v>
      </c>
      <c r="K1160" s="8" t="s">
        <v>2412</v>
      </c>
      <c r="L1160" s="8">
        <v>2</v>
      </c>
      <c r="M1160" s="8">
        <v>2</v>
      </c>
      <c r="S1160" s="8" t="s">
        <v>632</v>
      </c>
      <c r="T1160" s="8">
        <v>3.9769999999999996E-3</v>
      </c>
      <c r="U1160" s="8" t="s">
        <v>315</v>
      </c>
      <c r="V1160" s="8">
        <v>1.2300000000000001E-4</v>
      </c>
      <c r="AK1160" s="8">
        <v>300000223</v>
      </c>
      <c r="AL1160" s="8">
        <v>2E-3</v>
      </c>
      <c r="AM1160" s="8">
        <v>0</v>
      </c>
      <c r="AN1160" s="8">
        <v>0</v>
      </c>
      <c r="AO1160" s="8">
        <v>0</v>
      </c>
      <c r="AP1160" s="8">
        <v>0</v>
      </c>
      <c r="AQ1160" s="8">
        <v>0</v>
      </c>
      <c r="AR1160" s="8">
        <v>0</v>
      </c>
      <c r="AS1160" s="8">
        <v>0</v>
      </c>
      <c r="AT1160" s="8">
        <v>0</v>
      </c>
      <c r="AU1160" s="8">
        <v>30201</v>
      </c>
      <c r="AV1160" s="8">
        <v>2E-3</v>
      </c>
    </row>
    <row r="1161" spans="1:48">
      <c r="A1161" s="8" t="s">
        <v>2012</v>
      </c>
      <c r="D1161" s="8">
        <v>0</v>
      </c>
      <c r="L1161" s="8">
        <v>1</v>
      </c>
      <c r="AK1161" s="8">
        <v>0</v>
      </c>
      <c r="AL1161" s="8">
        <v>0</v>
      </c>
      <c r="AM1161" s="8">
        <v>0</v>
      </c>
      <c r="AN1161" s="8">
        <v>0</v>
      </c>
      <c r="AO1161" s="8">
        <v>0</v>
      </c>
      <c r="AP1161" s="8">
        <v>0</v>
      </c>
      <c r="AQ1161" s="8">
        <v>0</v>
      </c>
      <c r="AR1161" s="8">
        <v>0</v>
      </c>
      <c r="AS1161" s="8">
        <v>0</v>
      </c>
      <c r="AT1161" s="8">
        <v>0</v>
      </c>
      <c r="AU1161" s="8">
        <v>0</v>
      </c>
      <c r="AV1161" s="8">
        <v>0</v>
      </c>
    </row>
    <row r="1162" spans="1:48">
      <c r="A1162" s="8" t="s">
        <v>2012</v>
      </c>
      <c r="D1162" s="8">
        <v>0</v>
      </c>
      <c r="L1162" s="8">
        <v>1</v>
      </c>
      <c r="AK1162" s="8">
        <v>0</v>
      </c>
      <c r="AL1162" s="8">
        <v>0</v>
      </c>
      <c r="AM1162" s="8">
        <v>0</v>
      </c>
      <c r="AN1162" s="8">
        <v>0</v>
      </c>
      <c r="AO1162" s="8">
        <v>0</v>
      </c>
      <c r="AP1162" s="8">
        <v>0</v>
      </c>
      <c r="AQ1162" s="8">
        <v>0</v>
      </c>
      <c r="AR1162" s="8">
        <v>0</v>
      </c>
      <c r="AS1162" s="8">
        <v>0</v>
      </c>
      <c r="AT1162" s="8">
        <v>0</v>
      </c>
      <c r="AU1162" s="8">
        <v>0</v>
      </c>
      <c r="AV1162" s="8">
        <v>0</v>
      </c>
    </row>
    <row r="1163" spans="1:48">
      <c r="A1163" s="8" t="s">
        <v>2012</v>
      </c>
      <c r="B1163" s="8">
        <v>150000021</v>
      </c>
      <c r="D1163" s="8" t="s">
        <v>14480</v>
      </c>
      <c r="E1163" s="8">
        <v>80</v>
      </c>
      <c r="F1163" s="8">
        <v>5.3333333333333332E-3</v>
      </c>
      <c r="G1163" s="8">
        <v>0.25</v>
      </c>
      <c r="K1163" s="8" t="s">
        <v>2412</v>
      </c>
      <c r="L1163" s="8">
        <v>2</v>
      </c>
      <c r="M1163" s="8">
        <v>2</v>
      </c>
      <c r="S1163" s="8" t="s">
        <v>1021</v>
      </c>
      <c r="T1163" s="8">
        <v>1.691E-3</v>
      </c>
      <c r="U1163" s="8" t="s">
        <v>113</v>
      </c>
      <c r="V1163" s="8">
        <v>3.4999999999999997E-5</v>
      </c>
      <c r="AK1163" s="8">
        <v>300000223</v>
      </c>
      <c r="AL1163" s="8">
        <v>2.5000000000000001E-4</v>
      </c>
      <c r="AM1163" s="8">
        <v>30029</v>
      </c>
      <c r="AN1163" s="8">
        <v>2.5000000000000001E-3</v>
      </c>
      <c r="AO1163" s="8">
        <v>0</v>
      </c>
      <c r="AP1163" s="8">
        <v>0</v>
      </c>
      <c r="AQ1163" s="8">
        <v>0</v>
      </c>
      <c r="AR1163" s="8">
        <v>0</v>
      </c>
      <c r="AS1163" s="8">
        <v>0</v>
      </c>
      <c r="AT1163" s="8">
        <v>0</v>
      </c>
      <c r="AU1163" s="8">
        <v>30201</v>
      </c>
      <c r="AV1163" s="8">
        <v>2.5000000000000001E-3</v>
      </c>
    </row>
    <row r="1164" spans="1:48">
      <c r="A1164" s="8" t="s">
        <v>2012</v>
      </c>
      <c r="B1164" s="8">
        <v>150000022</v>
      </c>
      <c r="D1164" s="8" t="s">
        <v>14481</v>
      </c>
      <c r="E1164" s="8">
        <v>80</v>
      </c>
      <c r="F1164" s="8">
        <v>5.3333333333333332E-3</v>
      </c>
      <c r="G1164" s="8">
        <v>0.25</v>
      </c>
      <c r="K1164" s="8" t="s">
        <v>2412</v>
      </c>
      <c r="L1164" s="8">
        <v>2</v>
      </c>
      <c r="M1164" s="8">
        <v>2</v>
      </c>
      <c r="S1164" s="8" t="s">
        <v>1021</v>
      </c>
      <c r="T1164" s="8">
        <v>1.691E-3</v>
      </c>
      <c r="U1164" s="8" t="s">
        <v>269</v>
      </c>
      <c r="V1164" s="8">
        <v>3.4999999999999997E-5</v>
      </c>
      <c r="AK1164" s="8">
        <v>300000223</v>
      </c>
      <c r="AL1164" s="8">
        <v>2.5000000000000001E-4</v>
      </c>
      <c r="AM1164" s="8">
        <v>30029</v>
      </c>
      <c r="AN1164" s="8">
        <v>2.5000000000000001E-3</v>
      </c>
      <c r="AO1164" s="8">
        <v>0</v>
      </c>
      <c r="AP1164" s="8">
        <v>0</v>
      </c>
      <c r="AQ1164" s="8">
        <v>0</v>
      </c>
      <c r="AR1164" s="8">
        <v>0</v>
      </c>
      <c r="AS1164" s="8">
        <v>0</v>
      </c>
      <c r="AT1164" s="8">
        <v>0</v>
      </c>
      <c r="AU1164" s="8">
        <v>30201</v>
      </c>
      <c r="AV1164" s="8">
        <v>2.5000000000000001E-3</v>
      </c>
    </row>
    <row r="1165" spans="1:48">
      <c r="A1165" s="8" t="s">
        <v>2012</v>
      </c>
      <c r="B1165" s="8">
        <v>150000023</v>
      </c>
      <c r="D1165" s="8" t="s">
        <v>14482</v>
      </c>
      <c r="E1165" s="8">
        <v>80</v>
      </c>
      <c r="F1165" s="8">
        <v>5.3333333333333332E-3</v>
      </c>
      <c r="G1165" s="8">
        <v>0.25</v>
      </c>
      <c r="K1165" s="8" t="s">
        <v>2412</v>
      </c>
      <c r="L1165" s="8">
        <v>2</v>
      </c>
      <c r="M1165" s="8">
        <v>2</v>
      </c>
      <c r="S1165" s="8" t="s">
        <v>1021</v>
      </c>
      <c r="T1165" s="8">
        <v>1.691E-3</v>
      </c>
      <c r="U1165" s="8" t="s">
        <v>113</v>
      </c>
      <c r="V1165" s="8">
        <v>3.4999999999999997E-5</v>
      </c>
      <c r="AK1165" s="8">
        <v>300000223</v>
      </c>
      <c r="AL1165" s="8">
        <v>2.5000000000000001E-4</v>
      </c>
      <c r="AM1165" s="8">
        <v>30029</v>
      </c>
      <c r="AN1165" s="8">
        <v>2.5000000000000001E-3</v>
      </c>
      <c r="AO1165" s="8">
        <v>0</v>
      </c>
      <c r="AP1165" s="8">
        <v>0</v>
      </c>
      <c r="AQ1165" s="8">
        <v>0</v>
      </c>
      <c r="AR1165" s="8">
        <v>0</v>
      </c>
      <c r="AS1165" s="8">
        <v>0</v>
      </c>
      <c r="AT1165" s="8">
        <v>0</v>
      </c>
      <c r="AU1165" s="8">
        <v>30201</v>
      </c>
      <c r="AV1165" s="8">
        <v>2.5000000000000001E-3</v>
      </c>
    </row>
    <row r="1166" spans="1:48">
      <c r="A1166" s="8" t="s">
        <v>2012</v>
      </c>
      <c r="B1166" s="8">
        <v>150000024</v>
      </c>
      <c r="D1166" s="8" t="s">
        <v>14483</v>
      </c>
      <c r="E1166" s="8">
        <v>80</v>
      </c>
      <c r="F1166" s="8">
        <v>5.3333333333333332E-3</v>
      </c>
      <c r="G1166" s="8">
        <v>0.25</v>
      </c>
      <c r="K1166" s="8" t="s">
        <v>2412</v>
      </c>
      <c r="L1166" s="8">
        <v>2</v>
      </c>
      <c r="M1166" s="8">
        <v>2</v>
      </c>
      <c r="S1166" s="8" t="s">
        <v>1021</v>
      </c>
      <c r="T1166" s="8">
        <v>1.691E-3</v>
      </c>
      <c r="U1166" s="8" t="s">
        <v>269</v>
      </c>
      <c r="V1166" s="8">
        <v>3.4999999999999997E-5</v>
      </c>
      <c r="AK1166" s="8">
        <v>300000223</v>
      </c>
      <c r="AL1166" s="8">
        <v>2.5000000000000001E-4</v>
      </c>
      <c r="AM1166" s="8">
        <v>30029</v>
      </c>
      <c r="AN1166" s="8">
        <v>2.5000000000000001E-3</v>
      </c>
      <c r="AO1166" s="8">
        <v>0</v>
      </c>
      <c r="AP1166" s="8">
        <v>0</v>
      </c>
      <c r="AQ1166" s="8">
        <v>0</v>
      </c>
      <c r="AR1166" s="8">
        <v>0</v>
      </c>
      <c r="AS1166" s="8">
        <v>0</v>
      </c>
      <c r="AT1166" s="8">
        <v>0</v>
      </c>
      <c r="AU1166" s="8">
        <v>30201</v>
      </c>
      <c r="AV1166" s="8">
        <v>2.5000000000000001E-3</v>
      </c>
    </row>
    <row r="1167" spans="1:48">
      <c r="A1167" s="8" t="s">
        <v>2012</v>
      </c>
      <c r="B1167" s="8">
        <v>150000025</v>
      </c>
      <c r="D1167" s="8" t="s">
        <v>14484</v>
      </c>
      <c r="E1167" s="8">
        <v>200</v>
      </c>
      <c r="F1167" s="8">
        <v>9.5238095238095247E-3</v>
      </c>
      <c r="G1167" s="8">
        <v>0.5</v>
      </c>
      <c r="K1167" s="8" t="s">
        <v>2412</v>
      </c>
      <c r="L1167" s="8">
        <v>2</v>
      </c>
      <c r="M1167" s="8">
        <v>1</v>
      </c>
      <c r="S1167" s="8" t="s">
        <v>1117</v>
      </c>
      <c r="T1167" s="8">
        <v>1.78E-2</v>
      </c>
      <c r="AK1167" s="8">
        <v>30191</v>
      </c>
      <c r="AL1167" s="8">
        <v>2.2200000000000002E-3</v>
      </c>
      <c r="AM1167" s="8">
        <v>0</v>
      </c>
      <c r="AN1167" s="8">
        <v>0</v>
      </c>
      <c r="AO1167" s="8">
        <v>300000222</v>
      </c>
      <c r="AP1167" s="8">
        <v>0.02</v>
      </c>
      <c r="AQ1167" s="8">
        <v>30013</v>
      </c>
      <c r="AR1167" s="8">
        <v>1.456E-3</v>
      </c>
      <c r="AS1167" s="8">
        <v>0</v>
      </c>
      <c r="AT1167" s="8">
        <v>0</v>
      </c>
      <c r="AU1167" s="8">
        <v>30201</v>
      </c>
      <c r="AV1167" s="8">
        <v>0.02</v>
      </c>
    </row>
    <row r="1168" spans="1:48">
      <c r="A1168" s="8" t="s">
        <v>2012</v>
      </c>
      <c r="B1168" s="8">
        <v>150000027</v>
      </c>
      <c r="D1168" s="8" t="s">
        <v>14485</v>
      </c>
      <c r="E1168" s="8">
        <v>200</v>
      </c>
      <c r="F1168" s="8">
        <v>9.5238095238095247E-3</v>
      </c>
      <c r="G1168" s="8">
        <v>0.5</v>
      </c>
      <c r="K1168" s="8" t="s">
        <v>2412</v>
      </c>
      <c r="L1168" s="8">
        <v>2</v>
      </c>
      <c r="M1168" s="8">
        <v>1</v>
      </c>
      <c r="S1168" s="8" t="s">
        <v>1117</v>
      </c>
      <c r="T1168" s="8">
        <v>1.9599999999999999E-2</v>
      </c>
      <c r="AK1168" s="8">
        <v>30191</v>
      </c>
      <c r="AL1168" s="8">
        <v>2.2200000000000002E-3</v>
      </c>
      <c r="AM1168" s="8">
        <v>0</v>
      </c>
      <c r="AN1168" s="8">
        <v>0</v>
      </c>
      <c r="AO1168" s="8">
        <v>300000222</v>
      </c>
      <c r="AP1168" s="8">
        <v>0.02</v>
      </c>
      <c r="AQ1168" s="8">
        <v>30013</v>
      </c>
      <c r="AR1168" s="8">
        <v>1.456E-3</v>
      </c>
      <c r="AS1168" s="8">
        <v>0</v>
      </c>
      <c r="AT1168" s="8">
        <v>0</v>
      </c>
      <c r="AU1168" s="8">
        <v>30201</v>
      </c>
      <c r="AV1168" s="8">
        <v>0.02</v>
      </c>
    </row>
    <row r="1169" spans="1:48">
      <c r="A1169" s="8" t="s">
        <v>2012</v>
      </c>
      <c r="B1169" s="8">
        <v>150000029</v>
      </c>
      <c r="D1169" s="8" t="s">
        <v>14486</v>
      </c>
      <c r="E1169" s="8">
        <v>50</v>
      </c>
      <c r="F1169" s="8">
        <v>6.9444444444444447E-4</v>
      </c>
      <c r="G1169" s="8">
        <v>0.25</v>
      </c>
      <c r="K1169" s="8" t="s">
        <v>2412</v>
      </c>
      <c r="L1169" s="8">
        <v>1</v>
      </c>
      <c r="S1169" s="8" t="s">
        <v>632</v>
      </c>
      <c r="T1169" s="8">
        <v>9.7000000000000005E-4</v>
      </c>
      <c r="U1169" s="8" t="s">
        <v>335</v>
      </c>
      <c r="V1169" s="8">
        <v>3.0000000000000001E-5</v>
      </c>
      <c r="AK1169" s="8">
        <v>0</v>
      </c>
      <c r="AL1169" s="8">
        <v>0</v>
      </c>
      <c r="AM1169" s="8">
        <v>0</v>
      </c>
      <c r="AN1169" s="8">
        <v>0</v>
      </c>
      <c r="AO1169" s="8">
        <v>0</v>
      </c>
      <c r="AP1169" s="8">
        <v>0</v>
      </c>
      <c r="AQ1169" s="8">
        <v>0</v>
      </c>
      <c r="AR1169" s="8">
        <v>0</v>
      </c>
      <c r="AS1169" s="8">
        <v>0</v>
      </c>
      <c r="AT1169" s="8">
        <v>0</v>
      </c>
      <c r="AU1169" s="8">
        <v>0</v>
      </c>
      <c r="AV1169" s="8">
        <v>0</v>
      </c>
    </row>
    <row r="1170" spans="1:48">
      <c r="A1170" s="8" t="s">
        <v>2012</v>
      </c>
      <c r="B1170" s="8">
        <v>150000031</v>
      </c>
      <c r="D1170" s="8" t="s">
        <v>14487</v>
      </c>
      <c r="E1170" s="8">
        <v>50</v>
      </c>
      <c r="F1170" s="8">
        <v>6.9444444444444447E-4</v>
      </c>
      <c r="G1170" s="8">
        <v>0.25</v>
      </c>
      <c r="K1170" s="8" t="s">
        <v>2412</v>
      </c>
      <c r="L1170" s="8">
        <v>1</v>
      </c>
      <c r="S1170" s="8" t="s">
        <v>632</v>
      </c>
      <c r="T1170" s="8">
        <v>9.7000000000000005E-4</v>
      </c>
      <c r="U1170" s="8" t="s">
        <v>315</v>
      </c>
      <c r="V1170" s="8">
        <v>3.0000000000000001E-5</v>
      </c>
      <c r="AK1170" s="8">
        <v>0</v>
      </c>
      <c r="AL1170" s="8">
        <v>0</v>
      </c>
      <c r="AM1170" s="8">
        <v>0</v>
      </c>
      <c r="AN1170" s="8">
        <v>0</v>
      </c>
      <c r="AO1170" s="8">
        <v>0</v>
      </c>
      <c r="AP1170" s="8">
        <v>0</v>
      </c>
      <c r="AQ1170" s="8">
        <v>0</v>
      </c>
      <c r="AR1170" s="8">
        <v>0</v>
      </c>
      <c r="AS1170" s="8">
        <v>0</v>
      </c>
      <c r="AT1170" s="8">
        <v>0</v>
      </c>
      <c r="AU1170" s="8">
        <v>0</v>
      </c>
      <c r="AV1170" s="8">
        <v>0</v>
      </c>
    </row>
    <row r="1171" spans="1:48">
      <c r="A1171" s="8" t="s">
        <v>2012</v>
      </c>
      <c r="B1171" s="8">
        <v>150000033</v>
      </c>
      <c r="D1171" s="8" t="s">
        <v>14488</v>
      </c>
      <c r="E1171" s="8">
        <v>80</v>
      </c>
      <c r="F1171" s="8">
        <v>5.3333333333333332E-3</v>
      </c>
      <c r="G1171" s="8">
        <v>0.25</v>
      </c>
      <c r="K1171" s="8" t="s">
        <v>2412</v>
      </c>
      <c r="L1171" s="8">
        <v>2</v>
      </c>
      <c r="M1171" s="8">
        <v>2</v>
      </c>
      <c r="S1171" s="8" t="s">
        <v>1021</v>
      </c>
      <c r="T1171" s="8">
        <v>1.691E-3</v>
      </c>
      <c r="U1171" s="8" t="s">
        <v>319</v>
      </c>
      <c r="V1171" s="8">
        <v>3.4999999999999997E-5</v>
      </c>
      <c r="AK1171" s="8">
        <v>300000223</v>
      </c>
      <c r="AL1171" s="8">
        <v>2.5000000000000001E-4</v>
      </c>
      <c r="AM1171" s="8">
        <v>30029</v>
      </c>
      <c r="AN1171" s="8">
        <v>2.5000000000000001E-3</v>
      </c>
      <c r="AO1171" s="8">
        <v>0</v>
      </c>
      <c r="AP1171" s="8">
        <v>0</v>
      </c>
      <c r="AQ1171" s="8">
        <v>0</v>
      </c>
      <c r="AR1171" s="8">
        <v>0</v>
      </c>
      <c r="AS1171" s="8">
        <v>0</v>
      </c>
      <c r="AT1171" s="8">
        <v>0</v>
      </c>
      <c r="AU1171" s="8">
        <v>30201</v>
      </c>
      <c r="AV1171" s="8">
        <v>2.5000000000000001E-3</v>
      </c>
    </row>
    <row r="1172" spans="1:48">
      <c r="A1172" s="8" t="s">
        <v>2012</v>
      </c>
      <c r="B1172" s="8">
        <v>150000034</v>
      </c>
      <c r="D1172" s="8" t="s">
        <v>14489</v>
      </c>
      <c r="E1172" s="8">
        <v>80</v>
      </c>
      <c r="F1172" s="8">
        <v>5.3333333333333332E-3</v>
      </c>
      <c r="G1172" s="8">
        <v>0.25</v>
      </c>
      <c r="K1172" s="8" t="s">
        <v>2412</v>
      </c>
      <c r="L1172" s="8">
        <v>2</v>
      </c>
      <c r="M1172" s="8">
        <v>2</v>
      </c>
      <c r="S1172" s="8" t="s">
        <v>1021</v>
      </c>
      <c r="T1172" s="8">
        <v>1.691E-3</v>
      </c>
      <c r="U1172" s="8" t="s">
        <v>319</v>
      </c>
      <c r="V1172" s="8">
        <v>3.4999999999999997E-5</v>
      </c>
      <c r="AK1172" s="8">
        <v>300000223</v>
      </c>
      <c r="AL1172" s="8">
        <v>2.5000000000000001E-4</v>
      </c>
      <c r="AM1172" s="8">
        <v>30029</v>
      </c>
      <c r="AN1172" s="8">
        <v>2.5000000000000001E-3</v>
      </c>
      <c r="AO1172" s="8">
        <v>0</v>
      </c>
      <c r="AP1172" s="8">
        <v>0</v>
      </c>
      <c r="AQ1172" s="8">
        <v>0</v>
      </c>
      <c r="AR1172" s="8">
        <v>0</v>
      </c>
      <c r="AS1172" s="8">
        <v>0</v>
      </c>
      <c r="AT1172" s="8">
        <v>0</v>
      </c>
      <c r="AU1172" s="8">
        <v>30201</v>
      </c>
      <c r="AV1172" s="8">
        <v>2.5000000000000001E-3</v>
      </c>
    </row>
    <row r="1173" spans="1:48">
      <c r="A1173" s="8" t="s">
        <v>2012</v>
      </c>
      <c r="B1173" s="8">
        <v>150000035</v>
      </c>
      <c r="D1173" s="8" t="s">
        <v>14490</v>
      </c>
      <c r="E1173" s="8">
        <v>80</v>
      </c>
      <c r="F1173" s="8">
        <v>5.3333333333333332E-3</v>
      </c>
      <c r="G1173" s="8">
        <v>0.25</v>
      </c>
      <c r="K1173" s="8" t="s">
        <v>2412</v>
      </c>
      <c r="L1173" s="8">
        <v>2</v>
      </c>
      <c r="M1173" s="8">
        <v>2</v>
      </c>
      <c r="S1173" s="8" t="s">
        <v>1021</v>
      </c>
      <c r="T1173" s="8">
        <v>1.6559999999999999E-3</v>
      </c>
      <c r="U1173" s="8" t="s">
        <v>325</v>
      </c>
      <c r="V1173" s="8">
        <v>6.8999999999999997E-5</v>
      </c>
      <c r="AK1173" s="8">
        <v>30143</v>
      </c>
      <c r="AL1173" s="8">
        <v>2.5000000000000001E-4</v>
      </c>
      <c r="AM1173" s="8">
        <v>30029</v>
      </c>
      <c r="AN1173" s="8">
        <v>2.5000000000000001E-3</v>
      </c>
      <c r="AO1173" s="8">
        <v>0</v>
      </c>
      <c r="AP1173" s="8">
        <v>0</v>
      </c>
      <c r="AQ1173" s="8">
        <v>0</v>
      </c>
      <c r="AR1173" s="8">
        <v>0</v>
      </c>
      <c r="AS1173" s="8">
        <v>0</v>
      </c>
      <c r="AT1173" s="8">
        <v>0</v>
      </c>
      <c r="AU1173" s="8">
        <v>30201</v>
      </c>
      <c r="AV1173" s="8">
        <v>2.5000000000000001E-3</v>
      </c>
    </row>
    <row r="1174" spans="1:48">
      <c r="A1174" s="8" t="s">
        <v>2012</v>
      </c>
      <c r="B1174" s="8">
        <v>150000036</v>
      </c>
      <c r="D1174" s="8" t="s">
        <v>14491</v>
      </c>
      <c r="E1174" s="8">
        <v>80</v>
      </c>
      <c r="F1174" s="8">
        <v>5.3333333333333332E-3</v>
      </c>
      <c r="G1174" s="8">
        <v>0.25</v>
      </c>
      <c r="K1174" s="8" t="s">
        <v>2412</v>
      </c>
      <c r="L1174" s="8">
        <v>2</v>
      </c>
      <c r="M1174" s="8">
        <v>2</v>
      </c>
      <c r="S1174" s="8" t="s">
        <v>1021</v>
      </c>
      <c r="T1174" s="8">
        <v>1.6559999999999999E-3</v>
      </c>
      <c r="U1174" s="8" t="s">
        <v>325</v>
      </c>
      <c r="V1174" s="8">
        <v>6.8999999999999997E-5</v>
      </c>
      <c r="AK1174" s="8">
        <v>300000223</v>
      </c>
      <c r="AL1174" s="8">
        <v>2.5000000000000001E-4</v>
      </c>
      <c r="AM1174" s="8">
        <v>30029</v>
      </c>
      <c r="AN1174" s="8">
        <v>2.5000000000000001E-3</v>
      </c>
      <c r="AO1174" s="8">
        <v>0</v>
      </c>
      <c r="AP1174" s="8">
        <v>0</v>
      </c>
      <c r="AQ1174" s="8">
        <v>0</v>
      </c>
      <c r="AR1174" s="8">
        <v>0</v>
      </c>
      <c r="AS1174" s="8">
        <v>0</v>
      </c>
      <c r="AT1174" s="8">
        <v>0</v>
      </c>
      <c r="AU1174" s="8">
        <v>30201</v>
      </c>
      <c r="AV1174" s="8">
        <v>2.5000000000000001E-3</v>
      </c>
    </row>
    <row r="1175" spans="1:48">
      <c r="A1175" s="8" t="s">
        <v>2012</v>
      </c>
      <c r="B1175" s="8">
        <v>150000037</v>
      </c>
      <c r="D1175" s="8" t="s">
        <v>14492</v>
      </c>
      <c r="E1175" s="8">
        <v>80</v>
      </c>
      <c r="F1175" s="8">
        <v>5.3333333333333332E-3</v>
      </c>
      <c r="G1175" s="8">
        <v>0.25</v>
      </c>
      <c r="K1175" s="8" t="s">
        <v>2412</v>
      </c>
      <c r="L1175" s="8">
        <v>2</v>
      </c>
      <c r="M1175" s="8">
        <v>2</v>
      </c>
      <c r="S1175" s="8" t="s">
        <v>1021</v>
      </c>
      <c r="T1175" s="8">
        <v>1.691E-3</v>
      </c>
      <c r="U1175" s="8" t="s">
        <v>321</v>
      </c>
      <c r="V1175" s="8">
        <v>3.4999999999999997E-5</v>
      </c>
      <c r="AK1175" s="8">
        <v>30143</v>
      </c>
      <c r="AL1175" s="8">
        <v>2.5000000000000001E-4</v>
      </c>
      <c r="AM1175" s="8">
        <v>30029</v>
      </c>
      <c r="AN1175" s="8">
        <v>2.5000000000000001E-3</v>
      </c>
      <c r="AO1175" s="8">
        <v>0</v>
      </c>
      <c r="AP1175" s="8">
        <v>0</v>
      </c>
      <c r="AQ1175" s="8">
        <v>0</v>
      </c>
      <c r="AR1175" s="8">
        <v>0</v>
      </c>
      <c r="AS1175" s="8">
        <v>0</v>
      </c>
      <c r="AT1175" s="8">
        <v>0</v>
      </c>
      <c r="AU1175" s="8">
        <v>30201</v>
      </c>
      <c r="AV1175" s="8">
        <v>2.5000000000000001E-3</v>
      </c>
    </row>
    <row r="1176" spans="1:48">
      <c r="A1176" s="8" t="s">
        <v>2012</v>
      </c>
      <c r="B1176" s="8">
        <v>150000038</v>
      </c>
      <c r="D1176" s="8" t="s">
        <v>14493</v>
      </c>
      <c r="E1176" s="8">
        <v>80</v>
      </c>
      <c r="F1176" s="8">
        <v>5.3333333333333332E-3</v>
      </c>
      <c r="G1176" s="8">
        <v>0.25</v>
      </c>
      <c r="K1176" s="8" t="s">
        <v>2412</v>
      </c>
      <c r="L1176" s="8">
        <v>2</v>
      </c>
      <c r="M1176" s="8">
        <v>2</v>
      </c>
      <c r="S1176" s="8" t="s">
        <v>1021</v>
      </c>
      <c r="T1176" s="8">
        <v>1.691E-3</v>
      </c>
      <c r="U1176" s="8" t="s">
        <v>321</v>
      </c>
      <c r="V1176" s="8">
        <v>3.4999999999999997E-5</v>
      </c>
      <c r="AK1176" s="8">
        <v>30143</v>
      </c>
      <c r="AL1176" s="8">
        <v>2.5000000000000001E-4</v>
      </c>
      <c r="AM1176" s="8">
        <v>30029</v>
      </c>
      <c r="AN1176" s="8">
        <v>2.5000000000000001E-3</v>
      </c>
      <c r="AO1176" s="8">
        <v>0</v>
      </c>
      <c r="AP1176" s="8">
        <v>0</v>
      </c>
      <c r="AQ1176" s="8">
        <v>0</v>
      </c>
      <c r="AR1176" s="8">
        <v>0</v>
      </c>
      <c r="AS1176" s="8">
        <v>0</v>
      </c>
      <c r="AT1176" s="8">
        <v>0</v>
      </c>
      <c r="AU1176" s="8">
        <v>30201</v>
      </c>
      <c r="AV1176" s="8">
        <v>2.5000000000000001E-3</v>
      </c>
    </row>
    <row r="1177" spans="1:48">
      <c r="A1177" s="8" t="s">
        <v>2012</v>
      </c>
      <c r="B1177" s="8">
        <v>150000039</v>
      </c>
      <c r="D1177" s="8" t="s">
        <v>14494</v>
      </c>
      <c r="E1177" s="8">
        <v>80</v>
      </c>
      <c r="F1177" s="8">
        <v>5.3333333333333332E-3</v>
      </c>
      <c r="G1177" s="8">
        <v>0.25</v>
      </c>
      <c r="K1177" s="8" t="s">
        <v>2412</v>
      </c>
      <c r="L1177" s="8">
        <v>2</v>
      </c>
      <c r="M1177" s="8">
        <v>2</v>
      </c>
      <c r="S1177" s="8" t="s">
        <v>1021</v>
      </c>
      <c r="T1177" s="8">
        <v>1.653E-3</v>
      </c>
      <c r="U1177" s="8" t="s">
        <v>454</v>
      </c>
      <c r="V1177" s="8">
        <v>6.8999999999999997E-5</v>
      </c>
      <c r="AK1177" s="8">
        <v>300000223</v>
      </c>
      <c r="AL1177" s="8">
        <v>2.5000000000000001E-4</v>
      </c>
      <c r="AM1177" s="8">
        <v>30029</v>
      </c>
      <c r="AN1177" s="8">
        <v>2.5000000000000001E-3</v>
      </c>
      <c r="AO1177" s="8">
        <v>0</v>
      </c>
      <c r="AP1177" s="8">
        <v>0</v>
      </c>
      <c r="AQ1177" s="8">
        <v>0</v>
      </c>
      <c r="AR1177" s="8">
        <v>0</v>
      </c>
      <c r="AS1177" s="8">
        <v>0</v>
      </c>
      <c r="AT1177" s="8">
        <v>0</v>
      </c>
      <c r="AU1177" s="8">
        <v>30201</v>
      </c>
      <c r="AV1177" s="8">
        <v>2.5000000000000001E-3</v>
      </c>
    </row>
    <row r="1178" spans="1:48">
      <c r="A1178" s="8" t="s">
        <v>2012</v>
      </c>
      <c r="B1178" s="8">
        <v>150000040</v>
      </c>
      <c r="D1178" s="8" t="s">
        <v>14495</v>
      </c>
      <c r="E1178" s="8">
        <v>80</v>
      </c>
      <c r="F1178" s="8">
        <v>5.3333333333333332E-3</v>
      </c>
      <c r="G1178" s="8">
        <v>0.25</v>
      </c>
      <c r="K1178" s="8" t="s">
        <v>2412</v>
      </c>
      <c r="L1178" s="8">
        <v>2</v>
      </c>
      <c r="M1178" s="8">
        <v>2</v>
      </c>
      <c r="S1178" s="8" t="s">
        <v>1021</v>
      </c>
      <c r="T1178" s="8">
        <v>1.653E-3</v>
      </c>
      <c r="U1178" s="8" t="s">
        <v>454</v>
      </c>
      <c r="V1178" s="8">
        <v>6.8999999999999997E-5</v>
      </c>
      <c r="AK1178" s="8">
        <v>300000223</v>
      </c>
      <c r="AL1178" s="8">
        <v>2.5000000000000001E-4</v>
      </c>
      <c r="AM1178" s="8">
        <v>30029</v>
      </c>
      <c r="AN1178" s="8">
        <v>2.5000000000000001E-3</v>
      </c>
      <c r="AO1178" s="8">
        <v>0</v>
      </c>
      <c r="AP1178" s="8">
        <v>0</v>
      </c>
      <c r="AQ1178" s="8">
        <v>0</v>
      </c>
      <c r="AR1178" s="8">
        <v>0</v>
      </c>
      <c r="AS1178" s="8">
        <v>0</v>
      </c>
      <c r="AT1178" s="8">
        <v>0</v>
      </c>
      <c r="AU1178" s="8">
        <v>30201</v>
      </c>
      <c r="AV1178" s="8">
        <v>2.5000000000000001E-3</v>
      </c>
    </row>
    <row r="1179" spans="1:48">
      <c r="A1179" s="8" t="s">
        <v>2012</v>
      </c>
      <c r="B1179" s="8">
        <v>150000041</v>
      </c>
      <c r="D1179" s="8" t="s">
        <v>14496</v>
      </c>
      <c r="E1179" s="8">
        <v>80</v>
      </c>
      <c r="F1179" s="8">
        <v>5.3333333333333332E-3</v>
      </c>
      <c r="G1179" s="8">
        <v>0.25</v>
      </c>
      <c r="K1179" s="8" t="s">
        <v>2412</v>
      </c>
      <c r="L1179" s="8">
        <v>2</v>
      </c>
      <c r="M1179" s="8">
        <v>2</v>
      </c>
      <c r="S1179" s="8" t="s">
        <v>1021</v>
      </c>
      <c r="T1179" s="8">
        <v>1.673E-3</v>
      </c>
      <c r="U1179" s="8" t="s">
        <v>329</v>
      </c>
      <c r="V1179" s="8">
        <v>5.1999999999999997E-5</v>
      </c>
      <c r="AK1179" s="8">
        <v>300000223</v>
      </c>
      <c r="AL1179" s="8">
        <v>2.5000000000000001E-4</v>
      </c>
      <c r="AM1179" s="8">
        <v>30029</v>
      </c>
      <c r="AN1179" s="8">
        <v>2.5000000000000001E-3</v>
      </c>
      <c r="AO1179" s="8">
        <v>0</v>
      </c>
      <c r="AP1179" s="8">
        <v>0</v>
      </c>
      <c r="AQ1179" s="8">
        <v>0</v>
      </c>
      <c r="AR1179" s="8">
        <v>0</v>
      </c>
      <c r="AS1179" s="8">
        <v>0</v>
      </c>
      <c r="AT1179" s="8">
        <v>0</v>
      </c>
      <c r="AU1179" s="8">
        <v>30201</v>
      </c>
      <c r="AV1179" s="8">
        <v>2.5000000000000001E-3</v>
      </c>
    </row>
    <row r="1180" spans="1:48">
      <c r="A1180" s="8" t="s">
        <v>2012</v>
      </c>
      <c r="B1180" s="8">
        <v>150000042</v>
      </c>
      <c r="D1180" s="8" t="s">
        <v>14497</v>
      </c>
      <c r="E1180" s="8">
        <v>80</v>
      </c>
      <c r="F1180" s="8">
        <v>5.3333333333333332E-3</v>
      </c>
      <c r="G1180" s="8">
        <v>0.25</v>
      </c>
      <c r="K1180" s="8" t="s">
        <v>2412</v>
      </c>
      <c r="L1180" s="8">
        <v>2</v>
      </c>
      <c r="M1180" s="8">
        <v>2</v>
      </c>
      <c r="S1180" s="8" t="s">
        <v>1021</v>
      </c>
      <c r="T1180" s="8">
        <v>1.673E-3</v>
      </c>
      <c r="U1180" s="8" t="s">
        <v>329</v>
      </c>
      <c r="V1180" s="8">
        <v>5.1999999999999997E-5</v>
      </c>
      <c r="AK1180" s="8">
        <v>300000223</v>
      </c>
      <c r="AL1180" s="8">
        <v>2.5000000000000001E-4</v>
      </c>
      <c r="AM1180" s="8">
        <v>30029</v>
      </c>
      <c r="AN1180" s="8">
        <v>2.5000000000000001E-3</v>
      </c>
      <c r="AO1180" s="8">
        <v>0</v>
      </c>
      <c r="AP1180" s="8">
        <v>0</v>
      </c>
      <c r="AQ1180" s="8">
        <v>0</v>
      </c>
      <c r="AR1180" s="8">
        <v>0</v>
      </c>
      <c r="AS1180" s="8">
        <v>0</v>
      </c>
      <c r="AT1180" s="8">
        <v>0</v>
      </c>
      <c r="AU1180" s="8">
        <v>30201</v>
      </c>
      <c r="AV1180" s="8">
        <v>2.5000000000000001E-3</v>
      </c>
    </row>
    <row r="1181" spans="1:48">
      <c r="A1181" s="8" t="s">
        <v>2012</v>
      </c>
      <c r="B1181" s="8">
        <v>150000043</v>
      </c>
      <c r="D1181" s="8" t="s">
        <v>14498</v>
      </c>
      <c r="E1181" s="8">
        <v>80</v>
      </c>
      <c r="F1181" s="8">
        <v>5.3333333333333332E-3</v>
      </c>
      <c r="G1181" s="8">
        <v>0.25</v>
      </c>
      <c r="K1181" s="8" t="s">
        <v>2412</v>
      </c>
      <c r="L1181" s="8">
        <v>2</v>
      </c>
      <c r="M1181" s="8">
        <v>2</v>
      </c>
      <c r="S1181" s="8" t="s">
        <v>1021</v>
      </c>
      <c r="T1181" s="8">
        <v>1.691E-3</v>
      </c>
      <c r="U1181" s="8" t="s">
        <v>323</v>
      </c>
      <c r="V1181" s="8">
        <v>3.4999999999999997E-5</v>
      </c>
      <c r="AK1181" s="8">
        <v>300000223</v>
      </c>
      <c r="AL1181" s="8">
        <v>2.5000000000000001E-4</v>
      </c>
      <c r="AM1181" s="8">
        <v>30029</v>
      </c>
      <c r="AN1181" s="8">
        <v>2.5000000000000001E-3</v>
      </c>
      <c r="AO1181" s="8">
        <v>0</v>
      </c>
      <c r="AP1181" s="8">
        <v>0</v>
      </c>
      <c r="AQ1181" s="8">
        <v>0</v>
      </c>
      <c r="AR1181" s="8">
        <v>0</v>
      </c>
      <c r="AS1181" s="8">
        <v>0</v>
      </c>
      <c r="AT1181" s="8">
        <v>0</v>
      </c>
      <c r="AU1181" s="8">
        <v>30201</v>
      </c>
      <c r="AV1181" s="8">
        <v>2.5000000000000001E-3</v>
      </c>
    </row>
    <row r="1182" spans="1:48">
      <c r="A1182" s="8" t="s">
        <v>2012</v>
      </c>
      <c r="B1182" s="8">
        <v>150000044</v>
      </c>
      <c r="D1182" s="8" t="s">
        <v>14499</v>
      </c>
      <c r="E1182" s="8">
        <v>80</v>
      </c>
      <c r="F1182" s="8">
        <v>5.3333333333333332E-3</v>
      </c>
      <c r="G1182" s="8">
        <v>0.25</v>
      </c>
      <c r="K1182" s="8" t="s">
        <v>2412</v>
      </c>
      <c r="L1182" s="8">
        <v>2</v>
      </c>
      <c r="M1182" s="8">
        <v>2</v>
      </c>
      <c r="S1182" s="8" t="s">
        <v>1021</v>
      </c>
      <c r="T1182" s="8">
        <v>1.691E-3</v>
      </c>
      <c r="U1182" s="8" t="s">
        <v>323</v>
      </c>
      <c r="V1182" s="8">
        <v>3.4999999999999997E-5</v>
      </c>
      <c r="AK1182" s="8">
        <v>300000223</v>
      </c>
      <c r="AL1182" s="8">
        <v>2.5000000000000001E-4</v>
      </c>
      <c r="AM1182" s="8">
        <v>30029</v>
      </c>
      <c r="AN1182" s="8">
        <v>2.5000000000000001E-3</v>
      </c>
      <c r="AO1182" s="8">
        <v>0</v>
      </c>
      <c r="AP1182" s="8">
        <v>0</v>
      </c>
      <c r="AQ1182" s="8">
        <v>0</v>
      </c>
      <c r="AR1182" s="8">
        <v>0</v>
      </c>
      <c r="AS1182" s="8">
        <v>0</v>
      </c>
      <c r="AT1182" s="8">
        <v>0</v>
      </c>
      <c r="AU1182" s="8">
        <v>30201</v>
      </c>
      <c r="AV1182" s="8">
        <v>2.5000000000000001E-3</v>
      </c>
    </row>
    <row r="1183" spans="1:48">
      <c r="A1183" s="8" t="s">
        <v>2012</v>
      </c>
      <c r="B1183" s="8">
        <v>150000045</v>
      </c>
      <c r="D1183" s="8" t="s">
        <v>14500</v>
      </c>
      <c r="E1183" s="8">
        <v>80</v>
      </c>
      <c r="F1183" s="8">
        <v>5.3333333333333332E-3</v>
      </c>
      <c r="G1183" s="8">
        <v>0.25</v>
      </c>
      <c r="K1183" s="8" t="s">
        <v>2412</v>
      </c>
      <c r="L1183" s="8">
        <v>2</v>
      </c>
      <c r="M1183" s="8">
        <v>2</v>
      </c>
      <c r="S1183" s="8" t="s">
        <v>1021</v>
      </c>
      <c r="T1183" s="8">
        <v>1.6559999999999999E-3</v>
      </c>
      <c r="U1183" s="8" t="s">
        <v>317</v>
      </c>
      <c r="V1183" s="8">
        <v>6.8999999999999997E-5</v>
      </c>
      <c r="AK1183" s="8">
        <v>30143</v>
      </c>
      <c r="AL1183" s="8">
        <v>2.5000000000000001E-4</v>
      </c>
      <c r="AM1183" s="8">
        <v>30029</v>
      </c>
      <c r="AN1183" s="8">
        <v>2.5000000000000001E-3</v>
      </c>
      <c r="AO1183" s="8">
        <v>0</v>
      </c>
      <c r="AP1183" s="8">
        <v>0</v>
      </c>
      <c r="AQ1183" s="8">
        <v>0</v>
      </c>
      <c r="AR1183" s="8">
        <v>0</v>
      </c>
      <c r="AS1183" s="8">
        <v>0</v>
      </c>
      <c r="AT1183" s="8">
        <v>0</v>
      </c>
      <c r="AU1183" s="8">
        <v>30201</v>
      </c>
      <c r="AV1183" s="8">
        <v>2.5000000000000001E-3</v>
      </c>
    </row>
    <row r="1184" spans="1:48">
      <c r="A1184" s="8" t="s">
        <v>2012</v>
      </c>
      <c r="B1184" s="8">
        <v>150000046</v>
      </c>
      <c r="D1184" s="8" t="s">
        <v>14501</v>
      </c>
      <c r="E1184" s="8">
        <v>80</v>
      </c>
      <c r="F1184" s="8">
        <v>5.3333333333333332E-3</v>
      </c>
      <c r="G1184" s="8">
        <v>0.25</v>
      </c>
      <c r="K1184" s="8" t="s">
        <v>2412</v>
      </c>
      <c r="L1184" s="8">
        <v>2</v>
      </c>
      <c r="M1184" s="8">
        <v>2</v>
      </c>
      <c r="S1184" s="8" t="s">
        <v>1021</v>
      </c>
      <c r="T1184" s="8">
        <v>1.6559999999999999E-3</v>
      </c>
      <c r="U1184" s="8" t="s">
        <v>317</v>
      </c>
      <c r="V1184" s="8">
        <v>6.8999999999999997E-5</v>
      </c>
      <c r="AK1184" s="8">
        <v>30143</v>
      </c>
      <c r="AL1184" s="8">
        <v>2.5000000000000001E-4</v>
      </c>
      <c r="AM1184" s="8">
        <v>30029</v>
      </c>
      <c r="AN1184" s="8">
        <v>2.5000000000000001E-3</v>
      </c>
      <c r="AO1184" s="8">
        <v>0</v>
      </c>
      <c r="AP1184" s="8">
        <v>0</v>
      </c>
      <c r="AQ1184" s="8">
        <v>0</v>
      </c>
      <c r="AR1184" s="8">
        <v>0</v>
      </c>
      <c r="AS1184" s="8">
        <v>0</v>
      </c>
      <c r="AT1184" s="8">
        <v>0</v>
      </c>
      <c r="AU1184" s="8">
        <v>30201</v>
      </c>
      <c r="AV1184" s="8">
        <v>2.5000000000000001E-3</v>
      </c>
    </row>
    <row r="1185" spans="1:48">
      <c r="A1185" s="8" t="s">
        <v>2012</v>
      </c>
      <c r="B1185" s="8">
        <v>150000047</v>
      </c>
      <c r="D1185" s="8" t="s">
        <v>14502</v>
      </c>
      <c r="E1185" s="8">
        <v>80</v>
      </c>
      <c r="F1185" s="8">
        <v>9.1954022988505746E-3</v>
      </c>
      <c r="G1185" s="8">
        <v>0.5</v>
      </c>
      <c r="K1185" s="8" t="s">
        <v>2412</v>
      </c>
      <c r="L1185" s="8">
        <v>2</v>
      </c>
      <c r="M1185" s="8">
        <v>1</v>
      </c>
      <c r="S1185" s="8" t="s">
        <v>1209</v>
      </c>
      <c r="T1185" s="8">
        <v>1.78E-2</v>
      </c>
      <c r="AK1185" s="8">
        <v>30191</v>
      </c>
      <c r="AL1185" s="8">
        <v>2.2200000000000002E-3</v>
      </c>
      <c r="AM1185" s="8">
        <v>0</v>
      </c>
      <c r="AN1185" s="8">
        <v>0</v>
      </c>
      <c r="AO1185" s="8">
        <v>300000222</v>
      </c>
      <c r="AP1185" s="8">
        <v>0.02</v>
      </c>
      <c r="AQ1185" s="8">
        <v>30013</v>
      </c>
      <c r="AR1185" s="8">
        <v>1.456E-3</v>
      </c>
      <c r="AS1185" s="8">
        <v>0</v>
      </c>
      <c r="AT1185" s="8">
        <v>0</v>
      </c>
      <c r="AU1185" s="8">
        <v>30201</v>
      </c>
      <c r="AV1185" s="8">
        <v>0.02</v>
      </c>
    </row>
    <row r="1186" spans="1:48">
      <c r="A1186" s="8" t="s">
        <v>2012</v>
      </c>
      <c r="B1186" s="8">
        <v>150000048</v>
      </c>
      <c r="D1186" s="8" t="s">
        <v>14503</v>
      </c>
      <c r="E1186" s="8">
        <v>80</v>
      </c>
      <c r="F1186" s="8">
        <v>9.1954022988505746E-3</v>
      </c>
      <c r="G1186" s="8">
        <v>0.5</v>
      </c>
      <c r="K1186" s="8" t="s">
        <v>2412</v>
      </c>
      <c r="L1186" s="8">
        <v>2</v>
      </c>
      <c r="M1186" s="8">
        <v>1</v>
      </c>
      <c r="S1186" s="8" t="s">
        <v>1209</v>
      </c>
      <c r="T1186" s="8">
        <v>1.9599999999999999E-2</v>
      </c>
      <c r="AK1186" s="8">
        <v>30191</v>
      </c>
      <c r="AL1186" s="8">
        <v>2.2200000000000002E-3</v>
      </c>
      <c r="AM1186" s="8">
        <v>0</v>
      </c>
      <c r="AN1186" s="8">
        <v>0</v>
      </c>
      <c r="AO1186" s="8">
        <v>300000222</v>
      </c>
      <c r="AP1186" s="8">
        <v>0.02</v>
      </c>
      <c r="AQ1186" s="8">
        <v>30013</v>
      </c>
      <c r="AR1186" s="8">
        <v>1.456E-3</v>
      </c>
      <c r="AS1186" s="8">
        <v>0</v>
      </c>
      <c r="AT1186" s="8">
        <v>0</v>
      </c>
      <c r="AU1186" s="8">
        <v>30201</v>
      </c>
      <c r="AV1186" s="8">
        <v>0.02</v>
      </c>
    </row>
    <row r="1187" spans="1:48">
      <c r="A1187" s="8" t="s">
        <v>2012</v>
      </c>
      <c r="B1187" s="8">
        <v>150000049</v>
      </c>
      <c r="D1187" s="8" t="s">
        <v>14504</v>
      </c>
      <c r="E1187" s="8">
        <v>80</v>
      </c>
      <c r="F1187" s="8">
        <v>9.1954022988505746E-3</v>
      </c>
      <c r="G1187" s="8">
        <v>0.5</v>
      </c>
      <c r="K1187" s="8" t="s">
        <v>2412</v>
      </c>
      <c r="L1187" s="8">
        <v>2</v>
      </c>
      <c r="M1187" s="8">
        <v>1</v>
      </c>
      <c r="S1187" s="8" t="s">
        <v>1105</v>
      </c>
      <c r="T1187" s="8">
        <v>1.7087999999999999E-2</v>
      </c>
      <c r="U1187" s="8" t="s">
        <v>319</v>
      </c>
      <c r="V1187" s="8">
        <v>7.1199999999999996E-4</v>
      </c>
      <c r="AK1187" s="8">
        <v>30191</v>
      </c>
      <c r="AL1187" s="8">
        <v>2.2200000000000002E-3</v>
      </c>
      <c r="AM1187" s="8">
        <v>0</v>
      </c>
      <c r="AN1187" s="8">
        <v>0</v>
      </c>
      <c r="AO1187" s="8">
        <v>300000222</v>
      </c>
      <c r="AP1187" s="8">
        <v>0.02</v>
      </c>
      <c r="AQ1187" s="8">
        <v>30013</v>
      </c>
      <c r="AR1187" s="8">
        <v>1.456E-3</v>
      </c>
      <c r="AS1187" s="8">
        <v>0</v>
      </c>
      <c r="AT1187" s="8">
        <v>0</v>
      </c>
      <c r="AU1187" s="8">
        <v>30201</v>
      </c>
      <c r="AV1187" s="8">
        <v>0.02</v>
      </c>
    </row>
    <row r="1188" spans="1:48">
      <c r="A1188" s="8" t="s">
        <v>2012</v>
      </c>
      <c r="B1188" s="8">
        <v>150000050</v>
      </c>
      <c r="D1188" s="8" t="s">
        <v>14505</v>
      </c>
      <c r="E1188" s="8">
        <v>80</v>
      </c>
      <c r="F1188" s="8">
        <v>9.1954022988505746E-3</v>
      </c>
      <c r="G1188" s="8">
        <v>0.5</v>
      </c>
      <c r="K1188" s="8" t="s">
        <v>2412</v>
      </c>
      <c r="L1188" s="8">
        <v>2</v>
      </c>
      <c r="M1188" s="8">
        <v>1</v>
      </c>
      <c r="S1188" s="8" t="s">
        <v>1105</v>
      </c>
      <c r="T1188" s="8">
        <v>1.8815999999999999E-2</v>
      </c>
      <c r="U1188" s="8" t="s">
        <v>319</v>
      </c>
      <c r="V1188" s="8">
        <v>7.8399999999999997E-4</v>
      </c>
      <c r="AK1188" s="8">
        <v>30191</v>
      </c>
      <c r="AL1188" s="8">
        <v>2.2200000000000002E-3</v>
      </c>
      <c r="AM1188" s="8">
        <v>0</v>
      </c>
      <c r="AN1188" s="8">
        <v>0</v>
      </c>
      <c r="AO1188" s="8">
        <v>300000222</v>
      </c>
      <c r="AP1188" s="8">
        <v>0.02</v>
      </c>
      <c r="AQ1188" s="8">
        <v>30013</v>
      </c>
      <c r="AR1188" s="8">
        <v>1.456E-3</v>
      </c>
      <c r="AS1188" s="8">
        <v>0</v>
      </c>
      <c r="AT1188" s="8">
        <v>0</v>
      </c>
      <c r="AU1188" s="8">
        <v>30201</v>
      </c>
      <c r="AV1188" s="8">
        <v>0.02</v>
      </c>
    </row>
    <row r="1189" spans="1:48">
      <c r="A1189" s="8" t="s">
        <v>2012</v>
      </c>
      <c r="B1189" s="8">
        <v>150000051</v>
      </c>
      <c r="D1189" s="8" t="s">
        <v>14506</v>
      </c>
      <c r="E1189" s="8">
        <v>80</v>
      </c>
      <c r="F1189" s="8">
        <v>9.1954022988505746E-3</v>
      </c>
      <c r="G1189" s="8">
        <v>0.5</v>
      </c>
      <c r="K1189" s="8" t="s">
        <v>2412</v>
      </c>
      <c r="L1189" s="8">
        <v>2</v>
      </c>
      <c r="M1189" s="8">
        <v>1</v>
      </c>
      <c r="S1189" s="8" t="s">
        <v>1105</v>
      </c>
      <c r="T1189" s="8">
        <v>1.6369999999999999E-2</v>
      </c>
      <c r="U1189" s="8" t="s">
        <v>325</v>
      </c>
      <c r="V1189" s="8">
        <v>1.4239999999999999E-3</v>
      </c>
      <c r="AK1189" s="8">
        <v>30191</v>
      </c>
      <c r="AL1189" s="8">
        <v>2.2200000000000002E-3</v>
      </c>
      <c r="AM1189" s="8">
        <v>0</v>
      </c>
      <c r="AN1189" s="8">
        <v>0</v>
      </c>
      <c r="AO1189" s="8">
        <v>300000222</v>
      </c>
      <c r="AP1189" s="8">
        <v>0.02</v>
      </c>
      <c r="AQ1189" s="8">
        <v>30013</v>
      </c>
      <c r="AR1189" s="8">
        <v>1.456E-3</v>
      </c>
      <c r="AS1189" s="8">
        <v>0</v>
      </c>
      <c r="AT1189" s="8">
        <v>0</v>
      </c>
      <c r="AU1189" s="8">
        <v>30201</v>
      </c>
      <c r="AV1189" s="8">
        <v>0.02</v>
      </c>
    </row>
    <row r="1190" spans="1:48">
      <c r="A1190" s="8" t="s">
        <v>2012</v>
      </c>
      <c r="B1190" s="8">
        <v>150000052</v>
      </c>
      <c r="D1190" s="8" t="s">
        <v>14507</v>
      </c>
      <c r="E1190" s="8">
        <v>80</v>
      </c>
      <c r="F1190" s="8">
        <v>9.1954022988505746E-3</v>
      </c>
      <c r="G1190" s="8">
        <v>0.5</v>
      </c>
      <c r="K1190" s="8" t="s">
        <v>2412</v>
      </c>
      <c r="L1190" s="8">
        <v>2</v>
      </c>
      <c r="M1190" s="8">
        <v>1</v>
      </c>
      <c r="S1190" s="8" t="s">
        <v>1105</v>
      </c>
      <c r="T1190" s="8">
        <v>1.8031999999999999E-2</v>
      </c>
      <c r="U1190" s="8" t="s">
        <v>325</v>
      </c>
      <c r="V1190" s="8">
        <v>1.5679999999999999E-3</v>
      </c>
      <c r="AK1190" s="8">
        <v>30191</v>
      </c>
      <c r="AL1190" s="8">
        <v>2.2200000000000002E-3</v>
      </c>
      <c r="AM1190" s="8">
        <v>0</v>
      </c>
      <c r="AN1190" s="8">
        <v>0</v>
      </c>
      <c r="AO1190" s="8">
        <v>300000222</v>
      </c>
      <c r="AP1190" s="8">
        <v>0.02</v>
      </c>
      <c r="AQ1190" s="8">
        <v>30013</v>
      </c>
      <c r="AR1190" s="8">
        <v>1.456E-3</v>
      </c>
      <c r="AS1190" s="8">
        <v>0</v>
      </c>
      <c r="AT1190" s="8">
        <v>0</v>
      </c>
      <c r="AU1190" s="8">
        <v>30201</v>
      </c>
      <c r="AV1190" s="8">
        <v>0.02</v>
      </c>
    </row>
    <row r="1191" spans="1:48">
      <c r="A1191" s="8" t="s">
        <v>2012</v>
      </c>
      <c r="B1191" s="8">
        <v>150000053</v>
      </c>
      <c r="D1191" s="8" t="s">
        <v>14508</v>
      </c>
      <c r="E1191" s="8">
        <v>80</v>
      </c>
      <c r="F1191" s="8">
        <v>9.1954022988505746E-3</v>
      </c>
      <c r="G1191" s="8">
        <v>0.5</v>
      </c>
      <c r="K1191" s="8" t="s">
        <v>2412</v>
      </c>
      <c r="L1191" s="8">
        <v>2</v>
      </c>
      <c r="M1191" s="8">
        <v>1</v>
      </c>
      <c r="S1191" s="8" t="s">
        <v>1105</v>
      </c>
      <c r="T1191" s="8">
        <v>1.6376000000000002E-2</v>
      </c>
      <c r="U1191" s="8" t="s">
        <v>317</v>
      </c>
      <c r="V1191" s="8">
        <v>1.4239999999999999E-3</v>
      </c>
      <c r="AK1191" s="8">
        <v>30191</v>
      </c>
      <c r="AL1191" s="8">
        <v>2.2200000000000002E-3</v>
      </c>
      <c r="AM1191" s="8">
        <v>0</v>
      </c>
      <c r="AN1191" s="8">
        <v>0</v>
      </c>
      <c r="AO1191" s="8">
        <v>300000222</v>
      </c>
      <c r="AP1191" s="8">
        <v>0.02</v>
      </c>
      <c r="AQ1191" s="8">
        <v>30013</v>
      </c>
      <c r="AR1191" s="8">
        <v>1.456E-3</v>
      </c>
      <c r="AS1191" s="8">
        <v>0</v>
      </c>
      <c r="AT1191" s="8">
        <v>0</v>
      </c>
      <c r="AU1191" s="8">
        <v>30201</v>
      </c>
      <c r="AV1191" s="8">
        <v>0.02</v>
      </c>
    </row>
    <row r="1192" spans="1:48">
      <c r="A1192" s="8" t="s">
        <v>2012</v>
      </c>
      <c r="B1192" s="8">
        <v>150000054</v>
      </c>
      <c r="D1192" s="8" t="s">
        <v>14509</v>
      </c>
      <c r="E1192" s="8">
        <v>80</v>
      </c>
      <c r="F1192" s="8">
        <v>9.1954022988505746E-3</v>
      </c>
      <c r="G1192" s="8">
        <v>0.5</v>
      </c>
      <c r="K1192" s="8" t="s">
        <v>2412</v>
      </c>
      <c r="L1192" s="8">
        <v>2</v>
      </c>
      <c r="M1192" s="8">
        <v>1</v>
      </c>
      <c r="S1192" s="8" t="s">
        <v>1105</v>
      </c>
      <c r="T1192" s="8">
        <v>1.8031999999999999E-2</v>
      </c>
      <c r="U1192" s="8" t="s">
        <v>317</v>
      </c>
      <c r="V1192" s="8">
        <v>1.1999999999999999E-3</v>
      </c>
      <c r="AK1192" s="8">
        <v>30191</v>
      </c>
      <c r="AL1192" s="8">
        <v>2.2200000000000002E-3</v>
      </c>
      <c r="AM1192" s="8">
        <v>0</v>
      </c>
      <c r="AN1192" s="8">
        <v>0</v>
      </c>
      <c r="AO1192" s="8">
        <v>300000222</v>
      </c>
      <c r="AP1192" s="8">
        <v>0.02</v>
      </c>
      <c r="AQ1192" s="8">
        <v>30013</v>
      </c>
      <c r="AR1192" s="8">
        <v>1.456E-3</v>
      </c>
      <c r="AS1192" s="8">
        <v>0</v>
      </c>
      <c r="AT1192" s="8">
        <v>0</v>
      </c>
      <c r="AU1192" s="8">
        <v>30201</v>
      </c>
      <c r="AV1192" s="8">
        <v>0.02</v>
      </c>
    </row>
    <row r="1193" spans="1:48">
      <c r="A1193" s="8" t="s">
        <v>2012</v>
      </c>
      <c r="B1193" s="8">
        <v>150000055</v>
      </c>
      <c r="D1193" s="8" t="s">
        <v>14510</v>
      </c>
      <c r="E1193" s="8">
        <v>80</v>
      </c>
      <c r="F1193" s="8">
        <v>9.1954022988505746E-3</v>
      </c>
      <c r="G1193" s="8">
        <v>0.5</v>
      </c>
      <c r="K1193" s="8" t="s">
        <v>2412</v>
      </c>
      <c r="L1193" s="8">
        <v>2</v>
      </c>
      <c r="M1193" s="8">
        <v>1</v>
      </c>
      <c r="S1193" s="8" t="s">
        <v>1105</v>
      </c>
      <c r="T1193" s="8">
        <v>1.7087999999999999E-2</v>
      </c>
      <c r="U1193" s="8" t="s">
        <v>321</v>
      </c>
      <c r="V1193" s="8">
        <v>7.1199999999999996E-4</v>
      </c>
      <c r="AK1193" s="8">
        <v>0</v>
      </c>
      <c r="AL1193" s="8">
        <v>0</v>
      </c>
      <c r="AM1193" s="8">
        <v>0</v>
      </c>
      <c r="AN1193" s="8">
        <v>0</v>
      </c>
      <c r="AO1193" s="8">
        <v>300000222</v>
      </c>
      <c r="AP1193" s="8">
        <v>0.02</v>
      </c>
      <c r="AQ1193" s="8">
        <v>30013</v>
      </c>
      <c r="AR1193" s="8">
        <v>1.456E-3</v>
      </c>
      <c r="AS1193" s="8">
        <v>0</v>
      </c>
      <c r="AT1193" s="8">
        <v>0</v>
      </c>
      <c r="AU1193" s="8">
        <v>0</v>
      </c>
      <c r="AV1193" s="8">
        <v>0</v>
      </c>
    </row>
    <row r="1194" spans="1:48">
      <c r="A1194" s="8" t="s">
        <v>2012</v>
      </c>
      <c r="B1194" s="8">
        <v>150000056</v>
      </c>
      <c r="D1194" s="8" t="s">
        <v>14511</v>
      </c>
      <c r="E1194" s="8">
        <v>80</v>
      </c>
      <c r="F1194" s="8">
        <v>9.1954022988505746E-3</v>
      </c>
      <c r="G1194" s="8">
        <v>0.5</v>
      </c>
      <c r="K1194" s="8" t="s">
        <v>2412</v>
      </c>
      <c r="L1194" s="8">
        <v>2</v>
      </c>
      <c r="M1194" s="8">
        <v>1</v>
      </c>
      <c r="S1194" s="8" t="s">
        <v>1105</v>
      </c>
      <c r="T1194" s="8">
        <v>1.8815999999999999E-2</v>
      </c>
      <c r="U1194" s="8" t="s">
        <v>321</v>
      </c>
      <c r="V1194" s="8">
        <v>7.8399999999999997E-4</v>
      </c>
      <c r="AK1194" s="8">
        <v>0</v>
      </c>
      <c r="AL1194" s="8">
        <v>0</v>
      </c>
      <c r="AM1194" s="8">
        <v>0</v>
      </c>
      <c r="AN1194" s="8">
        <v>0</v>
      </c>
      <c r="AO1194" s="8">
        <v>300000222</v>
      </c>
      <c r="AP1194" s="8">
        <v>0.02</v>
      </c>
      <c r="AQ1194" s="8">
        <v>30013</v>
      </c>
      <c r="AR1194" s="8">
        <v>1.456E-3</v>
      </c>
      <c r="AS1194" s="8">
        <v>0</v>
      </c>
      <c r="AT1194" s="8">
        <v>0</v>
      </c>
      <c r="AU1194" s="8">
        <v>0</v>
      </c>
      <c r="AV1194" s="8">
        <v>0</v>
      </c>
    </row>
    <row r="1195" spans="1:48">
      <c r="A1195" s="8" t="s">
        <v>2012</v>
      </c>
      <c r="B1195" s="8">
        <v>150000057</v>
      </c>
      <c r="D1195" s="8" t="s">
        <v>14512</v>
      </c>
      <c r="E1195" s="8">
        <v>80</v>
      </c>
      <c r="F1195" s="8">
        <v>9.1954022988505746E-3</v>
      </c>
      <c r="G1195" s="8">
        <v>0.5</v>
      </c>
      <c r="K1195" s="8" t="s">
        <v>2412</v>
      </c>
      <c r="L1195" s="8">
        <v>2</v>
      </c>
      <c r="M1195" s="8">
        <v>1</v>
      </c>
      <c r="S1195" s="8" t="s">
        <v>1105</v>
      </c>
      <c r="T1195" s="8">
        <v>1.6732E-2</v>
      </c>
      <c r="U1195" s="8" t="s">
        <v>329</v>
      </c>
      <c r="V1195" s="8">
        <v>1.0679999999999999E-3</v>
      </c>
      <c r="AK1195" s="8">
        <v>30191</v>
      </c>
      <c r="AL1195" s="8">
        <v>2.2200000000000002E-3</v>
      </c>
      <c r="AM1195" s="8">
        <v>0</v>
      </c>
      <c r="AN1195" s="8">
        <v>0</v>
      </c>
      <c r="AO1195" s="8">
        <v>300000222</v>
      </c>
      <c r="AP1195" s="8">
        <v>0.02</v>
      </c>
      <c r="AQ1195" s="8">
        <v>30013</v>
      </c>
      <c r="AR1195" s="8">
        <v>1.456E-3</v>
      </c>
      <c r="AS1195" s="8">
        <v>0</v>
      </c>
      <c r="AT1195" s="8">
        <v>0</v>
      </c>
      <c r="AU1195" s="8">
        <v>30201</v>
      </c>
      <c r="AV1195" s="8">
        <v>0.02</v>
      </c>
    </row>
    <row r="1196" spans="1:48">
      <c r="A1196" s="8" t="s">
        <v>2012</v>
      </c>
      <c r="B1196" s="8">
        <v>150000058</v>
      </c>
      <c r="D1196" s="8" t="s">
        <v>14513</v>
      </c>
      <c r="E1196" s="8">
        <v>80</v>
      </c>
      <c r="F1196" s="8">
        <v>9.1954022988505746E-3</v>
      </c>
      <c r="G1196" s="8">
        <v>0.5</v>
      </c>
      <c r="K1196" s="8" t="s">
        <v>2412</v>
      </c>
      <c r="L1196" s="8">
        <v>2</v>
      </c>
      <c r="M1196" s="8">
        <v>1</v>
      </c>
      <c r="S1196" s="8" t="s">
        <v>1105</v>
      </c>
      <c r="T1196" s="8">
        <v>1.8423999999999999E-2</v>
      </c>
      <c r="U1196" s="8" t="s">
        <v>329</v>
      </c>
      <c r="V1196" s="8">
        <v>1.176E-3</v>
      </c>
      <c r="AK1196" s="8">
        <v>30191</v>
      </c>
      <c r="AL1196" s="8">
        <v>2.2200000000000002E-3</v>
      </c>
      <c r="AM1196" s="8">
        <v>0</v>
      </c>
      <c r="AN1196" s="8">
        <v>0</v>
      </c>
      <c r="AO1196" s="8">
        <v>300000222</v>
      </c>
      <c r="AP1196" s="8">
        <v>0.02</v>
      </c>
      <c r="AQ1196" s="8">
        <v>30013</v>
      </c>
      <c r="AR1196" s="8">
        <v>1.456E-3</v>
      </c>
      <c r="AS1196" s="8">
        <v>0</v>
      </c>
      <c r="AT1196" s="8">
        <v>0</v>
      </c>
      <c r="AU1196" s="8">
        <v>30201</v>
      </c>
      <c r="AV1196" s="8">
        <v>0.02</v>
      </c>
    </row>
    <row r="1197" spans="1:48">
      <c r="A1197" s="8" t="s">
        <v>2012</v>
      </c>
      <c r="B1197" s="8">
        <v>150000059</v>
      </c>
      <c r="D1197" s="8" t="s">
        <v>14514</v>
      </c>
      <c r="E1197" s="8">
        <v>80</v>
      </c>
      <c r="F1197" s="8">
        <v>9.1954022988505746E-3</v>
      </c>
      <c r="G1197" s="8">
        <v>0.5</v>
      </c>
      <c r="K1197" s="8" t="s">
        <v>2412</v>
      </c>
      <c r="L1197" s="8">
        <v>2</v>
      </c>
      <c r="M1197" s="8">
        <v>1</v>
      </c>
      <c r="S1197" s="8" t="s">
        <v>1105</v>
      </c>
      <c r="T1197" s="8">
        <v>1.7087999999999999E-2</v>
      </c>
      <c r="U1197" s="8" t="s">
        <v>323</v>
      </c>
      <c r="V1197" s="8">
        <v>7.1199999999999996E-4</v>
      </c>
      <c r="AK1197" s="8">
        <v>0</v>
      </c>
      <c r="AL1197" s="8">
        <v>0</v>
      </c>
      <c r="AM1197" s="8">
        <v>0</v>
      </c>
      <c r="AN1197" s="8">
        <v>0</v>
      </c>
      <c r="AO1197" s="8">
        <v>300000222</v>
      </c>
      <c r="AP1197" s="8">
        <v>0.02</v>
      </c>
      <c r="AQ1197" s="8">
        <v>30013</v>
      </c>
      <c r="AR1197" s="8">
        <v>1.456E-3</v>
      </c>
      <c r="AS1197" s="8">
        <v>0</v>
      </c>
      <c r="AT1197" s="8">
        <v>0</v>
      </c>
      <c r="AU1197" s="8">
        <v>0</v>
      </c>
      <c r="AV1197" s="8">
        <v>0</v>
      </c>
    </row>
    <row r="1198" spans="1:48">
      <c r="A1198" s="8" t="s">
        <v>2012</v>
      </c>
      <c r="B1198" s="8">
        <v>150000060</v>
      </c>
      <c r="D1198" s="8" t="s">
        <v>14515</v>
      </c>
      <c r="E1198" s="8">
        <v>80</v>
      </c>
      <c r="F1198" s="8">
        <v>9.1954022988505746E-3</v>
      </c>
      <c r="G1198" s="8">
        <v>0.5</v>
      </c>
      <c r="K1198" s="8" t="s">
        <v>2412</v>
      </c>
      <c r="L1198" s="8">
        <v>2</v>
      </c>
      <c r="M1198" s="8">
        <v>1</v>
      </c>
      <c r="S1198" s="8" t="s">
        <v>1105</v>
      </c>
      <c r="T1198" s="8">
        <v>1.8815999999999999E-2</v>
      </c>
      <c r="U1198" s="8" t="s">
        <v>323</v>
      </c>
      <c r="V1198" s="8">
        <v>7.8399999999999997E-4</v>
      </c>
      <c r="AK1198" s="8">
        <v>0</v>
      </c>
      <c r="AL1198" s="8">
        <v>0</v>
      </c>
      <c r="AM1198" s="8">
        <v>0</v>
      </c>
      <c r="AN1198" s="8">
        <v>0</v>
      </c>
      <c r="AO1198" s="8">
        <v>300000222</v>
      </c>
      <c r="AP1198" s="8">
        <v>0.02</v>
      </c>
      <c r="AQ1198" s="8">
        <v>30013</v>
      </c>
      <c r="AR1198" s="8">
        <v>1.456E-3</v>
      </c>
      <c r="AS1198" s="8">
        <v>0</v>
      </c>
      <c r="AT1198" s="8">
        <v>0</v>
      </c>
      <c r="AU1198" s="8">
        <v>0</v>
      </c>
      <c r="AV1198" s="8">
        <v>0</v>
      </c>
    </row>
    <row r="1199" spans="1:48">
      <c r="A1199" s="8" t="s">
        <v>2012</v>
      </c>
      <c r="B1199" s="8">
        <v>150000061</v>
      </c>
      <c r="D1199" s="8" t="s">
        <v>14516</v>
      </c>
      <c r="E1199" s="8">
        <v>80</v>
      </c>
      <c r="F1199" s="8">
        <v>9.1954022988505746E-3</v>
      </c>
      <c r="G1199" s="8">
        <v>0.5</v>
      </c>
      <c r="K1199" s="8" t="s">
        <v>2412</v>
      </c>
      <c r="L1199" s="8">
        <v>2</v>
      </c>
      <c r="M1199" s="8">
        <v>1</v>
      </c>
      <c r="S1199" s="8" t="s">
        <v>1105</v>
      </c>
      <c r="T1199" s="8">
        <v>1.6376000000000002E-2</v>
      </c>
      <c r="U1199" s="8" t="s">
        <v>327</v>
      </c>
      <c r="V1199" s="8">
        <v>1.4239999999999999E-3</v>
      </c>
      <c r="AK1199" s="8">
        <v>30191</v>
      </c>
      <c r="AL1199" s="8">
        <v>2.2200000000000002E-3</v>
      </c>
      <c r="AM1199" s="8">
        <v>0</v>
      </c>
      <c r="AN1199" s="8">
        <v>0</v>
      </c>
      <c r="AO1199" s="8">
        <v>300000222</v>
      </c>
      <c r="AP1199" s="8">
        <v>0.02</v>
      </c>
      <c r="AQ1199" s="8">
        <v>30013</v>
      </c>
      <c r="AR1199" s="8">
        <v>1.456E-3</v>
      </c>
      <c r="AS1199" s="8">
        <v>0</v>
      </c>
      <c r="AT1199" s="8">
        <v>0</v>
      </c>
      <c r="AU1199" s="8">
        <v>30201</v>
      </c>
      <c r="AV1199" s="8">
        <v>0.02</v>
      </c>
    </row>
    <row r="1200" spans="1:48">
      <c r="A1200" s="8" t="s">
        <v>2012</v>
      </c>
      <c r="B1200" s="8">
        <v>150000062</v>
      </c>
      <c r="D1200" s="8" t="s">
        <v>14517</v>
      </c>
      <c r="E1200" s="8">
        <v>80</v>
      </c>
      <c r="F1200" s="8">
        <v>9.1954022988505746E-3</v>
      </c>
      <c r="G1200" s="8">
        <v>0.5</v>
      </c>
      <c r="K1200" s="8" t="s">
        <v>2412</v>
      </c>
      <c r="L1200" s="8">
        <v>2</v>
      </c>
      <c r="M1200" s="8">
        <v>1</v>
      </c>
      <c r="S1200" s="8" t="s">
        <v>1105</v>
      </c>
      <c r="T1200" s="8">
        <v>1.8031999999999999E-2</v>
      </c>
      <c r="U1200" s="8" t="s">
        <v>327</v>
      </c>
      <c r="V1200" s="8">
        <v>1.5679999999999999E-3</v>
      </c>
      <c r="AK1200" s="8">
        <v>30191</v>
      </c>
      <c r="AL1200" s="8">
        <v>2.2200000000000002E-3</v>
      </c>
      <c r="AM1200" s="8">
        <v>0</v>
      </c>
      <c r="AN1200" s="8">
        <v>0</v>
      </c>
      <c r="AO1200" s="8">
        <v>300000222</v>
      </c>
      <c r="AP1200" s="8">
        <v>0.02</v>
      </c>
      <c r="AQ1200" s="8">
        <v>30013</v>
      </c>
      <c r="AR1200" s="8">
        <v>1.456E-3</v>
      </c>
      <c r="AS1200" s="8">
        <v>0</v>
      </c>
      <c r="AT1200" s="8">
        <v>0</v>
      </c>
      <c r="AU1200" s="8">
        <v>30201</v>
      </c>
      <c r="AV1200" s="8">
        <v>0.02</v>
      </c>
    </row>
    <row r="1201" spans="1:48">
      <c r="A1201" s="8" t="s">
        <v>2012</v>
      </c>
      <c r="B1201" s="8">
        <v>150000063</v>
      </c>
      <c r="D1201" s="8" t="s">
        <v>14518</v>
      </c>
      <c r="E1201" s="8">
        <v>80</v>
      </c>
      <c r="F1201" s="8">
        <v>5.3333333333333332E-3</v>
      </c>
      <c r="G1201" s="8">
        <v>0.25</v>
      </c>
      <c r="K1201" s="8" t="s">
        <v>2412</v>
      </c>
      <c r="L1201" s="8">
        <v>2</v>
      </c>
      <c r="M1201" s="8">
        <v>2</v>
      </c>
      <c r="S1201" s="8" t="s">
        <v>1021</v>
      </c>
      <c r="T1201" s="8">
        <v>1.691E-3</v>
      </c>
      <c r="U1201" s="8" t="s">
        <v>333</v>
      </c>
      <c r="V1201" s="8">
        <v>3.4999999999999997E-5</v>
      </c>
      <c r="AK1201" s="8">
        <v>300000223</v>
      </c>
      <c r="AL1201" s="8">
        <v>2.5000000000000001E-4</v>
      </c>
      <c r="AM1201" s="8">
        <v>30029</v>
      </c>
      <c r="AN1201" s="8">
        <v>2.5000000000000001E-3</v>
      </c>
      <c r="AO1201" s="8">
        <v>0</v>
      </c>
      <c r="AP1201" s="8">
        <v>0</v>
      </c>
      <c r="AQ1201" s="8">
        <v>0</v>
      </c>
      <c r="AR1201" s="8">
        <v>0</v>
      </c>
      <c r="AS1201" s="8">
        <v>0</v>
      </c>
      <c r="AT1201" s="8">
        <v>0</v>
      </c>
      <c r="AU1201" s="8">
        <v>30201</v>
      </c>
      <c r="AV1201" s="8">
        <v>2.5000000000000001E-3</v>
      </c>
    </row>
    <row r="1202" spans="1:48">
      <c r="A1202" s="8" t="s">
        <v>2012</v>
      </c>
      <c r="B1202" s="8">
        <v>150000064</v>
      </c>
      <c r="D1202" s="8" t="s">
        <v>14519</v>
      </c>
      <c r="E1202" s="8">
        <v>80</v>
      </c>
      <c r="F1202" s="8">
        <v>5.3333333333333332E-3</v>
      </c>
      <c r="G1202" s="8">
        <v>0.25</v>
      </c>
      <c r="K1202" s="8" t="s">
        <v>2412</v>
      </c>
      <c r="L1202" s="8">
        <v>2</v>
      </c>
      <c r="M1202" s="8">
        <v>2</v>
      </c>
      <c r="S1202" s="8" t="s">
        <v>1021</v>
      </c>
      <c r="T1202" s="8">
        <v>1.691E-3</v>
      </c>
      <c r="U1202" s="8" t="s">
        <v>333</v>
      </c>
      <c r="V1202" s="8">
        <v>3.4999999999999997E-5</v>
      </c>
      <c r="AK1202" s="8">
        <v>300000223</v>
      </c>
      <c r="AL1202" s="8">
        <v>2.5000000000000001E-4</v>
      </c>
      <c r="AM1202" s="8">
        <v>30029</v>
      </c>
      <c r="AN1202" s="8">
        <v>2.5000000000000001E-3</v>
      </c>
      <c r="AO1202" s="8">
        <v>0</v>
      </c>
      <c r="AP1202" s="8">
        <v>0</v>
      </c>
      <c r="AQ1202" s="8">
        <v>0</v>
      </c>
      <c r="AR1202" s="8">
        <v>0</v>
      </c>
      <c r="AS1202" s="8">
        <v>0</v>
      </c>
      <c r="AT1202" s="8">
        <v>0</v>
      </c>
      <c r="AU1202" s="8">
        <v>30201</v>
      </c>
      <c r="AV1202" s="8">
        <v>2.5000000000000001E-3</v>
      </c>
    </row>
    <row r="1203" spans="1:48">
      <c r="A1203" s="8" t="s">
        <v>2012</v>
      </c>
      <c r="B1203" s="8">
        <v>150000065</v>
      </c>
      <c r="D1203" s="8" t="s">
        <v>14520</v>
      </c>
      <c r="E1203" s="8">
        <v>80</v>
      </c>
      <c r="F1203" s="8">
        <v>5.3333333333333332E-3</v>
      </c>
      <c r="G1203" s="8">
        <v>0.25</v>
      </c>
      <c r="K1203" s="8" t="s">
        <v>2412</v>
      </c>
      <c r="L1203" s="8">
        <v>2</v>
      </c>
      <c r="M1203" s="8">
        <v>2</v>
      </c>
      <c r="S1203" s="8" t="s">
        <v>1021</v>
      </c>
      <c r="T1203" s="8">
        <v>1.691E-3</v>
      </c>
      <c r="U1203" s="8" t="s">
        <v>331</v>
      </c>
      <c r="V1203" s="8">
        <v>3.4999999999999997E-5</v>
      </c>
      <c r="AK1203" s="8">
        <v>300000223</v>
      </c>
      <c r="AL1203" s="8">
        <v>2.5000000000000001E-4</v>
      </c>
      <c r="AM1203" s="8">
        <v>30029</v>
      </c>
      <c r="AN1203" s="8">
        <v>2.5000000000000001E-3</v>
      </c>
      <c r="AO1203" s="8">
        <v>0</v>
      </c>
      <c r="AP1203" s="8">
        <v>0</v>
      </c>
      <c r="AQ1203" s="8">
        <v>0</v>
      </c>
      <c r="AR1203" s="8">
        <v>0</v>
      </c>
      <c r="AS1203" s="8">
        <v>0</v>
      </c>
      <c r="AT1203" s="8">
        <v>0</v>
      </c>
      <c r="AU1203" s="8">
        <v>30201</v>
      </c>
      <c r="AV1203" s="8">
        <v>2.5000000000000001E-3</v>
      </c>
    </row>
    <row r="1204" spans="1:48">
      <c r="A1204" s="8" t="s">
        <v>2012</v>
      </c>
      <c r="B1204" s="8">
        <v>150000066</v>
      </c>
      <c r="D1204" s="8" t="s">
        <v>14521</v>
      </c>
      <c r="E1204" s="8">
        <v>80</v>
      </c>
      <c r="F1204" s="8">
        <v>5.3333333333333332E-3</v>
      </c>
      <c r="G1204" s="8">
        <v>0.25</v>
      </c>
      <c r="K1204" s="8" t="s">
        <v>2412</v>
      </c>
      <c r="L1204" s="8">
        <v>2</v>
      </c>
      <c r="M1204" s="8">
        <v>2</v>
      </c>
      <c r="S1204" s="8" t="s">
        <v>1021</v>
      </c>
      <c r="T1204" s="8">
        <v>1.691E-3</v>
      </c>
      <c r="U1204" s="8" t="s">
        <v>331</v>
      </c>
      <c r="V1204" s="8">
        <v>3.4999999999999997E-5</v>
      </c>
      <c r="AK1204" s="8">
        <v>300000223</v>
      </c>
      <c r="AL1204" s="8">
        <v>2.5000000000000001E-4</v>
      </c>
      <c r="AM1204" s="8">
        <v>30029</v>
      </c>
      <c r="AN1204" s="8">
        <v>2.5000000000000001E-3</v>
      </c>
      <c r="AO1204" s="8">
        <v>0</v>
      </c>
      <c r="AP1204" s="8">
        <v>0</v>
      </c>
      <c r="AQ1204" s="8">
        <v>0</v>
      </c>
      <c r="AR1204" s="8">
        <v>0</v>
      </c>
      <c r="AS1204" s="8">
        <v>0</v>
      </c>
      <c r="AT1204" s="8">
        <v>0</v>
      </c>
      <c r="AU1204" s="8">
        <v>30201</v>
      </c>
      <c r="AV1204" s="8">
        <v>2.5000000000000001E-3</v>
      </c>
    </row>
    <row r="1205" spans="1:48">
      <c r="A1205" s="8" t="s">
        <v>2012</v>
      </c>
      <c r="B1205" s="8">
        <v>150000067</v>
      </c>
      <c r="D1205" s="8" t="s">
        <v>14522</v>
      </c>
      <c r="E1205" s="8">
        <v>50</v>
      </c>
      <c r="F1205" s="8">
        <v>7.2727272727272727E-3</v>
      </c>
      <c r="G1205" s="8">
        <v>0.25</v>
      </c>
      <c r="K1205" s="8" t="s">
        <v>2412</v>
      </c>
      <c r="L1205" s="8">
        <v>2</v>
      </c>
      <c r="M1205" s="8">
        <v>2</v>
      </c>
      <c r="S1205" s="8" t="s">
        <v>632</v>
      </c>
      <c r="T1205" s="8">
        <v>3.7729999999999999E-3</v>
      </c>
      <c r="U1205" s="8" t="s">
        <v>335</v>
      </c>
      <c r="V1205" s="8">
        <v>7.7000000000000001E-5</v>
      </c>
      <c r="AK1205" s="8">
        <v>300000223</v>
      </c>
      <c r="AL1205" s="8">
        <v>2E-3</v>
      </c>
      <c r="AM1205" s="8">
        <v>0</v>
      </c>
      <c r="AN1205" s="8">
        <v>0</v>
      </c>
      <c r="AO1205" s="8">
        <v>0</v>
      </c>
      <c r="AP1205" s="8">
        <v>0</v>
      </c>
      <c r="AQ1205" s="8">
        <v>0</v>
      </c>
      <c r="AR1205" s="8">
        <v>0</v>
      </c>
      <c r="AS1205" s="8">
        <v>0</v>
      </c>
      <c r="AT1205" s="8">
        <v>0</v>
      </c>
      <c r="AU1205" s="8">
        <v>30201</v>
      </c>
      <c r="AV1205" s="8">
        <v>2E-3</v>
      </c>
    </row>
    <row r="1206" spans="1:48">
      <c r="A1206" s="8" t="s">
        <v>2012</v>
      </c>
      <c r="B1206" s="8">
        <v>150000068</v>
      </c>
      <c r="D1206" s="8" t="s">
        <v>14523</v>
      </c>
      <c r="E1206" s="8">
        <v>50</v>
      </c>
      <c r="F1206" s="8">
        <v>7.2727272727272727E-3</v>
      </c>
      <c r="G1206" s="8">
        <v>0.25</v>
      </c>
      <c r="K1206" s="8" t="s">
        <v>2412</v>
      </c>
      <c r="L1206" s="8">
        <v>2</v>
      </c>
      <c r="M1206" s="8">
        <v>2</v>
      </c>
      <c r="S1206" s="8" t="s">
        <v>632</v>
      </c>
      <c r="T1206" s="8">
        <v>3.735E-3</v>
      </c>
      <c r="U1206" s="8" t="s">
        <v>3068</v>
      </c>
      <c r="V1206" s="8">
        <v>1.16E-4</v>
      </c>
      <c r="AK1206" s="8">
        <v>300000223</v>
      </c>
      <c r="AL1206" s="8">
        <v>2E-3</v>
      </c>
      <c r="AM1206" s="8">
        <v>0</v>
      </c>
      <c r="AN1206" s="8">
        <v>0</v>
      </c>
      <c r="AO1206" s="8">
        <v>0</v>
      </c>
      <c r="AP1206" s="8">
        <v>0</v>
      </c>
      <c r="AQ1206" s="8">
        <v>0</v>
      </c>
      <c r="AR1206" s="8">
        <v>0</v>
      </c>
      <c r="AS1206" s="8">
        <v>0</v>
      </c>
      <c r="AT1206" s="8">
        <v>0</v>
      </c>
      <c r="AU1206" s="8">
        <v>30201</v>
      </c>
      <c r="AV1206" s="8">
        <v>2E-3</v>
      </c>
    </row>
    <row r="1207" spans="1:48">
      <c r="A1207" s="8" t="s">
        <v>2012</v>
      </c>
      <c r="B1207" s="8">
        <v>150000069</v>
      </c>
      <c r="D1207" s="8" t="s">
        <v>3069</v>
      </c>
      <c r="E1207" s="8">
        <v>50</v>
      </c>
      <c r="F1207" s="8">
        <v>7.2727272727272727E-3</v>
      </c>
      <c r="G1207" s="8">
        <v>0.25</v>
      </c>
      <c r="K1207" s="8" t="s">
        <v>2412</v>
      </c>
      <c r="L1207" s="8">
        <v>2</v>
      </c>
      <c r="M1207" s="8">
        <v>2</v>
      </c>
      <c r="S1207" s="8" t="s">
        <v>632</v>
      </c>
      <c r="T1207" s="8">
        <v>4.0179999999999999E-3</v>
      </c>
      <c r="U1207" s="8" t="s">
        <v>335</v>
      </c>
      <c r="V1207" s="8">
        <v>8.2000000000000001E-5</v>
      </c>
      <c r="AK1207" s="8">
        <v>300000223</v>
      </c>
      <c r="AL1207" s="8">
        <v>2E-3</v>
      </c>
      <c r="AM1207" s="8">
        <v>0</v>
      </c>
      <c r="AN1207" s="8">
        <v>0</v>
      </c>
      <c r="AO1207" s="8">
        <v>0</v>
      </c>
      <c r="AP1207" s="8">
        <v>0</v>
      </c>
      <c r="AQ1207" s="8">
        <v>0</v>
      </c>
      <c r="AR1207" s="8">
        <v>0</v>
      </c>
      <c r="AS1207" s="8">
        <v>0</v>
      </c>
      <c r="AT1207" s="8">
        <v>0</v>
      </c>
      <c r="AU1207" s="8">
        <v>30201</v>
      </c>
      <c r="AV1207" s="8">
        <v>2E-3</v>
      </c>
    </row>
    <row r="1208" spans="1:48">
      <c r="A1208" s="8" t="s">
        <v>2012</v>
      </c>
      <c r="B1208" s="8">
        <v>150000070</v>
      </c>
      <c r="D1208" s="8" t="s">
        <v>3070</v>
      </c>
      <c r="E1208" s="8">
        <v>50</v>
      </c>
      <c r="F1208" s="8">
        <v>7.2727272727272727E-3</v>
      </c>
      <c r="G1208" s="8">
        <v>0.25</v>
      </c>
      <c r="K1208" s="8" t="s">
        <v>2412</v>
      </c>
      <c r="L1208" s="8">
        <v>2</v>
      </c>
      <c r="M1208" s="8">
        <v>2</v>
      </c>
      <c r="S1208" s="8" t="s">
        <v>632</v>
      </c>
      <c r="T1208" s="8">
        <v>3.9769999999999996E-3</v>
      </c>
      <c r="U1208" s="8" t="s">
        <v>315</v>
      </c>
      <c r="V1208" s="8">
        <v>1.2300000000000001E-4</v>
      </c>
      <c r="AK1208" s="8">
        <v>300000223</v>
      </c>
      <c r="AL1208" s="8">
        <v>2E-3</v>
      </c>
      <c r="AM1208" s="8">
        <v>0</v>
      </c>
      <c r="AN1208" s="8">
        <v>0</v>
      </c>
      <c r="AO1208" s="8">
        <v>0</v>
      </c>
      <c r="AP1208" s="8">
        <v>0</v>
      </c>
      <c r="AQ1208" s="8">
        <v>0</v>
      </c>
      <c r="AR1208" s="8">
        <v>0</v>
      </c>
      <c r="AS1208" s="8">
        <v>0</v>
      </c>
      <c r="AT1208" s="8">
        <v>0</v>
      </c>
      <c r="AU1208" s="8">
        <v>30201</v>
      </c>
      <c r="AV1208" s="8">
        <v>2E-3</v>
      </c>
    </row>
    <row r="1209" spans="1:48">
      <c r="A1209" s="8" t="s">
        <v>2012</v>
      </c>
      <c r="B1209" s="8">
        <v>150000071</v>
      </c>
      <c r="D1209" s="8" t="s">
        <v>3071</v>
      </c>
      <c r="E1209" s="8">
        <v>80</v>
      </c>
      <c r="F1209" s="8">
        <v>9.1954022988505746E-3</v>
      </c>
      <c r="G1209" s="8">
        <v>0.5</v>
      </c>
      <c r="K1209" s="8" t="s">
        <v>2412</v>
      </c>
      <c r="L1209" s="8">
        <v>2</v>
      </c>
      <c r="M1209" s="8">
        <v>1</v>
      </c>
      <c r="S1209" s="8" t="s">
        <v>1105</v>
      </c>
      <c r="T1209" s="8">
        <v>1.9570000000000001E-2</v>
      </c>
      <c r="U1209" s="8" t="s">
        <v>371</v>
      </c>
      <c r="V1209" s="8">
        <v>1.0300000000000001E-3</v>
      </c>
      <c r="AK1209" s="8">
        <v>30191</v>
      </c>
      <c r="AL1209" s="8">
        <v>2.2200000000000002E-3</v>
      </c>
      <c r="AM1209" s="8">
        <v>0</v>
      </c>
      <c r="AN1209" s="8">
        <v>0</v>
      </c>
      <c r="AO1209" s="8">
        <v>300000222</v>
      </c>
      <c r="AP1209" s="8">
        <v>0.02</v>
      </c>
      <c r="AQ1209" s="8">
        <v>30013</v>
      </c>
      <c r="AR1209" s="8">
        <v>1.456E-3</v>
      </c>
      <c r="AS1209" s="8">
        <v>0</v>
      </c>
      <c r="AT1209" s="8">
        <v>0</v>
      </c>
      <c r="AU1209" s="8">
        <v>30201</v>
      </c>
      <c r="AV1209" s="8">
        <v>0.02</v>
      </c>
    </row>
    <row r="1210" spans="1:48">
      <c r="A1210" s="8" t="s">
        <v>2012</v>
      </c>
      <c r="B1210" s="8">
        <v>150000072</v>
      </c>
      <c r="D1210" s="8" t="s">
        <v>3072</v>
      </c>
      <c r="E1210" s="8">
        <v>80</v>
      </c>
      <c r="F1210" s="8">
        <v>9.1954022988505746E-3</v>
      </c>
      <c r="G1210" s="8">
        <v>0.5</v>
      </c>
      <c r="K1210" s="8" t="s">
        <v>2412</v>
      </c>
      <c r="L1210" s="8">
        <v>2</v>
      </c>
      <c r="M1210" s="8">
        <v>1</v>
      </c>
      <c r="S1210" s="8" t="s">
        <v>1105</v>
      </c>
      <c r="T1210" s="8">
        <v>1.9570000000000001E-2</v>
      </c>
      <c r="U1210" s="8" t="s">
        <v>371</v>
      </c>
      <c r="V1210" s="8">
        <v>1.0300000000000001E-3</v>
      </c>
      <c r="AK1210" s="8">
        <v>30191</v>
      </c>
      <c r="AL1210" s="8">
        <v>2.2200000000000002E-3</v>
      </c>
      <c r="AM1210" s="8">
        <v>0</v>
      </c>
      <c r="AN1210" s="8">
        <v>0</v>
      </c>
      <c r="AO1210" s="8">
        <v>300000222</v>
      </c>
      <c r="AP1210" s="8">
        <v>0.02</v>
      </c>
      <c r="AQ1210" s="8">
        <v>30013</v>
      </c>
      <c r="AR1210" s="8">
        <v>1.456E-3</v>
      </c>
      <c r="AS1210" s="8">
        <v>0</v>
      </c>
      <c r="AT1210" s="8">
        <v>0</v>
      </c>
      <c r="AU1210" s="8">
        <v>30201</v>
      </c>
      <c r="AV1210" s="8">
        <v>0.02</v>
      </c>
    </row>
    <row r="1211" spans="1:48">
      <c r="A1211" s="8" t="s">
        <v>2012</v>
      </c>
      <c r="B1211" s="8">
        <v>150000073</v>
      </c>
      <c r="D1211" s="8" t="s">
        <v>3073</v>
      </c>
      <c r="E1211" s="8">
        <v>80</v>
      </c>
      <c r="F1211" s="8">
        <v>5.3333333333333332E-3</v>
      </c>
      <c r="G1211" s="8">
        <v>0.25</v>
      </c>
      <c r="K1211" s="8" t="s">
        <v>2412</v>
      </c>
      <c r="L1211" s="8">
        <v>2</v>
      </c>
      <c r="M1211" s="8">
        <v>2</v>
      </c>
      <c r="S1211" s="8" t="s">
        <v>3074</v>
      </c>
      <c r="T1211" s="8">
        <v>1.6659999999999999E-3</v>
      </c>
      <c r="U1211" s="8" t="s">
        <v>3075</v>
      </c>
      <c r="V1211" s="8">
        <v>3.4E-5</v>
      </c>
      <c r="AK1211" s="8">
        <v>300000223</v>
      </c>
      <c r="AL1211" s="8">
        <v>2.5000000000000001E-4</v>
      </c>
      <c r="AM1211" s="8">
        <v>30029</v>
      </c>
      <c r="AN1211" s="8">
        <v>2.5000000000000001E-3</v>
      </c>
      <c r="AO1211" s="8">
        <v>0</v>
      </c>
      <c r="AP1211" s="8">
        <v>0</v>
      </c>
      <c r="AQ1211" s="8">
        <v>0</v>
      </c>
      <c r="AR1211" s="8">
        <v>0</v>
      </c>
      <c r="AS1211" s="8">
        <v>0</v>
      </c>
      <c r="AT1211" s="8">
        <v>0</v>
      </c>
      <c r="AU1211" s="8">
        <v>30201</v>
      </c>
      <c r="AV1211" s="8">
        <v>2.5000000000000001E-3</v>
      </c>
    </row>
    <row r="1212" spans="1:48">
      <c r="A1212" s="8" t="s">
        <v>2012</v>
      </c>
      <c r="B1212" s="8">
        <v>150000074</v>
      </c>
      <c r="D1212" s="8" t="s">
        <v>3076</v>
      </c>
      <c r="E1212" s="8">
        <v>80</v>
      </c>
      <c r="F1212" s="8">
        <v>5.3333333333333332E-3</v>
      </c>
      <c r="G1212" s="8">
        <v>0.25</v>
      </c>
      <c r="K1212" s="8" t="s">
        <v>2412</v>
      </c>
      <c r="L1212" s="8">
        <v>2</v>
      </c>
      <c r="M1212" s="8">
        <v>2</v>
      </c>
      <c r="S1212" s="8" t="s">
        <v>3074</v>
      </c>
      <c r="T1212" s="8">
        <v>1.6659999999999999E-3</v>
      </c>
      <c r="U1212" s="8" t="s">
        <v>3075</v>
      </c>
      <c r="V1212" s="8">
        <v>3.4E-5</v>
      </c>
      <c r="AK1212" s="8">
        <v>300000223</v>
      </c>
      <c r="AL1212" s="8">
        <v>2.5000000000000001E-4</v>
      </c>
      <c r="AM1212" s="8">
        <v>30029</v>
      </c>
      <c r="AN1212" s="8">
        <v>2.5000000000000001E-3</v>
      </c>
      <c r="AO1212" s="8">
        <v>0</v>
      </c>
      <c r="AP1212" s="8">
        <v>0</v>
      </c>
      <c r="AQ1212" s="8">
        <v>0</v>
      </c>
      <c r="AR1212" s="8">
        <v>0</v>
      </c>
      <c r="AS1212" s="8">
        <v>0</v>
      </c>
      <c r="AT1212" s="8">
        <v>0</v>
      </c>
      <c r="AU1212" s="8">
        <v>30201</v>
      </c>
      <c r="AV1212" s="8">
        <v>2.5000000000000001E-3</v>
      </c>
    </row>
    <row r="1213" spans="1:48">
      <c r="A1213" s="8" t="s">
        <v>2012</v>
      </c>
      <c r="B1213" s="8">
        <v>150000075</v>
      </c>
      <c r="D1213" s="8" t="s">
        <v>3077</v>
      </c>
      <c r="E1213" s="8">
        <v>80</v>
      </c>
      <c r="F1213" s="8">
        <v>5.3333333333333297E-3</v>
      </c>
      <c r="G1213" s="8">
        <v>0.25</v>
      </c>
      <c r="K1213" s="8" t="s">
        <v>2412</v>
      </c>
      <c r="L1213" s="8">
        <v>2</v>
      </c>
      <c r="M1213" s="8">
        <v>2</v>
      </c>
      <c r="S1213" s="8" t="s">
        <v>3074</v>
      </c>
      <c r="T1213" s="8">
        <v>1.66E-3</v>
      </c>
      <c r="U1213" s="8" t="s">
        <v>3078</v>
      </c>
      <c r="V1213" s="8">
        <v>3.4E-5</v>
      </c>
      <c r="AK1213" s="8">
        <v>300000223</v>
      </c>
      <c r="AL1213" s="8">
        <v>2.5000000000000001E-4</v>
      </c>
      <c r="AM1213" s="8">
        <v>30029</v>
      </c>
      <c r="AN1213" s="8">
        <v>2.5000000000000001E-3</v>
      </c>
      <c r="AO1213" s="8">
        <v>0</v>
      </c>
      <c r="AP1213" s="8">
        <v>0</v>
      </c>
      <c r="AQ1213" s="8">
        <v>0</v>
      </c>
      <c r="AR1213" s="8">
        <v>0</v>
      </c>
      <c r="AS1213" s="8">
        <v>0</v>
      </c>
      <c r="AT1213" s="8">
        <v>0</v>
      </c>
      <c r="AU1213" s="8">
        <v>30201</v>
      </c>
      <c r="AV1213" s="8">
        <v>2.5000000000000001E-3</v>
      </c>
    </row>
    <row r="1214" spans="1:48">
      <c r="A1214" s="8" t="s">
        <v>2012</v>
      </c>
      <c r="B1214" s="8">
        <v>150000076</v>
      </c>
      <c r="D1214" s="8" t="s">
        <v>3079</v>
      </c>
      <c r="E1214" s="8">
        <v>80</v>
      </c>
      <c r="F1214" s="8">
        <v>5.3333333333333297E-3</v>
      </c>
      <c r="G1214" s="8">
        <v>0.25</v>
      </c>
      <c r="K1214" s="8" t="s">
        <v>2412</v>
      </c>
      <c r="L1214" s="8">
        <v>2</v>
      </c>
      <c r="M1214" s="8">
        <v>2</v>
      </c>
      <c r="S1214" s="8" t="s">
        <v>3074</v>
      </c>
      <c r="T1214" s="8">
        <v>1.66E-3</v>
      </c>
      <c r="U1214" s="8" t="s">
        <v>3078</v>
      </c>
      <c r="V1214" s="8">
        <v>3.4E-5</v>
      </c>
      <c r="AK1214" s="8">
        <v>300000223</v>
      </c>
      <c r="AL1214" s="8">
        <v>2.5000000000000001E-4</v>
      </c>
      <c r="AM1214" s="8">
        <v>30029</v>
      </c>
      <c r="AN1214" s="8">
        <v>2.5000000000000001E-3</v>
      </c>
      <c r="AO1214" s="8">
        <v>0</v>
      </c>
      <c r="AP1214" s="8">
        <v>0</v>
      </c>
      <c r="AQ1214" s="8">
        <v>0</v>
      </c>
      <c r="AR1214" s="8">
        <v>0</v>
      </c>
      <c r="AS1214" s="8">
        <v>0</v>
      </c>
      <c r="AT1214" s="8">
        <v>0</v>
      </c>
      <c r="AU1214" s="8">
        <v>30201</v>
      </c>
      <c r="AV1214" s="8">
        <v>2.5000000000000001E-3</v>
      </c>
    </row>
    <row r="1215" spans="1:48">
      <c r="A1215" s="8" t="s">
        <v>2012</v>
      </c>
      <c r="B1215" s="8">
        <v>150000077</v>
      </c>
      <c r="D1215" s="8" t="s">
        <v>3080</v>
      </c>
      <c r="E1215" s="8">
        <v>80</v>
      </c>
      <c r="F1215" s="8">
        <v>9.1954022988505746E-3</v>
      </c>
      <c r="G1215" s="8">
        <v>0.5</v>
      </c>
      <c r="K1215" s="8" t="s">
        <v>2412</v>
      </c>
      <c r="L1215" s="8">
        <v>2</v>
      </c>
      <c r="M1215" s="8">
        <v>1</v>
      </c>
      <c r="S1215" s="8" t="s">
        <v>1105</v>
      </c>
      <c r="T1215" s="8">
        <v>2.1149999999999999E-2</v>
      </c>
      <c r="U1215" s="8" t="s">
        <v>3078</v>
      </c>
      <c r="V1215" s="8">
        <v>4.3199999999999998E-4</v>
      </c>
      <c r="AK1215" s="8">
        <v>30191</v>
      </c>
      <c r="AL1215" s="8">
        <v>2.2200000000000002E-3</v>
      </c>
      <c r="AM1215" s="8">
        <v>0</v>
      </c>
      <c r="AN1215" s="8">
        <v>0</v>
      </c>
      <c r="AO1215" s="8">
        <v>300000222</v>
      </c>
      <c r="AP1215" s="8">
        <v>0.02</v>
      </c>
      <c r="AQ1215" s="8">
        <v>30013</v>
      </c>
      <c r="AR1215" s="8">
        <v>1.456E-3</v>
      </c>
      <c r="AS1215" s="8">
        <v>0</v>
      </c>
      <c r="AT1215" s="8">
        <v>0</v>
      </c>
      <c r="AU1215" s="8">
        <v>30201</v>
      </c>
      <c r="AV1215" s="8">
        <v>0.02</v>
      </c>
    </row>
    <row r="1216" spans="1:48">
      <c r="A1216" s="8" t="s">
        <v>2012</v>
      </c>
      <c r="B1216" s="8">
        <v>150000078</v>
      </c>
      <c r="D1216" s="8" t="s">
        <v>3081</v>
      </c>
      <c r="E1216" s="8">
        <v>80</v>
      </c>
      <c r="F1216" s="8">
        <v>9.1954022988505746E-3</v>
      </c>
      <c r="G1216" s="8">
        <v>0.5</v>
      </c>
      <c r="K1216" s="8" t="s">
        <v>2412</v>
      </c>
      <c r="L1216" s="8">
        <v>2</v>
      </c>
      <c r="M1216" s="8">
        <v>1</v>
      </c>
      <c r="S1216" s="8" t="s">
        <v>1105</v>
      </c>
      <c r="T1216" s="8">
        <v>2.1149999999999999E-2</v>
      </c>
      <c r="U1216" s="8" t="s">
        <v>3078</v>
      </c>
      <c r="V1216" s="8">
        <v>4.3199999999999998E-4</v>
      </c>
      <c r="AK1216" s="8">
        <v>30191</v>
      </c>
      <c r="AL1216" s="8">
        <v>2.2200000000000002E-3</v>
      </c>
      <c r="AM1216" s="8">
        <v>0</v>
      </c>
      <c r="AN1216" s="8">
        <v>0</v>
      </c>
      <c r="AO1216" s="8">
        <v>300000222</v>
      </c>
      <c r="AP1216" s="8">
        <v>0.02</v>
      </c>
      <c r="AQ1216" s="8">
        <v>30013</v>
      </c>
      <c r="AR1216" s="8">
        <v>1.456E-3</v>
      </c>
      <c r="AS1216" s="8">
        <v>0</v>
      </c>
      <c r="AT1216" s="8">
        <v>0</v>
      </c>
      <c r="AU1216" s="8">
        <v>30201</v>
      </c>
      <c r="AV1216" s="8">
        <v>0.02</v>
      </c>
    </row>
    <row r="1217" spans="1:48">
      <c r="A1217" s="8" t="s">
        <v>2012</v>
      </c>
      <c r="D1217" s="8">
        <v>0</v>
      </c>
      <c r="L1217" s="8">
        <v>1</v>
      </c>
      <c r="AK1217" s="8">
        <v>0</v>
      </c>
      <c r="AL1217" s="8">
        <v>0</v>
      </c>
      <c r="AM1217" s="8">
        <v>0</v>
      </c>
      <c r="AN1217" s="8">
        <v>0</v>
      </c>
      <c r="AO1217" s="8">
        <v>0</v>
      </c>
      <c r="AP1217" s="8">
        <v>0</v>
      </c>
      <c r="AQ1217" s="8">
        <v>0</v>
      </c>
      <c r="AR1217" s="8">
        <v>0</v>
      </c>
      <c r="AS1217" s="8">
        <v>0</v>
      </c>
      <c r="AT1217" s="8">
        <v>0</v>
      </c>
      <c r="AU1217" s="8">
        <v>0</v>
      </c>
      <c r="AV1217" s="8">
        <v>0</v>
      </c>
    </row>
    <row r="1218" spans="1:48">
      <c r="A1218" s="8" t="s">
        <v>2012</v>
      </c>
      <c r="B1218" s="8">
        <v>150000500</v>
      </c>
      <c r="D1218" s="8" t="s">
        <v>14524</v>
      </c>
      <c r="E1218" s="8">
        <v>80</v>
      </c>
      <c r="F1218" s="8">
        <v>5.7142857142857147E-4</v>
      </c>
      <c r="G1218" s="8">
        <v>0.25</v>
      </c>
      <c r="K1218" s="8" t="s">
        <v>3083</v>
      </c>
      <c r="L1218" s="8">
        <v>1</v>
      </c>
      <c r="S1218" s="8" t="s">
        <v>1257</v>
      </c>
      <c r="T1218" s="8">
        <v>4.0000000000000001E-3</v>
      </c>
      <c r="U1218" s="8" t="s">
        <v>341</v>
      </c>
      <c r="V1218" s="8">
        <v>1.2E-4</v>
      </c>
      <c r="AK1218" s="8">
        <v>0</v>
      </c>
      <c r="AL1218" s="8">
        <v>0</v>
      </c>
      <c r="AM1218" s="8">
        <v>0</v>
      </c>
      <c r="AN1218" s="8">
        <v>0</v>
      </c>
      <c r="AO1218" s="8">
        <v>0</v>
      </c>
      <c r="AP1218" s="8">
        <v>0</v>
      </c>
      <c r="AQ1218" s="8">
        <v>0</v>
      </c>
      <c r="AR1218" s="8">
        <v>0</v>
      </c>
      <c r="AS1218" s="8">
        <v>0</v>
      </c>
      <c r="AT1218" s="8">
        <v>0</v>
      </c>
      <c r="AU1218" s="8">
        <v>30201</v>
      </c>
      <c r="AV1218" s="8">
        <v>5.0000000000000001E-4</v>
      </c>
    </row>
    <row r="1219" spans="1:48">
      <c r="A1219" s="8" t="s">
        <v>2012</v>
      </c>
      <c r="B1219" s="8">
        <v>150000501</v>
      </c>
      <c r="D1219" s="8" t="s">
        <v>14525</v>
      </c>
      <c r="E1219" s="8">
        <v>80</v>
      </c>
      <c r="F1219" s="8">
        <v>8.0000000000000004E-4</v>
      </c>
      <c r="G1219" s="8">
        <v>0.25</v>
      </c>
      <c r="K1219" s="8" t="s">
        <v>3083</v>
      </c>
      <c r="L1219" s="8">
        <v>1</v>
      </c>
      <c r="S1219" s="8" t="s">
        <v>1257</v>
      </c>
      <c r="T1219" s="8">
        <v>4.4999999999999997E-3</v>
      </c>
      <c r="U1219" s="8" t="s">
        <v>341</v>
      </c>
      <c r="V1219" s="8">
        <v>1.35E-4</v>
      </c>
      <c r="AK1219" s="8">
        <v>0</v>
      </c>
      <c r="AL1219" s="8">
        <v>0</v>
      </c>
      <c r="AM1219" s="8">
        <v>0</v>
      </c>
      <c r="AN1219" s="8">
        <v>0</v>
      </c>
      <c r="AO1219" s="8">
        <v>0</v>
      </c>
      <c r="AP1219" s="8">
        <v>0</v>
      </c>
      <c r="AQ1219" s="8">
        <v>0</v>
      </c>
      <c r="AR1219" s="8">
        <v>0</v>
      </c>
      <c r="AS1219" s="8">
        <v>0</v>
      </c>
      <c r="AT1219" s="8">
        <v>0</v>
      </c>
      <c r="AU1219" s="8">
        <v>30201</v>
      </c>
      <c r="AV1219" s="8">
        <v>5.0000000000000001E-4</v>
      </c>
    </row>
    <row r="1220" spans="1:48">
      <c r="A1220" s="8" t="s">
        <v>2012</v>
      </c>
      <c r="B1220" s="8">
        <v>150000502</v>
      </c>
      <c r="D1220" s="8" t="s">
        <v>14526</v>
      </c>
      <c r="E1220" s="8">
        <v>80</v>
      </c>
      <c r="F1220" s="8">
        <v>5.7142857142857147E-4</v>
      </c>
      <c r="G1220" s="8">
        <v>0.25</v>
      </c>
      <c r="K1220" s="8" t="s">
        <v>3083</v>
      </c>
      <c r="L1220" s="8">
        <v>1</v>
      </c>
      <c r="S1220" s="8" t="s">
        <v>1257</v>
      </c>
      <c r="T1220" s="8">
        <v>4.0000000000000001E-3</v>
      </c>
      <c r="U1220" s="8" t="s">
        <v>337</v>
      </c>
      <c r="V1220" s="8">
        <v>1.22E-4</v>
      </c>
      <c r="AK1220" s="8">
        <v>0</v>
      </c>
      <c r="AL1220" s="8">
        <v>0</v>
      </c>
      <c r="AM1220" s="8">
        <v>0</v>
      </c>
      <c r="AN1220" s="8">
        <v>0</v>
      </c>
      <c r="AO1220" s="8">
        <v>0</v>
      </c>
      <c r="AP1220" s="8">
        <v>0</v>
      </c>
      <c r="AQ1220" s="8">
        <v>0</v>
      </c>
      <c r="AR1220" s="8">
        <v>0</v>
      </c>
      <c r="AS1220" s="8">
        <v>0</v>
      </c>
      <c r="AT1220" s="8">
        <v>0</v>
      </c>
      <c r="AU1220" s="8">
        <v>30201</v>
      </c>
      <c r="AV1220" s="8">
        <v>5.0000000000000001E-4</v>
      </c>
    </row>
    <row r="1221" spans="1:48">
      <c r="A1221" s="8" t="s">
        <v>2012</v>
      </c>
      <c r="B1221" s="8">
        <v>150000503</v>
      </c>
      <c r="D1221" s="8" t="s">
        <v>14527</v>
      </c>
      <c r="E1221" s="8">
        <v>80</v>
      </c>
      <c r="F1221" s="8">
        <v>5.7142857142857147E-4</v>
      </c>
      <c r="G1221" s="8">
        <v>0.25</v>
      </c>
      <c r="K1221" s="8" t="s">
        <v>3083</v>
      </c>
      <c r="L1221" s="8">
        <v>1</v>
      </c>
      <c r="S1221" s="8" t="s">
        <v>1257</v>
      </c>
      <c r="T1221" s="8">
        <v>4.0000000000000001E-3</v>
      </c>
      <c r="U1221" s="8" t="s">
        <v>339</v>
      </c>
      <c r="V1221" s="8">
        <v>4.0000000000000003E-5</v>
      </c>
      <c r="AK1221" s="8">
        <v>0</v>
      </c>
      <c r="AL1221" s="8">
        <v>0</v>
      </c>
      <c r="AM1221" s="8">
        <v>0</v>
      </c>
      <c r="AN1221" s="8">
        <v>0</v>
      </c>
      <c r="AO1221" s="8">
        <v>0</v>
      </c>
      <c r="AP1221" s="8">
        <v>0</v>
      </c>
      <c r="AQ1221" s="8">
        <v>0</v>
      </c>
      <c r="AR1221" s="8">
        <v>0</v>
      </c>
      <c r="AS1221" s="8">
        <v>0</v>
      </c>
      <c r="AT1221" s="8">
        <v>0</v>
      </c>
      <c r="AU1221" s="8">
        <v>30201</v>
      </c>
      <c r="AV1221" s="8">
        <v>5.0000000000000001E-4</v>
      </c>
    </row>
    <row r="1222" spans="1:48">
      <c r="A1222" s="8" t="s">
        <v>2012</v>
      </c>
      <c r="B1222" s="8">
        <v>150000504</v>
      </c>
      <c r="D1222" s="8" t="s">
        <v>14528</v>
      </c>
      <c r="E1222" s="8">
        <v>80</v>
      </c>
      <c r="F1222" s="8">
        <v>8.0000000000000004E-4</v>
      </c>
      <c r="G1222" s="8">
        <v>0.25</v>
      </c>
      <c r="K1222" s="8" t="s">
        <v>3083</v>
      </c>
      <c r="L1222" s="8">
        <v>1</v>
      </c>
      <c r="S1222" s="8" t="s">
        <v>1257</v>
      </c>
      <c r="T1222" s="8">
        <v>4.4999999999999997E-3</v>
      </c>
      <c r="U1222" s="8" t="s">
        <v>339</v>
      </c>
      <c r="V1222" s="8">
        <v>4.5000000000000003E-5</v>
      </c>
      <c r="W1222" s="8" t="s">
        <v>3088</v>
      </c>
      <c r="X1222" s="8">
        <v>4.5000000000000003E-5</v>
      </c>
      <c r="AK1222" s="8">
        <v>0</v>
      </c>
      <c r="AL1222" s="8">
        <v>0</v>
      </c>
      <c r="AM1222" s="8">
        <v>0</v>
      </c>
      <c r="AN1222" s="8">
        <v>0</v>
      </c>
      <c r="AO1222" s="8">
        <v>0</v>
      </c>
      <c r="AP1222" s="8">
        <v>0</v>
      </c>
      <c r="AQ1222" s="8">
        <v>0</v>
      </c>
      <c r="AR1222" s="8">
        <v>0</v>
      </c>
      <c r="AS1222" s="8">
        <v>0</v>
      </c>
      <c r="AT1222" s="8">
        <v>0</v>
      </c>
      <c r="AU1222" s="8">
        <v>30201</v>
      </c>
      <c r="AV1222" s="8">
        <v>5.0000000000000001E-4</v>
      </c>
    </row>
    <row r="1223" spans="1:48">
      <c r="A1223" s="8" t="s">
        <v>2012</v>
      </c>
      <c r="B1223" s="8">
        <v>150000505</v>
      </c>
      <c r="D1223" s="8" t="s">
        <v>14529</v>
      </c>
      <c r="E1223" s="8">
        <v>80</v>
      </c>
      <c r="F1223" s="8">
        <v>5.7142857142857147E-4</v>
      </c>
      <c r="G1223" s="8">
        <v>0.25</v>
      </c>
      <c r="K1223" s="8" t="s">
        <v>3083</v>
      </c>
      <c r="L1223" s="8">
        <v>1</v>
      </c>
      <c r="S1223" s="8" t="s">
        <v>1259</v>
      </c>
      <c r="T1223" s="8">
        <v>4.4999999999999997E-3</v>
      </c>
      <c r="AK1223" s="8">
        <v>0</v>
      </c>
      <c r="AL1223" s="8">
        <v>0</v>
      </c>
      <c r="AM1223" s="8">
        <v>0</v>
      </c>
      <c r="AN1223" s="8">
        <v>0</v>
      </c>
      <c r="AO1223" s="8">
        <v>0</v>
      </c>
      <c r="AP1223" s="8">
        <v>0</v>
      </c>
      <c r="AQ1223" s="8">
        <v>0</v>
      </c>
      <c r="AR1223" s="8">
        <v>0</v>
      </c>
      <c r="AS1223" s="8">
        <v>0</v>
      </c>
      <c r="AT1223" s="8">
        <v>0</v>
      </c>
      <c r="AU1223" s="8">
        <v>30201</v>
      </c>
      <c r="AV1223" s="8">
        <v>5.0000000000000001E-4</v>
      </c>
    </row>
    <row r="1224" spans="1:48">
      <c r="A1224" s="8" t="s">
        <v>2012</v>
      </c>
      <c r="B1224" s="8">
        <v>150000506</v>
      </c>
      <c r="D1224" s="8" t="s">
        <v>14530</v>
      </c>
      <c r="E1224" s="8">
        <v>80</v>
      </c>
      <c r="F1224" s="8">
        <v>8.0000000000000004E-4</v>
      </c>
      <c r="G1224" s="8">
        <v>0.25</v>
      </c>
      <c r="K1224" s="8" t="s">
        <v>3083</v>
      </c>
      <c r="L1224" s="8">
        <v>1</v>
      </c>
      <c r="S1224" s="8" t="s">
        <v>1259</v>
      </c>
      <c r="T1224" s="8">
        <v>4.0000000000000001E-3</v>
      </c>
      <c r="AK1224" s="8">
        <v>0</v>
      </c>
      <c r="AL1224" s="8">
        <v>0</v>
      </c>
      <c r="AM1224" s="8">
        <v>0</v>
      </c>
      <c r="AN1224" s="8">
        <v>0</v>
      </c>
      <c r="AO1224" s="8">
        <v>0</v>
      </c>
      <c r="AP1224" s="8">
        <v>0</v>
      </c>
      <c r="AQ1224" s="8">
        <v>0</v>
      </c>
      <c r="AR1224" s="8">
        <v>0</v>
      </c>
      <c r="AS1224" s="8">
        <v>0</v>
      </c>
      <c r="AT1224" s="8">
        <v>0</v>
      </c>
      <c r="AU1224" s="8">
        <v>30201</v>
      </c>
      <c r="AV1224" s="8">
        <v>5.0000000000000001E-4</v>
      </c>
    </row>
    <row r="1225" spans="1:48">
      <c r="A1225" s="8" t="s">
        <v>2012</v>
      </c>
      <c r="B1225" s="8">
        <v>150000507</v>
      </c>
      <c r="D1225" s="8" t="s">
        <v>14531</v>
      </c>
      <c r="E1225" s="8">
        <v>50</v>
      </c>
      <c r="F1225" s="8">
        <v>5.7142857142857147E-4</v>
      </c>
      <c r="G1225" s="8">
        <v>0.25</v>
      </c>
      <c r="K1225" s="8" t="s">
        <v>3083</v>
      </c>
      <c r="L1225" s="8">
        <v>1</v>
      </c>
      <c r="S1225" s="8" t="s">
        <v>1257</v>
      </c>
      <c r="T1225" s="8">
        <v>7.2999999999999996E-4</v>
      </c>
      <c r="U1225" s="8" t="s">
        <v>343</v>
      </c>
      <c r="V1225" s="8">
        <v>3.9999999999999998E-6</v>
      </c>
      <c r="AK1225" s="8">
        <v>0</v>
      </c>
      <c r="AL1225" s="8">
        <v>0</v>
      </c>
      <c r="AM1225" s="8">
        <v>0</v>
      </c>
      <c r="AN1225" s="8">
        <v>0</v>
      </c>
      <c r="AO1225" s="8">
        <v>0</v>
      </c>
      <c r="AP1225" s="8">
        <v>0</v>
      </c>
      <c r="AQ1225" s="8">
        <v>0</v>
      </c>
      <c r="AR1225" s="8">
        <v>0</v>
      </c>
      <c r="AS1225" s="8">
        <v>0</v>
      </c>
      <c r="AT1225" s="8">
        <v>0</v>
      </c>
      <c r="AU1225" s="8">
        <v>30201</v>
      </c>
      <c r="AV1225" s="8">
        <v>1E-4</v>
      </c>
    </row>
    <row r="1226" spans="1:48">
      <c r="A1226" s="8" t="s">
        <v>2012</v>
      </c>
      <c r="B1226" s="8">
        <v>150000508</v>
      </c>
      <c r="D1226" s="8" t="s">
        <v>14532</v>
      </c>
      <c r="E1226" s="8">
        <v>50</v>
      </c>
      <c r="F1226" s="8">
        <v>5.7142857142857147E-4</v>
      </c>
      <c r="G1226" s="8">
        <v>0.25</v>
      </c>
      <c r="K1226" s="8" t="s">
        <v>3083</v>
      </c>
      <c r="L1226" s="8">
        <v>1</v>
      </c>
      <c r="S1226" s="8" t="s">
        <v>1257</v>
      </c>
      <c r="T1226" s="8">
        <v>7.2999999999999996E-4</v>
      </c>
      <c r="U1226" s="8" t="s">
        <v>345</v>
      </c>
      <c r="V1226" s="8">
        <v>1.5E-5</v>
      </c>
      <c r="AK1226" s="8">
        <v>0</v>
      </c>
      <c r="AL1226" s="8">
        <v>0</v>
      </c>
      <c r="AM1226" s="8">
        <v>0</v>
      </c>
      <c r="AN1226" s="8">
        <v>0</v>
      </c>
      <c r="AO1226" s="8">
        <v>0</v>
      </c>
      <c r="AP1226" s="8">
        <v>0</v>
      </c>
      <c r="AQ1226" s="8">
        <v>0</v>
      </c>
      <c r="AR1226" s="8">
        <v>0</v>
      </c>
      <c r="AS1226" s="8">
        <v>0</v>
      </c>
      <c r="AT1226" s="8">
        <v>0</v>
      </c>
      <c r="AU1226" s="8">
        <v>30201</v>
      </c>
      <c r="AV1226" s="8">
        <v>1E-4</v>
      </c>
    </row>
    <row r="1227" spans="1:48">
      <c r="A1227" s="8" t="s">
        <v>2012</v>
      </c>
      <c r="B1227" s="8">
        <v>150000509</v>
      </c>
      <c r="D1227" s="8" t="s">
        <v>3093</v>
      </c>
      <c r="E1227" s="8">
        <v>80</v>
      </c>
      <c r="F1227" s="8">
        <v>8.0000000000000004E-4</v>
      </c>
      <c r="G1227" s="8">
        <v>0.25</v>
      </c>
      <c r="K1227" s="8" t="s">
        <v>3083</v>
      </c>
      <c r="L1227" s="8">
        <v>1</v>
      </c>
      <c r="S1227" s="8" t="s">
        <v>1257</v>
      </c>
      <c r="T1227" s="8">
        <v>4.542E-3</v>
      </c>
      <c r="U1227" s="8" t="s">
        <v>345</v>
      </c>
      <c r="V1227" s="8">
        <v>9.2999999999999997E-5</v>
      </c>
      <c r="AK1227" s="8">
        <v>0</v>
      </c>
      <c r="AL1227" s="8">
        <v>0</v>
      </c>
      <c r="AM1227" s="8">
        <v>0</v>
      </c>
      <c r="AN1227" s="8">
        <v>0</v>
      </c>
      <c r="AO1227" s="8">
        <v>0</v>
      </c>
      <c r="AP1227" s="8">
        <v>0</v>
      </c>
      <c r="AQ1227" s="8">
        <v>0</v>
      </c>
      <c r="AR1227" s="8">
        <v>0</v>
      </c>
      <c r="AS1227" s="8">
        <v>0</v>
      </c>
      <c r="AT1227" s="8">
        <v>0</v>
      </c>
      <c r="AU1227" s="8">
        <v>30201</v>
      </c>
      <c r="AV1227" s="8">
        <v>5.0000000000000001E-4</v>
      </c>
    </row>
    <row r="1228" spans="1:48">
      <c r="A1228" s="8" t="s">
        <v>2012</v>
      </c>
      <c r="B1228" s="8">
        <v>150000510</v>
      </c>
      <c r="D1228" s="8" t="s">
        <v>14533</v>
      </c>
      <c r="E1228" s="8">
        <v>80</v>
      </c>
      <c r="F1228" s="8">
        <v>8.0000000000000004E-4</v>
      </c>
      <c r="G1228" s="8">
        <v>0.25</v>
      </c>
      <c r="K1228" s="8" t="s">
        <v>3083</v>
      </c>
      <c r="L1228" s="8">
        <v>1</v>
      </c>
      <c r="S1228" s="8" t="s">
        <v>1257</v>
      </c>
      <c r="T1228" s="8">
        <v>4.542E-3</v>
      </c>
      <c r="U1228" s="8" t="s">
        <v>347</v>
      </c>
      <c r="V1228" s="8">
        <v>9.2999999999999997E-5</v>
      </c>
      <c r="AK1228" s="8">
        <v>0</v>
      </c>
      <c r="AL1228" s="8">
        <v>0</v>
      </c>
      <c r="AM1228" s="8">
        <v>0</v>
      </c>
      <c r="AN1228" s="8">
        <v>0</v>
      </c>
      <c r="AO1228" s="8">
        <v>0</v>
      </c>
      <c r="AP1228" s="8">
        <v>0</v>
      </c>
      <c r="AQ1228" s="8">
        <v>0</v>
      </c>
      <c r="AR1228" s="8">
        <v>0</v>
      </c>
      <c r="AS1228" s="8">
        <v>0</v>
      </c>
      <c r="AT1228" s="8">
        <v>0</v>
      </c>
      <c r="AU1228" s="8">
        <v>30201</v>
      </c>
      <c r="AV1228" s="8">
        <v>5.0000000000000001E-4</v>
      </c>
    </row>
    <row r="1229" spans="1:48">
      <c r="A1229" s="8" t="s">
        <v>2012</v>
      </c>
      <c r="B1229" s="8">
        <v>150000511</v>
      </c>
      <c r="D1229" s="8" t="s">
        <v>14534</v>
      </c>
      <c r="E1229" s="8">
        <v>80</v>
      </c>
      <c r="F1229" s="8">
        <v>5.7142857142857147E-4</v>
      </c>
      <c r="G1229" s="8">
        <v>0.25</v>
      </c>
      <c r="K1229" s="8" t="s">
        <v>3083</v>
      </c>
      <c r="L1229" s="8">
        <v>1</v>
      </c>
      <c r="S1229" s="8" t="s">
        <v>1257</v>
      </c>
      <c r="T1229" s="8">
        <v>4.0379999999999999E-3</v>
      </c>
      <c r="U1229" s="8" t="s">
        <v>345</v>
      </c>
      <c r="V1229" s="8">
        <v>8.2000000000000001E-5</v>
      </c>
      <c r="AK1229" s="8">
        <v>0</v>
      </c>
      <c r="AL1229" s="8">
        <v>0</v>
      </c>
      <c r="AM1229" s="8">
        <v>0</v>
      </c>
      <c r="AN1229" s="8">
        <v>0</v>
      </c>
      <c r="AO1229" s="8">
        <v>0</v>
      </c>
      <c r="AP1229" s="8">
        <v>0</v>
      </c>
      <c r="AQ1229" s="8">
        <v>0</v>
      </c>
      <c r="AR1229" s="8">
        <v>0</v>
      </c>
      <c r="AS1229" s="8">
        <v>0</v>
      </c>
      <c r="AT1229" s="8">
        <v>0</v>
      </c>
      <c r="AU1229" s="8">
        <v>30201</v>
      </c>
      <c r="AV1229" s="8">
        <v>5.0000000000000001E-4</v>
      </c>
    </row>
    <row r="1230" spans="1:48">
      <c r="A1230" s="8" t="s">
        <v>2012</v>
      </c>
      <c r="B1230" s="8">
        <v>150000512</v>
      </c>
      <c r="D1230" s="8" t="s">
        <v>14535</v>
      </c>
      <c r="E1230" s="8">
        <v>80</v>
      </c>
      <c r="F1230" s="8">
        <v>5.7142857142857147E-4</v>
      </c>
      <c r="G1230" s="8">
        <v>0.25</v>
      </c>
      <c r="K1230" s="8" t="s">
        <v>3083</v>
      </c>
      <c r="L1230" s="8">
        <v>1</v>
      </c>
      <c r="S1230" s="8" t="s">
        <v>1257</v>
      </c>
      <c r="T1230" s="8">
        <v>4.0379999999999999E-3</v>
      </c>
      <c r="U1230" s="8" t="s">
        <v>347</v>
      </c>
      <c r="V1230" s="8">
        <v>8.2000000000000001E-5</v>
      </c>
      <c r="AK1230" s="8">
        <v>0</v>
      </c>
      <c r="AL1230" s="8">
        <v>0</v>
      </c>
      <c r="AM1230" s="8">
        <v>0</v>
      </c>
      <c r="AN1230" s="8">
        <v>0</v>
      </c>
      <c r="AO1230" s="8">
        <v>0</v>
      </c>
      <c r="AP1230" s="8">
        <v>0</v>
      </c>
      <c r="AQ1230" s="8">
        <v>0</v>
      </c>
      <c r="AR1230" s="8">
        <v>0</v>
      </c>
      <c r="AS1230" s="8">
        <v>0</v>
      </c>
      <c r="AT1230" s="8">
        <v>0</v>
      </c>
      <c r="AU1230" s="8">
        <v>30201</v>
      </c>
      <c r="AV1230" s="8">
        <v>5.0000000000000001E-4</v>
      </c>
    </row>
    <row r="1231" spans="1:48">
      <c r="A1231" s="8" t="s">
        <v>2012</v>
      </c>
      <c r="B1231" s="8">
        <v>150000513</v>
      </c>
      <c r="D1231" s="8" t="s">
        <v>14536</v>
      </c>
      <c r="E1231" s="8">
        <v>80</v>
      </c>
      <c r="F1231" s="8">
        <v>5.7142857142857147E-4</v>
      </c>
      <c r="G1231" s="8">
        <v>0.25</v>
      </c>
      <c r="K1231" s="8" t="s">
        <v>3083</v>
      </c>
      <c r="L1231" s="8">
        <v>1</v>
      </c>
      <c r="S1231" s="8" t="s">
        <v>1257</v>
      </c>
      <c r="T1231" s="8">
        <v>3.9960000000000004E-3</v>
      </c>
      <c r="U1231" s="8" t="s">
        <v>341</v>
      </c>
      <c r="V1231" s="8">
        <v>1.2400000000000001E-4</v>
      </c>
      <c r="AK1231" s="8">
        <v>0</v>
      </c>
      <c r="AL1231" s="8">
        <v>0</v>
      </c>
      <c r="AM1231" s="8">
        <v>0</v>
      </c>
      <c r="AN1231" s="8">
        <v>0</v>
      </c>
      <c r="AO1231" s="8">
        <v>0</v>
      </c>
      <c r="AP1231" s="8">
        <v>0</v>
      </c>
      <c r="AQ1231" s="8">
        <v>0</v>
      </c>
      <c r="AR1231" s="8">
        <v>0</v>
      </c>
      <c r="AS1231" s="8">
        <v>0</v>
      </c>
      <c r="AT1231" s="8">
        <v>0</v>
      </c>
      <c r="AU1231" s="8">
        <v>30201</v>
      </c>
      <c r="AV1231" s="8">
        <v>3.3300000000000002E-4</v>
      </c>
    </row>
    <row r="1232" spans="1:48">
      <c r="A1232" s="8" t="s">
        <v>2012</v>
      </c>
      <c r="B1232" s="8">
        <v>150000514</v>
      </c>
      <c r="D1232" s="8" t="s">
        <v>14537</v>
      </c>
      <c r="E1232" s="8">
        <v>80</v>
      </c>
      <c r="F1232" s="8">
        <v>5.7142857142857147E-4</v>
      </c>
      <c r="G1232" s="8">
        <v>0.25</v>
      </c>
      <c r="K1232" s="8" t="s">
        <v>3083</v>
      </c>
      <c r="L1232" s="8">
        <v>1</v>
      </c>
      <c r="S1232" s="8" t="s">
        <v>1259</v>
      </c>
      <c r="T1232" s="8">
        <v>4.1200000000000004E-3</v>
      </c>
      <c r="AK1232" s="8">
        <v>0</v>
      </c>
      <c r="AL1232" s="8">
        <v>0</v>
      </c>
      <c r="AM1232" s="8">
        <v>0</v>
      </c>
      <c r="AN1232" s="8">
        <v>0</v>
      </c>
      <c r="AO1232" s="8">
        <v>0</v>
      </c>
      <c r="AP1232" s="8">
        <v>0</v>
      </c>
      <c r="AQ1232" s="8">
        <v>0</v>
      </c>
      <c r="AR1232" s="8">
        <v>0</v>
      </c>
      <c r="AS1232" s="8">
        <v>0</v>
      </c>
      <c r="AT1232" s="8">
        <v>0</v>
      </c>
      <c r="AU1232" s="8">
        <v>30201</v>
      </c>
      <c r="AV1232" s="8">
        <v>3.3300000000000002E-4</v>
      </c>
    </row>
    <row r="1233" spans="1:48">
      <c r="A1233" s="8" t="s">
        <v>2012</v>
      </c>
      <c r="B1233" s="8">
        <v>150000515</v>
      </c>
      <c r="D1233" s="8" t="s">
        <v>14538</v>
      </c>
      <c r="E1233" s="8">
        <v>80</v>
      </c>
      <c r="F1233" s="8">
        <v>5.7142857142857147E-4</v>
      </c>
      <c r="G1233" s="8">
        <v>0.25</v>
      </c>
      <c r="K1233" s="8" t="s">
        <v>3083</v>
      </c>
      <c r="L1233" s="8">
        <v>1</v>
      </c>
      <c r="S1233" s="8" t="s">
        <v>1257</v>
      </c>
      <c r="T1233" s="8">
        <v>4.0379999999999999E-3</v>
      </c>
      <c r="U1233" s="8" t="s">
        <v>347</v>
      </c>
      <c r="V1233" s="8">
        <v>8.2000000000000001E-5</v>
      </c>
      <c r="AK1233" s="8">
        <v>0</v>
      </c>
      <c r="AL1233" s="8">
        <v>0</v>
      </c>
      <c r="AM1233" s="8">
        <v>0</v>
      </c>
      <c r="AN1233" s="8">
        <v>0</v>
      </c>
      <c r="AO1233" s="8">
        <v>0</v>
      </c>
      <c r="AP1233" s="8">
        <v>0</v>
      </c>
      <c r="AQ1233" s="8">
        <v>0</v>
      </c>
      <c r="AR1233" s="8">
        <v>0</v>
      </c>
      <c r="AS1233" s="8">
        <v>0</v>
      </c>
      <c r="AT1233" s="8">
        <v>0</v>
      </c>
      <c r="AU1233" s="8">
        <v>30201</v>
      </c>
      <c r="AV1233" s="8">
        <v>3.3300000000000002E-4</v>
      </c>
    </row>
    <row r="1234" spans="1:48">
      <c r="A1234" s="8" t="s">
        <v>2012</v>
      </c>
      <c r="B1234" s="8">
        <v>150000516</v>
      </c>
      <c r="D1234" s="8" t="s">
        <v>14539</v>
      </c>
      <c r="E1234" s="8">
        <v>80</v>
      </c>
      <c r="F1234" s="8">
        <v>5.7142857142857147E-4</v>
      </c>
      <c r="G1234" s="8">
        <v>0.25</v>
      </c>
      <c r="K1234" s="8" t="s">
        <v>3083</v>
      </c>
      <c r="L1234" s="8">
        <v>1</v>
      </c>
      <c r="S1234" s="8" t="s">
        <v>1257</v>
      </c>
      <c r="T1234" s="8">
        <v>4.0169999999999997E-3</v>
      </c>
      <c r="U1234" s="8" t="s">
        <v>349</v>
      </c>
      <c r="V1234" s="8">
        <v>8.2000000000000001E-5</v>
      </c>
      <c r="W1234" s="8" t="s">
        <v>351</v>
      </c>
      <c r="X1234" s="8">
        <v>2.0999999999999999E-5</v>
      </c>
      <c r="AK1234" s="8">
        <v>0</v>
      </c>
      <c r="AL1234" s="8">
        <v>0</v>
      </c>
      <c r="AM1234" s="8">
        <v>0</v>
      </c>
      <c r="AN1234" s="8">
        <v>0</v>
      </c>
      <c r="AO1234" s="8">
        <v>0</v>
      </c>
      <c r="AP1234" s="8">
        <v>0</v>
      </c>
      <c r="AQ1234" s="8">
        <v>0</v>
      </c>
      <c r="AR1234" s="8">
        <v>0</v>
      </c>
      <c r="AS1234" s="8">
        <v>0</v>
      </c>
      <c r="AT1234" s="8">
        <v>0</v>
      </c>
      <c r="AU1234" s="8">
        <v>30201</v>
      </c>
      <c r="AV1234" s="8">
        <v>3.3300000000000002E-4</v>
      </c>
    </row>
    <row r="1235" spans="1:48">
      <c r="A1235" s="8" t="s">
        <v>2012</v>
      </c>
      <c r="B1235" s="8">
        <v>150000517</v>
      </c>
      <c r="D1235" s="8" t="s">
        <v>14540</v>
      </c>
      <c r="E1235" s="8">
        <v>80</v>
      </c>
      <c r="F1235" s="8">
        <v>5.7142857142857147E-4</v>
      </c>
      <c r="G1235" s="8">
        <v>0.25</v>
      </c>
      <c r="K1235" s="8" t="s">
        <v>3083</v>
      </c>
      <c r="L1235" s="8">
        <v>1</v>
      </c>
      <c r="S1235" s="8" t="s">
        <v>1257</v>
      </c>
      <c r="T1235" s="8">
        <v>4.0379999999999999E-3</v>
      </c>
      <c r="U1235" s="8" t="s">
        <v>345</v>
      </c>
      <c r="V1235" s="8">
        <v>8.2000000000000001E-5</v>
      </c>
      <c r="AK1235" s="8">
        <v>0</v>
      </c>
      <c r="AL1235" s="8">
        <v>0</v>
      </c>
      <c r="AM1235" s="8">
        <v>0</v>
      </c>
      <c r="AN1235" s="8">
        <v>0</v>
      </c>
      <c r="AO1235" s="8">
        <v>0</v>
      </c>
      <c r="AP1235" s="8">
        <v>0</v>
      </c>
      <c r="AQ1235" s="8">
        <v>0</v>
      </c>
      <c r="AR1235" s="8">
        <v>0</v>
      </c>
      <c r="AS1235" s="8">
        <v>0</v>
      </c>
      <c r="AT1235" s="8">
        <v>0</v>
      </c>
      <c r="AU1235" s="8">
        <v>30201</v>
      </c>
      <c r="AV1235" s="8">
        <v>3.3300000000000002E-4</v>
      </c>
    </row>
    <row r="1236" spans="1:48">
      <c r="A1236" s="8" t="s">
        <v>2012</v>
      </c>
      <c r="B1236" s="8">
        <v>150000518</v>
      </c>
      <c r="D1236" s="8" t="s">
        <v>14541</v>
      </c>
      <c r="E1236" s="8">
        <v>80</v>
      </c>
      <c r="F1236" s="8">
        <v>5.7142857142857147E-4</v>
      </c>
      <c r="G1236" s="8">
        <v>0.25</v>
      </c>
      <c r="K1236" s="8" t="s">
        <v>3083</v>
      </c>
      <c r="L1236" s="8">
        <v>1</v>
      </c>
      <c r="S1236" s="8" t="s">
        <v>1257</v>
      </c>
      <c r="T1236" s="8">
        <v>3.1259999999999999E-3</v>
      </c>
      <c r="U1236" s="8" t="s">
        <v>355</v>
      </c>
      <c r="V1236" s="8">
        <v>9.7E-5</v>
      </c>
      <c r="AK1236" s="8">
        <v>0</v>
      </c>
      <c r="AL1236" s="8">
        <v>0</v>
      </c>
      <c r="AM1236" s="8">
        <v>0</v>
      </c>
      <c r="AN1236" s="8">
        <v>0</v>
      </c>
      <c r="AO1236" s="8">
        <v>0</v>
      </c>
      <c r="AP1236" s="8">
        <v>0</v>
      </c>
      <c r="AQ1236" s="8">
        <v>0</v>
      </c>
      <c r="AR1236" s="8">
        <v>0</v>
      </c>
      <c r="AS1236" s="8">
        <v>0</v>
      </c>
      <c r="AT1236" s="8">
        <v>0</v>
      </c>
      <c r="AU1236" s="8">
        <v>30201</v>
      </c>
      <c r="AV1236" s="8">
        <v>3.3300000000000002E-4</v>
      </c>
    </row>
    <row r="1237" spans="1:48">
      <c r="A1237" s="8" t="s">
        <v>2012</v>
      </c>
      <c r="B1237" s="8">
        <v>150000519</v>
      </c>
      <c r="D1237" s="8" t="s">
        <v>14542</v>
      </c>
      <c r="E1237" s="8">
        <v>80</v>
      </c>
      <c r="F1237" s="8">
        <v>8.0000000000000004E-4</v>
      </c>
      <c r="G1237" s="8">
        <v>0.25</v>
      </c>
      <c r="K1237" s="8" t="s">
        <v>3083</v>
      </c>
      <c r="L1237" s="8">
        <v>1</v>
      </c>
      <c r="S1237" s="8" t="s">
        <v>1257</v>
      </c>
      <c r="T1237" s="8">
        <v>4.496E-3</v>
      </c>
      <c r="U1237" s="8" t="s">
        <v>341</v>
      </c>
      <c r="V1237" s="8">
        <v>1.3899999999999999E-4</v>
      </c>
      <c r="AK1237" s="8">
        <v>0</v>
      </c>
      <c r="AL1237" s="8">
        <v>0</v>
      </c>
      <c r="AM1237" s="8">
        <v>0</v>
      </c>
      <c r="AN1237" s="8">
        <v>0</v>
      </c>
      <c r="AO1237" s="8">
        <v>0</v>
      </c>
      <c r="AP1237" s="8">
        <v>0</v>
      </c>
      <c r="AQ1237" s="8">
        <v>0</v>
      </c>
      <c r="AR1237" s="8">
        <v>0</v>
      </c>
      <c r="AS1237" s="8">
        <v>0</v>
      </c>
      <c r="AT1237" s="8">
        <v>0</v>
      </c>
      <c r="AU1237" s="8">
        <v>30201</v>
      </c>
      <c r="AV1237" s="8">
        <v>5.0000000000000001E-4</v>
      </c>
    </row>
    <row r="1238" spans="1:48">
      <c r="A1238" s="8" t="s">
        <v>2012</v>
      </c>
      <c r="B1238" s="8">
        <v>150000520</v>
      </c>
      <c r="D1238" s="8" t="s">
        <v>14543</v>
      </c>
      <c r="E1238" s="8">
        <v>80</v>
      </c>
      <c r="F1238" s="8">
        <v>8.0000000000000004E-4</v>
      </c>
      <c r="G1238" s="8">
        <v>0.25</v>
      </c>
      <c r="K1238" s="8" t="s">
        <v>3083</v>
      </c>
      <c r="L1238" s="8">
        <v>1</v>
      </c>
      <c r="S1238" s="8" t="s">
        <v>1259</v>
      </c>
      <c r="T1238" s="8">
        <v>4.6350000000000002E-3</v>
      </c>
      <c r="AK1238" s="8">
        <v>0</v>
      </c>
      <c r="AL1238" s="8">
        <v>0</v>
      </c>
      <c r="AM1238" s="8">
        <v>0</v>
      </c>
      <c r="AN1238" s="8">
        <v>0</v>
      </c>
      <c r="AO1238" s="8">
        <v>0</v>
      </c>
      <c r="AP1238" s="8">
        <v>0</v>
      </c>
      <c r="AQ1238" s="8">
        <v>0</v>
      </c>
      <c r="AR1238" s="8">
        <v>0</v>
      </c>
      <c r="AS1238" s="8">
        <v>0</v>
      </c>
      <c r="AT1238" s="8">
        <v>0</v>
      </c>
      <c r="AU1238" s="8">
        <v>30201</v>
      </c>
      <c r="AV1238" s="8">
        <v>5.0000000000000001E-4</v>
      </c>
    </row>
    <row r="1239" spans="1:48">
      <c r="A1239" s="8" t="s">
        <v>2012</v>
      </c>
      <c r="B1239" s="8">
        <v>150000521</v>
      </c>
      <c r="D1239" s="8" t="s">
        <v>14544</v>
      </c>
      <c r="E1239" s="8">
        <v>80</v>
      </c>
      <c r="F1239" s="8">
        <v>8.0000000000000004E-4</v>
      </c>
      <c r="G1239" s="8">
        <v>0.25</v>
      </c>
      <c r="K1239" s="8" t="s">
        <v>3083</v>
      </c>
      <c r="L1239" s="8">
        <v>1</v>
      </c>
      <c r="S1239" s="8" t="s">
        <v>1257</v>
      </c>
      <c r="T1239" s="8">
        <v>4.542E-3</v>
      </c>
      <c r="U1239" s="8" t="s">
        <v>347</v>
      </c>
      <c r="V1239" s="8">
        <v>9.2999999999999997E-5</v>
      </c>
      <c r="AK1239" s="8">
        <v>0</v>
      </c>
      <c r="AL1239" s="8">
        <v>0</v>
      </c>
      <c r="AM1239" s="8">
        <v>0</v>
      </c>
      <c r="AN1239" s="8">
        <v>0</v>
      </c>
      <c r="AO1239" s="8">
        <v>0</v>
      </c>
      <c r="AP1239" s="8">
        <v>0</v>
      </c>
      <c r="AQ1239" s="8">
        <v>0</v>
      </c>
      <c r="AR1239" s="8">
        <v>0</v>
      </c>
      <c r="AS1239" s="8">
        <v>0</v>
      </c>
      <c r="AT1239" s="8">
        <v>0</v>
      </c>
      <c r="AU1239" s="8">
        <v>30201</v>
      </c>
      <c r="AV1239" s="8">
        <v>5.0000000000000001E-4</v>
      </c>
    </row>
    <row r="1240" spans="1:48">
      <c r="A1240" s="8" t="s">
        <v>2012</v>
      </c>
      <c r="B1240" s="8">
        <v>150000522</v>
      </c>
      <c r="D1240" s="8" t="s">
        <v>14545</v>
      </c>
      <c r="E1240" s="8">
        <v>80</v>
      </c>
      <c r="F1240" s="8">
        <v>8.0000000000000004E-4</v>
      </c>
      <c r="G1240" s="8">
        <v>0.25</v>
      </c>
      <c r="K1240" s="8" t="s">
        <v>3083</v>
      </c>
      <c r="L1240" s="8">
        <v>1</v>
      </c>
      <c r="S1240" s="8" t="s">
        <v>1257</v>
      </c>
      <c r="T1240" s="8">
        <v>4.5189999999999996E-3</v>
      </c>
      <c r="U1240" s="8" t="s">
        <v>349</v>
      </c>
      <c r="V1240" s="8">
        <v>9.2999999999999997E-5</v>
      </c>
      <c r="W1240" s="8" t="s">
        <v>351</v>
      </c>
      <c r="X1240" s="8">
        <v>2.3E-5</v>
      </c>
      <c r="AK1240" s="8">
        <v>0</v>
      </c>
      <c r="AL1240" s="8">
        <v>0</v>
      </c>
      <c r="AM1240" s="8">
        <v>0</v>
      </c>
      <c r="AN1240" s="8">
        <v>0</v>
      </c>
      <c r="AO1240" s="8">
        <v>0</v>
      </c>
      <c r="AP1240" s="8">
        <v>0</v>
      </c>
      <c r="AQ1240" s="8">
        <v>0</v>
      </c>
      <c r="AR1240" s="8">
        <v>0</v>
      </c>
      <c r="AS1240" s="8">
        <v>0</v>
      </c>
      <c r="AT1240" s="8">
        <v>0</v>
      </c>
      <c r="AU1240" s="8">
        <v>30201</v>
      </c>
      <c r="AV1240" s="8">
        <v>5.0000000000000001E-4</v>
      </c>
    </row>
    <row r="1241" spans="1:48">
      <c r="A1241" s="8" t="s">
        <v>2012</v>
      </c>
      <c r="B1241" s="8">
        <v>150000523</v>
      </c>
      <c r="D1241" s="8" t="s">
        <v>14546</v>
      </c>
      <c r="E1241" s="8">
        <v>80</v>
      </c>
      <c r="F1241" s="8">
        <v>8.0000000000000004E-4</v>
      </c>
      <c r="G1241" s="8">
        <v>0.25</v>
      </c>
      <c r="K1241" s="8" t="s">
        <v>3083</v>
      </c>
      <c r="L1241" s="8">
        <v>1</v>
      </c>
      <c r="S1241" s="8" t="s">
        <v>1257</v>
      </c>
      <c r="T1241" s="8">
        <v>4.542E-3</v>
      </c>
      <c r="U1241" s="8" t="s">
        <v>345</v>
      </c>
      <c r="V1241" s="8">
        <v>9.2999999999999997E-5</v>
      </c>
      <c r="AK1241" s="8">
        <v>0</v>
      </c>
      <c r="AL1241" s="8">
        <v>0</v>
      </c>
      <c r="AM1241" s="8">
        <v>0</v>
      </c>
      <c r="AN1241" s="8">
        <v>0</v>
      </c>
      <c r="AO1241" s="8">
        <v>0</v>
      </c>
      <c r="AP1241" s="8">
        <v>0</v>
      </c>
      <c r="AQ1241" s="8">
        <v>0</v>
      </c>
      <c r="AR1241" s="8">
        <v>0</v>
      </c>
      <c r="AS1241" s="8">
        <v>0</v>
      </c>
      <c r="AT1241" s="8">
        <v>0</v>
      </c>
      <c r="AU1241" s="8">
        <v>30201</v>
      </c>
      <c r="AV1241" s="8">
        <v>5.0000000000000001E-4</v>
      </c>
    </row>
    <row r="1242" spans="1:48">
      <c r="A1242" s="8" t="s">
        <v>2012</v>
      </c>
      <c r="B1242" s="8">
        <v>150000524</v>
      </c>
      <c r="D1242" s="8" t="s">
        <v>14547</v>
      </c>
      <c r="E1242" s="8">
        <v>80</v>
      </c>
      <c r="F1242" s="8">
        <v>8.0000000000000004E-4</v>
      </c>
      <c r="G1242" s="8">
        <v>0.25</v>
      </c>
      <c r="K1242" s="8" t="s">
        <v>3083</v>
      </c>
      <c r="L1242" s="8">
        <v>1</v>
      </c>
      <c r="S1242" s="8" t="s">
        <v>1257</v>
      </c>
      <c r="T1242" s="8">
        <v>4.496E-3</v>
      </c>
      <c r="U1242" s="8" t="s">
        <v>355</v>
      </c>
      <c r="V1242" s="8">
        <v>1.3899999999999999E-4</v>
      </c>
      <c r="AK1242" s="8">
        <v>0</v>
      </c>
      <c r="AL1242" s="8">
        <v>0</v>
      </c>
      <c r="AM1242" s="8">
        <v>0</v>
      </c>
      <c r="AN1242" s="8">
        <v>0</v>
      </c>
      <c r="AO1242" s="8">
        <v>0</v>
      </c>
      <c r="AP1242" s="8">
        <v>0</v>
      </c>
      <c r="AQ1242" s="8">
        <v>0</v>
      </c>
      <c r="AR1242" s="8">
        <v>0</v>
      </c>
      <c r="AS1242" s="8">
        <v>0</v>
      </c>
      <c r="AT1242" s="8">
        <v>0</v>
      </c>
      <c r="AU1242" s="8">
        <v>30201</v>
      </c>
      <c r="AV1242" s="8">
        <v>5.0000000000000001E-4</v>
      </c>
    </row>
    <row r="1243" spans="1:48">
      <c r="A1243" s="8" t="s">
        <v>2012</v>
      </c>
      <c r="B1243" s="8">
        <v>150000525</v>
      </c>
      <c r="D1243" s="8" t="s">
        <v>14548</v>
      </c>
      <c r="E1243" s="8">
        <v>80</v>
      </c>
      <c r="F1243" s="8">
        <v>5.7142857142857147E-4</v>
      </c>
      <c r="G1243" s="8">
        <v>0.25</v>
      </c>
      <c r="K1243" s="8" t="s">
        <v>3083</v>
      </c>
      <c r="L1243" s="8">
        <v>1</v>
      </c>
      <c r="S1243" s="8" t="s">
        <v>1257</v>
      </c>
      <c r="T1243" s="8">
        <v>3.9960000000000004E-3</v>
      </c>
      <c r="U1243" s="8" t="s">
        <v>357</v>
      </c>
      <c r="V1243" s="8">
        <v>1.2400000000000001E-4</v>
      </c>
      <c r="AK1243" s="8">
        <v>0</v>
      </c>
      <c r="AL1243" s="8">
        <v>0</v>
      </c>
      <c r="AM1243" s="8">
        <v>0</v>
      </c>
      <c r="AN1243" s="8">
        <v>0</v>
      </c>
      <c r="AO1243" s="8">
        <v>0</v>
      </c>
      <c r="AP1243" s="8">
        <v>0</v>
      </c>
      <c r="AQ1243" s="8">
        <v>0</v>
      </c>
      <c r="AR1243" s="8">
        <v>0</v>
      </c>
      <c r="AS1243" s="8">
        <v>0</v>
      </c>
      <c r="AT1243" s="8">
        <v>0</v>
      </c>
      <c r="AU1243" s="8">
        <v>30201</v>
      </c>
      <c r="AV1243" s="8">
        <v>5.0000000000000001E-4</v>
      </c>
    </row>
    <row r="1244" spans="1:48">
      <c r="A1244" s="8" t="s">
        <v>2012</v>
      </c>
      <c r="B1244" s="8">
        <v>150000526</v>
      </c>
      <c r="D1244" s="8" t="s">
        <v>14549</v>
      </c>
      <c r="E1244" s="8">
        <v>80</v>
      </c>
      <c r="F1244" s="8">
        <v>5.7142857142857147E-4</v>
      </c>
      <c r="G1244" s="8">
        <v>0.25</v>
      </c>
      <c r="K1244" s="8" t="s">
        <v>3083</v>
      </c>
      <c r="L1244" s="8">
        <v>1</v>
      </c>
      <c r="S1244" s="8" t="s">
        <v>1257</v>
      </c>
      <c r="T1244" s="8">
        <v>3.9259999999999998E-3</v>
      </c>
      <c r="U1244" s="8" t="s">
        <v>359</v>
      </c>
      <c r="V1244" s="8">
        <v>3.6499999999999998E-4</v>
      </c>
      <c r="W1244" s="8" t="s">
        <v>361</v>
      </c>
      <c r="X1244" s="8">
        <v>2.9E-5</v>
      </c>
      <c r="AK1244" s="8">
        <v>0</v>
      </c>
      <c r="AL1244" s="8">
        <v>0</v>
      </c>
      <c r="AM1244" s="8">
        <v>0</v>
      </c>
      <c r="AN1244" s="8">
        <v>0</v>
      </c>
      <c r="AO1244" s="8">
        <v>0</v>
      </c>
      <c r="AP1244" s="8">
        <v>0</v>
      </c>
      <c r="AQ1244" s="8">
        <v>0</v>
      </c>
      <c r="AR1244" s="8">
        <v>0</v>
      </c>
      <c r="AS1244" s="8">
        <v>0</v>
      </c>
      <c r="AT1244" s="8">
        <v>0</v>
      </c>
      <c r="AU1244" s="8">
        <v>30201</v>
      </c>
      <c r="AV1244" s="8">
        <v>5.0000000000000001E-4</v>
      </c>
    </row>
    <row r="1245" spans="1:48">
      <c r="A1245" s="8" t="s">
        <v>2012</v>
      </c>
      <c r="B1245" s="8">
        <v>150000527</v>
      </c>
      <c r="D1245" s="8" t="s">
        <v>14550</v>
      </c>
      <c r="E1245" s="8">
        <v>80</v>
      </c>
      <c r="F1245" s="8">
        <v>5.7142857142857147E-4</v>
      </c>
      <c r="G1245" s="8">
        <v>0.25</v>
      </c>
      <c r="K1245" s="8" t="s">
        <v>3083</v>
      </c>
      <c r="L1245" s="8">
        <v>1</v>
      </c>
      <c r="S1245" s="8" t="s">
        <v>1257</v>
      </c>
      <c r="T1245" s="8">
        <v>3.9960000000000004E-3</v>
      </c>
      <c r="U1245" s="8" t="s">
        <v>363</v>
      </c>
      <c r="V1245" s="8">
        <v>1.2400000000000001E-4</v>
      </c>
      <c r="AK1245" s="8">
        <v>0</v>
      </c>
      <c r="AL1245" s="8">
        <v>0</v>
      </c>
      <c r="AM1245" s="8">
        <v>0</v>
      </c>
      <c r="AN1245" s="8">
        <v>0</v>
      </c>
      <c r="AO1245" s="8">
        <v>0</v>
      </c>
      <c r="AP1245" s="8">
        <v>0</v>
      </c>
      <c r="AQ1245" s="8">
        <v>0</v>
      </c>
      <c r="AR1245" s="8">
        <v>0</v>
      </c>
      <c r="AS1245" s="8">
        <v>0</v>
      </c>
      <c r="AT1245" s="8">
        <v>0</v>
      </c>
      <c r="AU1245" s="8">
        <v>30201</v>
      </c>
      <c r="AV1245" s="8">
        <v>5.0000000000000001E-4</v>
      </c>
    </row>
    <row r="1246" spans="1:48">
      <c r="A1246" s="8" t="s">
        <v>2012</v>
      </c>
      <c r="B1246" s="8">
        <v>150000528</v>
      </c>
      <c r="D1246" s="8" t="s">
        <v>14551</v>
      </c>
      <c r="E1246" s="8">
        <v>80</v>
      </c>
      <c r="F1246" s="8">
        <v>8.0000000000000004E-4</v>
      </c>
      <c r="G1246" s="8">
        <v>0.25</v>
      </c>
      <c r="K1246" s="8" t="s">
        <v>3083</v>
      </c>
      <c r="L1246" s="8">
        <v>1</v>
      </c>
      <c r="S1246" s="8" t="s">
        <v>1257</v>
      </c>
      <c r="T1246" s="8">
        <v>4.4780000000000002E-3</v>
      </c>
      <c r="U1246" s="8" t="s">
        <v>357</v>
      </c>
      <c r="V1246" s="8">
        <v>1.3899999999999999E-4</v>
      </c>
      <c r="AK1246" s="8">
        <v>0</v>
      </c>
      <c r="AL1246" s="8">
        <v>0</v>
      </c>
      <c r="AM1246" s="8">
        <v>0</v>
      </c>
      <c r="AN1246" s="8">
        <v>0</v>
      </c>
      <c r="AO1246" s="8">
        <v>0</v>
      </c>
      <c r="AP1246" s="8">
        <v>0</v>
      </c>
      <c r="AQ1246" s="8">
        <v>0</v>
      </c>
      <c r="AR1246" s="8">
        <v>0</v>
      </c>
      <c r="AS1246" s="8">
        <v>0</v>
      </c>
      <c r="AT1246" s="8">
        <v>0</v>
      </c>
      <c r="AU1246" s="8">
        <v>30201</v>
      </c>
      <c r="AV1246" s="8">
        <v>5.0000000000000001E-4</v>
      </c>
    </row>
    <row r="1247" spans="1:48">
      <c r="A1247" s="8" t="s">
        <v>2012</v>
      </c>
      <c r="B1247" s="8">
        <v>150000529</v>
      </c>
      <c r="D1247" s="8" t="s">
        <v>14552</v>
      </c>
      <c r="E1247" s="8">
        <v>80</v>
      </c>
      <c r="F1247" s="8">
        <v>8.0000000000000004E-4</v>
      </c>
      <c r="G1247" s="8">
        <v>0.25</v>
      </c>
      <c r="K1247" s="8" t="s">
        <v>3083</v>
      </c>
      <c r="L1247" s="8">
        <v>1</v>
      </c>
      <c r="S1247" s="8" t="s">
        <v>1257</v>
      </c>
      <c r="T1247" s="8">
        <v>4.4000000000000003E-3</v>
      </c>
      <c r="U1247" s="8" t="s">
        <v>359</v>
      </c>
      <c r="V1247" s="8">
        <v>1.85E-4</v>
      </c>
      <c r="W1247" s="8" t="s">
        <v>361</v>
      </c>
      <c r="X1247" s="8">
        <v>3.1999999999999999E-5</v>
      </c>
      <c r="AK1247" s="8">
        <v>0</v>
      </c>
      <c r="AL1247" s="8">
        <v>0</v>
      </c>
      <c r="AM1247" s="8">
        <v>0</v>
      </c>
      <c r="AN1247" s="8">
        <v>0</v>
      </c>
      <c r="AO1247" s="8">
        <v>0</v>
      </c>
      <c r="AP1247" s="8">
        <v>0</v>
      </c>
      <c r="AQ1247" s="8">
        <v>0</v>
      </c>
      <c r="AR1247" s="8">
        <v>0</v>
      </c>
      <c r="AS1247" s="8">
        <v>0</v>
      </c>
      <c r="AT1247" s="8">
        <v>0</v>
      </c>
      <c r="AU1247" s="8">
        <v>30201</v>
      </c>
      <c r="AV1247" s="8">
        <v>5.0000000000000001E-4</v>
      </c>
    </row>
    <row r="1248" spans="1:48">
      <c r="A1248" s="8" t="s">
        <v>2012</v>
      </c>
      <c r="B1248" s="8">
        <v>150000530</v>
      </c>
      <c r="D1248" s="8" t="s">
        <v>14553</v>
      </c>
      <c r="E1248" s="8">
        <v>80</v>
      </c>
      <c r="F1248" s="8">
        <v>8.0000000000000004E-4</v>
      </c>
      <c r="G1248" s="8">
        <v>0.25</v>
      </c>
      <c r="K1248" s="8" t="s">
        <v>3083</v>
      </c>
      <c r="L1248" s="8">
        <v>1</v>
      </c>
      <c r="S1248" s="8" t="s">
        <v>1257</v>
      </c>
      <c r="T1248" s="8">
        <v>4.4780000000000002E-3</v>
      </c>
      <c r="U1248" s="8" t="s">
        <v>363</v>
      </c>
      <c r="V1248" s="8">
        <v>1.3899999999999999E-4</v>
      </c>
      <c r="AK1248" s="8">
        <v>0</v>
      </c>
      <c r="AL1248" s="8">
        <v>0</v>
      </c>
      <c r="AM1248" s="8">
        <v>0</v>
      </c>
      <c r="AN1248" s="8">
        <v>0</v>
      </c>
      <c r="AO1248" s="8">
        <v>0</v>
      </c>
      <c r="AP1248" s="8">
        <v>0</v>
      </c>
      <c r="AQ1248" s="8">
        <v>0</v>
      </c>
      <c r="AR1248" s="8">
        <v>0</v>
      </c>
      <c r="AS1248" s="8">
        <v>0</v>
      </c>
      <c r="AT1248" s="8">
        <v>0</v>
      </c>
      <c r="AU1248" s="8">
        <v>30201</v>
      </c>
      <c r="AV1248" s="8">
        <v>5.0000000000000001E-4</v>
      </c>
    </row>
    <row r="1249" spans="1:48">
      <c r="A1249" s="8" t="s">
        <v>2012</v>
      </c>
      <c r="B1249" s="8">
        <v>150000531</v>
      </c>
      <c r="D1249" s="8" t="s">
        <v>14554</v>
      </c>
      <c r="E1249" s="8">
        <v>80</v>
      </c>
      <c r="F1249" s="8">
        <v>8.0000000000000004E-4</v>
      </c>
      <c r="G1249" s="8">
        <v>0.25</v>
      </c>
      <c r="K1249" s="8" t="s">
        <v>3083</v>
      </c>
      <c r="L1249" s="8">
        <v>1</v>
      </c>
      <c r="S1249" s="8" t="s">
        <v>1257</v>
      </c>
      <c r="T1249" s="8">
        <v>4.4780000000000002E-3</v>
      </c>
      <c r="U1249" s="8" t="s">
        <v>337</v>
      </c>
      <c r="V1249" s="8">
        <v>1.3899999999999999E-4</v>
      </c>
      <c r="AK1249" s="8">
        <v>0</v>
      </c>
      <c r="AL1249" s="8">
        <v>0</v>
      </c>
      <c r="AM1249" s="8">
        <v>0</v>
      </c>
      <c r="AN1249" s="8">
        <v>0</v>
      </c>
      <c r="AO1249" s="8">
        <v>0</v>
      </c>
      <c r="AP1249" s="8">
        <v>0</v>
      </c>
      <c r="AQ1249" s="8">
        <v>0</v>
      </c>
      <c r="AR1249" s="8">
        <v>0</v>
      </c>
      <c r="AS1249" s="8">
        <v>0</v>
      </c>
      <c r="AT1249" s="8">
        <v>0</v>
      </c>
      <c r="AU1249" s="8">
        <v>30201</v>
      </c>
      <c r="AV1249" s="8">
        <v>5.0000000000000001E-4</v>
      </c>
    </row>
    <row r="1250" spans="1:48">
      <c r="A1250" s="8" t="s">
        <v>2012</v>
      </c>
      <c r="B1250" s="8">
        <v>150000532</v>
      </c>
      <c r="D1250" s="8" t="s">
        <v>14555</v>
      </c>
      <c r="E1250" s="8">
        <v>80</v>
      </c>
      <c r="F1250" s="8">
        <v>8.0000000000000004E-4</v>
      </c>
      <c r="G1250" s="8">
        <v>0.25</v>
      </c>
      <c r="K1250" s="8" t="s">
        <v>3083</v>
      </c>
      <c r="L1250" s="8">
        <v>1</v>
      </c>
      <c r="S1250" s="8" t="s">
        <v>1257</v>
      </c>
      <c r="T1250" s="8">
        <v>3.849E-3</v>
      </c>
      <c r="U1250" s="8" t="s">
        <v>367</v>
      </c>
      <c r="V1250" s="8">
        <v>7.8999999999999996E-5</v>
      </c>
      <c r="AK1250" s="8">
        <v>0</v>
      </c>
      <c r="AL1250" s="8">
        <v>0</v>
      </c>
      <c r="AM1250" s="8">
        <v>0</v>
      </c>
      <c r="AN1250" s="8">
        <v>0</v>
      </c>
      <c r="AO1250" s="8">
        <v>0</v>
      </c>
      <c r="AP1250" s="8">
        <v>0</v>
      </c>
      <c r="AQ1250" s="8">
        <v>0</v>
      </c>
      <c r="AR1250" s="8">
        <v>0</v>
      </c>
      <c r="AS1250" s="8">
        <v>0</v>
      </c>
      <c r="AT1250" s="8">
        <v>0</v>
      </c>
      <c r="AU1250" s="8">
        <v>30201</v>
      </c>
      <c r="AV1250" s="8">
        <v>5.0000000000000001E-4</v>
      </c>
    </row>
    <row r="1251" spans="1:48">
      <c r="A1251" s="8" t="s">
        <v>2012</v>
      </c>
      <c r="B1251" s="8">
        <v>150000533</v>
      </c>
      <c r="D1251" s="8" t="s">
        <v>14556</v>
      </c>
      <c r="E1251" s="8">
        <v>80</v>
      </c>
      <c r="F1251" s="8">
        <v>5.7142857142857147E-4</v>
      </c>
      <c r="G1251" s="8">
        <v>0.25</v>
      </c>
      <c r="K1251" s="8" t="s">
        <v>3083</v>
      </c>
      <c r="L1251" s="8">
        <v>1</v>
      </c>
      <c r="S1251" s="8" t="s">
        <v>1257</v>
      </c>
      <c r="T1251" s="8">
        <v>3.1580000000000002E-3</v>
      </c>
      <c r="U1251" s="8" t="s">
        <v>367</v>
      </c>
      <c r="V1251" s="8">
        <v>6.4999999999999994E-5</v>
      </c>
      <c r="AK1251" s="8">
        <v>0</v>
      </c>
      <c r="AL1251" s="8">
        <v>0</v>
      </c>
      <c r="AM1251" s="8">
        <v>0</v>
      </c>
      <c r="AN1251" s="8">
        <v>0</v>
      </c>
      <c r="AO1251" s="8">
        <v>0</v>
      </c>
      <c r="AP1251" s="8">
        <v>0</v>
      </c>
      <c r="AQ1251" s="8">
        <v>0</v>
      </c>
      <c r="AR1251" s="8">
        <v>0</v>
      </c>
      <c r="AS1251" s="8">
        <v>0</v>
      </c>
      <c r="AT1251" s="8">
        <v>0</v>
      </c>
      <c r="AU1251" s="8">
        <v>30201</v>
      </c>
      <c r="AV1251" s="8">
        <v>3.3300000000000002E-4</v>
      </c>
    </row>
    <row r="1252" spans="1:48">
      <c r="A1252" s="8" t="s">
        <v>2012</v>
      </c>
      <c r="B1252" s="8">
        <v>150000534</v>
      </c>
      <c r="D1252" s="8" t="s">
        <v>14557</v>
      </c>
      <c r="E1252" s="8">
        <v>80</v>
      </c>
      <c r="F1252" s="8">
        <v>8.0000000000000004E-4</v>
      </c>
      <c r="G1252" s="8">
        <v>0.25</v>
      </c>
      <c r="K1252" s="8" t="s">
        <v>3083</v>
      </c>
      <c r="L1252" s="8">
        <v>1</v>
      </c>
      <c r="S1252" s="8" t="s">
        <v>1257</v>
      </c>
      <c r="T1252" s="8">
        <v>3.7910000000000001E-3</v>
      </c>
      <c r="U1252" s="8" t="s">
        <v>373</v>
      </c>
      <c r="V1252" s="8">
        <v>1.3799999999999999E-4</v>
      </c>
      <c r="AK1252" s="8">
        <v>0</v>
      </c>
      <c r="AL1252" s="8">
        <v>0</v>
      </c>
      <c r="AM1252" s="8">
        <v>0</v>
      </c>
      <c r="AN1252" s="8">
        <v>0</v>
      </c>
      <c r="AO1252" s="8">
        <v>0</v>
      </c>
      <c r="AP1252" s="8">
        <v>0</v>
      </c>
      <c r="AQ1252" s="8">
        <v>0</v>
      </c>
      <c r="AR1252" s="8">
        <v>0</v>
      </c>
      <c r="AS1252" s="8">
        <v>0</v>
      </c>
      <c r="AT1252" s="8">
        <v>0</v>
      </c>
      <c r="AU1252" s="8">
        <v>30201</v>
      </c>
      <c r="AV1252" s="8">
        <v>5.0000000000000001E-4</v>
      </c>
    </row>
    <row r="1253" spans="1:48">
      <c r="A1253" s="8" t="s">
        <v>2012</v>
      </c>
      <c r="B1253" s="8">
        <v>150000535</v>
      </c>
      <c r="D1253" s="8" t="s">
        <v>14558</v>
      </c>
      <c r="E1253" s="8">
        <v>80</v>
      </c>
      <c r="F1253" s="8">
        <v>5.7142857142857147E-4</v>
      </c>
      <c r="G1253" s="8">
        <v>0.25</v>
      </c>
      <c r="K1253" s="8" t="s">
        <v>3083</v>
      </c>
      <c r="L1253" s="8">
        <v>1</v>
      </c>
      <c r="S1253" s="8" t="s">
        <v>1257</v>
      </c>
      <c r="T1253" s="8">
        <v>3.1099999999999999E-3</v>
      </c>
      <c r="U1253" s="8" t="s">
        <v>373</v>
      </c>
      <c r="V1253" s="8">
        <v>3.1100000000000002E-4</v>
      </c>
      <c r="AK1253" s="8">
        <v>0</v>
      </c>
      <c r="AL1253" s="8">
        <v>0</v>
      </c>
      <c r="AM1253" s="8">
        <v>0</v>
      </c>
      <c r="AN1253" s="8">
        <v>0</v>
      </c>
      <c r="AO1253" s="8">
        <v>0</v>
      </c>
      <c r="AP1253" s="8">
        <v>0</v>
      </c>
      <c r="AQ1253" s="8">
        <v>0</v>
      </c>
      <c r="AR1253" s="8">
        <v>0</v>
      </c>
      <c r="AS1253" s="8">
        <v>0</v>
      </c>
      <c r="AT1253" s="8">
        <v>0</v>
      </c>
      <c r="AU1253" s="8">
        <v>30201</v>
      </c>
      <c r="AV1253" s="8">
        <v>3.3300000000000002E-4</v>
      </c>
    </row>
    <row r="1254" spans="1:48">
      <c r="A1254" s="8" t="s">
        <v>2012</v>
      </c>
      <c r="D1254" s="8">
        <v>0</v>
      </c>
      <c r="L1254" s="8">
        <v>1</v>
      </c>
      <c r="AK1254" s="8">
        <v>0</v>
      </c>
      <c r="AL1254" s="8">
        <v>0</v>
      </c>
      <c r="AM1254" s="8">
        <v>0</v>
      </c>
      <c r="AN1254" s="8">
        <v>0</v>
      </c>
      <c r="AO1254" s="8">
        <v>0</v>
      </c>
      <c r="AP1254" s="8">
        <v>0</v>
      </c>
      <c r="AQ1254" s="8">
        <v>0</v>
      </c>
      <c r="AR1254" s="8">
        <v>0</v>
      </c>
      <c r="AS1254" s="8">
        <v>0</v>
      </c>
      <c r="AT1254" s="8">
        <v>0</v>
      </c>
      <c r="AU1254" s="8">
        <v>0</v>
      </c>
      <c r="AV1254" s="8">
        <v>0</v>
      </c>
    </row>
    <row r="1255" spans="1:48">
      <c r="A1255" s="8" t="s">
        <v>2012</v>
      </c>
      <c r="D1255" s="8">
        <v>0</v>
      </c>
      <c r="L1255" s="8">
        <v>1</v>
      </c>
      <c r="AK1255" s="8">
        <v>0</v>
      </c>
      <c r="AL1255" s="8">
        <v>0</v>
      </c>
      <c r="AM1255" s="8">
        <v>0</v>
      </c>
      <c r="AN1255" s="8">
        <v>0</v>
      </c>
      <c r="AO1255" s="8">
        <v>0</v>
      </c>
      <c r="AP1255" s="8">
        <v>0</v>
      </c>
      <c r="AQ1255" s="8">
        <v>0</v>
      </c>
      <c r="AR1255" s="8">
        <v>0</v>
      </c>
      <c r="AS1255" s="8">
        <v>0</v>
      </c>
      <c r="AT1255" s="8">
        <v>0</v>
      </c>
      <c r="AU1255" s="8">
        <v>0</v>
      </c>
      <c r="AV1255" s="8">
        <v>0</v>
      </c>
    </row>
    <row r="1256" spans="1:48">
      <c r="A1256" s="8" t="s">
        <v>2012</v>
      </c>
      <c r="D1256" s="8">
        <v>0</v>
      </c>
      <c r="L1256" s="8">
        <v>1</v>
      </c>
      <c r="AK1256" s="8">
        <v>0</v>
      </c>
      <c r="AL1256" s="8">
        <v>0</v>
      </c>
      <c r="AM1256" s="8">
        <v>0</v>
      </c>
      <c r="AN1256" s="8">
        <v>0</v>
      </c>
      <c r="AO1256" s="8">
        <v>0</v>
      </c>
      <c r="AP1256" s="8">
        <v>0</v>
      </c>
      <c r="AQ1256" s="8">
        <v>0</v>
      </c>
      <c r="AR1256" s="8">
        <v>0</v>
      </c>
      <c r="AS1256" s="8">
        <v>0</v>
      </c>
      <c r="AT1256" s="8">
        <v>0</v>
      </c>
      <c r="AU1256" s="8">
        <v>0</v>
      </c>
      <c r="AV1256" s="8">
        <v>0</v>
      </c>
    </row>
    <row r="1257" spans="1:48">
      <c r="A1257" s="8" t="s">
        <v>2012</v>
      </c>
      <c r="D1257" s="8">
        <v>0</v>
      </c>
      <c r="L1257" s="8">
        <v>1</v>
      </c>
      <c r="AK1257" s="8">
        <v>0</v>
      </c>
      <c r="AL1257" s="8">
        <v>0</v>
      </c>
      <c r="AM1257" s="8">
        <v>0</v>
      </c>
      <c r="AN1257" s="8">
        <v>0</v>
      </c>
      <c r="AO1257" s="8">
        <v>0</v>
      </c>
      <c r="AP1257" s="8">
        <v>0</v>
      </c>
      <c r="AQ1257" s="8">
        <v>0</v>
      </c>
      <c r="AR1257" s="8">
        <v>0</v>
      </c>
      <c r="AS1257" s="8">
        <v>0</v>
      </c>
      <c r="AT1257" s="8">
        <v>0</v>
      </c>
      <c r="AU1257" s="8">
        <v>0</v>
      </c>
      <c r="AV1257" s="8">
        <v>0</v>
      </c>
    </row>
    <row r="1258" spans="1:48">
      <c r="A1258" s="8" t="s">
        <v>2012</v>
      </c>
      <c r="D1258" s="8">
        <v>0</v>
      </c>
      <c r="L1258" s="8">
        <v>1</v>
      </c>
      <c r="AK1258" s="8">
        <v>0</v>
      </c>
      <c r="AL1258" s="8">
        <v>0</v>
      </c>
      <c r="AM1258" s="8">
        <v>0</v>
      </c>
      <c r="AN1258" s="8">
        <v>0</v>
      </c>
      <c r="AO1258" s="8">
        <v>0</v>
      </c>
      <c r="AP1258" s="8">
        <v>0</v>
      </c>
      <c r="AQ1258" s="8">
        <v>0</v>
      </c>
      <c r="AR1258" s="8">
        <v>0</v>
      </c>
      <c r="AS1258" s="8">
        <v>0</v>
      </c>
      <c r="AT1258" s="8">
        <v>0</v>
      </c>
      <c r="AU1258" s="8">
        <v>0</v>
      </c>
      <c r="AV1258" s="8">
        <v>0</v>
      </c>
    </row>
    <row r="1259" spans="1:48">
      <c r="A1259" s="8" t="s">
        <v>2012</v>
      </c>
      <c r="B1259" s="8">
        <v>150000536</v>
      </c>
      <c r="D1259" s="8" t="s">
        <v>14559</v>
      </c>
      <c r="E1259" s="8">
        <v>80</v>
      </c>
      <c r="F1259" s="8">
        <v>8.0000000000000004E-4</v>
      </c>
      <c r="G1259" s="8">
        <v>0.25</v>
      </c>
      <c r="K1259" s="8" t="s">
        <v>3083</v>
      </c>
      <c r="L1259" s="8">
        <v>1</v>
      </c>
      <c r="AK1259" s="8">
        <v>0</v>
      </c>
      <c r="AL1259" s="8">
        <v>0</v>
      </c>
      <c r="AM1259" s="8">
        <v>0</v>
      </c>
      <c r="AN1259" s="8">
        <v>0</v>
      </c>
      <c r="AO1259" s="8">
        <v>0</v>
      </c>
      <c r="AP1259" s="8">
        <v>0</v>
      </c>
      <c r="AQ1259" s="8">
        <v>0</v>
      </c>
      <c r="AR1259" s="8">
        <v>0</v>
      </c>
      <c r="AS1259" s="8">
        <v>0</v>
      </c>
      <c r="AT1259" s="8">
        <v>0</v>
      </c>
      <c r="AU1259" s="8">
        <v>30201</v>
      </c>
      <c r="AV1259" s="8">
        <v>5.0000000000000001E-4</v>
      </c>
    </row>
    <row r="1260" spans="1:48">
      <c r="A1260" s="8" t="s">
        <v>2012</v>
      </c>
      <c r="B1260" s="8">
        <v>150000537</v>
      </c>
      <c r="D1260" s="8" t="s">
        <v>14560</v>
      </c>
      <c r="E1260" s="8">
        <v>80</v>
      </c>
      <c r="F1260" s="8">
        <v>5.7142857142857147E-4</v>
      </c>
      <c r="G1260" s="8">
        <v>0.25</v>
      </c>
      <c r="K1260" s="8" t="s">
        <v>3083</v>
      </c>
      <c r="L1260" s="8">
        <v>1</v>
      </c>
      <c r="AK1260" s="8">
        <v>0</v>
      </c>
      <c r="AL1260" s="8">
        <v>0</v>
      </c>
      <c r="AM1260" s="8">
        <v>0</v>
      </c>
      <c r="AN1260" s="8">
        <v>0</v>
      </c>
      <c r="AO1260" s="8">
        <v>0</v>
      </c>
      <c r="AP1260" s="8">
        <v>0</v>
      </c>
      <c r="AQ1260" s="8">
        <v>0</v>
      </c>
      <c r="AR1260" s="8">
        <v>0</v>
      </c>
      <c r="AS1260" s="8">
        <v>0</v>
      </c>
      <c r="AT1260" s="8">
        <v>0</v>
      </c>
      <c r="AU1260" s="8">
        <v>30201</v>
      </c>
      <c r="AV1260" s="8">
        <v>3.3300000000000002E-4</v>
      </c>
    </row>
    <row r="1261" spans="1:48">
      <c r="A1261" s="8" t="s">
        <v>2012</v>
      </c>
      <c r="B1261" s="8">
        <v>150000538</v>
      </c>
      <c r="D1261" s="8" t="s">
        <v>14561</v>
      </c>
      <c r="E1261" s="8">
        <v>80</v>
      </c>
      <c r="F1261" s="8">
        <v>8.0000000000000004E-4</v>
      </c>
      <c r="G1261" s="8">
        <v>0.25</v>
      </c>
      <c r="K1261" s="8" t="s">
        <v>3083</v>
      </c>
      <c r="L1261" s="8">
        <v>1</v>
      </c>
      <c r="AK1261" s="8">
        <v>0</v>
      </c>
      <c r="AL1261" s="8">
        <v>0</v>
      </c>
      <c r="AM1261" s="8">
        <v>0</v>
      </c>
      <c r="AN1261" s="8">
        <v>0</v>
      </c>
      <c r="AO1261" s="8">
        <v>0</v>
      </c>
      <c r="AP1261" s="8">
        <v>0</v>
      </c>
      <c r="AQ1261" s="8">
        <v>0</v>
      </c>
      <c r="AR1261" s="8">
        <v>0</v>
      </c>
      <c r="AS1261" s="8">
        <v>0</v>
      </c>
      <c r="AT1261" s="8">
        <v>0</v>
      </c>
      <c r="AU1261" s="8">
        <v>30201</v>
      </c>
      <c r="AV1261" s="8">
        <v>5.0000000000000001E-4</v>
      </c>
    </row>
    <row r="1262" spans="1:48">
      <c r="A1262" s="8" t="s">
        <v>2012</v>
      </c>
      <c r="B1262" s="8">
        <v>150000539</v>
      </c>
      <c r="D1262" s="8" t="s">
        <v>14562</v>
      </c>
      <c r="E1262" s="8">
        <v>80</v>
      </c>
      <c r="F1262" s="8">
        <v>5.7142857142857147E-4</v>
      </c>
      <c r="G1262" s="8">
        <v>0.25</v>
      </c>
      <c r="K1262" s="8" t="s">
        <v>3083</v>
      </c>
      <c r="L1262" s="8">
        <v>1</v>
      </c>
      <c r="AK1262" s="8">
        <v>0</v>
      </c>
      <c r="AL1262" s="8">
        <v>0</v>
      </c>
      <c r="AM1262" s="8">
        <v>0</v>
      </c>
      <c r="AN1262" s="8">
        <v>0</v>
      </c>
      <c r="AO1262" s="8">
        <v>0</v>
      </c>
      <c r="AP1262" s="8">
        <v>0</v>
      </c>
      <c r="AQ1262" s="8">
        <v>0</v>
      </c>
      <c r="AR1262" s="8">
        <v>0</v>
      </c>
      <c r="AS1262" s="8">
        <v>0</v>
      </c>
      <c r="AT1262" s="8">
        <v>0</v>
      </c>
      <c r="AU1262" s="8">
        <v>30201</v>
      </c>
      <c r="AV1262" s="8">
        <v>3.3300000000000002E-4</v>
      </c>
    </row>
    <row r="1263" spans="1:48">
      <c r="A1263" s="8" t="s">
        <v>2012</v>
      </c>
      <c r="B1263" s="8">
        <v>150000540</v>
      </c>
      <c r="D1263" s="8" t="s">
        <v>14563</v>
      </c>
      <c r="E1263" s="8">
        <v>80</v>
      </c>
      <c r="F1263" s="8">
        <v>8.0000000000000004E-4</v>
      </c>
      <c r="G1263" s="8">
        <v>0.25</v>
      </c>
      <c r="K1263" s="8" t="s">
        <v>3083</v>
      </c>
      <c r="L1263" s="8">
        <v>1</v>
      </c>
      <c r="AK1263" s="8">
        <v>0</v>
      </c>
      <c r="AL1263" s="8">
        <v>0</v>
      </c>
      <c r="AM1263" s="8">
        <v>0</v>
      </c>
      <c r="AN1263" s="8">
        <v>0</v>
      </c>
      <c r="AO1263" s="8">
        <v>0</v>
      </c>
      <c r="AP1263" s="8">
        <v>0</v>
      </c>
      <c r="AQ1263" s="8">
        <v>0</v>
      </c>
      <c r="AR1263" s="8">
        <v>0</v>
      </c>
      <c r="AS1263" s="8">
        <v>0</v>
      </c>
      <c r="AT1263" s="8">
        <v>0</v>
      </c>
      <c r="AU1263" s="8">
        <v>30201</v>
      </c>
      <c r="AV1263" s="8">
        <v>5.0000000000000001E-4</v>
      </c>
    </row>
    <row r="1264" spans="1:48">
      <c r="A1264" s="8" t="s">
        <v>2012</v>
      </c>
      <c r="B1264" s="8">
        <v>150000541</v>
      </c>
      <c r="D1264" s="8" t="s">
        <v>14564</v>
      </c>
      <c r="E1264" s="8">
        <v>80</v>
      </c>
      <c r="F1264" s="8">
        <v>5.7142857142857147E-4</v>
      </c>
      <c r="G1264" s="8">
        <v>0.25</v>
      </c>
      <c r="K1264" s="8" t="s">
        <v>3083</v>
      </c>
      <c r="L1264" s="8">
        <v>1</v>
      </c>
      <c r="AK1264" s="8">
        <v>0</v>
      </c>
      <c r="AL1264" s="8">
        <v>0</v>
      </c>
      <c r="AM1264" s="8">
        <v>0</v>
      </c>
      <c r="AN1264" s="8">
        <v>0</v>
      </c>
      <c r="AO1264" s="8">
        <v>0</v>
      </c>
      <c r="AP1264" s="8">
        <v>0</v>
      </c>
      <c r="AQ1264" s="8">
        <v>0</v>
      </c>
      <c r="AR1264" s="8">
        <v>0</v>
      </c>
      <c r="AS1264" s="8">
        <v>0</v>
      </c>
      <c r="AT1264" s="8">
        <v>0</v>
      </c>
      <c r="AU1264" s="8">
        <v>30201</v>
      </c>
      <c r="AV1264" s="8">
        <v>3.3300000000000002E-4</v>
      </c>
    </row>
    <row r="1265" spans="1:48">
      <c r="A1265" s="8" t="s">
        <v>2012</v>
      </c>
      <c r="B1265" s="8">
        <v>150000542</v>
      </c>
      <c r="D1265" s="8" t="s">
        <v>14565</v>
      </c>
      <c r="E1265" s="8">
        <v>80</v>
      </c>
      <c r="F1265" s="8">
        <v>8.0000000000000004E-4</v>
      </c>
      <c r="G1265" s="8">
        <v>0.25</v>
      </c>
      <c r="K1265" s="8" t="s">
        <v>3083</v>
      </c>
      <c r="L1265" s="8">
        <v>1</v>
      </c>
      <c r="AK1265" s="8">
        <v>0</v>
      </c>
      <c r="AL1265" s="8">
        <v>0</v>
      </c>
      <c r="AM1265" s="8">
        <v>0</v>
      </c>
      <c r="AN1265" s="8">
        <v>0</v>
      </c>
      <c r="AO1265" s="8">
        <v>0</v>
      </c>
      <c r="AP1265" s="8">
        <v>0</v>
      </c>
      <c r="AQ1265" s="8">
        <v>0</v>
      </c>
      <c r="AR1265" s="8">
        <v>0</v>
      </c>
      <c r="AS1265" s="8">
        <v>0</v>
      </c>
      <c r="AT1265" s="8">
        <v>0</v>
      </c>
      <c r="AU1265" s="8">
        <v>30201</v>
      </c>
      <c r="AV1265" s="8">
        <v>5.0000000000000001E-4</v>
      </c>
    </row>
    <row r="1266" spans="1:48">
      <c r="A1266" s="8" t="s">
        <v>2012</v>
      </c>
      <c r="B1266" s="8">
        <v>150000543</v>
      </c>
      <c r="D1266" s="8" t="s">
        <v>14566</v>
      </c>
      <c r="E1266" s="8">
        <v>80</v>
      </c>
      <c r="F1266" s="8">
        <v>5.7142857142857147E-4</v>
      </c>
      <c r="G1266" s="8">
        <v>0.25</v>
      </c>
      <c r="K1266" s="8" t="s">
        <v>3083</v>
      </c>
      <c r="L1266" s="8">
        <v>1</v>
      </c>
      <c r="AK1266" s="8">
        <v>0</v>
      </c>
      <c r="AL1266" s="8">
        <v>0</v>
      </c>
      <c r="AM1266" s="8">
        <v>0</v>
      </c>
      <c r="AN1266" s="8">
        <v>0</v>
      </c>
      <c r="AO1266" s="8">
        <v>0</v>
      </c>
      <c r="AP1266" s="8">
        <v>0</v>
      </c>
      <c r="AQ1266" s="8">
        <v>0</v>
      </c>
      <c r="AR1266" s="8">
        <v>0</v>
      </c>
      <c r="AS1266" s="8">
        <v>0</v>
      </c>
      <c r="AT1266" s="8">
        <v>0</v>
      </c>
      <c r="AU1266" s="8">
        <v>30201</v>
      </c>
      <c r="AV1266" s="8">
        <v>3.3300000000000002E-4</v>
      </c>
    </row>
    <row r="1267" spans="1:48">
      <c r="A1267" s="8" t="s">
        <v>2012</v>
      </c>
      <c r="D1267" s="8">
        <v>0</v>
      </c>
      <c r="L1267" s="8">
        <v>1</v>
      </c>
      <c r="AK1267" s="8">
        <v>0</v>
      </c>
      <c r="AL1267" s="8">
        <v>0</v>
      </c>
      <c r="AM1267" s="8">
        <v>0</v>
      </c>
      <c r="AN1267" s="8">
        <v>0</v>
      </c>
      <c r="AO1267" s="8">
        <v>0</v>
      </c>
      <c r="AP1267" s="8">
        <v>0</v>
      </c>
      <c r="AQ1267" s="8">
        <v>0</v>
      </c>
      <c r="AR1267" s="8">
        <v>0</v>
      </c>
      <c r="AS1267" s="8">
        <v>0</v>
      </c>
      <c r="AT1267" s="8">
        <v>0</v>
      </c>
      <c r="AU1267" s="8">
        <v>0</v>
      </c>
      <c r="AV1267" s="8">
        <v>0</v>
      </c>
    </row>
    <row r="1268" spans="1:48">
      <c r="A1268" s="8" t="s">
        <v>2012</v>
      </c>
      <c r="B1268" s="8">
        <v>150000544</v>
      </c>
      <c r="D1268" s="8" t="s">
        <v>3128</v>
      </c>
      <c r="E1268" s="8">
        <v>50</v>
      </c>
      <c r="F1268" s="8">
        <v>5.7142857142857147E-4</v>
      </c>
      <c r="G1268" s="8">
        <v>0.25</v>
      </c>
      <c r="K1268" s="8" t="s">
        <v>3083</v>
      </c>
      <c r="L1268" s="8">
        <v>1</v>
      </c>
      <c r="S1268" s="8" t="s">
        <v>1257</v>
      </c>
      <c r="T1268" s="8">
        <v>8.0000000000000004E-4</v>
      </c>
      <c r="U1268" s="8" t="s">
        <v>401</v>
      </c>
      <c r="V1268" s="8">
        <v>2.5000000000000001E-5</v>
      </c>
      <c r="AK1268" s="8">
        <v>0</v>
      </c>
      <c r="AL1268" s="8">
        <v>0</v>
      </c>
      <c r="AM1268" s="8">
        <v>0</v>
      </c>
      <c r="AN1268" s="8">
        <v>0</v>
      </c>
      <c r="AO1268" s="8">
        <v>0</v>
      </c>
      <c r="AP1268" s="8">
        <v>0</v>
      </c>
      <c r="AQ1268" s="8">
        <v>0</v>
      </c>
      <c r="AR1268" s="8">
        <v>0</v>
      </c>
      <c r="AS1268" s="8">
        <v>0</v>
      </c>
      <c r="AT1268" s="8">
        <v>0</v>
      </c>
      <c r="AU1268" s="8">
        <v>30201</v>
      </c>
      <c r="AV1268" s="8">
        <v>1E-4</v>
      </c>
    </row>
    <row r="1269" spans="1:48">
      <c r="A1269" s="8" t="s">
        <v>2012</v>
      </c>
      <c r="B1269" s="8">
        <v>150000545</v>
      </c>
      <c r="D1269" s="8" t="s">
        <v>3129</v>
      </c>
      <c r="E1269" s="8">
        <v>50</v>
      </c>
      <c r="F1269" s="8">
        <v>5.7142857142857147E-4</v>
      </c>
      <c r="G1269" s="8">
        <v>0.25</v>
      </c>
      <c r="K1269" s="8" t="s">
        <v>3083</v>
      </c>
      <c r="L1269" s="8">
        <v>1</v>
      </c>
      <c r="S1269" s="8" t="s">
        <v>1257</v>
      </c>
      <c r="T1269" s="8">
        <v>8.0000000000000004E-4</v>
      </c>
      <c r="U1269" s="8" t="s">
        <v>383</v>
      </c>
      <c r="V1269" s="8">
        <v>2.5000000000000001E-5</v>
      </c>
      <c r="AK1269" s="8">
        <v>0</v>
      </c>
      <c r="AL1269" s="8">
        <v>0</v>
      </c>
      <c r="AM1269" s="8">
        <v>0</v>
      </c>
      <c r="AN1269" s="8">
        <v>0</v>
      </c>
      <c r="AO1269" s="8">
        <v>0</v>
      </c>
      <c r="AP1269" s="8">
        <v>0</v>
      </c>
      <c r="AQ1269" s="8">
        <v>0</v>
      </c>
      <c r="AR1269" s="8">
        <v>0</v>
      </c>
      <c r="AS1269" s="8">
        <v>0</v>
      </c>
      <c r="AT1269" s="8">
        <v>0</v>
      </c>
      <c r="AU1269" s="8">
        <v>30201</v>
      </c>
      <c r="AV1269" s="8">
        <v>1E-4</v>
      </c>
    </row>
    <row r="1270" spans="1:48">
      <c r="A1270" s="8" t="s">
        <v>2012</v>
      </c>
      <c r="D1270" s="8">
        <v>0</v>
      </c>
      <c r="L1270" s="8">
        <v>1</v>
      </c>
      <c r="AK1270" s="8">
        <v>0</v>
      </c>
      <c r="AL1270" s="8">
        <v>0</v>
      </c>
      <c r="AM1270" s="8">
        <v>0</v>
      </c>
      <c r="AN1270" s="8">
        <v>0</v>
      </c>
      <c r="AO1270" s="8">
        <v>0</v>
      </c>
      <c r="AP1270" s="8">
        <v>0</v>
      </c>
      <c r="AQ1270" s="8">
        <v>0</v>
      </c>
      <c r="AR1270" s="8">
        <v>0</v>
      </c>
      <c r="AS1270" s="8">
        <v>0</v>
      </c>
      <c r="AT1270" s="8">
        <v>0</v>
      </c>
      <c r="AU1270" s="8">
        <v>0</v>
      </c>
      <c r="AV1270" s="8">
        <v>0</v>
      </c>
    </row>
    <row r="1271" spans="1:48">
      <c r="A1271" s="8" t="s">
        <v>2012</v>
      </c>
      <c r="B1271" s="8">
        <v>150010033</v>
      </c>
      <c r="D1271" s="8" t="s">
        <v>3130</v>
      </c>
      <c r="E1271" s="8">
        <v>80</v>
      </c>
      <c r="F1271" s="8">
        <v>2.4308720753570341E-3</v>
      </c>
      <c r="G1271" s="8">
        <v>0.5</v>
      </c>
      <c r="K1271" s="8" t="s">
        <v>2412</v>
      </c>
      <c r="L1271" s="8">
        <v>1</v>
      </c>
      <c r="S1271" s="8" t="s">
        <v>865</v>
      </c>
      <c r="T1271" s="8">
        <v>2.875E-3</v>
      </c>
      <c r="AK1271" s="8">
        <v>30191</v>
      </c>
      <c r="AL1271" s="8">
        <v>1E-3</v>
      </c>
      <c r="AM1271" s="8">
        <v>0</v>
      </c>
      <c r="AN1271" s="8">
        <v>0</v>
      </c>
      <c r="AO1271" s="8">
        <v>30105</v>
      </c>
      <c r="AP1271" s="8">
        <v>5.0000000000000001E-3</v>
      </c>
      <c r="AQ1271" s="8">
        <v>30013</v>
      </c>
      <c r="AR1271" s="8">
        <v>1.1999999999999999E-3</v>
      </c>
      <c r="AS1271" s="8">
        <v>0</v>
      </c>
      <c r="AT1271" s="8">
        <v>0</v>
      </c>
      <c r="AU1271" s="8">
        <v>0</v>
      </c>
      <c r="AV1271" s="8">
        <v>0</v>
      </c>
    </row>
    <row r="1272" spans="1:48">
      <c r="A1272" s="8" t="s">
        <v>2012</v>
      </c>
      <c r="D1272" s="8">
        <v>0</v>
      </c>
      <c r="L1272" s="8">
        <v>1</v>
      </c>
      <c r="AK1272" s="8">
        <v>0</v>
      </c>
      <c r="AL1272" s="8">
        <v>0</v>
      </c>
      <c r="AM1272" s="8">
        <v>0</v>
      </c>
      <c r="AN1272" s="8">
        <v>0</v>
      </c>
      <c r="AO1272" s="8">
        <v>0</v>
      </c>
      <c r="AP1272" s="8">
        <v>0</v>
      </c>
      <c r="AQ1272" s="8">
        <v>0</v>
      </c>
      <c r="AR1272" s="8">
        <v>0</v>
      </c>
      <c r="AS1272" s="8">
        <v>0</v>
      </c>
      <c r="AT1272" s="8">
        <v>0</v>
      </c>
      <c r="AU1272" s="8">
        <v>0</v>
      </c>
      <c r="AV1272" s="8">
        <v>0</v>
      </c>
    </row>
    <row r="1273" spans="1:48">
      <c r="A1273" s="8" t="s">
        <v>2012</v>
      </c>
      <c r="B1273" s="8">
        <v>151110001</v>
      </c>
      <c r="D1273" s="8" t="s">
        <v>3131</v>
      </c>
      <c r="E1273" s="8">
        <v>80</v>
      </c>
      <c r="F1273" s="8">
        <v>2.4308720753570341E-3</v>
      </c>
      <c r="G1273" s="8">
        <v>0.5</v>
      </c>
      <c r="K1273" s="8" t="s">
        <v>2412</v>
      </c>
      <c r="L1273" s="8">
        <v>1</v>
      </c>
      <c r="M1273" s="8">
        <v>4</v>
      </c>
      <c r="S1273" s="8" t="s">
        <v>1105</v>
      </c>
      <c r="T1273" s="8">
        <v>2.82E-3</v>
      </c>
      <c r="U1273" s="8" t="s">
        <v>3132</v>
      </c>
      <c r="V1273" s="8">
        <v>9.0000000000000006E-5</v>
      </c>
      <c r="W1273" s="8" t="s">
        <v>3133</v>
      </c>
      <c r="X1273" s="8">
        <v>9.0000000000000006E-5</v>
      </c>
      <c r="AK1273" s="8">
        <v>0</v>
      </c>
      <c r="AL1273" s="8">
        <v>0</v>
      </c>
      <c r="AM1273" s="8">
        <v>0</v>
      </c>
      <c r="AN1273" s="8">
        <v>0</v>
      </c>
      <c r="AO1273" s="8">
        <v>0</v>
      </c>
      <c r="AP1273" s="8">
        <v>0</v>
      </c>
      <c r="AQ1273" s="8">
        <v>0</v>
      </c>
      <c r="AR1273" s="8">
        <v>0</v>
      </c>
      <c r="AS1273" s="8">
        <v>0</v>
      </c>
      <c r="AT1273" s="8">
        <v>0</v>
      </c>
      <c r="AU1273" s="8">
        <v>0</v>
      </c>
      <c r="AV1273" s="8">
        <v>0</v>
      </c>
    </row>
    <row r="1274" spans="1:48">
      <c r="A1274" s="8" t="s">
        <v>2012</v>
      </c>
      <c r="B1274" s="8">
        <v>151110002</v>
      </c>
      <c r="D1274" s="8" t="s">
        <v>3134</v>
      </c>
      <c r="E1274" s="8">
        <v>80</v>
      </c>
      <c r="F1274" s="8">
        <v>2.4308720753570341E-3</v>
      </c>
      <c r="G1274" s="8">
        <v>0.5</v>
      </c>
      <c r="K1274" s="8" t="s">
        <v>2412</v>
      </c>
      <c r="L1274" s="8">
        <v>1</v>
      </c>
      <c r="M1274" s="8">
        <v>4</v>
      </c>
      <c r="S1274" s="8" t="s">
        <v>2361</v>
      </c>
      <c r="T1274" s="8">
        <v>2.7599999999999999E-3</v>
      </c>
      <c r="U1274" s="8" t="s">
        <v>3135</v>
      </c>
      <c r="V1274" s="8">
        <v>1.4999999999999999E-4</v>
      </c>
      <c r="W1274" s="8" t="s">
        <v>3133</v>
      </c>
      <c r="X1274" s="8">
        <v>9.0000000000000006E-5</v>
      </c>
      <c r="AK1274" s="8">
        <v>0</v>
      </c>
      <c r="AL1274" s="8">
        <v>0</v>
      </c>
      <c r="AM1274" s="8">
        <v>0</v>
      </c>
      <c r="AN1274" s="8">
        <v>0</v>
      </c>
      <c r="AO1274" s="8">
        <v>0</v>
      </c>
      <c r="AP1274" s="8">
        <v>0</v>
      </c>
      <c r="AQ1274" s="8">
        <v>0</v>
      </c>
      <c r="AR1274" s="8">
        <v>0</v>
      </c>
      <c r="AS1274" s="8">
        <v>0</v>
      </c>
      <c r="AT1274" s="8">
        <v>0</v>
      </c>
      <c r="AU1274" s="8">
        <v>0</v>
      </c>
      <c r="AV1274" s="8">
        <v>0</v>
      </c>
    </row>
    <row r="1275" spans="1:48">
      <c r="A1275" s="8" t="s">
        <v>2012</v>
      </c>
      <c r="B1275" s="8">
        <v>151100003</v>
      </c>
      <c r="D1275" s="8" t="s">
        <v>3136</v>
      </c>
      <c r="E1275" s="8">
        <v>80</v>
      </c>
      <c r="F1275" s="8">
        <v>5.3333333333333297E-3</v>
      </c>
      <c r="G1275" s="8">
        <v>0.25</v>
      </c>
      <c r="K1275" s="8" t="s">
        <v>2412</v>
      </c>
      <c r="L1275" s="8">
        <v>2</v>
      </c>
      <c r="M1275" s="8">
        <v>2</v>
      </c>
      <c r="S1275" s="8" t="s">
        <v>1021</v>
      </c>
      <c r="T1275" s="8">
        <v>1.6739999999999999E-3</v>
      </c>
      <c r="AK1275" s="8">
        <v>30143</v>
      </c>
      <c r="AL1275" s="8">
        <v>2.5000000000000001E-4</v>
      </c>
      <c r="AM1275" s="8">
        <v>30029</v>
      </c>
      <c r="AN1275" s="8">
        <v>2.5000000000000001E-3</v>
      </c>
      <c r="AO1275" s="8">
        <v>0</v>
      </c>
      <c r="AP1275" s="8">
        <v>0</v>
      </c>
      <c r="AQ1275" s="8">
        <v>0</v>
      </c>
      <c r="AR1275" s="8">
        <v>0</v>
      </c>
      <c r="AS1275" s="8">
        <v>0</v>
      </c>
      <c r="AT1275" s="8">
        <v>0</v>
      </c>
      <c r="AU1275" s="8">
        <v>30201</v>
      </c>
      <c r="AV1275" s="8">
        <v>2.5000000000000001E-3</v>
      </c>
    </row>
    <row r="1276" spans="1:48">
      <c r="A1276" s="8" t="s">
        <v>2012</v>
      </c>
      <c r="B1276" s="8">
        <v>151100004</v>
      </c>
      <c r="D1276" s="8" t="s">
        <v>3137</v>
      </c>
      <c r="E1276" s="8">
        <v>80</v>
      </c>
      <c r="F1276" s="8">
        <v>5.3333333333333297E-3</v>
      </c>
      <c r="G1276" s="8">
        <v>0.25</v>
      </c>
      <c r="K1276" s="8" t="s">
        <v>2412</v>
      </c>
      <c r="L1276" s="8">
        <v>2</v>
      </c>
      <c r="M1276" s="8">
        <v>2</v>
      </c>
      <c r="S1276" s="8" t="s">
        <v>1021</v>
      </c>
      <c r="T1276" s="8">
        <v>1.6739999999999999E-3</v>
      </c>
      <c r="AK1276" s="8">
        <v>30143</v>
      </c>
      <c r="AL1276" s="8">
        <v>2.5000000000000001E-4</v>
      </c>
      <c r="AM1276" s="8">
        <v>30029</v>
      </c>
      <c r="AN1276" s="8">
        <v>2.5000000000000001E-3</v>
      </c>
      <c r="AO1276" s="8">
        <v>0</v>
      </c>
      <c r="AP1276" s="8">
        <v>0</v>
      </c>
      <c r="AQ1276" s="8">
        <v>0</v>
      </c>
      <c r="AR1276" s="8">
        <v>0</v>
      </c>
      <c r="AS1276" s="8">
        <v>0</v>
      </c>
      <c r="AT1276" s="8">
        <v>0</v>
      </c>
      <c r="AU1276" s="8">
        <v>30201</v>
      </c>
      <c r="AV1276" s="8">
        <v>2.5000000000000001E-3</v>
      </c>
    </row>
    <row r="1277" spans="1:48">
      <c r="A1277" s="8" t="s">
        <v>2012</v>
      </c>
      <c r="B1277" s="8">
        <v>151100005</v>
      </c>
      <c r="D1277" s="8" t="s">
        <v>3138</v>
      </c>
      <c r="E1277" s="8">
        <v>80</v>
      </c>
      <c r="F1277" s="8">
        <v>5.3333333333333297E-3</v>
      </c>
      <c r="G1277" s="8">
        <v>0.25</v>
      </c>
      <c r="K1277" s="8" t="s">
        <v>2412</v>
      </c>
      <c r="L1277" s="8">
        <v>2</v>
      </c>
      <c r="M1277" s="8">
        <v>2</v>
      </c>
      <c r="S1277" s="8" t="s">
        <v>1021</v>
      </c>
      <c r="T1277" s="8">
        <v>1.4859999999999999E-3</v>
      </c>
      <c r="U1277" s="8" t="s">
        <v>1950</v>
      </c>
      <c r="V1277" s="8">
        <v>1.45E-4</v>
      </c>
      <c r="AK1277" s="8">
        <v>300000223</v>
      </c>
      <c r="AL1277" s="8">
        <v>2.5000000000000001E-4</v>
      </c>
      <c r="AM1277" s="8">
        <v>30029</v>
      </c>
      <c r="AN1277" s="8">
        <v>2.5000000000000001E-3</v>
      </c>
      <c r="AO1277" s="8">
        <v>0</v>
      </c>
      <c r="AP1277" s="8">
        <v>0</v>
      </c>
      <c r="AQ1277" s="8">
        <v>0</v>
      </c>
      <c r="AR1277" s="8">
        <v>0</v>
      </c>
      <c r="AS1277" s="8">
        <v>0</v>
      </c>
      <c r="AT1277" s="8">
        <v>0</v>
      </c>
      <c r="AU1277" s="8">
        <v>30201</v>
      </c>
      <c r="AV1277" s="8">
        <v>2.5000000000000001E-3</v>
      </c>
    </row>
    <row r="1278" spans="1:48">
      <c r="A1278" s="8" t="s">
        <v>2012</v>
      </c>
      <c r="B1278" s="8">
        <v>151100006</v>
      </c>
      <c r="D1278" s="8" t="s">
        <v>3139</v>
      </c>
      <c r="E1278" s="8">
        <v>80</v>
      </c>
      <c r="F1278" s="8">
        <v>5.3333333333333297E-3</v>
      </c>
      <c r="G1278" s="8">
        <v>0.25</v>
      </c>
      <c r="K1278" s="8" t="s">
        <v>2412</v>
      </c>
      <c r="L1278" s="8">
        <v>2</v>
      </c>
      <c r="M1278" s="8">
        <v>2</v>
      </c>
      <c r="S1278" s="8" t="s">
        <v>1021</v>
      </c>
      <c r="T1278" s="8">
        <v>1.4859999999999999E-3</v>
      </c>
      <c r="U1278" s="8" t="s">
        <v>1950</v>
      </c>
      <c r="V1278" s="8">
        <v>1.45E-4</v>
      </c>
      <c r="AK1278" s="8">
        <v>300000223</v>
      </c>
      <c r="AL1278" s="8">
        <v>2.5000000000000001E-4</v>
      </c>
      <c r="AM1278" s="8">
        <v>30029</v>
      </c>
      <c r="AN1278" s="8">
        <v>2.5000000000000001E-3</v>
      </c>
      <c r="AO1278" s="8">
        <v>0</v>
      </c>
      <c r="AP1278" s="8">
        <v>0</v>
      </c>
      <c r="AQ1278" s="8">
        <v>0</v>
      </c>
      <c r="AR1278" s="8">
        <v>0</v>
      </c>
      <c r="AS1278" s="8">
        <v>0</v>
      </c>
      <c r="AT1278" s="8">
        <v>0</v>
      </c>
      <c r="AU1278" s="8">
        <v>30201</v>
      </c>
      <c r="AV1278" s="8">
        <v>2.5000000000000001E-3</v>
      </c>
    </row>
    <row r="1279" spans="1:48">
      <c r="A1279" s="8" t="s">
        <v>2012</v>
      </c>
      <c r="B1279" s="8">
        <v>151100007</v>
      </c>
      <c r="D1279" s="8" t="s">
        <v>3140</v>
      </c>
      <c r="E1279" s="8">
        <v>50</v>
      </c>
      <c r="F1279" s="8">
        <v>3.4782608695652175E-3</v>
      </c>
      <c r="G1279" s="8">
        <v>0.25</v>
      </c>
      <c r="K1279" s="8" t="s">
        <v>2412</v>
      </c>
      <c r="L1279" s="8">
        <v>1</v>
      </c>
      <c r="M1279" s="8">
        <v>2</v>
      </c>
      <c r="S1279" s="8" t="s">
        <v>1205</v>
      </c>
      <c r="T1279" s="8">
        <v>2.8800000000000002E-3</v>
      </c>
      <c r="U1279" s="8" t="s">
        <v>293</v>
      </c>
      <c r="V1279" s="8">
        <v>1.2E-4</v>
      </c>
      <c r="AK1279" s="8">
        <v>300000223</v>
      </c>
      <c r="AL1279" s="8">
        <v>2E-3</v>
      </c>
      <c r="AM1279" s="8">
        <v>0</v>
      </c>
      <c r="AN1279" s="8">
        <v>0</v>
      </c>
      <c r="AO1279" s="8">
        <v>0</v>
      </c>
      <c r="AP1279" s="8">
        <v>0</v>
      </c>
      <c r="AQ1279" s="8">
        <v>0</v>
      </c>
      <c r="AR1279" s="8">
        <v>0</v>
      </c>
      <c r="AS1279" s="8">
        <v>0</v>
      </c>
      <c r="AT1279" s="8">
        <v>0</v>
      </c>
      <c r="AU1279" s="8">
        <v>30201</v>
      </c>
      <c r="AV1279" s="8">
        <v>2E-3</v>
      </c>
    </row>
    <row r="1280" spans="1:48">
      <c r="A1280" s="8" t="s">
        <v>2012</v>
      </c>
      <c r="B1280" s="8">
        <v>151100008</v>
      </c>
      <c r="D1280" s="8" t="s">
        <v>3141</v>
      </c>
      <c r="E1280" s="8">
        <v>50</v>
      </c>
      <c r="F1280" s="8">
        <v>3.4782608695652175E-3</v>
      </c>
      <c r="G1280" s="8">
        <v>0.25</v>
      </c>
      <c r="K1280" s="8" t="s">
        <v>2412</v>
      </c>
      <c r="L1280" s="8">
        <v>1</v>
      </c>
      <c r="M1280" s="8">
        <v>2</v>
      </c>
      <c r="S1280" s="8" t="s">
        <v>1205</v>
      </c>
      <c r="T1280" s="8">
        <v>2.9399999999999999E-3</v>
      </c>
      <c r="U1280" s="8" t="s">
        <v>3068</v>
      </c>
      <c r="V1280" s="8">
        <v>6.0000000000000002E-5</v>
      </c>
      <c r="AK1280" s="8">
        <v>300000223</v>
      </c>
      <c r="AL1280" s="8">
        <v>2E-3</v>
      </c>
      <c r="AM1280" s="8">
        <v>0</v>
      </c>
      <c r="AN1280" s="8">
        <v>0</v>
      </c>
      <c r="AO1280" s="8">
        <v>0</v>
      </c>
      <c r="AP1280" s="8">
        <v>0</v>
      </c>
      <c r="AQ1280" s="8">
        <v>0</v>
      </c>
      <c r="AR1280" s="8">
        <v>0</v>
      </c>
      <c r="AS1280" s="8">
        <v>0</v>
      </c>
      <c r="AT1280" s="8">
        <v>0</v>
      </c>
      <c r="AU1280" s="8">
        <v>30201</v>
      </c>
      <c r="AV1280" s="8">
        <v>2E-3</v>
      </c>
    </row>
    <row r="1281" spans="1:48">
      <c r="A1281" s="8" t="s">
        <v>2012</v>
      </c>
      <c r="B1281" s="8">
        <v>151100009</v>
      </c>
      <c r="D1281" s="8" t="s">
        <v>14567</v>
      </c>
      <c r="E1281" s="8">
        <v>80</v>
      </c>
      <c r="F1281" s="8">
        <v>5.3333333333333297E-3</v>
      </c>
      <c r="G1281" s="8">
        <v>0.25</v>
      </c>
      <c r="K1281" s="8" t="s">
        <v>2412</v>
      </c>
      <c r="L1281" s="8">
        <v>2</v>
      </c>
      <c r="M1281" s="8">
        <v>2</v>
      </c>
      <c r="S1281" s="8" t="s">
        <v>1021</v>
      </c>
      <c r="T1281" s="8">
        <v>2.6909999999999998E-3</v>
      </c>
      <c r="U1281" s="8" t="s">
        <v>450</v>
      </c>
      <c r="V1281" s="8">
        <v>3.4999999999999997E-5</v>
      </c>
      <c r="AK1281" s="8">
        <v>30143</v>
      </c>
      <c r="AL1281" s="8">
        <v>2.5000000000000001E-4</v>
      </c>
      <c r="AM1281" s="8">
        <v>30029</v>
      </c>
      <c r="AN1281" s="8">
        <v>2.5000000000000001E-3</v>
      </c>
      <c r="AO1281" s="8">
        <v>0</v>
      </c>
      <c r="AP1281" s="8">
        <v>0</v>
      </c>
      <c r="AQ1281" s="8">
        <v>0</v>
      </c>
      <c r="AR1281" s="8">
        <v>0</v>
      </c>
      <c r="AS1281" s="8">
        <v>0</v>
      </c>
      <c r="AT1281" s="8">
        <v>0</v>
      </c>
      <c r="AU1281" s="8">
        <v>30201</v>
      </c>
      <c r="AV1281" s="8">
        <v>2.5000000000000001E-3</v>
      </c>
    </row>
    <row r="1282" spans="1:48" ht="12.2" customHeight="1">
      <c r="A1282" s="8" t="s">
        <v>2012</v>
      </c>
      <c r="B1282" s="8">
        <v>151100010</v>
      </c>
      <c r="D1282" s="8" t="s">
        <v>14568</v>
      </c>
      <c r="E1282" s="8">
        <v>80</v>
      </c>
      <c r="F1282" s="8">
        <v>5.3333333333333297E-3</v>
      </c>
      <c r="G1282" s="8">
        <v>0.25</v>
      </c>
      <c r="K1282" s="8" t="s">
        <v>2412</v>
      </c>
      <c r="L1282" s="8">
        <v>2</v>
      </c>
      <c r="M1282" s="8">
        <v>2</v>
      </c>
      <c r="S1282" s="8" t="s">
        <v>1021</v>
      </c>
      <c r="T1282" s="8">
        <v>2.6909999999999998E-3</v>
      </c>
      <c r="U1282" s="8" t="s">
        <v>450</v>
      </c>
      <c r="V1282" s="8">
        <v>3.4999999999999997E-5</v>
      </c>
      <c r="AK1282" s="8">
        <v>30143</v>
      </c>
      <c r="AL1282" s="8">
        <v>2.5000000000000001E-4</v>
      </c>
      <c r="AM1282" s="8">
        <v>30029</v>
      </c>
      <c r="AN1282" s="8">
        <v>2.5000000000000001E-3</v>
      </c>
      <c r="AO1282" s="8">
        <v>0</v>
      </c>
      <c r="AP1282" s="8">
        <v>0</v>
      </c>
      <c r="AQ1282" s="8">
        <v>0</v>
      </c>
      <c r="AR1282" s="8">
        <v>0</v>
      </c>
      <c r="AS1282" s="8">
        <v>0</v>
      </c>
      <c r="AT1282" s="8">
        <v>0</v>
      </c>
      <c r="AU1282" s="8">
        <v>30201</v>
      </c>
      <c r="AV1282" s="8">
        <v>2.5000000000000001E-3</v>
      </c>
    </row>
    <row r="1283" spans="1:48">
      <c r="A1283" s="8" t="s">
        <v>2012</v>
      </c>
      <c r="B1283" s="8">
        <v>151100011</v>
      </c>
      <c r="D1283" s="8" t="s">
        <v>14569</v>
      </c>
      <c r="E1283" s="8">
        <v>80</v>
      </c>
      <c r="F1283" s="8">
        <v>9.1954022988505746E-3</v>
      </c>
      <c r="G1283" s="8">
        <v>0.5</v>
      </c>
      <c r="K1283" s="8" t="s">
        <v>2412</v>
      </c>
      <c r="L1283" s="8">
        <v>2</v>
      </c>
      <c r="M1283" s="8">
        <v>1</v>
      </c>
      <c r="S1283" s="8" t="s">
        <v>1105</v>
      </c>
      <c r="T1283" s="8">
        <v>1.9369999999999998E-2</v>
      </c>
      <c r="U1283" s="8" t="s">
        <v>450</v>
      </c>
      <c r="V1283" s="8">
        <v>1.23E-3</v>
      </c>
      <c r="AK1283" s="8">
        <v>0</v>
      </c>
      <c r="AL1283" s="8">
        <v>0</v>
      </c>
      <c r="AM1283" s="8">
        <v>0</v>
      </c>
      <c r="AN1283" s="8">
        <v>0</v>
      </c>
      <c r="AO1283" s="8">
        <v>300000222</v>
      </c>
      <c r="AP1283" s="8">
        <v>0.02</v>
      </c>
      <c r="AQ1283" s="8">
        <v>30013</v>
      </c>
      <c r="AR1283" s="8">
        <v>1.456E-3</v>
      </c>
      <c r="AS1283" s="8">
        <v>0</v>
      </c>
      <c r="AT1283" s="8">
        <v>0</v>
      </c>
      <c r="AU1283" s="8">
        <v>0</v>
      </c>
      <c r="AV1283" s="8">
        <v>0</v>
      </c>
    </row>
    <row r="1284" spans="1:48">
      <c r="A1284" s="8" t="s">
        <v>2012</v>
      </c>
      <c r="B1284" s="8">
        <v>151100012</v>
      </c>
      <c r="D1284" s="8" t="s">
        <v>14570</v>
      </c>
      <c r="E1284" s="8">
        <v>80</v>
      </c>
      <c r="F1284" s="8">
        <v>9.1954022988505746E-3</v>
      </c>
      <c r="G1284" s="8">
        <v>0.5</v>
      </c>
      <c r="K1284" s="8" t="s">
        <v>2412</v>
      </c>
      <c r="L1284" s="8">
        <v>2</v>
      </c>
      <c r="M1284" s="8">
        <v>1</v>
      </c>
      <c r="S1284" s="8" t="s">
        <v>1105</v>
      </c>
      <c r="T1284" s="8">
        <v>1.9369999999999998E-2</v>
      </c>
      <c r="U1284" s="8" t="s">
        <v>450</v>
      </c>
      <c r="V1284" s="8">
        <v>1.23E-3</v>
      </c>
      <c r="AK1284" s="8">
        <v>0</v>
      </c>
      <c r="AL1284" s="8">
        <v>0</v>
      </c>
      <c r="AM1284" s="8">
        <v>0</v>
      </c>
      <c r="AN1284" s="8">
        <v>0</v>
      </c>
      <c r="AO1284" s="8">
        <v>300000222</v>
      </c>
      <c r="AP1284" s="8">
        <v>0.02</v>
      </c>
      <c r="AQ1284" s="8">
        <v>30013</v>
      </c>
      <c r="AR1284" s="8">
        <v>1.456E-3</v>
      </c>
      <c r="AS1284" s="8">
        <v>0</v>
      </c>
      <c r="AT1284" s="8">
        <v>0</v>
      </c>
      <c r="AU1284" s="8">
        <v>0</v>
      </c>
      <c r="AV1284" s="8">
        <v>0</v>
      </c>
    </row>
    <row r="1285" spans="1:48">
      <c r="A1285" s="8" t="s">
        <v>2012</v>
      </c>
      <c r="B1285" s="8">
        <v>151100013</v>
      </c>
      <c r="D1285" s="8" t="s">
        <v>14571</v>
      </c>
      <c r="E1285" s="8">
        <v>80</v>
      </c>
      <c r="F1285" s="8">
        <v>5.3333333333333297E-3</v>
      </c>
      <c r="G1285" s="8">
        <v>0.25</v>
      </c>
      <c r="K1285" s="8" t="s">
        <v>2412</v>
      </c>
      <c r="L1285" s="8">
        <v>2</v>
      </c>
      <c r="M1285" s="8">
        <v>2</v>
      </c>
      <c r="S1285" s="8" t="s">
        <v>1021</v>
      </c>
      <c r="T1285" s="8">
        <v>2.6909999999999998E-3</v>
      </c>
      <c r="U1285" s="8" t="s">
        <v>452</v>
      </c>
      <c r="V1285" s="8">
        <v>3.4999999999999997E-5</v>
      </c>
      <c r="AK1285" s="8">
        <v>30143</v>
      </c>
      <c r="AL1285" s="8">
        <v>2.5000000000000001E-4</v>
      </c>
      <c r="AM1285" s="8">
        <v>30029</v>
      </c>
      <c r="AN1285" s="8">
        <v>2.5000000000000001E-3</v>
      </c>
      <c r="AO1285" s="8">
        <v>0</v>
      </c>
      <c r="AP1285" s="8">
        <v>0</v>
      </c>
      <c r="AQ1285" s="8">
        <v>0</v>
      </c>
      <c r="AR1285" s="8">
        <v>0</v>
      </c>
      <c r="AS1285" s="8">
        <v>0</v>
      </c>
      <c r="AT1285" s="8">
        <v>0</v>
      </c>
      <c r="AU1285" s="8">
        <v>30201</v>
      </c>
      <c r="AV1285" s="8">
        <v>2.5000000000000001E-3</v>
      </c>
    </row>
    <row r="1286" spans="1:48">
      <c r="A1286" s="8" t="s">
        <v>2012</v>
      </c>
      <c r="B1286" s="8">
        <v>151100014</v>
      </c>
      <c r="D1286" s="8" t="s">
        <v>14572</v>
      </c>
      <c r="E1286" s="8">
        <v>80</v>
      </c>
      <c r="F1286" s="8">
        <v>5.3333333333333297E-3</v>
      </c>
      <c r="G1286" s="8">
        <v>0.25</v>
      </c>
      <c r="K1286" s="8" t="s">
        <v>2412</v>
      </c>
      <c r="L1286" s="8">
        <v>2</v>
      </c>
      <c r="M1286" s="8">
        <v>2</v>
      </c>
      <c r="S1286" s="8" t="s">
        <v>1021</v>
      </c>
      <c r="T1286" s="8">
        <v>2.6909999999999998E-3</v>
      </c>
      <c r="U1286" s="8" t="s">
        <v>452</v>
      </c>
      <c r="V1286" s="8">
        <v>3.4999999999999997E-5</v>
      </c>
      <c r="AK1286" s="8">
        <v>30143</v>
      </c>
      <c r="AL1286" s="8">
        <v>2.5000000000000001E-4</v>
      </c>
      <c r="AM1286" s="8">
        <v>30029</v>
      </c>
      <c r="AN1286" s="8">
        <v>2.5000000000000001E-3</v>
      </c>
      <c r="AO1286" s="8">
        <v>0</v>
      </c>
      <c r="AP1286" s="8">
        <v>0</v>
      </c>
      <c r="AQ1286" s="8">
        <v>0</v>
      </c>
      <c r="AR1286" s="8">
        <v>0</v>
      </c>
      <c r="AS1286" s="8">
        <v>0</v>
      </c>
      <c r="AT1286" s="8">
        <v>0</v>
      </c>
      <c r="AU1286" s="8">
        <v>30201</v>
      </c>
      <c r="AV1286" s="8">
        <v>2.5000000000000001E-3</v>
      </c>
    </row>
    <row r="1287" spans="1:48">
      <c r="A1287" s="8" t="s">
        <v>2012</v>
      </c>
      <c r="B1287" s="8">
        <v>151100015</v>
      </c>
      <c r="D1287" s="8" t="s">
        <v>14573</v>
      </c>
      <c r="E1287" s="8">
        <v>80</v>
      </c>
      <c r="F1287" s="8">
        <v>9.1954022988505746E-3</v>
      </c>
      <c r="G1287" s="8">
        <v>0.5</v>
      </c>
      <c r="K1287" s="8" t="s">
        <v>2412</v>
      </c>
      <c r="L1287" s="8">
        <v>2</v>
      </c>
      <c r="M1287" s="8">
        <v>1</v>
      </c>
      <c r="S1287" s="8" t="s">
        <v>1105</v>
      </c>
      <c r="T1287" s="8">
        <v>1.9369999999999998E-2</v>
      </c>
      <c r="U1287" s="8" t="s">
        <v>452</v>
      </c>
      <c r="V1287" s="8">
        <v>1.23E-3</v>
      </c>
      <c r="AK1287" s="8">
        <v>0</v>
      </c>
      <c r="AL1287" s="8">
        <v>0</v>
      </c>
      <c r="AM1287" s="8">
        <v>0</v>
      </c>
      <c r="AN1287" s="8">
        <v>0</v>
      </c>
      <c r="AO1287" s="8">
        <v>300000222</v>
      </c>
      <c r="AP1287" s="8">
        <v>0.02</v>
      </c>
      <c r="AQ1287" s="8">
        <v>30013</v>
      </c>
      <c r="AR1287" s="8">
        <v>1.456E-3</v>
      </c>
      <c r="AS1287" s="8">
        <v>0</v>
      </c>
      <c r="AT1287" s="8">
        <v>0</v>
      </c>
      <c r="AU1287" s="8">
        <v>0</v>
      </c>
      <c r="AV1287" s="8">
        <v>0</v>
      </c>
    </row>
    <row r="1288" spans="1:48">
      <c r="A1288" s="8" t="s">
        <v>2012</v>
      </c>
      <c r="B1288" s="8">
        <v>151100016</v>
      </c>
      <c r="D1288" s="8" t="s">
        <v>14574</v>
      </c>
      <c r="E1288" s="8">
        <v>80</v>
      </c>
      <c r="F1288" s="8">
        <v>9.1954022988505746E-3</v>
      </c>
      <c r="G1288" s="8">
        <v>0.5</v>
      </c>
      <c r="K1288" s="8" t="s">
        <v>2412</v>
      </c>
      <c r="L1288" s="8">
        <v>2</v>
      </c>
      <c r="M1288" s="8">
        <v>1</v>
      </c>
      <c r="S1288" s="8" t="s">
        <v>1105</v>
      </c>
      <c r="T1288" s="8">
        <v>1.9369999999999998E-2</v>
      </c>
      <c r="U1288" s="8" t="s">
        <v>452</v>
      </c>
      <c r="V1288" s="8">
        <v>1.23E-3</v>
      </c>
      <c r="AK1288" s="8">
        <v>0</v>
      </c>
      <c r="AL1288" s="8">
        <v>0</v>
      </c>
      <c r="AM1288" s="8">
        <v>0</v>
      </c>
      <c r="AN1288" s="8">
        <v>0</v>
      </c>
      <c r="AO1288" s="8">
        <v>300000222</v>
      </c>
      <c r="AP1288" s="8">
        <v>0.02</v>
      </c>
      <c r="AQ1288" s="8">
        <v>30013</v>
      </c>
      <c r="AR1288" s="8">
        <v>1.456E-3</v>
      </c>
      <c r="AS1288" s="8">
        <v>0</v>
      </c>
      <c r="AT1288" s="8">
        <v>0</v>
      </c>
      <c r="AU1288" s="8">
        <v>0</v>
      </c>
      <c r="AV1288" s="8">
        <v>0</v>
      </c>
    </row>
    <row r="1289" spans="1:48">
      <c r="A1289" s="8" t="s">
        <v>2012</v>
      </c>
      <c r="B1289" s="8">
        <v>151100017</v>
      </c>
      <c r="D1289" s="8" t="s">
        <v>14575</v>
      </c>
      <c r="E1289" s="8">
        <v>80</v>
      </c>
      <c r="F1289" s="8">
        <v>5.3333333333333297E-3</v>
      </c>
      <c r="G1289" s="8">
        <v>0.25</v>
      </c>
      <c r="K1289" s="8" t="s">
        <v>2412</v>
      </c>
      <c r="L1289" s="8">
        <v>2</v>
      </c>
      <c r="M1289" s="8">
        <v>2</v>
      </c>
      <c r="S1289" s="8" t="s">
        <v>1021</v>
      </c>
      <c r="T1289" s="8">
        <v>1.691E-3</v>
      </c>
      <c r="U1289" s="8" t="s">
        <v>371</v>
      </c>
      <c r="V1289" s="8">
        <v>3.4999999999999997E-5</v>
      </c>
      <c r="AK1289" s="8">
        <v>30143</v>
      </c>
      <c r="AL1289" s="8">
        <v>2.5000000000000001E-4</v>
      </c>
      <c r="AM1289" s="8">
        <v>30029</v>
      </c>
      <c r="AN1289" s="8">
        <v>2.5000000000000001E-3</v>
      </c>
      <c r="AO1289" s="8">
        <v>0</v>
      </c>
      <c r="AP1289" s="8">
        <v>0</v>
      </c>
      <c r="AQ1289" s="8">
        <v>0</v>
      </c>
      <c r="AR1289" s="8">
        <v>0</v>
      </c>
      <c r="AS1289" s="8">
        <v>0</v>
      </c>
      <c r="AT1289" s="8">
        <v>0</v>
      </c>
      <c r="AU1289" s="8">
        <v>30201</v>
      </c>
      <c r="AV1289" s="8">
        <v>2.5000000000000001E-3</v>
      </c>
    </row>
    <row r="1290" spans="1:48">
      <c r="A1290" s="8" t="s">
        <v>2012</v>
      </c>
      <c r="B1290" s="8">
        <v>151100018</v>
      </c>
      <c r="D1290" s="8" t="s">
        <v>14576</v>
      </c>
      <c r="E1290" s="8">
        <v>80</v>
      </c>
      <c r="F1290" s="8">
        <v>5.3333333333333297E-3</v>
      </c>
      <c r="G1290" s="8">
        <v>0.25</v>
      </c>
      <c r="K1290" s="8" t="s">
        <v>2412</v>
      </c>
      <c r="L1290" s="8">
        <v>2</v>
      </c>
      <c r="M1290" s="8">
        <v>2</v>
      </c>
      <c r="S1290" s="8" t="s">
        <v>1021</v>
      </c>
      <c r="T1290" s="8">
        <v>1.691E-3</v>
      </c>
      <c r="U1290" s="8" t="s">
        <v>371</v>
      </c>
      <c r="V1290" s="8">
        <v>3.4999999999999997E-5</v>
      </c>
      <c r="AK1290" s="8">
        <v>30143</v>
      </c>
      <c r="AL1290" s="8">
        <v>2.5000000000000001E-4</v>
      </c>
      <c r="AM1290" s="8">
        <v>30029</v>
      </c>
      <c r="AN1290" s="8">
        <v>2.5000000000000001E-3</v>
      </c>
      <c r="AO1290" s="8">
        <v>0</v>
      </c>
      <c r="AP1290" s="8">
        <v>0</v>
      </c>
      <c r="AQ1290" s="8">
        <v>0</v>
      </c>
      <c r="AR1290" s="8">
        <v>0</v>
      </c>
      <c r="AS1290" s="8">
        <v>0</v>
      </c>
      <c r="AT1290" s="8">
        <v>0</v>
      </c>
      <c r="AU1290" s="8">
        <v>30201</v>
      </c>
      <c r="AV1290" s="8">
        <v>2.5000000000000001E-3</v>
      </c>
    </row>
    <row r="1291" spans="1:48">
      <c r="A1291" s="8" t="s">
        <v>2012</v>
      </c>
      <c r="B1291" s="8">
        <v>151100019</v>
      </c>
      <c r="D1291" s="8" t="s">
        <v>3152</v>
      </c>
      <c r="E1291" s="8">
        <v>80</v>
      </c>
      <c r="F1291" s="8">
        <v>9.1954022988505746E-3</v>
      </c>
      <c r="G1291" s="8">
        <v>0.25</v>
      </c>
      <c r="K1291" s="8" t="s">
        <v>2412</v>
      </c>
      <c r="L1291" s="8">
        <v>2</v>
      </c>
      <c r="M1291" s="8">
        <v>1</v>
      </c>
      <c r="S1291" s="8" t="s">
        <v>1105</v>
      </c>
      <c r="T1291" s="8">
        <v>1.9982E-2</v>
      </c>
      <c r="U1291" s="8" t="s">
        <v>419</v>
      </c>
      <c r="V1291" s="8">
        <v>6.1799999999999995E-4</v>
      </c>
      <c r="AK1291" s="8">
        <v>30191</v>
      </c>
      <c r="AL1291" s="8">
        <v>2.2200000000000002E-3</v>
      </c>
      <c r="AM1291" s="8">
        <v>0</v>
      </c>
      <c r="AN1291" s="8">
        <v>0</v>
      </c>
      <c r="AO1291" s="8">
        <v>300000222</v>
      </c>
      <c r="AP1291" s="8">
        <v>0.02</v>
      </c>
      <c r="AQ1291" s="8">
        <v>30013</v>
      </c>
      <c r="AR1291" s="8">
        <v>1.456E-3</v>
      </c>
      <c r="AS1291" s="8">
        <v>0</v>
      </c>
      <c r="AT1291" s="8">
        <v>0</v>
      </c>
      <c r="AU1291" s="8">
        <v>30201</v>
      </c>
      <c r="AV1291" s="8">
        <v>0.02</v>
      </c>
    </row>
    <row r="1292" spans="1:48">
      <c r="A1292" s="8" t="s">
        <v>2012</v>
      </c>
      <c r="B1292" s="8">
        <v>151100020</v>
      </c>
      <c r="D1292" s="8" t="s">
        <v>3153</v>
      </c>
      <c r="E1292" s="8">
        <v>80</v>
      </c>
      <c r="F1292" s="8">
        <v>9.1954022988505746E-3</v>
      </c>
      <c r="G1292" s="8">
        <v>0.25</v>
      </c>
      <c r="K1292" s="8" t="s">
        <v>2412</v>
      </c>
      <c r="L1292" s="8">
        <v>2</v>
      </c>
      <c r="M1292" s="8">
        <v>1</v>
      </c>
      <c r="S1292" s="8" t="s">
        <v>1105</v>
      </c>
      <c r="T1292" s="8">
        <v>1.9982E-2</v>
      </c>
      <c r="U1292" s="8" t="s">
        <v>419</v>
      </c>
      <c r="V1292" s="8">
        <v>6.1799999999999995E-4</v>
      </c>
      <c r="AK1292" s="8">
        <v>30191</v>
      </c>
      <c r="AL1292" s="8">
        <v>2.2200000000000002E-3</v>
      </c>
      <c r="AM1292" s="8">
        <v>0</v>
      </c>
      <c r="AN1292" s="8">
        <v>0</v>
      </c>
      <c r="AO1292" s="8">
        <v>300000222</v>
      </c>
      <c r="AP1292" s="8">
        <v>0.02</v>
      </c>
      <c r="AQ1292" s="8">
        <v>30013</v>
      </c>
      <c r="AR1292" s="8">
        <v>1.456E-3</v>
      </c>
      <c r="AS1292" s="8">
        <v>0</v>
      </c>
      <c r="AT1292" s="8">
        <v>0</v>
      </c>
      <c r="AU1292" s="8">
        <v>30201</v>
      </c>
      <c r="AV1292" s="8">
        <v>0.02</v>
      </c>
    </row>
    <row r="1293" spans="1:48">
      <c r="A1293" s="8" t="s">
        <v>2012</v>
      </c>
      <c r="D1293" s="8">
        <v>0</v>
      </c>
      <c r="L1293" s="8">
        <v>1</v>
      </c>
      <c r="AK1293" s="8">
        <v>0</v>
      </c>
      <c r="AL1293" s="8">
        <v>0</v>
      </c>
      <c r="AM1293" s="8">
        <v>0</v>
      </c>
      <c r="AN1293" s="8">
        <v>0</v>
      </c>
      <c r="AO1293" s="8">
        <v>0</v>
      </c>
      <c r="AP1293" s="8">
        <v>0</v>
      </c>
      <c r="AQ1293" s="8">
        <v>0</v>
      </c>
      <c r="AR1293" s="8">
        <v>0</v>
      </c>
      <c r="AS1293" s="8">
        <v>0</v>
      </c>
      <c r="AT1293" s="8">
        <v>0</v>
      </c>
      <c r="AU1293" s="8">
        <v>0</v>
      </c>
      <c r="AV1293" s="8">
        <v>0</v>
      </c>
    </row>
    <row r="1294" spans="1:48">
      <c r="A1294" s="8" t="s">
        <v>2012</v>
      </c>
      <c r="D1294" s="8">
        <v>0</v>
      </c>
      <c r="L1294" s="8">
        <v>1</v>
      </c>
      <c r="AK1294" s="8">
        <v>0</v>
      </c>
      <c r="AL1294" s="8">
        <v>0</v>
      </c>
      <c r="AM1294" s="8">
        <v>0</v>
      </c>
      <c r="AN1294" s="8">
        <v>0</v>
      </c>
      <c r="AO1294" s="8">
        <v>0</v>
      </c>
      <c r="AP1294" s="8">
        <v>0</v>
      </c>
      <c r="AQ1294" s="8">
        <v>0</v>
      </c>
      <c r="AR1294" s="8">
        <v>0</v>
      </c>
      <c r="AS1294" s="8">
        <v>0</v>
      </c>
      <c r="AT1294" s="8">
        <v>0</v>
      </c>
      <c r="AU1294" s="8">
        <v>0</v>
      </c>
      <c r="AV1294" s="8">
        <v>0</v>
      </c>
    </row>
    <row r="1295" spans="1:48">
      <c r="A1295" s="8" t="s">
        <v>2012</v>
      </c>
      <c r="B1295" s="8">
        <v>151100023</v>
      </c>
      <c r="D1295" s="8" t="s">
        <v>3154</v>
      </c>
      <c r="E1295" s="8">
        <v>80</v>
      </c>
      <c r="F1295" s="8">
        <v>9.1954022988505746E-3</v>
      </c>
      <c r="G1295" s="8">
        <v>0.25</v>
      </c>
      <c r="K1295" s="8" t="s">
        <v>2412</v>
      </c>
      <c r="L1295" s="8">
        <v>2</v>
      </c>
      <c r="M1295" s="8">
        <v>1</v>
      </c>
      <c r="S1295" s="8" t="s">
        <v>1105</v>
      </c>
      <c r="T1295" s="8">
        <v>1.9199999999999998E-2</v>
      </c>
      <c r="U1295" s="8" t="s">
        <v>506</v>
      </c>
      <c r="V1295" s="8">
        <v>8.0000000000000004E-4</v>
      </c>
      <c r="AK1295" s="8">
        <v>30191</v>
      </c>
      <c r="AL1295" s="8">
        <v>2.2200000000000002E-3</v>
      </c>
      <c r="AM1295" s="8">
        <v>0</v>
      </c>
      <c r="AN1295" s="8">
        <v>0</v>
      </c>
      <c r="AO1295" s="8">
        <v>300000222</v>
      </c>
      <c r="AP1295" s="8">
        <v>0.02</v>
      </c>
      <c r="AQ1295" s="8">
        <v>30013</v>
      </c>
      <c r="AR1295" s="8">
        <v>1.456E-3</v>
      </c>
      <c r="AS1295" s="8">
        <v>0</v>
      </c>
      <c r="AT1295" s="8">
        <v>0</v>
      </c>
      <c r="AU1295" s="8">
        <v>30201</v>
      </c>
      <c r="AV1295" s="8">
        <v>0.02</v>
      </c>
    </row>
    <row r="1296" spans="1:48">
      <c r="A1296" s="8" t="s">
        <v>2012</v>
      </c>
      <c r="B1296" s="8">
        <v>151100024</v>
      </c>
      <c r="D1296" s="8" t="s">
        <v>3155</v>
      </c>
      <c r="E1296" s="8">
        <v>80</v>
      </c>
      <c r="F1296" s="8">
        <v>9.1954022988505746E-3</v>
      </c>
      <c r="G1296" s="8">
        <v>0.25</v>
      </c>
      <c r="K1296" s="8" t="s">
        <v>2412</v>
      </c>
      <c r="L1296" s="8">
        <v>2</v>
      </c>
      <c r="M1296" s="8">
        <v>1</v>
      </c>
      <c r="S1296" s="8" t="s">
        <v>1105</v>
      </c>
      <c r="T1296" s="8">
        <v>1.9199999999999998E-2</v>
      </c>
      <c r="U1296" s="8" t="s">
        <v>506</v>
      </c>
      <c r="V1296" s="8">
        <v>8.0000000000000004E-4</v>
      </c>
      <c r="AK1296" s="8">
        <v>30191</v>
      </c>
      <c r="AL1296" s="8">
        <v>2.2200000000000002E-3</v>
      </c>
      <c r="AM1296" s="8">
        <v>0</v>
      </c>
      <c r="AN1296" s="8">
        <v>0</v>
      </c>
      <c r="AO1296" s="8">
        <v>300000222</v>
      </c>
      <c r="AP1296" s="8">
        <v>0.02</v>
      </c>
      <c r="AQ1296" s="8">
        <v>30013</v>
      </c>
      <c r="AR1296" s="8">
        <v>1.456E-3</v>
      </c>
      <c r="AS1296" s="8">
        <v>0</v>
      </c>
      <c r="AT1296" s="8">
        <v>0</v>
      </c>
      <c r="AU1296" s="8">
        <v>30201</v>
      </c>
      <c r="AV1296" s="8">
        <v>0.02</v>
      </c>
    </row>
    <row r="1297" spans="1:48">
      <c r="A1297" s="8" t="s">
        <v>2012</v>
      </c>
      <c r="B1297" s="8">
        <v>151100025</v>
      </c>
      <c r="D1297" s="8" t="s">
        <v>3156</v>
      </c>
      <c r="E1297" s="8">
        <v>80</v>
      </c>
      <c r="F1297" s="8">
        <v>9.1954022988505746E-3</v>
      </c>
      <c r="G1297" s="8">
        <v>0.25</v>
      </c>
      <c r="K1297" s="8" t="s">
        <v>2412</v>
      </c>
      <c r="L1297" s="8">
        <v>2</v>
      </c>
      <c r="M1297" s="8">
        <v>1</v>
      </c>
      <c r="S1297" s="8" t="s">
        <v>1105</v>
      </c>
      <c r="T1297" s="8">
        <v>1.9400000000000001E-2</v>
      </c>
      <c r="U1297" s="8" t="s">
        <v>3157</v>
      </c>
      <c r="V1297" s="8">
        <v>5.9999999999999995E-4</v>
      </c>
      <c r="AK1297" s="8">
        <v>30191</v>
      </c>
      <c r="AL1297" s="8">
        <v>2.2200000000000002E-3</v>
      </c>
      <c r="AM1297" s="8">
        <v>0</v>
      </c>
      <c r="AN1297" s="8">
        <v>0</v>
      </c>
      <c r="AO1297" s="8">
        <v>300000222</v>
      </c>
      <c r="AP1297" s="8">
        <v>0.02</v>
      </c>
      <c r="AQ1297" s="8">
        <v>30013</v>
      </c>
      <c r="AR1297" s="8">
        <v>1.456E-3</v>
      </c>
      <c r="AS1297" s="8">
        <v>0</v>
      </c>
      <c r="AT1297" s="8">
        <v>0</v>
      </c>
      <c r="AU1297" s="8">
        <v>30201</v>
      </c>
      <c r="AV1297" s="8">
        <v>0.02</v>
      </c>
    </row>
    <row r="1298" spans="1:48">
      <c r="A1298" s="8" t="s">
        <v>2012</v>
      </c>
      <c r="B1298" s="8">
        <v>151100026</v>
      </c>
      <c r="D1298" s="8" t="s">
        <v>14577</v>
      </c>
      <c r="E1298" s="8">
        <v>80</v>
      </c>
      <c r="F1298" s="8">
        <v>9.1954022988505746E-3</v>
      </c>
      <c r="G1298" s="8">
        <v>0.25</v>
      </c>
      <c r="K1298" s="8" t="s">
        <v>2412</v>
      </c>
      <c r="L1298" s="8">
        <v>2</v>
      </c>
      <c r="M1298" s="8">
        <v>1</v>
      </c>
      <c r="S1298" s="8" t="s">
        <v>1105</v>
      </c>
      <c r="T1298" s="8">
        <v>1.9400000000000001E-2</v>
      </c>
      <c r="U1298" s="8" t="s">
        <v>3157</v>
      </c>
      <c r="V1298" s="8">
        <v>5.9999999999999995E-4</v>
      </c>
      <c r="AK1298" s="8">
        <v>30191</v>
      </c>
      <c r="AL1298" s="8">
        <v>2.2200000000000002E-3</v>
      </c>
      <c r="AM1298" s="8">
        <v>0</v>
      </c>
      <c r="AN1298" s="8">
        <v>0</v>
      </c>
      <c r="AO1298" s="8">
        <v>300000222</v>
      </c>
      <c r="AP1298" s="8">
        <v>0.02</v>
      </c>
      <c r="AQ1298" s="8">
        <v>30013</v>
      </c>
      <c r="AR1298" s="8">
        <v>1.456E-3</v>
      </c>
      <c r="AS1298" s="8">
        <v>0</v>
      </c>
      <c r="AT1298" s="8">
        <v>0</v>
      </c>
      <c r="AU1298" s="8">
        <v>30201</v>
      </c>
      <c r="AV1298" s="8">
        <v>0.02</v>
      </c>
    </row>
    <row r="1299" spans="1:48">
      <c r="A1299" s="8" t="s">
        <v>2012</v>
      </c>
      <c r="D1299" s="8">
        <v>0</v>
      </c>
      <c r="L1299" s="8">
        <v>1</v>
      </c>
      <c r="AK1299" s="8">
        <v>0</v>
      </c>
      <c r="AL1299" s="8">
        <v>0</v>
      </c>
      <c r="AM1299" s="8">
        <v>0</v>
      </c>
      <c r="AN1299" s="8">
        <v>0</v>
      </c>
      <c r="AO1299" s="8">
        <v>0</v>
      </c>
      <c r="AP1299" s="8">
        <v>0</v>
      </c>
      <c r="AQ1299" s="8">
        <v>0</v>
      </c>
      <c r="AR1299" s="8">
        <v>0</v>
      </c>
      <c r="AS1299" s="8">
        <v>0</v>
      </c>
      <c r="AT1299" s="8">
        <v>0</v>
      </c>
      <c r="AU1299" s="8">
        <v>0</v>
      </c>
      <c r="AV1299" s="8">
        <v>0</v>
      </c>
    </row>
    <row r="1300" spans="1:48">
      <c r="A1300" s="8" t="s">
        <v>2012</v>
      </c>
      <c r="B1300" s="8">
        <v>151110092</v>
      </c>
      <c r="D1300" s="8" t="s">
        <v>13848</v>
      </c>
      <c r="E1300" s="8">
        <v>420</v>
      </c>
      <c r="F1300" s="8">
        <v>7.2727272727272727E-3</v>
      </c>
      <c r="G1300" s="8">
        <v>0.5</v>
      </c>
      <c r="K1300" s="8" t="s">
        <v>2412</v>
      </c>
      <c r="L1300" s="8">
        <v>2</v>
      </c>
      <c r="M1300" s="8">
        <v>2</v>
      </c>
      <c r="S1300" s="8" t="s">
        <v>13849</v>
      </c>
      <c r="T1300" s="8">
        <v>0.16830000000000001</v>
      </c>
      <c r="AK1300" s="8">
        <v>0</v>
      </c>
      <c r="AL1300" s="8">
        <v>0</v>
      </c>
      <c r="AM1300" s="8">
        <v>0</v>
      </c>
      <c r="AN1300" s="8">
        <v>0</v>
      </c>
      <c r="AO1300" s="8">
        <v>0</v>
      </c>
      <c r="AP1300" s="8">
        <v>0</v>
      </c>
      <c r="AQ1300" s="8">
        <v>0</v>
      </c>
      <c r="AR1300" s="8">
        <v>0</v>
      </c>
      <c r="AS1300" s="8">
        <v>0</v>
      </c>
      <c r="AT1300" s="8">
        <v>0</v>
      </c>
      <c r="AU1300" s="8">
        <v>0</v>
      </c>
      <c r="AV1300" s="8">
        <v>0</v>
      </c>
    </row>
    <row r="1301" spans="1:48">
      <c r="A1301" s="8" t="s">
        <v>2012</v>
      </c>
      <c r="B1301" s="8">
        <v>151110093</v>
      </c>
      <c r="D1301" s="8" t="s">
        <v>13850</v>
      </c>
      <c r="E1301" s="8">
        <v>420</v>
      </c>
      <c r="F1301" s="8">
        <v>7.2727272727272727E-3</v>
      </c>
      <c r="G1301" s="8">
        <v>0.5</v>
      </c>
      <c r="K1301" s="8" t="s">
        <v>2412</v>
      </c>
      <c r="L1301" s="8">
        <v>2</v>
      </c>
      <c r="M1301" s="8">
        <v>2</v>
      </c>
      <c r="S1301" s="8" t="s">
        <v>13849</v>
      </c>
      <c r="T1301" s="8" t="s">
        <v>14149</v>
      </c>
      <c r="AK1301" s="8">
        <v>0</v>
      </c>
      <c r="AL1301" s="8">
        <v>0</v>
      </c>
      <c r="AM1301" s="8">
        <v>0</v>
      </c>
      <c r="AN1301" s="8">
        <v>0</v>
      </c>
      <c r="AO1301" s="8">
        <v>0</v>
      </c>
      <c r="AP1301" s="8">
        <v>0</v>
      </c>
      <c r="AQ1301" s="8">
        <v>0</v>
      </c>
      <c r="AR1301" s="8">
        <v>0</v>
      </c>
      <c r="AS1301" s="8">
        <v>0</v>
      </c>
      <c r="AT1301" s="8">
        <v>0</v>
      </c>
      <c r="AU1301" s="8">
        <v>0</v>
      </c>
      <c r="AV1301" s="8">
        <v>0</v>
      </c>
    </row>
    <row r="1302" spans="1:48">
      <c r="A1302" s="8" t="s">
        <v>2012</v>
      </c>
      <c r="D1302" s="8">
        <v>0</v>
      </c>
      <c r="L1302" s="8">
        <v>1</v>
      </c>
      <c r="AK1302" s="8">
        <v>0</v>
      </c>
      <c r="AL1302" s="8">
        <v>0</v>
      </c>
      <c r="AM1302" s="8">
        <v>0</v>
      </c>
      <c r="AN1302" s="8">
        <v>0</v>
      </c>
      <c r="AO1302" s="8">
        <v>0</v>
      </c>
      <c r="AP1302" s="8">
        <v>0</v>
      </c>
      <c r="AQ1302" s="8">
        <v>0</v>
      </c>
      <c r="AR1302" s="8">
        <v>0</v>
      </c>
      <c r="AS1302" s="8">
        <v>0</v>
      </c>
      <c r="AT1302" s="8">
        <v>0</v>
      </c>
      <c r="AU1302" s="8">
        <v>0</v>
      </c>
      <c r="AV1302" s="8">
        <v>0</v>
      </c>
    </row>
    <row r="1303" spans="1:48">
      <c r="A1303" s="8" t="s">
        <v>2012</v>
      </c>
      <c r="B1303" s="8">
        <v>200110001</v>
      </c>
      <c r="D1303" s="8" t="s">
        <v>3159</v>
      </c>
      <c r="E1303" s="8">
        <v>80</v>
      </c>
      <c r="F1303" s="8">
        <v>4.0000000000000001E-3</v>
      </c>
      <c r="G1303" s="8">
        <v>0.25</v>
      </c>
      <c r="K1303" s="8" t="s">
        <v>1976</v>
      </c>
      <c r="L1303" s="8">
        <v>1</v>
      </c>
      <c r="M1303" s="8">
        <v>2</v>
      </c>
      <c r="S1303" s="8" t="s">
        <v>1243</v>
      </c>
      <c r="T1303" s="8">
        <v>2.5000000000000001E-3</v>
      </c>
      <c r="AK1303" s="8">
        <v>0</v>
      </c>
      <c r="AL1303" s="8">
        <v>0</v>
      </c>
      <c r="AM1303" s="8">
        <v>30029</v>
      </c>
      <c r="AN1303" s="8">
        <v>5.0000000000000001E-3</v>
      </c>
      <c r="AO1303" s="8">
        <v>0</v>
      </c>
      <c r="AP1303" s="8">
        <v>0</v>
      </c>
      <c r="AQ1303" s="8">
        <v>0</v>
      </c>
      <c r="AR1303" s="8">
        <v>0</v>
      </c>
      <c r="AS1303" s="8">
        <v>0</v>
      </c>
      <c r="AT1303" s="8">
        <v>0</v>
      </c>
      <c r="AU1303" s="8">
        <v>30201</v>
      </c>
      <c r="AV1303" s="8">
        <v>5.0000000000000001E-3</v>
      </c>
    </row>
    <row r="1304" spans="1:48">
      <c r="A1304" s="8" t="s">
        <v>2012</v>
      </c>
      <c r="B1304" s="8">
        <v>200110002</v>
      </c>
      <c r="D1304" s="8" t="s">
        <v>3160</v>
      </c>
      <c r="E1304" s="8">
        <v>80</v>
      </c>
      <c r="F1304" s="8">
        <v>4.0000000000000001E-3</v>
      </c>
      <c r="G1304" s="8">
        <v>0.25</v>
      </c>
      <c r="K1304" s="8" t="s">
        <v>1976</v>
      </c>
      <c r="L1304" s="8">
        <v>1</v>
      </c>
      <c r="M1304" s="8">
        <v>2</v>
      </c>
      <c r="S1304" s="8" t="s">
        <v>1243</v>
      </c>
      <c r="T1304" s="8">
        <v>2.5000000000000001E-3</v>
      </c>
      <c r="AK1304" s="8">
        <v>0</v>
      </c>
      <c r="AL1304" s="8">
        <v>0</v>
      </c>
      <c r="AM1304" s="8">
        <v>30029</v>
      </c>
      <c r="AN1304" s="8">
        <v>5.0000000000000001E-3</v>
      </c>
      <c r="AO1304" s="8">
        <v>0</v>
      </c>
      <c r="AP1304" s="8">
        <v>0</v>
      </c>
      <c r="AQ1304" s="8">
        <v>0</v>
      </c>
      <c r="AR1304" s="8">
        <v>0</v>
      </c>
      <c r="AS1304" s="8">
        <v>0</v>
      </c>
      <c r="AT1304" s="8">
        <v>0</v>
      </c>
      <c r="AU1304" s="8">
        <v>30201</v>
      </c>
      <c r="AV1304" s="8">
        <v>5.0000000000000001E-3</v>
      </c>
    </row>
    <row r="1305" spans="1:48">
      <c r="A1305" s="8" t="s">
        <v>2012</v>
      </c>
      <c r="B1305" s="8">
        <v>200110003</v>
      </c>
      <c r="D1305" s="8" t="s">
        <v>3161</v>
      </c>
      <c r="E1305" s="8">
        <v>80</v>
      </c>
      <c r="F1305" s="8">
        <v>4.0000000000000001E-3</v>
      </c>
      <c r="G1305" s="8">
        <v>0.25</v>
      </c>
      <c r="K1305" s="8" t="s">
        <v>1976</v>
      </c>
      <c r="L1305" s="8">
        <v>1</v>
      </c>
      <c r="M1305" s="8">
        <v>2</v>
      </c>
      <c r="S1305" s="8" t="s">
        <v>1243</v>
      </c>
      <c r="T1305" s="8">
        <v>2.5000000000000001E-3</v>
      </c>
      <c r="AK1305" s="8">
        <v>0</v>
      </c>
      <c r="AL1305" s="8">
        <v>0</v>
      </c>
      <c r="AM1305" s="8">
        <v>30029</v>
      </c>
      <c r="AN1305" s="8">
        <v>5.0000000000000001E-3</v>
      </c>
      <c r="AO1305" s="8">
        <v>0</v>
      </c>
      <c r="AP1305" s="8">
        <v>0</v>
      </c>
      <c r="AQ1305" s="8">
        <v>0</v>
      </c>
      <c r="AR1305" s="8">
        <v>0</v>
      </c>
      <c r="AS1305" s="8">
        <v>0</v>
      </c>
      <c r="AT1305" s="8">
        <v>0</v>
      </c>
      <c r="AU1305" s="8">
        <v>30201</v>
      </c>
      <c r="AV1305" s="8">
        <v>5.0000000000000001E-3</v>
      </c>
    </row>
    <row r="1306" spans="1:48">
      <c r="A1306" s="8" t="s">
        <v>2012</v>
      </c>
      <c r="B1306" s="8">
        <v>200110004</v>
      </c>
      <c r="D1306" s="8" t="s">
        <v>3162</v>
      </c>
      <c r="E1306" s="8">
        <v>80</v>
      </c>
      <c r="F1306" s="8">
        <v>4.0000000000000001E-3</v>
      </c>
      <c r="G1306" s="8">
        <v>0.25</v>
      </c>
      <c r="K1306" s="8" t="s">
        <v>1976</v>
      </c>
      <c r="L1306" s="8">
        <v>1</v>
      </c>
      <c r="M1306" s="8">
        <v>2</v>
      </c>
      <c r="S1306" s="8" t="s">
        <v>1209</v>
      </c>
      <c r="T1306" s="8">
        <v>2.5000000000000001E-3</v>
      </c>
      <c r="AK1306" s="8">
        <v>0</v>
      </c>
      <c r="AL1306" s="8">
        <v>0</v>
      </c>
      <c r="AM1306" s="8">
        <v>30029</v>
      </c>
      <c r="AN1306" s="8">
        <v>5.0000000000000001E-3</v>
      </c>
      <c r="AO1306" s="8">
        <v>0</v>
      </c>
      <c r="AP1306" s="8">
        <v>0</v>
      </c>
      <c r="AQ1306" s="8">
        <v>0</v>
      </c>
      <c r="AR1306" s="8">
        <v>0</v>
      </c>
      <c r="AS1306" s="8">
        <v>0</v>
      </c>
      <c r="AT1306" s="8">
        <v>0</v>
      </c>
      <c r="AU1306" s="8">
        <v>30201</v>
      </c>
      <c r="AV1306" s="8">
        <v>5.0000000000000001E-3</v>
      </c>
    </row>
    <row r="1307" spans="1:48">
      <c r="A1307" s="8" t="s">
        <v>2012</v>
      </c>
      <c r="D1307" s="8">
        <v>0</v>
      </c>
      <c r="L1307" s="8">
        <v>1</v>
      </c>
      <c r="AK1307" s="8">
        <v>0</v>
      </c>
      <c r="AL1307" s="8">
        <v>0</v>
      </c>
      <c r="AM1307" s="8">
        <v>0</v>
      </c>
      <c r="AN1307" s="8">
        <v>0</v>
      </c>
      <c r="AO1307" s="8">
        <v>0</v>
      </c>
      <c r="AP1307" s="8">
        <v>0</v>
      </c>
      <c r="AQ1307" s="8">
        <v>0</v>
      </c>
      <c r="AR1307" s="8">
        <v>0</v>
      </c>
      <c r="AS1307" s="8">
        <v>0</v>
      </c>
      <c r="AT1307" s="8">
        <v>0</v>
      </c>
      <c r="AU1307" s="8">
        <v>0</v>
      </c>
      <c r="AV1307" s="8">
        <v>0</v>
      </c>
    </row>
    <row r="1308" spans="1:48">
      <c r="A1308" s="8" t="s">
        <v>2012</v>
      </c>
      <c r="D1308" s="8">
        <v>0</v>
      </c>
      <c r="L1308" s="8">
        <v>1</v>
      </c>
      <c r="AK1308" s="8">
        <v>0</v>
      </c>
      <c r="AL1308" s="8">
        <v>0</v>
      </c>
      <c r="AM1308" s="8">
        <v>0</v>
      </c>
      <c r="AN1308" s="8">
        <v>0</v>
      </c>
      <c r="AO1308" s="8">
        <v>0</v>
      </c>
      <c r="AP1308" s="8">
        <v>0</v>
      </c>
      <c r="AQ1308" s="8">
        <v>0</v>
      </c>
      <c r="AR1308" s="8">
        <v>0</v>
      </c>
      <c r="AS1308" s="8">
        <v>0</v>
      </c>
      <c r="AT1308" s="8">
        <v>0</v>
      </c>
      <c r="AU1308" s="8">
        <v>0</v>
      </c>
      <c r="AV1308" s="8">
        <v>0</v>
      </c>
    </row>
    <row r="1309" spans="1:48">
      <c r="A1309" s="8" t="s">
        <v>2012</v>
      </c>
      <c r="B1309" s="8">
        <v>200110007</v>
      </c>
      <c r="D1309" s="8" t="s">
        <v>3163</v>
      </c>
      <c r="E1309" s="8">
        <v>500</v>
      </c>
      <c r="F1309" s="8">
        <v>1.6666666666666666E-2</v>
      </c>
      <c r="G1309" s="8">
        <v>0.5</v>
      </c>
      <c r="K1309" s="8" t="s">
        <v>1976</v>
      </c>
      <c r="L1309" s="8">
        <v>1</v>
      </c>
      <c r="M1309" s="8">
        <v>1</v>
      </c>
      <c r="S1309" s="8" t="s">
        <v>3164</v>
      </c>
      <c r="T1309" s="8">
        <v>0.38</v>
      </c>
      <c r="AK1309" s="8">
        <v>0</v>
      </c>
      <c r="AL1309" s="8">
        <v>0</v>
      </c>
      <c r="AM1309" s="8">
        <v>0</v>
      </c>
      <c r="AN1309" s="8">
        <v>0</v>
      </c>
      <c r="AO1309" s="8">
        <v>0</v>
      </c>
      <c r="AP1309" s="8">
        <v>0</v>
      </c>
      <c r="AQ1309" s="8">
        <v>0</v>
      </c>
      <c r="AR1309" s="8">
        <v>0</v>
      </c>
      <c r="AS1309" s="8">
        <v>0</v>
      </c>
      <c r="AT1309" s="8">
        <v>0</v>
      </c>
      <c r="AU1309" s="8">
        <v>0</v>
      </c>
      <c r="AV1309" s="8">
        <v>0</v>
      </c>
    </row>
    <row r="1310" spans="1:48">
      <c r="A1310" s="8" t="s">
        <v>2012</v>
      </c>
      <c r="D1310" s="8">
        <v>0</v>
      </c>
      <c r="L1310" s="8">
        <v>1</v>
      </c>
      <c r="AK1310" s="8">
        <v>0</v>
      </c>
      <c r="AL1310" s="8">
        <v>0</v>
      </c>
      <c r="AM1310" s="8">
        <v>0</v>
      </c>
      <c r="AN1310" s="8">
        <v>0</v>
      </c>
      <c r="AO1310" s="8">
        <v>0</v>
      </c>
      <c r="AP1310" s="8">
        <v>0</v>
      </c>
      <c r="AQ1310" s="8">
        <v>0</v>
      </c>
      <c r="AR1310" s="8">
        <v>0</v>
      </c>
      <c r="AS1310" s="8">
        <v>0</v>
      </c>
      <c r="AT1310" s="8">
        <v>0</v>
      </c>
      <c r="AU1310" s="8">
        <v>0</v>
      </c>
      <c r="AV1310" s="8">
        <v>0</v>
      </c>
    </row>
    <row r="1311" spans="1:48">
      <c r="A1311" s="8" t="s">
        <v>2012</v>
      </c>
      <c r="D1311" s="8">
        <v>0</v>
      </c>
      <c r="L1311" s="8">
        <v>1</v>
      </c>
      <c r="AK1311" s="8">
        <v>0</v>
      </c>
      <c r="AL1311" s="8">
        <v>0</v>
      </c>
      <c r="AM1311" s="8">
        <v>0</v>
      </c>
      <c r="AN1311" s="8">
        <v>0</v>
      </c>
      <c r="AO1311" s="8">
        <v>0</v>
      </c>
      <c r="AP1311" s="8">
        <v>0</v>
      </c>
      <c r="AQ1311" s="8">
        <v>0</v>
      </c>
      <c r="AR1311" s="8">
        <v>0</v>
      </c>
      <c r="AS1311" s="8">
        <v>0</v>
      </c>
      <c r="AT1311" s="8">
        <v>0</v>
      </c>
      <c r="AU1311" s="8">
        <v>0</v>
      </c>
      <c r="AV1311" s="8">
        <v>0</v>
      </c>
    </row>
    <row r="1312" spans="1:48">
      <c r="A1312" s="8" t="s">
        <v>2012</v>
      </c>
      <c r="B1312" s="8">
        <v>200100001</v>
      </c>
      <c r="D1312" s="8" t="s">
        <v>14578</v>
      </c>
      <c r="E1312" s="8">
        <v>420</v>
      </c>
      <c r="F1312" s="8">
        <v>2.2857142857142857E-2</v>
      </c>
      <c r="G1312" s="8">
        <v>1</v>
      </c>
      <c r="K1312" s="8" t="s">
        <v>2055</v>
      </c>
      <c r="L1312" s="8">
        <v>1</v>
      </c>
      <c r="M1312" s="8">
        <v>1</v>
      </c>
      <c r="S1312" s="8" t="s">
        <v>1209</v>
      </c>
      <c r="T1312" s="8">
        <v>0.83499999999999996</v>
      </c>
      <c r="AK1312" s="8">
        <v>0</v>
      </c>
      <c r="AL1312" s="8">
        <v>0</v>
      </c>
      <c r="AM1312" s="8">
        <v>300000219</v>
      </c>
      <c r="AN1312" s="8">
        <v>1</v>
      </c>
      <c r="AO1312" s="8">
        <v>0</v>
      </c>
      <c r="AP1312" s="8">
        <v>0</v>
      </c>
      <c r="AQ1312" s="8">
        <v>0</v>
      </c>
      <c r="AR1312" s="8">
        <v>0</v>
      </c>
      <c r="AS1312" s="8">
        <v>30018</v>
      </c>
      <c r="AT1312" s="8">
        <v>1.5151999999999999E-2</v>
      </c>
      <c r="AU1312" s="8">
        <v>0</v>
      </c>
      <c r="AV1312" s="8">
        <v>0</v>
      </c>
    </row>
    <row r="1313" spans="1:48">
      <c r="A1313" s="8" t="s">
        <v>2012</v>
      </c>
      <c r="B1313" s="8">
        <v>200100002</v>
      </c>
      <c r="D1313" s="8" t="s">
        <v>3166</v>
      </c>
      <c r="E1313" s="8">
        <v>420</v>
      </c>
      <c r="F1313" s="8">
        <v>2.361111111111111E-2</v>
      </c>
      <c r="G1313" s="8">
        <v>1</v>
      </c>
      <c r="K1313" s="8" t="s">
        <v>2055</v>
      </c>
      <c r="L1313" s="8">
        <v>1</v>
      </c>
      <c r="M1313" s="8">
        <v>1</v>
      </c>
      <c r="S1313" s="8" t="s">
        <v>1117</v>
      </c>
      <c r="T1313" s="8">
        <v>0.82199999999999995</v>
      </c>
      <c r="AK1313" s="8">
        <v>300000221</v>
      </c>
      <c r="AL1313" s="8">
        <v>1</v>
      </c>
      <c r="AM1313" s="8">
        <v>300000219</v>
      </c>
      <c r="AN1313" s="8">
        <v>1</v>
      </c>
      <c r="AO1313" s="8">
        <v>0</v>
      </c>
      <c r="AP1313" s="8">
        <v>0</v>
      </c>
      <c r="AQ1313" s="8">
        <v>300000221</v>
      </c>
      <c r="AR1313" s="8">
        <v>1</v>
      </c>
      <c r="AS1313" s="8">
        <v>30018</v>
      </c>
      <c r="AT1313" s="8">
        <v>1.5151999999999999E-2</v>
      </c>
      <c r="AU1313" s="8">
        <v>0</v>
      </c>
      <c r="AV1313" s="8">
        <v>0</v>
      </c>
    </row>
    <row r="1314" spans="1:48">
      <c r="A1314" s="8" t="s">
        <v>2012</v>
      </c>
      <c r="B1314" s="8">
        <v>200100003</v>
      </c>
      <c r="D1314" s="8" t="s">
        <v>2490</v>
      </c>
      <c r="E1314" s="8">
        <v>420</v>
      </c>
      <c r="F1314" s="8">
        <v>2.2857142857142857E-2</v>
      </c>
      <c r="G1314" s="8">
        <v>1</v>
      </c>
      <c r="K1314" s="8" t="s">
        <v>2055</v>
      </c>
      <c r="L1314" s="8">
        <v>1</v>
      </c>
      <c r="M1314" s="8">
        <v>1</v>
      </c>
      <c r="S1314" s="8" t="s">
        <v>1209</v>
      </c>
      <c r="T1314" s="8">
        <v>0.83499999999999996</v>
      </c>
      <c r="AK1314" s="8">
        <v>0</v>
      </c>
      <c r="AL1314" s="8">
        <v>0</v>
      </c>
      <c r="AM1314" s="8">
        <v>300000219</v>
      </c>
      <c r="AN1314" s="8">
        <v>1</v>
      </c>
      <c r="AO1314" s="8">
        <v>0</v>
      </c>
      <c r="AP1314" s="8">
        <v>0</v>
      </c>
      <c r="AQ1314" s="8">
        <v>0</v>
      </c>
      <c r="AR1314" s="8">
        <v>0</v>
      </c>
      <c r="AS1314" s="8">
        <v>0</v>
      </c>
      <c r="AT1314" s="8">
        <v>0</v>
      </c>
      <c r="AU1314" s="8">
        <v>0</v>
      </c>
      <c r="AV1314" s="8">
        <v>0</v>
      </c>
    </row>
    <row r="1315" spans="1:48">
      <c r="A1315" s="8" t="s">
        <v>2012</v>
      </c>
      <c r="B1315" s="8">
        <v>200100004</v>
      </c>
      <c r="D1315" s="8" t="s">
        <v>3167</v>
      </c>
      <c r="E1315" s="8">
        <v>420</v>
      </c>
      <c r="F1315" s="8">
        <v>2.0833333333333332E-2</v>
      </c>
      <c r="G1315" s="8">
        <v>0.5</v>
      </c>
      <c r="K1315" s="8" t="s">
        <v>2055</v>
      </c>
      <c r="L1315" s="8">
        <v>1</v>
      </c>
      <c r="M1315" s="8">
        <v>1</v>
      </c>
      <c r="S1315" s="8" t="s">
        <v>640</v>
      </c>
      <c r="T1315" s="8">
        <v>0.34300000000000003</v>
      </c>
      <c r="U1315" s="8" t="s">
        <v>405</v>
      </c>
      <c r="V1315" s="8">
        <v>7.0000000000000001E-3</v>
      </c>
      <c r="AK1315" s="8">
        <v>0</v>
      </c>
      <c r="AL1315" s="8">
        <v>0</v>
      </c>
      <c r="AM1315" s="8">
        <v>300000219</v>
      </c>
      <c r="AN1315" s="8">
        <v>1</v>
      </c>
      <c r="AO1315" s="8">
        <v>0</v>
      </c>
      <c r="AP1315" s="8">
        <v>0</v>
      </c>
      <c r="AQ1315" s="8">
        <v>0</v>
      </c>
      <c r="AR1315" s="8">
        <v>0</v>
      </c>
      <c r="AS1315" s="8">
        <v>300000193</v>
      </c>
      <c r="AT1315" s="8">
        <v>2.5640999999999997E-2</v>
      </c>
      <c r="AU1315" s="8">
        <v>0</v>
      </c>
      <c r="AV1315" s="8">
        <v>0</v>
      </c>
    </row>
    <row r="1316" spans="1:48">
      <c r="A1316" s="8" t="s">
        <v>2012</v>
      </c>
      <c r="D1316" s="8">
        <v>0</v>
      </c>
      <c r="L1316" s="8">
        <v>1</v>
      </c>
      <c r="AK1316" s="8">
        <v>0</v>
      </c>
      <c r="AL1316" s="8">
        <v>0</v>
      </c>
      <c r="AM1316" s="8">
        <v>0</v>
      </c>
      <c r="AN1316" s="8">
        <v>0</v>
      </c>
      <c r="AO1316" s="8">
        <v>0</v>
      </c>
      <c r="AP1316" s="8">
        <v>0</v>
      </c>
      <c r="AQ1316" s="8">
        <v>0</v>
      </c>
      <c r="AR1316" s="8">
        <v>0</v>
      </c>
      <c r="AS1316" s="8">
        <v>0</v>
      </c>
      <c r="AT1316" s="8">
        <v>0</v>
      </c>
      <c r="AU1316" s="8">
        <v>0</v>
      </c>
      <c r="AV1316" s="8">
        <v>0</v>
      </c>
    </row>
    <row r="1317" spans="1:48">
      <c r="A1317" s="8" t="s">
        <v>2012</v>
      </c>
      <c r="B1317" s="8">
        <v>200100010</v>
      </c>
      <c r="D1317" s="8" t="s">
        <v>3168</v>
      </c>
      <c r="E1317" s="8">
        <v>420</v>
      </c>
      <c r="F1317" s="8">
        <v>1.361111111111111E-2</v>
      </c>
      <c r="G1317" s="8">
        <v>0.75</v>
      </c>
      <c r="K1317" s="8" t="s">
        <v>2055</v>
      </c>
      <c r="L1317" s="8">
        <v>1</v>
      </c>
      <c r="M1317" s="8">
        <v>1</v>
      </c>
      <c r="S1317" s="8" t="s">
        <v>1209</v>
      </c>
      <c r="T1317" s="8">
        <v>0.216</v>
      </c>
      <c r="AK1317" s="8">
        <v>0</v>
      </c>
      <c r="AL1317" s="8">
        <v>0</v>
      </c>
      <c r="AM1317" s="8">
        <v>300000219</v>
      </c>
      <c r="AN1317" s="8">
        <v>1</v>
      </c>
      <c r="AO1317" s="8">
        <v>0</v>
      </c>
      <c r="AP1317" s="8">
        <v>0</v>
      </c>
      <c r="AQ1317" s="8">
        <v>0</v>
      </c>
      <c r="AR1317" s="8">
        <v>0</v>
      </c>
      <c r="AS1317" s="8">
        <v>0</v>
      </c>
      <c r="AT1317" s="8">
        <v>0</v>
      </c>
      <c r="AU1317" s="8">
        <v>0</v>
      </c>
      <c r="AV1317" s="8">
        <v>0</v>
      </c>
    </row>
    <row r="1318" spans="1:48">
      <c r="A1318" s="8" t="s">
        <v>2012</v>
      </c>
      <c r="B1318" s="8">
        <v>200100011</v>
      </c>
      <c r="D1318" s="8" t="s">
        <v>3169</v>
      </c>
      <c r="E1318" s="8">
        <v>420</v>
      </c>
      <c r="F1318" s="8">
        <v>1.361111111111111E-2</v>
      </c>
      <c r="G1318" s="8">
        <v>0.75</v>
      </c>
      <c r="K1318" s="8" t="s">
        <v>2055</v>
      </c>
      <c r="L1318" s="8">
        <v>1</v>
      </c>
      <c r="M1318" s="8">
        <v>1</v>
      </c>
      <c r="S1318" s="8" t="s">
        <v>1209</v>
      </c>
      <c r="T1318" s="8">
        <v>0.216</v>
      </c>
      <c r="AK1318" s="8">
        <v>0</v>
      </c>
      <c r="AL1318" s="8">
        <v>0</v>
      </c>
      <c r="AM1318" s="8">
        <v>300000219</v>
      </c>
      <c r="AN1318" s="8">
        <v>1</v>
      </c>
      <c r="AO1318" s="8">
        <v>0</v>
      </c>
      <c r="AP1318" s="8">
        <v>0</v>
      </c>
      <c r="AQ1318" s="8">
        <v>0</v>
      </c>
      <c r="AR1318" s="8">
        <v>0</v>
      </c>
      <c r="AS1318" s="8">
        <v>0</v>
      </c>
      <c r="AT1318" s="8">
        <v>0</v>
      </c>
      <c r="AU1318" s="8">
        <v>0</v>
      </c>
      <c r="AV1318" s="8">
        <v>0</v>
      </c>
    </row>
    <row r="1319" spans="1:48">
      <c r="A1319" s="8" t="s">
        <v>2012</v>
      </c>
      <c r="B1319" s="8">
        <v>200100012</v>
      </c>
      <c r="D1319" s="8" t="s">
        <v>3170</v>
      </c>
      <c r="E1319" s="8">
        <v>420</v>
      </c>
      <c r="F1319" s="8">
        <v>1.361111111111111E-2</v>
      </c>
      <c r="G1319" s="8">
        <v>0.75</v>
      </c>
      <c r="K1319" s="8" t="s">
        <v>2055</v>
      </c>
      <c r="L1319" s="8">
        <v>1</v>
      </c>
      <c r="M1319" s="8">
        <v>1</v>
      </c>
      <c r="S1319" s="8" t="s">
        <v>1117</v>
      </c>
      <c r="T1319" s="8">
        <v>0.20899999999999999</v>
      </c>
      <c r="AK1319" s="8">
        <v>0</v>
      </c>
      <c r="AL1319" s="8">
        <v>0</v>
      </c>
      <c r="AM1319" s="8">
        <v>300000219</v>
      </c>
      <c r="AN1319" s="8">
        <v>1</v>
      </c>
      <c r="AO1319" s="8">
        <v>0</v>
      </c>
      <c r="AP1319" s="8">
        <v>0</v>
      </c>
      <c r="AQ1319" s="8">
        <v>0</v>
      </c>
      <c r="AR1319" s="8">
        <v>0</v>
      </c>
      <c r="AS1319" s="8">
        <v>0</v>
      </c>
      <c r="AT1319" s="8">
        <v>0</v>
      </c>
      <c r="AU1319" s="8">
        <v>0</v>
      </c>
      <c r="AV1319" s="8">
        <v>0</v>
      </c>
    </row>
    <row r="1320" spans="1:48">
      <c r="A1320" s="8" t="s">
        <v>2012</v>
      </c>
      <c r="B1320" s="8">
        <v>200100013</v>
      </c>
      <c r="D1320" s="8" t="s">
        <v>3171</v>
      </c>
      <c r="E1320" s="8">
        <v>420</v>
      </c>
      <c r="F1320" s="8">
        <v>1.361111111111111E-2</v>
      </c>
      <c r="G1320" s="8">
        <v>0.75</v>
      </c>
      <c r="K1320" s="8" t="s">
        <v>2055</v>
      </c>
      <c r="L1320" s="8">
        <v>1</v>
      </c>
      <c r="M1320" s="8">
        <v>1</v>
      </c>
      <c r="S1320" s="8" t="s">
        <v>1117</v>
      </c>
      <c r="T1320" s="8">
        <v>0.20899999999999999</v>
      </c>
      <c r="AK1320" s="8">
        <v>0</v>
      </c>
      <c r="AL1320" s="8">
        <v>0</v>
      </c>
      <c r="AM1320" s="8">
        <v>300000219</v>
      </c>
      <c r="AN1320" s="8">
        <v>1</v>
      </c>
      <c r="AO1320" s="8">
        <v>0</v>
      </c>
      <c r="AP1320" s="8">
        <v>0</v>
      </c>
      <c r="AQ1320" s="8">
        <v>0</v>
      </c>
      <c r="AR1320" s="8">
        <v>0</v>
      </c>
      <c r="AS1320" s="8">
        <v>0</v>
      </c>
      <c r="AT1320" s="8">
        <v>0</v>
      </c>
      <c r="AU1320" s="8">
        <v>0</v>
      </c>
      <c r="AV1320" s="8">
        <v>0</v>
      </c>
    </row>
    <row r="1321" spans="1:48">
      <c r="A1321" s="8" t="s">
        <v>2012</v>
      </c>
      <c r="B1321" s="8">
        <v>200100018</v>
      </c>
      <c r="D1321" s="8" t="s">
        <v>3172</v>
      </c>
      <c r="E1321" s="8">
        <v>420</v>
      </c>
      <c r="F1321" s="8">
        <v>1.36111111111111E-2</v>
      </c>
      <c r="G1321" s="8">
        <v>0.75</v>
      </c>
      <c r="K1321" s="8" t="s">
        <v>2055</v>
      </c>
      <c r="L1321" s="8">
        <v>1</v>
      </c>
      <c r="M1321" s="8">
        <v>1</v>
      </c>
      <c r="S1321" s="8" t="s">
        <v>1291</v>
      </c>
      <c r="T1321" s="8">
        <v>0.154</v>
      </c>
      <c r="AK1321" s="8">
        <v>0</v>
      </c>
      <c r="AL1321" s="8">
        <v>0</v>
      </c>
      <c r="AM1321" s="8">
        <v>0</v>
      </c>
      <c r="AN1321" s="8">
        <v>0</v>
      </c>
      <c r="AO1321" s="8">
        <v>0</v>
      </c>
      <c r="AP1321" s="8">
        <v>0</v>
      </c>
      <c r="AQ1321" s="8">
        <v>0</v>
      </c>
      <c r="AR1321" s="8">
        <v>0</v>
      </c>
      <c r="AS1321" s="8">
        <v>0</v>
      </c>
      <c r="AT1321" s="8">
        <v>0</v>
      </c>
      <c r="AU1321" s="8">
        <v>0</v>
      </c>
      <c r="AV1321" s="8">
        <v>0</v>
      </c>
    </row>
    <row r="1322" spans="1:48">
      <c r="A1322" s="8" t="s">
        <v>2012</v>
      </c>
      <c r="B1322" s="8">
        <v>200100024</v>
      </c>
      <c r="D1322" s="8" t="s">
        <v>3173</v>
      </c>
      <c r="E1322" s="8">
        <v>130</v>
      </c>
      <c r="F1322" s="8">
        <v>1.8333333333333333E-3</v>
      </c>
      <c r="G1322" s="8">
        <v>0.25</v>
      </c>
      <c r="K1322" s="8" t="s">
        <v>2055</v>
      </c>
      <c r="L1322" s="8">
        <v>1</v>
      </c>
      <c r="M1322" s="8">
        <v>4</v>
      </c>
      <c r="S1322" s="8" t="s">
        <v>997</v>
      </c>
      <c r="T1322" s="8">
        <v>0.01</v>
      </c>
      <c r="AK1322" s="8">
        <v>0</v>
      </c>
      <c r="AL1322" s="8">
        <v>0</v>
      </c>
      <c r="AM1322" s="8">
        <v>300000219</v>
      </c>
      <c r="AN1322" s="8">
        <v>2.222E-3</v>
      </c>
      <c r="AO1322" s="8">
        <v>0</v>
      </c>
      <c r="AP1322" s="8">
        <v>0</v>
      </c>
      <c r="AQ1322" s="8">
        <v>0</v>
      </c>
      <c r="AR1322" s="8">
        <v>0</v>
      </c>
      <c r="AS1322" s="8">
        <v>300000205</v>
      </c>
      <c r="AT1322" s="8">
        <v>2.222E-3</v>
      </c>
      <c r="AU1322" s="8">
        <v>30201</v>
      </c>
      <c r="AV1322" s="8">
        <v>2.222E-3</v>
      </c>
    </row>
    <row r="1323" spans="1:48">
      <c r="A1323" s="8" t="s">
        <v>2012</v>
      </c>
      <c r="D1323" s="8">
        <v>0</v>
      </c>
      <c r="L1323" s="8">
        <v>1</v>
      </c>
      <c r="AK1323" s="8">
        <v>0</v>
      </c>
      <c r="AL1323" s="8">
        <v>0</v>
      </c>
      <c r="AM1323" s="8">
        <v>0</v>
      </c>
      <c r="AN1323" s="8">
        <v>0</v>
      </c>
      <c r="AO1323" s="8">
        <v>0</v>
      </c>
      <c r="AP1323" s="8">
        <v>0</v>
      </c>
      <c r="AQ1323" s="8">
        <v>0</v>
      </c>
      <c r="AR1323" s="8">
        <v>0</v>
      </c>
      <c r="AS1323" s="8">
        <v>0</v>
      </c>
      <c r="AT1323" s="8">
        <v>0</v>
      </c>
      <c r="AU1323" s="8">
        <v>0</v>
      </c>
      <c r="AV1323" s="8">
        <v>0</v>
      </c>
    </row>
    <row r="1324" spans="1:48">
      <c r="A1324" s="8" t="s">
        <v>2012</v>
      </c>
      <c r="B1324" s="8">
        <v>200100039</v>
      </c>
      <c r="D1324" s="8" t="s">
        <v>13805</v>
      </c>
      <c r="E1324" s="8">
        <v>200</v>
      </c>
      <c r="F1324" s="8">
        <v>5.9701492537313433E-3</v>
      </c>
      <c r="G1324" s="8">
        <v>0.25</v>
      </c>
      <c r="K1324" s="8" t="s">
        <v>2055</v>
      </c>
      <c r="L1324" s="8">
        <v>1</v>
      </c>
      <c r="M1324" s="8">
        <v>2</v>
      </c>
      <c r="S1324" s="8" t="s">
        <v>678</v>
      </c>
      <c r="T1324" s="8">
        <v>0.13366</v>
      </c>
      <c r="AK1324" s="8">
        <v>300000333</v>
      </c>
      <c r="AL1324" s="8">
        <v>0.02</v>
      </c>
      <c r="AM1324" s="8">
        <v>0</v>
      </c>
      <c r="AN1324" s="8">
        <v>0</v>
      </c>
      <c r="AO1324" s="8">
        <v>300000299</v>
      </c>
      <c r="AP1324" s="8">
        <v>0.1</v>
      </c>
      <c r="AQ1324" s="8">
        <v>0</v>
      </c>
      <c r="AR1324" s="8">
        <v>0</v>
      </c>
      <c r="AS1324" s="8">
        <v>0</v>
      </c>
      <c r="AT1324" s="8">
        <v>0</v>
      </c>
      <c r="AU1324" s="8">
        <v>0</v>
      </c>
      <c r="AV1324" s="8">
        <v>0</v>
      </c>
    </row>
    <row r="1325" spans="1:48">
      <c r="A1325" s="8" t="s">
        <v>2012</v>
      </c>
      <c r="B1325" s="8">
        <v>200100040</v>
      </c>
      <c r="D1325" s="8" t="s">
        <v>13806</v>
      </c>
      <c r="E1325" s="8">
        <v>600</v>
      </c>
      <c r="F1325" s="8">
        <v>6.4000000000000003E-3</v>
      </c>
      <c r="G1325" s="8">
        <v>0.25</v>
      </c>
      <c r="K1325" s="8" t="s">
        <v>2055</v>
      </c>
      <c r="L1325" s="8">
        <v>2</v>
      </c>
      <c r="M1325" s="8">
        <v>2</v>
      </c>
      <c r="S1325" s="8" t="s">
        <v>678</v>
      </c>
      <c r="T1325" s="8">
        <v>0.24</v>
      </c>
      <c r="AK1325" s="8">
        <v>300000333</v>
      </c>
      <c r="AL1325" s="8">
        <v>0.02</v>
      </c>
      <c r="AM1325" s="8">
        <v>0</v>
      </c>
      <c r="AN1325" s="8">
        <v>0</v>
      </c>
      <c r="AO1325" s="8">
        <v>300000299</v>
      </c>
      <c r="AP1325" s="8">
        <v>0.1</v>
      </c>
      <c r="AQ1325" s="8">
        <v>0</v>
      </c>
      <c r="AR1325" s="8">
        <v>0</v>
      </c>
      <c r="AS1325" s="8">
        <v>0</v>
      </c>
      <c r="AT1325" s="8">
        <v>0</v>
      </c>
      <c r="AU1325" s="8">
        <v>0</v>
      </c>
      <c r="AV1325" s="8">
        <v>0</v>
      </c>
    </row>
    <row r="1326" spans="1:48">
      <c r="A1326" s="8" t="s">
        <v>2012</v>
      </c>
      <c r="B1326" s="8">
        <v>200100041</v>
      </c>
      <c r="D1326" s="8" t="s">
        <v>13807</v>
      </c>
      <c r="E1326" s="8">
        <v>600</v>
      </c>
      <c r="F1326" s="8">
        <v>6.4000000000000003E-3</v>
      </c>
      <c r="G1326" s="8">
        <v>0.25</v>
      </c>
      <c r="K1326" s="8" t="s">
        <v>2055</v>
      </c>
      <c r="L1326" s="8">
        <v>2</v>
      </c>
      <c r="M1326" s="8">
        <v>2</v>
      </c>
      <c r="S1326" s="8" t="s">
        <v>678</v>
      </c>
      <c r="T1326" s="8" t="s">
        <v>14149</v>
      </c>
      <c r="AK1326" s="8">
        <v>300000333</v>
      </c>
      <c r="AL1326" s="8">
        <v>0.02</v>
      </c>
      <c r="AM1326" s="8">
        <v>0</v>
      </c>
      <c r="AN1326" s="8">
        <v>0</v>
      </c>
      <c r="AO1326" s="8">
        <v>300000299</v>
      </c>
      <c r="AP1326" s="8">
        <v>0.1</v>
      </c>
      <c r="AQ1326" s="8">
        <v>0</v>
      </c>
      <c r="AR1326" s="8">
        <v>0</v>
      </c>
      <c r="AS1326" s="8">
        <v>0</v>
      </c>
      <c r="AT1326" s="8">
        <v>0</v>
      </c>
      <c r="AU1326" s="8">
        <v>0</v>
      </c>
      <c r="AV1326" s="8">
        <v>0</v>
      </c>
    </row>
    <row r="1327" spans="1:48">
      <c r="A1327" s="8" t="s">
        <v>2012</v>
      </c>
      <c r="B1327" s="8">
        <v>200100042</v>
      </c>
      <c r="D1327" s="8" t="s">
        <v>13808</v>
      </c>
      <c r="E1327" s="8">
        <v>600</v>
      </c>
      <c r="F1327" s="8">
        <v>6.4000000000000003E-3</v>
      </c>
      <c r="G1327" s="8">
        <v>0.25</v>
      </c>
      <c r="K1327" s="8" t="s">
        <v>2055</v>
      </c>
      <c r="L1327" s="8">
        <v>2</v>
      </c>
      <c r="M1327" s="8">
        <v>2</v>
      </c>
      <c r="S1327" s="8" t="s">
        <v>676</v>
      </c>
      <c r="T1327" s="8">
        <v>0.24</v>
      </c>
      <c r="AK1327" s="8">
        <v>300000333</v>
      </c>
      <c r="AL1327" s="8">
        <v>0.02</v>
      </c>
      <c r="AM1327" s="8">
        <v>0</v>
      </c>
      <c r="AN1327" s="8">
        <v>0</v>
      </c>
      <c r="AO1327" s="8">
        <v>300000299</v>
      </c>
      <c r="AP1327" s="8">
        <v>0.1</v>
      </c>
      <c r="AQ1327" s="8">
        <v>0</v>
      </c>
      <c r="AR1327" s="8">
        <v>0</v>
      </c>
      <c r="AS1327" s="8">
        <v>0</v>
      </c>
      <c r="AT1327" s="8">
        <v>0</v>
      </c>
      <c r="AU1327" s="8">
        <v>0</v>
      </c>
      <c r="AV1327" s="8">
        <v>0</v>
      </c>
    </row>
    <row r="1328" spans="1:48">
      <c r="A1328" s="8" t="s">
        <v>2012</v>
      </c>
      <c r="B1328" s="8">
        <v>200100043</v>
      </c>
      <c r="D1328" s="8" t="s">
        <v>13809</v>
      </c>
      <c r="E1328" s="8">
        <v>600</v>
      </c>
      <c r="F1328" s="8">
        <v>6.4000000000000003E-3</v>
      </c>
      <c r="G1328" s="8">
        <v>0.25</v>
      </c>
      <c r="K1328" s="8" t="s">
        <v>2055</v>
      </c>
      <c r="L1328" s="8">
        <v>2</v>
      </c>
      <c r="M1328" s="8">
        <v>2</v>
      </c>
      <c r="S1328" s="8" t="s">
        <v>676</v>
      </c>
      <c r="T1328" s="8" t="s">
        <v>14149</v>
      </c>
      <c r="AK1328" s="8">
        <v>300000333</v>
      </c>
      <c r="AL1328" s="8">
        <v>0.02</v>
      </c>
      <c r="AM1328" s="8">
        <v>0</v>
      </c>
      <c r="AN1328" s="8">
        <v>0</v>
      </c>
      <c r="AO1328" s="8">
        <v>300000299</v>
      </c>
      <c r="AP1328" s="8">
        <v>0.1</v>
      </c>
      <c r="AQ1328" s="8">
        <v>0</v>
      </c>
      <c r="AR1328" s="8">
        <v>0</v>
      </c>
      <c r="AS1328" s="8">
        <v>0</v>
      </c>
      <c r="AT1328" s="8">
        <v>0</v>
      </c>
      <c r="AU1328" s="8">
        <v>0</v>
      </c>
      <c r="AV1328" s="8">
        <v>0</v>
      </c>
    </row>
    <row r="1329" spans="1:48">
      <c r="A1329" s="8" t="s">
        <v>2012</v>
      </c>
      <c r="B1329" s="8">
        <v>200100049</v>
      </c>
      <c r="D1329" s="8" t="s">
        <v>14202</v>
      </c>
      <c r="E1329" s="8">
        <v>600</v>
      </c>
      <c r="F1329" s="8">
        <v>1.4084507042253521E-2</v>
      </c>
      <c r="G1329" s="8">
        <v>0.25</v>
      </c>
      <c r="K1329" s="8" t="s">
        <v>2055</v>
      </c>
      <c r="L1329" s="8">
        <v>1</v>
      </c>
      <c r="M1329" s="8">
        <v>1</v>
      </c>
      <c r="S1329" s="8" t="s">
        <v>678</v>
      </c>
      <c r="T1329" s="8">
        <v>0.19</v>
      </c>
      <c r="AK1329" s="8">
        <v>0</v>
      </c>
      <c r="AL1329" s="8">
        <v>0</v>
      </c>
      <c r="AM1329" s="8">
        <v>0</v>
      </c>
      <c r="AN1329" s="8">
        <v>0</v>
      </c>
      <c r="AO1329" s="8">
        <v>0</v>
      </c>
      <c r="AP1329" s="8">
        <v>0</v>
      </c>
      <c r="AQ1329" s="8">
        <v>0</v>
      </c>
      <c r="AR1329" s="8">
        <v>0</v>
      </c>
      <c r="AS1329" s="8">
        <v>0</v>
      </c>
      <c r="AT1329" s="8">
        <v>0</v>
      </c>
      <c r="AU1329" s="8">
        <v>0</v>
      </c>
      <c r="AV1329" s="8">
        <v>0</v>
      </c>
    </row>
    <row r="1330" spans="1:48">
      <c r="A1330" s="8" t="s">
        <v>2012</v>
      </c>
      <c r="B1330" s="8">
        <v>200100050</v>
      </c>
      <c r="D1330" s="8" t="s">
        <v>14203</v>
      </c>
      <c r="E1330" s="8">
        <v>600</v>
      </c>
      <c r="F1330" s="8">
        <v>1.4084507042253521E-2</v>
      </c>
      <c r="G1330" s="8">
        <v>0.25</v>
      </c>
      <c r="K1330" s="8" t="s">
        <v>2055</v>
      </c>
      <c r="L1330" s="8">
        <v>1</v>
      </c>
      <c r="M1330" s="8">
        <v>1</v>
      </c>
      <c r="S1330" s="8" t="s">
        <v>678</v>
      </c>
      <c r="T1330" s="8" t="s">
        <v>14149</v>
      </c>
      <c r="AK1330" s="8">
        <v>0</v>
      </c>
      <c r="AL1330" s="8">
        <v>0</v>
      </c>
      <c r="AM1330" s="8">
        <v>0</v>
      </c>
      <c r="AN1330" s="8">
        <v>0</v>
      </c>
      <c r="AO1330" s="8">
        <v>0</v>
      </c>
      <c r="AP1330" s="8">
        <v>0</v>
      </c>
      <c r="AQ1330" s="8">
        <v>0</v>
      </c>
      <c r="AR1330" s="8">
        <v>0</v>
      </c>
      <c r="AS1330" s="8">
        <v>0</v>
      </c>
      <c r="AT1330" s="8">
        <v>0</v>
      </c>
      <c r="AU1330" s="8">
        <v>0</v>
      </c>
      <c r="AV1330" s="8">
        <v>0</v>
      </c>
    </row>
    <row r="1331" spans="1:48">
      <c r="A1331" s="8" t="s">
        <v>2012</v>
      </c>
      <c r="B1331" s="8">
        <v>200400052</v>
      </c>
      <c r="D1331" s="8" t="s">
        <v>14160</v>
      </c>
      <c r="E1331" s="8">
        <v>420</v>
      </c>
      <c r="F1331" s="8">
        <v>5.9701492537313433E-3</v>
      </c>
      <c r="G1331" s="8">
        <v>0.75</v>
      </c>
      <c r="K1331" s="8" t="s">
        <v>2055</v>
      </c>
      <c r="L1331" s="8">
        <v>1</v>
      </c>
      <c r="M1331" s="8">
        <v>2</v>
      </c>
      <c r="S1331" s="8" t="s">
        <v>678</v>
      </c>
      <c r="T1331" s="8">
        <v>0.1215</v>
      </c>
      <c r="U1331" s="8">
        <v>300000402</v>
      </c>
      <c r="V1331" s="8">
        <v>1</v>
      </c>
      <c r="AK1331" s="8">
        <v>0</v>
      </c>
      <c r="AL1331" s="8">
        <v>0</v>
      </c>
      <c r="AM1331" s="8">
        <v>0</v>
      </c>
      <c r="AN1331" s="8">
        <v>0</v>
      </c>
      <c r="AO1331" s="8">
        <v>0</v>
      </c>
      <c r="AP1331" s="8">
        <v>0</v>
      </c>
      <c r="AQ1331" s="8">
        <v>0</v>
      </c>
      <c r="AR1331" s="8">
        <v>0</v>
      </c>
      <c r="AS1331" s="8">
        <v>0</v>
      </c>
      <c r="AT1331" s="8">
        <v>0</v>
      </c>
      <c r="AU1331" s="8">
        <v>0</v>
      </c>
      <c r="AV1331" s="8">
        <v>0</v>
      </c>
    </row>
    <row r="1332" spans="1:48">
      <c r="A1332" s="8" t="s">
        <v>2012</v>
      </c>
      <c r="D1332" s="8">
        <v>0</v>
      </c>
      <c r="L1332" s="8">
        <v>1</v>
      </c>
      <c r="AK1332" s="8">
        <v>0</v>
      </c>
      <c r="AL1332" s="8">
        <v>0</v>
      </c>
      <c r="AM1332" s="8">
        <v>0</v>
      </c>
      <c r="AN1332" s="8">
        <v>0</v>
      </c>
      <c r="AO1332" s="8">
        <v>0</v>
      </c>
      <c r="AP1332" s="8">
        <v>0</v>
      </c>
      <c r="AQ1332" s="8">
        <v>0</v>
      </c>
      <c r="AR1332" s="8">
        <v>0</v>
      </c>
      <c r="AS1332" s="8">
        <v>0</v>
      </c>
      <c r="AT1332" s="8">
        <v>0</v>
      </c>
      <c r="AU1332" s="8">
        <v>0</v>
      </c>
      <c r="AV1332" s="8">
        <v>0</v>
      </c>
    </row>
    <row r="1333" spans="1:48">
      <c r="A1333" s="8" t="s">
        <v>2012</v>
      </c>
      <c r="B1333" s="8">
        <v>203100001</v>
      </c>
      <c r="D1333" s="8" t="s">
        <v>3174</v>
      </c>
      <c r="E1333" s="8">
        <v>80</v>
      </c>
      <c r="F1333" s="8">
        <v>1.4545454545454545E-2</v>
      </c>
      <c r="G1333" s="8">
        <v>0.75</v>
      </c>
      <c r="K1333" s="8" t="s">
        <v>2152</v>
      </c>
      <c r="L1333" s="8">
        <v>2</v>
      </c>
      <c r="M1333" s="8">
        <v>1</v>
      </c>
      <c r="S1333" s="8" t="s">
        <v>1307</v>
      </c>
      <c r="T1333" s="8">
        <v>1.5800000000000002E-2</v>
      </c>
      <c r="AK1333" s="8">
        <v>30191</v>
      </c>
      <c r="AL1333" s="8">
        <v>2.9759999999999999E-3</v>
      </c>
      <c r="AM1333" s="8">
        <v>0</v>
      </c>
      <c r="AN1333" s="8">
        <v>0</v>
      </c>
      <c r="AO1333" s="8">
        <v>30107</v>
      </c>
      <c r="AP1333" s="8">
        <v>1.7856999999999998E-2</v>
      </c>
      <c r="AQ1333" s="8">
        <v>30013</v>
      </c>
      <c r="AR1333" s="8">
        <v>8.5699999999999995E-3</v>
      </c>
      <c r="AS1333" s="8">
        <v>0</v>
      </c>
      <c r="AT1333" s="8">
        <v>0</v>
      </c>
      <c r="AU1333" s="8">
        <v>30201</v>
      </c>
      <c r="AV1333" s="8">
        <v>2.9759999999999999E-3</v>
      </c>
    </row>
    <row r="1334" spans="1:48">
      <c r="A1334" s="8" t="s">
        <v>2012</v>
      </c>
      <c r="B1334" s="8">
        <v>203100002</v>
      </c>
      <c r="D1334" s="8" t="s">
        <v>3175</v>
      </c>
      <c r="E1334" s="8">
        <v>80</v>
      </c>
      <c r="F1334" s="8">
        <v>1.4545454545454545E-2</v>
      </c>
      <c r="G1334" s="8">
        <v>0.75</v>
      </c>
      <c r="K1334" s="8" t="s">
        <v>2152</v>
      </c>
      <c r="L1334" s="8">
        <v>2</v>
      </c>
      <c r="M1334" s="8">
        <v>1</v>
      </c>
      <c r="S1334" s="8" t="s">
        <v>1307</v>
      </c>
      <c r="T1334" s="8">
        <v>1.5800000000000002E-2</v>
      </c>
      <c r="AK1334" s="8">
        <v>30191</v>
      </c>
      <c r="AL1334" s="8">
        <v>2.9759999999999999E-3</v>
      </c>
      <c r="AM1334" s="8">
        <v>0</v>
      </c>
      <c r="AN1334" s="8">
        <v>0</v>
      </c>
      <c r="AO1334" s="8">
        <v>30107</v>
      </c>
      <c r="AP1334" s="8">
        <v>1.7856999999999998E-2</v>
      </c>
      <c r="AQ1334" s="8">
        <v>30013</v>
      </c>
      <c r="AR1334" s="8">
        <v>8.5699999999999995E-3</v>
      </c>
      <c r="AS1334" s="8">
        <v>0</v>
      </c>
      <c r="AT1334" s="8">
        <v>0</v>
      </c>
      <c r="AU1334" s="8">
        <v>30201</v>
      </c>
      <c r="AV1334" s="8">
        <v>2.9759999999999999E-3</v>
      </c>
    </row>
    <row r="1335" spans="1:48">
      <c r="A1335" s="8" t="s">
        <v>2012</v>
      </c>
      <c r="D1335" s="8">
        <v>0</v>
      </c>
      <c r="L1335" s="8">
        <v>1</v>
      </c>
      <c r="AK1335" s="8">
        <v>0</v>
      </c>
      <c r="AL1335" s="8">
        <v>0</v>
      </c>
      <c r="AM1335" s="8">
        <v>0</v>
      </c>
      <c r="AN1335" s="8">
        <v>0</v>
      </c>
      <c r="AO1335" s="8">
        <v>0</v>
      </c>
      <c r="AP1335" s="8">
        <v>0</v>
      </c>
      <c r="AQ1335" s="8">
        <v>0</v>
      </c>
      <c r="AR1335" s="8">
        <v>0</v>
      </c>
      <c r="AS1335" s="8">
        <v>0</v>
      </c>
      <c r="AT1335" s="8">
        <v>0</v>
      </c>
      <c r="AU1335" s="8">
        <v>0</v>
      </c>
      <c r="AV1335" s="8">
        <v>0</v>
      </c>
    </row>
    <row r="1336" spans="1:48">
      <c r="A1336" s="8" t="s">
        <v>2012</v>
      </c>
      <c r="D1336" s="8">
        <v>0</v>
      </c>
      <c r="L1336" s="8">
        <v>1</v>
      </c>
      <c r="AK1336" s="8">
        <v>0</v>
      </c>
      <c r="AL1336" s="8">
        <v>0</v>
      </c>
      <c r="AM1336" s="8">
        <v>0</v>
      </c>
      <c r="AN1336" s="8">
        <v>0</v>
      </c>
      <c r="AO1336" s="8">
        <v>0</v>
      </c>
      <c r="AP1336" s="8">
        <v>0</v>
      </c>
      <c r="AQ1336" s="8">
        <v>0</v>
      </c>
      <c r="AR1336" s="8">
        <v>0</v>
      </c>
      <c r="AS1336" s="8">
        <v>0</v>
      </c>
      <c r="AT1336" s="8">
        <v>0</v>
      </c>
      <c r="AU1336" s="8">
        <v>0</v>
      </c>
      <c r="AV1336" s="8">
        <v>0</v>
      </c>
    </row>
    <row r="1337" spans="1:48">
      <c r="A1337" s="8" t="s">
        <v>2012</v>
      </c>
      <c r="B1337" s="8">
        <v>205110001</v>
      </c>
      <c r="D1337" s="8" t="s">
        <v>3176</v>
      </c>
      <c r="E1337" s="8">
        <v>80</v>
      </c>
      <c r="F1337" s="8">
        <v>1.1166666666666667E-2</v>
      </c>
      <c r="G1337" s="8">
        <v>1</v>
      </c>
      <c r="L1337" s="8">
        <v>1</v>
      </c>
      <c r="M1337" s="8">
        <v>1</v>
      </c>
      <c r="S1337" s="8" t="s">
        <v>1281</v>
      </c>
      <c r="T1337" s="8">
        <v>2.9850000000000002E-2</v>
      </c>
      <c r="U1337" s="8" t="s">
        <v>3177</v>
      </c>
      <c r="V1337" s="8">
        <v>1.4999999999999999E-4</v>
      </c>
      <c r="AK1337" s="8">
        <v>0</v>
      </c>
      <c r="AL1337" s="8">
        <v>0</v>
      </c>
      <c r="AM1337" s="8">
        <v>0</v>
      </c>
      <c r="AN1337" s="8">
        <v>0</v>
      </c>
      <c r="AO1337" s="8">
        <v>0</v>
      </c>
      <c r="AP1337" s="8">
        <v>0</v>
      </c>
      <c r="AQ1337" s="8">
        <v>0</v>
      </c>
      <c r="AR1337" s="8">
        <v>0</v>
      </c>
      <c r="AS1337" s="8">
        <v>0</v>
      </c>
      <c r="AT1337" s="8">
        <v>0</v>
      </c>
      <c r="AU1337" s="8">
        <v>0</v>
      </c>
      <c r="AV1337" s="8">
        <v>0</v>
      </c>
    </row>
    <row r="1338" spans="1:48">
      <c r="A1338" s="8" t="s">
        <v>2012</v>
      </c>
      <c r="D1338" s="8">
        <v>0</v>
      </c>
      <c r="L1338" s="8">
        <v>1</v>
      </c>
      <c r="AK1338" s="8">
        <v>0</v>
      </c>
      <c r="AL1338" s="8">
        <v>0</v>
      </c>
      <c r="AM1338" s="8">
        <v>0</v>
      </c>
      <c r="AN1338" s="8">
        <v>0</v>
      </c>
      <c r="AO1338" s="8">
        <v>0</v>
      </c>
      <c r="AP1338" s="8">
        <v>0</v>
      </c>
      <c r="AQ1338" s="8">
        <v>0</v>
      </c>
      <c r="AR1338" s="8">
        <v>0</v>
      </c>
      <c r="AS1338" s="8">
        <v>0</v>
      </c>
      <c r="AT1338" s="8">
        <v>0</v>
      </c>
      <c r="AU1338" s="8">
        <v>0</v>
      </c>
      <c r="AV1338" s="8">
        <v>0</v>
      </c>
    </row>
    <row r="1339" spans="1:48">
      <c r="A1339" s="8" t="s">
        <v>2012</v>
      </c>
      <c r="B1339" s="8">
        <v>206110001</v>
      </c>
      <c r="D1339" s="8" t="s">
        <v>14579</v>
      </c>
      <c r="E1339" s="8" t="s">
        <v>2472</v>
      </c>
      <c r="F1339" s="8">
        <v>8.3333333333333332E-3</v>
      </c>
      <c r="G1339" s="8">
        <v>0.25</v>
      </c>
      <c r="K1339" s="8" t="s">
        <v>3179</v>
      </c>
      <c r="L1339" s="8">
        <v>1</v>
      </c>
      <c r="M1339" s="8">
        <v>1</v>
      </c>
      <c r="S1339" s="8" t="s">
        <v>989</v>
      </c>
      <c r="T1339" s="8">
        <v>1.8E-3</v>
      </c>
      <c r="U1339" s="8" t="s">
        <v>403</v>
      </c>
      <c r="V1339" s="8">
        <v>3.6000000000000002E-4</v>
      </c>
      <c r="W1339" s="8" t="s">
        <v>1047</v>
      </c>
      <c r="X1339" s="8">
        <v>8.0000000000000002E-3</v>
      </c>
      <c r="AK1339" s="8">
        <v>0</v>
      </c>
      <c r="AL1339" s="8">
        <v>0</v>
      </c>
      <c r="AM1339" s="8">
        <v>0</v>
      </c>
      <c r="AN1339" s="8">
        <v>0</v>
      </c>
      <c r="AO1339" s="8">
        <v>0</v>
      </c>
      <c r="AP1339" s="8">
        <v>0</v>
      </c>
      <c r="AQ1339" s="8">
        <v>0</v>
      </c>
      <c r="AR1339" s="8">
        <v>0</v>
      </c>
      <c r="AS1339" s="8">
        <v>0</v>
      </c>
      <c r="AT1339" s="8">
        <v>0</v>
      </c>
      <c r="AU1339" s="8">
        <v>30201</v>
      </c>
      <c r="AV1339" s="8">
        <v>1.2999999999999999E-2</v>
      </c>
    </row>
    <row r="1340" spans="1:48">
      <c r="A1340" s="8" t="s">
        <v>2012</v>
      </c>
      <c r="D1340" s="8">
        <v>0</v>
      </c>
      <c r="L1340" s="8">
        <v>1</v>
      </c>
      <c r="AK1340" s="8">
        <v>0</v>
      </c>
      <c r="AL1340" s="8">
        <v>0</v>
      </c>
      <c r="AM1340" s="8">
        <v>0</v>
      </c>
      <c r="AN1340" s="8">
        <v>0</v>
      </c>
      <c r="AO1340" s="8">
        <v>0</v>
      </c>
      <c r="AP1340" s="8">
        <v>0</v>
      </c>
      <c r="AQ1340" s="8">
        <v>0</v>
      </c>
      <c r="AR1340" s="8">
        <v>0</v>
      </c>
      <c r="AS1340" s="8">
        <v>0</v>
      </c>
      <c r="AT1340" s="8">
        <v>0</v>
      </c>
      <c r="AU1340" s="8">
        <v>0</v>
      </c>
      <c r="AV1340" s="8">
        <v>0</v>
      </c>
    </row>
    <row r="1341" spans="1:48">
      <c r="A1341" s="8" t="s">
        <v>2012</v>
      </c>
      <c r="D1341" s="8">
        <v>0</v>
      </c>
      <c r="L1341" s="8">
        <v>1</v>
      </c>
      <c r="AK1341" s="8">
        <v>0</v>
      </c>
      <c r="AL1341" s="8">
        <v>0</v>
      </c>
      <c r="AM1341" s="8">
        <v>0</v>
      </c>
      <c r="AN1341" s="8">
        <v>0</v>
      </c>
      <c r="AO1341" s="8">
        <v>0</v>
      </c>
      <c r="AP1341" s="8">
        <v>0</v>
      </c>
      <c r="AQ1341" s="8">
        <v>0</v>
      </c>
      <c r="AR1341" s="8">
        <v>0</v>
      </c>
      <c r="AS1341" s="8">
        <v>0</v>
      </c>
      <c r="AT1341" s="8">
        <v>0</v>
      </c>
      <c r="AU1341" s="8">
        <v>0</v>
      </c>
      <c r="AV1341" s="8">
        <v>0</v>
      </c>
    </row>
    <row r="1342" spans="1:48">
      <c r="A1342" s="8" t="s">
        <v>2012</v>
      </c>
      <c r="B1342" s="8">
        <v>207110002</v>
      </c>
      <c r="D1342" s="8" t="s">
        <v>14580</v>
      </c>
      <c r="E1342" s="8">
        <v>80</v>
      </c>
      <c r="F1342" s="8">
        <v>4.3333333333333331E-3</v>
      </c>
      <c r="G1342" s="8">
        <v>0.25</v>
      </c>
      <c r="K1342" s="8" t="s">
        <v>3181</v>
      </c>
      <c r="L1342" s="8">
        <v>1</v>
      </c>
      <c r="S1342" s="8" t="s">
        <v>1277</v>
      </c>
      <c r="T1342" s="8">
        <v>2.7761999999999998E-2</v>
      </c>
      <c r="U1342" s="8" t="s">
        <v>409</v>
      </c>
      <c r="V1342" s="8">
        <v>1.4610000000000001E-3</v>
      </c>
      <c r="AK1342" s="8">
        <v>0</v>
      </c>
      <c r="AL1342" s="8">
        <v>0</v>
      </c>
      <c r="AM1342" s="8">
        <v>0</v>
      </c>
      <c r="AN1342" s="8">
        <v>0</v>
      </c>
      <c r="AO1342" s="8">
        <v>0</v>
      </c>
      <c r="AP1342" s="8">
        <v>0</v>
      </c>
      <c r="AQ1342" s="8">
        <v>30013</v>
      </c>
      <c r="AR1342" s="8">
        <v>2.9412000000000001E-2</v>
      </c>
      <c r="AS1342" s="8">
        <v>0</v>
      </c>
      <c r="AT1342" s="8">
        <v>0</v>
      </c>
      <c r="AU1342" s="8">
        <v>0</v>
      </c>
      <c r="AV1342" s="8">
        <v>0</v>
      </c>
    </row>
    <row r="1343" spans="1:48">
      <c r="A1343" s="8" t="s">
        <v>2012</v>
      </c>
      <c r="B1343" s="8">
        <v>207110003</v>
      </c>
      <c r="D1343" s="8" t="s">
        <v>14581</v>
      </c>
      <c r="E1343" s="8">
        <v>80</v>
      </c>
      <c r="F1343" s="8">
        <v>3.5000000000000001E-3</v>
      </c>
      <c r="G1343" s="8">
        <v>0.25</v>
      </c>
      <c r="K1343" s="8" t="s">
        <v>3181</v>
      </c>
      <c r="L1343" s="8">
        <v>1</v>
      </c>
      <c r="S1343" s="8" t="s">
        <v>1277</v>
      </c>
      <c r="T1343" s="8">
        <v>1.7926999999999998E-2</v>
      </c>
      <c r="U1343" s="8" t="s">
        <v>409</v>
      </c>
      <c r="V1343" s="8">
        <v>9.4399999999999996E-4</v>
      </c>
      <c r="AK1343" s="8">
        <v>0</v>
      </c>
      <c r="AL1343" s="8">
        <v>0</v>
      </c>
      <c r="AM1343" s="8">
        <v>0</v>
      </c>
      <c r="AN1343" s="8">
        <v>0</v>
      </c>
      <c r="AO1343" s="8">
        <v>0</v>
      </c>
      <c r="AP1343" s="8">
        <v>0</v>
      </c>
      <c r="AQ1343" s="8">
        <v>30013</v>
      </c>
      <c r="AR1343" s="8">
        <v>2.5000000000000001E-2</v>
      </c>
      <c r="AS1343" s="8">
        <v>0</v>
      </c>
      <c r="AT1343" s="8">
        <v>0</v>
      </c>
      <c r="AU1343" s="8">
        <v>0</v>
      </c>
      <c r="AV1343" s="8">
        <v>0</v>
      </c>
    </row>
    <row r="1344" spans="1:48">
      <c r="A1344" s="8" t="s">
        <v>2012</v>
      </c>
      <c r="D1344" s="8">
        <v>0</v>
      </c>
      <c r="L1344" s="8">
        <v>1</v>
      </c>
      <c r="AK1344" s="8">
        <v>0</v>
      </c>
      <c r="AL1344" s="8">
        <v>0</v>
      </c>
      <c r="AM1344" s="8">
        <v>0</v>
      </c>
      <c r="AN1344" s="8">
        <v>0</v>
      </c>
      <c r="AO1344" s="8">
        <v>0</v>
      </c>
      <c r="AP1344" s="8">
        <v>0</v>
      </c>
      <c r="AQ1344" s="8">
        <v>0</v>
      </c>
      <c r="AR1344" s="8">
        <v>0</v>
      </c>
      <c r="AS1344" s="8">
        <v>0</v>
      </c>
      <c r="AT1344" s="8">
        <v>0</v>
      </c>
      <c r="AU1344" s="8">
        <v>0</v>
      </c>
      <c r="AV1344" s="8">
        <v>0</v>
      </c>
    </row>
    <row r="1345" spans="1:48">
      <c r="A1345" s="8" t="s">
        <v>2012</v>
      </c>
      <c r="B1345" s="8">
        <v>210100001</v>
      </c>
      <c r="D1345" s="8" t="s">
        <v>3183</v>
      </c>
      <c r="E1345" s="8">
        <v>300</v>
      </c>
      <c r="F1345" s="8">
        <v>1.8912529550827423E-2</v>
      </c>
      <c r="G1345" s="8">
        <v>1</v>
      </c>
      <c r="K1345" s="8" t="s">
        <v>3184</v>
      </c>
      <c r="L1345" s="8">
        <v>1</v>
      </c>
      <c r="M1345" s="8">
        <v>1</v>
      </c>
      <c r="S1345" s="8" t="s">
        <v>881</v>
      </c>
      <c r="T1345" s="8">
        <v>0.32500000000000001</v>
      </c>
      <c r="U1345" s="8">
        <v>300000276</v>
      </c>
      <c r="V1345" s="8">
        <v>2</v>
      </c>
      <c r="W1345" s="8">
        <v>210110008</v>
      </c>
      <c r="X1345" s="8">
        <v>1</v>
      </c>
      <c r="Y1345" s="8">
        <v>300000275</v>
      </c>
      <c r="Z1345" s="8">
        <v>1</v>
      </c>
      <c r="AK1345" s="8">
        <v>0</v>
      </c>
      <c r="AL1345" s="8">
        <v>0</v>
      </c>
      <c r="AM1345" s="8">
        <v>0</v>
      </c>
      <c r="AN1345" s="8">
        <v>0</v>
      </c>
      <c r="AO1345" s="8">
        <v>0</v>
      </c>
      <c r="AP1345" s="8">
        <v>0</v>
      </c>
      <c r="AQ1345" s="8">
        <v>0</v>
      </c>
      <c r="AR1345" s="8">
        <v>0</v>
      </c>
      <c r="AS1345" s="8">
        <v>300000274</v>
      </c>
      <c r="AT1345" s="8">
        <v>3.4479999999999997E-2</v>
      </c>
      <c r="AU1345" s="8">
        <v>30201</v>
      </c>
      <c r="AV1345" s="8">
        <v>3.4479999999999997E-2</v>
      </c>
    </row>
    <row r="1346" spans="1:48">
      <c r="A1346" s="8" t="s">
        <v>2012</v>
      </c>
      <c r="B1346" s="8">
        <v>210100002</v>
      </c>
      <c r="D1346" s="8" t="s">
        <v>3185</v>
      </c>
      <c r="E1346" s="8">
        <v>300</v>
      </c>
      <c r="F1346" s="8">
        <v>1.8912529550827423E-2</v>
      </c>
      <c r="G1346" s="8">
        <v>1</v>
      </c>
      <c r="K1346" s="8" t="s">
        <v>3184</v>
      </c>
      <c r="L1346" s="8">
        <v>1</v>
      </c>
      <c r="M1346" s="8">
        <v>1</v>
      </c>
      <c r="S1346" s="8" t="s">
        <v>881</v>
      </c>
      <c r="T1346" s="8">
        <v>0.32500000000000001</v>
      </c>
      <c r="U1346" s="8">
        <v>300000276</v>
      </c>
      <c r="V1346" s="8">
        <v>2</v>
      </c>
      <c r="W1346" s="8">
        <v>210110008</v>
      </c>
      <c r="X1346" s="8">
        <v>1</v>
      </c>
      <c r="Y1346" s="8">
        <v>300000275</v>
      </c>
      <c r="Z1346" s="8">
        <v>1</v>
      </c>
      <c r="AK1346" s="8">
        <v>0</v>
      </c>
      <c r="AL1346" s="8">
        <v>0</v>
      </c>
      <c r="AM1346" s="8">
        <v>0</v>
      </c>
      <c r="AN1346" s="8">
        <v>0</v>
      </c>
      <c r="AO1346" s="8">
        <v>0</v>
      </c>
      <c r="AP1346" s="8">
        <v>0</v>
      </c>
      <c r="AQ1346" s="8">
        <v>0</v>
      </c>
      <c r="AR1346" s="8">
        <v>0</v>
      </c>
      <c r="AS1346" s="8">
        <v>300000274</v>
      </c>
      <c r="AT1346" s="8">
        <v>3.4479999999999997E-2</v>
      </c>
      <c r="AU1346" s="8">
        <v>30201</v>
      </c>
      <c r="AV1346" s="8">
        <v>3.4479999999999997E-2</v>
      </c>
    </row>
    <row r="1347" spans="1:48">
      <c r="A1347" s="8" t="s">
        <v>2012</v>
      </c>
      <c r="B1347" s="8">
        <v>210100003</v>
      </c>
      <c r="D1347" s="8" t="s">
        <v>3186</v>
      </c>
      <c r="E1347" s="8">
        <v>300</v>
      </c>
      <c r="F1347" s="8">
        <v>1.8912529550827423E-2</v>
      </c>
      <c r="G1347" s="8">
        <v>1</v>
      </c>
      <c r="K1347" s="8" t="s">
        <v>3184</v>
      </c>
      <c r="L1347" s="8">
        <v>1</v>
      </c>
      <c r="M1347" s="8">
        <v>1</v>
      </c>
      <c r="S1347" s="8" t="s">
        <v>881</v>
      </c>
      <c r="T1347" s="8">
        <v>0.32500000000000001</v>
      </c>
      <c r="U1347" s="8">
        <v>300000276</v>
      </c>
      <c r="V1347" s="8">
        <v>2</v>
      </c>
      <c r="W1347" s="8">
        <v>210110008</v>
      </c>
      <c r="X1347" s="8">
        <v>1</v>
      </c>
      <c r="Y1347" s="8">
        <v>300000275</v>
      </c>
      <c r="Z1347" s="8">
        <v>1</v>
      </c>
      <c r="AK1347" s="8">
        <v>0</v>
      </c>
      <c r="AL1347" s="8">
        <v>0</v>
      </c>
      <c r="AM1347" s="8">
        <v>0</v>
      </c>
      <c r="AN1347" s="8">
        <v>0</v>
      </c>
      <c r="AO1347" s="8">
        <v>0</v>
      </c>
      <c r="AP1347" s="8">
        <v>0</v>
      </c>
      <c r="AQ1347" s="8">
        <v>0</v>
      </c>
      <c r="AR1347" s="8">
        <v>0</v>
      </c>
      <c r="AS1347" s="8">
        <v>300000274</v>
      </c>
      <c r="AT1347" s="8">
        <v>3.4479999999999997E-2</v>
      </c>
      <c r="AU1347" s="8">
        <v>30201</v>
      </c>
      <c r="AV1347" s="8">
        <v>3.4479999999999997E-2</v>
      </c>
    </row>
    <row r="1348" spans="1:48">
      <c r="A1348" s="8" t="s">
        <v>2012</v>
      </c>
      <c r="B1348" s="8">
        <v>210100004</v>
      </c>
      <c r="D1348" s="8" t="s">
        <v>3187</v>
      </c>
      <c r="E1348" s="8">
        <v>300</v>
      </c>
      <c r="F1348" s="8">
        <v>1.4E-2</v>
      </c>
      <c r="G1348" s="8">
        <v>1</v>
      </c>
      <c r="K1348" s="8" t="s">
        <v>3184</v>
      </c>
      <c r="L1348" s="8">
        <v>1</v>
      </c>
      <c r="M1348" s="8">
        <v>1</v>
      </c>
      <c r="S1348" s="8" t="s">
        <v>881</v>
      </c>
      <c r="T1348" s="8">
        <v>0.20499999999999999</v>
      </c>
      <c r="U1348" s="8">
        <v>300000276</v>
      </c>
      <c r="V1348" s="8">
        <v>2</v>
      </c>
      <c r="AK1348" s="8">
        <v>0</v>
      </c>
      <c r="AL1348" s="8">
        <v>0</v>
      </c>
      <c r="AM1348" s="8">
        <v>0</v>
      </c>
      <c r="AN1348" s="8">
        <v>0</v>
      </c>
      <c r="AO1348" s="8">
        <v>0</v>
      </c>
      <c r="AP1348" s="8">
        <v>0</v>
      </c>
      <c r="AQ1348" s="8">
        <v>0</v>
      </c>
      <c r="AR1348" s="8">
        <v>0</v>
      </c>
      <c r="AS1348" s="8">
        <v>300000274</v>
      </c>
      <c r="AT1348" s="8">
        <v>0.02</v>
      </c>
      <c r="AU1348" s="8">
        <v>0</v>
      </c>
      <c r="AV1348" s="8">
        <v>0</v>
      </c>
    </row>
    <row r="1349" spans="1:48">
      <c r="A1349" s="8" t="s">
        <v>2012</v>
      </c>
      <c r="B1349" s="8">
        <v>210410005</v>
      </c>
      <c r="D1349" s="8" t="s">
        <v>3188</v>
      </c>
      <c r="E1349" s="8">
        <v>300</v>
      </c>
      <c r="F1349" s="8">
        <v>1.4E-2</v>
      </c>
      <c r="G1349" s="8">
        <v>1</v>
      </c>
      <c r="K1349" s="8" t="s">
        <v>3184</v>
      </c>
      <c r="L1349" s="8">
        <v>1</v>
      </c>
      <c r="M1349" s="8">
        <v>1</v>
      </c>
      <c r="S1349" s="8" t="s">
        <v>881</v>
      </c>
      <c r="T1349" s="8">
        <v>0.20499999999999999</v>
      </c>
      <c r="U1349" s="8">
        <v>300000276</v>
      </c>
      <c r="V1349" s="8">
        <v>2</v>
      </c>
      <c r="W1349" s="8">
        <v>300000277</v>
      </c>
      <c r="X1349" s="8">
        <v>1</v>
      </c>
      <c r="AK1349" s="8">
        <v>0</v>
      </c>
      <c r="AL1349" s="8">
        <v>0</v>
      </c>
      <c r="AM1349" s="8">
        <v>0</v>
      </c>
      <c r="AN1349" s="8">
        <v>0</v>
      </c>
      <c r="AO1349" s="8">
        <v>0</v>
      </c>
      <c r="AP1349" s="8">
        <v>0</v>
      </c>
      <c r="AQ1349" s="8">
        <v>0</v>
      </c>
      <c r="AR1349" s="8">
        <v>0</v>
      </c>
      <c r="AS1349" s="8">
        <v>300000274</v>
      </c>
      <c r="AT1349" s="8">
        <v>1.9230000000000001E-2</v>
      </c>
      <c r="AU1349" s="8">
        <v>30201</v>
      </c>
      <c r="AV1349" s="8">
        <v>1.9230000000000001E-2</v>
      </c>
    </row>
    <row r="1350" spans="1:48">
      <c r="A1350" s="8" t="s">
        <v>2012</v>
      </c>
      <c r="B1350" s="8">
        <v>210100006</v>
      </c>
      <c r="D1350" s="8" t="s">
        <v>3189</v>
      </c>
      <c r="E1350" s="8">
        <v>300</v>
      </c>
      <c r="F1350" s="8">
        <v>1.4E-2</v>
      </c>
      <c r="G1350" s="8">
        <v>0.75</v>
      </c>
      <c r="K1350" s="8" t="s">
        <v>3184</v>
      </c>
      <c r="L1350" s="8">
        <v>1</v>
      </c>
      <c r="M1350" s="8">
        <v>1</v>
      </c>
      <c r="S1350" s="8" t="s">
        <v>881</v>
      </c>
      <c r="T1350" s="8">
        <v>0.20499999999999999</v>
      </c>
      <c r="U1350" s="8">
        <v>300000276</v>
      </c>
      <c r="V1350" s="8">
        <v>2</v>
      </c>
      <c r="AK1350" s="8">
        <v>0</v>
      </c>
      <c r="AL1350" s="8">
        <v>0</v>
      </c>
      <c r="AM1350" s="8">
        <v>0</v>
      </c>
      <c r="AN1350" s="8">
        <v>0</v>
      </c>
      <c r="AO1350" s="8">
        <v>0</v>
      </c>
      <c r="AP1350" s="8">
        <v>0</v>
      </c>
      <c r="AQ1350" s="8">
        <v>0</v>
      </c>
      <c r="AR1350" s="8">
        <v>0</v>
      </c>
      <c r="AS1350" s="8">
        <v>300000274</v>
      </c>
      <c r="AT1350" s="8">
        <v>1.9230000000000001E-2</v>
      </c>
      <c r="AU1350" s="8">
        <v>30201</v>
      </c>
      <c r="AV1350" s="8">
        <v>1.9230000000000001E-2</v>
      </c>
    </row>
    <row r="1351" spans="1:48">
      <c r="A1351" s="8" t="s">
        <v>2012</v>
      </c>
      <c r="B1351" s="8">
        <v>210100007</v>
      </c>
      <c r="D1351" s="8" t="s">
        <v>3190</v>
      </c>
      <c r="E1351" s="8">
        <v>300</v>
      </c>
      <c r="F1351" s="8">
        <v>1.4E-2</v>
      </c>
      <c r="G1351" s="8">
        <v>0.75</v>
      </c>
      <c r="K1351" s="8" t="s">
        <v>3184</v>
      </c>
      <c r="L1351" s="8">
        <v>1</v>
      </c>
      <c r="M1351" s="8">
        <v>1</v>
      </c>
      <c r="S1351" s="8" t="s">
        <v>881</v>
      </c>
      <c r="T1351" s="8">
        <v>0.20499999999999999</v>
      </c>
      <c r="U1351" s="8">
        <v>300000276</v>
      </c>
      <c r="V1351" s="8">
        <v>2</v>
      </c>
      <c r="AK1351" s="8">
        <v>0</v>
      </c>
      <c r="AL1351" s="8">
        <v>0</v>
      </c>
      <c r="AM1351" s="8">
        <v>0</v>
      </c>
      <c r="AN1351" s="8">
        <v>0</v>
      </c>
      <c r="AO1351" s="8">
        <v>0</v>
      </c>
      <c r="AP1351" s="8">
        <v>0</v>
      </c>
      <c r="AQ1351" s="8">
        <v>0</v>
      </c>
      <c r="AR1351" s="8">
        <v>0</v>
      </c>
      <c r="AS1351" s="8">
        <v>300000274</v>
      </c>
      <c r="AT1351" s="8">
        <v>1.9230000000000001E-2</v>
      </c>
      <c r="AU1351" s="8">
        <v>30201</v>
      </c>
      <c r="AV1351" s="8">
        <v>1.9230000000000001E-2</v>
      </c>
    </row>
    <row r="1352" spans="1:48">
      <c r="A1352" s="8" t="s">
        <v>2012</v>
      </c>
      <c r="B1352" s="8">
        <v>210110008</v>
      </c>
      <c r="D1352" s="8" t="s">
        <v>3191</v>
      </c>
      <c r="E1352" s="8">
        <v>80</v>
      </c>
      <c r="F1352" s="8">
        <v>4.7058823529411761E-3</v>
      </c>
      <c r="G1352" s="8">
        <v>0.5</v>
      </c>
      <c r="K1352" s="8" t="s">
        <v>3184</v>
      </c>
      <c r="L1352" s="8">
        <v>1</v>
      </c>
      <c r="M1352" s="8">
        <v>2</v>
      </c>
      <c r="S1352" s="8" t="s">
        <v>883</v>
      </c>
      <c r="T1352" s="8">
        <v>8.0000000000000002E-3</v>
      </c>
      <c r="AK1352" s="8">
        <v>0</v>
      </c>
      <c r="AL1352" s="8">
        <v>0</v>
      </c>
      <c r="AM1352" s="8">
        <v>0</v>
      </c>
      <c r="AN1352" s="8">
        <v>0</v>
      </c>
      <c r="AO1352" s="8">
        <v>0</v>
      </c>
      <c r="AP1352" s="8">
        <v>0</v>
      </c>
      <c r="AQ1352" s="8">
        <v>0</v>
      </c>
      <c r="AR1352" s="8">
        <v>0</v>
      </c>
      <c r="AS1352" s="8">
        <v>30025</v>
      </c>
      <c r="AT1352" s="8">
        <v>1.9840000000000001E-3</v>
      </c>
      <c r="AU1352" s="8">
        <v>0</v>
      </c>
      <c r="AV1352" s="8">
        <v>0</v>
      </c>
    </row>
    <row r="1353" spans="1:48">
      <c r="A1353" s="8" t="s">
        <v>2012</v>
      </c>
      <c r="D1353" s="8">
        <v>0</v>
      </c>
      <c r="L1353" s="8">
        <v>1</v>
      </c>
      <c r="AK1353" s="8">
        <v>0</v>
      </c>
      <c r="AL1353" s="8">
        <v>0</v>
      </c>
      <c r="AM1353" s="8">
        <v>0</v>
      </c>
      <c r="AN1353" s="8">
        <v>0</v>
      </c>
      <c r="AO1353" s="8">
        <v>0</v>
      </c>
      <c r="AP1353" s="8">
        <v>0</v>
      </c>
      <c r="AQ1353" s="8">
        <v>0</v>
      </c>
      <c r="AR1353" s="8">
        <v>0</v>
      </c>
      <c r="AS1353" s="8">
        <v>0</v>
      </c>
      <c r="AT1353" s="8">
        <v>0</v>
      </c>
      <c r="AU1353" s="8">
        <v>0</v>
      </c>
      <c r="AV1353" s="8">
        <v>0</v>
      </c>
    </row>
    <row r="1354" spans="1:48">
      <c r="A1354" s="8" t="s">
        <v>2012</v>
      </c>
      <c r="B1354" s="8">
        <v>210100009</v>
      </c>
      <c r="D1354" s="8" t="s">
        <v>3192</v>
      </c>
      <c r="E1354" s="8">
        <v>200</v>
      </c>
      <c r="F1354" s="8">
        <v>1.35E-2</v>
      </c>
      <c r="G1354" s="8">
        <v>1</v>
      </c>
      <c r="K1354" s="8" t="s">
        <v>3184</v>
      </c>
      <c r="L1354" s="8">
        <v>1</v>
      </c>
      <c r="M1354" s="8">
        <v>1</v>
      </c>
      <c r="AK1354" s="8">
        <v>0</v>
      </c>
      <c r="AL1354" s="8">
        <v>0</v>
      </c>
      <c r="AM1354" s="8">
        <v>0</v>
      </c>
      <c r="AN1354" s="8">
        <v>0</v>
      </c>
      <c r="AO1354" s="8">
        <v>0</v>
      </c>
      <c r="AP1354" s="8">
        <v>0</v>
      </c>
      <c r="AQ1354" s="8">
        <v>0</v>
      </c>
      <c r="AR1354" s="8">
        <v>0</v>
      </c>
      <c r="AS1354" s="8">
        <v>0</v>
      </c>
      <c r="AT1354" s="8">
        <v>0</v>
      </c>
      <c r="AU1354" s="8">
        <v>0</v>
      </c>
      <c r="AV1354" s="8">
        <v>0</v>
      </c>
    </row>
    <row r="1355" spans="1:48">
      <c r="A1355" s="8" t="s">
        <v>2012</v>
      </c>
      <c r="B1355" s="8">
        <v>210100011</v>
      </c>
      <c r="D1355" s="8" t="s">
        <v>3193</v>
      </c>
      <c r="E1355" s="8">
        <v>200</v>
      </c>
      <c r="F1355" s="8">
        <v>6.6666666666666671E-3</v>
      </c>
      <c r="G1355" s="8">
        <v>1</v>
      </c>
      <c r="K1355" s="8" t="s">
        <v>3184</v>
      </c>
      <c r="L1355" s="8">
        <v>1</v>
      </c>
      <c r="M1355" s="8">
        <v>2</v>
      </c>
      <c r="S1355" s="8" t="s">
        <v>881</v>
      </c>
      <c r="T1355" s="8">
        <v>7.5999999999999998E-2</v>
      </c>
      <c r="U1355" s="8">
        <v>210510011</v>
      </c>
      <c r="V1355" s="8">
        <v>1</v>
      </c>
      <c r="AK1355" s="8">
        <v>0</v>
      </c>
      <c r="AL1355" s="8">
        <v>0</v>
      </c>
      <c r="AM1355" s="8">
        <v>0</v>
      </c>
      <c r="AN1355" s="8">
        <v>0</v>
      </c>
      <c r="AO1355" s="8">
        <v>0</v>
      </c>
      <c r="AP1355" s="8">
        <v>0</v>
      </c>
      <c r="AQ1355" s="8">
        <v>0</v>
      </c>
      <c r="AR1355" s="8">
        <v>0</v>
      </c>
      <c r="AS1355" s="8">
        <v>300000274</v>
      </c>
      <c r="AT1355" s="8">
        <v>4.1660000000000004E-3</v>
      </c>
      <c r="AU1355" s="8">
        <v>30201</v>
      </c>
      <c r="AV1355" s="8">
        <v>4.1660000000000004E-3</v>
      </c>
    </row>
    <row r="1356" spans="1:48">
      <c r="A1356" s="8" t="s">
        <v>2012</v>
      </c>
      <c r="B1356" s="8">
        <v>210100012</v>
      </c>
      <c r="D1356" s="8" t="s">
        <v>3194</v>
      </c>
      <c r="E1356" s="8">
        <v>160</v>
      </c>
      <c r="F1356" s="8">
        <v>1.0958904109589041E-2</v>
      </c>
      <c r="G1356" s="8">
        <v>0.5</v>
      </c>
      <c r="K1356" s="8" t="s">
        <v>3184</v>
      </c>
      <c r="L1356" s="8">
        <v>1</v>
      </c>
      <c r="M1356" s="8">
        <v>2</v>
      </c>
      <c r="S1356" s="8" t="s">
        <v>881</v>
      </c>
      <c r="T1356" s="8">
        <v>0.106</v>
      </c>
      <c r="U1356" s="8">
        <v>210510012</v>
      </c>
      <c r="V1356" s="8">
        <v>1</v>
      </c>
      <c r="AK1356" s="8">
        <v>0</v>
      </c>
      <c r="AL1356" s="8">
        <v>0</v>
      </c>
      <c r="AM1356" s="8">
        <v>0</v>
      </c>
      <c r="AN1356" s="8">
        <v>0</v>
      </c>
      <c r="AO1356" s="8">
        <v>0</v>
      </c>
      <c r="AP1356" s="8">
        <v>0</v>
      </c>
      <c r="AQ1356" s="8">
        <v>0</v>
      </c>
      <c r="AR1356" s="8">
        <v>0</v>
      </c>
      <c r="AS1356" s="8">
        <v>0</v>
      </c>
      <c r="AT1356" s="8">
        <v>0</v>
      </c>
      <c r="AU1356" s="8">
        <v>0</v>
      </c>
      <c r="AV1356" s="8">
        <v>0</v>
      </c>
    </row>
    <row r="1357" spans="1:48">
      <c r="A1357" s="8" t="s">
        <v>2012</v>
      </c>
      <c r="B1357" s="8">
        <v>210100013</v>
      </c>
      <c r="D1357" s="8" t="s">
        <v>3194</v>
      </c>
      <c r="E1357" s="8">
        <v>160</v>
      </c>
      <c r="F1357" s="8">
        <v>1.0958904109589041E-2</v>
      </c>
      <c r="G1357" s="8">
        <v>0.5</v>
      </c>
      <c r="K1357" s="8" t="s">
        <v>3184</v>
      </c>
      <c r="L1357" s="8">
        <v>1</v>
      </c>
      <c r="M1357" s="8">
        <v>2</v>
      </c>
      <c r="S1357" s="8" t="s">
        <v>881</v>
      </c>
      <c r="T1357" s="8">
        <v>0.106</v>
      </c>
      <c r="U1357" s="8">
        <v>210510012</v>
      </c>
      <c r="V1357" s="8">
        <v>1</v>
      </c>
      <c r="AK1357" s="8">
        <v>0</v>
      </c>
      <c r="AL1357" s="8">
        <v>0</v>
      </c>
      <c r="AM1357" s="8">
        <v>0</v>
      </c>
      <c r="AN1357" s="8">
        <v>0</v>
      </c>
      <c r="AO1357" s="8">
        <v>0</v>
      </c>
      <c r="AP1357" s="8">
        <v>0</v>
      </c>
      <c r="AQ1357" s="8">
        <v>0</v>
      </c>
      <c r="AR1357" s="8">
        <v>0</v>
      </c>
      <c r="AS1357" s="8">
        <v>300000274</v>
      </c>
      <c r="AT1357" s="8">
        <v>4.0000000000000001E-3</v>
      </c>
      <c r="AU1357" s="8">
        <v>30201</v>
      </c>
      <c r="AV1357" s="8">
        <v>4.0000000000000001E-3</v>
      </c>
    </row>
    <row r="1358" spans="1:48">
      <c r="A1358" s="8" t="s">
        <v>2012</v>
      </c>
      <c r="B1358" s="8">
        <v>210100014</v>
      </c>
      <c r="D1358" s="8" t="s">
        <v>3195</v>
      </c>
      <c r="E1358" s="8">
        <v>200</v>
      </c>
      <c r="F1358" s="8">
        <v>6.6666666666666671E-3</v>
      </c>
      <c r="G1358" s="8">
        <v>1</v>
      </c>
      <c r="K1358" s="8" t="s">
        <v>3184</v>
      </c>
      <c r="L1358" s="8">
        <v>1</v>
      </c>
      <c r="M1358" s="8">
        <v>2</v>
      </c>
      <c r="S1358" s="8" t="s">
        <v>881</v>
      </c>
      <c r="T1358" s="8">
        <v>7.5999999999999998E-2</v>
      </c>
      <c r="U1358" s="8">
        <v>210510011</v>
      </c>
      <c r="V1358" s="8">
        <v>1</v>
      </c>
      <c r="AK1358" s="8">
        <v>0</v>
      </c>
      <c r="AL1358" s="8">
        <v>0</v>
      </c>
      <c r="AM1358" s="8">
        <v>0</v>
      </c>
      <c r="AN1358" s="8">
        <v>0</v>
      </c>
      <c r="AO1358" s="8">
        <v>0</v>
      </c>
      <c r="AP1358" s="8">
        <v>0</v>
      </c>
      <c r="AQ1358" s="8">
        <v>0</v>
      </c>
      <c r="AR1358" s="8">
        <v>0</v>
      </c>
      <c r="AS1358" s="8">
        <v>300000274</v>
      </c>
      <c r="AT1358" s="8">
        <v>4.1660000000000004E-3</v>
      </c>
      <c r="AU1358" s="8">
        <v>30201</v>
      </c>
      <c r="AV1358" s="8">
        <v>4.1660000000000004E-3</v>
      </c>
    </row>
    <row r="1359" spans="1:48">
      <c r="A1359" s="8" t="s">
        <v>2012</v>
      </c>
      <c r="B1359" s="8">
        <v>210100015</v>
      </c>
      <c r="D1359" s="8" t="s">
        <v>3192</v>
      </c>
      <c r="E1359" s="8">
        <v>200</v>
      </c>
      <c r="F1359" s="8">
        <v>1.4E-2</v>
      </c>
      <c r="G1359" s="8">
        <v>0.5</v>
      </c>
      <c r="K1359" s="8" t="s">
        <v>3184</v>
      </c>
      <c r="L1359" s="8">
        <v>1</v>
      </c>
      <c r="M1359" s="8">
        <v>2</v>
      </c>
      <c r="S1359" s="8" t="s">
        <v>881</v>
      </c>
      <c r="T1359" s="8">
        <v>0.17</v>
      </c>
      <c r="U1359" s="8">
        <v>210510010</v>
      </c>
      <c r="V1359" s="8">
        <v>1</v>
      </c>
      <c r="AK1359" s="8">
        <v>0</v>
      </c>
      <c r="AL1359" s="8">
        <v>0</v>
      </c>
      <c r="AM1359" s="8">
        <v>0</v>
      </c>
      <c r="AN1359" s="8">
        <v>0</v>
      </c>
      <c r="AO1359" s="8">
        <v>0</v>
      </c>
      <c r="AP1359" s="8">
        <v>0</v>
      </c>
      <c r="AQ1359" s="8">
        <v>0</v>
      </c>
      <c r="AR1359" s="8">
        <v>0</v>
      </c>
      <c r="AS1359" s="8">
        <v>300000274</v>
      </c>
      <c r="AT1359" s="8">
        <v>1.8179999999999998E-2</v>
      </c>
      <c r="AU1359" s="8">
        <v>30201</v>
      </c>
      <c r="AV1359" s="8">
        <v>1.8179999999999998E-2</v>
      </c>
    </row>
    <row r="1360" spans="1:48">
      <c r="A1360" s="8" t="s">
        <v>2012</v>
      </c>
      <c r="B1360" s="8">
        <v>210100016</v>
      </c>
      <c r="D1360" s="8" t="s">
        <v>3196</v>
      </c>
      <c r="E1360" s="8">
        <v>200</v>
      </c>
      <c r="F1360" s="8">
        <v>6.6666666666666671E-3</v>
      </c>
      <c r="G1360" s="8">
        <v>1</v>
      </c>
      <c r="K1360" s="8" t="s">
        <v>3184</v>
      </c>
      <c r="L1360" s="8">
        <v>1</v>
      </c>
      <c r="M1360" s="8">
        <v>2</v>
      </c>
      <c r="S1360" s="8" t="s">
        <v>881</v>
      </c>
      <c r="T1360" s="8">
        <v>7.5999999999999998E-2</v>
      </c>
      <c r="U1360" s="8">
        <v>210510011</v>
      </c>
      <c r="V1360" s="8">
        <v>1</v>
      </c>
      <c r="AK1360" s="8">
        <v>0</v>
      </c>
      <c r="AL1360" s="8">
        <v>0</v>
      </c>
      <c r="AM1360" s="8">
        <v>0</v>
      </c>
      <c r="AN1360" s="8">
        <v>0</v>
      </c>
      <c r="AO1360" s="8">
        <v>0</v>
      </c>
      <c r="AP1360" s="8">
        <v>0</v>
      </c>
      <c r="AQ1360" s="8">
        <v>0</v>
      </c>
      <c r="AR1360" s="8">
        <v>0</v>
      </c>
      <c r="AS1360" s="8">
        <v>0</v>
      </c>
      <c r="AT1360" s="8">
        <v>0</v>
      </c>
      <c r="AU1360" s="8">
        <v>30201</v>
      </c>
      <c r="AV1360" s="8">
        <v>2E-3</v>
      </c>
    </row>
    <row r="1361" spans="1:48">
      <c r="A1361" s="8" t="s">
        <v>2012</v>
      </c>
      <c r="B1361" s="8">
        <v>210100017</v>
      </c>
      <c r="D1361" s="8" t="s">
        <v>3197</v>
      </c>
      <c r="E1361" s="8">
        <v>160</v>
      </c>
      <c r="F1361" s="8">
        <v>1.0958904109589041E-2</v>
      </c>
      <c r="G1361" s="8">
        <v>0.5</v>
      </c>
      <c r="K1361" s="8" t="s">
        <v>3184</v>
      </c>
      <c r="L1361" s="8">
        <v>1</v>
      </c>
      <c r="M1361" s="8">
        <v>2</v>
      </c>
      <c r="S1361" s="8" t="s">
        <v>881</v>
      </c>
      <c r="T1361" s="8">
        <v>0.106</v>
      </c>
      <c r="U1361" s="8">
        <v>210510012</v>
      </c>
      <c r="V1361" s="8">
        <v>1</v>
      </c>
      <c r="AK1361" s="8">
        <v>0</v>
      </c>
      <c r="AL1361" s="8">
        <v>0</v>
      </c>
      <c r="AM1361" s="8">
        <v>0</v>
      </c>
      <c r="AN1361" s="8">
        <v>0</v>
      </c>
      <c r="AO1361" s="8">
        <v>0</v>
      </c>
      <c r="AP1361" s="8">
        <v>0</v>
      </c>
      <c r="AQ1361" s="8">
        <v>0</v>
      </c>
      <c r="AR1361" s="8">
        <v>0</v>
      </c>
      <c r="AS1361" s="8">
        <v>0</v>
      </c>
      <c r="AT1361" s="8">
        <v>0</v>
      </c>
      <c r="AU1361" s="8">
        <v>30201</v>
      </c>
      <c r="AV1361" s="8">
        <v>2.7780000000000001E-3</v>
      </c>
    </row>
    <row r="1362" spans="1:48">
      <c r="A1362" s="8" t="s">
        <v>2012</v>
      </c>
      <c r="B1362" s="8">
        <v>210100018</v>
      </c>
      <c r="D1362" s="8" t="s">
        <v>3198</v>
      </c>
      <c r="E1362" s="8">
        <v>160</v>
      </c>
      <c r="F1362" s="8">
        <v>1.0958904109589041E-2</v>
      </c>
      <c r="G1362" s="8">
        <v>0.5</v>
      </c>
      <c r="K1362" s="8" t="s">
        <v>3184</v>
      </c>
      <c r="L1362" s="8">
        <v>1</v>
      </c>
      <c r="M1362" s="8">
        <v>2</v>
      </c>
      <c r="S1362" s="8" t="s">
        <v>881</v>
      </c>
      <c r="T1362" s="8">
        <v>0.106</v>
      </c>
      <c r="U1362" s="8">
        <v>210510012</v>
      </c>
      <c r="V1362" s="8">
        <v>1</v>
      </c>
      <c r="AK1362" s="8">
        <v>0</v>
      </c>
      <c r="AL1362" s="8">
        <v>0</v>
      </c>
      <c r="AM1362" s="8">
        <v>0</v>
      </c>
      <c r="AN1362" s="8">
        <v>0</v>
      </c>
      <c r="AO1362" s="8">
        <v>0</v>
      </c>
      <c r="AP1362" s="8">
        <v>0</v>
      </c>
      <c r="AQ1362" s="8">
        <v>0</v>
      </c>
      <c r="AR1362" s="8">
        <v>0</v>
      </c>
      <c r="AS1362" s="8">
        <v>0</v>
      </c>
      <c r="AT1362" s="8">
        <v>0</v>
      </c>
      <c r="AU1362" s="8">
        <v>30201</v>
      </c>
      <c r="AV1362" s="8">
        <v>3.5710000000000004E-3</v>
      </c>
    </row>
    <row r="1363" spans="1:48">
      <c r="A1363" s="8" t="s">
        <v>2012</v>
      </c>
      <c r="D1363" s="8">
        <v>0</v>
      </c>
      <c r="L1363" s="8">
        <v>1</v>
      </c>
      <c r="AK1363" s="8">
        <v>0</v>
      </c>
      <c r="AL1363" s="8">
        <v>0</v>
      </c>
      <c r="AM1363" s="8">
        <v>0</v>
      </c>
      <c r="AN1363" s="8">
        <v>0</v>
      </c>
      <c r="AO1363" s="8">
        <v>0</v>
      </c>
      <c r="AP1363" s="8">
        <v>0</v>
      </c>
      <c r="AQ1363" s="8">
        <v>0</v>
      </c>
      <c r="AR1363" s="8">
        <v>0</v>
      </c>
      <c r="AS1363" s="8">
        <v>0</v>
      </c>
      <c r="AT1363" s="8">
        <v>0</v>
      </c>
      <c r="AU1363" s="8">
        <v>0</v>
      </c>
      <c r="AV1363" s="8">
        <v>0</v>
      </c>
    </row>
    <row r="1364" spans="1:48">
      <c r="A1364" s="8" t="s">
        <v>2012</v>
      </c>
      <c r="D1364" s="8">
        <v>0</v>
      </c>
      <c r="L1364" s="8">
        <v>1</v>
      </c>
      <c r="AK1364" s="8">
        <v>0</v>
      </c>
      <c r="AL1364" s="8">
        <v>0</v>
      </c>
      <c r="AM1364" s="8">
        <v>0</v>
      </c>
      <c r="AN1364" s="8">
        <v>0</v>
      </c>
      <c r="AO1364" s="8">
        <v>0</v>
      </c>
      <c r="AP1364" s="8">
        <v>0</v>
      </c>
      <c r="AQ1364" s="8">
        <v>0</v>
      </c>
      <c r="AR1364" s="8">
        <v>0</v>
      </c>
      <c r="AS1364" s="8">
        <v>0</v>
      </c>
      <c r="AT1364" s="8">
        <v>0</v>
      </c>
      <c r="AU1364" s="8">
        <v>0</v>
      </c>
      <c r="AV1364" s="8">
        <v>0</v>
      </c>
    </row>
    <row r="1365" spans="1:48">
      <c r="A1365" s="8" t="s">
        <v>2012</v>
      </c>
      <c r="D1365" s="8">
        <v>0</v>
      </c>
      <c r="L1365" s="8">
        <v>1</v>
      </c>
      <c r="AK1365" s="8">
        <v>0</v>
      </c>
      <c r="AL1365" s="8">
        <v>0</v>
      </c>
      <c r="AM1365" s="8">
        <v>0</v>
      </c>
      <c r="AN1365" s="8">
        <v>0</v>
      </c>
      <c r="AO1365" s="8">
        <v>0</v>
      </c>
      <c r="AP1365" s="8">
        <v>0</v>
      </c>
      <c r="AQ1365" s="8">
        <v>0</v>
      </c>
      <c r="AR1365" s="8">
        <v>0</v>
      </c>
      <c r="AS1365" s="8">
        <v>0</v>
      </c>
      <c r="AT1365" s="8">
        <v>0</v>
      </c>
      <c r="AU1365" s="8">
        <v>0</v>
      </c>
      <c r="AV1365" s="8">
        <v>0</v>
      </c>
    </row>
    <row r="1366" spans="1:48">
      <c r="A1366" s="8" t="s">
        <v>2012</v>
      </c>
      <c r="B1366" s="8">
        <v>21211000</v>
      </c>
      <c r="D1366" s="8" t="s">
        <v>3199</v>
      </c>
      <c r="E1366" s="8">
        <v>200</v>
      </c>
      <c r="F1366" s="8">
        <v>2.0887728459530026E-2</v>
      </c>
      <c r="G1366" s="8">
        <v>0.25</v>
      </c>
      <c r="K1366" s="8" t="s">
        <v>3200</v>
      </c>
      <c r="L1366" s="8">
        <v>1</v>
      </c>
      <c r="M1366" s="8">
        <v>1</v>
      </c>
      <c r="S1366" s="8" t="s">
        <v>626</v>
      </c>
      <c r="T1366" s="8">
        <v>0.1</v>
      </c>
      <c r="AK1366" s="8">
        <v>0</v>
      </c>
      <c r="AL1366" s="8">
        <v>0</v>
      </c>
      <c r="AM1366" s="8">
        <v>0</v>
      </c>
      <c r="AN1366" s="8">
        <v>0</v>
      </c>
      <c r="AO1366" s="8">
        <v>0</v>
      </c>
      <c r="AP1366" s="8">
        <v>0</v>
      </c>
      <c r="AQ1366" s="8">
        <v>0</v>
      </c>
      <c r="AR1366" s="8">
        <v>0</v>
      </c>
      <c r="AS1366" s="8">
        <v>0</v>
      </c>
      <c r="AT1366" s="8">
        <v>0</v>
      </c>
      <c r="AU1366" s="8">
        <v>0</v>
      </c>
      <c r="AV1366" s="8">
        <v>0</v>
      </c>
    </row>
    <row r="1367" spans="1:48">
      <c r="A1367" s="8" t="s">
        <v>2012</v>
      </c>
      <c r="B1367" s="8">
        <v>212100022</v>
      </c>
      <c r="D1367" s="8" t="s">
        <v>14189</v>
      </c>
      <c r="E1367" s="8">
        <v>50</v>
      </c>
      <c r="F1367" s="8">
        <v>9.75E-3</v>
      </c>
      <c r="G1367" s="8">
        <v>0.25</v>
      </c>
      <c r="K1367" s="8" t="s">
        <v>3200</v>
      </c>
      <c r="L1367" s="8">
        <v>1</v>
      </c>
      <c r="S1367" s="8" t="s">
        <v>626</v>
      </c>
      <c r="T1367" s="8">
        <v>1.4999999999999999E-2</v>
      </c>
      <c r="AK1367" s="8">
        <v>0</v>
      </c>
      <c r="AL1367" s="8">
        <v>0</v>
      </c>
      <c r="AM1367" s="8">
        <v>300000219</v>
      </c>
      <c r="AN1367" s="8">
        <v>2.5000000000000001E-3</v>
      </c>
      <c r="AO1367" s="8">
        <v>0</v>
      </c>
      <c r="AP1367" s="8">
        <v>0</v>
      </c>
      <c r="AQ1367" s="8">
        <v>0</v>
      </c>
      <c r="AR1367" s="8">
        <v>0</v>
      </c>
      <c r="AS1367" s="8">
        <v>0</v>
      </c>
      <c r="AT1367" s="8">
        <v>0</v>
      </c>
      <c r="AU1367" s="8">
        <v>0</v>
      </c>
      <c r="AV1367" s="8">
        <v>0</v>
      </c>
    </row>
    <row r="1368" spans="1:48">
      <c r="A1368" s="8" t="s">
        <v>2012</v>
      </c>
      <c r="B1368" s="8">
        <v>212110001</v>
      </c>
      <c r="D1368" s="8" t="s">
        <v>3201</v>
      </c>
      <c r="E1368" s="8">
        <v>200</v>
      </c>
      <c r="F1368" s="8">
        <v>2.0887728459530026E-2</v>
      </c>
      <c r="G1368" s="8">
        <v>0.25</v>
      </c>
      <c r="K1368" s="8" t="s">
        <v>3200</v>
      </c>
      <c r="L1368" s="8">
        <v>1</v>
      </c>
      <c r="M1368" s="8">
        <v>1</v>
      </c>
      <c r="S1368" s="8" t="s">
        <v>626</v>
      </c>
      <c r="T1368" s="8">
        <v>0.1</v>
      </c>
      <c r="AK1368" s="8">
        <v>0</v>
      </c>
      <c r="AL1368" s="8">
        <v>0</v>
      </c>
      <c r="AM1368" s="8">
        <v>0</v>
      </c>
      <c r="AN1368" s="8">
        <v>0</v>
      </c>
      <c r="AO1368" s="8">
        <v>0</v>
      </c>
      <c r="AP1368" s="8">
        <v>0</v>
      </c>
      <c r="AQ1368" s="8">
        <v>0</v>
      </c>
      <c r="AR1368" s="8">
        <v>0</v>
      </c>
      <c r="AS1368" s="8">
        <v>0</v>
      </c>
      <c r="AT1368" s="8">
        <v>0</v>
      </c>
      <c r="AU1368" s="8">
        <v>0</v>
      </c>
      <c r="AV1368" s="8">
        <v>0</v>
      </c>
    </row>
    <row r="1369" spans="1:48">
      <c r="A1369" s="8" t="s">
        <v>2012</v>
      </c>
      <c r="B1369" s="8">
        <v>212110002</v>
      </c>
      <c r="D1369" s="8" t="s">
        <v>3202</v>
      </c>
      <c r="E1369" s="8">
        <v>200</v>
      </c>
      <c r="F1369" s="8">
        <v>2.0887728459530026E-2</v>
      </c>
      <c r="G1369" s="8">
        <v>0.25</v>
      </c>
      <c r="K1369" s="8" t="s">
        <v>3200</v>
      </c>
      <c r="L1369" s="8">
        <v>1</v>
      </c>
      <c r="M1369" s="8">
        <v>1</v>
      </c>
      <c r="S1369" s="8" t="s">
        <v>626</v>
      </c>
      <c r="T1369" s="8">
        <v>0.09</v>
      </c>
      <c r="AK1369" s="8">
        <v>0</v>
      </c>
      <c r="AL1369" s="8">
        <v>0</v>
      </c>
      <c r="AM1369" s="8">
        <v>0</v>
      </c>
      <c r="AN1369" s="8">
        <v>0</v>
      </c>
      <c r="AO1369" s="8">
        <v>300000299</v>
      </c>
      <c r="AP1369" s="8">
        <v>2.8570000000000002E-2</v>
      </c>
      <c r="AQ1369" s="8">
        <v>0</v>
      </c>
      <c r="AR1369" s="8">
        <v>0</v>
      </c>
      <c r="AS1369" s="8">
        <v>0</v>
      </c>
      <c r="AT1369" s="8">
        <v>0</v>
      </c>
      <c r="AU1369" s="8">
        <v>30201</v>
      </c>
      <c r="AV1369" s="8">
        <v>1.4285000000000001E-2</v>
      </c>
    </row>
    <row r="1370" spans="1:48">
      <c r="A1370" s="8" t="s">
        <v>2012</v>
      </c>
      <c r="B1370" s="8">
        <v>212110003</v>
      </c>
      <c r="D1370" s="8" t="s">
        <v>3203</v>
      </c>
      <c r="E1370" s="8">
        <v>200</v>
      </c>
      <c r="F1370" s="8">
        <v>2.0887728459530026E-2</v>
      </c>
      <c r="G1370" s="8">
        <v>0.25</v>
      </c>
      <c r="K1370" s="8" t="s">
        <v>3200</v>
      </c>
      <c r="L1370" s="8">
        <v>1</v>
      </c>
      <c r="M1370" s="8">
        <v>1</v>
      </c>
      <c r="S1370" s="8" t="s">
        <v>626</v>
      </c>
      <c r="T1370" s="8">
        <v>0.13</v>
      </c>
      <c r="AK1370" s="8">
        <v>0</v>
      </c>
      <c r="AL1370" s="8">
        <v>0</v>
      </c>
      <c r="AM1370" s="8">
        <v>0</v>
      </c>
      <c r="AN1370" s="8">
        <v>0</v>
      </c>
      <c r="AO1370" s="8">
        <v>300000299</v>
      </c>
      <c r="AP1370" s="8">
        <v>2.8570000000000002E-2</v>
      </c>
      <c r="AQ1370" s="8">
        <v>0</v>
      </c>
      <c r="AR1370" s="8">
        <v>0</v>
      </c>
      <c r="AS1370" s="8">
        <v>0</v>
      </c>
      <c r="AT1370" s="8">
        <v>0</v>
      </c>
      <c r="AU1370" s="8">
        <v>30201</v>
      </c>
      <c r="AV1370" s="8">
        <v>1.4285000000000001E-2</v>
      </c>
    </row>
    <row r="1371" spans="1:48">
      <c r="A1371" s="8" t="s">
        <v>2012</v>
      </c>
      <c r="B1371" s="8">
        <v>212100001</v>
      </c>
      <c r="D1371" s="8" t="s">
        <v>3204</v>
      </c>
      <c r="E1371" s="8">
        <v>130</v>
      </c>
      <c r="F1371" s="8">
        <v>1.8333333333333333E-3</v>
      </c>
      <c r="G1371" s="8">
        <v>0.25</v>
      </c>
      <c r="K1371" s="8" t="s">
        <v>2055</v>
      </c>
      <c r="L1371" s="8">
        <v>1</v>
      </c>
      <c r="M1371" s="8">
        <v>4</v>
      </c>
      <c r="S1371" s="8" t="s">
        <v>997</v>
      </c>
      <c r="T1371" s="8">
        <v>0.01</v>
      </c>
      <c r="AK1371" s="8">
        <v>30143</v>
      </c>
      <c r="AL1371" s="8">
        <v>1.111E-3</v>
      </c>
      <c r="AM1371" s="8">
        <v>300000302</v>
      </c>
      <c r="AN1371" s="8">
        <v>1.111E-3</v>
      </c>
      <c r="AO1371" s="8">
        <v>0</v>
      </c>
      <c r="AP1371" s="8">
        <v>0</v>
      </c>
      <c r="AQ1371" s="8">
        <v>0</v>
      </c>
      <c r="AR1371" s="8">
        <v>0</v>
      </c>
      <c r="AS1371" s="8">
        <v>0</v>
      </c>
      <c r="AT1371" s="8">
        <v>0</v>
      </c>
      <c r="AU1371" s="8">
        <v>30201</v>
      </c>
      <c r="AV1371" s="8">
        <v>1.111E-3</v>
      </c>
    </row>
    <row r="1372" spans="1:48">
      <c r="A1372" s="8" t="s">
        <v>2012</v>
      </c>
      <c r="D1372" s="8">
        <v>0</v>
      </c>
      <c r="L1372" s="8">
        <v>1</v>
      </c>
      <c r="AK1372" s="8">
        <v>0</v>
      </c>
      <c r="AL1372" s="8">
        <v>0</v>
      </c>
      <c r="AM1372" s="8">
        <v>0</v>
      </c>
      <c r="AN1372" s="8">
        <v>0</v>
      </c>
      <c r="AO1372" s="8">
        <v>0</v>
      </c>
      <c r="AP1372" s="8">
        <v>0</v>
      </c>
      <c r="AQ1372" s="8">
        <v>0</v>
      </c>
      <c r="AR1372" s="8">
        <v>0</v>
      </c>
      <c r="AS1372" s="8">
        <v>0</v>
      </c>
      <c r="AT1372" s="8">
        <v>0</v>
      </c>
      <c r="AU1372" s="8">
        <v>0</v>
      </c>
      <c r="AV1372" s="8">
        <v>0</v>
      </c>
    </row>
    <row r="1373" spans="1:48">
      <c r="A1373" s="8" t="s">
        <v>2012</v>
      </c>
      <c r="B1373" s="8">
        <v>212100002</v>
      </c>
      <c r="D1373" s="8" t="s">
        <v>3205</v>
      </c>
      <c r="E1373" s="8">
        <v>80</v>
      </c>
      <c r="F1373" s="8">
        <v>8.2500000000000004E-3</v>
      </c>
      <c r="G1373" s="8">
        <v>0.25</v>
      </c>
      <c r="K1373" s="8" t="s">
        <v>3206</v>
      </c>
      <c r="L1373" s="8">
        <v>2</v>
      </c>
      <c r="M1373" s="8">
        <v>1</v>
      </c>
      <c r="S1373" s="8" t="s">
        <v>889</v>
      </c>
      <c r="T1373" s="8">
        <v>7.0000000000000001E-3</v>
      </c>
      <c r="AK1373" s="8">
        <v>0</v>
      </c>
      <c r="AL1373" s="8">
        <v>0</v>
      </c>
      <c r="AM1373" s="8">
        <v>30029</v>
      </c>
      <c r="AN1373" s="8">
        <v>0.02</v>
      </c>
      <c r="AO1373" s="8">
        <v>0</v>
      </c>
      <c r="AP1373" s="8">
        <v>0</v>
      </c>
      <c r="AQ1373" s="8">
        <v>0</v>
      </c>
      <c r="AR1373" s="8">
        <v>0</v>
      </c>
      <c r="AS1373" s="8">
        <v>0</v>
      </c>
      <c r="AT1373" s="8">
        <v>0</v>
      </c>
      <c r="AU1373" s="8">
        <v>30201</v>
      </c>
      <c r="AV1373" s="8">
        <v>0.01</v>
      </c>
    </row>
    <row r="1374" spans="1:48">
      <c r="A1374" s="8" t="s">
        <v>2012</v>
      </c>
      <c r="B1374" s="8">
        <v>212100003</v>
      </c>
      <c r="D1374" s="8" t="s">
        <v>3207</v>
      </c>
      <c r="E1374" s="8">
        <v>80</v>
      </c>
      <c r="F1374" s="8">
        <v>8.2500000000000004E-3</v>
      </c>
      <c r="G1374" s="8">
        <v>0.25</v>
      </c>
      <c r="K1374" s="8" t="s">
        <v>3206</v>
      </c>
      <c r="L1374" s="8">
        <v>2</v>
      </c>
      <c r="M1374" s="8">
        <v>1</v>
      </c>
      <c r="S1374" s="8" t="s">
        <v>889</v>
      </c>
      <c r="T1374" s="8">
        <v>7.0000000000000001E-3</v>
      </c>
      <c r="AK1374" s="8">
        <v>0</v>
      </c>
      <c r="AL1374" s="8">
        <v>0</v>
      </c>
      <c r="AM1374" s="8">
        <v>30029</v>
      </c>
      <c r="AN1374" s="8">
        <v>0.02</v>
      </c>
      <c r="AO1374" s="8">
        <v>0</v>
      </c>
      <c r="AP1374" s="8">
        <v>0</v>
      </c>
      <c r="AQ1374" s="8">
        <v>0</v>
      </c>
      <c r="AR1374" s="8">
        <v>0</v>
      </c>
      <c r="AS1374" s="8">
        <v>0</v>
      </c>
      <c r="AT1374" s="8">
        <v>0</v>
      </c>
      <c r="AU1374" s="8">
        <v>30201</v>
      </c>
      <c r="AV1374" s="8">
        <v>0.01</v>
      </c>
    </row>
    <row r="1375" spans="1:48">
      <c r="A1375" s="8" t="s">
        <v>2012</v>
      </c>
      <c r="B1375" s="8">
        <v>212110004</v>
      </c>
      <c r="D1375" s="8" t="s">
        <v>14161</v>
      </c>
      <c r="E1375" s="8">
        <v>50</v>
      </c>
      <c r="F1375" s="8">
        <v>8.4210526315789472E-3</v>
      </c>
      <c r="G1375" s="8">
        <v>0.25</v>
      </c>
      <c r="K1375" s="8" t="s">
        <v>3200</v>
      </c>
      <c r="L1375" s="8">
        <v>1</v>
      </c>
      <c r="M1375" s="8">
        <v>1</v>
      </c>
      <c r="S1375" s="8" t="s">
        <v>626</v>
      </c>
      <c r="T1375" s="8">
        <v>0.01</v>
      </c>
      <c r="AK1375" s="8">
        <v>0</v>
      </c>
      <c r="AL1375" s="8">
        <v>0</v>
      </c>
      <c r="AM1375" s="8">
        <v>0</v>
      </c>
      <c r="AN1375" s="8">
        <v>0</v>
      </c>
      <c r="AO1375" s="8">
        <v>0</v>
      </c>
      <c r="AP1375" s="8">
        <v>0</v>
      </c>
      <c r="AQ1375" s="8">
        <v>0</v>
      </c>
      <c r="AR1375" s="8">
        <v>0</v>
      </c>
      <c r="AS1375" s="8">
        <v>0</v>
      </c>
      <c r="AT1375" s="8">
        <v>0</v>
      </c>
      <c r="AU1375" s="8">
        <v>0</v>
      </c>
      <c r="AV1375" s="8">
        <v>0</v>
      </c>
    </row>
    <row r="1376" spans="1:48">
      <c r="A1376" s="8" t="s">
        <v>2012</v>
      </c>
      <c r="B1376" s="8">
        <v>212110009</v>
      </c>
      <c r="D1376" s="8" t="s">
        <v>3208</v>
      </c>
      <c r="E1376" s="8">
        <v>80</v>
      </c>
      <c r="F1376" s="8">
        <v>5.0000000000000001E-3</v>
      </c>
      <c r="G1376" s="8">
        <v>0.25</v>
      </c>
      <c r="K1376" s="8" t="s">
        <v>3209</v>
      </c>
      <c r="L1376" s="8">
        <v>1</v>
      </c>
      <c r="M1376" s="8">
        <v>2</v>
      </c>
      <c r="S1376" s="8" t="s">
        <v>1107</v>
      </c>
      <c r="T1376" s="8">
        <v>2.265E-2</v>
      </c>
      <c r="AK1376" s="8">
        <v>0</v>
      </c>
      <c r="AL1376" s="8">
        <v>0</v>
      </c>
      <c r="AM1376" s="8">
        <v>300000302</v>
      </c>
      <c r="AN1376" s="8">
        <v>6.6670000000000002E-3</v>
      </c>
      <c r="AO1376" s="8">
        <v>0</v>
      </c>
      <c r="AP1376" s="8">
        <v>0</v>
      </c>
      <c r="AQ1376" s="8">
        <v>0</v>
      </c>
      <c r="AR1376" s="8">
        <v>0</v>
      </c>
      <c r="AS1376" s="8">
        <v>0</v>
      </c>
      <c r="AT1376" s="8">
        <v>0</v>
      </c>
      <c r="AU1376" s="8">
        <v>0</v>
      </c>
      <c r="AV1376" s="8">
        <v>0</v>
      </c>
    </row>
    <row r="1377" spans="1:48">
      <c r="A1377" s="8" t="s">
        <v>2012</v>
      </c>
      <c r="B1377" s="8">
        <v>212110011</v>
      </c>
      <c r="D1377" s="8" t="s">
        <v>3210</v>
      </c>
      <c r="E1377" s="8">
        <v>80</v>
      </c>
      <c r="F1377" s="8">
        <v>4.4999999999999997E-3</v>
      </c>
      <c r="G1377" s="8">
        <v>0.25</v>
      </c>
      <c r="K1377" s="8" t="s">
        <v>3209</v>
      </c>
      <c r="L1377" s="8">
        <v>1</v>
      </c>
      <c r="M1377" s="8">
        <v>2</v>
      </c>
      <c r="S1377" s="8" t="s">
        <v>1107</v>
      </c>
      <c r="T1377" s="8">
        <v>2.265E-2</v>
      </c>
      <c r="AK1377" s="8">
        <v>0</v>
      </c>
      <c r="AL1377" s="8">
        <v>0</v>
      </c>
      <c r="AM1377" s="8">
        <v>300000302</v>
      </c>
      <c r="AN1377" s="8">
        <v>8.3330000000000001E-3</v>
      </c>
      <c r="AO1377" s="8">
        <v>0</v>
      </c>
      <c r="AP1377" s="8">
        <v>0</v>
      </c>
      <c r="AQ1377" s="8">
        <v>0</v>
      </c>
      <c r="AR1377" s="8">
        <v>0</v>
      </c>
      <c r="AS1377" s="8">
        <v>0</v>
      </c>
      <c r="AT1377" s="8">
        <v>0</v>
      </c>
      <c r="AU1377" s="8">
        <v>0</v>
      </c>
      <c r="AV1377" s="8">
        <v>0</v>
      </c>
    </row>
    <row r="1378" spans="1:48">
      <c r="A1378" s="8" t="s">
        <v>2012</v>
      </c>
      <c r="B1378" s="8">
        <v>212110013</v>
      </c>
      <c r="D1378" s="8" t="s">
        <v>3211</v>
      </c>
      <c r="E1378" s="8">
        <v>50</v>
      </c>
      <c r="F1378" s="8">
        <v>4.0000000000000001E-3</v>
      </c>
      <c r="G1378" s="8">
        <v>0.25</v>
      </c>
      <c r="K1378" s="8" t="s">
        <v>3209</v>
      </c>
      <c r="L1378" s="8">
        <v>1</v>
      </c>
      <c r="M1378" s="8">
        <v>2</v>
      </c>
      <c r="S1378" s="8" t="s">
        <v>1105</v>
      </c>
      <c r="T1378" s="8">
        <v>2.265E-2</v>
      </c>
      <c r="AK1378" s="8">
        <v>0</v>
      </c>
      <c r="AL1378" s="8">
        <v>0</v>
      </c>
      <c r="AM1378" s="8">
        <v>300000302</v>
      </c>
      <c r="AN1378" s="8">
        <v>2E-3</v>
      </c>
      <c r="AO1378" s="8">
        <v>0</v>
      </c>
      <c r="AP1378" s="8">
        <v>0</v>
      </c>
      <c r="AQ1378" s="8">
        <v>0</v>
      </c>
      <c r="AR1378" s="8">
        <v>0</v>
      </c>
      <c r="AS1378" s="8">
        <v>0</v>
      </c>
      <c r="AT1378" s="8">
        <v>0</v>
      </c>
      <c r="AU1378" s="8">
        <v>0</v>
      </c>
      <c r="AV1378" s="8">
        <v>0</v>
      </c>
    </row>
    <row r="1379" spans="1:48">
      <c r="A1379" s="8" t="s">
        <v>2012</v>
      </c>
      <c r="D1379" s="8">
        <v>0</v>
      </c>
      <c r="L1379" s="8">
        <v>1</v>
      </c>
      <c r="AK1379" s="8">
        <v>0</v>
      </c>
      <c r="AL1379" s="8">
        <v>0</v>
      </c>
      <c r="AM1379" s="8">
        <v>0</v>
      </c>
      <c r="AN1379" s="8">
        <v>0</v>
      </c>
      <c r="AO1379" s="8">
        <v>0</v>
      </c>
      <c r="AP1379" s="8">
        <v>0</v>
      </c>
      <c r="AQ1379" s="8">
        <v>0</v>
      </c>
      <c r="AR1379" s="8">
        <v>0</v>
      </c>
      <c r="AS1379" s="8">
        <v>0</v>
      </c>
      <c r="AT1379" s="8">
        <v>0</v>
      </c>
      <c r="AU1379" s="8">
        <v>0</v>
      </c>
      <c r="AV1379" s="8">
        <v>0</v>
      </c>
    </row>
    <row r="1380" spans="1:48">
      <c r="A1380" s="8" t="s">
        <v>2012</v>
      </c>
      <c r="B1380" s="8">
        <v>212110015</v>
      </c>
      <c r="D1380" s="8" t="s">
        <v>3212</v>
      </c>
      <c r="E1380" s="8">
        <v>130</v>
      </c>
      <c r="F1380" s="8">
        <v>5.4166666666666669E-3</v>
      </c>
      <c r="G1380" s="8">
        <v>0.25</v>
      </c>
      <c r="K1380" s="8" t="s">
        <v>3213</v>
      </c>
      <c r="L1380" s="8">
        <v>1</v>
      </c>
      <c r="M1380" s="8">
        <v>2</v>
      </c>
      <c r="S1380" s="8" t="s">
        <v>680</v>
      </c>
      <c r="T1380" s="8">
        <v>0.1051</v>
      </c>
      <c r="AK1380" s="8">
        <v>300000327</v>
      </c>
      <c r="AL1380" s="8">
        <v>5.7140000000000003E-3</v>
      </c>
      <c r="AM1380" s="8">
        <v>0</v>
      </c>
      <c r="AN1380" s="8">
        <v>0</v>
      </c>
      <c r="AO1380" s="8">
        <v>300000299</v>
      </c>
      <c r="AP1380" s="8">
        <v>2.8571000000000003E-2</v>
      </c>
      <c r="AQ1380" s="8">
        <v>0</v>
      </c>
      <c r="AR1380" s="8">
        <v>0</v>
      </c>
      <c r="AS1380" s="8">
        <v>0</v>
      </c>
      <c r="AT1380" s="8">
        <v>0</v>
      </c>
      <c r="AU1380" s="8">
        <v>0</v>
      </c>
      <c r="AV1380" s="8">
        <v>0</v>
      </c>
    </row>
    <row r="1381" spans="1:48">
      <c r="A1381" s="8" t="s">
        <v>2012</v>
      </c>
      <c r="B1381" s="8">
        <v>212110016</v>
      </c>
      <c r="D1381" s="8" t="s">
        <v>14582</v>
      </c>
      <c r="E1381" s="8">
        <v>130</v>
      </c>
      <c r="F1381" s="8">
        <v>5.4166666666666669E-3</v>
      </c>
      <c r="G1381" s="8">
        <v>0.25</v>
      </c>
      <c r="K1381" s="8" t="s">
        <v>3213</v>
      </c>
      <c r="L1381" s="8">
        <v>1</v>
      </c>
      <c r="M1381" s="8">
        <v>2</v>
      </c>
      <c r="S1381" s="8" t="s">
        <v>680</v>
      </c>
      <c r="T1381" s="8">
        <v>0.1051</v>
      </c>
      <c r="AK1381" s="8">
        <v>300000327</v>
      </c>
      <c r="AL1381" s="8">
        <v>5.7140000000000003E-3</v>
      </c>
      <c r="AM1381" s="8">
        <v>0</v>
      </c>
      <c r="AN1381" s="8">
        <v>0</v>
      </c>
      <c r="AO1381" s="8">
        <v>300000299</v>
      </c>
      <c r="AP1381" s="8">
        <v>2.8571000000000003E-2</v>
      </c>
      <c r="AQ1381" s="8">
        <v>0</v>
      </c>
      <c r="AR1381" s="8">
        <v>0</v>
      </c>
      <c r="AS1381" s="8">
        <v>0</v>
      </c>
      <c r="AT1381" s="8">
        <v>0</v>
      </c>
      <c r="AU1381" s="8">
        <v>0</v>
      </c>
      <c r="AV1381" s="8">
        <v>0</v>
      </c>
    </row>
    <row r="1382" spans="1:48">
      <c r="A1382" s="8" t="s">
        <v>2012</v>
      </c>
      <c r="B1382" s="8">
        <v>212110017</v>
      </c>
      <c r="D1382" s="8" t="s">
        <v>14583</v>
      </c>
      <c r="E1382" s="8">
        <v>130</v>
      </c>
      <c r="F1382" s="8">
        <v>5.4166666666666669E-3</v>
      </c>
      <c r="G1382" s="8">
        <v>0.25</v>
      </c>
      <c r="K1382" s="8" t="s">
        <v>3213</v>
      </c>
      <c r="L1382" s="8">
        <v>1</v>
      </c>
      <c r="M1382" s="8">
        <v>2</v>
      </c>
      <c r="S1382" s="8" t="s">
        <v>680</v>
      </c>
      <c r="T1382" s="8">
        <v>5.2549999999999999E-2</v>
      </c>
      <c r="AK1382" s="8">
        <v>300000327</v>
      </c>
      <c r="AL1382" s="8">
        <v>5.7140000000000003E-3</v>
      </c>
      <c r="AM1382" s="8">
        <v>0</v>
      </c>
      <c r="AN1382" s="8">
        <v>0</v>
      </c>
      <c r="AO1382" s="8">
        <v>300000299</v>
      </c>
      <c r="AP1382" s="8">
        <v>2.8571000000000003E-2</v>
      </c>
      <c r="AQ1382" s="8">
        <v>0</v>
      </c>
      <c r="AR1382" s="8">
        <v>0</v>
      </c>
      <c r="AS1382" s="8">
        <v>0</v>
      </c>
      <c r="AT1382" s="8">
        <v>0</v>
      </c>
      <c r="AU1382" s="8">
        <v>0</v>
      </c>
      <c r="AV1382" s="8">
        <v>0</v>
      </c>
    </row>
    <row r="1383" spans="1:48">
      <c r="A1383" s="8" t="s">
        <v>2012</v>
      </c>
      <c r="B1383" s="8">
        <v>212110018</v>
      </c>
      <c r="D1383" s="8" t="s">
        <v>14584</v>
      </c>
      <c r="E1383" s="8">
        <v>130</v>
      </c>
      <c r="F1383" s="8">
        <v>5.4166666666666669E-3</v>
      </c>
      <c r="G1383" s="8">
        <v>0.25</v>
      </c>
      <c r="K1383" s="8" t="s">
        <v>3213</v>
      </c>
      <c r="L1383" s="8">
        <v>1</v>
      </c>
      <c r="M1383" s="8">
        <v>2</v>
      </c>
      <c r="S1383" s="8" t="s">
        <v>680</v>
      </c>
      <c r="T1383" s="8">
        <v>5.2549999999999999E-2</v>
      </c>
      <c r="AK1383" s="8">
        <v>300000327</v>
      </c>
      <c r="AL1383" s="8">
        <v>5.7140000000000003E-3</v>
      </c>
      <c r="AM1383" s="8">
        <v>0</v>
      </c>
      <c r="AN1383" s="8">
        <v>0</v>
      </c>
      <c r="AO1383" s="8">
        <v>300000299</v>
      </c>
      <c r="AP1383" s="8">
        <v>2.8571000000000003E-2</v>
      </c>
      <c r="AQ1383" s="8">
        <v>0</v>
      </c>
      <c r="AR1383" s="8">
        <v>0</v>
      </c>
      <c r="AS1383" s="8">
        <v>0</v>
      </c>
      <c r="AT1383" s="8">
        <v>0</v>
      </c>
      <c r="AU1383" s="8">
        <v>0</v>
      </c>
      <c r="AV1383" s="8">
        <v>0</v>
      </c>
    </row>
    <row r="1384" spans="1:48">
      <c r="A1384" s="8" t="s">
        <v>2012</v>
      </c>
      <c r="D1384" s="8">
        <v>0</v>
      </c>
      <c r="L1384" s="8">
        <v>1</v>
      </c>
      <c r="AK1384" s="8">
        <v>0</v>
      </c>
      <c r="AL1384" s="8">
        <v>0</v>
      </c>
      <c r="AM1384" s="8">
        <v>0</v>
      </c>
      <c r="AN1384" s="8">
        <v>0</v>
      </c>
      <c r="AO1384" s="8">
        <v>0</v>
      </c>
      <c r="AP1384" s="8">
        <v>0</v>
      </c>
      <c r="AQ1384" s="8">
        <v>0</v>
      </c>
      <c r="AR1384" s="8">
        <v>0</v>
      </c>
      <c r="AS1384" s="8">
        <v>0</v>
      </c>
      <c r="AT1384" s="8">
        <v>0</v>
      </c>
      <c r="AU1384" s="8">
        <v>0</v>
      </c>
      <c r="AV1384" s="8">
        <v>0</v>
      </c>
    </row>
    <row r="1385" spans="1:48">
      <c r="A1385" s="8" t="s">
        <v>2012</v>
      </c>
      <c r="D1385" s="8">
        <v>0</v>
      </c>
      <c r="L1385" s="8">
        <v>1</v>
      </c>
      <c r="AK1385" s="8">
        <v>0</v>
      </c>
      <c r="AL1385" s="8">
        <v>0</v>
      </c>
      <c r="AM1385" s="8">
        <v>0</v>
      </c>
      <c r="AN1385" s="8">
        <v>0</v>
      </c>
      <c r="AO1385" s="8">
        <v>0</v>
      </c>
      <c r="AP1385" s="8">
        <v>0</v>
      </c>
      <c r="AQ1385" s="8">
        <v>0</v>
      </c>
      <c r="AR1385" s="8">
        <v>0</v>
      </c>
      <c r="AS1385" s="8">
        <v>0</v>
      </c>
      <c r="AT1385" s="8">
        <v>0</v>
      </c>
      <c r="AU1385" s="8">
        <v>0</v>
      </c>
      <c r="AV1385" s="8">
        <v>0</v>
      </c>
    </row>
    <row r="1386" spans="1:48">
      <c r="A1386" s="8" t="s">
        <v>2012</v>
      </c>
      <c r="B1386" s="8">
        <v>216100001</v>
      </c>
      <c r="D1386" s="8" t="s">
        <v>7455</v>
      </c>
      <c r="K1386" s="8" t="s">
        <v>5374</v>
      </c>
      <c r="L1386" s="8">
        <v>1</v>
      </c>
      <c r="S1386" s="8" t="s">
        <v>1329</v>
      </c>
      <c r="T1386" s="8">
        <v>0.12</v>
      </c>
      <c r="AK1386" s="8">
        <v>0</v>
      </c>
      <c r="AL1386" s="8">
        <v>0</v>
      </c>
      <c r="AM1386" s="8">
        <v>300000376</v>
      </c>
      <c r="AN1386" s="8">
        <v>1E-3</v>
      </c>
      <c r="AO1386" s="8">
        <v>0</v>
      </c>
      <c r="AP1386" s="8">
        <v>0</v>
      </c>
      <c r="AQ1386" s="8">
        <v>0</v>
      </c>
      <c r="AR1386" s="8">
        <v>0</v>
      </c>
      <c r="AS1386" s="8">
        <v>0</v>
      </c>
      <c r="AT1386" s="8">
        <v>0</v>
      </c>
      <c r="AU1386" s="8">
        <v>30201</v>
      </c>
      <c r="AV1386" s="8">
        <v>0</v>
      </c>
    </row>
    <row r="1387" spans="1:48">
      <c r="A1387" s="8" t="s">
        <v>2012</v>
      </c>
      <c r="B1387" s="8">
        <v>216100002</v>
      </c>
      <c r="D1387" s="8" t="s">
        <v>7456</v>
      </c>
      <c r="K1387" s="8" t="s">
        <v>5374</v>
      </c>
      <c r="L1387" s="8">
        <v>1</v>
      </c>
      <c r="S1387" s="8" t="s">
        <v>1329</v>
      </c>
      <c r="T1387" s="8">
        <v>0.23599999999999999</v>
      </c>
      <c r="AK1387" s="8">
        <v>30106</v>
      </c>
      <c r="AL1387" s="8">
        <v>1E-3</v>
      </c>
      <c r="AM1387" s="8">
        <v>300000376</v>
      </c>
      <c r="AN1387" s="8">
        <v>1E-3</v>
      </c>
      <c r="AO1387" s="8">
        <v>0</v>
      </c>
      <c r="AP1387" s="8">
        <v>0</v>
      </c>
      <c r="AQ1387" s="8">
        <v>0</v>
      </c>
      <c r="AR1387" s="8">
        <v>0</v>
      </c>
      <c r="AS1387" s="8">
        <v>0</v>
      </c>
      <c r="AT1387" s="8">
        <v>0</v>
      </c>
      <c r="AU1387" s="8">
        <v>30201</v>
      </c>
      <c r="AV1387" s="8">
        <v>0</v>
      </c>
    </row>
    <row r="1388" spans="1:48">
      <c r="A1388" s="8" t="s">
        <v>2012</v>
      </c>
      <c r="B1388" s="8">
        <v>216100003</v>
      </c>
      <c r="D1388" s="8" t="s">
        <v>7458</v>
      </c>
      <c r="K1388" s="8" t="s">
        <v>5374</v>
      </c>
      <c r="L1388" s="8">
        <v>1</v>
      </c>
      <c r="S1388" s="8" t="s">
        <v>1329</v>
      </c>
      <c r="T1388" s="8">
        <v>0.23599999999999999</v>
      </c>
      <c r="AK1388" s="8">
        <v>30106</v>
      </c>
      <c r="AL1388" s="8">
        <v>1E-3</v>
      </c>
      <c r="AM1388" s="8">
        <v>300000376</v>
      </c>
      <c r="AN1388" s="8">
        <v>1E-3</v>
      </c>
      <c r="AO1388" s="8">
        <v>0</v>
      </c>
      <c r="AP1388" s="8">
        <v>0</v>
      </c>
      <c r="AQ1388" s="8">
        <v>0</v>
      </c>
      <c r="AR1388" s="8">
        <v>0</v>
      </c>
      <c r="AS1388" s="8">
        <v>0</v>
      </c>
      <c r="AT1388" s="8">
        <v>0</v>
      </c>
      <c r="AU1388" s="8">
        <v>30201</v>
      </c>
      <c r="AV1388" s="8">
        <v>0</v>
      </c>
    </row>
    <row r="1389" spans="1:48">
      <c r="A1389" s="8" t="s">
        <v>2012</v>
      </c>
      <c r="B1389" s="8">
        <v>216100004</v>
      </c>
      <c r="D1389" s="8" t="s">
        <v>7460</v>
      </c>
      <c r="E1389" s="8">
        <v>160</v>
      </c>
      <c r="F1389" s="8">
        <v>1.7499999999999998E-2</v>
      </c>
      <c r="G1389" s="8">
        <v>0.5</v>
      </c>
      <c r="K1389" s="8" t="s">
        <v>5374</v>
      </c>
      <c r="L1389" s="8">
        <v>1</v>
      </c>
      <c r="S1389" s="8" t="s">
        <v>1329</v>
      </c>
      <c r="T1389" s="8">
        <v>0.12</v>
      </c>
      <c r="AK1389" s="8">
        <v>0</v>
      </c>
      <c r="AL1389" s="8">
        <v>0</v>
      </c>
      <c r="AM1389" s="8">
        <v>300000376</v>
      </c>
      <c r="AN1389" s="8">
        <v>1E-3</v>
      </c>
      <c r="AO1389" s="8">
        <v>0</v>
      </c>
      <c r="AP1389" s="8">
        <v>0</v>
      </c>
      <c r="AQ1389" s="8">
        <v>0</v>
      </c>
      <c r="AR1389" s="8">
        <v>0</v>
      </c>
      <c r="AS1389" s="8">
        <v>0</v>
      </c>
      <c r="AT1389" s="8">
        <v>0</v>
      </c>
      <c r="AU1389" s="8">
        <v>30201</v>
      </c>
      <c r="AV1389" s="8">
        <v>0</v>
      </c>
    </row>
    <row r="1390" spans="1:48">
      <c r="A1390" s="8" t="s">
        <v>2012</v>
      </c>
      <c r="B1390" s="8">
        <v>216100005</v>
      </c>
      <c r="D1390" s="8" t="s">
        <v>7462</v>
      </c>
      <c r="K1390" s="8" t="s">
        <v>5374</v>
      </c>
      <c r="L1390" s="8">
        <v>1</v>
      </c>
      <c r="S1390" s="8" t="s">
        <v>1331</v>
      </c>
      <c r="T1390" s="8">
        <v>0.26100000000000001</v>
      </c>
      <c r="AK1390" s="8">
        <v>0</v>
      </c>
      <c r="AL1390" s="8">
        <v>0</v>
      </c>
      <c r="AM1390" s="8">
        <v>300000376</v>
      </c>
      <c r="AN1390" s="8">
        <v>1E-3</v>
      </c>
      <c r="AO1390" s="8">
        <v>0</v>
      </c>
      <c r="AP1390" s="8">
        <v>0</v>
      </c>
      <c r="AQ1390" s="8">
        <v>0</v>
      </c>
      <c r="AR1390" s="8">
        <v>0</v>
      </c>
      <c r="AS1390" s="8">
        <v>0</v>
      </c>
      <c r="AT1390" s="8">
        <v>0</v>
      </c>
      <c r="AU1390" s="8">
        <v>0</v>
      </c>
      <c r="AV1390" s="8">
        <v>0</v>
      </c>
    </row>
    <row r="1391" spans="1:48">
      <c r="A1391" s="8" t="s">
        <v>2012</v>
      </c>
      <c r="B1391" s="8">
        <v>216100006</v>
      </c>
      <c r="D1391" s="8" t="s">
        <v>7464</v>
      </c>
      <c r="K1391" s="8" t="s">
        <v>5374</v>
      </c>
      <c r="L1391" s="8">
        <v>1</v>
      </c>
      <c r="S1391" s="8" t="s">
        <v>1331</v>
      </c>
      <c r="T1391" s="8">
        <v>0.26100000000000001</v>
      </c>
      <c r="AK1391" s="8">
        <v>0</v>
      </c>
      <c r="AL1391" s="8">
        <v>0</v>
      </c>
      <c r="AM1391" s="8">
        <v>300000376</v>
      </c>
      <c r="AN1391" s="8">
        <v>1E-3</v>
      </c>
      <c r="AO1391" s="8">
        <v>0</v>
      </c>
      <c r="AP1391" s="8">
        <v>0</v>
      </c>
      <c r="AQ1391" s="8">
        <v>0</v>
      </c>
      <c r="AR1391" s="8">
        <v>0</v>
      </c>
      <c r="AS1391" s="8">
        <v>0</v>
      </c>
      <c r="AT1391" s="8">
        <v>0</v>
      </c>
      <c r="AU1391" s="8">
        <v>0</v>
      </c>
      <c r="AV1391" s="8">
        <v>0</v>
      </c>
    </row>
    <row r="1392" spans="1:48">
      <c r="A1392" s="8" t="s">
        <v>2012</v>
      </c>
      <c r="B1392" s="8">
        <v>216100009</v>
      </c>
      <c r="D1392" s="8" t="s">
        <v>7470</v>
      </c>
      <c r="K1392" s="8" t="s">
        <v>5374</v>
      </c>
      <c r="L1392" s="8">
        <v>1</v>
      </c>
      <c r="S1392" s="8" t="s">
        <v>1327</v>
      </c>
      <c r="T1392" s="8">
        <v>8.5000000000000006E-3</v>
      </c>
      <c r="U1392" s="8">
        <v>216510001</v>
      </c>
      <c r="V1392" s="8">
        <v>1</v>
      </c>
      <c r="AK1392" s="8">
        <v>0</v>
      </c>
      <c r="AL1392" s="8">
        <v>0</v>
      </c>
      <c r="AM1392" s="8">
        <v>0</v>
      </c>
      <c r="AN1392" s="8">
        <v>0</v>
      </c>
      <c r="AO1392" s="8">
        <v>0</v>
      </c>
      <c r="AP1392" s="8">
        <v>0</v>
      </c>
      <c r="AQ1392" s="8">
        <v>0</v>
      </c>
      <c r="AR1392" s="8">
        <v>0</v>
      </c>
      <c r="AS1392" s="8">
        <v>0</v>
      </c>
      <c r="AT1392" s="8">
        <v>0</v>
      </c>
      <c r="AU1392" s="8">
        <v>0</v>
      </c>
      <c r="AV1392" s="8">
        <v>0</v>
      </c>
    </row>
    <row r="1393" spans="1:48">
      <c r="A1393" s="8" t="s">
        <v>2012</v>
      </c>
      <c r="B1393" s="8">
        <v>216100010</v>
      </c>
      <c r="D1393" s="8" t="s">
        <v>7472</v>
      </c>
      <c r="K1393" s="8" t="s">
        <v>5374</v>
      </c>
      <c r="L1393" s="8">
        <v>1</v>
      </c>
      <c r="S1393" s="8" t="s">
        <v>1061</v>
      </c>
      <c r="T1393" s="8">
        <v>7.0000000000000001E-3</v>
      </c>
      <c r="AK1393" s="8">
        <v>0</v>
      </c>
      <c r="AL1393" s="8">
        <v>0</v>
      </c>
      <c r="AM1393" s="8">
        <v>300000375</v>
      </c>
      <c r="AN1393" s="8">
        <v>1E-3</v>
      </c>
      <c r="AO1393" s="8">
        <v>0</v>
      </c>
      <c r="AP1393" s="8">
        <v>0</v>
      </c>
      <c r="AQ1393" s="8">
        <v>0</v>
      </c>
      <c r="AR1393" s="8">
        <v>0</v>
      </c>
      <c r="AS1393" s="8">
        <v>0</v>
      </c>
      <c r="AT1393" s="8">
        <v>0</v>
      </c>
      <c r="AU1393" s="8">
        <v>0</v>
      </c>
      <c r="AV1393" s="8">
        <v>0</v>
      </c>
    </row>
    <row r="1394" spans="1:48">
      <c r="A1394" s="8" t="s">
        <v>2012</v>
      </c>
      <c r="B1394" s="8">
        <v>216100011</v>
      </c>
      <c r="D1394" s="8" t="s">
        <v>7474</v>
      </c>
      <c r="K1394" s="8" t="s">
        <v>5374</v>
      </c>
      <c r="L1394" s="8">
        <v>1</v>
      </c>
      <c r="S1394" s="8" t="s">
        <v>819</v>
      </c>
      <c r="T1394" s="8">
        <v>1.8E-3</v>
      </c>
      <c r="AK1394" s="8">
        <v>0</v>
      </c>
      <c r="AL1394" s="8">
        <v>0</v>
      </c>
      <c r="AM1394" s="8">
        <v>0</v>
      </c>
      <c r="AN1394" s="8">
        <v>0</v>
      </c>
      <c r="AO1394" s="8">
        <v>0</v>
      </c>
      <c r="AP1394" s="8">
        <v>0</v>
      </c>
      <c r="AQ1394" s="8">
        <v>0</v>
      </c>
      <c r="AR1394" s="8">
        <v>0</v>
      </c>
      <c r="AS1394" s="8">
        <v>0</v>
      </c>
      <c r="AT1394" s="8">
        <v>0</v>
      </c>
      <c r="AU1394" s="8">
        <v>0</v>
      </c>
      <c r="AV1394" s="8">
        <v>0</v>
      </c>
    </row>
    <row r="1395" spans="1:48">
      <c r="A1395" s="8" t="s">
        <v>2012</v>
      </c>
      <c r="B1395" s="8">
        <v>216100012</v>
      </c>
      <c r="D1395" s="8" t="s">
        <v>7476</v>
      </c>
      <c r="K1395" s="8" t="s">
        <v>5374</v>
      </c>
      <c r="L1395" s="8">
        <v>1</v>
      </c>
      <c r="S1395" s="8" t="s">
        <v>1337</v>
      </c>
      <c r="T1395" s="8">
        <v>3.3E-3</v>
      </c>
      <c r="AK1395" s="8">
        <v>0</v>
      </c>
      <c r="AL1395" s="8">
        <v>0</v>
      </c>
      <c r="AM1395" s="8">
        <v>300000376</v>
      </c>
      <c r="AN1395" s="8">
        <v>2E-3</v>
      </c>
      <c r="AO1395" s="8">
        <v>0</v>
      </c>
      <c r="AP1395" s="8">
        <v>0</v>
      </c>
      <c r="AQ1395" s="8">
        <v>0</v>
      </c>
      <c r="AR1395" s="8">
        <v>0</v>
      </c>
      <c r="AS1395" s="8">
        <v>0</v>
      </c>
      <c r="AT1395" s="8">
        <v>0</v>
      </c>
      <c r="AU1395" s="8">
        <v>0</v>
      </c>
      <c r="AV1395" s="8">
        <v>0</v>
      </c>
    </row>
    <row r="1396" spans="1:48">
      <c r="A1396" s="8" t="s">
        <v>2012</v>
      </c>
      <c r="B1396" s="8">
        <v>216100013</v>
      </c>
      <c r="D1396" s="8" t="s">
        <v>7478</v>
      </c>
      <c r="K1396" s="8" t="s">
        <v>5374</v>
      </c>
      <c r="L1396" s="8">
        <v>1</v>
      </c>
      <c r="S1396" s="8" t="s">
        <v>1339</v>
      </c>
      <c r="T1396" s="8">
        <v>6.0000000000000001E-3</v>
      </c>
      <c r="AK1396" s="8">
        <v>0</v>
      </c>
      <c r="AL1396" s="8">
        <v>0</v>
      </c>
      <c r="AM1396" s="8">
        <v>0</v>
      </c>
      <c r="AN1396" s="8">
        <v>0</v>
      </c>
      <c r="AO1396" s="8">
        <v>0</v>
      </c>
      <c r="AP1396" s="8">
        <v>0</v>
      </c>
      <c r="AQ1396" s="8">
        <v>0</v>
      </c>
      <c r="AR1396" s="8">
        <v>0</v>
      </c>
      <c r="AS1396" s="8">
        <v>0</v>
      </c>
      <c r="AT1396" s="8">
        <v>0</v>
      </c>
      <c r="AU1396" s="8">
        <v>0</v>
      </c>
      <c r="AV1396" s="8">
        <v>0</v>
      </c>
    </row>
    <row r="1397" spans="1:48">
      <c r="A1397" s="8" t="s">
        <v>2012</v>
      </c>
      <c r="B1397" s="8">
        <v>216100014</v>
      </c>
      <c r="D1397" s="8" t="s">
        <v>7480</v>
      </c>
      <c r="K1397" s="8" t="s">
        <v>5374</v>
      </c>
      <c r="L1397" s="8">
        <v>1</v>
      </c>
      <c r="S1397" s="8" t="s">
        <v>1339</v>
      </c>
      <c r="T1397" s="8">
        <v>0.08</v>
      </c>
      <c r="AK1397" s="8">
        <v>0</v>
      </c>
      <c r="AL1397" s="8">
        <v>0</v>
      </c>
      <c r="AM1397" s="8">
        <v>0</v>
      </c>
      <c r="AN1397" s="8">
        <v>0</v>
      </c>
      <c r="AO1397" s="8">
        <v>0</v>
      </c>
      <c r="AP1397" s="8">
        <v>0</v>
      </c>
      <c r="AQ1397" s="8">
        <v>0</v>
      </c>
      <c r="AR1397" s="8">
        <v>0</v>
      </c>
      <c r="AS1397" s="8">
        <v>0</v>
      </c>
      <c r="AT1397" s="8">
        <v>0</v>
      </c>
      <c r="AU1397" s="8">
        <v>0</v>
      </c>
      <c r="AV1397" s="8">
        <v>0</v>
      </c>
    </row>
    <row r="1398" spans="1:48">
      <c r="A1398" s="8" t="s">
        <v>2012</v>
      </c>
      <c r="B1398" s="8">
        <v>216100015</v>
      </c>
      <c r="D1398" s="8" t="s">
        <v>7482</v>
      </c>
      <c r="K1398" s="8" t="s">
        <v>5374</v>
      </c>
      <c r="L1398" s="8">
        <v>1</v>
      </c>
      <c r="S1398" s="8" t="s">
        <v>1325</v>
      </c>
      <c r="T1398" s="8">
        <v>0.32300000000000001</v>
      </c>
      <c r="AK1398" s="8">
        <v>0</v>
      </c>
      <c r="AL1398" s="8">
        <v>0</v>
      </c>
      <c r="AM1398" s="8">
        <v>0</v>
      </c>
      <c r="AN1398" s="8">
        <v>0</v>
      </c>
      <c r="AO1398" s="8">
        <v>0</v>
      </c>
      <c r="AP1398" s="8">
        <v>0</v>
      </c>
      <c r="AQ1398" s="8">
        <v>0</v>
      </c>
      <c r="AR1398" s="8">
        <v>0</v>
      </c>
      <c r="AS1398" s="8">
        <v>0</v>
      </c>
      <c r="AT1398" s="8">
        <v>0</v>
      </c>
      <c r="AU1398" s="8">
        <v>0</v>
      </c>
      <c r="AV1398" s="8">
        <v>0</v>
      </c>
    </row>
    <row r="1399" spans="1:48">
      <c r="A1399" s="8" t="s">
        <v>2012</v>
      </c>
      <c r="B1399" s="8">
        <v>216100016</v>
      </c>
      <c r="D1399" s="8" t="s">
        <v>7484</v>
      </c>
      <c r="K1399" s="8" t="s">
        <v>5374</v>
      </c>
      <c r="L1399" s="8">
        <v>1</v>
      </c>
      <c r="S1399" s="8" t="s">
        <v>1325</v>
      </c>
      <c r="T1399" s="8">
        <v>0.32300000000000001</v>
      </c>
      <c r="AK1399" s="8">
        <v>0</v>
      </c>
      <c r="AL1399" s="8">
        <v>0</v>
      </c>
      <c r="AM1399" s="8">
        <v>0</v>
      </c>
      <c r="AN1399" s="8">
        <v>0</v>
      </c>
      <c r="AO1399" s="8">
        <v>0</v>
      </c>
      <c r="AP1399" s="8">
        <v>0</v>
      </c>
      <c r="AQ1399" s="8">
        <v>0</v>
      </c>
      <c r="AR1399" s="8">
        <v>0</v>
      </c>
      <c r="AS1399" s="8">
        <v>0</v>
      </c>
      <c r="AT1399" s="8">
        <v>0</v>
      </c>
      <c r="AU1399" s="8">
        <v>0</v>
      </c>
      <c r="AV1399" s="8">
        <v>0</v>
      </c>
    </row>
    <row r="1400" spans="1:48">
      <c r="A1400" s="8" t="s">
        <v>2012</v>
      </c>
      <c r="B1400" s="8">
        <v>216100022</v>
      </c>
      <c r="D1400" s="8" t="s">
        <v>7495</v>
      </c>
      <c r="K1400" s="8" t="s">
        <v>5374</v>
      </c>
      <c r="L1400" s="8">
        <v>1</v>
      </c>
      <c r="S1400" s="8" t="s">
        <v>895</v>
      </c>
      <c r="T1400" s="8">
        <v>3.7499999999999999E-3</v>
      </c>
      <c r="AK1400" s="8">
        <v>0</v>
      </c>
      <c r="AL1400" s="8">
        <v>0</v>
      </c>
      <c r="AM1400" s="8">
        <v>0</v>
      </c>
      <c r="AN1400" s="8">
        <v>0</v>
      </c>
      <c r="AO1400" s="8">
        <v>0</v>
      </c>
      <c r="AP1400" s="8">
        <v>0</v>
      </c>
      <c r="AQ1400" s="8">
        <v>0</v>
      </c>
      <c r="AR1400" s="8">
        <v>0</v>
      </c>
      <c r="AS1400" s="8">
        <v>0</v>
      </c>
      <c r="AT1400" s="8">
        <v>0</v>
      </c>
      <c r="AU1400" s="8">
        <v>0</v>
      </c>
      <c r="AV1400" s="8">
        <v>0</v>
      </c>
    </row>
    <row r="1401" spans="1:48">
      <c r="A1401" s="8" t="s">
        <v>2012</v>
      </c>
      <c r="B1401" s="8">
        <v>216500023</v>
      </c>
      <c r="D1401" s="8" t="s">
        <v>7502</v>
      </c>
      <c r="K1401" s="8" t="s">
        <v>5374</v>
      </c>
      <c r="L1401" s="8">
        <v>1</v>
      </c>
      <c r="S1401" s="8">
        <v>216100021</v>
      </c>
      <c r="T1401" s="8">
        <v>1</v>
      </c>
      <c r="AK1401" s="8">
        <v>0</v>
      </c>
      <c r="AL1401" s="8">
        <v>0</v>
      </c>
      <c r="AM1401" s="8">
        <v>300000375</v>
      </c>
      <c r="AN1401" s="8">
        <v>1E-3</v>
      </c>
      <c r="AO1401" s="8">
        <v>0</v>
      </c>
      <c r="AP1401" s="8">
        <v>0</v>
      </c>
      <c r="AQ1401" s="8">
        <v>0</v>
      </c>
      <c r="AR1401" s="8">
        <v>0</v>
      </c>
      <c r="AS1401" s="8">
        <v>0</v>
      </c>
      <c r="AT1401" s="8">
        <v>0</v>
      </c>
      <c r="AU1401" s="8">
        <v>30201</v>
      </c>
      <c r="AV1401" s="8">
        <v>1E-3</v>
      </c>
    </row>
    <row r="1402" spans="1:48">
      <c r="A1402" s="8" t="s">
        <v>2012</v>
      </c>
      <c r="B1402" s="8">
        <v>216100021</v>
      </c>
      <c r="D1402" s="8" t="s">
        <v>7494</v>
      </c>
      <c r="K1402" s="8" t="s">
        <v>5374</v>
      </c>
      <c r="L1402" s="8">
        <v>1</v>
      </c>
      <c r="S1402" s="8" t="s">
        <v>819</v>
      </c>
      <c r="T1402" s="8">
        <v>3.3000000000000002E-2</v>
      </c>
      <c r="AK1402" s="8">
        <v>0</v>
      </c>
      <c r="AL1402" s="8">
        <v>0</v>
      </c>
      <c r="AM1402" s="8">
        <v>0</v>
      </c>
      <c r="AN1402" s="8">
        <v>0</v>
      </c>
      <c r="AO1402" s="8">
        <v>0</v>
      </c>
      <c r="AP1402" s="8">
        <v>0</v>
      </c>
      <c r="AQ1402" s="8">
        <v>0</v>
      </c>
      <c r="AR1402" s="8">
        <v>0</v>
      </c>
      <c r="AS1402" s="8">
        <v>0</v>
      </c>
      <c r="AT1402" s="8">
        <v>0</v>
      </c>
      <c r="AU1402" s="8">
        <v>0</v>
      </c>
      <c r="AV1402" s="8">
        <v>0</v>
      </c>
    </row>
    <row r="1403" spans="1:48">
      <c r="A1403" s="8" t="s">
        <v>2012</v>
      </c>
      <c r="D1403" s="8">
        <v>0</v>
      </c>
      <c r="L1403" s="8">
        <v>1</v>
      </c>
      <c r="AK1403" s="8">
        <v>0</v>
      </c>
      <c r="AL1403" s="8">
        <v>0</v>
      </c>
      <c r="AM1403" s="8">
        <v>0</v>
      </c>
      <c r="AN1403" s="8">
        <v>0</v>
      </c>
      <c r="AO1403" s="8">
        <v>0</v>
      </c>
      <c r="AP1403" s="8">
        <v>0</v>
      </c>
      <c r="AQ1403" s="8">
        <v>0</v>
      </c>
      <c r="AR1403" s="8">
        <v>0</v>
      </c>
      <c r="AS1403" s="8">
        <v>0</v>
      </c>
      <c r="AT1403" s="8">
        <v>0</v>
      </c>
      <c r="AU1403" s="8">
        <v>0</v>
      </c>
      <c r="AV1403" s="8">
        <v>0</v>
      </c>
    </row>
    <row r="1404" spans="1:48">
      <c r="A1404" s="8" t="s">
        <v>2012</v>
      </c>
      <c r="D1404" s="8">
        <v>0</v>
      </c>
      <c r="L1404" s="8">
        <v>1</v>
      </c>
      <c r="AK1404" s="8">
        <v>0</v>
      </c>
      <c r="AL1404" s="8">
        <v>0</v>
      </c>
      <c r="AM1404" s="8">
        <v>0</v>
      </c>
      <c r="AN1404" s="8">
        <v>0</v>
      </c>
      <c r="AO1404" s="8">
        <v>0</v>
      </c>
      <c r="AP1404" s="8">
        <v>0</v>
      </c>
      <c r="AQ1404" s="8">
        <v>0</v>
      </c>
      <c r="AR1404" s="8">
        <v>0</v>
      </c>
      <c r="AS1404" s="8">
        <v>0</v>
      </c>
      <c r="AT1404" s="8">
        <v>0</v>
      </c>
      <c r="AU1404" s="8">
        <v>0</v>
      </c>
      <c r="AV1404" s="8">
        <v>0</v>
      </c>
    </row>
    <row r="1405" spans="1:48">
      <c r="A1405" s="8" t="s">
        <v>2012</v>
      </c>
      <c r="D1405" s="8">
        <v>0</v>
      </c>
      <c r="L1405" s="8">
        <v>1</v>
      </c>
      <c r="AK1405" s="8">
        <v>0</v>
      </c>
      <c r="AL1405" s="8">
        <v>0</v>
      </c>
      <c r="AM1405" s="8">
        <v>0</v>
      </c>
      <c r="AN1405" s="8">
        <v>0</v>
      </c>
      <c r="AO1405" s="8">
        <v>0</v>
      </c>
      <c r="AP1405" s="8">
        <v>0</v>
      </c>
      <c r="AQ1405" s="8">
        <v>0</v>
      </c>
      <c r="AR1405" s="8">
        <v>0</v>
      </c>
      <c r="AS1405" s="8">
        <v>0</v>
      </c>
      <c r="AT1405" s="8">
        <v>0</v>
      </c>
      <c r="AU1405" s="8">
        <v>0</v>
      </c>
      <c r="AV1405" s="8">
        <v>0</v>
      </c>
    </row>
    <row r="1406" spans="1:48">
      <c r="A1406" s="8" t="s">
        <v>2012</v>
      </c>
      <c r="B1406" s="8">
        <v>240000001</v>
      </c>
      <c r="D1406" s="8" t="s">
        <v>3217</v>
      </c>
      <c r="K1406" s="8" t="s">
        <v>3218</v>
      </c>
      <c r="L1406" s="8">
        <v>1</v>
      </c>
      <c r="S1406" s="8">
        <v>240010001</v>
      </c>
      <c r="T1406" s="8">
        <v>1</v>
      </c>
      <c r="AK1406" s="8">
        <v>0</v>
      </c>
      <c r="AL1406" s="8">
        <v>0</v>
      </c>
      <c r="AM1406" s="8">
        <v>0</v>
      </c>
      <c r="AN1406" s="8">
        <v>0</v>
      </c>
      <c r="AO1406" s="8">
        <v>0</v>
      </c>
      <c r="AP1406" s="8">
        <v>0</v>
      </c>
      <c r="AQ1406" s="8">
        <v>0</v>
      </c>
      <c r="AR1406" s="8">
        <v>0</v>
      </c>
      <c r="AS1406" s="8">
        <v>0</v>
      </c>
      <c r="AT1406" s="8">
        <v>0</v>
      </c>
      <c r="AU1406" s="8">
        <v>0</v>
      </c>
      <c r="AV1406" s="8">
        <v>0</v>
      </c>
    </row>
    <row r="1407" spans="1:48">
      <c r="A1407" s="8" t="s">
        <v>2012</v>
      </c>
      <c r="B1407" s="8">
        <v>240000002</v>
      </c>
      <c r="D1407" s="8" t="s">
        <v>3219</v>
      </c>
      <c r="E1407" s="8">
        <v>420</v>
      </c>
      <c r="F1407" s="8">
        <v>1.9512195121951219E-2</v>
      </c>
      <c r="G1407" s="8">
        <v>1</v>
      </c>
      <c r="K1407" s="8" t="s">
        <v>3218</v>
      </c>
      <c r="L1407" s="8">
        <v>1</v>
      </c>
      <c r="S1407" s="8" t="s">
        <v>3220</v>
      </c>
      <c r="T1407" s="8">
        <v>0.16200000000000001</v>
      </c>
      <c r="AK1407" s="8">
        <v>0</v>
      </c>
      <c r="AL1407" s="8">
        <v>0</v>
      </c>
      <c r="AM1407" s="8">
        <v>0</v>
      </c>
      <c r="AN1407" s="8">
        <v>0</v>
      </c>
      <c r="AO1407" s="8">
        <v>0</v>
      </c>
      <c r="AP1407" s="8">
        <v>0</v>
      </c>
      <c r="AQ1407" s="8">
        <v>0</v>
      </c>
      <c r="AR1407" s="8">
        <v>0</v>
      </c>
      <c r="AS1407" s="8">
        <v>30018</v>
      </c>
      <c r="AT1407" s="8">
        <v>0.01</v>
      </c>
      <c r="AU1407" s="8">
        <v>0</v>
      </c>
      <c r="AV1407" s="8">
        <v>0</v>
      </c>
    </row>
    <row r="1408" spans="1:48">
      <c r="A1408" s="8" t="s">
        <v>2012</v>
      </c>
      <c r="B1408" s="8">
        <v>240000003</v>
      </c>
      <c r="D1408" s="8" t="s">
        <v>3221</v>
      </c>
      <c r="E1408" s="8">
        <v>420</v>
      </c>
      <c r="F1408" s="8">
        <v>1.9512195121951219E-2</v>
      </c>
      <c r="G1408" s="8">
        <v>1</v>
      </c>
      <c r="K1408" s="8" t="s">
        <v>3218</v>
      </c>
      <c r="L1408" s="8">
        <v>1</v>
      </c>
      <c r="S1408" s="8" t="s">
        <v>3220</v>
      </c>
      <c r="T1408" s="8">
        <v>0.12479999999999999</v>
      </c>
      <c r="AK1408" s="8">
        <v>0</v>
      </c>
      <c r="AL1408" s="8">
        <v>0</v>
      </c>
      <c r="AM1408" s="8">
        <v>0</v>
      </c>
      <c r="AN1408" s="8">
        <v>0</v>
      </c>
      <c r="AO1408" s="8">
        <v>0</v>
      </c>
      <c r="AP1408" s="8">
        <v>0</v>
      </c>
      <c r="AQ1408" s="8">
        <v>0</v>
      </c>
      <c r="AR1408" s="8">
        <v>0</v>
      </c>
      <c r="AS1408" s="8">
        <v>30018</v>
      </c>
      <c r="AT1408" s="8">
        <v>0.01</v>
      </c>
      <c r="AU1408" s="8">
        <v>0</v>
      </c>
      <c r="AV1408" s="8">
        <v>0</v>
      </c>
    </row>
    <row r="1409" spans="1:48">
      <c r="A1409" s="8" t="s">
        <v>2012</v>
      </c>
      <c r="B1409" s="8">
        <v>240000004</v>
      </c>
      <c r="D1409" s="8" t="s">
        <v>3219</v>
      </c>
      <c r="E1409" s="8">
        <v>420</v>
      </c>
      <c r="F1409" s="8">
        <v>1.9512195121951219E-2</v>
      </c>
      <c r="G1409" s="8">
        <v>1</v>
      </c>
      <c r="K1409" s="8" t="s">
        <v>3218</v>
      </c>
      <c r="L1409" s="8">
        <v>1</v>
      </c>
      <c r="S1409" s="8" t="s">
        <v>3220</v>
      </c>
      <c r="T1409" s="8">
        <v>0.16200000000000001</v>
      </c>
      <c r="AK1409" s="8">
        <v>0</v>
      </c>
      <c r="AL1409" s="8">
        <v>0</v>
      </c>
      <c r="AM1409" s="8">
        <v>0</v>
      </c>
      <c r="AN1409" s="8">
        <v>0</v>
      </c>
      <c r="AO1409" s="8">
        <v>0</v>
      </c>
      <c r="AP1409" s="8">
        <v>0</v>
      </c>
      <c r="AQ1409" s="8">
        <v>0</v>
      </c>
      <c r="AR1409" s="8">
        <v>0</v>
      </c>
      <c r="AS1409" s="8">
        <v>30018</v>
      </c>
      <c r="AT1409" s="8">
        <v>0.01</v>
      </c>
      <c r="AU1409" s="8">
        <v>0</v>
      </c>
      <c r="AV1409" s="8">
        <v>0</v>
      </c>
    </row>
    <row r="1410" spans="1:48">
      <c r="A1410" s="8" t="s">
        <v>2012</v>
      </c>
      <c r="B1410" s="8">
        <v>240000005</v>
      </c>
      <c r="D1410" s="8" t="s">
        <v>3221</v>
      </c>
      <c r="E1410" s="8">
        <v>420</v>
      </c>
      <c r="F1410" s="8">
        <v>1.9512195121951219E-2</v>
      </c>
      <c r="G1410" s="8">
        <v>1</v>
      </c>
      <c r="K1410" s="8" t="s">
        <v>3218</v>
      </c>
      <c r="L1410" s="8">
        <v>1</v>
      </c>
      <c r="S1410" s="8" t="s">
        <v>3220</v>
      </c>
      <c r="T1410" s="8">
        <v>0.12479999999999999</v>
      </c>
      <c r="AK1410" s="8">
        <v>0</v>
      </c>
      <c r="AL1410" s="8">
        <v>0</v>
      </c>
      <c r="AM1410" s="8">
        <v>0</v>
      </c>
      <c r="AN1410" s="8">
        <v>0</v>
      </c>
      <c r="AO1410" s="8">
        <v>0</v>
      </c>
      <c r="AP1410" s="8">
        <v>0</v>
      </c>
      <c r="AQ1410" s="8">
        <v>0</v>
      </c>
      <c r="AR1410" s="8">
        <v>0</v>
      </c>
      <c r="AS1410" s="8">
        <v>30018</v>
      </c>
      <c r="AT1410" s="8">
        <v>0.01</v>
      </c>
      <c r="AU1410" s="8">
        <v>0</v>
      </c>
      <c r="AV1410" s="8">
        <v>0</v>
      </c>
    </row>
    <row r="1411" spans="1:48">
      <c r="A1411" s="8" t="s">
        <v>2012</v>
      </c>
      <c r="B1411" s="8">
        <v>240010001</v>
      </c>
      <c r="D1411" s="8" t="s">
        <v>14585</v>
      </c>
      <c r="E1411" s="8">
        <v>80</v>
      </c>
      <c r="F1411" s="8">
        <v>1.9753086419753087E-3</v>
      </c>
      <c r="G1411" s="8">
        <v>0.25</v>
      </c>
      <c r="K1411" s="8" t="s">
        <v>3218</v>
      </c>
      <c r="L1411" s="8">
        <v>1</v>
      </c>
      <c r="S1411" s="8" t="s">
        <v>941</v>
      </c>
      <c r="T1411" s="8">
        <v>8.6189999999999999E-3</v>
      </c>
      <c r="U1411" s="8" t="s">
        <v>213</v>
      </c>
      <c r="V1411" s="8">
        <v>1.7200000000000001E-4</v>
      </c>
      <c r="AK1411" s="8">
        <v>0</v>
      </c>
      <c r="AL1411" s="8">
        <v>0</v>
      </c>
      <c r="AM1411" s="8">
        <v>0</v>
      </c>
      <c r="AN1411" s="8">
        <v>0</v>
      </c>
      <c r="AO1411" s="8">
        <v>0</v>
      </c>
      <c r="AP1411" s="8">
        <v>0</v>
      </c>
      <c r="AQ1411" s="8">
        <v>0</v>
      </c>
      <c r="AR1411" s="8">
        <v>0</v>
      </c>
      <c r="AS1411" s="8">
        <v>0</v>
      </c>
      <c r="AT1411" s="8">
        <v>0</v>
      </c>
      <c r="AU1411" s="8">
        <v>0</v>
      </c>
      <c r="AV1411" s="8">
        <v>0</v>
      </c>
    </row>
    <row r="1412" spans="1:48">
      <c r="A1412" s="8" t="s">
        <v>2012</v>
      </c>
      <c r="B1412" s="8">
        <v>256100001</v>
      </c>
      <c r="D1412" s="8" t="s">
        <v>3223</v>
      </c>
      <c r="E1412" s="8">
        <v>130</v>
      </c>
      <c r="F1412" s="8">
        <v>1.6666666666666666E-2</v>
      </c>
      <c r="G1412" s="8">
        <v>0.5</v>
      </c>
      <c r="K1412" s="8" t="s">
        <v>2115</v>
      </c>
      <c r="L1412" s="8">
        <v>1</v>
      </c>
      <c r="M1412" s="8">
        <v>1</v>
      </c>
      <c r="S1412" s="8" t="s">
        <v>634</v>
      </c>
      <c r="T1412" s="8">
        <v>7.8E-2</v>
      </c>
      <c r="AK1412" s="8">
        <v>300000180</v>
      </c>
      <c r="AL1412" s="8">
        <v>1.1364000000000001E-2</v>
      </c>
      <c r="AM1412" s="8">
        <v>0</v>
      </c>
      <c r="AN1412" s="8">
        <v>0</v>
      </c>
      <c r="AO1412" s="8">
        <v>0</v>
      </c>
      <c r="AP1412" s="8">
        <v>0</v>
      </c>
      <c r="AQ1412" s="8">
        <v>0</v>
      </c>
      <c r="AR1412" s="8">
        <v>0</v>
      </c>
      <c r="AS1412" s="8">
        <v>0</v>
      </c>
      <c r="AT1412" s="8">
        <v>0</v>
      </c>
      <c r="AU1412" s="8">
        <v>0</v>
      </c>
      <c r="AV1412" s="8">
        <v>0</v>
      </c>
    </row>
    <row r="1413" spans="1:48">
      <c r="A1413" s="8" t="s">
        <v>2012</v>
      </c>
      <c r="B1413" s="8">
        <v>256100002</v>
      </c>
      <c r="D1413" s="8" t="s">
        <v>3224</v>
      </c>
      <c r="E1413" s="8">
        <v>80</v>
      </c>
      <c r="F1413" s="8">
        <v>1.0499999999999999E-2</v>
      </c>
      <c r="G1413" s="8">
        <v>0.25</v>
      </c>
      <c r="K1413" s="8" t="s">
        <v>2115</v>
      </c>
      <c r="L1413" s="8">
        <v>1</v>
      </c>
      <c r="M1413" s="8">
        <v>1</v>
      </c>
      <c r="S1413" s="8" t="s">
        <v>634</v>
      </c>
      <c r="T1413" s="8">
        <v>0.01</v>
      </c>
      <c r="AK1413" s="8">
        <v>300000180</v>
      </c>
      <c r="AL1413" s="8">
        <v>2.5000000000000001E-3</v>
      </c>
      <c r="AM1413" s="8">
        <v>0</v>
      </c>
      <c r="AN1413" s="8">
        <v>0</v>
      </c>
      <c r="AO1413" s="8">
        <v>0</v>
      </c>
      <c r="AP1413" s="8">
        <v>0</v>
      </c>
      <c r="AQ1413" s="8">
        <v>0</v>
      </c>
      <c r="AR1413" s="8">
        <v>0</v>
      </c>
      <c r="AS1413" s="8">
        <v>0</v>
      </c>
      <c r="AT1413" s="8">
        <v>0</v>
      </c>
      <c r="AU1413" s="8">
        <v>0</v>
      </c>
      <c r="AV1413" s="8">
        <v>0</v>
      </c>
    </row>
    <row r="1414" spans="1:48">
      <c r="A1414" s="8" t="s">
        <v>2012</v>
      </c>
      <c r="B1414" s="8">
        <v>256100003</v>
      </c>
      <c r="D1414" s="8" t="s">
        <v>14586</v>
      </c>
      <c r="E1414" s="8">
        <v>80</v>
      </c>
      <c r="F1414" s="8">
        <v>0.01</v>
      </c>
      <c r="G1414" s="8">
        <v>0.5</v>
      </c>
      <c r="K1414" s="8" t="s">
        <v>2115</v>
      </c>
      <c r="L1414" s="8">
        <v>1</v>
      </c>
      <c r="M1414" s="8">
        <v>1</v>
      </c>
      <c r="S1414" s="8" t="s">
        <v>3226</v>
      </c>
      <c r="T1414" s="8">
        <v>1.3150999999999999E-2</v>
      </c>
      <c r="AK1414" s="8">
        <v>0</v>
      </c>
      <c r="AL1414" s="8">
        <v>0</v>
      </c>
      <c r="AM1414" s="8">
        <v>0</v>
      </c>
      <c r="AN1414" s="8">
        <v>0</v>
      </c>
      <c r="AO1414" s="8">
        <v>0</v>
      </c>
      <c r="AP1414" s="8">
        <v>0</v>
      </c>
      <c r="AQ1414" s="8">
        <v>0</v>
      </c>
      <c r="AR1414" s="8">
        <v>0</v>
      </c>
      <c r="AS1414" s="8">
        <v>0</v>
      </c>
      <c r="AT1414" s="8">
        <v>0</v>
      </c>
      <c r="AU1414" s="8">
        <v>0</v>
      </c>
      <c r="AV1414" s="8">
        <v>0</v>
      </c>
    </row>
    <row r="1415" spans="1:48">
      <c r="A1415" s="8" t="s">
        <v>2012</v>
      </c>
      <c r="D1415" s="8">
        <v>0</v>
      </c>
      <c r="L1415" s="8">
        <v>1</v>
      </c>
      <c r="AK1415" s="8">
        <v>0</v>
      </c>
      <c r="AL1415" s="8">
        <v>0</v>
      </c>
      <c r="AM1415" s="8">
        <v>0</v>
      </c>
      <c r="AN1415" s="8">
        <v>0</v>
      </c>
      <c r="AO1415" s="8">
        <v>0</v>
      </c>
      <c r="AP1415" s="8">
        <v>0</v>
      </c>
      <c r="AQ1415" s="8">
        <v>0</v>
      </c>
      <c r="AR1415" s="8">
        <v>0</v>
      </c>
      <c r="AS1415" s="8">
        <v>0</v>
      </c>
      <c r="AT1415" s="8">
        <v>0</v>
      </c>
      <c r="AU1415" s="8">
        <v>0</v>
      </c>
      <c r="AV1415" s="8">
        <v>0</v>
      </c>
    </row>
    <row r="1416" spans="1:48">
      <c r="A1416" s="8" t="s">
        <v>2012</v>
      </c>
      <c r="B1416" s="8">
        <v>256100005</v>
      </c>
      <c r="D1416" s="8" t="s">
        <v>14587</v>
      </c>
      <c r="E1416" s="8">
        <v>50</v>
      </c>
      <c r="F1416" s="8">
        <v>3.1666666666666666E-3</v>
      </c>
      <c r="G1416" s="8">
        <v>0.25</v>
      </c>
      <c r="K1416" s="8" t="s">
        <v>2115</v>
      </c>
      <c r="L1416" s="8">
        <v>1</v>
      </c>
      <c r="M1416" s="8">
        <v>2</v>
      </c>
      <c r="S1416" s="8" t="s">
        <v>636</v>
      </c>
      <c r="T1416" s="8">
        <v>1.1000000000000001E-3</v>
      </c>
      <c r="AK1416" s="8">
        <v>300000223</v>
      </c>
      <c r="AL1416" s="8">
        <v>5.0000000000000001E-4</v>
      </c>
      <c r="AM1416" s="8">
        <v>30029</v>
      </c>
      <c r="AN1416" s="8">
        <v>2.5000000000000001E-3</v>
      </c>
      <c r="AO1416" s="8">
        <v>0</v>
      </c>
      <c r="AP1416" s="8">
        <v>0</v>
      </c>
      <c r="AQ1416" s="8">
        <v>0</v>
      </c>
      <c r="AR1416" s="8">
        <v>0</v>
      </c>
      <c r="AS1416" s="8">
        <v>0</v>
      </c>
      <c r="AT1416" s="8">
        <v>0</v>
      </c>
      <c r="AU1416" s="8">
        <v>30201</v>
      </c>
      <c r="AV1416" s="8">
        <v>2.5000000000000001E-3</v>
      </c>
    </row>
    <row r="1417" spans="1:48">
      <c r="A1417" s="8" t="s">
        <v>2012</v>
      </c>
      <c r="B1417" s="8">
        <v>256100006</v>
      </c>
      <c r="D1417" s="8" t="s">
        <v>3228</v>
      </c>
      <c r="E1417" s="8">
        <v>50</v>
      </c>
      <c r="F1417" s="8">
        <v>2.5806451612903226E-3</v>
      </c>
      <c r="G1417" s="8">
        <v>0.25</v>
      </c>
      <c r="K1417" s="8" t="s">
        <v>2115</v>
      </c>
      <c r="L1417" s="8">
        <v>1</v>
      </c>
      <c r="M1417" s="8">
        <v>2</v>
      </c>
      <c r="S1417" s="8" t="s">
        <v>877</v>
      </c>
      <c r="T1417" s="8">
        <v>1.75E-3</v>
      </c>
      <c r="AK1417" s="8">
        <v>0</v>
      </c>
      <c r="AL1417" s="8">
        <v>0</v>
      </c>
      <c r="AM1417" s="8">
        <v>0</v>
      </c>
      <c r="AN1417" s="8">
        <v>0</v>
      </c>
      <c r="AO1417" s="8">
        <v>0</v>
      </c>
      <c r="AP1417" s="8">
        <v>0</v>
      </c>
      <c r="AQ1417" s="8">
        <v>0</v>
      </c>
      <c r="AR1417" s="8">
        <v>0</v>
      </c>
      <c r="AS1417" s="8">
        <v>0</v>
      </c>
      <c r="AT1417" s="8">
        <v>0</v>
      </c>
      <c r="AU1417" s="8">
        <v>0</v>
      </c>
      <c r="AV1417" s="8">
        <v>0</v>
      </c>
    </row>
    <row r="1418" spans="1:48">
      <c r="A1418" s="8" t="s">
        <v>2012</v>
      </c>
      <c r="B1418" s="8">
        <v>256100007</v>
      </c>
      <c r="D1418" s="8" t="s">
        <v>14588</v>
      </c>
      <c r="E1418" s="8">
        <v>50</v>
      </c>
      <c r="F1418" s="8">
        <v>4.1666666666666666E-3</v>
      </c>
      <c r="G1418" s="8">
        <v>0.25</v>
      </c>
      <c r="K1418" s="8" t="s">
        <v>2115</v>
      </c>
      <c r="L1418" s="8">
        <v>1</v>
      </c>
      <c r="M1418" s="8">
        <v>2</v>
      </c>
      <c r="S1418" s="8" t="s">
        <v>875</v>
      </c>
      <c r="T1418" s="8">
        <v>1.15E-3</v>
      </c>
      <c r="AK1418" s="8">
        <v>0</v>
      </c>
      <c r="AL1418" s="8">
        <v>0</v>
      </c>
      <c r="AM1418" s="8">
        <v>0</v>
      </c>
      <c r="AN1418" s="8">
        <v>0</v>
      </c>
      <c r="AO1418" s="8">
        <v>0</v>
      </c>
      <c r="AP1418" s="8">
        <v>0</v>
      </c>
      <c r="AQ1418" s="8">
        <v>0</v>
      </c>
      <c r="AR1418" s="8">
        <v>0</v>
      </c>
      <c r="AS1418" s="8">
        <v>0</v>
      </c>
      <c r="AT1418" s="8">
        <v>0</v>
      </c>
      <c r="AU1418" s="8">
        <v>0</v>
      </c>
      <c r="AV1418" s="8">
        <v>0</v>
      </c>
    </row>
    <row r="1419" spans="1:48">
      <c r="A1419" s="8" t="s">
        <v>2012</v>
      </c>
      <c r="B1419" s="8">
        <v>256110001</v>
      </c>
      <c r="D1419" s="8" t="s">
        <v>14589</v>
      </c>
      <c r="E1419" s="8">
        <v>50</v>
      </c>
      <c r="F1419" s="8">
        <v>3.3333333333333335E-3</v>
      </c>
      <c r="G1419" s="8">
        <v>0.25</v>
      </c>
      <c r="K1419" s="8" t="s">
        <v>2115</v>
      </c>
      <c r="L1419" s="8">
        <v>1</v>
      </c>
      <c r="M1419" s="8">
        <v>2</v>
      </c>
      <c r="S1419" s="8" t="s">
        <v>727</v>
      </c>
      <c r="T1419" s="8">
        <v>2E-3</v>
      </c>
      <c r="AK1419" s="8">
        <v>0</v>
      </c>
      <c r="AL1419" s="8">
        <v>0</v>
      </c>
      <c r="AM1419" s="8">
        <v>0</v>
      </c>
      <c r="AN1419" s="8">
        <v>0</v>
      </c>
      <c r="AO1419" s="8">
        <v>0</v>
      </c>
      <c r="AP1419" s="8">
        <v>0</v>
      </c>
      <c r="AQ1419" s="8">
        <v>0</v>
      </c>
      <c r="AR1419" s="8">
        <v>0</v>
      </c>
      <c r="AS1419" s="8">
        <v>0</v>
      </c>
      <c r="AT1419" s="8">
        <v>0</v>
      </c>
      <c r="AU1419" s="8">
        <v>0</v>
      </c>
      <c r="AV1419" s="8">
        <v>0</v>
      </c>
    </row>
    <row r="1420" spans="1:48">
      <c r="A1420" s="8" t="s">
        <v>2012</v>
      </c>
      <c r="B1420" s="8">
        <v>256110008</v>
      </c>
      <c r="D1420" s="8" t="s">
        <v>14590</v>
      </c>
      <c r="E1420" s="8">
        <v>50</v>
      </c>
      <c r="F1420" s="8">
        <v>3.3333333333333335E-3</v>
      </c>
      <c r="G1420" s="8">
        <v>0.25</v>
      </c>
      <c r="K1420" s="8" t="s">
        <v>2115</v>
      </c>
      <c r="L1420" s="8">
        <v>1</v>
      </c>
      <c r="M1420" s="8">
        <v>2</v>
      </c>
      <c r="S1420" s="8" t="s">
        <v>995</v>
      </c>
      <c r="T1420" s="8">
        <v>1.9E-3</v>
      </c>
      <c r="AK1420" s="8">
        <v>0</v>
      </c>
      <c r="AL1420" s="8">
        <v>0</v>
      </c>
      <c r="AM1420" s="8">
        <v>0</v>
      </c>
      <c r="AN1420" s="8">
        <v>0</v>
      </c>
      <c r="AO1420" s="8">
        <v>0</v>
      </c>
      <c r="AP1420" s="8">
        <v>0</v>
      </c>
      <c r="AQ1420" s="8">
        <v>0</v>
      </c>
      <c r="AR1420" s="8">
        <v>0</v>
      </c>
      <c r="AS1420" s="8">
        <v>0</v>
      </c>
      <c r="AT1420" s="8">
        <v>0</v>
      </c>
      <c r="AU1420" s="8">
        <v>0</v>
      </c>
      <c r="AV1420" s="8">
        <v>0</v>
      </c>
    </row>
    <row r="1421" spans="1:48">
      <c r="A1421" s="8" t="s">
        <v>2012</v>
      </c>
      <c r="B1421" s="8">
        <v>335100007</v>
      </c>
      <c r="D1421" s="8" t="s">
        <v>3232</v>
      </c>
      <c r="F1421" s="8">
        <v>1.6666666666666666E-2</v>
      </c>
      <c r="G1421" s="8">
        <v>0.5</v>
      </c>
      <c r="K1421" s="8" t="s">
        <v>3233</v>
      </c>
      <c r="L1421" s="8">
        <v>1</v>
      </c>
      <c r="S1421" s="8" t="s">
        <v>626</v>
      </c>
      <c r="T1421" s="8">
        <v>0.16020499999999999</v>
      </c>
      <c r="U1421" s="8" t="s">
        <v>335</v>
      </c>
      <c r="V1421" s="8">
        <v>6.6750000000000004E-3</v>
      </c>
      <c r="AK1421" s="8">
        <v>30106</v>
      </c>
      <c r="AL1421" s="8">
        <v>3.4000000000000002E-2</v>
      </c>
      <c r="AM1421" s="8">
        <v>0</v>
      </c>
      <c r="AN1421" s="8">
        <v>0</v>
      </c>
      <c r="AO1421" s="8">
        <v>30107</v>
      </c>
      <c r="AP1421" s="8">
        <v>3.4000000000000002E-2</v>
      </c>
      <c r="AQ1421" s="8">
        <v>0</v>
      </c>
      <c r="AR1421" s="8">
        <v>0</v>
      </c>
      <c r="AS1421" s="8">
        <v>0</v>
      </c>
      <c r="AT1421" s="8">
        <v>0</v>
      </c>
      <c r="AU1421" s="8">
        <v>0</v>
      </c>
      <c r="AV1421" s="8">
        <v>0</v>
      </c>
    </row>
    <row r="1422" spans="1:48">
      <c r="A1422" s="8" t="s">
        <v>2012</v>
      </c>
      <c r="B1422" s="8">
        <v>335100008</v>
      </c>
      <c r="D1422" s="8" t="s">
        <v>3234</v>
      </c>
      <c r="F1422" s="8">
        <v>1.6666666666666666E-2</v>
      </c>
      <c r="G1422" s="8">
        <v>0.5</v>
      </c>
      <c r="K1422" s="8" t="s">
        <v>3233</v>
      </c>
      <c r="L1422" s="8">
        <v>1</v>
      </c>
      <c r="S1422" s="8" t="s">
        <v>626</v>
      </c>
      <c r="T1422" s="8">
        <v>0.19741400000000001</v>
      </c>
      <c r="U1422" s="8" t="s">
        <v>335</v>
      </c>
      <c r="V1422" s="8">
        <v>8.2260000000000007E-3</v>
      </c>
      <c r="AK1422" s="8">
        <v>30106</v>
      </c>
      <c r="AL1422" s="8">
        <v>0.05</v>
      </c>
      <c r="AM1422" s="8">
        <v>0</v>
      </c>
      <c r="AN1422" s="8">
        <v>0</v>
      </c>
      <c r="AO1422" s="8">
        <v>30107</v>
      </c>
      <c r="AP1422" s="8">
        <v>0.2</v>
      </c>
      <c r="AQ1422" s="8">
        <v>0</v>
      </c>
      <c r="AR1422" s="8">
        <v>0</v>
      </c>
      <c r="AS1422" s="8">
        <v>0</v>
      </c>
      <c r="AT1422" s="8">
        <v>0</v>
      </c>
      <c r="AU1422" s="8">
        <v>0</v>
      </c>
      <c r="AV1422" s="8">
        <v>0</v>
      </c>
    </row>
    <row r="1423" spans="1:48">
      <c r="A1423" s="8" t="s">
        <v>2012</v>
      </c>
      <c r="B1423" s="8">
        <v>335100009</v>
      </c>
      <c r="D1423" s="8" t="s">
        <v>3235</v>
      </c>
      <c r="F1423" s="8">
        <v>1.6666666666666666E-2</v>
      </c>
      <c r="G1423" s="8">
        <v>0.5</v>
      </c>
      <c r="K1423" s="8" t="s">
        <v>3233</v>
      </c>
      <c r="L1423" s="8">
        <v>1</v>
      </c>
      <c r="S1423" s="8" t="s">
        <v>626</v>
      </c>
      <c r="T1423" s="8">
        <v>0.23763799999999999</v>
      </c>
      <c r="U1423" s="8" t="s">
        <v>335</v>
      </c>
      <c r="V1423" s="8">
        <v>9.9019999999999993E-3</v>
      </c>
      <c r="AK1423" s="8">
        <v>30106</v>
      </c>
      <c r="AL1423" s="8">
        <v>6.3E-2</v>
      </c>
      <c r="AM1423" s="8">
        <v>0</v>
      </c>
      <c r="AN1423" s="8">
        <v>0</v>
      </c>
      <c r="AO1423" s="8">
        <v>30107</v>
      </c>
      <c r="AP1423" s="8">
        <v>0.189</v>
      </c>
      <c r="AQ1423" s="8">
        <v>0</v>
      </c>
      <c r="AR1423" s="8">
        <v>0</v>
      </c>
      <c r="AS1423" s="8">
        <v>0</v>
      </c>
      <c r="AT1423" s="8">
        <v>0</v>
      </c>
      <c r="AU1423" s="8">
        <v>0</v>
      </c>
      <c r="AV1423" s="8">
        <v>0</v>
      </c>
    </row>
    <row r="1424" spans="1:48">
      <c r="A1424" s="8" t="s">
        <v>2012</v>
      </c>
      <c r="B1424" s="8">
        <v>335100010</v>
      </c>
      <c r="D1424" s="8" t="s">
        <v>3236</v>
      </c>
      <c r="F1424" s="8">
        <v>1.6666666666666666E-2</v>
      </c>
      <c r="G1424" s="8">
        <v>0.5</v>
      </c>
      <c r="K1424" s="8" t="s">
        <v>3233</v>
      </c>
      <c r="L1424" s="8">
        <v>1</v>
      </c>
      <c r="S1424" s="8" t="s">
        <v>626</v>
      </c>
      <c r="T1424" s="8">
        <v>0.27594200000000002</v>
      </c>
      <c r="U1424" s="8" t="s">
        <v>335</v>
      </c>
      <c r="V1424" s="8">
        <v>1.1498E-2</v>
      </c>
      <c r="AK1424" s="8">
        <v>30106</v>
      </c>
      <c r="AL1424" s="8">
        <v>5.6000000000000001E-2</v>
      </c>
      <c r="AM1424" s="8">
        <v>0</v>
      </c>
      <c r="AN1424" s="8">
        <v>0</v>
      </c>
      <c r="AO1424" s="8">
        <v>0</v>
      </c>
      <c r="AP1424" s="8">
        <v>0</v>
      </c>
      <c r="AQ1424" s="8">
        <v>0</v>
      </c>
      <c r="AR1424" s="8">
        <v>0</v>
      </c>
      <c r="AS1424" s="8">
        <v>0</v>
      </c>
      <c r="AT1424" s="8">
        <v>0</v>
      </c>
      <c r="AU1424" s="8">
        <v>0</v>
      </c>
      <c r="AV1424" s="8">
        <v>0</v>
      </c>
    </row>
    <row r="1425" spans="1:48">
      <c r="A1425" s="8" t="s">
        <v>2012</v>
      </c>
      <c r="B1425" s="8">
        <v>335100011</v>
      </c>
      <c r="D1425" s="8" t="s">
        <v>3237</v>
      </c>
      <c r="F1425" s="8">
        <v>1.6666666666666666E-2</v>
      </c>
      <c r="G1425" s="8">
        <v>0.5</v>
      </c>
      <c r="K1425" s="8" t="s">
        <v>3233</v>
      </c>
      <c r="L1425" s="8">
        <v>1</v>
      </c>
      <c r="S1425" s="8" t="s">
        <v>626</v>
      </c>
      <c r="T1425" s="8">
        <v>5.8709999999999998E-2</v>
      </c>
      <c r="U1425" s="8" t="s">
        <v>335</v>
      </c>
      <c r="V1425" s="8">
        <v>2.4499999999999999E-3</v>
      </c>
      <c r="AK1425" s="8">
        <v>30191</v>
      </c>
      <c r="AL1425" s="8">
        <v>1.4999999999999999E-2</v>
      </c>
      <c r="AM1425" s="8">
        <v>0</v>
      </c>
      <c r="AN1425" s="8">
        <v>0</v>
      </c>
      <c r="AO1425" s="8">
        <v>0</v>
      </c>
      <c r="AP1425" s="8">
        <v>0</v>
      </c>
      <c r="AQ1425" s="8">
        <v>0</v>
      </c>
      <c r="AR1425" s="8">
        <v>0</v>
      </c>
      <c r="AS1425" s="8">
        <v>0</v>
      </c>
      <c r="AT1425" s="8">
        <v>0</v>
      </c>
      <c r="AU1425" s="8">
        <v>0</v>
      </c>
      <c r="AV1425" s="8">
        <v>0</v>
      </c>
    </row>
    <row r="1426" spans="1:48">
      <c r="A1426" s="8" t="s">
        <v>2012</v>
      </c>
      <c r="B1426" s="8">
        <v>335100012</v>
      </c>
      <c r="D1426" s="8" t="s">
        <v>3238</v>
      </c>
      <c r="F1426" s="8">
        <v>1.6666666666666666E-2</v>
      </c>
      <c r="G1426" s="8">
        <v>0.5</v>
      </c>
      <c r="K1426" s="8" t="s">
        <v>3233</v>
      </c>
      <c r="L1426" s="8">
        <v>1</v>
      </c>
      <c r="S1426" s="8" t="s">
        <v>626</v>
      </c>
      <c r="T1426" s="8">
        <v>7.2941000000000006E-2</v>
      </c>
      <c r="U1426" s="8" t="s">
        <v>335</v>
      </c>
      <c r="V1426" s="8">
        <v>3.039E-3</v>
      </c>
      <c r="AK1426" s="8">
        <v>30191</v>
      </c>
      <c r="AL1426" s="8">
        <v>1.2E-2</v>
      </c>
      <c r="AM1426" s="8">
        <v>0</v>
      </c>
      <c r="AN1426" s="8">
        <v>0</v>
      </c>
      <c r="AO1426" s="8">
        <v>0</v>
      </c>
      <c r="AP1426" s="8">
        <v>0</v>
      </c>
      <c r="AQ1426" s="8">
        <v>0</v>
      </c>
      <c r="AR1426" s="8">
        <v>0</v>
      </c>
      <c r="AS1426" s="8">
        <v>0</v>
      </c>
      <c r="AT1426" s="8">
        <v>0</v>
      </c>
      <c r="AU1426" s="8">
        <v>0</v>
      </c>
      <c r="AV1426" s="8">
        <v>0</v>
      </c>
    </row>
    <row r="1427" spans="1:48">
      <c r="A1427" s="8" t="s">
        <v>2012</v>
      </c>
      <c r="B1427" s="8">
        <v>335100013</v>
      </c>
      <c r="D1427" s="8" t="s">
        <v>3239</v>
      </c>
      <c r="F1427" s="8">
        <v>1.6666666666666666E-2</v>
      </c>
      <c r="G1427" s="8">
        <v>0.5</v>
      </c>
      <c r="K1427" s="8" t="s">
        <v>3233</v>
      </c>
      <c r="L1427" s="8">
        <v>1</v>
      </c>
      <c r="S1427" s="8" t="s">
        <v>626</v>
      </c>
      <c r="T1427" s="8">
        <v>9.4291E-2</v>
      </c>
      <c r="U1427" s="8" t="s">
        <v>335</v>
      </c>
      <c r="V1427" s="8">
        <v>3.9290000000000002E-3</v>
      </c>
      <c r="AK1427" s="8">
        <v>30191</v>
      </c>
      <c r="AL1427" s="8">
        <v>1.7000000000000001E-2</v>
      </c>
      <c r="AM1427" s="8">
        <v>0</v>
      </c>
      <c r="AN1427" s="8">
        <v>0</v>
      </c>
      <c r="AO1427" s="8">
        <v>0</v>
      </c>
      <c r="AP1427" s="8">
        <v>0</v>
      </c>
      <c r="AQ1427" s="8">
        <v>0</v>
      </c>
      <c r="AR1427" s="8">
        <v>0</v>
      </c>
      <c r="AS1427" s="8">
        <v>0</v>
      </c>
      <c r="AT1427" s="8">
        <v>0</v>
      </c>
      <c r="AU1427" s="8">
        <v>0</v>
      </c>
      <c r="AV1427" s="8">
        <v>0</v>
      </c>
    </row>
    <row r="1428" spans="1:48">
      <c r="A1428" s="8" t="s">
        <v>2012</v>
      </c>
      <c r="B1428" s="8">
        <v>335100014</v>
      </c>
      <c r="D1428" s="8" t="s">
        <v>3240</v>
      </c>
      <c r="F1428" s="8">
        <v>1.6666666666666666E-2</v>
      </c>
      <c r="G1428" s="8">
        <v>0.5</v>
      </c>
      <c r="K1428" s="8" t="s">
        <v>3233</v>
      </c>
      <c r="L1428" s="8">
        <v>1</v>
      </c>
      <c r="S1428" s="8" t="s">
        <v>626</v>
      </c>
      <c r="T1428" s="8">
        <v>0.111364</v>
      </c>
      <c r="U1428" s="8" t="s">
        <v>335</v>
      </c>
      <c r="V1428" s="8">
        <v>4.64E-3</v>
      </c>
      <c r="AK1428" s="8">
        <v>30191</v>
      </c>
      <c r="AL1428" s="8">
        <v>2.3E-2</v>
      </c>
      <c r="AM1428" s="8">
        <v>0</v>
      </c>
      <c r="AN1428" s="8">
        <v>0</v>
      </c>
      <c r="AO1428" s="8">
        <v>0</v>
      </c>
      <c r="AP1428" s="8">
        <v>0</v>
      </c>
      <c r="AQ1428" s="8">
        <v>0</v>
      </c>
      <c r="AR1428" s="8">
        <v>0</v>
      </c>
      <c r="AS1428" s="8">
        <v>0</v>
      </c>
      <c r="AT1428" s="8">
        <v>0</v>
      </c>
      <c r="AU1428" s="8">
        <v>0</v>
      </c>
      <c r="AV1428" s="8">
        <v>0</v>
      </c>
    </row>
    <row r="1429" spans="1:48">
      <c r="A1429" s="8" t="s">
        <v>2012</v>
      </c>
      <c r="B1429" s="8">
        <v>335100015</v>
      </c>
      <c r="D1429" s="8" t="s">
        <v>3241</v>
      </c>
      <c r="E1429" s="8">
        <v>50</v>
      </c>
      <c r="F1429" s="8">
        <v>5.6666666666666671E-3</v>
      </c>
      <c r="G1429" s="8">
        <v>0.25</v>
      </c>
      <c r="K1429" s="8" t="s">
        <v>3233</v>
      </c>
      <c r="L1429" s="8">
        <v>1</v>
      </c>
      <c r="S1429" s="8" t="s">
        <v>1031</v>
      </c>
      <c r="T1429" s="8">
        <v>6.9839999999999998E-3</v>
      </c>
      <c r="U1429" s="8" t="s">
        <v>438</v>
      </c>
      <c r="V1429" s="8">
        <v>2.1599999999999999E-4</v>
      </c>
      <c r="AK1429" s="8">
        <v>0</v>
      </c>
      <c r="AL1429" s="8">
        <v>0</v>
      </c>
      <c r="AM1429" s="8">
        <v>300000002</v>
      </c>
      <c r="AN1429" s="8">
        <v>4.0000000000000001E-3</v>
      </c>
      <c r="AO1429" s="8">
        <v>0</v>
      </c>
      <c r="AP1429" s="8">
        <v>0</v>
      </c>
      <c r="AQ1429" s="8">
        <v>0</v>
      </c>
      <c r="AR1429" s="8">
        <v>0</v>
      </c>
      <c r="AS1429" s="8">
        <v>0</v>
      </c>
      <c r="AT1429" s="8">
        <v>0</v>
      </c>
      <c r="AU1429" s="8">
        <v>0</v>
      </c>
      <c r="AV1429" s="8">
        <v>0</v>
      </c>
    </row>
    <row r="1430" spans="1:48">
      <c r="A1430" s="8" t="s">
        <v>2012</v>
      </c>
      <c r="B1430" s="8">
        <v>335100016</v>
      </c>
      <c r="D1430" s="8" t="s">
        <v>3242</v>
      </c>
      <c r="E1430" s="8">
        <v>50</v>
      </c>
      <c r="F1430" s="8">
        <v>9.1000000000000004E-3</v>
      </c>
      <c r="G1430" s="8">
        <v>0.25</v>
      </c>
      <c r="K1430" s="8" t="s">
        <v>3233</v>
      </c>
      <c r="L1430" s="8">
        <v>1</v>
      </c>
      <c r="S1430" s="8" t="s">
        <v>931</v>
      </c>
      <c r="T1430" s="8">
        <v>3.3000000000000002E-2</v>
      </c>
      <c r="AK1430" s="8">
        <v>0</v>
      </c>
      <c r="AL1430" s="8">
        <v>0</v>
      </c>
      <c r="AM1430" s="8">
        <v>0</v>
      </c>
      <c r="AN1430" s="8">
        <v>0</v>
      </c>
      <c r="AO1430" s="8">
        <v>0</v>
      </c>
      <c r="AP1430" s="8">
        <v>0</v>
      </c>
      <c r="AQ1430" s="8">
        <v>0</v>
      </c>
      <c r="AR1430" s="8">
        <v>0</v>
      </c>
      <c r="AS1430" s="8">
        <v>0</v>
      </c>
      <c r="AT1430" s="8">
        <v>0</v>
      </c>
      <c r="AU1430" s="8">
        <v>0</v>
      </c>
      <c r="AV1430" s="8">
        <v>0</v>
      </c>
    </row>
    <row r="1431" spans="1:48">
      <c r="A1431" s="8" t="s">
        <v>2012</v>
      </c>
      <c r="D1431" s="8">
        <v>0</v>
      </c>
      <c r="L1431" s="8">
        <v>1</v>
      </c>
      <c r="AK1431" s="8">
        <v>0</v>
      </c>
      <c r="AL1431" s="8">
        <v>0</v>
      </c>
      <c r="AM1431" s="8">
        <v>0</v>
      </c>
      <c r="AN1431" s="8">
        <v>0</v>
      </c>
      <c r="AO1431" s="8">
        <v>0</v>
      </c>
      <c r="AP1431" s="8">
        <v>0</v>
      </c>
      <c r="AQ1431" s="8">
        <v>0</v>
      </c>
      <c r="AR1431" s="8">
        <v>0</v>
      </c>
      <c r="AS1431" s="8">
        <v>0</v>
      </c>
      <c r="AT1431" s="8">
        <v>0</v>
      </c>
      <c r="AU1431" s="8">
        <v>0</v>
      </c>
      <c r="AV1431" s="8">
        <v>0</v>
      </c>
    </row>
    <row r="1432" spans="1:48">
      <c r="A1432" s="8" t="s">
        <v>2012</v>
      </c>
      <c r="B1432" s="8">
        <v>355100001</v>
      </c>
      <c r="D1432" s="8" t="s">
        <v>3243</v>
      </c>
      <c r="E1432" s="8">
        <v>80</v>
      </c>
      <c r="F1432" s="8">
        <v>1.8666666666666669E-3</v>
      </c>
      <c r="G1432" s="8">
        <v>0.25</v>
      </c>
      <c r="K1432" s="8" t="s">
        <v>3244</v>
      </c>
      <c r="L1432" s="8">
        <v>1</v>
      </c>
      <c r="S1432" s="8" t="s">
        <v>626</v>
      </c>
      <c r="T1432" s="8">
        <v>2.9099999999999998E-3</v>
      </c>
      <c r="U1432" s="8" t="s">
        <v>315</v>
      </c>
      <c r="V1432" s="8">
        <v>9.0000000000000006E-5</v>
      </c>
      <c r="AK1432" s="8">
        <v>0</v>
      </c>
      <c r="AL1432" s="8">
        <v>0</v>
      </c>
      <c r="AM1432" s="8">
        <v>0</v>
      </c>
      <c r="AN1432" s="8">
        <v>0</v>
      </c>
      <c r="AO1432" s="8">
        <v>0</v>
      </c>
      <c r="AP1432" s="8">
        <v>0</v>
      </c>
      <c r="AQ1432" s="8">
        <v>0</v>
      </c>
      <c r="AR1432" s="8">
        <v>0</v>
      </c>
      <c r="AS1432" s="8">
        <v>0</v>
      </c>
      <c r="AT1432" s="8">
        <v>0</v>
      </c>
      <c r="AU1432" s="8">
        <v>0</v>
      </c>
      <c r="AV1432" s="8">
        <v>0</v>
      </c>
    </row>
    <row r="1433" spans="1:48">
      <c r="A1433" s="8" t="s">
        <v>2012</v>
      </c>
      <c r="B1433" s="8">
        <v>355100002</v>
      </c>
      <c r="D1433" s="8" t="s">
        <v>3245</v>
      </c>
      <c r="E1433" s="8">
        <v>80</v>
      </c>
      <c r="F1433" s="8">
        <v>1.8666666666666669E-3</v>
      </c>
      <c r="G1433" s="8">
        <v>0.25</v>
      </c>
      <c r="K1433" s="8" t="s">
        <v>3244</v>
      </c>
      <c r="L1433" s="8">
        <v>1</v>
      </c>
      <c r="S1433" s="8" t="s">
        <v>626</v>
      </c>
      <c r="T1433" s="8">
        <v>2.9399999999999999E-3</v>
      </c>
      <c r="U1433" s="8" t="s">
        <v>399</v>
      </c>
      <c r="V1433" s="8">
        <v>6.0000000000000002E-5</v>
      </c>
      <c r="AK1433" s="8">
        <v>0</v>
      </c>
      <c r="AL1433" s="8">
        <v>0</v>
      </c>
      <c r="AM1433" s="8">
        <v>0</v>
      </c>
      <c r="AN1433" s="8">
        <v>0</v>
      </c>
      <c r="AO1433" s="8">
        <v>0</v>
      </c>
      <c r="AP1433" s="8">
        <v>0</v>
      </c>
      <c r="AQ1433" s="8">
        <v>0</v>
      </c>
      <c r="AR1433" s="8">
        <v>0</v>
      </c>
      <c r="AS1433" s="8">
        <v>0</v>
      </c>
      <c r="AT1433" s="8">
        <v>0</v>
      </c>
      <c r="AU1433" s="8">
        <v>0</v>
      </c>
      <c r="AV1433" s="8">
        <v>0</v>
      </c>
    </row>
    <row r="1434" spans="1:48">
      <c r="A1434" s="8" t="s">
        <v>2012</v>
      </c>
      <c r="B1434" s="8">
        <v>355100003</v>
      </c>
      <c r="D1434" s="8" t="s">
        <v>3246</v>
      </c>
      <c r="E1434" s="8">
        <v>50</v>
      </c>
      <c r="F1434" s="8">
        <v>1.1666666666666668E-3</v>
      </c>
      <c r="G1434" s="8">
        <v>0.25</v>
      </c>
      <c r="K1434" s="8" t="s">
        <v>3244</v>
      </c>
      <c r="L1434" s="8">
        <v>1</v>
      </c>
      <c r="S1434" s="8" t="s">
        <v>626</v>
      </c>
      <c r="T1434" s="8">
        <v>2.9099999999999998E-3</v>
      </c>
      <c r="U1434" s="8" t="s">
        <v>315</v>
      </c>
      <c r="V1434" s="8">
        <v>9.0000000000000006E-5</v>
      </c>
      <c r="AK1434" s="8">
        <v>0</v>
      </c>
      <c r="AL1434" s="8">
        <v>0</v>
      </c>
      <c r="AM1434" s="8">
        <v>0</v>
      </c>
      <c r="AN1434" s="8">
        <v>0</v>
      </c>
      <c r="AO1434" s="8">
        <v>0</v>
      </c>
      <c r="AP1434" s="8">
        <v>0</v>
      </c>
      <c r="AQ1434" s="8">
        <v>0</v>
      </c>
      <c r="AR1434" s="8">
        <v>0</v>
      </c>
      <c r="AS1434" s="8">
        <v>0</v>
      </c>
      <c r="AT1434" s="8">
        <v>0</v>
      </c>
      <c r="AU1434" s="8">
        <v>0</v>
      </c>
      <c r="AV1434" s="8">
        <v>0</v>
      </c>
    </row>
    <row r="1435" spans="1:48">
      <c r="A1435" s="8" t="s">
        <v>2012</v>
      </c>
      <c r="B1435" s="8">
        <v>355100004</v>
      </c>
      <c r="D1435" s="8" t="s">
        <v>3247</v>
      </c>
      <c r="E1435" s="8">
        <v>50</v>
      </c>
      <c r="F1435" s="8">
        <v>1.1666666666666668E-3</v>
      </c>
      <c r="G1435" s="8">
        <v>0.25</v>
      </c>
      <c r="K1435" s="8" t="s">
        <v>3244</v>
      </c>
      <c r="L1435" s="8">
        <v>1</v>
      </c>
      <c r="S1435" s="8" t="s">
        <v>626</v>
      </c>
      <c r="T1435" s="8">
        <v>2.9399999999999999E-3</v>
      </c>
      <c r="U1435" s="8" t="s">
        <v>399</v>
      </c>
      <c r="V1435" s="8">
        <v>6.0000000000000002E-5</v>
      </c>
      <c r="AK1435" s="8">
        <v>0</v>
      </c>
      <c r="AL1435" s="8">
        <v>0</v>
      </c>
      <c r="AM1435" s="8">
        <v>0</v>
      </c>
      <c r="AN1435" s="8">
        <v>0</v>
      </c>
      <c r="AO1435" s="8">
        <v>0</v>
      </c>
      <c r="AP1435" s="8">
        <v>0</v>
      </c>
      <c r="AQ1435" s="8">
        <v>0</v>
      </c>
      <c r="AR1435" s="8">
        <v>0</v>
      </c>
      <c r="AS1435" s="8">
        <v>0</v>
      </c>
      <c r="AT1435" s="8">
        <v>0</v>
      </c>
      <c r="AU1435" s="8">
        <v>0</v>
      </c>
      <c r="AV1435" s="8">
        <v>0</v>
      </c>
    </row>
    <row r="1436" spans="1:48">
      <c r="A1436" s="8" t="s">
        <v>2012</v>
      </c>
      <c r="B1436" s="8">
        <v>355100005</v>
      </c>
      <c r="D1436" s="8" t="s">
        <v>3248</v>
      </c>
      <c r="E1436" s="8">
        <v>50</v>
      </c>
      <c r="F1436" s="8">
        <v>7.6666666666666669E-4</v>
      </c>
      <c r="G1436" s="8">
        <v>0.25</v>
      </c>
      <c r="K1436" s="8" t="s">
        <v>3244</v>
      </c>
      <c r="L1436" s="8">
        <v>1</v>
      </c>
      <c r="S1436" s="8" t="s">
        <v>626</v>
      </c>
      <c r="T1436" s="8">
        <v>9.7000000000000005E-4</v>
      </c>
      <c r="U1436" s="8" t="s">
        <v>315</v>
      </c>
      <c r="V1436" s="8">
        <v>3.0000000000000001E-5</v>
      </c>
      <c r="AK1436" s="8">
        <v>0</v>
      </c>
      <c r="AL1436" s="8">
        <v>0</v>
      </c>
      <c r="AM1436" s="8">
        <v>0</v>
      </c>
      <c r="AN1436" s="8">
        <v>0</v>
      </c>
      <c r="AO1436" s="8">
        <v>0</v>
      </c>
      <c r="AP1436" s="8">
        <v>0</v>
      </c>
      <c r="AQ1436" s="8">
        <v>0</v>
      </c>
      <c r="AR1436" s="8">
        <v>0</v>
      </c>
      <c r="AS1436" s="8">
        <v>0</v>
      </c>
      <c r="AT1436" s="8">
        <v>0</v>
      </c>
      <c r="AU1436" s="8">
        <v>0</v>
      </c>
      <c r="AV1436" s="8">
        <v>0</v>
      </c>
    </row>
    <row r="1437" spans="1:48">
      <c r="A1437" s="8" t="s">
        <v>2012</v>
      </c>
      <c r="B1437" s="8">
        <v>355100006</v>
      </c>
      <c r="D1437" s="8" t="s">
        <v>3249</v>
      </c>
      <c r="E1437" s="8">
        <v>50</v>
      </c>
      <c r="F1437" s="8">
        <v>7.6666666666666669E-4</v>
      </c>
      <c r="G1437" s="8">
        <v>0.25</v>
      </c>
      <c r="K1437" s="8" t="s">
        <v>3244</v>
      </c>
      <c r="L1437" s="8">
        <v>1</v>
      </c>
      <c r="S1437" s="8" t="s">
        <v>626</v>
      </c>
      <c r="T1437" s="8">
        <v>9.7999999999999997E-4</v>
      </c>
      <c r="U1437" s="8" t="s">
        <v>399</v>
      </c>
      <c r="V1437" s="8">
        <v>2.0000000000000002E-5</v>
      </c>
      <c r="AK1437" s="8">
        <v>0</v>
      </c>
      <c r="AL1437" s="8">
        <v>0</v>
      </c>
      <c r="AM1437" s="8">
        <v>0</v>
      </c>
      <c r="AN1437" s="8">
        <v>0</v>
      </c>
      <c r="AO1437" s="8">
        <v>0</v>
      </c>
      <c r="AP1437" s="8">
        <v>0</v>
      </c>
      <c r="AQ1437" s="8">
        <v>0</v>
      </c>
      <c r="AR1437" s="8">
        <v>0</v>
      </c>
      <c r="AS1437" s="8">
        <v>0</v>
      </c>
      <c r="AT1437" s="8">
        <v>0</v>
      </c>
      <c r="AU1437" s="8">
        <v>0</v>
      </c>
      <c r="AV1437" s="8">
        <v>0</v>
      </c>
    </row>
    <row r="1438" spans="1:48">
      <c r="A1438" s="8" t="s">
        <v>2012</v>
      </c>
      <c r="B1438" s="8">
        <v>355100007</v>
      </c>
      <c r="D1438" s="8" t="s">
        <v>3250</v>
      </c>
      <c r="E1438" s="8">
        <v>50</v>
      </c>
      <c r="F1438" s="8">
        <v>1E-3</v>
      </c>
      <c r="G1438" s="8">
        <v>0.25</v>
      </c>
      <c r="K1438" s="8" t="s">
        <v>3244</v>
      </c>
      <c r="L1438" s="8">
        <v>1</v>
      </c>
      <c r="S1438" s="8" t="s">
        <v>626</v>
      </c>
      <c r="T1438" s="8">
        <v>5.169E-3</v>
      </c>
      <c r="U1438" s="8" t="s">
        <v>3251</v>
      </c>
      <c r="V1438" s="8">
        <v>1.05E-4</v>
      </c>
      <c r="AK1438" s="8">
        <v>0</v>
      </c>
      <c r="AL1438" s="8">
        <v>0</v>
      </c>
      <c r="AM1438" s="8">
        <v>0</v>
      </c>
      <c r="AN1438" s="8">
        <v>0</v>
      </c>
      <c r="AO1438" s="8">
        <v>0</v>
      </c>
      <c r="AP1438" s="8">
        <v>0</v>
      </c>
      <c r="AQ1438" s="8">
        <v>0</v>
      </c>
      <c r="AR1438" s="8">
        <v>0</v>
      </c>
      <c r="AS1438" s="8">
        <v>0</v>
      </c>
      <c r="AT1438" s="8">
        <v>0</v>
      </c>
      <c r="AU1438" s="8">
        <v>0</v>
      </c>
      <c r="AV1438" s="8">
        <v>0</v>
      </c>
    </row>
    <row r="1439" spans="1:48">
      <c r="A1439" s="8" t="s">
        <v>2012</v>
      </c>
      <c r="B1439" s="8">
        <v>355100008</v>
      </c>
      <c r="D1439" s="8" t="s">
        <v>14591</v>
      </c>
      <c r="E1439" s="8">
        <v>160</v>
      </c>
      <c r="F1439" s="8">
        <v>9.4117647058823532E-4</v>
      </c>
      <c r="G1439" s="8">
        <v>0.25</v>
      </c>
      <c r="K1439" s="8" t="s">
        <v>3244</v>
      </c>
      <c r="L1439" s="8">
        <v>1</v>
      </c>
      <c r="S1439" s="8" t="s">
        <v>991</v>
      </c>
      <c r="T1439" s="8">
        <v>7.3499999999999998E-3</v>
      </c>
      <c r="U1439" s="8" t="s">
        <v>113</v>
      </c>
      <c r="V1439" s="8">
        <v>1.4999999999999999E-4</v>
      </c>
      <c r="AK1439" s="8">
        <v>0</v>
      </c>
      <c r="AL1439" s="8">
        <v>0</v>
      </c>
      <c r="AM1439" s="8">
        <v>0</v>
      </c>
      <c r="AN1439" s="8">
        <v>0</v>
      </c>
      <c r="AO1439" s="8">
        <v>0</v>
      </c>
      <c r="AP1439" s="8">
        <v>0</v>
      </c>
      <c r="AQ1439" s="8">
        <v>0</v>
      </c>
      <c r="AR1439" s="8">
        <v>0</v>
      </c>
      <c r="AS1439" s="8">
        <v>0</v>
      </c>
      <c r="AT1439" s="8">
        <v>0</v>
      </c>
      <c r="AU1439" s="8">
        <v>0</v>
      </c>
      <c r="AV1439" s="8">
        <v>0</v>
      </c>
    </row>
    <row r="1440" spans="1:48">
      <c r="A1440" s="8" t="s">
        <v>2012</v>
      </c>
      <c r="B1440" s="8">
        <v>355100009</v>
      </c>
      <c r="D1440" s="8" t="s">
        <v>3253</v>
      </c>
      <c r="E1440" s="8">
        <v>50</v>
      </c>
      <c r="F1440" s="8">
        <v>3.1666666666666665E-4</v>
      </c>
      <c r="G1440" s="8">
        <v>0.25</v>
      </c>
      <c r="K1440" s="8" t="s">
        <v>3244</v>
      </c>
      <c r="L1440" s="8">
        <v>1</v>
      </c>
      <c r="S1440" s="8" t="s">
        <v>640</v>
      </c>
      <c r="T1440" s="8">
        <v>4.0000000000000001E-3</v>
      </c>
      <c r="U1440" s="8" t="s">
        <v>658</v>
      </c>
      <c r="V1440" s="8">
        <v>4.0000000000000002E-4</v>
      </c>
      <c r="AK1440" s="8">
        <v>300000223</v>
      </c>
      <c r="AL1440" s="8">
        <v>5.0000000000000002E-5</v>
      </c>
      <c r="AM1440" s="8">
        <v>0</v>
      </c>
      <c r="AN1440" s="8">
        <v>0</v>
      </c>
      <c r="AO1440" s="8">
        <v>0</v>
      </c>
      <c r="AP1440" s="8">
        <v>0</v>
      </c>
      <c r="AQ1440" s="8">
        <v>0</v>
      </c>
      <c r="AR1440" s="8">
        <v>0</v>
      </c>
      <c r="AS1440" s="8">
        <v>0</v>
      </c>
      <c r="AT1440" s="8">
        <v>0</v>
      </c>
      <c r="AU1440" s="8">
        <v>30201</v>
      </c>
      <c r="AV1440" s="8">
        <v>5.0000000000000002E-5</v>
      </c>
    </row>
    <row r="1441" spans="1:48">
      <c r="A1441" s="8" t="s">
        <v>2012</v>
      </c>
      <c r="B1441" s="8">
        <v>355100010</v>
      </c>
      <c r="D1441" s="8" t="s">
        <v>3254</v>
      </c>
      <c r="E1441" s="8">
        <v>160</v>
      </c>
      <c r="F1441" s="8">
        <v>1.3333333333333333E-3</v>
      </c>
      <c r="G1441" s="8">
        <v>0.25</v>
      </c>
      <c r="K1441" s="8" t="s">
        <v>3244</v>
      </c>
      <c r="L1441" s="8">
        <v>1</v>
      </c>
      <c r="S1441" s="8" t="s">
        <v>1283</v>
      </c>
      <c r="T1441" s="8">
        <v>6.2830000000000004E-3</v>
      </c>
      <c r="U1441" s="8" t="s">
        <v>437</v>
      </c>
      <c r="V1441" s="8">
        <v>1.26E-4</v>
      </c>
      <c r="AK1441" s="8">
        <v>0</v>
      </c>
      <c r="AL1441" s="8">
        <v>0</v>
      </c>
      <c r="AM1441" s="8">
        <v>0</v>
      </c>
      <c r="AN1441" s="8">
        <v>0</v>
      </c>
      <c r="AO1441" s="8">
        <v>0</v>
      </c>
      <c r="AP1441" s="8">
        <v>0</v>
      </c>
      <c r="AQ1441" s="8">
        <v>0</v>
      </c>
      <c r="AR1441" s="8">
        <v>0</v>
      </c>
      <c r="AS1441" s="8">
        <v>0</v>
      </c>
      <c r="AT1441" s="8">
        <v>0</v>
      </c>
      <c r="AU1441" s="8">
        <v>0</v>
      </c>
      <c r="AV1441" s="8">
        <v>0</v>
      </c>
    </row>
    <row r="1442" spans="1:48">
      <c r="A1442" s="8" t="s">
        <v>2012</v>
      </c>
      <c r="B1442" s="8">
        <v>355100011</v>
      </c>
      <c r="D1442" s="8" t="s">
        <v>3255</v>
      </c>
      <c r="E1442" s="8">
        <v>80</v>
      </c>
      <c r="F1442" s="8">
        <v>2.8333333333333335E-3</v>
      </c>
      <c r="G1442" s="8">
        <v>0.25</v>
      </c>
      <c r="K1442" s="8" t="s">
        <v>3244</v>
      </c>
      <c r="L1442" s="8">
        <v>1</v>
      </c>
      <c r="S1442" s="8" t="s">
        <v>1283</v>
      </c>
      <c r="T1442" s="8">
        <v>1.3650000000000001E-2</v>
      </c>
      <c r="U1442" s="8" t="s">
        <v>433</v>
      </c>
      <c r="V1442" s="8">
        <v>2.7300000000000002E-4</v>
      </c>
      <c r="AK1442" s="8">
        <v>0</v>
      </c>
      <c r="AL1442" s="8">
        <v>0</v>
      </c>
      <c r="AM1442" s="8">
        <v>0</v>
      </c>
      <c r="AN1442" s="8">
        <v>0</v>
      </c>
      <c r="AO1442" s="8">
        <v>0</v>
      </c>
      <c r="AP1442" s="8">
        <v>0</v>
      </c>
      <c r="AQ1442" s="8">
        <v>0</v>
      </c>
      <c r="AR1442" s="8">
        <v>0</v>
      </c>
      <c r="AS1442" s="8">
        <v>0</v>
      </c>
      <c r="AT1442" s="8">
        <v>0</v>
      </c>
      <c r="AU1442" s="8">
        <v>0</v>
      </c>
      <c r="AV1442" s="8">
        <v>0</v>
      </c>
    </row>
    <row r="1443" spans="1:48">
      <c r="A1443" s="8" t="s">
        <v>2012</v>
      </c>
      <c r="B1443" s="8">
        <v>355100012</v>
      </c>
      <c r="D1443" s="8" t="s">
        <v>3256</v>
      </c>
      <c r="E1443" s="8">
        <v>160</v>
      </c>
      <c r="F1443" s="8">
        <v>1.3333333333333333E-3</v>
      </c>
      <c r="G1443" s="8">
        <v>0.25</v>
      </c>
      <c r="K1443" s="8" t="s">
        <v>3244</v>
      </c>
      <c r="L1443" s="8">
        <v>1</v>
      </c>
      <c r="S1443" s="8" t="s">
        <v>1283</v>
      </c>
      <c r="T1443" s="8">
        <v>6.2830000000000004E-3</v>
      </c>
      <c r="U1443" s="8" t="s">
        <v>435</v>
      </c>
      <c r="V1443" s="8">
        <v>1.26E-4</v>
      </c>
      <c r="AK1443" s="8">
        <v>0</v>
      </c>
      <c r="AL1443" s="8">
        <v>0</v>
      </c>
      <c r="AM1443" s="8">
        <v>0</v>
      </c>
      <c r="AN1443" s="8">
        <v>0</v>
      </c>
      <c r="AO1443" s="8">
        <v>0</v>
      </c>
      <c r="AP1443" s="8">
        <v>0</v>
      </c>
      <c r="AQ1443" s="8">
        <v>0</v>
      </c>
      <c r="AR1443" s="8">
        <v>0</v>
      </c>
      <c r="AS1443" s="8">
        <v>0</v>
      </c>
      <c r="AT1443" s="8">
        <v>0</v>
      </c>
      <c r="AU1443" s="8">
        <v>0</v>
      </c>
      <c r="AV1443" s="8">
        <v>0</v>
      </c>
    </row>
    <row r="1444" spans="1:48">
      <c r="A1444" s="8" t="s">
        <v>2012</v>
      </c>
      <c r="B1444" s="8">
        <v>355100013</v>
      </c>
      <c r="D1444" s="8" t="s">
        <v>3257</v>
      </c>
      <c r="E1444" s="8">
        <v>160</v>
      </c>
      <c r="F1444" s="8">
        <v>1.3333333333333333E-3</v>
      </c>
      <c r="G1444" s="8">
        <v>0.25</v>
      </c>
      <c r="K1444" s="8" t="s">
        <v>3244</v>
      </c>
      <c r="L1444" s="8">
        <v>1</v>
      </c>
      <c r="S1444" s="8" t="s">
        <v>1283</v>
      </c>
      <c r="T1444" s="8">
        <v>6.2830000000000004E-3</v>
      </c>
      <c r="U1444" s="8" t="s">
        <v>433</v>
      </c>
      <c r="V1444" s="8">
        <v>1.26E-4</v>
      </c>
      <c r="AK1444" s="8">
        <v>0</v>
      </c>
      <c r="AL1444" s="8">
        <v>0</v>
      </c>
      <c r="AM1444" s="8">
        <v>0</v>
      </c>
      <c r="AN1444" s="8">
        <v>0</v>
      </c>
      <c r="AO1444" s="8">
        <v>0</v>
      </c>
      <c r="AP1444" s="8">
        <v>0</v>
      </c>
      <c r="AQ1444" s="8">
        <v>0</v>
      </c>
      <c r="AR1444" s="8">
        <v>0</v>
      </c>
      <c r="AS1444" s="8">
        <v>0</v>
      </c>
      <c r="AT1444" s="8">
        <v>0</v>
      </c>
      <c r="AU1444" s="8">
        <v>0</v>
      </c>
      <c r="AV1444" s="8">
        <v>0</v>
      </c>
    </row>
    <row r="1445" spans="1:48">
      <c r="A1445" s="8" t="s">
        <v>2012</v>
      </c>
      <c r="B1445" s="8">
        <v>355100014</v>
      </c>
      <c r="D1445" s="8" t="s">
        <v>3258</v>
      </c>
      <c r="E1445" s="8">
        <v>50</v>
      </c>
      <c r="F1445" s="8">
        <v>3.3333333333333332E-4</v>
      </c>
      <c r="G1445" s="8">
        <v>0.25</v>
      </c>
      <c r="K1445" s="8" t="s">
        <v>3244</v>
      </c>
      <c r="L1445" s="8">
        <v>1</v>
      </c>
      <c r="S1445" s="8" t="s">
        <v>809</v>
      </c>
      <c r="T1445" s="8">
        <v>2.23E-4</v>
      </c>
      <c r="U1445" s="8" t="s">
        <v>431</v>
      </c>
      <c r="V1445" s="8">
        <v>5.0000000000000004E-6</v>
      </c>
      <c r="AK1445" s="8">
        <v>0</v>
      </c>
      <c r="AL1445" s="8">
        <v>0</v>
      </c>
      <c r="AM1445" s="8">
        <v>0</v>
      </c>
      <c r="AN1445" s="8">
        <v>0</v>
      </c>
      <c r="AO1445" s="8">
        <v>0</v>
      </c>
      <c r="AP1445" s="8">
        <v>0</v>
      </c>
      <c r="AQ1445" s="8">
        <v>0</v>
      </c>
      <c r="AR1445" s="8">
        <v>0</v>
      </c>
      <c r="AS1445" s="8">
        <v>0</v>
      </c>
      <c r="AT1445" s="8">
        <v>0</v>
      </c>
      <c r="AU1445" s="8">
        <v>0</v>
      </c>
      <c r="AV1445" s="8">
        <v>0</v>
      </c>
    </row>
    <row r="1446" spans="1:48">
      <c r="A1446" s="8" t="s">
        <v>2012</v>
      </c>
      <c r="B1446" s="8">
        <v>355100015</v>
      </c>
      <c r="D1446" s="8" t="s">
        <v>3259</v>
      </c>
      <c r="E1446" s="8">
        <v>50</v>
      </c>
      <c r="F1446" s="8">
        <v>1.9047619047619048E-3</v>
      </c>
      <c r="G1446" s="8">
        <v>0.25</v>
      </c>
      <c r="K1446" s="8" t="s">
        <v>3244</v>
      </c>
      <c r="L1446" s="8">
        <v>1</v>
      </c>
      <c r="S1446" s="8" t="s">
        <v>3260</v>
      </c>
      <c r="T1446" s="8">
        <v>3.2140000000000002E-2</v>
      </c>
      <c r="U1446" s="8" t="s">
        <v>3251</v>
      </c>
      <c r="V1446" s="8">
        <v>6.6E-4</v>
      </c>
      <c r="AK1446" s="8">
        <v>0</v>
      </c>
      <c r="AL1446" s="8">
        <v>0</v>
      </c>
      <c r="AM1446" s="8">
        <v>0</v>
      </c>
      <c r="AN1446" s="8">
        <v>0</v>
      </c>
      <c r="AO1446" s="8">
        <v>0</v>
      </c>
      <c r="AP1446" s="8">
        <v>0</v>
      </c>
      <c r="AQ1446" s="8">
        <v>0</v>
      </c>
      <c r="AR1446" s="8">
        <v>0</v>
      </c>
      <c r="AS1446" s="8">
        <v>0</v>
      </c>
      <c r="AT1446" s="8">
        <v>0</v>
      </c>
      <c r="AU1446" s="8">
        <v>0</v>
      </c>
      <c r="AV1446" s="8">
        <v>0</v>
      </c>
    </row>
    <row r="1447" spans="1:48">
      <c r="A1447" s="8" t="s">
        <v>2012</v>
      </c>
      <c r="B1447" s="8">
        <v>355100016</v>
      </c>
      <c r="D1447" s="8" t="s">
        <v>14592</v>
      </c>
      <c r="E1447" s="8">
        <v>160</v>
      </c>
      <c r="F1447" s="8">
        <v>9.8333333333333324E-4</v>
      </c>
      <c r="G1447" s="8">
        <v>0.25</v>
      </c>
      <c r="K1447" s="8" t="s">
        <v>3244</v>
      </c>
      <c r="L1447" s="8">
        <v>1</v>
      </c>
      <c r="S1447" s="8" t="s">
        <v>991</v>
      </c>
      <c r="T1447" s="8">
        <v>7.3499999999999998E-3</v>
      </c>
      <c r="U1447" s="8" t="s">
        <v>399</v>
      </c>
      <c r="V1447" s="8">
        <v>1.47E-4</v>
      </c>
      <c r="AK1447" s="8">
        <v>0</v>
      </c>
      <c r="AL1447" s="8">
        <v>0</v>
      </c>
      <c r="AM1447" s="8">
        <v>0</v>
      </c>
      <c r="AN1447" s="8">
        <v>0</v>
      </c>
      <c r="AO1447" s="8">
        <v>0</v>
      </c>
      <c r="AP1447" s="8">
        <v>0</v>
      </c>
      <c r="AQ1447" s="8">
        <v>0</v>
      </c>
      <c r="AR1447" s="8">
        <v>0</v>
      </c>
      <c r="AS1447" s="8">
        <v>0</v>
      </c>
      <c r="AT1447" s="8">
        <v>0</v>
      </c>
      <c r="AU1447" s="8">
        <v>0</v>
      </c>
      <c r="AV1447" s="8">
        <v>0</v>
      </c>
    </row>
    <row r="1448" spans="1:48">
      <c r="A1448" s="8" t="s">
        <v>2012</v>
      </c>
      <c r="B1448" s="8">
        <v>355100017</v>
      </c>
      <c r="D1448" s="8" t="s">
        <v>14593</v>
      </c>
      <c r="E1448" s="8">
        <v>160</v>
      </c>
      <c r="F1448" s="8">
        <v>1E-3</v>
      </c>
      <c r="G1448" s="8">
        <v>0.25</v>
      </c>
      <c r="K1448" s="8" t="s">
        <v>3263</v>
      </c>
      <c r="L1448" s="8">
        <v>1</v>
      </c>
      <c r="S1448" s="8" t="s">
        <v>891</v>
      </c>
      <c r="T1448" s="8">
        <v>1.329E-2</v>
      </c>
      <c r="U1448" s="8" t="s">
        <v>462</v>
      </c>
      <c r="V1448" s="8">
        <v>2.03E-4</v>
      </c>
      <c r="AK1448" s="8">
        <v>0</v>
      </c>
      <c r="AL1448" s="8">
        <v>0</v>
      </c>
      <c r="AM1448" s="8">
        <v>0</v>
      </c>
      <c r="AN1448" s="8">
        <v>0</v>
      </c>
      <c r="AO1448" s="8">
        <v>0</v>
      </c>
      <c r="AP1448" s="8">
        <v>0</v>
      </c>
      <c r="AQ1448" s="8">
        <v>0</v>
      </c>
      <c r="AR1448" s="8">
        <v>0</v>
      </c>
      <c r="AS1448" s="8">
        <v>0</v>
      </c>
      <c r="AT1448" s="8">
        <v>0</v>
      </c>
      <c r="AU1448" s="8">
        <v>30201</v>
      </c>
      <c r="AV1448" s="8">
        <v>2.8570000000000002E-3</v>
      </c>
    </row>
    <row r="1449" spans="1:48">
      <c r="A1449" s="8" t="s">
        <v>2012</v>
      </c>
      <c r="B1449" s="8">
        <v>355100018</v>
      </c>
      <c r="D1449" s="8" t="s">
        <v>14594</v>
      </c>
      <c r="E1449" s="8">
        <v>50</v>
      </c>
      <c r="F1449" s="8">
        <v>7.4766355140186912E-4</v>
      </c>
      <c r="G1449" s="8">
        <v>0.25</v>
      </c>
      <c r="K1449" s="8" t="s">
        <v>3263</v>
      </c>
      <c r="L1449" s="8">
        <v>1</v>
      </c>
      <c r="S1449" s="8" t="s">
        <v>813</v>
      </c>
      <c r="T1449" s="8">
        <v>1.9629999999999999E-3</v>
      </c>
      <c r="U1449" s="8" t="s">
        <v>467</v>
      </c>
      <c r="V1449" s="8">
        <v>4.0000000000000003E-5</v>
      </c>
      <c r="AK1449" s="8">
        <v>0</v>
      </c>
      <c r="AL1449" s="8">
        <v>0</v>
      </c>
      <c r="AM1449" s="8">
        <v>0</v>
      </c>
      <c r="AN1449" s="8">
        <v>0</v>
      </c>
      <c r="AO1449" s="8">
        <v>0</v>
      </c>
      <c r="AP1449" s="8">
        <v>0</v>
      </c>
      <c r="AQ1449" s="8">
        <v>0</v>
      </c>
      <c r="AR1449" s="8">
        <v>0</v>
      </c>
      <c r="AS1449" s="8">
        <v>0</v>
      </c>
      <c r="AT1449" s="8">
        <v>0</v>
      </c>
      <c r="AU1449" s="8">
        <v>0</v>
      </c>
      <c r="AV1449" s="8">
        <v>0</v>
      </c>
    </row>
    <row r="1450" spans="1:48">
      <c r="A1450" s="8" t="s">
        <v>2012</v>
      </c>
      <c r="B1450" s="8">
        <v>355100019</v>
      </c>
      <c r="D1450" s="8" t="s">
        <v>14595</v>
      </c>
      <c r="E1450" s="8">
        <v>80</v>
      </c>
      <c r="F1450" s="8">
        <v>7.407407407407407E-4</v>
      </c>
      <c r="G1450" s="8">
        <v>0.25</v>
      </c>
      <c r="K1450" s="8" t="s">
        <v>3263</v>
      </c>
      <c r="L1450" s="8">
        <v>1</v>
      </c>
      <c r="S1450" s="8" t="s">
        <v>664</v>
      </c>
      <c r="T1450" s="8">
        <v>5.8560000000000001E-3</v>
      </c>
      <c r="U1450" s="8" t="s">
        <v>464</v>
      </c>
      <c r="V1450" s="8">
        <v>1.2E-4</v>
      </c>
      <c r="AK1450" s="8">
        <v>300000180</v>
      </c>
      <c r="AL1450" s="8">
        <v>5.0000000000000001E-4</v>
      </c>
      <c r="AM1450" s="8">
        <v>0</v>
      </c>
      <c r="AN1450" s="8">
        <v>0</v>
      </c>
      <c r="AO1450" s="8">
        <v>0</v>
      </c>
      <c r="AP1450" s="8">
        <v>0</v>
      </c>
      <c r="AQ1450" s="8">
        <v>0</v>
      </c>
      <c r="AR1450" s="8">
        <v>0</v>
      </c>
      <c r="AS1450" s="8">
        <v>0</v>
      </c>
      <c r="AT1450" s="8">
        <v>0</v>
      </c>
      <c r="AU1450" s="8">
        <v>30201</v>
      </c>
      <c r="AV1450" s="8">
        <v>5.0000000000000001E-4</v>
      </c>
    </row>
    <row r="1451" spans="1:48">
      <c r="A1451" s="8" t="s">
        <v>2012</v>
      </c>
      <c r="B1451" s="8">
        <v>355100020</v>
      </c>
      <c r="D1451" s="8" t="s">
        <v>14596</v>
      </c>
      <c r="E1451" s="8">
        <v>160</v>
      </c>
      <c r="F1451" s="8">
        <v>9.0909090909090909E-4</v>
      </c>
      <c r="G1451" s="8">
        <v>0.25</v>
      </c>
      <c r="K1451" s="8" t="s">
        <v>3263</v>
      </c>
      <c r="L1451" s="8">
        <v>1</v>
      </c>
      <c r="S1451" s="8" t="s">
        <v>891</v>
      </c>
      <c r="T1451" s="8">
        <v>1.6659E-2</v>
      </c>
      <c r="U1451" s="8" t="s">
        <v>462</v>
      </c>
      <c r="V1451" s="8">
        <v>2.5399999999999999E-4</v>
      </c>
      <c r="AK1451" s="8">
        <v>0</v>
      </c>
      <c r="AL1451" s="8">
        <v>0</v>
      </c>
      <c r="AM1451" s="8">
        <v>300000302</v>
      </c>
      <c r="AN1451" s="8">
        <v>2.8570000000000002E-3</v>
      </c>
      <c r="AO1451" s="8">
        <v>0</v>
      </c>
      <c r="AP1451" s="8">
        <v>0</v>
      </c>
      <c r="AQ1451" s="8">
        <v>0</v>
      </c>
      <c r="AR1451" s="8">
        <v>0</v>
      </c>
      <c r="AS1451" s="8">
        <v>0</v>
      </c>
      <c r="AT1451" s="8">
        <v>0</v>
      </c>
      <c r="AU1451" s="8">
        <v>0</v>
      </c>
      <c r="AV1451" s="8">
        <v>0</v>
      </c>
    </row>
    <row r="1452" spans="1:48">
      <c r="A1452" s="8" t="s">
        <v>2012</v>
      </c>
      <c r="B1452" s="8">
        <v>355100021</v>
      </c>
      <c r="D1452" s="8" t="s">
        <v>14597</v>
      </c>
      <c r="E1452" s="8">
        <v>160</v>
      </c>
      <c r="F1452" s="8">
        <v>1E-3</v>
      </c>
      <c r="G1452" s="8">
        <v>0.25</v>
      </c>
      <c r="K1452" s="8" t="s">
        <v>3263</v>
      </c>
      <c r="L1452" s="8">
        <v>1</v>
      </c>
      <c r="S1452" s="8" t="s">
        <v>1301</v>
      </c>
      <c r="T1452" s="8">
        <v>4.0000000000000001E-3</v>
      </c>
      <c r="AK1452" s="8">
        <v>0</v>
      </c>
      <c r="AL1452" s="8">
        <v>0</v>
      </c>
      <c r="AM1452" s="8">
        <v>300000302</v>
      </c>
      <c r="AN1452" s="8">
        <v>2.8570000000000002E-3</v>
      </c>
      <c r="AO1452" s="8">
        <v>0</v>
      </c>
      <c r="AP1452" s="8">
        <v>0</v>
      </c>
      <c r="AQ1452" s="8">
        <v>0</v>
      </c>
      <c r="AR1452" s="8">
        <v>0</v>
      </c>
      <c r="AS1452" s="8">
        <v>0</v>
      </c>
      <c r="AT1452" s="8">
        <v>0</v>
      </c>
      <c r="AU1452" s="8">
        <v>30201</v>
      </c>
      <c r="AV1452" s="8">
        <v>2.8570000000000002E-3</v>
      </c>
    </row>
    <row r="1453" spans="1:48">
      <c r="A1453" s="8" t="s">
        <v>2012</v>
      </c>
      <c r="B1453" s="8">
        <v>355100022</v>
      </c>
      <c r="D1453" s="8" t="s">
        <v>14596</v>
      </c>
      <c r="E1453" s="8">
        <v>160</v>
      </c>
      <c r="F1453" s="8">
        <v>1E-3</v>
      </c>
      <c r="G1453" s="8">
        <v>0.25</v>
      </c>
      <c r="K1453" s="8" t="s">
        <v>3263</v>
      </c>
      <c r="L1453" s="8">
        <v>1</v>
      </c>
      <c r="S1453" s="8" t="s">
        <v>1301</v>
      </c>
      <c r="T1453" s="8">
        <v>4.0000000000000001E-3</v>
      </c>
      <c r="AK1453" s="8">
        <v>0</v>
      </c>
      <c r="AL1453" s="8">
        <v>0</v>
      </c>
      <c r="AM1453" s="8">
        <v>0</v>
      </c>
      <c r="AN1453" s="8">
        <v>0</v>
      </c>
      <c r="AO1453" s="8">
        <v>0</v>
      </c>
      <c r="AP1453" s="8">
        <v>0</v>
      </c>
      <c r="AQ1453" s="8">
        <v>0</v>
      </c>
      <c r="AR1453" s="8">
        <v>0</v>
      </c>
      <c r="AS1453" s="8">
        <v>0</v>
      </c>
      <c r="AT1453" s="8">
        <v>0</v>
      </c>
      <c r="AU1453" s="8">
        <v>0</v>
      </c>
      <c r="AV1453" s="8">
        <v>0</v>
      </c>
    </row>
    <row r="1454" spans="1:48">
      <c r="A1454" s="8" t="s">
        <v>2012</v>
      </c>
      <c r="B1454" s="8">
        <v>355100023</v>
      </c>
      <c r="D1454" s="8" t="s">
        <v>14598</v>
      </c>
      <c r="E1454" s="8">
        <v>160</v>
      </c>
      <c r="F1454" s="8">
        <v>1E-3</v>
      </c>
      <c r="G1454" s="8">
        <v>0.25</v>
      </c>
      <c r="K1454" s="8" t="s">
        <v>3263</v>
      </c>
      <c r="L1454" s="8">
        <v>1</v>
      </c>
      <c r="S1454" s="8" t="s">
        <v>666</v>
      </c>
      <c r="T1454" s="8">
        <v>4.0000000000000001E-3</v>
      </c>
      <c r="U1454" s="8" t="s">
        <v>465</v>
      </c>
      <c r="V1454" s="8">
        <v>4.0000000000000003E-5</v>
      </c>
      <c r="AK1454" s="8">
        <v>300000180</v>
      </c>
      <c r="AL1454" s="8">
        <v>7.7000000000000001E-5</v>
      </c>
      <c r="AM1454" s="8">
        <v>0</v>
      </c>
      <c r="AN1454" s="8">
        <v>0</v>
      </c>
      <c r="AO1454" s="8">
        <v>0</v>
      </c>
      <c r="AP1454" s="8">
        <v>0</v>
      </c>
      <c r="AQ1454" s="8">
        <v>0</v>
      </c>
      <c r="AR1454" s="8">
        <v>0</v>
      </c>
      <c r="AS1454" s="8">
        <v>0</v>
      </c>
      <c r="AT1454" s="8">
        <v>0</v>
      </c>
      <c r="AU1454" s="8">
        <v>30201</v>
      </c>
      <c r="AV1454" s="8">
        <v>7.7000000000000001E-5</v>
      </c>
    </row>
    <row r="1455" spans="1:48">
      <c r="A1455" s="8" t="s">
        <v>2012</v>
      </c>
      <c r="B1455" s="8">
        <v>355100024</v>
      </c>
      <c r="D1455" s="8" t="s">
        <v>14595</v>
      </c>
      <c r="E1455" s="8">
        <v>80</v>
      </c>
      <c r="F1455" s="8">
        <v>7.407407407407407E-4</v>
      </c>
      <c r="G1455" s="8">
        <v>0.25</v>
      </c>
      <c r="K1455" s="8" t="s">
        <v>3263</v>
      </c>
      <c r="L1455" s="8">
        <v>1</v>
      </c>
      <c r="S1455" s="8" t="s">
        <v>664</v>
      </c>
      <c r="T1455" s="8">
        <v>5.8560000000000001E-3</v>
      </c>
      <c r="U1455" s="8" t="s">
        <v>467</v>
      </c>
      <c r="V1455" s="8">
        <v>1.2E-4</v>
      </c>
      <c r="AK1455" s="8">
        <v>300000180</v>
      </c>
      <c r="AL1455" s="8">
        <v>5.0000000000000001E-4</v>
      </c>
      <c r="AM1455" s="8">
        <v>0</v>
      </c>
      <c r="AN1455" s="8">
        <v>0</v>
      </c>
      <c r="AO1455" s="8">
        <v>0</v>
      </c>
      <c r="AP1455" s="8">
        <v>0</v>
      </c>
      <c r="AQ1455" s="8">
        <v>0</v>
      </c>
      <c r="AR1455" s="8">
        <v>0</v>
      </c>
      <c r="AS1455" s="8">
        <v>0</v>
      </c>
      <c r="AT1455" s="8">
        <v>0</v>
      </c>
      <c r="AU1455" s="8">
        <v>30201</v>
      </c>
      <c r="AV1455" s="8">
        <v>5.0000000000000001E-4</v>
      </c>
    </row>
    <row r="1456" spans="1:48">
      <c r="A1456" s="8" t="s">
        <v>2012</v>
      </c>
      <c r="B1456" s="8">
        <v>355100025</v>
      </c>
      <c r="D1456" s="8" t="s">
        <v>14599</v>
      </c>
      <c r="E1456" s="8">
        <v>80</v>
      </c>
      <c r="F1456" s="8">
        <v>6.6666666666666664E-4</v>
      </c>
      <c r="G1456" s="8">
        <v>0.25</v>
      </c>
      <c r="K1456" s="8" t="s">
        <v>3263</v>
      </c>
      <c r="L1456" s="8">
        <v>1</v>
      </c>
      <c r="S1456" s="8" t="s">
        <v>666</v>
      </c>
      <c r="T1456" s="8">
        <v>1.7240000000000001E-3</v>
      </c>
      <c r="U1456" s="8" t="s">
        <v>467</v>
      </c>
      <c r="V1456" s="8">
        <v>2.5999999999999998E-5</v>
      </c>
      <c r="AK1456" s="8">
        <v>300000180</v>
      </c>
      <c r="AL1456" s="8">
        <v>2.0000000000000001E-4</v>
      </c>
      <c r="AM1456" s="8">
        <v>0</v>
      </c>
      <c r="AN1456" s="8">
        <v>0</v>
      </c>
      <c r="AO1456" s="8">
        <v>0</v>
      </c>
      <c r="AP1456" s="8">
        <v>0</v>
      </c>
      <c r="AQ1456" s="8">
        <v>0</v>
      </c>
      <c r="AR1456" s="8">
        <v>0</v>
      </c>
      <c r="AS1456" s="8">
        <v>0</v>
      </c>
      <c r="AT1456" s="8">
        <v>0</v>
      </c>
      <c r="AU1456" s="8">
        <v>30201</v>
      </c>
      <c r="AV1456" s="8">
        <v>2.0000000000000001E-4</v>
      </c>
    </row>
    <row r="1457" spans="1:48">
      <c r="A1457" s="8" t="s">
        <v>2012</v>
      </c>
      <c r="B1457" s="8">
        <v>355100026</v>
      </c>
      <c r="D1457" s="8" t="s">
        <v>14600</v>
      </c>
      <c r="E1457" s="8">
        <v>80</v>
      </c>
      <c r="F1457" s="8">
        <v>6.9444444444444447E-4</v>
      </c>
      <c r="G1457" s="8">
        <v>0.25</v>
      </c>
      <c r="K1457" s="8" t="s">
        <v>3263</v>
      </c>
      <c r="L1457" s="8">
        <v>1</v>
      </c>
      <c r="S1457" s="8" t="s">
        <v>666</v>
      </c>
      <c r="T1457" s="8">
        <v>1.64E-3</v>
      </c>
      <c r="U1457" s="8" t="s">
        <v>469</v>
      </c>
      <c r="V1457" s="8">
        <v>5.1E-5</v>
      </c>
      <c r="AK1457" s="8">
        <v>0</v>
      </c>
      <c r="AL1457" s="8">
        <v>0</v>
      </c>
      <c r="AM1457" s="8">
        <v>0</v>
      </c>
      <c r="AN1457" s="8">
        <v>0</v>
      </c>
      <c r="AO1457" s="8">
        <v>0</v>
      </c>
      <c r="AP1457" s="8">
        <v>0</v>
      </c>
      <c r="AQ1457" s="8">
        <v>0</v>
      </c>
      <c r="AR1457" s="8">
        <v>0</v>
      </c>
      <c r="AS1457" s="8">
        <v>0</v>
      </c>
      <c r="AT1457" s="8">
        <v>0</v>
      </c>
      <c r="AU1457" s="8">
        <v>0</v>
      </c>
      <c r="AV1457" s="8">
        <v>0</v>
      </c>
    </row>
    <row r="1458" spans="1:48">
      <c r="A1458" s="8" t="s">
        <v>2012</v>
      </c>
      <c r="B1458" s="8">
        <v>355100027</v>
      </c>
      <c r="D1458" s="8" t="s">
        <v>14601</v>
      </c>
      <c r="E1458" s="8">
        <v>80</v>
      </c>
      <c r="F1458" s="8">
        <v>2E-3</v>
      </c>
      <c r="G1458" s="8">
        <v>0.25</v>
      </c>
      <c r="K1458" s="8" t="s">
        <v>3263</v>
      </c>
      <c r="L1458" s="8">
        <v>1</v>
      </c>
      <c r="S1458" s="8" t="s">
        <v>666</v>
      </c>
      <c r="T1458" s="8">
        <v>4.0000000000000001E-3</v>
      </c>
      <c r="U1458" s="8" t="s">
        <v>464</v>
      </c>
      <c r="V1458" s="8">
        <v>4.0000000000000003E-5</v>
      </c>
      <c r="AK1458" s="8">
        <v>30191</v>
      </c>
      <c r="AL1458" s="8">
        <v>7.1400000000000001E-4</v>
      </c>
      <c r="AM1458" s="8">
        <v>0</v>
      </c>
      <c r="AN1458" s="8">
        <v>0</v>
      </c>
      <c r="AO1458" s="8">
        <v>0</v>
      </c>
      <c r="AP1458" s="8">
        <v>0</v>
      </c>
      <c r="AQ1458" s="8">
        <v>0</v>
      </c>
      <c r="AR1458" s="8">
        <v>0</v>
      </c>
      <c r="AS1458" s="8">
        <v>0</v>
      </c>
      <c r="AT1458" s="8">
        <v>0</v>
      </c>
      <c r="AU1458" s="8">
        <v>30201</v>
      </c>
      <c r="AV1458" s="8">
        <v>7.1400000000000001E-4</v>
      </c>
    </row>
    <row r="1459" spans="1:48">
      <c r="A1459" s="8" t="s">
        <v>2012</v>
      </c>
      <c r="B1459" s="8">
        <v>355100028</v>
      </c>
      <c r="D1459" s="8" t="s">
        <v>14599</v>
      </c>
      <c r="E1459" s="8">
        <v>80</v>
      </c>
      <c r="F1459" s="8">
        <v>6.6666666666666664E-4</v>
      </c>
      <c r="G1459" s="8">
        <v>0.25</v>
      </c>
      <c r="K1459" s="8" t="s">
        <v>3263</v>
      </c>
      <c r="L1459" s="8">
        <v>1</v>
      </c>
      <c r="S1459" s="8" t="s">
        <v>666</v>
      </c>
      <c r="T1459" s="8">
        <v>4.0000000000000001E-3</v>
      </c>
      <c r="U1459" s="8" t="s">
        <v>471</v>
      </c>
      <c r="V1459" s="8">
        <v>4.0000000000000003E-5</v>
      </c>
      <c r="AK1459" s="8">
        <v>0</v>
      </c>
      <c r="AL1459" s="8">
        <v>0</v>
      </c>
      <c r="AM1459" s="8">
        <v>0</v>
      </c>
      <c r="AN1459" s="8">
        <v>0</v>
      </c>
      <c r="AO1459" s="8">
        <v>0</v>
      </c>
      <c r="AP1459" s="8">
        <v>0</v>
      </c>
      <c r="AQ1459" s="8">
        <v>0</v>
      </c>
      <c r="AR1459" s="8">
        <v>0</v>
      </c>
      <c r="AS1459" s="8">
        <v>0</v>
      </c>
      <c r="AT1459" s="8">
        <v>0</v>
      </c>
      <c r="AU1459" s="8">
        <v>0</v>
      </c>
      <c r="AV1459" s="8">
        <v>0</v>
      </c>
    </row>
    <row r="1460" spans="1:48">
      <c r="A1460" s="8" t="s">
        <v>2012</v>
      </c>
      <c r="B1460" s="8">
        <v>355100029</v>
      </c>
      <c r="D1460" s="8" t="s">
        <v>14601</v>
      </c>
      <c r="E1460" s="8">
        <v>80</v>
      </c>
      <c r="F1460" s="8">
        <v>2E-3</v>
      </c>
      <c r="G1460" s="8">
        <v>0.25</v>
      </c>
      <c r="K1460" s="8" t="s">
        <v>3263</v>
      </c>
      <c r="L1460" s="8">
        <v>1</v>
      </c>
      <c r="S1460" s="8" t="s">
        <v>666</v>
      </c>
      <c r="T1460" s="8">
        <v>4.0000000000000001E-3</v>
      </c>
      <c r="U1460" s="8" t="s">
        <v>473</v>
      </c>
      <c r="V1460" s="8">
        <v>4.0000000000000003E-5</v>
      </c>
      <c r="AK1460" s="8">
        <v>30191</v>
      </c>
      <c r="AL1460" s="8">
        <v>7.1400000000000001E-4</v>
      </c>
      <c r="AM1460" s="8">
        <v>0</v>
      </c>
      <c r="AN1460" s="8">
        <v>0</v>
      </c>
      <c r="AO1460" s="8">
        <v>0</v>
      </c>
      <c r="AP1460" s="8">
        <v>0</v>
      </c>
      <c r="AQ1460" s="8">
        <v>0</v>
      </c>
      <c r="AR1460" s="8">
        <v>0</v>
      </c>
      <c r="AS1460" s="8">
        <v>0</v>
      </c>
      <c r="AT1460" s="8">
        <v>0</v>
      </c>
      <c r="AU1460" s="8">
        <v>30201</v>
      </c>
      <c r="AV1460" s="8">
        <v>7.1400000000000001E-4</v>
      </c>
    </row>
    <row r="1461" spans="1:48">
      <c r="A1461" s="8" t="s">
        <v>2012</v>
      </c>
      <c r="B1461" s="8">
        <v>355100030</v>
      </c>
      <c r="D1461" s="8" t="s">
        <v>14602</v>
      </c>
      <c r="E1461" s="8">
        <v>80</v>
      </c>
      <c r="F1461" s="8">
        <v>2E-3</v>
      </c>
      <c r="G1461" s="8">
        <v>0.25</v>
      </c>
      <c r="K1461" s="8" t="s">
        <v>3263</v>
      </c>
      <c r="L1461" s="8">
        <v>1</v>
      </c>
      <c r="S1461" s="8" t="s">
        <v>1301</v>
      </c>
      <c r="T1461" s="8">
        <v>4.0000000000000001E-3</v>
      </c>
      <c r="AK1461" s="8">
        <v>30191</v>
      </c>
      <c r="AL1461" s="8">
        <v>7.1400000000000001E-4</v>
      </c>
      <c r="AM1461" s="8">
        <v>0</v>
      </c>
      <c r="AN1461" s="8">
        <v>0</v>
      </c>
      <c r="AO1461" s="8">
        <v>0</v>
      </c>
      <c r="AP1461" s="8">
        <v>0</v>
      </c>
      <c r="AQ1461" s="8">
        <v>0</v>
      </c>
      <c r="AR1461" s="8">
        <v>0</v>
      </c>
      <c r="AS1461" s="8">
        <v>0</v>
      </c>
      <c r="AT1461" s="8">
        <v>0</v>
      </c>
      <c r="AU1461" s="8">
        <v>30201</v>
      </c>
      <c r="AV1461" s="8">
        <v>7.1400000000000001E-4</v>
      </c>
    </row>
    <row r="1462" spans="1:48">
      <c r="A1462" s="8" t="s">
        <v>2012</v>
      </c>
      <c r="B1462" s="8">
        <v>355100031</v>
      </c>
      <c r="D1462" s="8" t="s">
        <v>14603</v>
      </c>
      <c r="E1462" s="8">
        <v>50</v>
      </c>
      <c r="F1462" s="8">
        <v>1.4035087719298245E-3</v>
      </c>
      <c r="G1462" s="8">
        <v>0.25</v>
      </c>
      <c r="K1462" s="8" t="s">
        <v>3263</v>
      </c>
      <c r="L1462" s="8">
        <v>1</v>
      </c>
      <c r="S1462" s="8" t="s">
        <v>813</v>
      </c>
      <c r="T1462" s="8">
        <v>2.0079999999999998E-3</v>
      </c>
      <c r="AK1462" s="8">
        <v>0</v>
      </c>
      <c r="AL1462" s="8">
        <v>0</v>
      </c>
      <c r="AM1462" s="8">
        <v>0</v>
      </c>
      <c r="AN1462" s="8">
        <v>0</v>
      </c>
      <c r="AO1462" s="8">
        <v>0</v>
      </c>
      <c r="AP1462" s="8">
        <v>0</v>
      </c>
      <c r="AQ1462" s="8">
        <v>0</v>
      </c>
      <c r="AR1462" s="8">
        <v>0</v>
      </c>
      <c r="AS1462" s="8">
        <v>0</v>
      </c>
      <c r="AT1462" s="8">
        <v>0</v>
      </c>
      <c r="AU1462" s="8">
        <v>0</v>
      </c>
      <c r="AV1462" s="8">
        <v>0</v>
      </c>
    </row>
    <row r="1463" spans="1:48">
      <c r="A1463" s="8" t="s">
        <v>2012</v>
      </c>
      <c r="B1463" s="8">
        <v>355100032</v>
      </c>
      <c r="D1463" s="8" t="s">
        <v>14604</v>
      </c>
      <c r="E1463" s="8">
        <v>50</v>
      </c>
      <c r="F1463" s="8">
        <v>7.6923076923076923E-4</v>
      </c>
      <c r="G1463" s="8">
        <v>0.25</v>
      </c>
      <c r="K1463" s="8" t="s">
        <v>3263</v>
      </c>
      <c r="L1463" s="8">
        <v>1</v>
      </c>
      <c r="S1463" s="8" t="s">
        <v>813</v>
      </c>
      <c r="T1463" s="8">
        <v>1.088E-3</v>
      </c>
      <c r="AK1463" s="8">
        <v>0</v>
      </c>
      <c r="AL1463" s="8">
        <v>0</v>
      </c>
      <c r="AM1463" s="8">
        <v>0</v>
      </c>
      <c r="AN1463" s="8">
        <v>0</v>
      </c>
      <c r="AO1463" s="8">
        <v>0</v>
      </c>
      <c r="AP1463" s="8">
        <v>0</v>
      </c>
      <c r="AQ1463" s="8">
        <v>0</v>
      </c>
      <c r="AR1463" s="8">
        <v>0</v>
      </c>
      <c r="AS1463" s="8">
        <v>0</v>
      </c>
      <c r="AT1463" s="8">
        <v>0</v>
      </c>
      <c r="AU1463" s="8">
        <v>0</v>
      </c>
      <c r="AV1463" s="8">
        <v>0</v>
      </c>
    </row>
    <row r="1464" spans="1:48">
      <c r="A1464" s="8" t="s">
        <v>2012</v>
      </c>
      <c r="B1464" s="8">
        <v>355100033</v>
      </c>
      <c r="D1464" s="8" t="s">
        <v>14605</v>
      </c>
      <c r="E1464" s="8">
        <v>80</v>
      </c>
      <c r="F1464" s="8">
        <v>9.4117647058823521E-3</v>
      </c>
      <c r="G1464" s="8">
        <v>0.25</v>
      </c>
      <c r="K1464" s="8" t="s">
        <v>3263</v>
      </c>
      <c r="L1464" s="8">
        <v>1</v>
      </c>
      <c r="S1464" s="8" t="s">
        <v>1301</v>
      </c>
      <c r="T1464" s="8">
        <v>4.0000000000000001E-3</v>
      </c>
      <c r="AK1464" s="8">
        <v>30191</v>
      </c>
      <c r="AL1464" s="8">
        <v>2.5000000000000001E-3</v>
      </c>
      <c r="AM1464" s="8">
        <v>0</v>
      </c>
      <c r="AN1464" s="8">
        <v>0</v>
      </c>
      <c r="AO1464" s="8">
        <v>0</v>
      </c>
      <c r="AP1464" s="8">
        <v>0</v>
      </c>
      <c r="AQ1464" s="8">
        <v>0</v>
      </c>
      <c r="AR1464" s="8">
        <v>0</v>
      </c>
      <c r="AS1464" s="8">
        <v>0</v>
      </c>
      <c r="AT1464" s="8">
        <v>0</v>
      </c>
      <c r="AU1464" s="8">
        <v>30201</v>
      </c>
      <c r="AV1464" s="8">
        <v>2.5000000000000001E-3</v>
      </c>
    </row>
    <row r="1465" spans="1:48">
      <c r="A1465" s="8" t="s">
        <v>2012</v>
      </c>
      <c r="B1465" s="8">
        <v>355100034</v>
      </c>
      <c r="D1465" s="8" t="s">
        <v>14606</v>
      </c>
      <c r="E1465" s="8">
        <v>80</v>
      </c>
      <c r="F1465" s="8">
        <v>1E-3</v>
      </c>
      <c r="G1465" s="8">
        <v>0.25</v>
      </c>
      <c r="K1465" s="8" t="s">
        <v>3263</v>
      </c>
      <c r="L1465" s="8">
        <v>1</v>
      </c>
      <c r="S1465" s="8" t="s">
        <v>1301</v>
      </c>
      <c r="T1465" s="8">
        <v>4.0000000000000001E-3</v>
      </c>
      <c r="AK1465" s="8">
        <v>300000180</v>
      </c>
      <c r="AL1465" s="8">
        <v>6.6700000000000006E-4</v>
      </c>
      <c r="AM1465" s="8">
        <v>0</v>
      </c>
      <c r="AN1465" s="8">
        <v>0</v>
      </c>
      <c r="AO1465" s="8">
        <v>0</v>
      </c>
      <c r="AP1465" s="8">
        <v>0</v>
      </c>
      <c r="AQ1465" s="8">
        <v>0</v>
      </c>
      <c r="AR1465" s="8">
        <v>0</v>
      </c>
      <c r="AS1465" s="8">
        <v>0</v>
      </c>
      <c r="AT1465" s="8">
        <v>0</v>
      </c>
      <c r="AU1465" s="8">
        <v>30201</v>
      </c>
      <c r="AV1465" s="8">
        <v>6.6700000000000006E-4</v>
      </c>
    </row>
    <row r="1466" spans="1:48">
      <c r="A1466" s="8" t="s">
        <v>2012</v>
      </c>
      <c r="B1466" s="8">
        <v>355100035</v>
      </c>
      <c r="D1466" s="8" t="s">
        <v>14607</v>
      </c>
      <c r="E1466" s="8">
        <v>80</v>
      </c>
      <c r="F1466" s="8">
        <v>9.4117647058823521E-3</v>
      </c>
      <c r="G1466" s="8">
        <v>0.25</v>
      </c>
      <c r="K1466" s="8" t="s">
        <v>3263</v>
      </c>
      <c r="L1466" s="8">
        <v>1</v>
      </c>
      <c r="S1466" s="8" t="s">
        <v>1301</v>
      </c>
      <c r="T1466" s="8">
        <v>4.0000000000000001E-3</v>
      </c>
      <c r="AK1466" s="8">
        <v>0</v>
      </c>
      <c r="AL1466" s="8">
        <v>0</v>
      </c>
      <c r="AM1466" s="8">
        <v>300000302</v>
      </c>
      <c r="AN1466" s="8">
        <v>3.333E-3</v>
      </c>
      <c r="AO1466" s="8">
        <v>0</v>
      </c>
      <c r="AP1466" s="8">
        <v>0</v>
      </c>
      <c r="AQ1466" s="8">
        <v>0</v>
      </c>
      <c r="AR1466" s="8">
        <v>0</v>
      </c>
      <c r="AS1466" s="8">
        <v>0</v>
      </c>
      <c r="AT1466" s="8">
        <v>0</v>
      </c>
      <c r="AU1466" s="8">
        <v>30201</v>
      </c>
      <c r="AV1466" s="8">
        <v>3.333E-3</v>
      </c>
    </row>
    <row r="1467" spans="1:48">
      <c r="A1467" s="8" t="s">
        <v>2012</v>
      </c>
      <c r="B1467" s="8">
        <v>355100036</v>
      </c>
      <c r="D1467" s="8" t="s">
        <v>14608</v>
      </c>
      <c r="E1467" s="8">
        <v>80</v>
      </c>
      <c r="F1467" s="8">
        <v>7.4999999999999997E-3</v>
      </c>
      <c r="G1467" s="8">
        <v>0.25</v>
      </c>
      <c r="K1467" s="8" t="s">
        <v>3263</v>
      </c>
      <c r="L1467" s="8">
        <v>2</v>
      </c>
      <c r="S1467" s="8" t="s">
        <v>1301</v>
      </c>
      <c r="T1467" s="8">
        <v>4.0000000000000001E-3</v>
      </c>
      <c r="AK1467" s="8">
        <v>0</v>
      </c>
      <c r="AL1467" s="8">
        <v>0</v>
      </c>
      <c r="AM1467" s="8">
        <v>0</v>
      </c>
      <c r="AN1467" s="8">
        <v>0</v>
      </c>
      <c r="AO1467" s="8">
        <v>0</v>
      </c>
      <c r="AP1467" s="8">
        <v>0</v>
      </c>
      <c r="AQ1467" s="8">
        <v>0</v>
      </c>
      <c r="AR1467" s="8">
        <v>0</v>
      </c>
      <c r="AS1467" s="8">
        <v>0</v>
      </c>
      <c r="AT1467" s="8">
        <v>0</v>
      </c>
      <c r="AU1467" s="8">
        <v>0</v>
      </c>
      <c r="AV1467" s="8">
        <v>0</v>
      </c>
    </row>
    <row r="1468" spans="1:48">
      <c r="A1468" s="8" t="s">
        <v>2012</v>
      </c>
      <c r="B1468" s="8">
        <v>355100037</v>
      </c>
      <c r="D1468" s="8" t="s">
        <v>14609</v>
      </c>
      <c r="E1468" s="8">
        <v>80</v>
      </c>
      <c r="F1468" s="8">
        <v>6.1666666666666667E-3</v>
      </c>
      <c r="G1468" s="8">
        <v>0.25</v>
      </c>
      <c r="K1468" s="8" t="s">
        <v>3263</v>
      </c>
      <c r="L1468" s="8">
        <v>1</v>
      </c>
      <c r="S1468" s="8" t="s">
        <v>1301</v>
      </c>
      <c r="T1468" s="8">
        <v>4.0000000000000001E-3</v>
      </c>
      <c r="AK1468" s="8">
        <v>0</v>
      </c>
      <c r="AL1468" s="8">
        <v>0</v>
      </c>
      <c r="AM1468" s="8">
        <v>300000302</v>
      </c>
      <c r="AN1468" s="8">
        <v>1E-3</v>
      </c>
      <c r="AO1468" s="8">
        <v>0</v>
      </c>
      <c r="AP1468" s="8">
        <v>0</v>
      </c>
      <c r="AQ1468" s="8">
        <v>0</v>
      </c>
      <c r="AR1468" s="8">
        <v>0</v>
      </c>
      <c r="AS1468" s="8">
        <v>0</v>
      </c>
      <c r="AT1468" s="8">
        <v>0</v>
      </c>
      <c r="AU1468" s="8">
        <v>30201</v>
      </c>
      <c r="AV1468" s="8">
        <v>1E-3</v>
      </c>
    </row>
    <row r="1469" spans="1:48">
      <c r="A1469" s="8" t="s">
        <v>2012</v>
      </c>
      <c r="B1469" s="8">
        <v>355100038</v>
      </c>
      <c r="D1469" s="8" t="s">
        <v>14610</v>
      </c>
      <c r="E1469" s="8">
        <v>80</v>
      </c>
      <c r="F1469" s="8">
        <v>1E-3</v>
      </c>
      <c r="G1469" s="8">
        <v>0.25</v>
      </c>
      <c r="K1469" s="8" t="s">
        <v>3263</v>
      </c>
      <c r="L1469" s="8">
        <v>1</v>
      </c>
      <c r="S1469" s="8" t="s">
        <v>1301</v>
      </c>
      <c r="T1469" s="8">
        <v>4.0000000000000001E-3</v>
      </c>
      <c r="AK1469" s="8">
        <v>0</v>
      </c>
      <c r="AL1469" s="8">
        <v>0</v>
      </c>
      <c r="AM1469" s="8">
        <v>0</v>
      </c>
      <c r="AN1469" s="8">
        <v>0</v>
      </c>
      <c r="AO1469" s="8">
        <v>0</v>
      </c>
      <c r="AP1469" s="8">
        <v>0</v>
      </c>
      <c r="AQ1469" s="8">
        <v>0</v>
      </c>
      <c r="AR1469" s="8">
        <v>0</v>
      </c>
      <c r="AS1469" s="8">
        <v>0</v>
      </c>
      <c r="AT1469" s="8">
        <v>0</v>
      </c>
      <c r="AU1469" s="8">
        <v>30201</v>
      </c>
      <c r="AV1469" s="8">
        <v>2.8570000000000002E-3</v>
      </c>
    </row>
    <row r="1470" spans="1:48">
      <c r="A1470" s="8" t="s">
        <v>2012</v>
      </c>
      <c r="B1470" s="8">
        <v>355100039</v>
      </c>
      <c r="D1470" s="8" t="s">
        <v>14611</v>
      </c>
      <c r="E1470" s="8">
        <v>80</v>
      </c>
      <c r="F1470" s="8">
        <v>6.1666666666666667E-3</v>
      </c>
      <c r="G1470" s="8">
        <v>0.25</v>
      </c>
      <c r="K1470" s="8" t="s">
        <v>3263</v>
      </c>
      <c r="L1470" s="8">
        <v>1</v>
      </c>
      <c r="S1470" s="8" t="s">
        <v>1301</v>
      </c>
      <c r="T1470" s="8">
        <v>3.9199999999999999E-3</v>
      </c>
      <c r="AK1470" s="8">
        <v>0</v>
      </c>
      <c r="AL1470" s="8">
        <v>0</v>
      </c>
      <c r="AM1470" s="8">
        <v>300000302</v>
      </c>
      <c r="AN1470" s="8">
        <v>1E-3</v>
      </c>
      <c r="AO1470" s="8">
        <v>0</v>
      </c>
      <c r="AP1470" s="8">
        <v>0</v>
      </c>
      <c r="AQ1470" s="8">
        <v>0</v>
      </c>
      <c r="AR1470" s="8">
        <v>0</v>
      </c>
      <c r="AS1470" s="8">
        <v>0</v>
      </c>
      <c r="AT1470" s="8">
        <v>0</v>
      </c>
      <c r="AU1470" s="8">
        <v>30201</v>
      </c>
      <c r="AV1470" s="8">
        <v>1E-3</v>
      </c>
    </row>
    <row r="1471" spans="1:48">
      <c r="A1471" s="8" t="s">
        <v>2012</v>
      </c>
      <c r="B1471" s="8">
        <v>355100040</v>
      </c>
      <c r="D1471" s="8" t="s">
        <v>14612</v>
      </c>
      <c r="E1471" s="8">
        <v>160</v>
      </c>
      <c r="F1471" s="8">
        <v>1E-3</v>
      </c>
      <c r="G1471" s="8">
        <v>0.25</v>
      </c>
      <c r="K1471" s="8" t="s">
        <v>3263</v>
      </c>
      <c r="L1471" s="8">
        <v>1</v>
      </c>
      <c r="S1471" s="8" t="s">
        <v>1299</v>
      </c>
      <c r="T1471" s="8">
        <v>1.308E-2</v>
      </c>
      <c r="U1471" s="8" t="s">
        <v>473</v>
      </c>
      <c r="V1471" s="8">
        <v>2.6699999999999998E-4</v>
      </c>
      <c r="AK1471" s="8">
        <v>0</v>
      </c>
      <c r="AL1471" s="8">
        <v>0</v>
      </c>
      <c r="AM1471" s="8">
        <v>300000302</v>
      </c>
      <c r="AN1471" s="8">
        <v>2.8570000000000002E-3</v>
      </c>
      <c r="AO1471" s="8">
        <v>0</v>
      </c>
      <c r="AP1471" s="8">
        <v>0</v>
      </c>
      <c r="AQ1471" s="8">
        <v>0</v>
      </c>
      <c r="AR1471" s="8">
        <v>0</v>
      </c>
      <c r="AS1471" s="8">
        <v>0</v>
      </c>
      <c r="AT1471" s="8">
        <v>0</v>
      </c>
      <c r="AU1471" s="8">
        <v>30201</v>
      </c>
      <c r="AV1471" s="8">
        <v>2.8570000000000002E-3</v>
      </c>
    </row>
    <row r="1472" spans="1:48">
      <c r="A1472" s="8" t="s">
        <v>2012</v>
      </c>
      <c r="B1472" s="8">
        <v>355100041</v>
      </c>
      <c r="D1472" s="8" t="s">
        <v>14613</v>
      </c>
      <c r="E1472" s="8">
        <v>160</v>
      </c>
      <c r="F1472" s="8">
        <v>1E-3</v>
      </c>
      <c r="G1472" s="8">
        <v>0.25</v>
      </c>
      <c r="K1472" s="8" t="s">
        <v>3263</v>
      </c>
      <c r="L1472" s="8">
        <v>1</v>
      </c>
      <c r="S1472" s="8" t="s">
        <v>1299</v>
      </c>
      <c r="T1472" s="8">
        <v>1.308E-2</v>
      </c>
      <c r="U1472" s="8" t="s">
        <v>473</v>
      </c>
      <c r="V1472" s="8">
        <v>2.6699999999999998E-4</v>
      </c>
      <c r="AK1472" s="8">
        <v>0</v>
      </c>
      <c r="AL1472" s="8">
        <v>0</v>
      </c>
      <c r="AM1472" s="8">
        <v>300000302</v>
      </c>
      <c r="AN1472" s="8">
        <v>2.8570000000000002E-3</v>
      </c>
      <c r="AO1472" s="8">
        <v>0</v>
      </c>
      <c r="AP1472" s="8">
        <v>0</v>
      </c>
      <c r="AQ1472" s="8">
        <v>0</v>
      </c>
      <c r="AR1472" s="8">
        <v>0</v>
      </c>
      <c r="AS1472" s="8">
        <v>0</v>
      </c>
      <c r="AT1472" s="8">
        <v>0</v>
      </c>
      <c r="AU1472" s="8">
        <v>30201</v>
      </c>
      <c r="AV1472" s="8">
        <v>2.8570000000000002E-3</v>
      </c>
    </row>
    <row r="1473" spans="1:48">
      <c r="A1473" s="8" t="s">
        <v>2012</v>
      </c>
      <c r="B1473" s="8">
        <v>355100042</v>
      </c>
      <c r="D1473" s="8" t="s">
        <v>14614</v>
      </c>
      <c r="E1473" s="8">
        <v>80</v>
      </c>
      <c r="F1473" s="8">
        <v>1.3888888888888889E-3</v>
      </c>
      <c r="G1473" s="8">
        <v>0.25</v>
      </c>
      <c r="K1473" s="8" t="s">
        <v>3263</v>
      </c>
      <c r="L1473" s="8">
        <v>1</v>
      </c>
      <c r="S1473" s="8" t="s">
        <v>666</v>
      </c>
      <c r="T1473" s="8">
        <v>7.4450000000000002E-3</v>
      </c>
      <c r="U1473" s="8" t="s">
        <v>3285</v>
      </c>
      <c r="V1473" s="8">
        <v>7.4999999999999993E-5</v>
      </c>
      <c r="AK1473" s="8">
        <v>30191</v>
      </c>
      <c r="AL1473" s="8">
        <v>7.1400000000000001E-4</v>
      </c>
      <c r="AM1473" s="8">
        <v>0</v>
      </c>
      <c r="AN1473" s="8">
        <v>0</v>
      </c>
      <c r="AO1473" s="8">
        <v>0</v>
      </c>
      <c r="AP1473" s="8">
        <v>0</v>
      </c>
      <c r="AQ1473" s="8">
        <v>0</v>
      </c>
      <c r="AR1473" s="8">
        <v>0</v>
      </c>
      <c r="AS1473" s="8">
        <v>0</v>
      </c>
      <c r="AT1473" s="8">
        <v>0</v>
      </c>
      <c r="AU1473" s="8">
        <v>30201</v>
      </c>
      <c r="AV1473" s="8">
        <v>7.1400000000000001E-4</v>
      </c>
    </row>
    <row r="1474" spans="1:48">
      <c r="A1474" s="8" t="s">
        <v>2012</v>
      </c>
      <c r="B1474" s="8">
        <v>355100043</v>
      </c>
      <c r="D1474" s="8" t="s">
        <v>14615</v>
      </c>
      <c r="E1474" s="8">
        <v>160</v>
      </c>
      <c r="F1474" s="8">
        <v>3.0188679245283017E-3</v>
      </c>
      <c r="G1474" s="8">
        <v>0.25</v>
      </c>
      <c r="K1474" s="8" t="s">
        <v>3263</v>
      </c>
      <c r="L1474" s="8">
        <v>1</v>
      </c>
      <c r="S1474" s="8" t="s">
        <v>666</v>
      </c>
      <c r="T1474" s="8">
        <v>2.7E-2</v>
      </c>
      <c r="U1474" s="8" t="s">
        <v>469</v>
      </c>
      <c r="V1474" s="8">
        <v>5.3999999999999998E-5</v>
      </c>
      <c r="AK1474" s="8">
        <v>300000180</v>
      </c>
      <c r="AL1474" s="8">
        <v>2.0000000000000001E-4</v>
      </c>
      <c r="AM1474" s="8">
        <v>0</v>
      </c>
      <c r="AN1474" s="8">
        <v>0</v>
      </c>
      <c r="AO1474" s="8">
        <v>0</v>
      </c>
      <c r="AP1474" s="8">
        <v>0</v>
      </c>
      <c r="AQ1474" s="8">
        <v>0</v>
      </c>
      <c r="AR1474" s="8">
        <v>0</v>
      </c>
      <c r="AS1474" s="8">
        <v>0</v>
      </c>
      <c r="AT1474" s="8">
        <v>0</v>
      </c>
      <c r="AU1474" s="8">
        <v>30201</v>
      </c>
      <c r="AV1474" s="8">
        <v>2.0000000000000001E-4</v>
      </c>
    </row>
    <row r="1475" spans="1:48">
      <c r="A1475" s="8" t="s">
        <v>2012</v>
      </c>
      <c r="B1475" s="8">
        <v>355100044</v>
      </c>
      <c r="D1475" s="8" t="s">
        <v>14616</v>
      </c>
      <c r="E1475" s="8">
        <v>160</v>
      </c>
      <c r="F1475" s="8">
        <v>4.5714285714285718E-3</v>
      </c>
      <c r="G1475" s="8">
        <v>0.25</v>
      </c>
      <c r="K1475" s="8" t="s">
        <v>3263</v>
      </c>
      <c r="L1475" s="8">
        <v>1</v>
      </c>
      <c r="S1475" s="8" t="s">
        <v>666</v>
      </c>
      <c r="T1475" s="8">
        <v>1.01E-2</v>
      </c>
      <c r="U1475" s="8" t="s">
        <v>464</v>
      </c>
      <c r="V1475" s="8">
        <v>2.0000000000000001E-4</v>
      </c>
      <c r="AK1475" s="8">
        <v>0</v>
      </c>
      <c r="AL1475" s="8">
        <v>0</v>
      </c>
      <c r="AM1475" s="8">
        <v>300000302</v>
      </c>
      <c r="AN1475" s="8">
        <v>2E-3</v>
      </c>
      <c r="AO1475" s="8">
        <v>0</v>
      </c>
      <c r="AP1475" s="8">
        <v>0</v>
      </c>
      <c r="AQ1475" s="8">
        <v>0</v>
      </c>
      <c r="AR1475" s="8">
        <v>0</v>
      </c>
      <c r="AS1475" s="8">
        <v>0</v>
      </c>
      <c r="AT1475" s="8">
        <v>0</v>
      </c>
      <c r="AU1475" s="8">
        <v>30201</v>
      </c>
      <c r="AV1475" s="8">
        <v>2E-3</v>
      </c>
    </row>
    <row r="1476" spans="1:48">
      <c r="A1476" s="8" t="s">
        <v>2012</v>
      </c>
      <c r="B1476" s="8">
        <v>355100045</v>
      </c>
      <c r="D1476" s="8" t="s">
        <v>14617</v>
      </c>
      <c r="E1476" s="8">
        <v>80</v>
      </c>
      <c r="F1476" s="8">
        <v>6.1666666666666667E-3</v>
      </c>
      <c r="G1476" s="8">
        <v>0.25</v>
      </c>
      <c r="K1476" s="8" t="s">
        <v>3263</v>
      </c>
      <c r="L1476" s="8">
        <v>1</v>
      </c>
      <c r="S1476" s="8" t="s">
        <v>1301</v>
      </c>
      <c r="T1476" s="8">
        <v>4.0000000000000001E-3</v>
      </c>
      <c r="AK1476" s="8">
        <v>0</v>
      </c>
      <c r="AL1476" s="8">
        <v>0</v>
      </c>
      <c r="AM1476" s="8">
        <v>0</v>
      </c>
      <c r="AN1476" s="8">
        <v>0</v>
      </c>
      <c r="AO1476" s="8">
        <v>0</v>
      </c>
      <c r="AP1476" s="8">
        <v>0</v>
      </c>
      <c r="AQ1476" s="8">
        <v>0</v>
      </c>
      <c r="AR1476" s="8">
        <v>0</v>
      </c>
      <c r="AS1476" s="8">
        <v>0</v>
      </c>
      <c r="AT1476" s="8">
        <v>0</v>
      </c>
      <c r="AU1476" s="8">
        <v>0</v>
      </c>
      <c r="AV1476" s="8">
        <v>0</v>
      </c>
    </row>
    <row r="1477" spans="1:48">
      <c r="A1477" s="8" t="s">
        <v>2012</v>
      </c>
      <c r="B1477" s="8">
        <v>355100046</v>
      </c>
      <c r="D1477" s="8" t="s">
        <v>14618</v>
      </c>
      <c r="E1477" s="8">
        <v>80</v>
      </c>
      <c r="F1477" s="8">
        <v>3.1666666666666666E-3</v>
      </c>
      <c r="G1477" s="8">
        <v>0.25</v>
      </c>
      <c r="K1477" s="8" t="s">
        <v>3263</v>
      </c>
      <c r="L1477" s="8">
        <v>1</v>
      </c>
      <c r="S1477" s="8" t="s">
        <v>813</v>
      </c>
      <c r="T1477" s="8">
        <v>1.6000000000000001E-3</v>
      </c>
      <c r="U1477" s="8" t="s">
        <v>481</v>
      </c>
      <c r="V1477" s="8">
        <v>3.1999999999999999E-5</v>
      </c>
      <c r="AK1477" s="8">
        <v>0</v>
      </c>
      <c r="AL1477" s="8">
        <v>0</v>
      </c>
      <c r="AM1477" s="8">
        <v>0</v>
      </c>
      <c r="AN1477" s="8">
        <v>0</v>
      </c>
      <c r="AO1477" s="8">
        <v>0</v>
      </c>
      <c r="AP1477" s="8">
        <v>0</v>
      </c>
      <c r="AQ1477" s="8">
        <v>0</v>
      </c>
      <c r="AR1477" s="8">
        <v>0</v>
      </c>
      <c r="AS1477" s="8">
        <v>0</v>
      </c>
      <c r="AT1477" s="8">
        <v>0</v>
      </c>
      <c r="AU1477" s="8">
        <v>0</v>
      </c>
      <c r="AV1477" s="8">
        <v>0</v>
      </c>
    </row>
    <row r="1478" spans="1:48">
      <c r="A1478" s="8" t="s">
        <v>2012</v>
      </c>
      <c r="B1478" s="8">
        <v>355100047</v>
      </c>
      <c r="D1478" s="8" t="s">
        <v>14619</v>
      </c>
      <c r="E1478" s="8">
        <v>80</v>
      </c>
      <c r="F1478" s="8">
        <v>6.1666666666666667E-3</v>
      </c>
      <c r="G1478" s="8">
        <v>0.25</v>
      </c>
      <c r="K1478" s="8" t="s">
        <v>3263</v>
      </c>
      <c r="L1478" s="8">
        <v>1</v>
      </c>
      <c r="S1478" s="8" t="s">
        <v>1301</v>
      </c>
      <c r="T1478" s="8">
        <v>1.6000000000000001E-3</v>
      </c>
      <c r="AK1478" s="8">
        <v>0</v>
      </c>
      <c r="AL1478" s="8">
        <v>0</v>
      </c>
      <c r="AM1478" s="8">
        <v>0</v>
      </c>
      <c r="AN1478" s="8">
        <v>0</v>
      </c>
      <c r="AO1478" s="8">
        <v>0</v>
      </c>
      <c r="AP1478" s="8">
        <v>0</v>
      </c>
      <c r="AQ1478" s="8">
        <v>0</v>
      </c>
      <c r="AR1478" s="8">
        <v>0</v>
      </c>
      <c r="AS1478" s="8">
        <v>0</v>
      </c>
      <c r="AT1478" s="8">
        <v>0</v>
      </c>
      <c r="AU1478" s="8">
        <v>0</v>
      </c>
      <c r="AV1478" s="8">
        <v>0</v>
      </c>
    </row>
    <row r="1479" spans="1:48">
      <c r="A1479" s="8" t="s">
        <v>2012</v>
      </c>
      <c r="B1479" s="8">
        <v>355100048</v>
      </c>
      <c r="D1479" s="8" t="s">
        <v>14620</v>
      </c>
      <c r="E1479" s="8">
        <v>80</v>
      </c>
      <c r="F1479" s="8">
        <v>6.1666666666666667E-3</v>
      </c>
      <c r="G1479" s="8">
        <v>0.25</v>
      </c>
      <c r="K1479" s="8" t="s">
        <v>3263</v>
      </c>
      <c r="L1479" s="8">
        <v>1</v>
      </c>
      <c r="S1479" s="8" t="s">
        <v>813</v>
      </c>
      <c r="T1479" s="8">
        <v>1.6000000000000001E-3</v>
      </c>
      <c r="U1479" s="8" t="s">
        <v>481</v>
      </c>
      <c r="V1479" s="8">
        <v>3.1999999999999999E-5</v>
      </c>
      <c r="AK1479" s="8">
        <v>0</v>
      </c>
      <c r="AL1479" s="8">
        <v>0</v>
      </c>
      <c r="AM1479" s="8">
        <v>0</v>
      </c>
      <c r="AN1479" s="8">
        <v>0</v>
      </c>
      <c r="AO1479" s="8">
        <v>0</v>
      </c>
      <c r="AP1479" s="8">
        <v>0</v>
      </c>
      <c r="AQ1479" s="8">
        <v>0</v>
      </c>
      <c r="AR1479" s="8">
        <v>0</v>
      </c>
      <c r="AS1479" s="8">
        <v>0</v>
      </c>
      <c r="AT1479" s="8">
        <v>0</v>
      </c>
      <c r="AU1479" s="8">
        <v>0</v>
      </c>
      <c r="AV1479" s="8">
        <v>0</v>
      </c>
    </row>
    <row r="1480" spans="1:48">
      <c r="A1480" s="8" t="s">
        <v>2012</v>
      </c>
      <c r="B1480" s="8">
        <v>355100049</v>
      </c>
      <c r="D1480" s="8" t="s">
        <v>14621</v>
      </c>
      <c r="E1480" s="8">
        <v>80</v>
      </c>
      <c r="F1480" s="8">
        <v>1.5E-3</v>
      </c>
      <c r="G1480" s="8">
        <v>0.25</v>
      </c>
      <c r="K1480" s="8" t="s">
        <v>3263</v>
      </c>
      <c r="L1480" s="8">
        <v>1</v>
      </c>
      <c r="S1480" s="8" t="s">
        <v>3293</v>
      </c>
      <c r="T1480" s="8">
        <v>6.8999999999999997E-4</v>
      </c>
      <c r="U1480" s="8" t="s">
        <v>433</v>
      </c>
      <c r="V1480" s="8">
        <v>1.4E-5</v>
      </c>
      <c r="AK1480" s="8">
        <v>300000180</v>
      </c>
      <c r="AL1480" s="8">
        <v>8.2999999999999998E-5</v>
      </c>
      <c r="AM1480" s="8">
        <v>0</v>
      </c>
      <c r="AN1480" s="8">
        <v>0</v>
      </c>
      <c r="AO1480" s="8">
        <v>0</v>
      </c>
      <c r="AP1480" s="8">
        <v>0</v>
      </c>
      <c r="AQ1480" s="8">
        <v>0</v>
      </c>
      <c r="AR1480" s="8">
        <v>0</v>
      </c>
      <c r="AS1480" s="8">
        <v>0</v>
      </c>
      <c r="AT1480" s="8">
        <v>0</v>
      </c>
      <c r="AU1480" s="8">
        <v>30201</v>
      </c>
      <c r="AV1480" s="8">
        <v>8.2999999999999998E-5</v>
      </c>
    </row>
    <row r="1481" spans="1:48">
      <c r="A1481" s="8" t="s">
        <v>2012</v>
      </c>
      <c r="B1481" s="8">
        <v>355100050</v>
      </c>
      <c r="D1481" s="8" t="s">
        <v>14622</v>
      </c>
      <c r="E1481" s="8">
        <v>80</v>
      </c>
      <c r="F1481" s="8">
        <v>1.5384615384615385E-3</v>
      </c>
      <c r="G1481" s="8">
        <v>0.25</v>
      </c>
      <c r="K1481" s="8" t="s">
        <v>3263</v>
      </c>
      <c r="L1481" s="8">
        <v>1</v>
      </c>
      <c r="S1481" s="8" t="s">
        <v>666</v>
      </c>
      <c r="T1481" s="8">
        <v>2E-3</v>
      </c>
      <c r="U1481" s="8" t="s">
        <v>433</v>
      </c>
      <c r="V1481" s="8">
        <v>4.1999999999999998E-5</v>
      </c>
      <c r="AK1481" s="8">
        <v>0</v>
      </c>
      <c r="AL1481" s="8">
        <v>0</v>
      </c>
      <c r="AM1481" s="8">
        <v>0</v>
      </c>
      <c r="AN1481" s="8">
        <v>0</v>
      </c>
      <c r="AO1481" s="8">
        <v>0</v>
      </c>
      <c r="AP1481" s="8">
        <v>0</v>
      </c>
      <c r="AQ1481" s="8">
        <v>0</v>
      </c>
      <c r="AR1481" s="8">
        <v>0</v>
      </c>
      <c r="AS1481" s="8">
        <v>0</v>
      </c>
      <c r="AT1481" s="8">
        <v>0</v>
      </c>
      <c r="AU1481" s="8">
        <v>0</v>
      </c>
      <c r="AV1481" s="8">
        <v>0</v>
      </c>
    </row>
    <row r="1482" spans="1:48">
      <c r="A1482" s="8" t="s">
        <v>2012</v>
      </c>
      <c r="B1482" s="8">
        <v>355100051</v>
      </c>
      <c r="D1482" s="8" t="s">
        <v>14623</v>
      </c>
      <c r="E1482" s="8">
        <v>80</v>
      </c>
      <c r="F1482" s="8">
        <v>2.1666666666666666E-3</v>
      </c>
      <c r="G1482" s="8">
        <v>0.25</v>
      </c>
      <c r="K1482" s="8" t="s">
        <v>3263</v>
      </c>
      <c r="L1482" s="8">
        <v>1</v>
      </c>
      <c r="S1482" s="8" t="s">
        <v>1301</v>
      </c>
      <c r="T1482" s="8">
        <v>7.7799999999999996E-3</v>
      </c>
      <c r="U1482" s="8" t="s">
        <v>433</v>
      </c>
      <c r="V1482" s="8">
        <v>1.56E-4</v>
      </c>
      <c r="AK1482" s="8">
        <v>0</v>
      </c>
      <c r="AL1482" s="8">
        <v>0</v>
      </c>
      <c r="AM1482" s="8">
        <v>0</v>
      </c>
      <c r="AN1482" s="8">
        <v>0</v>
      </c>
      <c r="AO1482" s="8">
        <v>0</v>
      </c>
      <c r="AP1482" s="8">
        <v>0</v>
      </c>
      <c r="AQ1482" s="8">
        <v>0</v>
      </c>
      <c r="AR1482" s="8">
        <v>0</v>
      </c>
      <c r="AS1482" s="8">
        <v>0</v>
      </c>
      <c r="AT1482" s="8">
        <v>0</v>
      </c>
      <c r="AU1482" s="8">
        <v>0</v>
      </c>
      <c r="AV1482" s="8">
        <v>0</v>
      </c>
    </row>
    <row r="1483" spans="1:48">
      <c r="A1483" s="8" t="s">
        <v>2012</v>
      </c>
      <c r="B1483" s="8">
        <v>355100052</v>
      </c>
      <c r="D1483" s="8" t="s">
        <v>14624</v>
      </c>
      <c r="E1483" s="8">
        <v>80</v>
      </c>
      <c r="F1483" s="8">
        <v>2.1666666666666666E-3</v>
      </c>
      <c r="G1483" s="8">
        <v>0.25</v>
      </c>
      <c r="K1483" s="8" t="s">
        <v>3263</v>
      </c>
      <c r="L1483" s="8">
        <v>1</v>
      </c>
      <c r="S1483" s="8" t="s">
        <v>668</v>
      </c>
      <c r="T1483" s="8">
        <v>3.8E-3</v>
      </c>
      <c r="U1483" s="8" t="s">
        <v>433</v>
      </c>
      <c r="V1483" s="8">
        <v>7.6000000000000004E-5</v>
      </c>
      <c r="AK1483" s="8">
        <v>30191</v>
      </c>
      <c r="AL1483" s="8">
        <v>4.0000000000000002E-4</v>
      </c>
      <c r="AM1483" s="8">
        <v>300000302</v>
      </c>
      <c r="AN1483" s="8">
        <v>4.0000000000000002E-4</v>
      </c>
      <c r="AO1483" s="8">
        <v>0</v>
      </c>
      <c r="AP1483" s="8">
        <v>0</v>
      </c>
      <c r="AQ1483" s="8">
        <v>0</v>
      </c>
      <c r="AR1483" s="8">
        <v>0</v>
      </c>
      <c r="AS1483" s="8">
        <v>0</v>
      </c>
      <c r="AT1483" s="8">
        <v>0</v>
      </c>
      <c r="AU1483" s="8">
        <v>30201</v>
      </c>
      <c r="AV1483" s="8">
        <v>4.0000000000000002E-4</v>
      </c>
    </row>
    <row r="1484" spans="1:48">
      <c r="A1484" s="8" t="s">
        <v>2012</v>
      </c>
      <c r="B1484" s="8">
        <v>355100053</v>
      </c>
      <c r="D1484" s="8" t="s">
        <v>14625</v>
      </c>
      <c r="E1484" s="8">
        <v>80</v>
      </c>
      <c r="F1484" s="8">
        <v>9.4999999999999998E-3</v>
      </c>
      <c r="G1484" s="8">
        <v>0.25</v>
      </c>
      <c r="K1484" s="8" t="s">
        <v>3263</v>
      </c>
      <c r="L1484" s="8">
        <v>1</v>
      </c>
      <c r="S1484" s="8" t="s">
        <v>1301</v>
      </c>
      <c r="T1484" s="8">
        <v>1.6000000000000001E-3</v>
      </c>
      <c r="AK1484" s="8">
        <v>0</v>
      </c>
      <c r="AL1484" s="8">
        <v>0</v>
      </c>
      <c r="AM1484" s="8">
        <v>0</v>
      </c>
      <c r="AN1484" s="8">
        <v>0</v>
      </c>
      <c r="AO1484" s="8">
        <v>0</v>
      </c>
      <c r="AP1484" s="8">
        <v>0</v>
      </c>
      <c r="AQ1484" s="8">
        <v>0</v>
      </c>
      <c r="AR1484" s="8">
        <v>0</v>
      </c>
      <c r="AS1484" s="8">
        <v>0</v>
      </c>
      <c r="AT1484" s="8">
        <v>0</v>
      </c>
      <c r="AU1484" s="8">
        <v>0</v>
      </c>
      <c r="AV1484" s="8">
        <v>0</v>
      </c>
    </row>
    <row r="1485" spans="1:48">
      <c r="A1485" s="8" t="s">
        <v>2012</v>
      </c>
      <c r="B1485" s="8">
        <v>355100054</v>
      </c>
      <c r="D1485" s="8" t="s">
        <v>14626</v>
      </c>
      <c r="E1485" s="8">
        <v>80</v>
      </c>
      <c r="F1485" s="8">
        <v>1.3888888888888889E-3</v>
      </c>
      <c r="G1485" s="8">
        <v>0.25</v>
      </c>
      <c r="K1485" s="8" t="s">
        <v>3263</v>
      </c>
      <c r="L1485" s="8">
        <v>1</v>
      </c>
      <c r="S1485" s="8" t="s">
        <v>666</v>
      </c>
      <c r="T1485" s="8">
        <v>7.4450000000000002E-3</v>
      </c>
      <c r="U1485" s="8" t="s">
        <v>473</v>
      </c>
      <c r="V1485" s="8">
        <v>7.4999999999999993E-5</v>
      </c>
      <c r="AK1485" s="8">
        <v>0</v>
      </c>
      <c r="AL1485" s="8">
        <v>0</v>
      </c>
      <c r="AM1485" s="8">
        <v>0</v>
      </c>
      <c r="AN1485" s="8">
        <v>0</v>
      </c>
      <c r="AO1485" s="8">
        <v>0</v>
      </c>
      <c r="AP1485" s="8">
        <v>0</v>
      </c>
      <c r="AQ1485" s="8">
        <v>0</v>
      </c>
      <c r="AR1485" s="8">
        <v>0</v>
      </c>
      <c r="AS1485" s="8">
        <v>0</v>
      </c>
      <c r="AT1485" s="8">
        <v>0</v>
      </c>
      <c r="AU1485" s="8">
        <v>0</v>
      </c>
      <c r="AV1485" s="8">
        <v>0</v>
      </c>
    </row>
    <row r="1486" spans="1:48">
      <c r="A1486" s="8" t="s">
        <v>2012</v>
      </c>
      <c r="B1486" s="8">
        <v>355100055</v>
      </c>
      <c r="D1486" s="8" t="s">
        <v>14627</v>
      </c>
      <c r="E1486" s="8">
        <v>160</v>
      </c>
      <c r="F1486" s="8">
        <v>9.6666666666666656E-4</v>
      </c>
      <c r="G1486" s="8">
        <v>0.25</v>
      </c>
      <c r="K1486" s="8" t="s">
        <v>3263</v>
      </c>
      <c r="L1486" s="8">
        <v>1</v>
      </c>
      <c r="S1486" s="8" t="s">
        <v>891</v>
      </c>
      <c r="T1486" s="8">
        <v>1.7147E-3</v>
      </c>
      <c r="U1486" s="8" t="s">
        <v>462</v>
      </c>
      <c r="V1486" s="8">
        <v>2.0000000000000001E-4</v>
      </c>
      <c r="AK1486" s="8">
        <v>0</v>
      </c>
      <c r="AL1486" s="8">
        <v>0</v>
      </c>
      <c r="AM1486" s="8">
        <v>0</v>
      </c>
      <c r="AN1486" s="8">
        <v>0</v>
      </c>
      <c r="AO1486" s="8">
        <v>0</v>
      </c>
      <c r="AP1486" s="8">
        <v>0</v>
      </c>
      <c r="AQ1486" s="8">
        <v>0</v>
      </c>
      <c r="AR1486" s="8">
        <v>0</v>
      </c>
      <c r="AS1486" s="8">
        <v>0</v>
      </c>
      <c r="AT1486" s="8">
        <v>0</v>
      </c>
      <c r="AU1486" s="8">
        <v>30201</v>
      </c>
      <c r="AV1486" s="8">
        <v>2.8570000000000002E-3</v>
      </c>
    </row>
    <row r="1487" spans="1:48">
      <c r="A1487" s="8" t="s">
        <v>2012</v>
      </c>
      <c r="B1487" s="8">
        <v>355100056</v>
      </c>
      <c r="D1487" s="8" t="s">
        <v>14628</v>
      </c>
      <c r="E1487" s="8">
        <v>80</v>
      </c>
      <c r="F1487" s="8">
        <v>2E-3</v>
      </c>
      <c r="G1487" s="8">
        <v>0.25</v>
      </c>
      <c r="K1487" s="8" t="s">
        <v>3263</v>
      </c>
      <c r="L1487" s="8">
        <v>1</v>
      </c>
      <c r="S1487" s="8" t="s">
        <v>666</v>
      </c>
      <c r="T1487" s="8">
        <v>1.7459999999999999E-3</v>
      </c>
      <c r="U1487" s="8" t="s">
        <v>469</v>
      </c>
      <c r="V1487" s="8">
        <v>5.3999999999999998E-5</v>
      </c>
      <c r="AK1487" s="8">
        <v>0</v>
      </c>
      <c r="AL1487" s="8">
        <v>0</v>
      </c>
      <c r="AM1487" s="8">
        <v>0</v>
      </c>
      <c r="AN1487" s="8">
        <v>0</v>
      </c>
      <c r="AO1487" s="8">
        <v>0</v>
      </c>
      <c r="AP1487" s="8">
        <v>0</v>
      </c>
      <c r="AQ1487" s="8">
        <v>0</v>
      </c>
      <c r="AR1487" s="8">
        <v>0</v>
      </c>
      <c r="AS1487" s="8">
        <v>0</v>
      </c>
      <c r="AT1487" s="8">
        <v>0</v>
      </c>
      <c r="AU1487" s="8">
        <v>0</v>
      </c>
      <c r="AV1487" s="8">
        <v>0</v>
      </c>
    </row>
    <row r="1488" spans="1:48">
      <c r="A1488" s="8" t="s">
        <v>2012</v>
      </c>
      <c r="B1488" s="8">
        <v>355100057</v>
      </c>
      <c r="D1488" s="8" t="s">
        <v>14629</v>
      </c>
      <c r="E1488" s="8">
        <v>80</v>
      </c>
      <c r="F1488" s="8">
        <v>4.3750000000000001E-4</v>
      </c>
      <c r="G1488" s="8">
        <v>0.25</v>
      </c>
      <c r="K1488" s="8" t="s">
        <v>3263</v>
      </c>
      <c r="L1488" s="8">
        <v>1</v>
      </c>
      <c r="S1488" s="8" t="s">
        <v>666</v>
      </c>
      <c r="T1488" s="8">
        <v>1.274E-3</v>
      </c>
      <c r="U1488" s="8" t="s">
        <v>469</v>
      </c>
      <c r="V1488" s="8">
        <v>2.5999999999999998E-5</v>
      </c>
      <c r="AK1488" s="8">
        <v>300000180</v>
      </c>
      <c r="AL1488" s="8">
        <v>2.0000000000000001E-4</v>
      </c>
      <c r="AM1488" s="8">
        <v>0</v>
      </c>
      <c r="AN1488" s="8">
        <v>0</v>
      </c>
      <c r="AO1488" s="8">
        <v>0</v>
      </c>
      <c r="AP1488" s="8">
        <v>0</v>
      </c>
      <c r="AQ1488" s="8">
        <v>0</v>
      </c>
      <c r="AR1488" s="8">
        <v>0</v>
      </c>
      <c r="AS1488" s="8">
        <v>0</v>
      </c>
      <c r="AT1488" s="8">
        <v>0</v>
      </c>
      <c r="AU1488" s="8">
        <v>30201</v>
      </c>
      <c r="AV1488" s="8">
        <v>2.0000000000000001E-4</v>
      </c>
    </row>
    <row r="1489" spans="1:48">
      <c r="A1489" s="8" t="s">
        <v>2012</v>
      </c>
      <c r="B1489" s="8">
        <v>355100058</v>
      </c>
      <c r="D1489" s="8" t="s">
        <v>14630</v>
      </c>
      <c r="E1489" s="8">
        <v>80</v>
      </c>
      <c r="F1489" s="8">
        <v>2.1666666666666666E-3</v>
      </c>
      <c r="G1489" s="8">
        <v>0.25</v>
      </c>
      <c r="K1489" s="8" t="s">
        <v>3263</v>
      </c>
      <c r="L1489" s="8">
        <v>1</v>
      </c>
      <c r="S1489" s="8" t="s">
        <v>1301</v>
      </c>
      <c r="T1489" s="8">
        <v>7.7799999999999996E-3</v>
      </c>
      <c r="U1489" s="8" t="s">
        <v>433</v>
      </c>
      <c r="V1489" s="8">
        <v>1.56E-4</v>
      </c>
      <c r="AK1489" s="8">
        <v>0</v>
      </c>
      <c r="AL1489" s="8">
        <v>0</v>
      </c>
      <c r="AM1489" s="8">
        <v>0</v>
      </c>
      <c r="AN1489" s="8">
        <v>0</v>
      </c>
      <c r="AO1489" s="8">
        <v>0</v>
      </c>
      <c r="AP1489" s="8">
        <v>0</v>
      </c>
      <c r="AQ1489" s="8">
        <v>0</v>
      </c>
      <c r="AR1489" s="8">
        <v>0</v>
      </c>
      <c r="AS1489" s="8">
        <v>0</v>
      </c>
      <c r="AT1489" s="8">
        <v>0</v>
      </c>
      <c r="AU1489" s="8">
        <v>0</v>
      </c>
      <c r="AV1489" s="8">
        <v>0</v>
      </c>
    </row>
    <row r="1490" spans="1:48">
      <c r="A1490" s="8" t="s">
        <v>2012</v>
      </c>
      <c r="B1490" s="8">
        <v>355100059</v>
      </c>
      <c r="D1490" s="8" t="s">
        <v>14631</v>
      </c>
      <c r="E1490" s="8">
        <v>80</v>
      </c>
      <c r="F1490" s="8">
        <v>1.3888888888888889E-3</v>
      </c>
      <c r="G1490" s="8">
        <v>0.25</v>
      </c>
      <c r="K1490" s="8" t="s">
        <v>3263</v>
      </c>
      <c r="L1490" s="8">
        <v>1</v>
      </c>
      <c r="S1490" s="8" t="s">
        <v>666</v>
      </c>
      <c r="T1490" s="8">
        <v>7.5240000000000003E-3</v>
      </c>
      <c r="U1490" s="8" t="s">
        <v>3304</v>
      </c>
      <c r="V1490" s="8">
        <v>7.6000000000000004E-5</v>
      </c>
      <c r="AK1490" s="8">
        <v>0</v>
      </c>
      <c r="AL1490" s="8">
        <v>0</v>
      </c>
      <c r="AM1490" s="8">
        <v>0</v>
      </c>
      <c r="AN1490" s="8">
        <v>0</v>
      </c>
      <c r="AO1490" s="8">
        <v>0</v>
      </c>
      <c r="AP1490" s="8">
        <v>0</v>
      </c>
      <c r="AQ1490" s="8">
        <v>0</v>
      </c>
      <c r="AR1490" s="8">
        <v>0</v>
      </c>
      <c r="AS1490" s="8">
        <v>0</v>
      </c>
      <c r="AT1490" s="8">
        <v>0</v>
      </c>
      <c r="AU1490" s="8">
        <v>0</v>
      </c>
      <c r="AV1490" s="8">
        <v>0</v>
      </c>
    </row>
    <row r="1491" spans="1:48">
      <c r="A1491" s="8" t="s">
        <v>2012</v>
      </c>
      <c r="D1491" s="8">
        <v>0</v>
      </c>
      <c r="K1491" s="8" t="s">
        <v>3263</v>
      </c>
      <c r="L1491" s="8">
        <v>1</v>
      </c>
      <c r="AK1491" s="8">
        <v>0</v>
      </c>
      <c r="AL1491" s="8">
        <v>0</v>
      </c>
      <c r="AM1491" s="8">
        <v>0</v>
      </c>
      <c r="AN1491" s="8">
        <v>0</v>
      </c>
      <c r="AO1491" s="8">
        <v>0</v>
      </c>
      <c r="AP1491" s="8">
        <v>0</v>
      </c>
      <c r="AQ1491" s="8">
        <v>0</v>
      </c>
      <c r="AR1491" s="8">
        <v>0</v>
      </c>
      <c r="AS1491" s="8">
        <v>0</v>
      </c>
      <c r="AT1491" s="8">
        <v>0</v>
      </c>
      <c r="AU1491" s="8">
        <v>0</v>
      </c>
      <c r="AV1491" s="8">
        <v>0</v>
      </c>
    </row>
    <row r="1492" spans="1:48">
      <c r="A1492" s="8" t="s">
        <v>2012</v>
      </c>
      <c r="B1492" s="8">
        <v>355100061</v>
      </c>
      <c r="D1492" s="8" t="s">
        <v>14632</v>
      </c>
      <c r="E1492" s="8">
        <v>160</v>
      </c>
      <c r="F1492" s="8">
        <v>9.0909090909090909E-4</v>
      </c>
      <c r="G1492" s="8">
        <v>0.25</v>
      </c>
      <c r="K1492" s="8" t="s">
        <v>3263</v>
      </c>
      <c r="L1492" s="8">
        <v>1</v>
      </c>
      <c r="S1492" s="8" t="s">
        <v>891</v>
      </c>
      <c r="T1492" s="8">
        <v>1.3464E-2</v>
      </c>
      <c r="U1492" s="8" t="s">
        <v>467</v>
      </c>
      <c r="V1492" s="8">
        <v>1.36E-4</v>
      </c>
      <c r="AK1492" s="8">
        <v>0</v>
      </c>
      <c r="AL1492" s="8">
        <v>0</v>
      </c>
      <c r="AM1492" s="8">
        <v>0</v>
      </c>
      <c r="AN1492" s="8">
        <v>0</v>
      </c>
      <c r="AO1492" s="8">
        <v>0</v>
      </c>
      <c r="AP1492" s="8">
        <v>0</v>
      </c>
      <c r="AQ1492" s="8">
        <v>0</v>
      </c>
      <c r="AR1492" s="8">
        <v>0</v>
      </c>
      <c r="AS1492" s="8">
        <v>0</v>
      </c>
      <c r="AT1492" s="8">
        <v>0</v>
      </c>
      <c r="AU1492" s="8">
        <v>30201</v>
      </c>
      <c r="AV1492" s="8">
        <v>2.8570000000000002E-3</v>
      </c>
    </row>
    <row r="1493" spans="1:48">
      <c r="A1493" s="8" t="s">
        <v>2012</v>
      </c>
      <c r="D1493" s="8">
        <v>0</v>
      </c>
      <c r="K1493" s="8" t="s">
        <v>3263</v>
      </c>
      <c r="L1493" s="8">
        <v>1</v>
      </c>
      <c r="AK1493" s="8">
        <v>0</v>
      </c>
      <c r="AL1493" s="8">
        <v>0</v>
      </c>
      <c r="AM1493" s="8">
        <v>0</v>
      </c>
      <c r="AN1493" s="8">
        <v>0</v>
      </c>
      <c r="AO1493" s="8">
        <v>0</v>
      </c>
      <c r="AP1493" s="8">
        <v>0</v>
      </c>
      <c r="AQ1493" s="8">
        <v>0</v>
      </c>
      <c r="AR1493" s="8">
        <v>0</v>
      </c>
      <c r="AS1493" s="8">
        <v>0</v>
      </c>
      <c r="AT1493" s="8">
        <v>0</v>
      </c>
      <c r="AU1493" s="8">
        <v>0</v>
      </c>
      <c r="AV1493" s="8">
        <v>0</v>
      </c>
    </row>
    <row r="1494" spans="1:48">
      <c r="A1494" s="8" t="s">
        <v>2012</v>
      </c>
      <c r="D1494" s="8">
        <v>0</v>
      </c>
      <c r="K1494" s="8" t="s">
        <v>3263</v>
      </c>
      <c r="L1494" s="8">
        <v>1</v>
      </c>
      <c r="AK1494" s="8">
        <v>0</v>
      </c>
      <c r="AL1494" s="8">
        <v>0</v>
      </c>
      <c r="AM1494" s="8">
        <v>0</v>
      </c>
      <c r="AN1494" s="8">
        <v>0</v>
      </c>
      <c r="AO1494" s="8">
        <v>0</v>
      </c>
      <c r="AP1494" s="8">
        <v>0</v>
      </c>
      <c r="AQ1494" s="8">
        <v>0</v>
      </c>
      <c r="AR1494" s="8">
        <v>0</v>
      </c>
      <c r="AS1494" s="8">
        <v>0</v>
      </c>
      <c r="AT1494" s="8">
        <v>0</v>
      </c>
      <c r="AU1494" s="8">
        <v>0</v>
      </c>
      <c r="AV1494" s="8">
        <v>0</v>
      </c>
    </row>
    <row r="1495" spans="1:48">
      <c r="A1495" s="8" t="s">
        <v>2012</v>
      </c>
      <c r="B1495" s="8">
        <v>355100062</v>
      </c>
      <c r="D1495" s="8" t="s">
        <v>14633</v>
      </c>
      <c r="E1495" s="8">
        <v>80</v>
      </c>
      <c r="F1495" s="8">
        <v>4.4444444444444444E-3</v>
      </c>
      <c r="G1495" s="8">
        <v>0.25</v>
      </c>
      <c r="K1495" s="8" t="s">
        <v>3263</v>
      </c>
      <c r="L1495" s="8">
        <v>1</v>
      </c>
      <c r="S1495" s="8" t="s">
        <v>1301</v>
      </c>
      <c r="T1495" s="8">
        <v>7.4679999999999998E-3</v>
      </c>
      <c r="U1495" s="8" t="s">
        <v>479</v>
      </c>
      <c r="V1495" s="8">
        <v>1.12E-4</v>
      </c>
      <c r="AK1495" s="8">
        <v>300000180</v>
      </c>
      <c r="AL1495" s="8">
        <v>2E-3</v>
      </c>
      <c r="AM1495" s="8">
        <v>0</v>
      </c>
      <c r="AN1495" s="8">
        <v>0</v>
      </c>
      <c r="AO1495" s="8">
        <v>0</v>
      </c>
      <c r="AP1495" s="8">
        <v>0</v>
      </c>
      <c r="AQ1495" s="8">
        <v>0</v>
      </c>
      <c r="AR1495" s="8">
        <v>0</v>
      </c>
      <c r="AS1495" s="8">
        <v>0</v>
      </c>
      <c r="AT1495" s="8">
        <v>0</v>
      </c>
      <c r="AU1495" s="8">
        <v>30201</v>
      </c>
      <c r="AV1495" s="8">
        <v>2E-3</v>
      </c>
    </row>
    <row r="1496" spans="1:48">
      <c r="A1496" s="8" t="s">
        <v>2012</v>
      </c>
      <c r="B1496" s="8">
        <v>355100063</v>
      </c>
      <c r="D1496" s="8" t="s">
        <v>14634</v>
      </c>
      <c r="E1496" s="8">
        <v>50</v>
      </c>
      <c r="F1496" s="8">
        <v>2.2833333333333334E-3</v>
      </c>
      <c r="G1496" s="8">
        <v>0.25</v>
      </c>
      <c r="K1496" s="8" t="s">
        <v>3263</v>
      </c>
      <c r="L1496" s="8">
        <v>1</v>
      </c>
      <c r="S1496" s="8" t="s">
        <v>670</v>
      </c>
      <c r="T1496" s="8">
        <v>1.475E-3</v>
      </c>
      <c r="U1496" s="8" t="s">
        <v>479</v>
      </c>
      <c r="V1496" s="8">
        <v>2.1999999999999999E-5</v>
      </c>
      <c r="AK1496" s="8">
        <v>0</v>
      </c>
      <c r="AL1496" s="8">
        <v>0</v>
      </c>
      <c r="AM1496" s="8">
        <v>0</v>
      </c>
      <c r="AN1496" s="8">
        <v>0</v>
      </c>
      <c r="AO1496" s="8">
        <v>0</v>
      </c>
      <c r="AP1496" s="8">
        <v>0</v>
      </c>
      <c r="AQ1496" s="8">
        <v>0</v>
      </c>
      <c r="AR1496" s="8">
        <v>0</v>
      </c>
      <c r="AS1496" s="8">
        <v>0</v>
      </c>
      <c r="AT1496" s="8">
        <v>0</v>
      </c>
      <c r="AU1496" s="8">
        <v>0</v>
      </c>
      <c r="AV1496" s="8">
        <v>0</v>
      </c>
    </row>
    <row r="1497" spans="1:48">
      <c r="A1497" s="8" t="s">
        <v>2012</v>
      </c>
      <c r="B1497" s="8">
        <v>355100065</v>
      </c>
      <c r="D1497" s="8" t="s">
        <v>14633</v>
      </c>
      <c r="E1497" s="8">
        <v>80</v>
      </c>
      <c r="F1497" s="8">
        <v>4.4444444444444444E-3</v>
      </c>
      <c r="G1497" s="8">
        <v>0.25</v>
      </c>
      <c r="K1497" s="8" t="s">
        <v>3263</v>
      </c>
      <c r="L1497" s="8">
        <v>1</v>
      </c>
      <c r="S1497" s="8" t="s">
        <v>1301</v>
      </c>
      <c r="T1497" s="8">
        <v>7.4679999999999998E-3</v>
      </c>
      <c r="U1497" s="8" t="s">
        <v>479</v>
      </c>
      <c r="V1497" s="8">
        <v>1.12E-4</v>
      </c>
      <c r="AK1497" s="8">
        <v>300000180</v>
      </c>
      <c r="AL1497" s="8">
        <v>2E-3</v>
      </c>
      <c r="AM1497" s="8">
        <v>0</v>
      </c>
      <c r="AN1497" s="8">
        <v>0</v>
      </c>
      <c r="AO1497" s="8">
        <v>0</v>
      </c>
      <c r="AP1497" s="8">
        <v>0</v>
      </c>
      <c r="AQ1497" s="8">
        <v>0</v>
      </c>
      <c r="AR1497" s="8">
        <v>0</v>
      </c>
      <c r="AS1497" s="8">
        <v>0</v>
      </c>
      <c r="AT1497" s="8">
        <v>0</v>
      </c>
      <c r="AU1497" s="8">
        <v>30201</v>
      </c>
      <c r="AV1497" s="8">
        <v>2E-3</v>
      </c>
    </row>
    <row r="1498" spans="1:48">
      <c r="A1498" s="8" t="s">
        <v>2012</v>
      </c>
      <c r="D1498" s="8">
        <v>0</v>
      </c>
      <c r="K1498" s="8" t="s">
        <v>3263</v>
      </c>
      <c r="L1498" s="8">
        <v>1</v>
      </c>
      <c r="AK1498" s="8">
        <v>0</v>
      </c>
      <c r="AL1498" s="8">
        <v>0</v>
      </c>
      <c r="AM1498" s="8">
        <v>0</v>
      </c>
      <c r="AN1498" s="8">
        <v>0</v>
      </c>
      <c r="AO1498" s="8">
        <v>0</v>
      </c>
      <c r="AP1498" s="8">
        <v>0</v>
      </c>
      <c r="AQ1498" s="8">
        <v>0</v>
      </c>
      <c r="AR1498" s="8">
        <v>0</v>
      </c>
      <c r="AS1498" s="8">
        <v>0</v>
      </c>
      <c r="AT1498" s="8">
        <v>0</v>
      </c>
      <c r="AU1498" s="8">
        <v>0</v>
      </c>
      <c r="AV1498" s="8">
        <v>0</v>
      </c>
    </row>
    <row r="1499" spans="1:48">
      <c r="A1499" s="8" t="s">
        <v>2012</v>
      </c>
      <c r="B1499" s="8">
        <v>355110001</v>
      </c>
      <c r="D1499" s="8" t="s">
        <v>14635</v>
      </c>
      <c r="E1499" s="8">
        <v>160</v>
      </c>
      <c r="F1499" s="8">
        <v>1E-3</v>
      </c>
      <c r="G1499" s="8">
        <v>0.25</v>
      </c>
      <c r="K1499" s="8" t="s">
        <v>3263</v>
      </c>
      <c r="L1499" s="8">
        <v>1</v>
      </c>
      <c r="S1499" s="8" t="s">
        <v>1301</v>
      </c>
      <c r="T1499" s="8">
        <v>4.0000000000000001E-3</v>
      </c>
      <c r="AK1499" s="8">
        <v>0</v>
      </c>
      <c r="AL1499" s="8">
        <v>0</v>
      </c>
      <c r="AM1499" s="8">
        <v>0</v>
      </c>
      <c r="AN1499" s="8">
        <v>0</v>
      </c>
      <c r="AO1499" s="8">
        <v>0</v>
      </c>
      <c r="AP1499" s="8">
        <v>0</v>
      </c>
      <c r="AQ1499" s="8">
        <v>0</v>
      </c>
      <c r="AR1499" s="8">
        <v>0</v>
      </c>
      <c r="AS1499" s="8">
        <v>0</v>
      </c>
      <c r="AT1499" s="8">
        <v>0</v>
      </c>
      <c r="AU1499" s="8">
        <v>30201</v>
      </c>
      <c r="AV1499" s="8">
        <v>2.8570000000000002E-3</v>
      </c>
    </row>
    <row r="1500" spans="1:48">
      <c r="A1500" s="8" t="s">
        <v>2012</v>
      </c>
      <c r="B1500" s="8">
        <v>355110002</v>
      </c>
      <c r="D1500" s="8" t="s">
        <v>14636</v>
      </c>
      <c r="E1500" s="8">
        <v>80</v>
      </c>
      <c r="F1500" s="8">
        <v>7.4999999999999997E-3</v>
      </c>
      <c r="G1500" s="8">
        <v>0.25</v>
      </c>
      <c r="K1500" s="8" t="s">
        <v>3263</v>
      </c>
      <c r="L1500" s="8">
        <v>2</v>
      </c>
      <c r="S1500" s="8" t="s">
        <v>3310</v>
      </c>
      <c r="T1500" s="8">
        <v>2.3600000000000001E-3</v>
      </c>
      <c r="AK1500" s="8">
        <v>0</v>
      </c>
      <c r="AL1500" s="8">
        <v>0</v>
      </c>
      <c r="AM1500" s="8">
        <v>0</v>
      </c>
      <c r="AN1500" s="8">
        <v>0</v>
      </c>
      <c r="AO1500" s="8">
        <v>0</v>
      </c>
      <c r="AP1500" s="8">
        <v>0</v>
      </c>
      <c r="AQ1500" s="8">
        <v>0</v>
      </c>
      <c r="AR1500" s="8">
        <v>0</v>
      </c>
      <c r="AS1500" s="8">
        <v>0</v>
      </c>
      <c r="AT1500" s="8">
        <v>0</v>
      </c>
      <c r="AU1500" s="8">
        <v>0</v>
      </c>
      <c r="AV1500" s="8">
        <v>0</v>
      </c>
    </row>
    <row r="1501" spans="1:48">
      <c r="A1501" s="8" t="s">
        <v>2012</v>
      </c>
      <c r="B1501" s="8">
        <v>355110003</v>
      </c>
      <c r="D1501" s="8" t="s">
        <v>14637</v>
      </c>
      <c r="E1501" s="8">
        <v>80</v>
      </c>
      <c r="F1501" s="8">
        <v>6.8965517241379309E-3</v>
      </c>
      <c r="G1501" s="8">
        <v>0.25</v>
      </c>
      <c r="K1501" s="8" t="s">
        <v>3263</v>
      </c>
      <c r="L1501" s="8">
        <v>1</v>
      </c>
      <c r="S1501" s="8" t="s">
        <v>1301</v>
      </c>
      <c r="T1501" s="8">
        <v>4.0000000000000001E-3</v>
      </c>
      <c r="AK1501" s="8">
        <v>30191</v>
      </c>
      <c r="AL1501" s="8">
        <v>1E-3</v>
      </c>
      <c r="AM1501" s="8">
        <v>0</v>
      </c>
      <c r="AN1501" s="8">
        <v>0</v>
      </c>
      <c r="AO1501" s="8">
        <v>0</v>
      </c>
      <c r="AP1501" s="8">
        <v>0</v>
      </c>
      <c r="AQ1501" s="8">
        <v>0</v>
      </c>
      <c r="AR1501" s="8">
        <v>0</v>
      </c>
      <c r="AS1501" s="8">
        <v>0</v>
      </c>
      <c r="AT1501" s="8">
        <v>0</v>
      </c>
      <c r="AU1501" s="8">
        <v>30201</v>
      </c>
      <c r="AV1501" s="8">
        <v>1E-3</v>
      </c>
    </row>
    <row r="1502" spans="1:48">
      <c r="A1502" s="8" t="s">
        <v>2012</v>
      </c>
      <c r="B1502" s="8">
        <v>355110004</v>
      </c>
      <c r="D1502" s="8" t="s">
        <v>14638</v>
      </c>
      <c r="E1502" s="8">
        <v>80</v>
      </c>
      <c r="F1502" s="8">
        <v>6.6666666666666671E-3</v>
      </c>
      <c r="G1502" s="8">
        <v>0.25</v>
      </c>
      <c r="K1502" s="8" t="s">
        <v>3263</v>
      </c>
      <c r="L1502" s="8">
        <v>1</v>
      </c>
      <c r="S1502" s="8" t="s">
        <v>1301</v>
      </c>
      <c r="T1502" s="8">
        <v>4.0000000000000001E-3</v>
      </c>
      <c r="AK1502" s="8">
        <v>0</v>
      </c>
      <c r="AL1502" s="8">
        <v>0</v>
      </c>
      <c r="AM1502" s="8">
        <v>0</v>
      </c>
      <c r="AN1502" s="8">
        <v>0</v>
      </c>
      <c r="AO1502" s="8">
        <v>0</v>
      </c>
      <c r="AP1502" s="8">
        <v>0</v>
      </c>
      <c r="AQ1502" s="8">
        <v>0</v>
      </c>
      <c r="AR1502" s="8">
        <v>0</v>
      </c>
      <c r="AS1502" s="8">
        <v>0</v>
      </c>
      <c r="AT1502" s="8">
        <v>0</v>
      </c>
      <c r="AU1502" s="8">
        <v>0</v>
      </c>
      <c r="AV1502" s="8">
        <v>0</v>
      </c>
    </row>
    <row r="1503" spans="1:48">
      <c r="A1503" s="8" t="s">
        <v>2012</v>
      </c>
      <c r="B1503" s="8">
        <v>355110005</v>
      </c>
      <c r="D1503" s="8" t="s">
        <v>14639</v>
      </c>
      <c r="E1503" s="8">
        <v>80</v>
      </c>
      <c r="F1503" s="8">
        <v>1.6666666666666668E-3</v>
      </c>
      <c r="G1503" s="8">
        <v>0.25</v>
      </c>
      <c r="K1503" s="8" t="s">
        <v>3263</v>
      </c>
      <c r="L1503" s="8">
        <v>1</v>
      </c>
      <c r="S1503" s="8" t="s">
        <v>1301</v>
      </c>
      <c r="T1503" s="8">
        <v>7.8180000000000003E-3</v>
      </c>
      <c r="U1503" s="8" t="s">
        <v>197</v>
      </c>
      <c r="V1503" s="8">
        <v>1.6000000000000001E-4</v>
      </c>
      <c r="AK1503" s="8">
        <v>30191</v>
      </c>
      <c r="AL1503" s="8">
        <v>7.1400000000000001E-4</v>
      </c>
      <c r="AM1503" s="8">
        <v>0</v>
      </c>
      <c r="AN1503" s="8">
        <v>0</v>
      </c>
      <c r="AO1503" s="8">
        <v>0</v>
      </c>
      <c r="AP1503" s="8">
        <v>0</v>
      </c>
      <c r="AQ1503" s="8">
        <v>0</v>
      </c>
      <c r="AR1503" s="8">
        <v>0</v>
      </c>
      <c r="AS1503" s="8">
        <v>0</v>
      </c>
      <c r="AT1503" s="8">
        <v>0</v>
      </c>
      <c r="AU1503" s="8">
        <v>30201</v>
      </c>
      <c r="AV1503" s="8">
        <v>7.1400000000000001E-4</v>
      </c>
    </row>
    <row r="1504" spans="1:48">
      <c r="A1504" s="8" t="s">
        <v>2012</v>
      </c>
      <c r="D1504" s="8">
        <v>0</v>
      </c>
      <c r="K1504" s="8" t="s">
        <v>3263</v>
      </c>
      <c r="L1504" s="8">
        <v>1</v>
      </c>
      <c r="AK1504" s="8">
        <v>0</v>
      </c>
      <c r="AL1504" s="8">
        <v>0</v>
      </c>
      <c r="AM1504" s="8">
        <v>0</v>
      </c>
      <c r="AN1504" s="8">
        <v>0</v>
      </c>
      <c r="AO1504" s="8">
        <v>0</v>
      </c>
      <c r="AP1504" s="8">
        <v>0</v>
      </c>
      <c r="AQ1504" s="8">
        <v>0</v>
      </c>
      <c r="AR1504" s="8">
        <v>0</v>
      </c>
      <c r="AS1504" s="8">
        <v>0</v>
      </c>
      <c r="AT1504" s="8">
        <v>0</v>
      </c>
      <c r="AU1504" s="8">
        <v>0</v>
      </c>
      <c r="AV1504" s="8">
        <v>0</v>
      </c>
    </row>
    <row r="1505" spans="1:48">
      <c r="A1505" s="8" t="s">
        <v>2012</v>
      </c>
      <c r="B1505" s="8">
        <v>355110007</v>
      </c>
      <c r="D1505" s="8" t="s">
        <v>14640</v>
      </c>
      <c r="E1505" s="8">
        <v>80</v>
      </c>
      <c r="F1505" s="8">
        <v>9.4117647058823521E-3</v>
      </c>
      <c r="G1505" s="8">
        <v>0.25</v>
      </c>
      <c r="K1505" s="8" t="s">
        <v>3263</v>
      </c>
      <c r="L1505" s="8">
        <v>1</v>
      </c>
      <c r="S1505" s="8" t="s">
        <v>1301</v>
      </c>
      <c r="T1505" s="8">
        <v>1.822E-2</v>
      </c>
      <c r="U1505" s="8" t="s">
        <v>197</v>
      </c>
      <c r="V1505" s="8">
        <v>3.6400000000000001E-4</v>
      </c>
      <c r="AK1505" s="8">
        <v>0</v>
      </c>
      <c r="AL1505" s="8">
        <v>0</v>
      </c>
      <c r="AM1505" s="8">
        <v>300000302</v>
      </c>
      <c r="AN1505" s="8">
        <v>3.333E-3</v>
      </c>
      <c r="AO1505" s="8">
        <v>0</v>
      </c>
      <c r="AP1505" s="8">
        <v>0</v>
      </c>
      <c r="AQ1505" s="8">
        <v>0</v>
      </c>
      <c r="AR1505" s="8">
        <v>0</v>
      </c>
      <c r="AS1505" s="8">
        <v>0</v>
      </c>
      <c r="AT1505" s="8">
        <v>0</v>
      </c>
      <c r="AU1505" s="8">
        <v>30201</v>
      </c>
      <c r="AV1505" s="8">
        <v>3.333E-3</v>
      </c>
    </row>
    <row r="1506" spans="1:48">
      <c r="A1506" s="8" t="s">
        <v>2012</v>
      </c>
      <c r="B1506" s="8">
        <v>355110008</v>
      </c>
      <c r="D1506" s="8" t="s">
        <v>14641</v>
      </c>
      <c r="E1506" s="8">
        <v>80</v>
      </c>
      <c r="F1506" s="8">
        <v>9.4117647058823521E-3</v>
      </c>
      <c r="G1506" s="8">
        <v>0.25</v>
      </c>
      <c r="K1506" s="8" t="s">
        <v>3263</v>
      </c>
      <c r="L1506" s="8">
        <v>1</v>
      </c>
      <c r="S1506" s="8" t="s">
        <v>1301</v>
      </c>
      <c r="T1506" s="8">
        <v>1.822E-2</v>
      </c>
      <c r="U1506" s="8" t="s">
        <v>197</v>
      </c>
      <c r="V1506" s="8">
        <v>3.6400000000000001E-4</v>
      </c>
      <c r="AK1506" s="8">
        <v>0</v>
      </c>
      <c r="AL1506" s="8">
        <v>0</v>
      </c>
      <c r="AM1506" s="8">
        <v>300000302</v>
      </c>
      <c r="AN1506" s="8">
        <v>3.333E-3</v>
      </c>
      <c r="AO1506" s="8">
        <v>0</v>
      </c>
      <c r="AP1506" s="8">
        <v>0</v>
      </c>
      <c r="AQ1506" s="8">
        <v>0</v>
      </c>
      <c r="AR1506" s="8">
        <v>0</v>
      </c>
      <c r="AS1506" s="8">
        <v>0</v>
      </c>
      <c r="AT1506" s="8">
        <v>0</v>
      </c>
      <c r="AU1506" s="8">
        <v>30201</v>
      </c>
      <c r="AV1506" s="8">
        <v>3.333E-3</v>
      </c>
    </row>
    <row r="1507" spans="1:48">
      <c r="A1507" s="8" t="s">
        <v>2012</v>
      </c>
      <c r="B1507" s="8">
        <v>355110009</v>
      </c>
      <c r="D1507" s="8" t="s">
        <v>3316</v>
      </c>
      <c r="E1507" s="8">
        <v>160</v>
      </c>
      <c r="F1507" s="8">
        <v>9.6666666666666656E-4</v>
      </c>
      <c r="G1507" s="8">
        <v>0.25</v>
      </c>
      <c r="K1507" s="8" t="s">
        <v>3263</v>
      </c>
      <c r="L1507" s="8">
        <v>1</v>
      </c>
      <c r="S1507" s="8" t="s">
        <v>1301</v>
      </c>
      <c r="T1507" s="8">
        <v>1.2749999999999999E-2</v>
      </c>
      <c r="U1507" s="8" t="s">
        <v>197</v>
      </c>
      <c r="V1507" s="8">
        <v>2.5500000000000002E-4</v>
      </c>
      <c r="AK1507" s="8">
        <v>0</v>
      </c>
      <c r="AL1507" s="8">
        <v>0</v>
      </c>
      <c r="AM1507" s="8">
        <v>0</v>
      </c>
      <c r="AN1507" s="8">
        <v>0</v>
      </c>
      <c r="AO1507" s="8">
        <v>0</v>
      </c>
      <c r="AP1507" s="8">
        <v>0</v>
      </c>
      <c r="AQ1507" s="8">
        <v>0</v>
      </c>
      <c r="AR1507" s="8">
        <v>0</v>
      </c>
      <c r="AS1507" s="8">
        <v>0</v>
      </c>
      <c r="AT1507" s="8">
        <v>0</v>
      </c>
      <c r="AU1507" s="8">
        <v>30201</v>
      </c>
      <c r="AV1507" s="8">
        <v>2.8570000000000002E-3</v>
      </c>
    </row>
    <row r="1508" spans="1:48">
      <c r="A1508" s="8" t="s">
        <v>2012</v>
      </c>
      <c r="B1508" s="8">
        <v>355110010</v>
      </c>
      <c r="D1508" s="8" t="s">
        <v>14642</v>
      </c>
      <c r="E1508" s="8">
        <v>80</v>
      </c>
      <c r="F1508" s="8">
        <v>7.2727272727272727E-3</v>
      </c>
      <c r="G1508" s="8">
        <v>0.25</v>
      </c>
      <c r="K1508" s="8" t="s">
        <v>3263</v>
      </c>
      <c r="L1508" s="8">
        <v>1</v>
      </c>
      <c r="S1508" s="8" t="s">
        <v>1301</v>
      </c>
      <c r="T1508" s="8">
        <v>9.2200000000000008E-3</v>
      </c>
      <c r="U1508" s="8" t="s">
        <v>197</v>
      </c>
      <c r="V1508" s="8">
        <v>1.84E-4</v>
      </c>
      <c r="AK1508" s="8">
        <v>0</v>
      </c>
      <c r="AL1508" s="8">
        <v>0</v>
      </c>
      <c r="AM1508" s="8">
        <v>300000302</v>
      </c>
      <c r="AN1508" s="8">
        <v>7.1400000000000001E-4</v>
      </c>
      <c r="AO1508" s="8">
        <v>0</v>
      </c>
      <c r="AP1508" s="8">
        <v>0</v>
      </c>
      <c r="AQ1508" s="8">
        <v>0</v>
      </c>
      <c r="AR1508" s="8">
        <v>0</v>
      </c>
      <c r="AS1508" s="8">
        <v>0</v>
      </c>
      <c r="AT1508" s="8">
        <v>0</v>
      </c>
      <c r="AU1508" s="8">
        <v>30201</v>
      </c>
      <c r="AV1508" s="8">
        <v>7.1400000000000001E-4</v>
      </c>
    </row>
    <row r="1509" spans="1:48">
      <c r="A1509" s="8" t="s">
        <v>2012</v>
      </c>
      <c r="B1509" s="8">
        <v>355110011</v>
      </c>
      <c r="D1509" s="8" t="s">
        <v>14643</v>
      </c>
      <c r="E1509" s="8">
        <v>80</v>
      </c>
      <c r="F1509" s="8">
        <v>1.6666666666666668E-3</v>
      </c>
      <c r="G1509" s="8">
        <v>0.25</v>
      </c>
      <c r="K1509" s="8" t="s">
        <v>3263</v>
      </c>
      <c r="L1509" s="8">
        <v>1</v>
      </c>
      <c r="S1509" s="8" t="s">
        <v>1301</v>
      </c>
      <c r="T1509" s="8">
        <v>7.8180000000000003E-3</v>
      </c>
      <c r="U1509" s="8" t="s">
        <v>197</v>
      </c>
      <c r="V1509" s="8">
        <v>1.6000000000000001E-4</v>
      </c>
      <c r="AK1509" s="8">
        <v>0</v>
      </c>
      <c r="AL1509" s="8">
        <v>0</v>
      </c>
      <c r="AM1509" s="8">
        <v>0</v>
      </c>
      <c r="AN1509" s="8">
        <v>0</v>
      </c>
      <c r="AO1509" s="8">
        <v>0</v>
      </c>
      <c r="AP1509" s="8">
        <v>0</v>
      </c>
      <c r="AQ1509" s="8">
        <v>0</v>
      </c>
      <c r="AR1509" s="8">
        <v>0</v>
      </c>
      <c r="AS1509" s="8">
        <v>0</v>
      </c>
      <c r="AT1509" s="8">
        <v>0</v>
      </c>
      <c r="AU1509" s="8">
        <v>0</v>
      </c>
      <c r="AV1509" s="8">
        <v>0</v>
      </c>
    </row>
    <row r="1510" spans="1:48">
      <c r="A1510" s="8" t="s">
        <v>2012</v>
      </c>
      <c r="D1510" s="8">
        <v>0</v>
      </c>
      <c r="L1510" s="8">
        <v>1</v>
      </c>
      <c r="AK1510" s="8">
        <v>0</v>
      </c>
      <c r="AL1510" s="8">
        <v>0</v>
      </c>
      <c r="AM1510" s="8">
        <v>0</v>
      </c>
      <c r="AN1510" s="8">
        <v>0</v>
      </c>
      <c r="AO1510" s="8">
        <v>0</v>
      </c>
      <c r="AP1510" s="8">
        <v>0</v>
      </c>
      <c r="AQ1510" s="8">
        <v>0</v>
      </c>
      <c r="AR1510" s="8">
        <v>0</v>
      </c>
      <c r="AS1510" s="8">
        <v>0</v>
      </c>
      <c r="AT1510" s="8">
        <v>0</v>
      </c>
      <c r="AU1510" s="8">
        <v>0</v>
      </c>
      <c r="AV1510" s="8">
        <v>0</v>
      </c>
    </row>
    <row r="1511" spans="1:48">
      <c r="A1511" s="8" t="s">
        <v>2012</v>
      </c>
      <c r="D1511" s="8">
        <v>0</v>
      </c>
      <c r="L1511" s="8">
        <v>1</v>
      </c>
      <c r="AK1511" s="8">
        <v>0</v>
      </c>
      <c r="AL1511" s="8">
        <v>0</v>
      </c>
      <c r="AM1511" s="8">
        <v>0</v>
      </c>
      <c r="AN1511" s="8">
        <v>0</v>
      </c>
      <c r="AO1511" s="8">
        <v>0</v>
      </c>
      <c r="AP1511" s="8">
        <v>0</v>
      </c>
      <c r="AQ1511" s="8">
        <v>0</v>
      </c>
      <c r="AR1511" s="8">
        <v>0</v>
      </c>
      <c r="AS1511" s="8">
        <v>0</v>
      </c>
      <c r="AT1511" s="8">
        <v>0</v>
      </c>
      <c r="AU1511" s="8">
        <v>0</v>
      </c>
      <c r="AV1511" s="8">
        <v>0</v>
      </c>
    </row>
    <row r="1512" spans="1:48">
      <c r="A1512" s="8" t="s">
        <v>2012</v>
      </c>
      <c r="B1512" s="8">
        <v>355110013</v>
      </c>
      <c r="D1512" s="8" t="s">
        <v>14644</v>
      </c>
      <c r="E1512" s="8">
        <v>80</v>
      </c>
      <c r="F1512" s="8">
        <v>4.7058823529411761E-3</v>
      </c>
      <c r="G1512" s="8">
        <v>0.25</v>
      </c>
      <c r="K1512" s="8" t="s">
        <v>3263</v>
      </c>
      <c r="L1512" s="8">
        <v>1</v>
      </c>
      <c r="S1512" s="8" t="s">
        <v>1301</v>
      </c>
      <c r="T1512" s="8">
        <v>1.2749999999999999E-2</v>
      </c>
      <c r="AK1512" s="8">
        <v>0</v>
      </c>
      <c r="AL1512" s="8">
        <v>0</v>
      </c>
      <c r="AM1512" s="8">
        <v>0</v>
      </c>
      <c r="AN1512" s="8">
        <v>0</v>
      </c>
      <c r="AO1512" s="8">
        <v>0</v>
      </c>
      <c r="AP1512" s="8">
        <v>0</v>
      </c>
      <c r="AQ1512" s="8">
        <v>0</v>
      </c>
      <c r="AR1512" s="8">
        <v>0</v>
      </c>
      <c r="AS1512" s="8">
        <v>0</v>
      </c>
      <c r="AT1512" s="8">
        <v>0</v>
      </c>
      <c r="AU1512" s="8">
        <v>30201</v>
      </c>
      <c r="AV1512" s="8">
        <v>2.8570000000000002E-3</v>
      </c>
    </row>
    <row r="1513" spans="1:48">
      <c r="A1513" s="8" t="s">
        <v>2012</v>
      </c>
      <c r="B1513" s="8">
        <v>355110014</v>
      </c>
      <c r="D1513" s="8" t="s">
        <v>14645</v>
      </c>
      <c r="E1513" s="8">
        <v>80</v>
      </c>
      <c r="F1513" s="8">
        <v>0.01</v>
      </c>
      <c r="G1513" s="8">
        <v>0.25</v>
      </c>
      <c r="K1513" s="8" t="s">
        <v>3263</v>
      </c>
      <c r="L1513" s="8">
        <v>1</v>
      </c>
      <c r="S1513" s="8" t="s">
        <v>1301</v>
      </c>
      <c r="T1513" s="8">
        <v>2.3800000000000002E-2</v>
      </c>
      <c r="AK1513" s="8">
        <v>0</v>
      </c>
      <c r="AL1513" s="8">
        <v>0</v>
      </c>
      <c r="AM1513" s="8">
        <v>0</v>
      </c>
      <c r="AN1513" s="8">
        <v>0</v>
      </c>
      <c r="AO1513" s="8">
        <v>0</v>
      </c>
      <c r="AP1513" s="8">
        <v>0</v>
      </c>
      <c r="AQ1513" s="8">
        <v>0</v>
      </c>
      <c r="AR1513" s="8">
        <v>0</v>
      </c>
      <c r="AS1513" s="8">
        <v>0</v>
      </c>
      <c r="AT1513" s="8">
        <v>0</v>
      </c>
      <c r="AU1513" s="8">
        <v>30201</v>
      </c>
      <c r="AV1513" s="8">
        <v>2.8570000000000002E-3</v>
      </c>
    </row>
    <row r="1514" spans="1:48">
      <c r="A1514" s="8" t="s">
        <v>2012</v>
      </c>
      <c r="B1514" s="8">
        <v>355110015</v>
      </c>
      <c r="D1514" s="8" t="s">
        <v>14646</v>
      </c>
      <c r="E1514" s="8">
        <v>80</v>
      </c>
      <c r="F1514" s="8">
        <v>0.01</v>
      </c>
      <c r="G1514" s="8">
        <v>0.25</v>
      </c>
      <c r="K1514" s="8" t="s">
        <v>3263</v>
      </c>
      <c r="L1514" s="8">
        <v>1</v>
      </c>
      <c r="S1514" s="8" t="s">
        <v>1301</v>
      </c>
      <c r="T1514" s="8">
        <v>2.368E-2</v>
      </c>
      <c r="AK1514" s="8">
        <v>0</v>
      </c>
      <c r="AL1514" s="8">
        <v>0</v>
      </c>
      <c r="AM1514" s="8">
        <v>0</v>
      </c>
      <c r="AN1514" s="8">
        <v>0</v>
      </c>
      <c r="AO1514" s="8">
        <v>0</v>
      </c>
      <c r="AP1514" s="8">
        <v>0</v>
      </c>
      <c r="AQ1514" s="8">
        <v>0</v>
      </c>
      <c r="AR1514" s="8">
        <v>0</v>
      </c>
      <c r="AS1514" s="8">
        <v>0</v>
      </c>
      <c r="AT1514" s="8">
        <v>0</v>
      </c>
      <c r="AU1514" s="8">
        <v>30201</v>
      </c>
      <c r="AV1514" s="8">
        <v>2.8570000000000002E-3</v>
      </c>
    </row>
    <row r="1515" spans="1:48">
      <c r="A1515" s="8" t="s">
        <v>2012</v>
      </c>
      <c r="D1515" s="8">
        <v>0</v>
      </c>
      <c r="L1515" s="8">
        <v>1</v>
      </c>
      <c r="AK1515" s="8">
        <v>0</v>
      </c>
      <c r="AL1515" s="8">
        <v>0</v>
      </c>
      <c r="AM1515" s="8">
        <v>0</v>
      </c>
      <c r="AN1515" s="8">
        <v>0</v>
      </c>
      <c r="AO1515" s="8">
        <v>0</v>
      </c>
      <c r="AP1515" s="8">
        <v>0</v>
      </c>
      <c r="AQ1515" s="8">
        <v>0</v>
      </c>
      <c r="AR1515" s="8">
        <v>0</v>
      </c>
      <c r="AS1515" s="8">
        <v>0</v>
      </c>
      <c r="AT1515" s="8">
        <v>0</v>
      </c>
      <c r="AU1515" s="8">
        <v>0</v>
      </c>
      <c r="AV1515" s="8">
        <v>0</v>
      </c>
    </row>
    <row r="1516" spans="1:48">
      <c r="A1516" s="8" t="s">
        <v>2012</v>
      </c>
      <c r="D1516" s="8">
        <v>0</v>
      </c>
      <c r="L1516" s="8">
        <v>1</v>
      </c>
      <c r="AK1516" s="8">
        <v>0</v>
      </c>
      <c r="AL1516" s="8">
        <v>0</v>
      </c>
      <c r="AM1516" s="8">
        <v>0</v>
      </c>
      <c r="AN1516" s="8">
        <v>0</v>
      </c>
      <c r="AO1516" s="8">
        <v>0</v>
      </c>
      <c r="AP1516" s="8">
        <v>0</v>
      </c>
      <c r="AQ1516" s="8">
        <v>0</v>
      </c>
      <c r="AR1516" s="8">
        <v>0</v>
      </c>
      <c r="AS1516" s="8">
        <v>0</v>
      </c>
      <c r="AT1516" s="8">
        <v>0</v>
      </c>
      <c r="AU1516" s="8">
        <v>0</v>
      </c>
      <c r="AV1516" s="8">
        <v>0</v>
      </c>
    </row>
    <row r="1517" spans="1:48">
      <c r="A1517" s="8" t="s">
        <v>2012</v>
      </c>
      <c r="B1517" s="8">
        <v>419100001</v>
      </c>
      <c r="D1517" s="8" t="s">
        <v>3322</v>
      </c>
      <c r="E1517" s="8">
        <v>50</v>
      </c>
      <c r="F1517" s="8">
        <v>3.1666666666666666E-3</v>
      </c>
      <c r="G1517" s="8">
        <v>0.25</v>
      </c>
      <c r="K1517" s="8" t="s">
        <v>3323</v>
      </c>
      <c r="L1517" s="8">
        <v>1</v>
      </c>
      <c r="S1517" s="8" t="s">
        <v>642</v>
      </c>
      <c r="T1517" s="8">
        <v>1.6540000000000001E-3</v>
      </c>
      <c r="U1517" s="8" t="s">
        <v>646</v>
      </c>
      <c r="V1517" s="8">
        <v>4.4799999999999999E-4</v>
      </c>
      <c r="AK1517" s="8">
        <v>0</v>
      </c>
      <c r="AL1517" s="8">
        <v>0</v>
      </c>
      <c r="AM1517" s="8">
        <v>0</v>
      </c>
      <c r="AN1517" s="8">
        <v>0</v>
      </c>
      <c r="AO1517" s="8">
        <v>0</v>
      </c>
      <c r="AP1517" s="8">
        <v>0</v>
      </c>
      <c r="AQ1517" s="8">
        <v>0</v>
      </c>
      <c r="AR1517" s="8">
        <v>0</v>
      </c>
      <c r="AS1517" s="8">
        <v>300000271</v>
      </c>
      <c r="AT1517" s="8">
        <v>2E-3</v>
      </c>
      <c r="AU1517" s="8">
        <v>0</v>
      </c>
      <c r="AV1517" s="8">
        <v>0</v>
      </c>
    </row>
    <row r="1518" spans="1:48">
      <c r="A1518" s="8" t="s">
        <v>2012</v>
      </c>
      <c r="B1518" s="8">
        <v>419100002</v>
      </c>
      <c r="D1518" s="8" t="s">
        <v>3324</v>
      </c>
      <c r="E1518" s="8">
        <v>130</v>
      </c>
      <c r="F1518" s="8">
        <v>1.15E-2</v>
      </c>
      <c r="G1518" s="8">
        <v>0.5</v>
      </c>
      <c r="K1518" s="8" t="s">
        <v>3323</v>
      </c>
      <c r="L1518" s="8">
        <v>1</v>
      </c>
      <c r="S1518" s="8" t="s">
        <v>879</v>
      </c>
      <c r="T1518" s="8">
        <v>0.12330000000000001</v>
      </c>
      <c r="AK1518" s="8">
        <v>0</v>
      </c>
      <c r="AL1518" s="8">
        <v>0</v>
      </c>
      <c r="AM1518" s="8">
        <v>0</v>
      </c>
      <c r="AN1518" s="8">
        <v>0</v>
      </c>
      <c r="AO1518" s="8">
        <v>0</v>
      </c>
      <c r="AP1518" s="8">
        <v>0</v>
      </c>
      <c r="AQ1518" s="8">
        <v>0</v>
      </c>
      <c r="AR1518" s="8">
        <v>0</v>
      </c>
      <c r="AS1518" s="8">
        <v>300000271</v>
      </c>
      <c r="AT1518" s="8">
        <v>2E-3</v>
      </c>
      <c r="AU1518" s="8">
        <v>0</v>
      </c>
      <c r="AV1518" s="8">
        <v>0</v>
      </c>
    </row>
    <row r="1519" spans="1:48">
      <c r="A1519" s="8" t="s">
        <v>2012</v>
      </c>
      <c r="B1519" s="8">
        <v>419100003</v>
      </c>
      <c r="D1519" s="8" t="s">
        <v>3325</v>
      </c>
      <c r="E1519" s="8">
        <v>50</v>
      </c>
      <c r="F1519" s="8">
        <v>6.333333333333333E-4</v>
      </c>
      <c r="G1519" s="8">
        <v>0.25</v>
      </c>
      <c r="K1519" s="8" t="s">
        <v>3323</v>
      </c>
      <c r="L1519" s="8">
        <v>1</v>
      </c>
      <c r="S1519" s="8" t="s">
        <v>644</v>
      </c>
      <c r="T1519" s="8">
        <v>5.5000000000000003E-4</v>
      </c>
      <c r="AK1519" s="8">
        <v>0</v>
      </c>
      <c r="AL1519" s="8">
        <v>0</v>
      </c>
      <c r="AM1519" s="8">
        <v>0</v>
      </c>
      <c r="AN1519" s="8">
        <v>0</v>
      </c>
      <c r="AO1519" s="8">
        <v>0</v>
      </c>
      <c r="AP1519" s="8">
        <v>0</v>
      </c>
      <c r="AQ1519" s="8">
        <v>0</v>
      </c>
      <c r="AR1519" s="8">
        <v>0</v>
      </c>
      <c r="AS1519" s="8">
        <v>300000271</v>
      </c>
      <c r="AT1519" s="8">
        <v>5.0000000000000002E-5</v>
      </c>
      <c r="AU1519" s="8">
        <v>30201</v>
      </c>
      <c r="AV1519" s="8">
        <v>5.0000000000000002E-5</v>
      </c>
    </row>
    <row r="1520" spans="1:48">
      <c r="A1520" s="8" t="s">
        <v>2012</v>
      </c>
      <c r="B1520" s="8">
        <v>419100004</v>
      </c>
      <c r="D1520" s="8" t="s">
        <v>3326</v>
      </c>
      <c r="E1520" s="8">
        <v>80</v>
      </c>
      <c r="F1520" s="8">
        <v>5.3333333333333332E-3</v>
      </c>
      <c r="G1520" s="8">
        <v>0.25</v>
      </c>
      <c r="K1520" s="8" t="s">
        <v>3323</v>
      </c>
      <c r="L1520" s="8">
        <v>1</v>
      </c>
      <c r="S1520" s="8" t="s">
        <v>642</v>
      </c>
      <c r="T1520" s="8">
        <v>2.6825999999999999E-2</v>
      </c>
      <c r="AK1520" s="8">
        <v>0</v>
      </c>
      <c r="AL1520" s="8">
        <v>0</v>
      </c>
      <c r="AM1520" s="8">
        <v>0</v>
      </c>
      <c r="AN1520" s="8">
        <v>0</v>
      </c>
      <c r="AO1520" s="8">
        <v>0</v>
      </c>
      <c r="AP1520" s="8">
        <v>0</v>
      </c>
      <c r="AQ1520" s="8">
        <v>0</v>
      </c>
      <c r="AR1520" s="8">
        <v>0</v>
      </c>
      <c r="AS1520" s="8">
        <v>300000271</v>
      </c>
      <c r="AT1520" s="8">
        <v>3.333E-3</v>
      </c>
      <c r="AU1520" s="8">
        <v>30201</v>
      </c>
      <c r="AV1520" s="8">
        <v>3.333E-3</v>
      </c>
    </row>
    <row r="1521" spans="1:48">
      <c r="A1521" s="8" t="s">
        <v>2012</v>
      </c>
      <c r="B1521" s="8">
        <v>419100005</v>
      </c>
      <c r="D1521" s="8" t="s">
        <v>3327</v>
      </c>
      <c r="E1521" s="8">
        <v>80</v>
      </c>
      <c r="F1521" s="8">
        <v>7.8333333333333328E-3</v>
      </c>
      <c r="G1521" s="8">
        <v>0.25</v>
      </c>
      <c r="K1521" s="8" t="s">
        <v>3323</v>
      </c>
      <c r="L1521" s="8">
        <v>1</v>
      </c>
      <c r="S1521" s="8" t="s">
        <v>642</v>
      </c>
      <c r="T1521" s="8">
        <v>2.0119000000000001E-2</v>
      </c>
      <c r="U1521" s="8" t="s">
        <v>646</v>
      </c>
      <c r="V1521" s="8">
        <v>6.7070000000000003E-3</v>
      </c>
      <c r="AK1521" s="8">
        <v>0</v>
      </c>
      <c r="AL1521" s="8">
        <v>0</v>
      </c>
      <c r="AM1521" s="8">
        <v>0</v>
      </c>
      <c r="AN1521" s="8">
        <v>0</v>
      </c>
      <c r="AO1521" s="8">
        <v>0</v>
      </c>
      <c r="AP1521" s="8">
        <v>0</v>
      </c>
      <c r="AQ1521" s="8">
        <v>0</v>
      </c>
      <c r="AR1521" s="8">
        <v>0</v>
      </c>
      <c r="AS1521" s="8">
        <v>300000271</v>
      </c>
      <c r="AT1521" s="8">
        <v>2.9759999999999999E-3</v>
      </c>
      <c r="AU1521" s="8">
        <v>30201</v>
      </c>
      <c r="AV1521" s="8">
        <v>3.333E-3</v>
      </c>
    </row>
    <row r="1522" spans="1:48">
      <c r="A1522" s="8" t="s">
        <v>2012</v>
      </c>
      <c r="B1522" s="8">
        <v>419100006</v>
      </c>
      <c r="D1522" s="8" t="s">
        <v>3328</v>
      </c>
      <c r="E1522" s="8">
        <v>130</v>
      </c>
      <c r="F1522" s="8">
        <v>4.0000000000000001E-3</v>
      </c>
      <c r="G1522" s="8">
        <v>0.25</v>
      </c>
      <c r="K1522" s="8" t="s">
        <v>3323</v>
      </c>
      <c r="L1522" s="8">
        <v>1</v>
      </c>
      <c r="S1522" s="8" t="s">
        <v>650</v>
      </c>
      <c r="T1522" s="8">
        <v>2.6825999999999999E-2</v>
      </c>
      <c r="AK1522" s="8">
        <v>0</v>
      </c>
      <c r="AL1522" s="8">
        <v>0</v>
      </c>
      <c r="AM1522" s="8">
        <v>0</v>
      </c>
      <c r="AN1522" s="8">
        <v>0</v>
      </c>
      <c r="AO1522" s="8">
        <v>0</v>
      </c>
      <c r="AP1522" s="8">
        <v>0</v>
      </c>
      <c r="AQ1522" s="8">
        <v>0</v>
      </c>
      <c r="AR1522" s="8">
        <v>0</v>
      </c>
      <c r="AS1522" s="8">
        <v>300000271</v>
      </c>
      <c r="AT1522" s="8">
        <v>2E-3</v>
      </c>
      <c r="AU1522" s="8">
        <v>30201</v>
      </c>
      <c r="AV1522" s="8">
        <v>2E-3</v>
      </c>
    </row>
    <row r="1523" spans="1:48">
      <c r="A1523" s="8" t="s">
        <v>2012</v>
      </c>
      <c r="B1523" s="8">
        <v>419100007</v>
      </c>
      <c r="D1523" s="8" t="s">
        <v>3329</v>
      </c>
      <c r="E1523" s="8">
        <v>130</v>
      </c>
      <c r="F1523" s="8">
        <v>4.0000000000000001E-3</v>
      </c>
      <c r="G1523" s="8">
        <v>0.25</v>
      </c>
      <c r="K1523" s="8" t="s">
        <v>3323</v>
      </c>
      <c r="L1523" s="8">
        <v>1</v>
      </c>
      <c r="S1523" s="8" t="s">
        <v>650</v>
      </c>
      <c r="T1523" s="8">
        <v>2.6825999999999999E-2</v>
      </c>
      <c r="AK1523" s="8">
        <v>0</v>
      </c>
      <c r="AL1523" s="8">
        <v>0</v>
      </c>
      <c r="AM1523" s="8">
        <v>0</v>
      </c>
      <c r="AN1523" s="8">
        <v>0</v>
      </c>
      <c r="AO1523" s="8">
        <v>0</v>
      </c>
      <c r="AP1523" s="8">
        <v>0</v>
      </c>
      <c r="AQ1523" s="8">
        <v>0</v>
      </c>
      <c r="AR1523" s="8">
        <v>0</v>
      </c>
      <c r="AS1523" s="8">
        <v>300000271</v>
      </c>
      <c r="AT1523" s="8">
        <v>2E-3</v>
      </c>
      <c r="AU1523" s="8">
        <v>30201</v>
      </c>
      <c r="AV1523" s="8">
        <v>2E-3</v>
      </c>
    </row>
    <row r="1524" spans="1:48">
      <c r="A1524" s="8" t="s">
        <v>2012</v>
      </c>
      <c r="D1524" s="8">
        <v>0</v>
      </c>
      <c r="L1524" s="8">
        <v>1</v>
      </c>
      <c r="AK1524" s="8">
        <v>0</v>
      </c>
      <c r="AL1524" s="8">
        <v>0</v>
      </c>
      <c r="AM1524" s="8">
        <v>0</v>
      </c>
      <c r="AN1524" s="8">
        <v>0</v>
      </c>
      <c r="AO1524" s="8">
        <v>0</v>
      </c>
      <c r="AP1524" s="8">
        <v>0</v>
      </c>
      <c r="AQ1524" s="8">
        <v>0</v>
      </c>
      <c r="AR1524" s="8">
        <v>0</v>
      </c>
      <c r="AS1524" s="8">
        <v>0</v>
      </c>
      <c r="AT1524" s="8">
        <v>0</v>
      </c>
      <c r="AU1524" s="8">
        <v>0</v>
      </c>
      <c r="AV1524" s="8">
        <v>0</v>
      </c>
    </row>
    <row r="1525" spans="1:48">
      <c r="A1525" s="8" t="s">
        <v>2012</v>
      </c>
      <c r="D1525" s="8">
        <v>0</v>
      </c>
      <c r="L1525" s="8">
        <v>1</v>
      </c>
      <c r="AK1525" s="8">
        <v>0</v>
      </c>
      <c r="AL1525" s="8">
        <v>0</v>
      </c>
      <c r="AM1525" s="8">
        <v>0</v>
      </c>
      <c r="AN1525" s="8">
        <v>0</v>
      </c>
      <c r="AO1525" s="8">
        <v>0</v>
      </c>
      <c r="AP1525" s="8">
        <v>0</v>
      </c>
      <c r="AQ1525" s="8">
        <v>0</v>
      </c>
      <c r="AR1525" s="8">
        <v>0</v>
      </c>
      <c r="AS1525" s="8">
        <v>0</v>
      </c>
      <c r="AT1525" s="8">
        <v>0</v>
      </c>
      <c r="AU1525" s="8">
        <v>0</v>
      </c>
      <c r="AV1525" s="8">
        <v>0</v>
      </c>
    </row>
    <row r="1526" spans="1:48">
      <c r="A1526" s="8" t="s">
        <v>2012</v>
      </c>
      <c r="D1526" s="8">
        <v>0</v>
      </c>
      <c r="L1526" s="8">
        <v>1</v>
      </c>
      <c r="AK1526" s="8">
        <v>0</v>
      </c>
      <c r="AL1526" s="8">
        <v>0</v>
      </c>
      <c r="AM1526" s="8">
        <v>0</v>
      </c>
      <c r="AN1526" s="8">
        <v>0</v>
      </c>
      <c r="AO1526" s="8">
        <v>0</v>
      </c>
      <c r="AP1526" s="8">
        <v>0</v>
      </c>
      <c r="AQ1526" s="8">
        <v>0</v>
      </c>
      <c r="AR1526" s="8">
        <v>0</v>
      </c>
      <c r="AS1526" s="8">
        <v>0</v>
      </c>
      <c r="AT1526" s="8">
        <v>0</v>
      </c>
      <c r="AU1526" s="8">
        <v>0</v>
      </c>
      <c r="AV1526" s="8">
        <v>0</v>
      </c>
    </row>
    <row r="1527" spans="1:48">
      <c r="A1527" s="8" t="s">
        <v>2012</v>
      </c>
      <c r="B1527" s="8">
        <v>489000001</v>
      </c>
      <c r="D1527" s="8" t="s">
        <v>3330</v>
      </c>
      <c r="E1527" s="8">
        <v>160</v>
      </c>
      <c r="F1527" s="8">
        <v>7.4999999999999997E-3</v>
      </c>
      <c r="G1527" s="8">
        <v>0.25</v>
      </c>
      <c r="K1527" s="8" t="s">
        <v>3331</v>
      </c>
      <c r="L1527" s="8">
        <v>1</v>
      </c>
      <c r="S1527" s="8" t="s">
        <v>961</v>
      </c>
      <c r="T1527" s="8">
        <v>4.7100000000000003E-2</v>
      </c>
      <c r="U1527" s="8" t="s">
        <v>241</v>
      </c>
      <c r="V1527" s="8">
        <v>9.41E-4</v>
      </c>
      <c r="AK1527" s="8">
        <v>0</v>
      </c>
      <c r="AL1527" s="8">
        <v>0</v>
      </c>
      <c r="AM1527" s="8">
        <v>0</v>
      </c>
      <c r="AN1527" s="8">
        <v>0</v>
      </c>
      <c r="AO1527" s="8">
        <v>0</v>
      </c>
      <c r="AP1527" s="8">
        <v>0</v>
      </c>
      <c r="AQ1527" s="8">
        <v>0</v>
      </c>
      <c r="AR1527" s="8">
        <v>0</v>
      </c>
      <c r="AS1527" s="8">
        <v>0</v>
      </c>
      <c r="AT1527" s="8">
        <v>0</v>
      </c>
      <c r="AU1527" s="8">
        <v>0</v>
      </c>
      <c r="AV1527" s="8">
        <v>0</v>
      </c>
    </row>
    <row r="1528" spans="1:48">
      <c r="A1528" s="8" t="s">
        <v>2012</v>
      </c>
      <c r="B1528" s="8">
        <v>489000002</v>
      </c>
      <c r="D1528" s="8" t="s">
        <v>3332</v>
      </c>
      <c r="E1528" s="8">
        <v>160</v>
      </c>
      <c r="F1528" s="8">
        <v>7.4999999999999997E-3</v>
      </c>
      <c r="G1528" s="8">
        <v>0.25</v>
      </c>
      <c r="K1528" s="8" t="s">
        <v>3331</v>
      </c>
      <c r="L1528" s="8">
        <v>1</v>
      </c>
      <c r="S1528" s="8" t="s">
        <v>961</v>
      </c>
      <c r="T1528" s="8">
        <v>5.0099999999999999E-2</v>
      </c>
      <c r="AK1528" s="8">
        <v>0</v>
      </c>
      <c r="AL1528" s="8">
        <v>0</v>
      </c>
      <c r="AM1528" s="8">
        <v>0</v>
      </c>
      <c r="AN1528" s="8">
        <v>0</v>
      </c>
      <c r="AO1528" s="8">
        <v>0</v>
      </c>
      <c r="AP1528" s="8">
        <v>0</v>
      </c>
      <c r="AQ1528" s="8">
        <v>0</v>
      </c>
      <c r="AR1528" s="8">
        <v>0</v>
      </c>
      <c r="AS1528" s="8">
        <v>0</v>
      </c>
      <c r="AT1528" s="8">
        <v>0</v>
      </c>
      <c r="AU1528" s="8">
        <v>0</v>
      </c>
      <c r="AV1528" s="8">
        <v>0</v>
      </c>
    </row>
    <row r="1529" spans="1:48">
      <c r="A1529" s="8" t="s">
        <v>2012</v>
      </c>
      <c r="B1529" s="8">
        <v>489000003</v>
      </c>
      <c r="D1529" s="8" t="s">
        <v>3333</v>
      </c>
      <c r="E1529" s="8">
        <v>160</v>
      </c>
      <c r="F1529" s="8">
        <v>7.4999999999999997E-3</v>
      </c>
      <c r="G1529" s="8">
        <v>0.25</v>
      </c>
      <c r="K1529" s="8" t="s">
        <v>3331</v>
      </c>
      <c r="L1529" s="8">
        <v>1</v>
      </c>
      <c r="S1529" s="8" t="s">
        <v>961</v>
      </c>
      <c r="T1529" s="8">
        <v>9.8429999999999993E-3</v>
      </c>
      <c r="U1529" s="8" t="s">
        <v>241</v>
      </c>
      <c r="V1529" s="8">
        <v>1.9699999999999999E-4</v>
      </c>
      <c r="AK1529" s="8">
        <v>0</v>
      </c>
      <c r="AL1529" s="8">
        <v>0</v>
      </c>
      <c r="AM1529" s="8">
        <v>0</v>
      </c>
      <c r="AN1529" s="8">
        <v>0</v>
      </c>
      <c r="AO1529" s="8">
        <v>0</v>
      </c>
      <c r="AP1529" s="8">
        <v>0</v>
      </c>
      <c r="AQ1529" s="8">
        <v>0</v>
      </c>
      <c r="AR1529" s="8">
        <v>0</v>
      </c>
      <c r="AS1529" s="8">
        <v>0</v>
      </c>
      <c r="AT1529" s="8">
        <v>0</v>
      </c>
      <c r="AU1529" s="8">
        <v>0</v>
      </c>
      <c r="AV1529" s="8">
        <v>0</v>
      </c>
    </row>
    <row r="1530" spans="1:48">
      <c r="A1530" s="8" t="s">
        <v>2012</v>
      </c>
      <c r="B1530" s="8">
        <v>489000004</v>
      </c>
      <c r="D1530" s="8" t="s">
        <v>3334</v>
      </c>
      <c r="E1530" s="8">
        <v>50</v>
      </c>
      <c r="F1530" s="8">
        <v>2.3333333333333335E-3</v>
      </c>
      <c r="G1530" s="8">
        <v>1</v>
      </c>
      <c r="K1530" s="8" t="s">
        <v>3331</v>
      </c>
      <c r="L1530" s="8">
        <v>1</v>
      </c>
      <c r="S1530" s="8" t="s">
        <v>759</v>
      </c>
      <c r="T1530" s="8">
        <v>1.0784E-2</v>
      </c>
      <c r="U1530" s="8" t="s">
        <v>251</v>
      </c>
      <c r="V1530" s="8">
        <v>2.1599999999999999E-4</v>
      </c>
      <c r="W1530" s="8">
        <v>300000124</v>
      </c>
      <c r="X1530" s="8">
        <v>1</v>
      </c>
      <c r="AK1530" s="8">
        <v>0</v>
      </c>
      <c r="AL1530" s="8">
        <v>0</v>
      </c>
      <c r="AM1530" s="8">
        <v>0</v>
      </c>
      <c r="AN1530" s="8">
        <v>0</v>
      </c>
      <c r="AO1530" s="8">
        <v>0</v>
      </c>
      <c r="AP1530" s="8">
        <v>0</v>
      </c>
      <c r="AQ1530" s="8">
        <v>0</v>
      </c>
      <c r="AR1530" s="8">
        <v>0</v>
      </c>
      <c r="AS1530" s="8">
        <v>0</v>
      </c>
      <c r="AT1530" s="8">
        <v>0</v>
      </c>
      <c r="AU1530" s="8">
        <v>0</v>
      </c>
      <c r="AV1530" s="8">
        <v>0</v>
      </c>
    </row>
    <row r="1531" spans="1:48">
      <c r="A1531" s="8" t="s">
        <v>2012</v>
      </c>
      <c r="B1531" s="8">
        <v>489000005</v>
      </c>
      <c r="D1531" s="8" t="s">
        <v>3335</v>
      </c>
      <c r="E1531" s="8">
        <v>50</v>
      </c>
      <c r="F1531" s="8">
        <v>8.3333333333333339E-4</v>
      </c>
      <c r="G1531" s="8">
        <v>0.25</v>
      </c>
      <c r="K1531" s="8" t="s">
        <v>3331</v>
      </c>
      <c r="L1531" s="8">
        <v>1</v>
      </c>
      <c r="S1531" s="8" t="s">
        <v>799</v>
      </c>
      <c r="T1531" s="8">
        <v>2.9099999999999998E-3</v>
      </c>
      <c r="AK1531" s="8">
        <v>0</v>
      </c>
      <c r="AL1531" s="8">
        <v>0</v>
      </c>
      <c r="AM1531" s="8">
        <v>0</v>
      </c>
      <c r="AN1531" s="8">
        <v>0</v>
      </c>
      <c r="AO1531" s="8">
        <v>0</v>
      </c>
      <c r="AP1531" s="8">
        <v>0</v>
      </c>
      <c r="AQ1531" s="8">
        <v>0</v>
      </c>
      <c r="AR1531" s="8">
        <v>0</v>
      </c>
      <c r="AS1531" s="8">
        <v>0</v>
      </c>
      <c r="AT1531" s="8">
        <v>0</v>
      </c>
      <c r="AU1531" s="8">
        <v>0</v>
      </c>
      <c r="AV1531" s="8">
        <v>0</v>
      </c>
    </row>
    <row r="1532" spans="1:48">
      <c r="A1532" s="8" t="s">
        <v>2012</v>
      </c>
      <c r="B1532" s="8">
        <v>489000006</v>
      </c>
      <c r="D1532" s="8" t="s">
        <v>3336</v>
      </c>
      <c r="E1532" s="8">
        <v>50</v>
      </c>
      <c r="F1532" s="8">
        <v>8.3333333333333339E-4</v>
      </c>
      <c r="G1532" s="8">
        <v>0.25</v>
      </c>
      <c r="K1532" s="8" t="s">
        <v>3331</v>
      </c>
      <c r="L1532" s="8">
        <v>1</v>
      </c>
      <c r="S1532" s="8" t="s">
        <v>799</v>
      </c>
      <c r="T1532" s="8">
        <v>3.0999999999999999E-3</v>
      </c>
      <c r="AK1532" s="8">
        <v>0</v>
      </c>
      <c r="AL1532" s="8">
        <v>0</v>
      </c>
      <c r="AM1532" s="8">
        <v>0</v>
      </c>
      <c r="AN1532" s="8">
        <v>0</v>
      </c>
      <c r="AO1532" s="8">
        <v>0</v>
      </c>
      <c r="AP1532" s="8">
        <v>0</v>
      </c>
      <c r="AQ1532" s="8">
        <v>0</v>
      </c>
      <c r="AR1532" s="8">
        <v>0</v>
      </c>
      <c r="AS1532" s="8">
        <v>0</v>
      </c>
      <c r="AT1532" s="8">
        <v>0</v>
      </c>
      <c r="AU1532" s="8">
        <v>0</v>
      </c>
      <c r="AV1532" s="8">
        <v>0</v>
      </c>
    </row>
    <row r="1533" spans="1:48">
      <c r="A1533" s="8" t="s">
        <v>2012</v>
      </c>
      <c r="B1533" s="8">
        <v>489000007</v>
      </c>
      <c r="D1533" s="8" t="s">
        <v>3337</v>
      </c>
      <c r="E1533" s="8">
        <v>50</v>
      </c>
      <c r="F1533" s="8">
        <v>5.6666666666666671E-3</v>
      </c>
      <c r="G1533" s="8">
        <v>0.25</v>
      </c>
      <c r="K1533" s="8" t="s">
        <v>3331</v>
      </c>
      <c r="L1533" s="8">
        <v>1</v>
      </c>
      <c r="S1533" s="8" t="s">
        <v>961</v>
      </c>
      <c r="T1533" s="8">
        <v>3.0779999999999998E-2</v>
      </c>
      <c r="U1533" s="8" t="s">
        <v>241</v>
      </c>
      <c r="V1533" s="8">
        <v>6.3000000000000003E-4</v>
      </c>
      <c r="AK1533" s="8">
        <v>0</v>
      </c>
      <c r="AL1533" s="8">
        <v>0</v>
      </c>
      <c r="AM1533" s="8">
        <v>0</v>
      </c>
      <c r="AN1533" s="8">
        <v>0</v>
      </c>
      <c r="AO1533" s="8">
        <v>0</v>
      </c>
      <c r="AP1533" s="8">
        <v>0</v>
      </c>
      <c r="AQ1533" s="8">
        <v>0</v>
      </c>
      <c r="AR1533" s="8">
        <v>0</v>
      </c>
      <c r="AS1533" s="8">
        <v>0</v>
      </c>
      <c r="AT1533" s="8">
        <v>0</v>
      </c>
      <c r="AU1533" s="8">
        <v>0</v>
      </c>
      <c r="AV1533" s="8">
        <v>0</v>
      </c>
    </row>
    <row r="1534" spans="1:48">
      <c r="A1534" s="8" t="s">
        <v>2012</v>
      </c>
      <c r="B1534" s="8">
        <v>489000008</v>
      </c>
      <c r="D1534" s="8" t="s">
        <v>3338</v>
      </c>
      <c r="E1534" s="8">
        <v>50</v>
      </c>
      <c r="F1534" s="8">
        <v>3.5000000000000001E-3</v>
      </c>
      <c r="G1534" s="8">
        <v>0.25</v>
      </c>
      <c r="K1534" s="8" t="s">
        <v>3331</v>
      </c>
      <c r="L1534" s="8">
        <v>1</v>
      </c>
      <c r="S1534" s="8" t="s">
        <v>961</v>
      </c>
      <c r="T1534" s="8">
        <v>4.4099999999999999E-3</v>
      </c>
      <c r="U1534" s="8" t="s">
        <v>241</v>
      </c>
      <c r="V1534" s="8">
        <v>9.0000000000000006E-5</v>
      </c>
      <c r="AK1534" s="8">
        <v>0</v>
      </c>
      <c r="AL1534" s="8">
        <v>0</v>
      </c>
      <c r="AM1534" s="8">
        <v>0</v>
      </c>
      <c r="AN1534" s="8">
        <v>0</v>
      </c>
      <c r="AO1534" s="8">
        <v>0</v>
      </c>
      <c r="AP1534" s="8">
        <v>0</v>
      </c>
      <c r="AQ1534" s="8">
        <v>0</v>
      </c>
      <c r="AR1534" s="8">
        <v>0</v>
      </c>
      <c r="AS1534" s="8">
        <v>0</v>
      </c>
      <c r="AT1534" s="8">
        <v>0</v>
      </c>
      <c r="AU1534" s="8">
        <v>0</v>
      </c>
      <c r="AV1534" s="8">
        <v>0</v>
      </c>
    </row>
    <row r="1535" spans="1:48">
      <c r="A1535" s="8" t="s">
        <v>2012</v>
      </c>
      <c r="B1535" s="8">
        <v>489000009</v>
      </c>
      <c r="D1535" s="8" t="s">
        <v>3339</v>
      </c>
      <c r="E1535" s="8">
        <v>50</v>
      </c>
      <c r="F1535" s="8">
        <v>3.6666666666666666E-3</v>
      </c>
      <c r="G1535" s="8">
        <v>0.25</v>
      </c>
      <c r="K1535" s="8" t="s">
        <v>3331</v>
      </c>
      <c r="L1535" s="8">
        <v>1</v>
      </c>
      <c r="S1535" s="8" t="s">
        <v>961</v>
      </c>
      <c r="T1535" s="8">
        <v>1.0486000000000001E-2</v>
      </c>
      <c r="U1535" s="8" t="s">
        <v>241</v>
      </c>
      <c r="V1535" s="8">
        <v>2.14E-4</v>
      </c>
      <c r="AK1535" s="8">
        <v>0</v>
      </c>
      <c r="AL1535" s="8">
        <v>0</v>
      </c>
      <c r="AM1535" s="8">
        <v>0</v>
      </c>
      <c r="AN1535" s="8">
        <v>0</v>
      </c>
      <c r="AO1535" s="8">
        <v>0</v>
      </c>
      <c r="AP1535" s="8">
        <v>0</v>
      </c>
      <c r="AQ1535" s="8">
        <v>0</v>
      </c>
      <c r="AR1535" s="8">
        <v>0</v>
      </c>
      <c r="AS1535" s="8">
        <v>0</v>
      </c>
      <c r="AT1535" s="8">
        <v>0</v>
      </c>
      <c r="AU1535" s="8">
        <v>0</v>
      </c>
      <c r="AV1535" s="8">
        <v>0</v>
      </c>
    </row>
    <row r="1536" spans="1:48">
      <c r="A1536" s="8" t="s">
        <v>2012</v>
      </c>
      <c r="B1536" s="8">
        <v>489000010</v>
      </c>
      <c r="D1536" s="8" t="s">
        <v>3340</v>
      </c>
      <c r="E1536" s="8">
        <v>50</v>
      </c>
      <c r="F1536" s="8">
        <v>1E-3</v>
      </c>
      <c r="G1536" s="8">
        <v>1</v>
      </c>
      <c r="K1536" s="8" t="s">
        <v>3331</v>
      </c>
      <c r="L1536" s="8">
        <v>1</v>
      </c>
      <c r="S1536" s="8" t="s">
        <v>564</v>
      </c>
      <c r="T1536" s="8">
        <v>1.33E-3</v>
      </c>
      <c r="AK1536" s="8">
        <v>0</v>
      </c>
      <c r="AL1536" s="8">
        <v>0</v>
      </c>
      <c r="AM1536" s="8">
        <v>0</v>
      </c>
      <c r="AN1536" s="8">
        <v>0</v>
      </c>
      <c r="AO1536" s="8">
        <v>0</v>
      </c>
      <c r="AP1536" s="8">
        <v>0</v>
      </c>
      <c r="AQ1536" s="8">
        <v>0</v>
      </c>
      <c r="AR1536" s="8">
        <v>0</v>
      </c>
      <c r="AS1536" s="8">
        <v>0</v>
      </c>
      <c r="AT1536" s="8">
        <v>0</v>
      </c>
      <c r="AU1536" s="8">
        <v>0</v>
      </c>
      <c r="AV1536" s="8">
        <v>0</v>
      </c>
    </row>
    <row r="1537" spans="1:48">
      <c r="A1537" s="8" t="s">
        <v>2012</v>
      </c>
      <c r="B1537" s="8">
        <v>489000011</v>
      </c>
      <c r="D1537" s="8" t="s">
        <v>3341</v>
      </c>
      <c r="E1537" s="8">
        <v>50</v>
      </c>
      <c r="F1537" s="8">
        <v>4.4999999999999999E-4</v>
      </c>
      <c r="G1537" s="8">
        <v>0.25</v>
      </c>
      <c r="K1537" s="8" t="s">
        <v>3331</v>
      </c>
      <c r="L1537" s="8">
        <v>1</v>
      </c>
      <c r="S1537" s="8" t="s">
        <v>618</v>
      </c>
      <c r="T1537" s="8">
        <v>5.7499999999999999E-4</v>
      </c>
      <c r="AK1537" s="8">
        <v>0</v>
      </c>
      <c r="AL1537" s="8">
        <v>0</v>
      </c>
      <c r="AM1537" s="8">
        <v>0</v>
      </c>
      <c r="AN1537" s="8">
        <v>0</v>
      </c>
      <c r="AO1537" s="8">
        <v>0</v>
      </c>
      <c r="AP1537" s="8">
        <v>0</v>
      </c>
      <c r="AQ1537" s="8">
        <v>0</v>
      </c>
      <c r="AR1537" s="8">
        <v>0</v>
      </c>
      <c r="AS1537" s="8">
        <v>0</v>
      </c>
      <c r="AT1537" s="8">
        <v>0</v>
      </c>
      <c r="AU1537" s="8">
        <v>0</v>
      </c>
      <c r="AV1537" s="8">
        <v>0</v>
      </c>
    </row>
    <row r="1538" spans="1:48">
      <c r="A1538" s="8" t="s">
        <v>2012</v>
      </c>
      <c r="B1538" s="8">
        <v>489000012</v>
      </c>
      <c r="D1538" s="8" t="s">
        <v>3342</v>
      </c>
      <c r="E1538" s="8">
        <v>80</v>
      </c>
      <c r="F1538" s="8">
        <v>1.736111111111111E-3</v>
      </c>
      <c r="G1538" s="8">
        <v>1</v>
      </c>
      <c r="K1538" s="8" t="s">
        <v>3331</v>
      </c>
      <c r="L1538" s="8">
        <v>1</v>
      </c>
      <c r="S1538" s="8" t="s">
        <v>961</v>
      </c>
      <c r="T1538" s="8">
        <v>4.1599999999999996E-3</v>
      </c>
      <c r="U1538" s="8" t="s">
        <v>241</v>
      </c>
      <c r="V1538" s="8">
        <v>8.5000000000000006E-5</v>
      </c>
      <c r="AK1538" s="8">
        <v>0</v>
      </c>
      <c r="AL1538" s="8">
        <v>0</v>
      </c>
      <c r="AM1538" s="8">
        <v>0</v>
      </c>
      <c r="AN1538" s="8">
        <v>0</v>
      </c>
      <c r="AO1538" s="8">
        <v>0</v>
      </c>
      <c r="AP1538" s="8">
        <v>0</v>
      </c>
      <c r="AQ1538" s="8">
        <v>0</v>
      </c>
      <c r="AR1538" s="8">
        <v>0</v>
      </c>
      <c r="AS1538" s="8">
        <v>0</v>
      </c>
      <c r="AT1538" s="8">
        <v>0</v>
      </c>
      <c r="AU1538" s="8">
        <v>0</v>
      </c>
      <c r="AV1538" s="8">
        <v>0</v>
      </c>
    </row>
    <row r="1539" spans="1:48">
      <c r="A1539" s="8" t="s">
        <v>2012</v>
      </c>
      <c r="B1539" s="8">
        <v>489000013</v>
      </c>
      <c r="D1539" s="8" t="s">
        <v>3343</v>
      </c>
      <c r="E1539" s="8">
        <v>80</v>
      </c>
      <c r="F1539" s="8">
        <v>3.3333333333333332E-4</v>
      </c>
      <c r="G1539" s="8">
        <v>0.25</v>
      </c>
      <c r="K1539" s="8" t="s">
        <v>3331</v>
      </c>
      <c r="L1539" s="8">
        <v>1</v>
      </c>
      <c r="S1539" s="8" t="s">
        <v>859</v>
      </c>
      <c r="T1539" s="8">
        <v>2.8029999999999999E-3</v>
      </c>
      <c r="U1539" s="8" t="s">
        <v>255</v>
      </c>
      <c r="V1539" s="8">
        <v>1.17E-4</v>
      </c>
      <c r="AK1539" s="8">
        <v>0</v>
      </c>
      <c r="AL1539" s="8">
        <v>0</v>
      </c>
      <c r="AM1539" s="8">
        <v>0</v>
      </c>
      <c r="AN1539" s="8">
        <v>0</v>
      </c>
      <c r="AO1539" s="8">
        <v>0</v>
      </c>
      <c r="AP1539" s="8">
        <v>0</v>
      </c>
      <c r="AQ1539" s="8">
        <v>0</v>
      </c>
      <c r="AR1539" s="8">
        <v>0</v>
      </c>
      <c r="AS1539" s="8">
        <v>0</v>
      </c>
      <c r="AT1539" s="8">
        <v>0</v>
      </c>
      <c r="AU1539" s="8">
        <v>0</v>
      </c>
      <c r="AV1539" s="8">
        <v>0</v>
      </c>
    </row>
    <row r="1540" spans="1:48">
      <c r="A1540" s="8" t="s">
        <v>2012</v>
      </c>
      <c r="B1540" s="8">
        <v>489000014</v>
      </c>
      <c r="D1540" s="8" t="s">
        <v>3344</v>
      </c>
      <c r="E1540" s="8">
        <v>50</v>
      </c>
      <c r="F1540" s="8">
        <v>7.5000000000000002E-4</v>
      </c>
      <c r="G1540" s="8">
        <v>0.25</v>
      </c>
      <c r="K1540" s="8" t="s">
        <v>3331</v>
      </c>
      <c r="L1540" s="8">
        <v>1</v>
      </c>
      <c r="S1540" s="8" t="s">
        <v>967</v>
      </c>
      <c r="T1540" s="8">
        <v>2.5860000000000002E-3</v>
      </c>
      <c r="U1540" s="8" t="s">
        <v>269</v>
      </c>
      <c r="V1540" s="8">
        <v>3.8999999999999999E-5</v>
      </c>
      <c r="AK1540" s="8">
        <v>0</v>
      </c>
      <c r="AL1540" s="8">
        <v>0</v>
      </c>
      <c r="AM1540" s="8">
        <v>0</v>
      </c>
      <c r="AN1540" s="8">
        <v>0</v>
      </c>
      <c r="AO1540" s="8">
        <v>0</v>
      </c>
      <c r="AP1540" s="8">
        <v>0</v>
      </c>
      <c r="AQ1540" s="8">
        <v>0</v>
      </c>
      <c r="AR1540" s="8">
        <v>0</v>
      </c>
      <c r="AS1540" s="8">
        <v>0</v>
      </c>
      <c r="AT1540" s="8">
        <v>0</v>
      </c>
      <c r="AU1540" s="8">
        <v>0</v>
      </c>
      <c r="AV1540" s="8">
        <v>0</v>
      </c>
    </row>
    <row r="1541" spans="1:48">
      <c r="A1541" s="8" t="s">
        <v>2012</v>
      </c>
      <c r="B1541" s="8">
        <v>489000015</v>
      </c>
      <c r="D1541" s="8" t="s">
        <v>3345</v>
      </c>
      <c r="E1541" s="8">
        <v>80</v>
      </c>
      <c r="F1541" s="8">
        <v>1.25E-3</v>
      </c>
      <c r="G1541" s="8">
        <v>0.25</v>
      </c>
      <c r="K1541" s="8" t="s">
        <v>3331</v>
      </c>
      <c r="L1541" s="8">
        <v>1</v>
      </c>
      <c r="S1541" s="8" t="s">
        <v>799</v>
      </c>
      <c r="T1541" s="8">
        <v>8.7500000000000008E-3</v>
      </c>
      <c r="AK1541" s="8">
        <v>0</v>
      </c>
      <c r="AL1541" s="8">
        <v>0</v>
      </c>
      <c r="AM1541" s="8">
        <v>0</v>
      </c>
      <c r="AN1541" s="8">
        <v>0</v>
      </c>
      <c r="AO1541" s="8">
        <v>0</v>
      </c>
      <c r="AP1541" s="8">
        <v>0</v>
      </c>
      <c r="AQ1541" s="8">
        <v>0</v>
      </c>
      <c r="AR1541" s="8">
        <v>0</v>
      </c>
      <c r="AS1541" s="8">
        <v>0</v>
      </c>
      <c r="AT1541" s="8">
        <v>0</v>
      </c>
      <c r="AU1541" s="8">
        <v>0</v>
      </c>
      <c r="AV1541" s="8">
        <v>0</v>
      </c>
    </row>
    <row r="1542" spans="1:48">
      <c r="A1542" s="8" t="s">
        <v>2012</v>
      </c>
      <c r="B1542" s="8">
        <v>489000016</v>
      </c>
      <c r="D1542" s="8" t="s">
        <v>3346</v>
      </c>
      <c r="E1542" s="8">
        <v>80</v>
      </c>
      <c r="F1542" s="8">
        <v>6.0000000000000001E-3</v>
      </c>
      <c r="G1542" s="8">
        <v>0.25</v>
      </c>
      <c r="K1542" s="8" t="s">
        <v>3331</v>
      </c>
      <c r="L1542" s="8">
        <v>1</v>
      </c>
      <c r="S1542" s="8" t="s">
        <v>759</v>
      </c>
      <c r="T1542" s="8">
        <v>4.0000000000000001E-3</v>
      </c>
      <c r="AK1542" s="8">
        <v>0</v>
      </c>
      <c r="AL1542" s="8">
        <v>0</v>
      </c>
      <c r="AM1542" s="8">
        <v>0</v>
      </c>
      <c r="AN1542" s="8">
        <v>0</v>
      </c>
      <c r="AO1542" s="8">
        <v>0</v>
      </c>
      <c r="AP1542" s="8">
        <v>0</v>
      </c>
      <c r="AQ1542" s="8">
        <v>0</v>
      </c>
      <c r="AR1542" s="8">
        <v>0</v>
      </c>
      <c r="AS1542" s="8">
        <v>0</v>
      </c>
      <c r="AT1542" s="8">
        <v>0</v>
      </c>
      <c r="AU1542" s="8">
        <v>0</v>
      </c>
      <c r="AV1542" s="8">
        <v>0</v>
      </c>
    </row>
    <row r="1543" spans="1:48">
      <c r="A1543" s="8" t="s">
        <v>2012</v>
      </c>
      <c r="B1543" s="8">
        <v>489000017</v>
      </c>
      <c r="D1543" s="8" t="s">
        <v>3347</v>
      </c>
      <c r="E1543" s="8">
        <v>160</v>
      </c>
      <c r="F1543" s="8">
        <v>5.2499999999999995E-3</v>
      </c>
      <c r="G1543" s="8">
        <v>1</v>
      </c>
      <c r="K1543" s="8" t="s">
        <v>3331</v>
      </c>
      <c r="L1543" s="8">
        <v>1</v>
      </c>
      <c r="S1543" s="8" t="s">
        <v>759</v>
      </c>
      <c r="T1543" s="8">
        <v>6.08E-2</v>
      </c>
      <c r="U1543" s="8">
        <v>489000016</v>
      </c>
      <c r="V1543" s="8">
        <v>1</v>
      </c>
      <c r="AK1543" s="8">
        <v>0</v>
      </c>
      <c r="AL1543" s="8">
        <v>0</v>
      </c>
      <c r="AM1543" s="8">
        <v>0</v>
      </c>
      <c r="AN1543" s="8">
        <v>0</v>
      </c>
      <c r="AO1543" s="8">
        <v>0</v>
      </c>
      <c r="AP1543" s="8">
        <v>0</v>
      </c>
      <c r="AQ1543" s="8">
        <v>0</v>
      </c>
      <c r="AR1543" s="8">
        <v>0</v>
      </c>
      <c r="AS1543" s="8">
        <v>0</v>
      </c>
      <c r="AT1543" s="8">
        <v>0</v>
      </c>
      <c r="AU1543" s="8">
        <v>0</v>
      </c>
      <c r="AV1543" s="8">
        <v>0</v>
      </c>
    </row>
    <row r="1544" spans="1:48">
      <c r="A1544" s="8" t="s">
        <v>2012</v>
      </c>
      <c r="B1544" s="8">
        <v>489000018</v>
      </c>
      <c r="D1544" s="8" t="s">
        <v>3348</v>
      </c>
      <c r="E1544" s="8">
        <v>50</v>
      </c>
      <c r="F1544" s="8">
        <v>3.0000000000000001E-3</v>
      </c>
      <c r="G1544" s="8">
        <v>0.25</v>
      </c>
      <c r="K1544" s="8" t="s">
        <v>3331</v>
      </c>
      <c r="L1544" s="8">
        <v>1</v>
      </c>
      <c r="S1544" s="8" t="s">
        <v>961</v>
      </c>
      <c r="T1544" s="8">
        <v>1.0189999999999999E-2</v>
      </c>
      <c r="U1544" s="8" t="s">
        <v>241</v>
      </c>
      <c r="V1544" s="8">
        <v>2.0799999999999999E-4</v>
      </c>
      <c r="AK1544" s="8">
        <v>0</v>
      </c>
      <c r="AL1544" s="8">
        <v>0</v>
      </c>
      <c r="AM1544" s="8">
        <v>0</v>
      </c>
      <c r="AN1544" s="8">
        <v>0</v>
      </c>
      <c r="AO1544" s="8">
        <v>0</v>
      </c>
      <c r="AP1544" s="8">
        <v>0</v>
      </c>
      <c r="AQ1544" s="8">
        <v>0</v>
      </c>
      <c r="AR1544" s="8">
        <v>0</v>
      </c>
      <c r="AS1544" s="8">
        <v>0</v>
      </c>
      <c r="AT1544" s="8">
        <v>0</v>
      </c>
      <c r="AU1544" s="8">
        <v>0</v>
      </c>
      <c r="AV1544" s="8">
        <v>0</v>
      </c>
    </row>
    <row r="1545" spans="1:48">
      <c r="A1545" s="8" t="s">
        <v>2012</v>
      </c>
      <c r="B1545" s="8">
        <v>489000019</v>
      </c>
      <c r="D1545" s="8" t="s">
        <v>3349</v>
      </c>
      <c r="E1545" s="8">
        <v>50</v>
      </c>
      <c r="F1545" s="8">
        <v>2.9166666666666668E-3</v>
      </c>
      <c r="G1545" s="8">
        <v>0.25</v>
      </c>
      <c r="K1545" s="8" t="s">
        <v>3331</v>
      </c>
      <c r="L1545" s="8">
        <v>1</v>
      </c>
      <c r="S1545" s="8" t="s">
        <v>1217</v>
      </c>
      <c r="T1545" s="8">
        <v>2.16E-3</v>
      </c>
      <c r="U1545" s="8" t="s">
        <v>271</v>
      </c>
      <c r="V1545" s="8">
        <v>9.0000000000000006E-5</v>
      </c>
      <c r="AK1545" s="8">
        <v>0</v>
      </c>
      <c r="AL1545" s="8">
        <v>0</v>
      </c>
      <c r="AM1545" s="8">
        <v>0</v>
      </c>
      <c r="AN1545" s="8">
        <v>0</v>
      </c>
      <c r="AO1545" s="8">
        <v>0</v>
      </c>
      <c r="AP1545" s="8">
        <v>0</v>
      </c>
      <c r="AQ1545" s="8">
        <v>0</v>
      </c>
      <c r="AR1545" s="8">
        <v>0</v>
      </c>
      <c r="AS1545" s="8">
        <v>0</v>
      </c>
      <c r="AT1545" s="8">
        <v>0</v>
      </c>
      <c r="AU1545" s="8">
        <v>0</v>
      </c>
      <c r="AV1545" s="8">
        <v>0</v>
      </c>
    </row>
    <row r="1546" spans="1:48">
      <c r="A1546" s="8" t="s">
        <v>2012</v>
      </c>
      <c r="B1546" s="8">
        <v>489000020</v>
      </c>
      <c r="D1546" s="8" t="s">
        <v>3350</v>
      </c>
      <c r="E1546" s="8">
        <v>50</v>
      </c>
      <c r="F1546" s="8">
        <v>1.25E-3</v>
      </c>
      <c r="G1546" s="8">
        <v>0.25</v>
      </c>
      <c r="K1546" s="8" t="s">
        <v>3331</v>
      </c>
      <c r="L1546" s="8">
        <v>1</v>
      </c>
      <c r="S1546" s="8" t="s">
        <v>961</v>
      </c>
      <c r="T1546" s="8">
        <v>5.4019999999999997E-3</v>
      </c>
      <c r="U1546" s="8" t="s">
        <v>241</v>
      </c>
      <c r="V1546" s="8">
        <v>1.1E-4</v>
      </c>
      <c r="AK1546" s="8">
        <v>0</v>
      </c>
      <c r="AL1546" s="8">
        <v>0</v>
      </c>
      <c r="AM1546" s="8">
        <v>0</v>
      </c>
      <c r="AN1546" s="8">
        <v>0</v>
      </c>
      <c r="AO1546" s="8">
        <v>0</v>
      </c>
      <c r="AP1546" s="8">
        <v>0</v>
      </c>
      <c r="AQ1546" s="8">
        <v>0</v>
      </c>
      <c r="AR1546" s="8">
        <v>0</v>
      </c>
      <c r="AS1546" s="8">
        <v>0</v>
      </c>
      <c r="AT1546" s="8">
        <v>0</v>
      </c>
      <c r="AU1546" s="8">
        <v>0</v>
      </c>
      <c r="AV1546" s="8">
        <v>0</v>
      </c>
    </row>
    <row r="1547" spans="1:48">
      <c r="A1547" s="8" t="s">
        <v>2012</v>
      </c>
      <c r="B1547" s="8">
        <v>489000021</v>
      </c>
      <c r="D1547" s="8" t="s">
        <v>3351</v>
      </c>
      <c r="E1547" s="8">
        <v>50</v>
      </c>
      <c r="F1547" s="8">
        <v>1.7391304347826088E-3</v>
      </c>
      <c r="G1547" s="8">
        <v>1</v>
      </c>
      <c r="K1547" s="8" t="s">
        <v>3331</v>
      </c>
      <c r="L1547" s="8">
        <v>1</v>
      </c>
      <c r="S1547" s="8" t="s">
        <v>566</v>
      </c>
      <c r="T1547" s="8">
        <v>1.2524E-2</v>
      </c>
      <c r="U1547" s="8" t="s">
        <v>269</v>
      </c>
      <c r="V1547" s="8">
        <v>1.27E-4</v>
      </c>
      <c r="AK1547" s="8">
        <v>0</v>
      </c>
      <c r="AL1547" s="8">
        <v>0</v>
      </c>
      <c r="AM1547" s="8">
        <v>0</v>
      </c>
      <c r="AN1547" s="8">
        <v>0</v>
      </c>
      <c r="AO1547" s="8">
        <v>0</v>
      </c>
      <c r="AP1547" s="8">
        <v>0</v>
      </c>
      <c r="AQ1547" s="8">
        <v>0</v>
      </c>
      <c r="AR1547" s="8">
        <v>0</v>
      </c>
      <c r="AS1547" s="8">
        <v>0</v>
      </c>
      <c r="AT1547" s="8">
        <v>0</v>
      </c>
      <c r="AU1547" s="8">
        <v>0</v>
      </c>
      <c r="AV1547" s="8">
        <v>0</v>
      </c>
    </row>
    <row r="1548" spans="1:48">
      <c r="A1548" s="8" t="s">
        <v>2012</v>
      </c>
      <c r="B1548" s="8">
        <v>489000022</v>
      </c>
      <c r="D1548" s="8" t="s">
        <v>3352</v>
      </c>
      <c r="E1548" s="8">
        <v>50</v>
      </c>
      <c r="F1548" s="8">
        <v>1.8604651162790699E-3</v>
      </c>
      <c r="G1548" s="8">
        <v>0.25</v>
      </c>
      <c r="K1548" s="8" t="s">
        <v>3331</v>
      </c>
      <c r="L1548" s="8">
        <v>1</v>
      </c>
      <c r="S1548" s="8" t="s">
        <v>799</v>
      </c>
      <c r="T1548" s="8">
        <v>4.725E-3</v>
      </c>
      <c r="AK1548" s="8">
        <v>30143</v>
      </c>
      <c r="AL1548" s="8">
        <v>2.0000000000000001E-4</v>
      </c>
      <c r="AM1548" s="8">
        <v>0</v>
      </c>
      <c r="AN1548" s="8">
        <v>0</v>
      </c>
      <c r="AO1548" s="8">
        <v>0</v>
      </c>
      <c r="AP1548" s="8">
        <v>0</v>
      </c>
      <c r="AQ1548" s="8">
        <v>0</v>
      </c>
      <c r="AR1548" s="8">
        <v>0</v>
      </c>
      <c r="AS1548" s="8">
        <v>0</v>
      </c>
      <c r="AT1548" s="8">
        <v>0</v>
      </c>
      <c r="AU1548" s="8">
        <v>0</v>
      </c>
      <c r="AV1548" s="8">
        <v>0</v>
      </c>
    </row>
    <row r="1549" spans="1:48">
      <c r="A1549" s="8" t="s">
        <v>2012</v>
      </c>
      <c r="B1549" s="8">
        <v>489000023</v>
      </c>
      <c r="D1549" s="8" t="s">
        <v>3353</v>
      </c>
      <c r="E1549" s="8">
        <v>50</v>
      </c>
      <c r="F1549" s="8">
        <v>1.3879999999999999E-3</v>
      </c>
      <c r="G1549" s="8">
        <v>0.25</v>
      </c>
      <c r="K1549" s="8" t="s">
        <v>3331</v>
      </c>
      <c r="L1549" s="8">
        <v>1</v>
      </c>
      <c r="S1549" s="8" t="s">
        <v>759</v>
      </c>
      <c r="T1549" s="8">
        <v>8.5249999999999996E-3</v>
      </c>
      <c r="AK1549" s="8">
        <v>0</v>
      </c>
      <c r="AL1549" s="8">
        <v>0</v>
      </c>
      <c r="AM1549" s="8">
        <v>0</v>
      </c>
      <c r="AN1549" s="8">
        <v>0</v>
      </c>
      <c r="AO1549" s="8">
        <v>0</v>
      </c>
      <c r="AP1549" s="8">
        <v>0</v>
      </c>
      <c r="AQ1549" s="8">
        <v>0</v>
      </c>
      <c r="AR1549" s="8">
        <v>0</v>
      </c>
      <c r="AS1549" s="8">
        <v>0</v>
      </c>
      <c r="AT1549" s="8">
        <v>0</v>
      </c>
      <c r="AU1549" s="8">
        <v>0</v>
      </c>
      <c r="AV1549" s="8">
        <v>0</v>
      </c>
    </row>
    <row r="1550" spans="1:48">
      <c r="A1550" s="8" t="s">
        <v>2012</v>
      </c>
      <c r="B1550" s="8">
        <v>489000024</v>
      </c>
      <c r="D1550" s="8" t="s">
        <v>3354</v>
      </c>
      <c r="E1550" s="8">
        <v>50</v>
      </c>
      <c r="F1550" s="8">
        <v>2.8571428571428571E-3</v>
      </c>
      <c r="G1550" s="8">
        <v>0.25</v>
      </c>
      <c r="K1550" s="8" t="s">
        <v>3331</v>
      </c>
      <c r="L1550" s="8">
        <v>1</v>
      </c>
      <c r="S1550" s="8" t="s">
        <v>759</v>
      </c>
      <c r="T1550" s="8">
        <v>6.0000000000000001E-3</v>
      </c>
      <c r="AK1550" s="8">
        <v>0</v>
      </c>
      <c r="AL1550" s="8">
        <v>0</v>
      </c>
      <c r="AM1550" s="8">
        <v>0</v>
      </c>
      <c r="AN1550" s="8">
        <v>0</v>
      </c>
      <c r="AO1550" s="8">
        <v>0</v>
      </c>
      <c r="AP1550" s="8">
        <v>0</v>
      </c>
      <c r="AQ1550" s="8">
        <v>0</v>
      </c>
      <c r="AR1550" s="8">
        <v>0</v>
      </c>
      <c r="AS1550" s="8">
        <v>0</v>
      </c>
      <c r="AT1550" s="8">
        <v>0</v>
      </c>
      <c r="AU1550" s="8">
        <v>0</v>
      </c>
      <c r="AV1550" s="8">
        <v>0</v>
      </c>
    </row>
    <row r="1551" spans="1:48">
      <c r="A1551" s="8" t="s">
        <v>2012</v>
      </c>
      <c r="B1551" s="8">
        <v>489000025</v>
      </c>
      <c r="D1551" s="8" t="s">
        <v>3355</v>
      </c>
      <c r="E1551" s="8">
        <v>50</v>
      </c>
      <c r="F1551" s="8">
        <v>2.5000000000000001E-3</v>
      </c>
      <c r="G1551" s="8">
        <v>1</v>
      </c>
      <c r="K1551" s="8" t="s">
        <v>3331</v>
      </c>
      <c r="L1551" s="8">
        <v>1</v>
      </c>
      <c r="S1551" s="8" t="s">
        <v>564</v>
      </c>
      <c r="T1551" s="8">
        <v>1.2E-2</v>
      </c>
      <c r="AK1551" s="8">
        <v>0</v>
      </c>
      <c r="AL1551" s="8">
        <v>0</v>
      </c>
      <c r="AM1551" s="8">
        <v>0</v>
      </c>
      <c r="AN1551" s="8">
        <v>0</v>
      </c>
      <c r="AO1551" s="8">
        <v>0</v>
      </c>
      <c r="AP1551" s="8">
        <v>0</v>
      </c>
      <c r="AQ1551" s="8">
        <v>0</v>
      </c>
      <c r="AR1551" s="8">
        <v>0</v>
      </c>
      <c r="AS1551" s="8">
        <v>0</v>
      </c>
      <c r="AT1551" s="8">
        <v>0</v>
      </c>
      <c r="AU1551" s="8">
        <v>0</v>
      </c>
      <c r="AV1551" s="8">
        <v>0</v>
      </c>
    </row>
    <row r="1552" spans="1:48">
      <c r="A1552" s="8" t="s">
        <v>2012</v>
      </c>
      <c r="B1552" s="8">
        <v>489000026</v>
      </c>
      <c r="D1552" s="8" t="s">
        <v>3356</v>
      </c>
      <c r="E1552" s="8">
        <v>50</v>
      </c>
      <c r="F1552" s="8">
        <v>1.8333333333333333E-3</v>
      </c>
      <c r="G1552" s="8">
        <v>1</v>
      </c>
      <c r="K1552" s="8" t="s">
        <v>3331</v>
      </c>
      <c r="L1552" s="8">
        <v>1</v>
      </c>
      <c r="S1552" s="8" t="s">
        <v>566</v>
      </c>
      <c r="T1552" s="8">
        <v>9.2569999999999996E-3</v>
      </c>
      <c r="U1552" s="8" t="s">
        <v>269</v>
      </c>
      <c r="V1552" s="8">
        <v>9.3999999999999994E-5</v>
      </c>
      <c r="AK1552" s="8">
        <v>0</v>
      </c>
      <c r="AL1552" s="8">
        <v>0</v>
      </c>
      <c r="AM1552" s="8">
        <v>0</v>
      </c>
      <c r="AN1552" s="8">
        <v>0</v>
      </c>
      <c r="AO1552" s="8">
        <v>0</v>
      </c>
      <c r="AP1552" s="8">
        <v>0</v>
      </c>
      <c r="AQ1552" s="8">
        <v>0</v>
      </c>
      <c r="AR1552" s="8">
        <v>0</v>
      </c>
      <c r="AS1552" s="8">
        <v>0</v>
      </c>
      <c r="AT1552" s="8">
        <v>0</v>
      </c>
      <c r="AU1552" s="8">
        <v>0</v>
      </c>
      <c r="AV1552" s="8">
        <v>0</v>
      </c>
    </row>
    <row r="1553" spans="1:48">
      <c r="A1553" s="8" t="s">
        <v>2012</v>
      </c>
      <c r="B1553" s="8">
        <v>489000027</v>
      </c>
      <c r="D1553" s="8" t="s">
        <v>3357</v>
      </c>
      <c r="E1553" s="8">
        <v>50</v>
      </c>
      <c r="F1553" s="8">
        <v>4.2500000000000003E-3</v>
      </c>
      <c r="G1553" s="8">
        <v>1</v>
      </c>
      <c r="K1553" s="8" t="s">
        <v>3331</v>
      </c>
      <c r="L1553" s="8">
        <v>1</v>
      </c>
      <c r="S1553" s="8" t="s">
        <v>566</v>
      </c>
      <c r="T1553" s="8">
        <v>2.0789999999999999E-2</v>
      </c>
      <c r="U1553" s="8" t="s">
        <v>269</v>
      </c>
      <c r="V1553" s="8">
        <v>2.1000000000000001E-4</v>
      </c>
      <c r="AK1553" s="8">
        <v>0</v>
      </c>
      <c r="AL1553" s="8">
        <v>0</v>
      </c>
      <c r="AM1553" s="8">
        <v>0</v>
      </c>
      <c r="AN1553" s="8">
        <v>0</v>
      </c>
      <c r="AO1553" s="8">
        <v>0</v>
      </c>
      <c r="AP1553" s="8">
        <v>0</v>
      </c>
      <c r="AQ1553" s="8">
        <v>0</v>
      </c>
      <c r="AR1553" s="8">
        <v>0</v>
      </c>
      <c r="AS1553" s="8">
        <v>0</v>
      </c>
      <c r="AT1553" s="8">
        <v>0</v>
      </c>
      <c r="AU1553" s="8">
        <v>0</v>
      </c>
      <c r="AV1553" s="8">
        <v>0</v>
      </c>
    </row>
    <row r="1554" spans="1:48">
      <c r="A1554" s="8" t="s">
        <v>2012</v>
      </c>
      <c r="B1554" s="8">
        <v>489000028</v>
      </c>
      <c r="D1554" s="8" t="s">
        <v>3358</v>
      </c>
      <c r="E1554" s="8">
        <v>80</v>
      </c>
      <c r="F1554" s="8">
        <v>7.5000000000000002E-4</v>
      </c>
      <c r="G1554" s="8">
        <v>0.25</v>
      </c>
      <c r="K1554" s="8" t="s">
        <v>3331</v>
      </c>
      <c r="L1554" s="8">
        <v>1</v>
      </c>
      <c r="S1554" s="8" t="s">
        <v>713</v>
      </c>
      <c r="T1554" s="8">
        <v>2.013E-3</v>
      </c>
      <c r="AK1554" s="8">
        <v>0</v>
      </c>
      <c r="AL1554" s="8">
        <v>0</v>
      </c>
      <c r="AM1554" s="8">
        <v>0</v>
      </c>
      <c r="AN1554" s="8">
        <v>0</v>
      </c>
      <c r="AO1554" s="8">
        <v>0</v>
      </c>
      <c r="AP1554" s="8">
        <v>0</v>
      </c>
      <c r="AQ1554" s="8">
        <v>0</v>
      </c>
      <c r="AR1554" s="8">
        <v>0</v>
      </c>
      <c r="AS1554" s="8">
        <v>0</v>
      </c>
      <c r="AT1554" s="8">
        <v>0</v>
      </c>
      <c r="AU1554" s="8">
        <v>0</v>
      </c>
      <c r="AV1554" s="8">
        <v>0</v>
      </c>
    </row>
    <row r="1555" spans="1:48">
      <c r="A1555" s="8" t="s">
        <v>2012</v>
      </c>
      <c r="B1555" s="8">
        <v>489000029</v>
      </c>
      <c r="D1555" s="8" t="s">
        <v>3359</v>
      </c>
      <c r="E1555" s="8">
        <v>80</v>
      </c>
      <c r="F1555" s="8">
        <v>1.75E-3</v>
      </c>
      <c r="G1555" s="8">
        <v>1</v>
      </c>
      <c r="K1555" s="8" t="s">
        <v>3331</v>
      </c>
      <c r="L1555" s="8">
        <v>1</v>
      </c>
      <c r="S1555" s="8" t="s">
        <v>566</v>
      </c>
      <c r="T1555" s="8">
        <v>7.3260000000000006E-2</v>
      </c>
      <c r="U1555" s="8" t="s">
        <v>269</v>
      </c>
      <c r="V1555" s="8">
        <v>7.3999999999999999E-4</v>
      </c>
      <c r="AK1555" s="8">
        <v>0</v>
      </c>
      <c r="AL1555" s="8">
        <v>0</v>
      </c>
      <c r="AM1555" s="8">
        <v>0</v>
      </c>
      <c r="AN1555" s="8">
        <v>0</v>
      </c>
      <c r="AO1555" s="8">
        <v>0</v>
      </c>
      <c r="AP1555" s="8">
        <v>0</v>
      </c>
      <c r="AQ1555" s="8">
        <v>0</v>
      </c>
      <c r="AR1555" s="8">
        <v>0</v>
      </c>
      <c r="AS1555" s="8">
        <v>0</v>
      </c>
      <c r="AT1555" s="8">
        <v>0</v>
      </c>
      <c r="AU1555" s="8">
        <v>0</v>
      </c>
      <c r="AV1555" s="8">
        <v>0</v>
      </c>
    </row>
    <row r="1556" spans="1:48">
      <c r="A1556" s="8" t="s">
        <v>2012</v>
      </c>
      <c r="B1556" s="8">
        <v>489000032</v>
      </c>
      <c r="D1556" s="8" t="s">
        <v>14647</v>
      </c>
      <c r="E1556" s="8">
        <v>160</v>
      </c>
      <c r="F1556" s="8">
        <v>5.1666666666666666E-3</v>
      </c>
      <c r="G1556" s="8">
        <v>1</v>
      </c>
      <c r="K1556" s="8" t="s">
        <v>3331</v>
      </c>
      <c r="L1556" s="8">
        <v>1</v>
      </c>
      <c r="S1556" s="8" t="s">
        <v>759</v>
      </c>
      <c r="T1556" s="8">
        <v>6.08E-2</v>
      </c>
      <c r="U1556" s="8">
        <v>489000016</v>
      </c>
      <c r="V1556" s="8">
        <v>1</v>
      </c>
      <c r="AK1556" s="8">
        <v>0</v>
      </c>
      <c r="AL1556" s="8">
        <v>0</v>
      </c>
      <c r="AM1556" s="8">
        <v>0</v>
      </c>
      <c r="AN1556" s="8">
        <v>0</v>
      </c>
      <c r="AO1556" s="8">
        <v>0</v>
      </c>
      <c r="AP1556" s="8">
        <v>0</v>
      </c>
      <c r="AQ1556" s="8">
        <v>0</v>
      </c>
      <c r="AR1556" s="8">
        <v>0</v>
      </c>
      <c r="AS1556" s="8">
        <v>0</v>
      </c>
      <c r="AT1556" s="8">
        <v>0</v>
      </c>
      <c r="AU1556" s="8">
        <v>0</v>
      </c>
      <c r="AV1556" s="8">
        <v>0</v>
      </c>
    </row>
    <row r="1557" spans="1:48">
      <c r="A1557" s="8" t="s">
        <v>2012</v>
      </c>
      <c r="D1557" s="8">
        <v>0</v>
      </c>
      <c r="L1557" s="8">
        <v>1</v>
      </c>
      <c r="AK1557" s="8">
        <v>0</v>
      </c>
      <c r="AL1557" s="8">
        <v>0</v>
      </c>
      <c r="AM1557" s="8">
        <v>0</v>
      </c>
      <c r="AN1557" s="8">
        <v>0</v>
      </c>
      <c r="AO1557" s="8">
        <v>0</v>
      </c>
      <c r="AP1557" s="8">
        <v>0</v>
      </c>
      <c r="AQ1557" s="8">
        <v>0</v>
      </c>
      <c r="AR1557" s="8">
        <v>0</v>
      </c>
      <c r="AS1557" s="8">
        <v>0</v>
      </c>
      <c r="AT1557" s="8">
        <v>0</v>
      </c>
      <c r="AU1557" s="8">
        <v>0</v>
      </c>
      <c r="AV1557" s="8">
        <v>0</v>
      </c>
    </row>
    <row r="1558" spans="1:48">
      <c r="A1558" s="8" t="s">
        <v>2012</v>
      </c>
      <c r="D1558" s="8">
        <v>0</v>
      </c>
      <c r="L1558" s="8">
        <v>1</v>
      </c>
      <c r="AK1558" s="8">
        <v>0</v>
      </c>
      <c r="AL1558" s="8">
        <v>0</v>
      </c>
      <c r="AM1558" s="8">
        <v>0</v>
      </c>
      <c r="AN1558" s="8">
        <v>0</v>
      </c>
      <c r="AO1558" s="8">
        <v>0</v>
      </c>
      <c r="AP1558" s="8">
        <v>0</v>
      </c>
      <c r="AQ1558" s="8">
        <v>0</v>
      </c>
      <c r="AR1558" s="8">
        <v>0</v>
      </c>
      <c r="AS1558" s="8">
        <v>0</v>
      </c>
      <c r="AT1558" s="8">
        <v>0</v>
      </c>
      <c r="AU1558" s="8">
        <v>0</v>
      </c>
      <c r="AV1558" s="8">
        <v>0</v>
      </c>
    </row>
    <row r="1559" spans="1:48">
      <c r="A1559" s="8" t="s">
        <v>2012</v>
      </c>
      <c r="D1559" s="8">
        <v>0</v>
      </c>
      <c r="L1559" s="8">
        <v>1</v>
      </c>
      <c r="AK1559" s="8">
        <v>0</v>
      </c>
      <c r="AL1559" s="8">
        <v>0</v>
      </c>
      <c r="AM1559" s="8">
        <v>0</v>
      </c>
      <c r="AN1559" s="8">
        <v>0</v>
      </c>
      <c r="AO1559" s="8">
        <v>0</v>
      </c>
      <c r="AP1559" s="8">
        <v>0</v>
      </c>
      <c r="AQ1559" s="8">
        <v>0</v>
      </c>
      <c r="AR1559" s="8">
        <v>0</v>
      </c>
      <c r="AS1559" s="8">
        <v>0</v>
      </c>
      <c r="AT1559" s="8">
        <v>0</v>
      </c>
      <c r="AU1559" s="8">
        <v>0</v>
      </c>
      <c r="AV1559" s="8">
        <v>0</v>
      </c>
    </row>
    <row r="1560" spans="1:48">
      <c r="A1560" s="8" t="s">
        <v>2012</v>
      </c>
      <c r="D1560" s="8">
        <v>0</v>
      </c>
      <c r="L1560" s="8">
        <v>1</v>
      </c>
      <c r="AK1560" s="8">
        <v>0</v>
      </c>
      <c r="AL1560" s="8">
        <v>0</v>
      </c>
      <c r="AM1560" s="8">
        <v>0</v>
      </c>
      <c r="AN1560" s="8">
        <v>0</v>
      </c>
      <c r="AO1560" s="8">
        <v>0</v>
      </c>
      <c r="AP1560" s="8">
        <v>0</v>
      </c>
      <c r="AQ1560" s="8">
        <v>0</v>
      </c>
      <c r="AR1560" s="8">
        <v>0</v>
      </c>
      <c r="AS1560" s="8">
        <v>0</v>
      </c>
      <c r="AT1560" s="8">
        <v>0</v>
      </c>
      <c r="AU1560" s="8">
        <v>0</v>
      </c>
      <c r="AV1560" s="8">
        <v>0</v>
      </c>
    </row>
    <row r="1561" spans="1:48">
      <c r="A1561" s="8" t="s">
        <v>2012</v>
      </c>
      <c r="B1561" s="8">
        <v>489010004</v>
      </c>
      <c r="D1561" s="8" t="s">
        <v>14648</v>
      </c>
      <c r="E1561" s="8">
        <v>50</v>
      </c>
      <c r="F1561" s="8">
        <v>2.3333333333333335E-3</v>
      </c>
      <c r="G1561" s="8">
        <v>0.25</v>
      </c>
      <c r="K1561" s="8" t="s">
        <v>3331</v>
      </c>
      <c r="L1561" s="8">
        <v>1</v>
      </c>
      <c r="S1561" s="8" t="s">
        <v>759</v>
      </c>
      <c r="T1561" s="8">
        <v>1.0784E-2</v>
      </c>
      <c r="U1561" s="8" t="s">
        <v>251</v>
      </c>
      <c r="V1561" s="8">
        <v>2.1599999999999999E-4</v>
      </c>
      <c r="AK1561" s="8">
        <v>0</v>
      </c>
      <c r="AL1561" s="8">
        <v>0</v>
      </c>
      <c r="AM1561" s="8">
        <v>0</v>
      </c>
      <c r="AN1561" s="8">
        <v>0</v>
      </c>
      <c r="AO1561" s="8">
        <v>0</v>
      </c>
      <c r="AP1561" s="8">
        <v>0</v>
      </c>
      <c r="AQ1561" s="8">
        <v>0</v>
      </c>
      <c r="AR1561" s="8">
        <v>0</v>
      </c>
      <c r="AS1561" s="8">
        <v>0</v>
      </c>
      <c r="AT1561" s="8">
        <v>0</v>
      </c>
      <c r="AU1561" s="8">
        <v>0</v>
      </c>
      <c r="AV1561" s="8">
        <v>0</v>
      </c>
    </row>
    <row r="1562" spans="1:48">
      <c r="A1562" s="8" t="s">
        <v>2012</v>
      </c>
      <c r="D1562" s="8">
        <v>0</v>
      </c>
      <c r="L1562" s="8">
        <v>1</v>
      </c>
      <c r="AK1562" s="8">
        <v>0</v>
      </c>
      <c r="AL1562" s="8">
        <v>0</v>
      </c>
      <c r="AM1562" s="8">
        <v>0</v>
      </c>
      <c r="AN1562" s="8">
        <v>0</v>
      </c>
      <c r="AO1562" s="8">
        <v>0</v>
      </c>
      <c r="AP1562" s="8">
        <v>0</v>
      </c>
      <c r="AQ1562" s="8">
        <v>0</v>
      </c>
      <c r="AR1562" s="8">
        <v>0</v>
      </c>
      <c r="AS1562" s="8">
        <v>0</v>
      </c>
      <c r="AT1562" s="8">
        <v>0</v>
      </c>
      <c r="AU1562" s="8">
        <v>0</v>
      </c>
      <c r="AV1562" s="8">
        <v>0</v>
      </c>
    </row>
    <row r="1563" spans="1:48">
      <c r="A1563" s="8" t="s">
        <v>2012</v>
      </c>
      <c r="B1563" s="8">
        <v>641000001</v>
      </c>
      <c r="D1563" s="8" t="s">
        <v>14649</v>
      </c>
      <c r="E1563" s="8">
        <v>200</v>
      </c>
      <c r="F1563" s="8">
        <v>1.1169999999999999E-2</v>
      </c>
      <c r="G1563" s="8">
        <v>0.5</v>
      </c>
      <c r="K1563" s="8" t="s">
        <v>3363</v>
      </c>
      <c r="L1563" s="8">
        <v>1</v>
      </c>
      <c r="S1563" s="8" t="s">
        <v>939</v>
      </c>
      <c r="T1563" s="8">
        <v>0.16</v>
      </c>
      <c r="U1563" s="8" t="s">
        <v>3364</v>
      </c>
      <c r="V1563" s="8">
        <v>1</v>
      </c>
      <c r="AK1563" s="8">
        <v>0</v>
      </c>
      <c r="AL1563" s="8">
        <v>0</v>
      </c>
      <c r="AM1563" s="8">
        <v>0</v>
      </c>
      <c r="AN1563" s="8">
        <v>0</v>
      </c>
      <c r="AO1563" s="8">
        <v>0</v>
      </c>
      <c r="AP1563" s="8">
        <v>0</v>
      </c>
      <c r="AQ1563" s="8">
        <v>0</v>
      </c>
      <c r="AR1563" s="8">
        <v>0</v>
      </c>
      <c r="AS1563" s="8">
        <v>0</v>
      </c>
      <c r="AT1563" s="8">
        <v>0</v>
      </c>
      <c r="AU1563" s="8">
        <v>30201</v>
      </c>
      <c r="AV1563" s="8">
        <v>4.5454999999999995E-2</v>
      </c>
    </row>
    <row r="1564" spans="1:48">
      <c r="A1564" s="8" t="s">
        <v>2012</v>
      </c>
      <c r="B1564" s="8">
        <v>641000002</v>
      </c>
      <c r="D1564" s="8" t="s">
        <v>14650</v>
      </c>
      <c r="E1564" s="8">
        <v>130</v>
      </c>
      <c r="F1564" s="8">
        <v>4.0972222222222226E-3</v>
      </c>
      <c r="G1564" s="8">
        <v>0.25</v>
      </c>
      <c r="K1564" s="8" t="s">
        <v>3363</v>
      </c>
      <c r="L1564" s="8">
        <v>1</v>
      </c>
      <c r="S1564" s="8" t="s">
        <v>3366</v>
      </c>
      <c r="T1564" s="8">
        <v>8.5000000000000006E-2</v>
      </c>
      <c r="U1564" s="8" t="s">
        <v>3367</v>
      </c>
      <c r="V1564" s="8">
        <v>8.3299999999999999E-2</v>
      </c>
      <c r="W1564" s="8" t="s">
        <v>3368</v>
      </c>
      <c r="X1564" s="8">
        <v>1.6999999999999999E-3</v>
      </c>
      <c r="AK1564" s="8">
        <v>0</v>
      </c>
      <c r="AL1564" s="8">
        <v>0</v>
      </c>
      <c r="AM1564" s="8">
        <v>0</v>
      </c>
      <c r="AN1564" s="8">
        <v>0</v>
      </c>
      <c r="AO1564" s="8">
        <v>0</v>
      </c>
      <c r="AP1564" s="8">
        <v>0</v>
      </c>
      <c r="AQ1564" s="8">
        <v>0</v>
      </c>
      <c r="AR1564" s="8">
        <v>0</v>
      </c>
      <c r="AS1564" s="8">
        <v>0</v>
      </c>
      <c r="AT1564" s="8">
        <v>0</v>
      </c>
      <c r="AU1564" s="8">
        <v>30201</v>
      </c>
      <c r="AV1564" s="8">
        <v>4.0000000000000001E-3</v>
      </c>
    </row>
    <row r="1565" spans="1:48">
      <c r="A1565" s="8" t="s">
        <v>2012</v>
      </c>
      <c r="B1565" s="8">
        <v>641000003</v>
      </c>
      <c r="D1565" s="8" t="s">
        <v>3369</v>
      </c>
      <c r="E1565" s="8">
        <v>330</v>
      </c>
      <c r="F1565" s="8">
        <v>2.9666666666666665E-3</v>
      </c>
      <c r="G1565" s="8">
        <v>0.75</v>
      </c>
      <c r="K1565" s="8" t="s">
        <v>3363</v>
      </c>
      <c r="L1565" s="8">
        <v>1</v>
      </c>
      <c r="S1565" s="8" t="s">
        <v>939</v>
      </c>
      <c r="T1565" s="8">
        <v>8.2739999999999994E-2</v>
      </c>
      <c r="U1565" s="8" t="s">
        <v>3370</v>
      </c>
      <c r="V1565" s="8">
        <v>8.4000000000000003E-4</v>
      </c>
      <c r="AK1565" s="8">
        <v>0</v>
      </c>
      <c r="AL1565" s="8">
        <v>0</v>
      </c>
      <c r="AM1565" s="8">
        <v>0</v>
      </c>
      <c r="AN1565" s="8">
        <v>0</v>
      </c>
      <c r="AO1565" s="8">
        <v>0</v>
      </c>
      <c r="AP1565" s="8">
        <v>0</v>
      </c>
      <c r="AQ1565" s="8">
        <v>0</v>
      </c>
      <c r="AR1565" s="8">
        <v>0</v>
      </c>
      <c r="AS1565" s="8">
        <v>0</v>
      </c>
      <c r="AT1565" s="8">
        <v>0</v>
      </c>
      <c r="AU1565" s="8">
        <v>30201</v>
      </c>
      <c r="AV1565" s="8">
        <v>0.02</v>
      </c>
    </row>
    <row r="1566" spans="1:48">
      <c r="A1566" s="8" t="s">
        <v>2012</v>
      </c>
      <c r="B1566" s="8">
        <v>641000004</v>
      </c>
      <c r="D1566" s="8" t="s">
        <v>3371</v>
      </c>
      <c r="E1566" s="8">
        <v>330</v>
      </c>
      <c r="F1566" s="8">
        <v>2.9666666666666665E-3</v>
      </c>
      <c r="G1566" s="8">
        <v>0.75</v>
      </c>
      <c r="K1566" s="8" t="s">
        <v>3363</v>
      </c>
      <c r="L1566" s="8">
        <v>1</v>
      </c>
      <c r="S1566" s="8" t="s">
        <v>939</v>
      </c>
      <c r="T1566" s="8">
        <v>8.2739999999999994E-2</v>
      </c>
      <c r="U1566" s="8" t="s">
        <v>3372</v>
      </c>
      <c r="V1566" s="8">
        <v>1.2600000000000001E-3</v>
      </c>
      <c r="AK1566" s="8">
        <v>0</v>
      </c>
      <c r="AL1566" s="8">
        <v>0</v>
      </c>
      <c r="AM1566" s="8">
        <v>0</v>
      </c>
      <c r="AN1566" s="8">
        <v>0</v>
      </c>
      <c r="AO1566" s="8">
        <v>0</v>
      </c>
      <c r="AP1566" s="8">
        <v>0</v>
      </c>
      <c r="AQ1566" s="8">
        <v>0</v>
      </c>
      <c r="AR1566" s="8">
        <v>0</v>
      </c>
      <c r="AS1566" s="8">
        <v>0</v>
      </c>
      <c r="AT1566" s="8">
        <v>0</v>
      </c>
      <c r="AU1566" s="8">
        <v>30201</v>
      </c>
      <c r="AV1566" s="8">
        <v>0.02</v>
      </c>
    </row>
    <row r="1567" spans="1:48">
      <c r="A1567" s="8" t="s">
        <v>2012</v>
      </c>
      <c r="B1567" s="8">
        <v>641000005</v>
      </c>
      <c r="D1567" s="8" t="s">
        <v>3373</v>
      </c>
      <c r="E1567" s="8">
        <v>330</v>
      </c>
      <c r="F1567" s="8">
        <v>2.9666666666666665E-3</v>
      </c>
      <c r="G1567" s="8">
        <v>0.75</v>
      </c>
      <c r="K1567" s="8" t="s">
        <v>3363</v>
      </c>
      <c r="L1567" s="8">
        <v>1</v>
      </c>
      <c r="S1567" s="8" t="s">
        <v>939</v>
      </c>
      <c r="T1567" s="8">
        <v>8.2739999999999994E-2</v>
      </c>
      <c r="U1567" s="8" t="s">
        <v>211</v>
      </c>
      <c r="V1567" s="8">
        <v>1.2600000000000001E-3</v>
      </c>
      <c r="AK1567" s="8">
        <v>0</v>
      </c>
      <c r="AL1567" s="8">
        <v>0</v>
      </c>
      <c r="AM1567" s="8">
        <v>0</v>
      </c>
      <c r="AN1567" s="8">
        <v>0</v>
      </c>
      <c r="AO1567" s="8">
        <v>0</v>
      </c>
      <c r="AP1567" s="8">
        <v>0</v>
      </c>
      <c r="AQ1567" s="8">
        <v>0</v>
      </c>
      <c r="AR1567" s="8">
        <v>0</v>
      </c>
      <c r="AS1567" s="8">
        <v>0</v>
      </c>
      <c r="AT1567" s="8">
        <v>0</v>
      </c>
      <c r="AU1567" s="8">
        <v>30201</v>
      </c>
      <c r="AV1567" s="8">
        <v>0.02</v>
      </c>
    </row>
    <row r="1568" spans="1:48">
      <c r="A1568" s="8" t="s">
        <v>2012</v>
      </c>
      <c r="B1568" s="8">
        <v>641000006</v>
      </c>
      <c r="D1568" s="8" t="s">
        <v>3374</v>
      </c>
      <c r="E1568" s="8">
        <v>330</v>
      </c>
      <c r="F1568" s="8">
        <v>2.96666666666667E-3</v>
      </c>
      <c r="G1568" s="8">
        <v>0.75</v>
      </c>
      <c r="K1568" s="8" t="s">
        <v>3363</v>
      </c>
      <c r="L1568" s="8">
        <v>1</v>
      </c>
      <c r="S1568" s="8" t="s">
        <v>949</v>
      </c>
      <c r="T1568" s="8">
        <v>8.4000000000000005E-2</v>
      </c>
      <c r="AK1568" s="8">
        <v>0</v>
      </c>
      <c r="AL1568" s="8">
        <v>0</v>
      </c>
      <c r="AM1568" s="8">
        <v>0</v>
      </c>
      <c r="AN1568" s="8">
        <v>0</v>
      </c>
      <c r="AO1568" s="8">
        <v>0</v>
      </c>
      <c r="AP1568" s="8">
        <v>0</v>
      </c>
      <c r="AQ1568" s="8">
        <v>0</v>
      </c>
      <c r="AR1568" s="8">
        <v>0</v>
      </c>
      <c r="AS1568" s="8">
        <v>0</v>
      </c>
      <c r="AT1568" s="8">
        <v>0</v>
      </c>
      <c r="AU1568" s="8">
        <v>30201</v>
      </c>
      <c r="AV1568" s="8">
        <v>0.02</v>
      </c>
    </row>
    <row r="1569" spans="1:48">
      <c r="A1569" s="8" t="s">
        <v>2012</v>
      </c>
      <c r="B1569" s="8">
        <v>641000007</v>
      </c>
      <c r="D1569" s="8" t="s">
        <v>3375</v>
      </c>
      <c r="E1569" s="8">
        <v>330</v>
      </c>
      <c r="F1569" s="8">
        <v>2.96666666666667E-3</v>
      </c>
      <c r="G1569" s="8">
        <v>0.75</v>
      </c>
      <c r="K1569" s="8" t="s">
        <v>3363</v>
      </c>
      <c r="L1569" s="8">
        <v>1</v>
      </c>
      <c r="S1569" s="8" t="s">
        <v>949</v>
      </c>
      <c r="T1569" s="8">
        <v>8.3159999999999998E-2</v>
      </c>
      <c r="U1569" s="8" t="s">
        <v>229</v>
      </c>
      <c r="V1569" s="8">
        <v>8.4000000000000003E-4</v>
      </c>
      <c r="AK1569" s="8">
        <v>0</v>
      </c>
      <c r="AL1569" s="8">
        <v>0</v>
      </c>
      <c r="AM1569" s="8">
        <v>0</v>
      </c>
      <c r="AN1569" s="8">
        <v>0</v>
      </c>
      <c r="AO1569" s="8">
        <v>0</v>
      </c>
      <c r="AP1569" s="8">
        <v>0</v>
      </c>
      <c r="AQ1569" s="8">
        <v>0</v>
      </c>
      <c r="AR1569" s="8">
        <v>0</v>
      </c>
      <c r="AS1569" s="8">
        <v>0</v>
      </c>
      <c r="AT1569" s="8">
        <v>0</v>
      </c>
      <c r="AU1569" s="8">
        <v>30201</v>
      </c>
      <c r="AV1569" s="8">
        <v>0.02</v>
      </c>
    </row>
    <row r="1570" spans="1:48">
      <c r="A1570" s="8" t="s">
        <v>2012</v>
      </c>
      <c r="B1570" s="8">
        <v>641000008</v>
      </c>
      <c r="D1570" s="8" t="s">
        <v>3376</v>
      </c>
      <c r="E1570" s="8">
        <v>330</v>
      </c>
      <c r="F1570" s="8">
        <v>2.96666666666667E-3</v>
      </c>
      <c r="G1570" s="8">
        <v>0.75</v>
      </c>
      <c r="K1570" s="8" t="s">
        <v>3363</v>
      </c>
      <c r="L1570" s="8">
        <v>1</v>
      </c>
      <c r="S1570" s="8" t="s">
        <v>949</v>
      </c>
      <c r="T1570" s="8">
        <v>8.3159999999999998E-2</v>
      </c>
      <c r="U1570" s="8" t="s">
        <v>227</v>
      </c>
      <c r="V1570" s="8">
        <v>8.4000000000000003E-4</v>
      </c>
      <c r="AK1570" s="8">
        <v>0</v>
      </c>
      <c r="AL1570" s="8">
        <v>0</v>
      </c>
      <c r="AM1570" s="8">
        <v>0</v>
      </c>
      <c r="AN1570" s="8">
        <v>0</v>
      </c>
      <c r="AO1570" s="8">
        <v>0</v>
      </c>
      <c r="AP1570" s="8">
        <v>0</v>
      </c>
      <c r="AQ1570" s="8">
        <v>0</v>
      </c>
      <c r="AR1570" s="8">
        <v>0</v>
      </c>
      <c r="AS1570" s="8">
        <v>0</v>
      </c>
      <c r="AT1570" s="8">
        <v>0</v>
      </c>
      <c r="AU1570" s="8">
        <v>30201</v>
      </c>
      <c r="AV1570" s="8">
        <v>0.02</v>
      </c>
    </row>
    <row r="1571" spans="1:48">
      <c r="A1571" s="8" t="s">
        <v>2012</v>
      </c>
      <c r="B1571" s="8">
        <v>641000009</v>
      </c>
      <c r="D1571" s="8" t="s">
        <v>14651</v>
      </c>
      <c r="E1571" s="8">
        <v>330</v>
      </c>
      <c r="F1571" s="8">
        <v>2.96666666666667E-3</v>
      </c>
      <c r="G1571" s="8">
        <v>0.75</v>
      </c>
      <c r="K1571" s="8" t="s">
        <v>3363</v>
      </c>
      <c r="L1571" s="8">
        <v>1</v>
      </c>
      <c r="S1571" s="8" t="s">
        <v>939</v>
      </c>
      <c r="T1571" s="8">
        <v>8.1479999999999997E-2</v>
      </c>
      <c r="U1571" s="8" t="s">
        <v>231</v>
      </c>
      <c r="V1571" s="8">
        <v>2.5200000000000001E-3</v>
      </c>
      <c r="AK1571" s="8">
        <v>0</v>
      </c>
      <c r="AL1571" s="8">
        <v>0</v>
      </c>
      <c r="AM1571" s="8">
        <v>0</v>
      </c>
      <c r="AN1571" s="8">
        <v>0</v>
      </c>
      <c r="AO1571" s="8">
        <v>0</v>
      </c>
      <c r="AP1571" s="8">
        <v>0</v>
      </c>
      <c r="AQ1571" s="8">
        <v>0</v>
      </c>
      <c r="AR1571" s="8">
        <v>0</v>
      </c>
      <c r="AS1571" s="8">
        <v>0</v>
      </c>
      <c r="AT1571" s="8">
        <v>0</v>
      </c>
      <c r="AU1571" s="8">
        <v>30201</v>
      </c>
      <c r="AV1571" s="8">
        <v>5.5600000000000007E-4</v>
      </c>
    </row>
    <row r="1572" spans="1:48">
      <c r="A1572" s="8" t="s">
        <v>2012</v>
      </c>
      <c r="B1572" s="8">
        <v>641000010</v>
      </c>
      <c r="D1572" s="8" t="s">
        <v>3378</v>
      </c>
      <c r="E1572" s="8">
        <v>50</v>
      </c>
      <c r="F1572" s="8">
        <v>7.0000000000000001E-3</v>
      </c>
      <c r="G1572" s="8">
        <v>0.25</v>
      </c>
      <c r="K1572" s="8" t="s">
        <v>3363</v>
      </c>
      <c r="L1572" s="8">
        <v>1</v>
      </c>
      <c r="S1572" s="8" t="s">
        <v>699</v>
      </c>
      <c r="T1572" s="8">
        <v>9.4999999999999998E-3</v>
      </c>
      <c r="U1572" s="8" t="s">
        <v>701</v>
      </c>
      <c r="V1572" s="8">
        <v>9.4999999999999998E-3</v>
      </c>
      <c r="AK1572" s="8">
        <v>0</v>
      </c>
      <c r="AL1572" s="8">
        <v>0</v>
      </c>
      <c r="AM1572" s="8">
        <v>0</v>
      </c>
      <c r="AN1572" s="8">
        <v>0</v>
      </c>
      <c r="AO1572" s="8">
        <v>0</v>
      </c>
      <c r="AP1572" s="8">
        <v>0</v>
      </c>
      <c r="AQ1572" s="8">
        <v>0</v>
      </c>
      <c r="AR1572" s="8">
        <v>0</v>
      </c>
      <c r="AS1572" s="8">
        <v>0</v>
      </c>
      <c r="AT1572" s="8">
        <v>0</v>
      </c>
      <c r="AU1572" s="8">
        <v>30201</v>
      </c>
      <c r="AV1572" s="8">
        <v>2.5000000000000001E-3</v>
      </c>
    </row>
    <row r="1573" spans="1:48">
      <c r="A1573" s="8" t="s">
        <v>2012</v>
      </c>
      <c r="B1573" s="8">
        <v>641000011</v>
      </c>
      <c r="D1573" s="8" t="s">
        <v>3379</v>
      </c>
      <c r="G1573" s="8">
        <v>0.25</v>
      </c>
      <c r="K1573" s="8" t="s">
        <v>3363</v>
      </c>
      <c r="L1573" s="8">
        <v>1</v>
      </c>
      <c r="S1573" s="8" t="s">
        <v>699</v>
      </c>
      <c r="T1573" s="8">
        <v>1E-3</v>
      </c>
      <c r="AK1573" s="8">
        <v>0</v>
      </c>
      <c r="AL1573" s="8">
        <v>0</v>
      </c>
      <c r="AM1573" s="8">
        <v>0</v>
      </c>
      <c r="AN1573" s="8">
        <v>0</v>
      </c>
      <c r="AO1573" s="8">
        <v>0</v>
      </c>
      <c r="AP1573" s="8">
        <v>0</v>
      </c>
      <c r="AQ1573" s="8">
        <v>0</v>
      </c>
      <c r="AR1573" s="8">
        <v>0</v>
      </c>
      <c r="AS1573" s="8">
        <v>0</v>
      </c>
      <c r="AT1573" s="8">
        <v>0</v>
      </c>
      <c r="AU1573" s="8">
        <v>30201</v>
      </c>
      <c r="AV1573" s="8">
        <v>1E-4</v>
      </c>
    </row>
    <row r="1574" spans="1:48">
      <c r="A1574" s="8" t="s">
        <v>2012</v>
      </c>
      <c r="B1574" s="8">
        <v>641000012</v>
      </c>
      <c r="D1574" s="8" t="s">
        <v>3380</v>
      </c>
      <c r="E1574" s="8">
        <v>50</v>
      </c>
      <c r="F1574" s="8">
        <v>8.0000000000000002E-3</v>
      </c>
      <c r="G1574" s="8">
        <v>0.25</v>
      </c>
      <c r="K1574" s="8" t="s">
        <v>3363</v>
      </c>
      <c r="L1574" s="8">
        <v>1</v>
      </c>
      <c r="S1574" s="8" t="s">
        <v>707</v>
      </c>
      <c r="T1574" s="8">
        <v>6.2399999999999999E-3</v>
      </c>
      <c r="U1574" s="8" t="s">
        <v>711</v>
      </c>
      <c r="V1574" s="8">
        <v>1.6000000000000001E-3</v>
      </c>
      <c r="W1574" s="8" t="s">
        <v>247</v>
      </c>
      <c r="X1574" s="8">
        <v>1.6000000000000001E-4</v>
      </c>
      <c r="AK1574" s="8">
        <v>0</v>
      </c>
      <c r="AL1574" s="8">
        <v>0</v>
      </c>
      <c r="AM1574" s="8">
        <v>0</v>
      </c>
      <c r="AN1574" s="8">
        <v>0</v>
      </c>
      <c r="AO1574" s="8">
        <v>0</v>
      </c>
      <c r="AP1574" s="8">
        <v>0</v>
      </c>
      <c r="AQ1574" s="8">
        <v>0</v>
      </c>
      <c r="AR1574" s="8">
        <v>0</v>
      </c>
      <c r="AS1574" s="8">
        <v>0</v>
      </c>
      <c r="AT1574" s="8">
        <v>0</v>
      </c>
      <c r="AU1574" s="8">
        <v>30201</v>
      </c>
      <c r="AV1574" s="8">
        <v>2E-3</v>
      </c>
    </row>
    <row r="1575" spans="1:48">
      <c r="A1575" s="8" t="s">
        <v>2012</v>
      </c>
      <c r="B1575" s="8">
        <v>641000013</v>
      </c>
      <c r="D1575" s="8" t="s">
        <v>3381</v>
      </c>
      <c r="E1575" s="8">
        <v>50</v>
      </c>
      <c r="F1575" s="8">
        <v>8.0000000000000002E-3</v>
      </c>
      <c r="G1575" s="8">
        <v>0.25</v>
      </c>
      <c r="K1575" s="8" t="s">
        <v>3363</v>
      </c>
      <c r="L1575" s="8">
        <v>1</v>
      </c>
      <c r="S1575" s="8" t="s">
        <v>707</v>
      </c>
      <c r="T1575" s="8">
        <v>1.6000000000000001E-3</v>
      </c>
      <c r="U1575" s="8" t="s">
        <v>711</v>
      </c>
      <c r="V1575" s="8">
        <v>6.2399999999999999E-3</v>
      </c>
      <c r="W1575" s="8" t="s">
        <v>247</v>
      </c>
      <c r="X1575" s="8">
        <v>1.6000000000000001E-4</v>
      </c>
      <c r="AK1575" s="8">
        <v>0</v>
      </c>
      <c r="AL1575" s="8">
        <v>0</v>
      </c>
      <c r="AM1575" s="8">
        <v>0</v>
      </c>
      <c r="AN1575" s="8">
        <v>0</v>
      </c>
      <c r="AO1575" s="8">
        <v>0</v>
      </c>
      <c r="AP1575" s="8">
        <v>0</v>
      </c>
      <c r="AQ1575" s="8">
        <v>0</v>
      </c>
      <c r="AR1575" s="8">
        <v>0</v>
      </c>
      <c r="AS1575" s="8">
        <v>0</v>
      </c>
      <c r="AT1575" s="8">
        <v>0</v>
      </c>
      <c r="AU1575" s="8">
        <v>30201</v>
      </c>
      <c r="AV1575" s="8">
        <v>2E-3</v>
      </c>
    </row>
    <row r="1576" spans="1:48">
      <c r="A1576" s="8" t="s">
        <v>2012</v>
      </c>
      <c r="B1576" s="8">
        <v>641000014</v>
      </c>
      <c r="D1576" s="8" t="s">
        <v>3382</v>
      </c>
      <c r="E1576" s="8">
        <v>50</v>
      </c>
      <c r="F1576" s="8">
        <v>8.0000000000000002E-3</v>
      </c>
      <c r="G1576" s="8">
        <v>0.25</v>
      </c>
      <c r="K1576" s="8" t="s">
        <v>3363</v>
      </c>
      <c r="L1576" s="8">
        <v>1</v>
      </c>
      <c r="S1576" s="8" t="s">
        <v>707</v>
      </c>
      <c r="T1576" s="8">
        <v>2.3400000000000001E-3</v>
      </c>
      <c r="U1576" s="8" t="s">
        <v>711</v>
      </c>
      <c r="V1576" s="8">
        <v>5.9999999999999995E-4</v>
      </c>
      <c r="W1576" s="8" t="s">
        <v>247</v>
      </c>
      <c r="X1576" s="8">
        <v>6.0000000000000002E-5</v>
      </c>
      <c r="AK1576" s="8">
        <v>0</v>
      </c>
      <c r="AL1576" s="8">
        <v>0</v>
      </c>
      <c r="AM1576" s="8">
        <v>0</v>
      </c>
      <c r="AN1576" s="8">
        <v>0</v>
      </c>
      <c r="AO1576" s="8">
        <v>0</v>
      </c>
      <c r="AP1576" s="8">
        <v>0</v>
      </c>
      <c r="AQ1576" s="8">
        <v>0</v>
      </c>
      <c r="AR1576" s="8">
        <v>0</v>
      </c>
      <c r="AS1576" s="8">
        <v>0</v>
      </c>
      <c r="AT1576" s="8">
        <v>0</v>
      </c>
      <c r="AU1576" s="8">
        <v>30201</v>
      </c>
      <c r="AV1576" s="8">
        <v>1E-3</v>
      </c>
    </row>
    <row r="1577" spans="1:48">
      <c r="A1577" s="8" t="s">
        <v>2012</v>
      </c>
      <c r="B1577" s="8">
        <v>641000015</v>
      </c>
      <c r="D1577" s="8" t="s">
        <v>3383</v>
      </c>
      <c r="E1577" s="8">
        <v>50</v>
      </c>
      <c r="F1577" s="8">
        <v>8.0000000000000002E-3</v>
      </c>
      <c r="G1577" s="8">
        <v>0.25</v>
      </c>
      <c r="K1577" s="8" t="s">
        <v>3363</v>
      </c>
      <c r="L1577" s="8">
        <v>1</v>
      </c>
      <c r="S1577" s="8" t="s">
        <v>711</v>
      </c>
      <c r="T1577" s="8">
        <v>2.3400000000000001E-3</v>
      </c>
      <c r="U1577" s="8" t="s">
        <v>707</v>
      </c>
      <c r="V1577" s="8">
        <v>5.9999999999999995E-4</v>
      </c>
      <c r="W1577" s="8" t="s">
        <v>249</v>
      </c>
      <c r="X1577" s="8">
        <v>6.0000000000000002E-5</v>
      </c>
      <c r="AK1577" s="8">
        <v>0</v>
      </c>
      <c r="AL1577" s="8">
        <v>0</v>
      </c>
      <c r="AM1577" s="8">
        <v>0</v>
      </c>
      <c r="AN1577" s="8">
        <v>0</v>
      </c>
      <c r="AO1577" s="8">
        <v>0</v>
      </c>
      <c r="AP1577" s="8">
        <v>0</v>
      </c>
      <c r="AQ1577" s="8">
        <v>0</v>
      </c>
      <c r="AR1577" s="8">
        <v>0</v>
      </c>
      <c r="AS1577" s="8">
        <v>0</v>
      </c>
      <c r="AT1577" s="8">
        <v>0</v>
      </c>
      <c r="AU1577" s="8">
        <v>30201</v>
      </c>
      <c r="AV1577" s="8">
        <v>1E-3</v>
      </c>
    </row>
    <row r="1578" spans="1:48">
      <c r="A1578" s="8" t="s">
        <v>2012</v>
      </c>
      <c r="B1578" s="8">
        <v>641000016</v>
      </c>
      <c r="D1578" s="8" t="s">
        <v>3384</v>
      </c>
      <c r="E1578" s="8">
        <v>80</v>
      </c>
      <c r="F1578" s="8">
        <v>4.6666666666666671E-3</v>
      </c>
      <c r="G1578" s="8">
        <v>0.25</v>
      </c>
      <c r="K1578" s="8" t="s">
        <v>3363</v>
      </c>
      <c r="L1578" s="8">
        <v>1</v>
      </c>
      <c r="S1578" s="8" t="s">
        <v>699</v>
      </c>
      <c r="T1578" s="8">
        <v>1.4999999999999999E-2</v>
      </c>
      <c r="U1578" s="8" t="s">
        <v>701</v>
      </c>
      <c r="V1578" s="8">
        <v>1.47E-2</v>
      </c>
      <c r="W1578" s="8" t="s">
        <v>201</v>
      </c>
      <c r="X1578" s="8">
        <v>2.9999999999999997E-4</v>
      </c>
      <c r="AK1578" s="8">
        <v>0</v>
      </c>
      <c r="AL1578" s="8">
        <v>0</v>
      </c>
      <c r="AM1578" s="8">
        <v>0</v>
      </c>
      <c r="AN1578" s="8">
        <v>0</v>
      </c>
      <c r="AO1578" s="8">
        <v>0</v>
      </c>
      <c r="AP1578" s="8">
        <v>0</v>
      </c>
      <c r="AQ1578" s="8">
        <v>0</v>
      </c>
      <c r="AR1578" s="8">
        <v>0</v>
      </c>
      <c r="AS1578" s="8">
        <v>0</v>
      </c>
      <c r="AT1578" s="8">
        <v>0</v>
      </c>
      <c r="AU1578" s="8">
        <v>30201</v>
      </c>
      <c r="AV1578" s="8">
        <v>4.0000000000000001E-3</v>
      </c>
    </row>
    <row r="1579" spans="1:48">
      <c r="A1579" s="8" t="s">
        <v>2012</v>
      </c>
      <c r="B1579" s="8">
        <v>641000017</v>
      </c>
      <c r="D1579" s="8" t="s">
        <v>3385</v>
      </c>
      <c r="E1579" s="8">
        <v>80</v>
      </c>
      <c r="F1579" s="8">
        <v>4.6666666666666671E-3</v>
      </c>
      <c r="G1579" s="8">
        <v>0.25</v>
      </c>
      <c r="K1579" s="8" t="s">
        <v>3363</v>
      </c>
      <c r="L1579" s="8">
        <v>1</v>
      </c>
      <c r="S1579" s="8" t="s">
        <v>699</v>
      </c>
      <c r="T1579" s="8">
        <v>1.238E-3</v>
      </c>
      <c r="U1579" s="8" t="s">
        <v>701</v>
      </c>
      <c r="V1579" s="8">
        <v>1.238E-3</v>
      </c>
      <c r="W1579" s="8" t="s">
        <v>201</v>
      </c>
      <c r="X1579" s="8">
        <v>2.5000000000000001E-5</v>
      </c>
      <c r="AK1579" s="8">
        <v>0</v>
      </c>
      <c r="AL1579" s="8">
        <v>0</v>
      </c>
      <c r="AM1579" s="8">
        <v>0</v>
      </c>
      <c r="AN1579" s="8">
        <v>0</v>
      </c>
      <c r="AO1579" s="8">
        <v>0</v>
      </c>
      <c r="AP1579" s="8">
        <v>0</v>
      </c>
      <c r="AQ1579" s="8">
        <v>0</v>
      </c>
      <c r="AR1579" s="8">
        <v>0</v>
      </c>
      <c r="AS1579" s="8">
        <v>0</v>
      </c>
      <c r="AT1579" s="8">
        <v>0</v>
      </c>
      <c r="AU1579" s="8">
        <v>30201</v>
      </c>
      <c r="AV1579" s="8">
        <v>4.0000000000000001E-3</v>
      </c>
    </row>
    <row r="1580" spans="1:48">
      <c r="A1580" s="8" t="s">
        <v>2012</v>
      </c>
      <c r="B1580" s="8">
        <v>641000018</v>
      </c>
      <c r="D1580" s="8" t="s">
        <v>3386</v>
      </c>
      <c r="E1580" s="8">
        <v>80</v>
      </c>
      <c r="F1580" s="8">
        <v>4.7499999999999999E-3</v>
      </c>
      <c r="G1580" s="8">
        <v>0.25</v>
      </c>
      <c r="K1580" s="8" t="s">
        <v>3363</v>
      </c>
      <c r="L1580" s="8">
        <v>1</v>
      </c>
      <c r="S1580" s="8" t="s">
        <v>715</v>
      </c>
      <c r="T1580" s="8">
        <v>3.4650000000000002E-3</v>
      </c>
      <c r="U1580" s="8" t="s">
        <v>201</v>
      </c>
      <c r="V1580" s="8">
        <v>2.5000000000000001E-5</v>
      </c>
      <c r="AK1580" s="8">
        <v>0</v>
      </c>
      <c r="AL1580" s="8">
        <v>0</v>
      </c>
      <c r="AM1580" s="8">
        <v>0</v>
      </c>
      <c r="AN1580" s="8">
        <v>0</v>
      </c>
      <c r="AO1580" s="8">
        <v>0</v>
      </c>
      <c r="AP1580" s="8">
        <v>0</v>
      </c>
      <c r="AQ1580" s="8">
        <v>0</v>
      </c>
      <c r="AR1580" s="8">
        <v>0</v>
      </c>
      <c r="AS1580" s="8">
        <v>0</v>
      </c>
      <c r="AT1580" s="8">
        <v>0</v>
      </c>
      <c r="AU1580" s="8">
        <v>30201</v>
      </c>
      <c r="AV1580" s="8">
        <v>2.0000000000000001E-4</v>
      </c>
    </row>
    <row r="1581" spans="1:48">
      <c r="A1581" s="8" t="s">
        <v>2012</v>
      </c>
      <c r="B1581" s="8">
        <v>641000019</v>
      </c>
      <c r="D1581" s="8" t="s">
        <v>3387</v>
      </c>
      <c r="G1581" s="8">
        <v>0.25</v>
      </c>
      <c r="K1581" s="8" t="s">
        <v>3363</v>
      </c>
      <c r="L1581" s="8">
        <v>1</v>
      </c>
      <c r="S1581" s="8">
        <v>641010019</v>
      </c>
      <c r="T1581" s="8">
        <v>1</v>
      </c>
      <c r="U1581" s="8">
        <v>641010018</v>
      </c>
      <c r="V1581" s="8">
        <v>1</v>
      </c>
      <c r="AK1581" s="8">
        <v>0</v>
      </c>
      <c r="AL1581" s="8">
        <v>0</v>
      </c>
      <c r="AM1581" s="8">
        <v>0</v>
      </c>
      <c r="AN1581" s="8">
        <v>0</v>
      </c>
      <c r="AO1581" s="8">
        <v>0</v>
      </c>
      <c r="AP1581" s="8">
        <v>0</v>
      </c>
      <c r="AQ1581" s="8">
        <v>0</v>
      </c>
      <c r="AR1581" s="8">
        <v>0</v>
      </c>
      <c r="AS1581" s="8">
        <v>0</v>
      </c>
      <c r="AT1581" s="8">
        <v>0</v>
      </c>
      <c r="AU1581" s="8">
        <v>0</v>
      </c>
      <c r="AV1581" s="8">
        <v>0</v>
      </c>
    </row>
    <row r="1582" spans="1:48">
      <c r="A1582" s="8" t="s">
        <v>2012</v>
      </c>
      <c r="B1582" s="8">
        <v>641000020</v>
      </c>
      <c r="D1582" s="8" t="s">
        <v>3388</v>
      </c>
      <c r="E1582" s="8">
        <v>25</v>
      </c>
      <c r="F1582" s="8">
        <v>4.0000000000000001E-3</v>
      </c>
      <c r="G1582" s="8">
        <v>0.25</v>
      </c>
      <c r="K1582" s="8" t="s">
        <v>3363</v>
      </c>
      <c r="L1582" s="8">
        <v>1</v>
      </c>
      <c r="S1582" s="8" t="s">
        <v>699</v>
      </c>
      <c r="T1582" s="8">
        <v>3.4299999999999999E-3</v>
      </c>
      <c r="U1582" s="8" t="s">
        <v>249</v>
      </c>
      <c r="V1582" s="8">
        <v>6.9999999999999994E-5</v>
      </c>
      <c r="AK1582" s="8">
        <v>0</v>
      </c>
      <c r="AL1582" s="8">
        <v>0</v>
      </c>
      <c r="AM1582" s="8">
        <v>0</v>
      </c>
      <c r="AN1582" s="8">
        <v>0</v>
      </c>
      <c r="AO1582" s="8">
        <v>0</v>
      </c>
      <c r="AP1582" s="8">
        <v>0</v>
      </c>
      <c r="AQ1582" s="8">
        <v>0</v>
      </c>
      <c r="AR1582" s="8">
        <v>0</v>
      </c>
      <c r="AS1582" s="8">
        <v>0</v>
      </c>
      <c r="AT1582" s="8">
        <v>0</v>
      </c>
      <c r="AU1582" s="8">
        <v>30201</v>
      </c>
      <c r="AV1582" s="8">
        <v>1.4290000000000001E-3</v>
      </c>
    </row>
    <row r="1583" spans="1:48">
      <c r="A1583" s="8" t="s">
        <v>2012</v>
      </c>
      <c r="B1583" s="8">
        <v>641000021</v>
      </c>
      <c r="D1583" s="8" t="s">
        <v>3389</v>
      </c>
      <c r="E1583" s="8">
        <v>25</v>
      </c>
      <c r="F1583" s="8">
        <v>4.0000000000000001E-3</v>
      </c>
      <c r="G1583" s="8">
        <v>0.25</v>
      </c>
      <c r="K1583" s="8" t="s">
        <v>3363</v>
      </c>
      <c r="L1583" s="8">
        <v>1</v>
      </c>
      <c r="AK1583" s="8">
        <v>0</v>
      </c>
      <c r="AL1583" s="8">
        <v>0</v>
      </c>
      <c r="AM1583" s="8">
        <v>0</v>
      </c>
      <c r="AN1583" s="8">
        <v>0</v>
      </c>
      <c r="AO1583" s="8">
        <v>0</v>
      </c>
      <c r="AP1583" s="8">
        <v>0</v>
      </c>
      <c r="AQ1583" s="8">
        <v>0</v>
      </c>
      <c r="AR1583" s="8">
        <v>0</v>
      </c>
      <c r="AS1583" s="8">
        <v>0</v>
      </c>
      <c r="AT1583" s="8">
        <v>0</v>
      </c>
      <c r="AU1583" s="8">
        <v>30201</v>
      </c>
      <c r="AV1583" s="8">
        <v>1.4290000000000001E-3</v>
      </c>
    </row>
    <row r="1584" spans="1:48">
      <c r="A1584" s="8" t="s">
        <v>2012</v>
      </c>
      <c r="B1584" s="8">
        <v>641000022</v>
      </c>
      <c r="D1584" s="8" t="s">
        <v>3390</v>
      </c>
      <c r="E1584" s="8">
        <v>80</v>
      </c>
      <c r="F1584" s="8">
        <v>1.6666666666666666E-2</v>
      </c>
      <c r="G1584" s="8">
        <v>0.5</v>
      </c>
      <c r="K1584" s="8" t="s">
        <v>3363</v>
      </c>
      <c r="L1584" s="8">
        <v>1</v>
      </c>
      <c r="S1584" s="8" t="s">
        <v>939</v>
      </c>
      <c r="T1584" s="8">
        <v>0.04</v>
      </c>
      <c r="AK1584" s="8">
        <v>0</v>
      </c>
      <c r="AL1584" s="8">
        <v>0</v>
      </c>
      <c r="AM1584" s="8">
        <v>0</v>
      </c>
      <c r="AN1584" s="8">
        <v>0</v>
      </c>
      <c r="AO1584" s="8">
        <v>0</v>
      </c>
      <c r="AP1584" s="8">
        <v>0</v>
      </c>
      <c r="AQ1584" s="8">
        <v>0</v>
      </c>
      <c r="AR1584" s="8">
        <v>0</v>
      </c>
      <c r="AS1584" s="8">
        <v>0</v>
      </c>
      <c r="AT1584" s="8">
        <v>0</v>
      </c>
      <c r="AU1584" s="8">
        <v>0</v>
      </c>
      <c r="AV1584" s="8">
        <v>0</v>
      </c>
    </row>
    <row r="1585" spans="1:48">
      <c r="A1585" s="8" t="s">
        <v>2012</v>
      </c>
      <c r="B1585" s="8">
        <v>641000024</v>
      </c>
      <c r="D1585" s="8" t="s">
        <v>3391</v>
      </c>
      <c r="E1585" s="8">
        <v>330</v>
      </c>
      <c r="F1585" s="8">
        <v>2.9666666666666665E-3</v>
      </c>
      <c r="G1585" s="8">
        <v>0.75</v>
      </c>
      <c r="K1585" s="8" t="s">
        <v>3363</v>
      </c>
      <c r="L1585" s="8">
        <v>1</v>
      </c>
      <c r="S1585" s="8" t="s">
        <v>939</v>
      </c>
      <c r="T1585" s="8">
        <v>8.1479999999999997E-2</v>
      </c>
      <c r="U1585" s="8" t="s">
        <v>249</v>
      </c>
      <c r="AK1585" s="8">
        <v>0</v>
      </c>
      <c r="AL1585" s="8">
        <v>0</v>
      </c>
      <c r="AM1585" s="8">
        <v>0</v>
      </c>
      <c r="AN1585" s="8">
        <v>0</v>
      </c>
      <c r="AO1585" s="8">
        <v>0</v>
      </c>
      <c r="AP1585" s="8">
        <v>0</v>
      </c>
      <c r="AQ1585" s="8">
        <v>0</v>
      </c>
      <c r="AR1585" s="8">
        <v>0</v>
      </c>
      <c r="AS1585" s="8">
        <v>0</v>
      </c>
      <c r="AT1585" s="8">
        <v>0</v>
      </c>
      <c r="AU1585" s="8">
        <v>30201</v>
      </c>
      <c r="AV1585" s="8">
        <v>0.02</v>
      </c>
    </row>
    <row r="1586" spans="1:48">
      <c r="A1586" s="8" t="s">
        <v>2012</v>
      </c>
      <c r="D1586" s="8">
        <v>0</v>
      </c>
      <c r="L1586" s="8">
        <v>1</v>
      </c>
      <c r="AK1586" s="8">
        <v>0</v>
      </c>
      <c r="AL1586" s="8">
        <v>0</v>
      </c>
      <c r="AM1586" s="8">
        <v>0</v>
      </c>
      <c r="AN1586" s="8">
        <v>0</v>
      </c>
      <c r="AO1586" s="8">
        <v>0</v>
      </c>
      <c r="AP1586" s="8">
        <v>0</v>
      </c>
      <c r="AQ1586" s="8">
        <v>0</v>
      </c>
      <c r="AR1586" s="8">
        <v>0</v>
      </c>
      <c r="AS1586" s="8">
        <v>0</v>
      </c>
      <c r="AT1586" s="8">
        <v>0</v>
      </c>
      <c r="AU1586" s="8">
        <v>0</v>
      </c>
      <c r="AV1586" s="8">
        <v>0</v>
      </c>
    </row>
    <row r="1587" spans="1:48">
      <c r="A1587" s="8" t="s">
        <v>2012</v>
      </c>
      <c r="B1587" s="8">
        <v>641010001</v>
      </c>
      <c r="D1587" s="8" t="s">
        <v>3392</v>
      </c>
      <c r="E1587" s="8">
        <v>200</v>
      </c>
      <c r="F1587" s="8">
        <v>1.1169999999999999E-2</v>
      </c>
      <c r="G1587" s="8">
        <v>0.5</v>
      </c>
      <c r="K1587" s="8" t="s">
        <v>3393</v>
      </c>
      <c r="L1587" s="8">
        <v>1</v>
      </c>
      <c r="S1587" s="8" t="s">
        <v>937</v>
      </c>
      <c r="T1587" s="8">
        <v>0.155</v>
      </c>
      <c r="AK1587" s="8">
        <v>0</v>
      </c>
      <c r="AL1587" s="8">
        <v>0</v>
      </c>
      <c r="AM1587" s="8">
        <v>0</v>
      </c>
      <c r="AN1587" s="8">
        <v>0</v>
      </c>
      <c r="AO1587" s="8">
        <v>0</v>
      </c>
      <c r="AP1587" s="8">
        <v>0</v>
      </c>
      <c r="AQ1587" s="8">
        <v>0</v>
      </c>
      <c r="AR1587" s="8">
        <v>0</v>
      </c>
      <c r="AS1587" s="8">
        <v>0</v>
      </c>
      <c r="AT1587" s="8">
        <v>0</v>
      </c>
      <c r="AU1587" s="8">
        <v>0</v>
      </c>
      <c r="AV1587" s="8">
        <v>0</v>
      </c>
    </row>
    <row r="1588" spans="1:48">
      <c r="A1588" s="8" t="s">
        <v>2012</v>
      </c>
      <c r="B1588" s="8">
        <v>641010018</v>
      </c>
      <c r="D1588" s="8" t="s">
        <v>3394</v>
      </c>
      <c r="E1588" s="8">
        <v>25</v>
      </c>
      <c r="F1588" s="8">
        <v>4.1666666666666666E-3</v>
      </c>
      <c r="G1588" s="8">
        <v>0.25</v>
      </c>
      <c r="K1588" s="8" t="s">
        <v>3363</v>
      </c>
      <c r="L1588" s="8">
        <v>1</v>
      </c>
      <c r="S1588" s="8" t="s">
        <v>939</v>
      </c>
      <c r="T1588" s="8">
        <v>1.6800000000000001E-3</v>
      </c>
      <c r="U1588" s="8" t="s">
        <v>247</v>
      </c>
      <c r="V1588" s="8">
        <v>4.0000000000000003E-5</v>
      </c>
      <c r="W1588" s="8" t="s">
        <v>971</v>
      </c>
      <c r="X1588" s="8">
        <v>2.7999999999999998E-4</v>
      </c>
      <c r="AK1588" s="8">
        <v>0</v>
      </c>
      <c r="AL1588" s="8">
        <v>0</v>
      </c>
      <c r="AM1588" s="8">
        <v>0</v>
      </c>
      <c r="AN1588" s="8">
        <v>0</v>
      </c>
      <c r="AO1588" s="8">
        <v>0</v>
      </c>
      <c r="AP1588" s="8">
        <v>0</v>
      </c>
      <c r="AQ1588" s="8">
        <v>0</v>
      </c>
      <c r="AR1588" s="8">
        <v>0</v>
      </c>
      <c r="AS1588" s="8">
        <v>0</v>
      </c>
      <c r="AT1588" s="8">
        <v>0</v>
      </c>
      <c r="AU1588" s="8">
        <v>0</v>
      </c>
      <c r="AV1588" s="8">
        <v>0</v>
      </c>
    </row>
    <row r="1589" spans="1:48">
      <c r="A1589" s="8" t="s">
        <v>2012</v>
      </c>
      <c r="B1589" s="8">
        <v>641010019</v>
      </c>
      <c r="D1589" s="8" t="s">
        <v>3395</v>
      </c>
      <c r="E1589" s="8">
        <v>50</v>
      </c>
      <c r="F1589" s="8">
        <v>1.3888888888888888E-2</v>
      </c>
      <c r="G1589" s="8">
        <v>0.25</v>
      </c>
      <c r="K1589" s="8" t="s">
        <v>3363</v>
      </c>
      <c r="L1589" s="8">
        <v>1</v>
      </c>
      <c r="S1589" s="8" t="s">
        <v>939</v>
      </c>
      <c r="T1589" s="8">
        <v>5.1000000000000004E-3</v>
      </c>
      <c r="U1589" s="8" t="s">
        <v>201</v>
      </c>
      <c r="V1589" s="8">
        <v>6.0000000000000002E-5</v>
      </c>
      <c r="W1589" s="8" t="s">
        <v>971</v>
      </c>
      <c r="X1589" s="8">
        <v>8.4000000000000003E-4</v>
      </c>
      <c r="AK1589" s="8">
        <v>0</v>
      </c>
      <c r="AL1589" s="8">
        <v>0</v>
      </c>
      <c r="AM1589" s="8">
        <v>0</v>
      </c>
      <c r="AN1589" s="8">
        <v>0</v>
      </c>
      <c r="AO1589" s="8">
        <v>0</v>
      </c>
      <c r="AP1589" s="8">
        <v>0</v>
      </c>
      <c r="AQ1589" s="8">
        <v>0</v>
      </c>
      <c r="AR1589" s="8">
        <v>0</v>
      </c>
      <c r="AS1589" s="8">
        <v>0</v>
      </c>
      <c r="AT1589" s="8">
        <v>0</v>
      </c>
      <c r="AU1589" s="8">
        <v>0</v>
      </c>
      <c r="AV1589" s="8">
        <v>0</v>
      </c>
    </row>
    <row r="1590" spans="1:48">
      <c r="A1590" s="8" t="s">
        <v>2012</v>
      </c>
      <c r="D1590" s="8">
        <v>0</v>
      </c>
      <c r="L1590" s="8">
        <v>1</v>
      </c>
      <c r="AK1590" s="8">
        <v>0</v>
      </c>
      <c r="AL1590" s="8">
        <v>0</v>
      </c>
      <c r="AM1590" s="8">
        <v>0</v>
      </c>
      <c r="AN1590" s="8">
        <v>0</v>
      </c>
      <c r="AO1590" s="8">
        <v>0</v>
      </c>
      <c r="AP1590" s="8">
        <v>0</v>
      </c>
      <c r="AQ1590" s="8">
        <v>0</v>
      </c>
      <c r="AR1590" s="8">
        <v>0</v>
      </c>
      <c r="AS1590" s="8">
        <v>0</v>
      </c>
      <c r="AT1590" s="8">
        <v>0</v>
      </c>
      <c r="AU1590" s="8">
        <v>0</v>
      </c>
      <c r="AV1590" s="8">
        <v>0</v>
      </c>
    </row>
    <row r="1591" spans="1:48">
      <c r="A1591" s="8" t="s">
        <v>2012</v>
      </c>
      <c r="D1591" s="8">
        <v>0</v>
      </c>
      <c r="L1591" s="8">
        <v>1</v>
      </c>
      <c r="AK1591" s="8">
        <v>0</v>
      </c>
      <c r="AL1591" s="8">
        <v>0</v>
      </c>
      <c r="AM1591" s="8">
        <v>0</v>
      </c>
      <c r="AN1591" s="8">
        <v>0</v>
      </c>
      <c r="AO1591" s="8">
        <v>0</v>
      </c>
      <c r="AP1591" s="8">
        <v>0</v>
      </c>
      <c r="AQ1591" s="8">
        <v>0</v>
      </c>
      <c r="AR1591" s="8">
        <v>0</v>
      </c>
      <c r="AS1591" s="8">
        <v>0</v>
      </c>
      <c r="AT1591" s="8">
        <v>0</v>
      </c>
      <c r="AU1591" s="8">
        <v>0</v>
      </c>
      <c r="AV1591" s="8">
        <v>0</v>
      </c>
    </row>
    <row r="1592" spans="1:48">
      <c r="A1592" s="8" t="s">
        <v>2012</v>
      </c>
      <c r="B1592" s="8">
        <v>641010023</v>
      </c>
      <c r="D1592" s="8" t="s">
        <v>14652</v>
      </c>
      <c r="E1592" s="8">
        <v>80</v>
      </c>
      <c r="G1592" s="8">
        <v>0.25</v>
      </c>
      <c r="K1592" s="8" t="s">
        <v>3363</v>
      </c>
      <c r="L1592" s="8">
        <v>1</v>
      </c>
      <c r="S1592" s="8" t="s">
        <v>939</v>
      </c>
      <c r="T1592" s="8">
        <v>9.9000000000000008E-3</v>
      </c>
      <c r="U1592" s="8" t="s">
        <v>201</v>
      </c>
      <c r="V1592" s="8">
        <v>1E-4</v>
      </c>
      <c r="AK1592" s="8">
        <v>0</v>
      </c>
      <c r="AL1592" s="8">
        <v>0</v>
      </c>
      <c r="AM1592" s="8">
        <v>0</v>
      </c>
      <c r="AN1592" s="8">
        <v>0</v>
      </c>
      <c r="AO1592" s="8">
        <v>0</v>
      </c>
      <c r="AP1592" s="8">
        <v>0</v>
      </c>
      <c r="AQ1592" s="8">
        <v>0</v>
      </c>
      <c r="AR1592" s="8">
        <v>0</v>
      </c>
      <c r="AS1592" s="8">
        <v>0</v>
      </c>
      <c r="AT1592" s="8">
        <v>0</v>
      </c>
      <c r="AU1592" s="8">
        <v>0</v>
      </c>
      <c r="AV1592" s="8">
        <v>0</v>
      </c>
    </row>
    <row r="1593" spans="1:48">
      <c r="A1593" s="8" t="s">
        <v>2012</v>
      </c>
      <c r="D1593" s="8">
        <v>0</v>
      </c>
      <c r="L1593" s="8">
        <v>1</v>
      </c>
      <c r="AK1593" s="8">
        <v>0</v>
      </c>
      <c r="AL1593" s="8">
        <v>0</v>
      </c>
      <c r="AM1593" s="8">
        <v>0</v>
      </c>
      <c r="AN1593" s="8">
        <v>0</v>
      </c>
      <c r="AO1593" s="8">
        <v>0</v>
      </c>
      <c r="AP1593" s="8">
        <v>0</v>
      </c>
      <c r="AQ1593" s="8">
        <v>0</v>
      </c>
      <c r="AR1593" s="8">
        <v>0</v>
      </c>
      <c r="AS1593" s="8">
        <v>0</v>
      </c>
      <c r="AT1593" s="8">
        <v>0</v>
      </c>
      <c r="AU1593" s="8">
        <v>0</v>
      </c>
      <c r="AV1593" s="8">
        <v>0</v>
      </c>
    </row>
    <row r="1594" spans="1:48">
      <c r="A1594" s="8" t="s">
        <v>2012</v>
      </c>
      <c r="B1594" s="8">
        <v>192000001</v>
      </c>
      <c r="D1594" s="8" t="s">
        <v>3397</v>
      </c>
      <c r="E1594" s="8">
        <v>130</v>
      </c>
      <c r="F1594" s="8">
        <v>2.6186579378068742E-3</v>
      </c>
      <c r="G1594" s="8">
        <v>0.25</v>
      </c>
      <c r="K1594" s="8" t="s">
        <v>3398</v>
      </c>
      <c r="L1594" s="8">
        <v>1</v>
      </c>
      <c r="S1594" s="8" t="s">
        <v>939</v>
      </c>
      <c r="T1594" s="8">
        <v>1.7440000000000001E-2</v>
      </c>
      <c r="U1594" s="8" t="s">
        <v>113</v>
      </c>
      <c r="V1594" s="8">
        <v>3.5599999999999998E-4</v>
      </c>
      <c r="AK1594" s="8">
        <v>30106</v>
      </c>
      <c r="AL1594" s="8">
        <v>5.5560000000000002E-3</v>
      </c>
      <c r="AM1594" s="8">
        <v>0</v>
      </c>
      <c r="AN1594" s="8">
        <v>0</v>
      </c>
      <c r="AO1594" s="8">
        <v>0</v>
      </c>
      <c r="AP1594" s="8">
        <v>0</v>
      </c>
      <c r="AQ1594" s="8">
        <v>0</v>
      </c>
      <c r="AR1594" s="8">
        <v>0</v>
      </c>
      <c r="AS1594" s="8">
        <v>0</v>
      </c>
      <c r="AT1594" s="8">
        <v>0</v>
      </c>
      <c r="AU1594" s="8">
        <v>30201</v>
      </c>
      <c r="AV1594" s="8">
        <v>5.5560000000000002E-3</v>
      </c>
    </row>
    <row r="1595" spans="1:48">
      <c r="A1595" s="8" t="s">
        <v>2012</v>
      </c>
      <c r="B1595" s="8">
        <v>192000002</v>
      </c>
      <c r="D1595" s="8" t="s">
        <v>3399</v>
      </c>
      <c r="E1595" s="8">
        <v>80</v>
      </c>
      <c r="F1595" s="8">
        <v>2.0833333333333333E-3</v>
      </c>
      <c r="G1595" s="8">
        <v>0.25</v>
      </c>
      <c r="K1595" s="8" t="s">
        <v>3398</v>
      </c>
      <c r="L1595" s="8">
        <v>1</v>
      </c>
      <c r="S1595" s="8" t="s">
        <v>939</v>
      </c>
      <c r="T1595" s="8">
        <v>5.9779999999999998E-3</v>
      </c>
      <c r="U1595" s="8" t="s">
        <v>113</v>
      </c>
      <c r="V1595" s="8">
        <v>1.22E-4</v>
      </c>
      <c r="AK1595" s="8">
        <v>0</v>
      </c>
      <c r="AL1595" s="8">
        <v>0</v>
      </c>
      <c r="AM1595" s="8">
        <v>0</v>
      </c>
      <c r="AN1595" s="8">
        <v>0</v>
      </c>
      <c r="AO1595" s="8">
        <v>0</v>
      </c>
      <c r="AP1595" s="8">
        <v>0</v>
      </c>
      <c r="AQ1595" s="8">
        <v>0</v>
      </c>
      <c r="AR1595" s="8">
        <v>0</v>
      </c>
      <c r="AS1595" s="8">
        <v>0</v>
      </c>
      <c r="AT1595" s="8">
        <v>0</v>
      </c>
      <c r="AU1595" s="8">
        <v>0</v>
      </c>
      <c r="AV1595" s="8">
        <v>0</v>
      </c>
    </row>
    <row r="1596" spans="1:48">
      <c r="A1596" s="8" t="s">
        <v>2012</v>
      </c>
      <c r="D1596" s="8">
        <v>0</v>
      </c>
      <c r="L1596" s="8">
        <v>1</v>
      </c>
      <c r="AK1596" s="8">
        <v>0</v>
      </c>
      <c r="AL1596" s="8">
        <v>0</v>
      </c>
      <c r="AM1596" s="8">
        <v>0</v>
      </c>
      <c r="AN1596" s="8">
        <v>0</v>
      </c>
      <c r="AO1596" s="8">
        <v>0</v>
      </c>
      <c r="AP1596" s="8">
        <v>0</v>
      </c>
      <c r="AQ1596" s="8">
        <v>0</v>
      </c>
      <c r="AR1596" s="8">
        <v>0</v>
      </c>
      <c r="AS1596" s="8">
        <v>0</v>
      </c>
      <c r="AT1596" s="8">
        <v>0</v>
      </c>
      <c r="AU1596" s="8">
        <v>0</v>
      </c>
      <c r="AV1596" s="8">
        <v>0</v>
      </c>
    </row>
    <row r="1597" spans="1:48">
      <c r="A1597" s="8" t="s">
        <v>2012</v>
      </c>
      <c r="D1597" s="8">
        <v>0</v>
      </c>
      <c r="L1597" s="8">
        <v>1</v>
      </c>
      <c r="AK1597" s="8">
        <v>0</v>
      </c>
      <c r="AL1597" s="8">
        <v>0</v>
      </c>
      <c r="AM1597" s="8">
        <v>0</v>
      </c>
      <c r="AN1597" s="8">
        <v>0</v>
      </c>
      <c r="AO1597" s="8">
        <v>0</v>
      </c>
      <c r="AP1597" s="8">
        <v>0</v>
      </c>
      <c r="AQ1597" s="8">
        <v>0</v>
      </c>
      <c r="AR1597" s="8">
        <v>0</v>
      </c>
      <c r="AS1597" s="8">
        <v>0</v>
      </c>
      <c r="AT1597" s="8">
        <v>0</v>
      </c>
      <c r="AU1597" s="8">
        <v>0</v>
      </c>
      <c r="AV1597" s="8">
        <v>0</v>
      </c>
    </row>
    <row r="1598" spans="1:48">
      <c r="A1598" s="8" t="s">
        <v>2012</v>
      </c>
      <c r="D1598" s="8">
        <v>0</v>
      </c>
      <c r="L1598" s="8">
        <v>1</v>
      </c>
      <c r="AK1598" s="8">
        <v>0</v>
      </c>
      <c r="AL1598" s="8">
        <v>0</v>
      </c>
      <c r="AM1598" s="8">
        <v>0</v>
      </c>
      <c r="AN1598" s="8">
        <v>0</v>
      </c>
      <c r="AO1598" s="8">
        <v>0</v>
      </c>
      <c r="AP1598" s="8">
        <v>0</v>
      </c>
      <c r="AQ1598" s="8">
        <v>0</v>
      </c>
      <c r="AR1598" s="8">
        <v>0</v>
      </c>
      <c r="AS1598" s="8">
        <v>0</v>
      </c>
      <c r="AT1598" s="8">
        <v>0</v>
      </c>
      <c r="AU1598" s="8">
        <v>0</v>
      </c>
      <c r="AV1598" s="8">
        <v>0</v>
      </c>
    </row>
    <row r="1599" spans="1:48">
      <c r="A1599" s="8" t="s">
        <v>2012</v>
      </c>
      <c r="B1599" s="8">
        <v>0</v>
      </c>
      <c r="D1599" s="8">
        <v>0</v>
      </c>
      <c r="E1599" s="8">
        <v>0</v>
      </c>
      <c r="F1599" s="8">
        <v>0</v>
      </c>
      <c r="G1599" s="8">
        <v>0</v>
      </c>
      <c r="I1599" s="8">
        <v>0</v>
      </c>
      <c r="J1599" s="8">
        <v>0</v>
      </c>
      <c r="K1599" s="8">
        <v>0</v>
      </c>
      <c r="L1599" s="8">
        <v>1</v>
      </c>
      <c r="M1599" s="8">
        <v>0</v>
      </c>
      <c r="N1599" s="8">
        <v>0</v>
      </c>
      <c r="O1599" s="8">
        <v>0</v>
      </c>
      <c r="P1599" s="8">
        <v>0</v>
      </c>
      <c r="Q1599" s="8">
        <v>0</v>
      </c>
      <c r="R1599" s="8">
        <v>0</v>
      </c>
      <c r="S1599" s="8">
        <v>0</v>
      </c>
      <c r="T1599" s="8">
        <v>0</v>
      </c>
      <c r="U1599" s="8">
        <v>0</v>
      </c>
      <c r="V1599" s="8">
        <v>0</v>
      </c>
      <c r="W1599" s="8">
        <v>0</v>
      </c>
      <c r="X1599" s="8">
        <v>0</v>
      </c>
      <c r="Y1599" s="8">
        <v>0</v>
      </c>
      <c r="Z1599" s="8">
        <v>0</v>
      </c>
      <c r="AA1599" s="8">
        <v>0</v>
      </c>
      <c r="AB1599" s="8">
        <v>0</v>
      </c>
      <c r="AC1599" s="8">
        <v>0</v>
      </c>
      <c r="AD1599" s="8">
        <v>0</v>
      </c>
      <c r="AE1599" s="8">
        <v>0</v>
      </c>
      <c r="AF1599" s="8">
        <v>0</v>
      </c>
      <c r="AJ1599" s="8">
        <v>0</v>
      </c>
      <c r="AK1599" s="8">
        <v>0</v>
      </c>
      <c r="AL1599" s="8">
        <v>0</v>
      </c>
      <c r="AM1599" s="8">
        <v>0</v>
      </c>
      <c r="AN1599" s="8">
        <v>0</v>
      </c>
      <c r="AO1599" s="8">
        <v>0</v>
      </c>
      <c r="AP1599" s="8">
        <v>0</v>
      </c>
      <c r="AQ1599" s="8">
        <v>0</v>
      </c>
      <c r="AR1599" s="8">
        <v>0</v>
      </c>
      <c r="AS1599" s="8">
        <v>0</v>
      </c>
      <c r="AT1599" s="8">
        <v>0</v>
      </c>
      <c r="AU1599" s="8">
        <v>0</v>
      </c>
      <c r="AV1599" s="8">
        <v>0</v>
      </c>
    </row>
    <row r="1600" spans="1:48">
      <c r="A1600" s="8" t="s">
        <v>2012</v>
      </c>
      <c r="B1600" s="8">
        <v>12676</v>
      </c>
      <c r="D1600" s="8" t="s">
        <v>3400</v>
      </c>
      <c r="E1600" s="8">
        <v>50</v>
      </c>
      <c r="F1600" s="8">
        <v>1.7361E-3</v>
      </c>
      <c r="G1600" s="8">
        <v>0.25</v>
      </c>
      <c r="K1600" s="8" t="s">
        <v>2055</v>
      </c>
      <c r="L1600" s="8">
        <v>1</v>
      </c>
      <c r="S1600" s="8" t="s">
        <v>1209</v>
      </c>
      <c r="T1600" s="8">
        <v>5.9999999999999995E-4</v>
      </c>
      <c r="AK1600" s="8">
        <v>30143</v>
      </c>
      <c r="AL1600" s="8">
        <v>3.2299999999999999E-4</v>
      </c>
      <c r="AM1600" s="8">
        <v>0</v>
      </c>
      <c r="AN1600" s="8">
        <v>0</v>
      </c>
      <c r="AO1600" s="8">
        <v>0</v>
      </c>
      <c r="AP1600" s="8">
        <v>0</v>
      </c>
      <c r="AQ1600" s="8">
        <v>0</v>
      </c>
      <c r="AR1600" s="8">
        <v>0</v>
      </c>
      <c r="AS1600" s="8">
        <v>0</v>
      </c>
      <c r="AT1600" s="8">
        <v>0</v>
      </c>
      <c r="AU1600" s="8">
        <v>30201</v>
      </c>
      <c r="AV1600" s="8">
        <v>3.2260000000000001E-3</v>
      </c>
    </row>
    <row r="1601" spans="1:48">
      <c r="A1601" s="8" t="s">
        <v>2012</v>
      </c>
      <c r="B1601" s="8">
        <v>12678</v>
      </c>
      <c r="D1601" s="8" t="s">
        <v>3401</v>
      </c>
      <c r="E1601" s="8">
        <v>130</v>
      </c>
      <c r="F1601" s="8">
        <v>5.2277000000000001E-3</v>
      </c>
      <c r="G1601" s="8">
        <v>0.25</v>
      </c>
      <c r="K1601" s="8" t="s">
        <v>2055</v>
      </c>
      <c r="L1601" s="8">
        <v>1</v>
      </c>
      <c r="S1601" s="8">
        <v>112678</v>
      </c>
      <c r="T1601" s="8">
        <v>1</v>
      </c>
      <c r="AJ1601" s="8">
        <v>2678</v>
      </c>
      <c r="AK1601" s="8">
        <v>30106</v>
      </c>
      <c r="AL1601" s="8">
        <v>2.66E-3</v>
      </c>
      <c r="AM1601" s="8">
        <v>0</v>
      </c>
      <c r="AN1601" s="8">
        <v>0</v>
      </c>
      <c r="AO1601" s="8">
        <v>30107</v>
      </c>
      <c r="AP1601" s="8">
        <v>1.064E-2</v>
      </c>
      <c r="AQ1601" s="8">
        <v>0</v>
      </c>
      <c r="AR1601" s="8">
        <v>0</v>
      </c>
      <c r="AS1601" s="8">
        <v>0</v>
      </c>
      <c r="AT1601" s="8">
        <v>0</v>
      </c>
      <c r="AU1601" s="8">
        <v>30201</v>
      </c>
      <c r="AV1601" s="8">
        <v>2.66E-3</v>
      </c>
    </row>
    <row r="1602" spans="1:48">
      <c r="A1602" s="8" t="s">
        <v>2012</v>
      </c>
      <c r="B1602" s="8">
        <v>12680</v>
      </c>
      <c r="D1602" s="8" t="s">
        <v>3402</v>
      </c>
      <c r="E1602" s="8">
        <v>80</v>
      </c>
      <c r="F1602" s="8">
        <v>2.777E-3</v>
      </c>
      <c r="G1602" s="8">
        <v>0.25</v>
      </c>
      <c r="K1602" s="8" t="s">
        <v>2055</v>
      </c>
      <c r="L1602" s="8">
        <v>1</v>
      </c>
      <c r="S1602" s="8" t="s">
        <v>1127</v>
      </c>
      <c r="T1602" s="8">
        <v>4.0000000000000001E-3</v>
      </c>
      <c r="AJ1602" s="8">
        <v>2680</v>
      </c>
      <c r="AK1602" s="8">
        <v>30143</v>
      </c>
      <c r="AL1602" s="8">
        <v>2.0000000000000001E-4</v>
      </c>
      <c r="AM1602" s="8">
        <v>30029</v>
      </c>
      <c r="AN1602" s="8">
        <v>2E-3</v>
      </c>
      <c r="AO1602" s="8">
        <v>0</v>
      </c>
      <c r="AP1602" s="8">
        <v>0</v>
      </c>
      <c r="AQ1602" s="8">
        <v>0</v>
      </c>
      <c r="AR1602" s="8">
        <v>0</v>
      </c>
      <c r="AS1602" s="8">
        <v>0</v>
      </c>
      <c r="AT1602" s="8">
        <v>0</v>
      </c>
      <c r="AU1602" s="8">
        <v>30201</v>
      </c>
      <c r="AV1602" s="8">
        <v>2E-3</v>
      </c>
    </row>
    <row r="1603" spans="1:48">
      <c r="A1603" s="8" t="s">
        <v>2012</v>
      </c>
      <c r="B1603" s="8">
        <v>126000001</v>
      </c>
      <c r="D1603" s="8" t="s">
        <v>3403</v>
      </c>
      <c r="E1603" s="8">
        <v>80</v>
      </c>
      <c r="F1603" s="8">
        <v>2.15E-3</v>
      </c>
      <c r="G1603" s="8">
        <v>0.25</v>
      </c>
      <c r="K1603" s="8" t="s">
        <v>2055</v>
      </c>
      <c r="L1603" s="8">
        <v>1</v>
      </c>
      <c r="S1603" s="8" t="s">
        <v>1117</v>
      </c>
      <c r="T1603" s="8">
        <v>2.5500000000000002E-3</v>
      </c>
      <c r="AJ1603" s="8">
        <v>2680</v>
      </c>
      <c r="AK1603" s="8">
        <v>30143</v>
      </c>
      <c r="AL1603" s="8">
        <v>2.0000000000000001E-4</v>
      </c>
      <c r="AM1603" s="8">
        <v>30029</v>
      </c>
      <c r="AN1603" s="8">
        <v>2E-3</v>
      </c>
      <c r="AO1603" s="8">
        <v>0</v>
      </c>
      <c r="AP1603" s="8">
        <v>0</v>
      </c>
      <c r="AQ1603" s="8">
        <v>0</v>
      </c>
      <c r="AR1603" s="8">
        <v>0</v>
      </c>
      <c r="AS1603" s="8">
        <v>0</v>
      </c>
      <c r="AT1603" s="8">
        <v>0</v>
      </c>
      <c r="AU1603" s="8">
        <v>30201</v>
      </c>
      <c r="AV1603" s="8">
        <v>2E-3</v>
      </c>
    </row>
    <row r="1604" spans="1:48">
      <c r="A1604" s="8" t="s">
        <v>2012</v>
      </c>
      <c r="B1604" s="8">
        <v>12688</v>
      </c>
      <c r="D1604" s="8" t="s">
        <v>3404</v>
      </c>
      <c r="E1604" s="8">
        <v>160</v>
      </c>
      <c r="F1604" s="8">
        <v>1.1599999999999999E-2</v>
      </c>
      <c r="G1604" s="8">
        <v>1</v>
      </c>
      <c r="K1604" s="8" t="s">
        <v>2115</v>
      </c>
      <c r="L1604" s="8">
        <v>1</v>
      </c>
      <c r="S1604" s="8">
        <v>30193</v>
      </c>
      <c r="T1604" s="8">
        <v>1</v>
      </c>
      <c r="U1604" s="8" t="s">
        <v>1117</v>
      </c>
      <c r="V1604" s="8">
        <v>7.0000000000000007E-2</v>
      </c>
      <c r="AJ1604" s="8">
        <v>2681</v>
      </c>
      <c r="AK1604" s="8">
        <v>30106</v>
      </c>
      <c r="AL1604" s="8">
        <v>8.2639999999999988E-3</v>
      </c>
      <c r="AM1604" s="8">
        <v>0</v>
      </c>
      <c r="AN1604" s="8">
        <v>0</v>
      </c>
      <c r="AO1604" s="8">
        <v>30107</v>
      </c>
      <c r="AP1604" s="8">
        <v>9.0909999999999991E-2</v>
      </c>
      <c r="AQ1604" s="8">
        <v>30013</v>
      </c>
      <c r="AR1604" s="8">
        <v>2.273E-2</v>
      </c>
      <c r="AS1604" s="8">
        <v>0</v>
      </c>
      <c r="AT1604" s="8">
        <v>0</v>
      </c>
      <c r="AU1604" s="8">
        <v>30201</v>
      </c>
      <c r="AV1604" s="8">
        <v>8.2639999999999988E-3</v>
      </c>
    </row>
    <row r="1605" spans="1:48">
      <c r="A1605" s="8" t="s">
        <v>2012</v>
      </c>
      <c r="B1605" s="8">
        <v>12691</v>
      </c>
      <c r="D1605" s="8" t="s">
        <v>3405</v>
      </c>
      <c r="K1605" s="8" t="s">
        <v>2115</v>
      </c>
      <c r="L1605" s="8">
        <v>1</v>
      </c>
      <c r="S1605" s="8">
        <v>112691</v>
      </c>
      <c r="T1605" s="8">
        <v>1</v>
      </c>
      <c r="AK1605" s="8">
        <v>30143</v>
      </c>
      <c r="AL1605" s="8">
        <v>2.0000000000000001E-4</v>
      </c>
      <c r="AM1605" s="8">
        <v>30029</v>
      </c>
      <c r="AN1605" s="8">
        <v>2E-3</v>
      </c>
      <c r="AO1605" s="8">
        <v>0</v>
      </c>
      <c r="AP1605" s="8">
        <v>0</v>
      </c>
      <c r="AQ1605" s="8">
        <v>0</v>
      </c>
      <c r="AR1605" s="8">
        <v>0</v>
      </c>
      <c r="AS1605" s="8">
        <v>0</v>
      </c>
      <c r="AT1605" s="8">
        <v>0</v>
      </c>
      <c r="AU1605" s="8">
        <v>30201</v>
      </c>
      <c r="AV1605" s="8">
        <v>2.2000000000000001E-3</v>
      </c>
    </row>
    <row r="1606" spans="1:48">
      <c r="A1606" s="8" t="s">
        <v>2012</v>
      </c>
      <c r="B1606" s="8">
        <v>12693</v>
      </c>
      <c r="D1606" s="8" t="s">
        <v>3406</v>
      </c>
      <c r="E1606" s="8">
        <v>160</v>
      </c>
      <c r="F1606" s="8">
        <v>1.2999999999999999E-2</v>
      </c>
      <c r="G1606" s="8">
        <v>1</v>
      </c>
      <c r="K1606" s="8" t="s">
        <v>2115</v>
      </c>
      <c r="L1606" s="8">
        <v>1</v>
      </c>
      <c r="S1606" s="8">
        <v>30189</v>
      </c>
      <c r="T1606" s="8">
        <v>1</v>
      </c>
      <c r="U1606" s="8" t="s">
        <v>1209</v>
      </c>
      <c r="V1606" s="8">
        <v>7.0000000000000007E-2</v>
      </c>
      <c r="AJ1606" s="8">
        <v>2681</v>
      </c>
      <c r="AK1606" s="8">
        <v>30106</v>
      </c>
      <c r="AL1606" s="8">
        <v>8.2639999999999988E-3</v>
      </c>
      <c r="AM1606" s="8">
        <v>0</v>
      </c>
      <c r="AN1606" s="8">
        <v>0</v>
      </c>
      <c r="AO1606" s="8">
        <v>30107</v>
      </c>
      <c r="AP1606" s="8">
        <v>9.0909999999999991E-2</v>
      </c>
      <c r="AQ1606" s="8">
        <v>30013</v>
      </c>
      <c r="AR1606" s="8">
        <v>2.273E-2</v>
      </c>
      <c r="AS1606" s="8">
        <v>0</v>
      </c>
      <c r="AT1606" s="8">
        <v>0</v>
      </c>
      <c r="AU1606" s="8">
        <v>30201</v>
      </c>
      <c r="AV1606" s="8">
        <v>8.2639999999999988E-3</v>
      </c>
    </row>
    <row r="1607" spans="1:48">
      <c r="A1607" s="8" t="s">
        <v>2012</v>
      </c>
      <c r="B1607" s="8">
        <v>12696</v>
      </c>
      <c r="D1607" s="8" t="s">
        <v>3407</v>
      </c>
      <c r="E1607" s="8">
        <v>160</v>
      </c>
      <c r="F1607" s="8">
        <v>1.5800000000000002E-2</v>
      </c>
      <c r="G1607" s="8">
        <v>1</v>
      </c>
      <c r="K1607" s="8" t="s">
        <v>2115</v>
      </c>
      <c r="L1607" s="8">
        <v>1</v>
      </c>
      <c r="S1607" s="8">
        <v>30188</v>
      </c>
      <c r="T1607" s="8">
        <v>1</v>
      </c>
      <c r="U1607" s="8" t="s">
        <v>1209</v>
      </c>
      <c r="V1607" s="8">
        <v>6.4199999999999993E-2</v>
      </c>
      <c r="AJ1607" s="8">
        <v>2681</v>
      </c>
      <c r="AK1607" s="8">
        <v>30106</v>
      </c>
      <c r="AL1607" s="8">
        <v>8.2639999999999988E-3</v>
      </c>
      <c r="AM1607" s="8">
        <v>0</v>
      </c>
      <c r="AN1607" s="8">
        <v>0</v>
      </c>
      <c r="AO1607" s="8">
        <v>30107</v>
      </c>
      <c r="AP1607" s="8">
        <v>9.0909999999999991E-2</v>
      </c>
      <c r="AQ1607" s="8">
        <v>30013</v>
      </c>
      <c r="AR1607" s="8">
        <v>2.18E-2</v>
      </c>
      <c r="AS1607" s="8">
        <v>0</v>
      </c>
      <c r="AT1607" s="8">
        <v>0</v>
      </c>
      <c r="AU1607" s="8">
        <v>30201</v>
      </c>
      <c r="AV1607" s="8">
        <v>8.2639999999999988E-3</v>
      </c>
    </row>
    <row r="1608" spans="1:48">
      <c r="A1608" s="8" t="s">
        <v>2012</v>
      </c>
      <c r="B1608" s="8">
        <v>19223</v>
      </c>
      <c r="D1608" s="8" t="s">
        <v>3408</v>
      </c>
      <c r="E1608" s="8">
        <v>120</v>
      </c>
      <c r="F1608" s="8">
        <v>1.8060000000000001E-3</v>
      </c>
      <c r="G1608" s="8">
        <v>0.25</v>
      </c>
      <c r="K1608" s="8" t="s">
        <v>2203</v>
      </c>
      <c r="L1608" s="8">
        <v>1</v>
      </c>
      <c r="S1608" s="8" t="s">
        <v>787</v>
      </c>
      <c r="T1608" s="8">
        <v>1.2E-2</v>
      </c>
      <c r="U1608" s="8" t="s">
        <v>65</v>
      </c>
      <c r="V1608" s="8">
        <v>9.6000000000000002E-5</v>
      </c>
      <c r="AJ1608" s="8">
        <v>9217</v>
      </c>
      <c r="AK1608" s="8">
        <v>0</v>
      </c>
      <c r="AL1608" s="8">
        <v>0</v>
      </c>
      <c r="AM1608" s="8">
        <v>30029</v>
      </c>
      <c r="AN1608" s="8">
        <v>0.01</v>
      </c>
      <c r="AO1608" s="8">
        <v>0</v>
      </c>
      <c r="AP1608" s="8">
        <v>0</v>
      </c>
      <c r="AQ1608" s="8">
        <v>0</v>
      </c>
      <c r="AR1608" s="8">
        <v>0</v>
      </c>
      <c r="AS1608" s="8">
        <v>0</v>
      </c>
      <c r="AT1608" s="8">
        <v>0</v>
      </c>
      <c r="AU1608" s="8">
        <v>30201</v>
      </c>
      <c r="AV1608" s="8">
        <v>1.0999999999999999E-2</v>
      </c>
    </row>
    <row r="1609" spans="1:48">
      <c r="A1609" s="8" t="s">
        <v>2012</v>
      </c>
      <c r="B1609" s="8">
        <v>19224</v>
      </c>
      <c r="D1609" s="8" t="s">
        <v>3409</v>
      </c>
      <c r="E1609" s="8">
        <v>120</v>
      </c>
      <c r="F1609" s="8">
        <v>4.1669999999999997E-3</v>
      </c>
      <c r="G1609" s="8">
        <v>0.25</v>
      </c>
      <c r="K1609" s="8" t="s">
        <v>2203</v>
      </c>
      <c r="L1609" s="8">
        <v>1</v>
      </c>
      <c r="S1609" s="8" t="s">
        <v>787</v>
      </c>
      <c r="T1609" s="8">
        <v>2.0500000000000001E-2</v>
      </c>
      <c r="U1609" s="8" t="s">
        <v>65</v>
      </c>
      <c r="V1609" s="8">
        <v>1.64E-4</v>
      </c>
      <c r="AJ1609" s="8">
        <v>9219</v>
      </c>
      <c r="AK1609" s="8">
        <v>0</v>
      </c>
      <c r="AL1609" s="8">
        <v>0</v>
      </c>
      <c r="AM1609" s="8">
        <v>30029</v>
      </c>
      <c r="AN1609" s="8">
        <v>0.02</v>
      </c>
      <c r="AO1609" s="8">
        <v>0</v>
      </c>
      <c r="AP1609" s="8">
        <v>0</v>
      </c>
      <c r="AQ1609" s="8">
        <v>0</v>
      </c>
      <c r="AR1609" s="8">
        <v>0</v>
      </c>
      <c r="AS1609" s="8">
        <v>0</v>
      </c>
      <c r="AT1609" s="8">
        <v>0</v>
      </c>
      <c r="AU1609" s="8">
        <v>30201</v>
      </c>
      <c r="AV1609" s="8">
        <v>2.1000000000000001E-2</v>
      </c>
    </row>
    <row r="1610" spans="1:48">
      <c r="A1610" s="8" t="s">
        <v>2012</v>
      </c>
      <c r="B1610" s="8">
        <v>19225</v>
      </c>
      <c r="D1610" s="8" t="s">
        <v>3410</v>
      </c>
      <c r="E1610" s="8">
        <v>120</v>
      </c>
      <c r="F1610" s="8">
        <v>1.8060000000000001E-3</v>
      </c>
      <c r="G1610" s="8">
        <v>0.25</v>
      </c>
      <c r="K1610" s="8" t="s">
        <v>2203</v>
      </c>
      <c r="L1610" s="8">
        <v>1</v>
      </c>
      <c r="S1610" s="8" t="s">
        <v>787</v>
      </c>
      <c r="T1610" s="8">
        <v>7.0000000000000001E-3</v>
      </c>
      <c r="U1610" s="8" t="s">
        <v>65</v>
      </c>
      <c r="V1610" s="8">
        <v>5.5999999999999999E-5</v>
      </c>
      <c r="AJ1610" s="8">
        <v>9217</v>
      </c>
      <c r="AK1610" s="8">
        <v>0</v>
      </c>
      <c r="AL1610" s="8">
        <v>0</v>
      </c>
      <c r="AM1610" s="8">
        <v>30029</v>
      </c>
      <c r="AN1610" s="8">
        <v>0.01</v>
      </c>
      <c r="AO1610" s="8">
        <v>0</v>
      </c>
      <c r="AP1610" s="8">
        <v>0</v>
      </c>
      <c r="AQ1610" s="8">
        <v>0</v>
      </c>
      <c r="AR1610" s="8">
        <v>0</v>
      </c>
      <c r="AS1610" s="8">
        <v>0</v>
      </c>
      <c r="AT1610" s="8">
        <v>0</v>
      </c>
      <c r="AU1610" s="8">
        <v>30201</v>
      </c>
      <c r="AV1610" s="8">
        <v>1.0999999999999999E-2</v>
      </c>
    </row>
    <row r="1611" spans="1:48">
      <c r="A1611" s="8" t="s">
        <v>2012</v>
      </c>
      <c r="B1611" s="8">
        <v>19226</v>
      </c>
      <c r="D1611" s="8" t="s">
        <v>3411</v>
      </c>
      <c r="E1611" s="8">
        <v>120</v>
      </c>
      <c r="F1611" s="8">
        <v>1.8060000000000001E-3</v>
      </c>
      <c r="G1611" s="8">
        <v>0.25</v>
      </c>
      <c r="K1611" s="8" t="s">
        <v>2203</v>
      </c>
      <c r="L1611" s="8">
        <v>1</v>
      </c>
      <c r="S1611" s="8" t="s">
        <v>787</v>
      </c>
      <c r="T1611" s="8">
        <v>1.2E-2</v>
      </c>
      <c r="U1611" s="8" t="s">
        <v>105</v>
      </c>
      <c r="V1611" s="8">
        <v>1.2E-4</v>
      </c>
      <c r="AJ1611" s="8">
        <v>9217</v>
      </c>
      <c r="AK1611" s="8">
        <v>0</v>
      </c>
      <c r="AL1611" s="8">
        <v>0</v>
      </c>
      <c r="AM1611" s="8">
        <v>30029</v>
      </c>
      <c r="AN1611" s="8">
        <v>0.01</v>
      </c>
      <c r="AO1611" s="8">
        <v>0</v>
      </c>
      <c r="AP1611" s="8">
        <v>0</v>
      </c>
      <c r="AQ1611" s="8">
        <v>0</v>
      </c>
      <c r="AR1611" s="8">
        <v>0</v>
      </c>
      <c r="AS1611" s="8">
        <v>0</v>
      </c>
      <c r="AT1611" s="8">
        <v>0</v>
      </c>
      <c r="AU1611" s="8">
        <v>30201</v>
      </c>
      <c r="AV1611" s="8">
        <v>1.0999999999999999E-2</v>
      </c>
    </row>
    <row r="1612" spans="1:48">
      <c r="A1612" s="8" t="s">
        <v>2012</v>
      </c>
      <c r="B1612" s="8">
        <v>19227</v>
      </c>
      <c r="D1612" s="8" t="s">
        <v>3412</v>
      </c>
      <c r="E1612" s="8">
        <v>120</v>
      </c>
      <c r="F1612" s="8">
        <v>4.1669999999999997E-3</v>
      </c>
      <c r="G1612" s="8">
        <v>0.25</v>
      </c>
      <c r="K1612" s="8" t="s">
        <v>2203</v>
      </c>
      <c r="L1612" s="8">
        <v>1</v>
      </c>
      <c r="S1612" s="8" t="s">
        <v>787</v>
      </c>
      <c r="T1612" s="8">
        <v>2.0500000000000001E-2</v>
      </c>
      <c r="U1612" s="8" t="s">
        <v>105</v>
      </c>
      <c r="V1612" s="8">
        <v>2.05E-4</v>
      </c>
      <c r="AJ1612" s="8">
        <v>9219</v>
      </c>
      <c r="AK1612" s="8">
        <v>0</v>
      </c>
      <c r="AL1612" s="8">
        <v>0</v>
      </c>
      <c r="AM1612" s="8">
        <v>30029</v>
      </c>
      <c r="AN1612" s="8">
        <v>0.02</v>
      </c>
      <c r="AO1612" s="8">
        <v>0</v>
      </c>
      <c r="AP1612" s="8">
        <v>0</v>
      </c>
      <c r="AQ1612" s="8">
        <v>0</v>
      </c>
      <c r="AR1612" s="8">
        <v>0</v>
      </c>
      <c r="AS1612" s="8">
        <v>0</v>
      </c>
      <c r="AT1612" s="8">
        <v>0</v>
      </c>
      <c r="AU1612" s="8">
        <v>30201</v>
      </c>
      <c r="AV1612" s="8">
        <v>2.1000000000000001E-2</v>
      </c>
    </row>
    <row r="1613" spans="1:48">
      <c r="A1613" s="8" t="s">
        <v>2012</v>
      </c>
      <c r="B1613" s="8">
        <v>19228</v>
      </c>
      <c r="D1613" s="8" t="s">
        <v>3413</v>
      </c>
      <c r="E1613" s="8">
        <v>120</v>
      </c>
      <c r="F1613" s="8">
        <v>1.8060000000000001E-3</v>
      </c>
      <c r="G1613" s="8">
        <v>0.25</v>
      </c>
      <c r="K1613" s="8" t="s">
        <v>2203</v>
      </c>
      <c r="L1613" s="8">
        <v>1</v>
      </c>
      <c r="S1613" s="8" t="s">
        <v>787</v>
      </c>
      <c r="T1613" s="8">
        <v>7.0000000000000001E-3</v>
      </c>
      <c r="U1613" s="8" t="s">
        <v>105</v>
      </c>
      <c r="V1613" s="8">
        <v>6.9999999999999994E-5</v>
      </c>
      <c r="AJ1613" s="8">
        <v>9217</v>
      </c>
      <c r="AK1613" s="8">
        <v>0</v>
      </c>
      <c r="AL1613" s="8">
        <v>0</v>
      </c>
      <c r="AM1613" s="8">
        <v>30029</v>
      </c>
      <c r="AN1613" s="8">
        <v>0.01</v>
      </c>
      <c r="AO1613" s="8">
        <v>0</v>
      </c>
      <c r="AP1613" s="8">
        <v>0</v>
      </c>
      <c r="AQ1613" s="8">
        <v>0</v>
      </c>
      <c r="AR1613" s="8">
        <v>0</v>
      </c>
      <c r="AS1613" s="8">
        <v>0</v>
      </c>
      <c r="AT1613" s="8">
        <v>0</v>
      </c>
      <c r="AU1613" s="8">
        <v>30201</v>
      </c>
      <c r="AV1613" s="8">
        <v>1.0999999999999999E-2</v>
      </c>
    </row>
    <row r="1614" spans="1:48">
      <c r="A1614" s="8" t="s">
        <v>2012</v>
      </c>
      <c r="B1614" s="8">
        <v>19229</v>
      </c>
      <c r="D1614" s="8" t="s">
        <v>3414</v>
      </c>
      <c r="E1614" s="8">
        <v>120</v>
      </c>
      <c r="F1614" s="8">
        <v>1.8060000000000001E-3</v>
      </c>
      <c r="G1614" s="8">
        <v>0.25</v>
      </c>
      <c r="K1614" s="8" t="s">
        <v>2203</v>
      </c>
      <c r="L1614" s="8">
        <v>1</v>
      </c>
      <c r="S1614" s="8" t="s">
        <v>787</v>
      </c>
      <c r="T1614" s="8">
        <v>1.2E-2</v>
      </c>
      <c r="U1614" s="8" t="s">
        <v>69</v>
      </c>
      <c r="V1614" s="8">
        <v>1.2E-4</v>
      </c>
      <c r="AJ1614" s="8">
        <v>9217</v>
      </c>
      <c r="AK1614" s="8">
        <v>0</v>
      </c>
      <c r="AL1614" s="8">
        <v>0</v>
      </c>
      <c r="AM1614" s="8">
        <v>30029</v>
      </c>
      <c r="AN1614" s="8">
        <v>0.01</v>
      </c>
      <c r="AO1614" s="8">
        <v>0</v>
      </c>
      <c r="AP1614" s="8">
        <v>0</v>
      </c>
      <c r="AQ1614" s="8">
        <v>0</v>
      </c>
      <c r="AR1614" s="8">
        <v>0</v>
      </c>
      <c r="AS1614" s="8">
        <v>0</v>
      </c>
      <c r="AT1614" s="8">
        <v>0</v>
      </c>
      <c r="AU1614" s="8">
        <v>30201</v>
      </c>
      <c r="AV1614" s="8">
        <v>1.0999999999999999E-2</v>
      </c>
    </row>
    <row r="1615" spans="1:48">
      <c r="A1615" s="8" t="s">
        <v>2012</v>
      </c>
      <c r="B1615" s="8">
        <v>19230</v>
      </c>
      <c r="D1615" s="8" t="s">
        <v>3415</v>
      </c>
      <c r="E1615" s="8">
        <v>120</v>
      </c>
      <c r="F1615" s="8">
        <v>4.1669999999999997E-3</v>
      </c>
      <c r="G1615" s="8">
        <v>0.25</v>
      </c>
      <c r="K1615" s="8" t="s">
        <v>2203</v>
      </c>
      <c r="L1615" s="8">
        <v>1</v>
      </c>
      <c r="S1615" s="8" t="s">
        <v>787</v>
      </c>
      <c r="T1615" s="8">
        <v>2.0500000000000001E-2</v>
      </c>
      <c r="U1615" s="8" t="s">
        <v>69</v>
      </c>
      <c r="V1615" s="8">
        <v>2.05E-4</v>
      </c>
      <c r="AJ1615" s="8">
        <v>9219</v>
      </c>
      <c r="AK1615" s="8">
        <v>0</v>
      </c>
      <c r="AL1615" s="8">
        <v>0</v>
      </c>
      <c r="AM1615" s="8">
        <v>30029</v>
      </c>
      <c r="AN1615" s="8">
        <v>0.02</v>
      </c>
      <c r="AO1615" s="8">
        <v>0</v>
      </c>
      <c r="AP1615" s="8">
        <v>0</v>
      </c>
      <c r="AQ1615" s="8">
        <v>0</v>
      </c>
      <c r="AR1615" s="8">
        <v>0</v>
      </c>
      <c r="AS1615" s="8">
        <v>0</v>
      </c>
      <c r="AT1615" s="8">
        <v>0</v>
      </c>
      <c r="AU1615" s="8">
        <v>30201</v>
      </c>
      <c r="AV1615" s="8">
        <v>2.1000000000000001E-2</v>
      </c>
    </row>
    <row r="1616" spans="1:48">
      <c r="A1616" s="8" t="s">
        <v>2012</v>
      </c>
      <c r="B1616" s="8">
        <v>19231</v>
      </c>
      <c r="D1616" s="8" t="s">
        <v>3416</v>
      </c>
      <c r="E1616" s="8">
        <v>120</v>
      </c>
      <c r="F1616" s="8">
        <v>1.8060000000000001E-3</v>
      </c>
      <c r="G1616" s="8">
        <v>0.25</v>
      </c>
      <c r="K1616" s="8" t="s">
        <v>2203</v>
      </c>
      <c r="L1616" s="8">
        <v>1</v>
      </c>
      <c r="S1616" s="8" t="s">
        <v>787</v>
      </c>
      <c r="T1616" s="8">
        <v>7.0000000000000001E-3</v>
      </c>
      <c r="U1616" s="8" t="s">
        <v>69</v>
      </c>
      <c r="V1616" s="8">
        <v>6.9999999999999994E-5</v>
      </c>
      <c r="AJ1616" s="8">
        <v>9217</v>
      </c>
      <c r="AK1616" s="8">
        <v>0</v>
      </c>
      <c r="AL1616" s="8">
        <v>0</v>
      </c>
      <c r="AM1616" s="8">
        <v>30029</v>
      </c>
      <c r="AN1616" s="8">
        <v>0.01</v>
      </c>
      <c r="AO1616" s="8">
        <v>0</v>
      </c>
      <c r="AP1616" s="8">
        <v>0</v>
      </c>
      <c r="AQ1616" s="8">
        <v>0</v>
      </c>
      <c r="AR1616" s="8">
        <v>0</v>
      </c>
      <c r="AS1616" s="8">
        <v>0</v>
      </c>
      <c r="AT1616" s="8">
        <v>0</v>
      </c>
      <c r="AU1616" s="8">
        <v>30201</v>
      </c>
      <c r="AV1616" s="8">
        <v>1.0999999999999999E-2</v>
      </c>
    </row>
    <row r="1617" spans="1:48">
      <c r="A1617" s="8" t="s">
        <v>2012</v>
      </c>
      <c r="B1617" s="8">
        <v>19232</v>
      </c>
      <c r="D1617" s="8" t="s">
        <v>3417</v>
      </c>
      <c r="E1617" s="8">
        <v>120</v>
      </c>
      <c r="F1617" s="8">
        <v>1.8060000000000001E-3</v>
      </c>
      <c r="G1617" s="8">
        <v>0.25</v>
      </c>
      <c r="K1617" s="8" t="s">
        <v>2203</v>
      </c>
      <c r="L1617" s="8">
        <v>1</v>
      </c>
      <c r="S1617" s="8" t="s">
        <v>787</v>
      </c>
      <c r="T1617" s="8">
        <v>1.2E-2</v>
      </c>
      <c r="U1617" s="8" t="s">
        <v>79</v>
      </c>
      <c r="V1617" s="8">
        <v>9.6000000000000002E-5</v>
      </c>
      <c r="AJ1617" s="8">
        <v>9217</v>
      </c>
      <c r="AK1617" s="8">
        <v>0</v>
      </c>
      <c r="AL1617" s="8">
        <v>0</v>
      </c>
      <c r="AM1617" s="8">
        <v>30029</v>
      </c>
      <c r="AN1617" s="8">
        <v>0.01</v>
      </c>
      <c r="AO1617" s="8">
        <v>0</v>
      </c>
      <c r="AP1617" s="8">
        <v>0</v>
      </c>
      <c r="AQ1617" s="8">
        <v>0</v>
      </c>
      <c r="AR1617" s="8">
        <v>0</v>
      </c>
      <c r="AS1617" s="8">
        <v>0</v>
      </c>
      <c r="AT1617" s="8">
        <v>0</v>
      </c>
      <c r="AU1617" s="8">
        <v>30201</v>
      </c>
      <c r="AV1617" s="8">
        <v>1.0999999999999999E-2</v>
      </c>
    </row>
    <row r="1618" spans="1:48">
      <c r="A1618" s="8" t="s">
        <v>2012</v>
      </c>
      <c r="B1618" s="8">
        <v>19233</v>
      </c>
      <c r="D1618" s="8" t="s">
        <v>3418</v>
      </c>
      <c r="E1618" s="8">
        <v>120</v>
      </c>
      <c r="F1618" s="8">
        <v>5.45E-3</v>
      </c>
      <c r="G1618" s="8">
        <v>0.25</v>
      </c>
      <c r="K1618" s="8" t="s">
        <v>2203</v>
      </c>
      <c r="L1618" s="8">
        <v>1</v>
      </c>
      <c r="S1618" s="8" t="s">
        <v>787</v>
      </c>
      <c r="T1618" s="8">
        <v>1.9599999999999999E-2</v>
      </c>
      <c r="U1618" s="8" t="s">
        <v>79</v>
      </c>
      <c r="V1618" s="8">
        <v>4.0000000000000002E-4</v>
      </c>
      <c r="AJ1618" s="8">
        <v>9219</v>
      </c>
      <c r="AK1618" s="8">
        <v>0</v>
      </c>
      <c r="AL1618" s="8">
        <v>0</v>
      </c>
      <c r="AM1618" s="8">
        <v>30029</v>
      </c>
      <c r="AN1618" s="8">
        <v>0.02</v>
      </c>
      <c r="AO1618" s="8">
        <v>0</v>
      </c>
      <c r="AP1618" s="8">
        <v>0</v>
      </c>
      <c r="AQ1618" s="8">
        <v>0</v>
      </c>
      <c r="AR1618" s="8">
        <v>0</v>
      </c>
      <c r="AS1618" s="8">
        <v>0</v>
      </c>
      <c r="AT1618" s="8">
        <v>0</v>
      </c>
      <c r="AU1618" s="8">
        <v>30201</v>
      </c>
      <c r="AV1618" s="8">
        <v>2.1000000000000001E-2</v>
      </c>
    </row>
    <row r="1619" spans="1:48">
      <c r="A1619" s="8" t="s">
        <v>2012</v>
      </c>
      <c r="B1619" s="8">
        <v>19234</v>
      </c>
      <c r="D1619" s="8" t="s">
        <v>3419</v>
      </c>
      <c r="E1619" s="8">
        <v>120</v>
      </c>
      <c r="F1619" s="8">
        <v>1.8060000000000001E-3</v>
      </c>
      <c r="G1619" s="8">
        <v>0.25</v>
      </c>
      <c r="K1619" s="8" t="s">
        <v>2203</v>
      </c>
      <c r="L1619" s="8">
        <v>1</v>
      </c>
      <c r="S1619" s="8" t="s">
        <v>787</v>
      </c>
      <c r="T1619" s="8">
        <v>7.0000000000000001E-3</v>
      </c>
      <c r="U1619" s="8" t="s">
        <v>79</v>
      </c>
      <c r="V1619" s="8">
        <v>5.5999999999999999E-5</v>
      </c>
      <c r="AJ1619" s="8">
        <v>9217</v>
      </c>
      <c r="AK1619" s="8">
        <v>0</v>
      </c>
      <c r="AL1619" s="8">
        <v>0</v>
      </c>
      <c r="AM1619" s="8">
        <v>30029</v>
      </c>
      <c r="AN1619" s="8">
        <v>0.01</v>
      </c>
      <c r="AO1619" s="8">
        <v>0</v>
      </c>
      <c r="AP1619" s="8">
        <v>0</v>
      </c>
      <c r="AQ1619" s="8">
        <v>0</v>
      </c>
      <c r="AR1619" s="8">
        <v>0</v>
      </c>
      <c r="AS1619" s="8">
        <v>0</v>
      </c>
      <c r="AT1619" s="8">
        <v>0</v>
      </c>
      <c r="AU1619" s="8">
        <v>30201</v>
      </c>
      <c r="AV1619" s="8">
        <v>1.0999999999999999E-2</v>
      </c>
    </row>
    <row r="1620" spans="1:48">
      <c r="A1620" s="8" t="s">
        <v>2012</v>
      </c>
      <c r="B1620" s="8">
        <v>19212</v>
      </c>
      <c r="D1620" s="8" t="s">
        <v>3420</v>
      </c>
      <c r="E1620" s="8">
        <v>50</v>
      </c>
      <c r="F1620" s="8">
        <v>1.616667E-3</v>
      </c>
      <c r="G1620" s="8">
        <v>0.25</v>
      </c>
      <c r="K1620" s="8" t="s">
        <v>2203</v>
      </c>
      <c r="L1620" s="8">
        <v>1</v>
      </c>
      <c r="S1620" s="8" t="s">
        <v>787</v>
      </c>
      <c r="T1620" s="8">
        <v>3.3124000000000001E-3</v>
      </c>
      <c r="U1620" s="8" t="s">
        <v>113</v>
      </c>
      <c r="V1620" s="8">
        <v>6.7600000000000003E-5</v>
      </c>
      <c r="AJ1620" s="8">
        <v>9212</v>
      </c>
      <c r="AK1620" s="8">
        <v>30143</v>
      </c>
      <c r="AL1620" s="8">
        <v>1.6700000000000002E-4</v>
      </c>
      <c r="AM1620" s="8">
        <v>30029</v>
      </c>
      <c r="AN1620" s="8">
        <v>2E-3</v>
      </c>
      <c r="AO1620" s="8">
        <v>0</v>
      </c>
      <c r="AP1620" s="8">
        <v>0</v>
      </c>
      <c r="AQ1620" s="8">
        <v>0</v>
      </c>
      <c r="AR1620" s="8">
        <v>0</v>
      </c>
      <c r="AS1620" s="8">
        <v>0</v>
      </c>
      <c r="AT1620" s="8">
        <v>0</v>
      </c>
      <c r="AU1620" s="8">
        <v>30201</v>
      </c>
      <c r="AV1620" s="8">
        <v>2E-3</v>
      </c>
    </row>
    <row r="1621" spans="1:48">
      <c r="A1621" s="8" t="s">
        <v>2012</v>
      </c>
      <c r="B1621" s="8">
        <v>19213</v>
      </c>
      <c r="D1621" s="8" t="s">
        <v>3421</v>
      </c>
      <c r="E1621" s="8">
        <v>50</v>
      </c>
      <c r="F1621" s="8">
        <v>7.2915999999999996E-4</v>
      </c>
      <c r="G1621" s="8">
        <v>0.25</v>
      </c>
      <c r="K1621" s="8" t="s">
        <v>2203</v>
      </c>
      <c r="L1621" s="8">
        <v>1</v>
      </c>
      <c r="S1621" s="8" t="s">
        <v>787</v>
      </c>
      <c r="T1621" s="8">
        <v>1.6169999999999999E-3</v>
      </c>
      <c r="U1621" s="8" t="s">
        <v>113</v>
      </c>
      <c r="V1621" s="8">
        <v>3.3000000000000003E-5</v>
      </c>
      <c r="AJ1621" s="8">
        <v>9213</v>
      </c>
      <c r="AK1621" s="8">
        <v>30143</v>
      </c>
      <c r="AL1621" s="8">
        <v>8.2999999999999998E-5</v>
      </c>
      <c r="AM1621" s="8">
        <v>30029</v>
      </c>
      <c r="AN1621" s="8">
        <v>1E-3</v>
      </c>
      <c r="AO1621" s="8">
        <v>0</v>
      </c>
      <c r="AP1621" s="8">
        <v>0</v>
      </c>
      <c r="AQ1621" s="8">
        <v>0</v>
      </c>
      <c r="AR1621" s="8">
        <v>0</v>
      </c>
      <c r="AS1621" s="8">
        <v>0</v>
      </c>
      <c r="AT1621" s="8">
        <v>0</v>
      </c>
      <c r="AU1621" s="8">
        <v>30201</v>
      </c>
      <c r="AV1621" s="8">
        <v>1E-3</v>
      </c>
    </row>
    <row r="1622" spans="1:48">
      <c r="A1622" s="8" t="s">
        <v>2012</v>
      </c>
      <c r="B1622" s="8">
        <v>19214</v>
      </c>
      <c r="D1622" s="8" t="s">
        <v>3422</v>
      </c>
      <c r="E1622" s="8">
        <v>80</v>
      </c>
      <c r="F1622" s="8">
        <v>1.6387999999999999E-3</v>
      </c>
      <c r="G1622" s="8">
        <v>0.25</v>
      </c>
      <c r="K1622" s="8" t="s">
        <v>2203</v>
      </c>
      <c r="L1622" s="8">
        <v>1</v>
      </c>
      <c r="S1622" s="8" t="s">
        <v>787</v>
      </c>
      <c r="T1622" s="8">
        <v>2.1167999999999998E-3</v>
      </c>
      <c r="U1622" s="8" t="s">
        <v>113</v>
      </c>
      <c r="V1622" s="8">
        <v>4.32E-5</v>
      </c>
      <c r="AJ1622" s="8">
        <v>9214</v>
      </c>
      <c r="AK1622" s="8">
        <v>30143</v>
      </c>
      <c r="AL1622" s="8">
        <v>8.2999999999999998E-5</v>
      </c>
      <c r="AM1622" s="8">
        <v>30029</v>
      </c>
      <c r="AN1622" s="8">
        <v>2E-3</v>
      </c>
      <c r="AO1622" s="8">
        <v>0</v>
      </c>
      <c r="AP1622" s="8">
        <v>0</v>
      </c>
      <c r="AQ1622" s="8">
        <v>0</v>
      </c>
      <c r="AR1622" s="8">
        <v>0</v>
      </c>
      <c r="AS1622" s="8">
        <v>0</v>
      </c>
      <c r="AT1622" s="8">
        <v>0</v>
      </c>
      <c r="AU1622" s="8">
        <v>30201</v>
      </c>
      <c r="AV1622" s="8">
        <v>2E-3</v>
      </c>
    </row>
    <row r="1623" spans="1:48">
      <c r="A1623" s="8" t="s">
        <v>2012</v>
      </c>
      <c r="B1623" s="8">
        <v>19215</v>
      </c>
      <c r="D1623" s="8" t="s">
        <v>3423</v>
      </c>
      <c r="E1623" s="8">
        <v>80</v>
      </c>
      <c r="F1623" s="8">
        <v>1.6379999999999999E-3</v>
      </c>
      <c r="G1623" s="8">
        <v>0.25</v>
      </c>
      <c r="K1623" s="8" t="s">
        <v>2203</v>
      </c>
      <c r="L1623" s="8">
        <v>1</v>
      </c>
      <c r="S1623" s="8" t="s">
        <v>787</v>
      </c>
      <c r="T1623" s="8">
        <v>2.1216999999999998E-3</v>
      </c>
      <c r="U1623" s="8" t="s">
        <v>113</v>
      </c>
      <c r="V1623" s="8">
        <v>4.3299999999999995E-5</v>
      </c>
      <c r="AJ1623" s="8">
        <v>9214</v>
      </c>
      <c r="AK1623" s="8">
        <v>30143</v>
      </c>
      <c r="AL1623" s="8">
        <v>1.6700000000000002E-4</v>
      </c>
      <c r="AM1623" s="8">
        <v>30029</v>
      </c>
      <c r="AN1623" s="8">
        <v>2E-3</v>
      </c>
      <c r="AO1623" s="8">
        <v>0</v>
      </c>
      <c r="AP1623" s="8">
        <v>0</v>
      </c>
      <c r="AQ1623" s="8">
        <v>0</v>
      </c>
      <c r="AR1623" s="8">
        <v>0</v>
      </c>
      <c r="AS1623" s="8">
        <v>0</v>
      </c>
      <c r="AT1623" s="8">
        <v>0</v>
      </c>
      <c r="AU1623" s="8">
        <v>30201</v>
      </c>
      <c r="AV1623" s="8">
        <v>2E-3</v>
      </c>
    </row>
    <row r="1624" spans="1:48">
      <c r="A1624" s="8" t="s">
        <v>2012</v>
      </c>
      <c r="B1624" s="8">
        <v>19216</v>
      </c>
      <c r="D1624" s="8" t="s">
        <v>3424</v>
      </c>
      <c r="E1624" s="8">
        <v>80</v>
      </c>
      <c r="F1624" s="8">
        <v>1.4580000000000001E-3</v>
      </c>
      <c r="G1624" s="8">
        <v>0.25</v>
      </c>
      <c r="K1624" s="8" t="s">
        <v>2203</v>
      </c>
      <c r="L1624" s="8">
        <v>1</v>
      </c>
      <c r="S1624" s="8" t="s">
        <v>787</v>
      </c>
      <c r="T1624" s="8">
        <v>4.7530000000000003E-3</v>
      </c>
      <c r="U1624" s="8" t="s">
        <v>113</v>
      </c>
      <c r="V1624" s="8">
        <v>9.7E-5</v>
      </c>
      <c r="AJ1624" s="8">
        <v>9216</v>
      </c>
      <c r="AK1624" s="8">
        <v>30143</v>
      </c>
      <c r="AL1624" s="8">
        <v>4.0000000000000002E-4</v>
      </c>
      <c r="AM1624" s="8">
        <v>30029</v>
      </c>
      <c r="AN1624" s="8">
        <v>2E-3</v>
      </c>
      <c r="AO1624" s="8">
        <v>0</v>
      </c>
      <c r="AP1624" s="8">
        <v>0</v>
      </c>
      <c r="AQ1624" s="8">
        <v>0</v>
      </c>
      <c r="AR1624" s="8">
        <v>0</v>
      </c>
      <c r="AS1624" s="8">
        <v>0</v>
      </c>
      <c r="AT1624" s="8">
        <v>0</v>
      </c>
      <c r="AU1624" s="8">
        <v>30201</v>
      </c>
      <c r="AV1624" s="8">
        <v>2E-3</v>
      </c>
    </row>
    <row r="1625" spans="1:48">
      <c r="A1625" s="8" t="s">
        <v>2012</v>
      </c>
      <c r="B1625" s="8">
        <v>12660</v>
      </c>
      <c r="D1625" s="8" t="s">
        <v>3425</v>
      </c>
      <c r="E1625" s="8">
        <v>200</v>
      </c>
      <c r="F1625" s="8">
        <v>1.388E-2</v>
      </c>
      <c r="G1625" s="8">
        <v>2</v>
      </c>
      <c r="K1625" s="8" t="s">
        <v>2055</v>
      </c>
      <c r="L1625" s="8">
        <v>1</v>
      </c>
      <c r="S1625" s="8">
        <v>112662</v>
      </c>
      <c r="T1625" s="8">
        <v>1</v>
      </c>
      <c r="AJ1625" s="8">
        <v>2660</v>
      </c>
      <c r="AK1625" s="8">
        <v>30191</v>
      </c>
      <c r="AL1625" s="8">
        <v>1.3332999999999999E-2</v>
      </c>
      <c r="AM1625" s="8">
        <v>0</v>
      </c>
      <c r="AN1625" s="8">
        <v>0</v>
      </c>
      <c r="AO1625" s="8">
        <v>30107</v>
      </c>
      <c r="AP1625" s="8">
        <v>6.6666000000000003E-2</v>
      </c>
      <c r="AQ1625" s="8">
        <v>0</v>
      </c>
      <c r="AR1625" s="8">
        <v>0</v>
      </c>
      <c r="AS1625" s="8">
        <v>0</v>
      </c>
      <c r="AT1625" s="8">
        <v>0</v>
      </c>
      <c r="AU1625" s="8">
        <v>30201</v>
      </c>
      <c r="AV1625" s="8">
        <v>1.3332999999999999E-2</v>
      </c>
    </row>
    <row r="1626" spans="1:48">
      <c r="A1626" s="8" t="s">
        <v>2012</v>
      </c>
      <c r="B1626" s="8">
        <v>132000024</v>
      </c>
      <c r="D1626" s="8" t="s">
        <v>3426</v>
      </c>
      <c r="E1626" s="8">
        <v>50</v>
      </c>
      <c r="F1626" s="8">
        <v>8.8199999999999997E-3</v>
      </c>
      <c r="G1626" s="8">
        <v>0.25</v>
      </c>
      <c r="K1626" s="8" t="s">
        <v>2050</v>
      </c>
      <c r="L1626" s="8">
        <v>1</v>
      </c>
      <c r="S1626" s="8" t="s">
        <v>1105</v>
      </c>
      <c r="T1626" s="8">
        <v>5.5679999999999992E-3</v>
      </c>
      <c r="U1626" s="8" t="s">
        <v>103</v>
      </c>
      <c r="V1626" s="8">
        <v>2.32E-4</v>
      </c>
      <c r="AJ1626" s="8">
        <v>3235</v>
      </c>
      <c r="AK1626" s="8">
        <v>0</v>
      </c>
      <c r="AL1626" s="8">
        <v>0</v>
      </c>
      <c r="AM1626" s="8">
        <v>0</v>
      </c>
      <c r="AN1626" s="8">
        <v>0</v>
      </c>
      <c r="AO1626" s="8">
        <v>0</v>
      </c>
      <c r="AP1626" s="8">
        <v>0</v>
      </c>
      <c r="AQ1626" s="8">
        <v>0</v>
      </c>
      <c r="AR1626" s="8">
        <v>0</v>
      </c>
      <c r="AS1626" s="8">
        <v>30024</v>
      </c>
      <c r="AT1626" s="8">
        <v>2.0830000000000002E-3</v>
      </c>
      <c r="AU1626" s="8">
        <v>30201</v>
      </c>
      <c r="AV1626" s="8">
        <v>2.0830000000000002E-3</v>
      </c>
    </row>
    <row r="1627" spans="1:48">
      <c r="A1627" s="8" t="s">
        <v>2012</v>
      </c>
      <c r="B1627" s="8">
        <v>12661</v>
      </c>
      <c r="D1627" s="8" t="s">
        <v>3427</v>
      </c>
      <c r="E1627" s="8">
        <v>160</v>
      </c>
      <c r="F1627" s="8">
        <v>1.2999999999999999E-2</v>
      </c>
      <c r="G1627" s="8">
        <v>1</v>
      </c>
      <c r="K1627" s="8" t="s">
        <v>2115</v>
      </c>
      <c r="L1627" s="8">
        <v>1</v>
      </c>
      <c r="S1627" s="8">
        <v>30194</v>
      </c>
      <c r="T1627" s="8">
        <v>1</v>
      </c>
      <c r="U1627" s="8" t="s">
        <v>1209</v>
      </c>
      <c r="V1627" s="8">
        <v>7.0000000000000007E-2</v>
      </c>
      <c r="AJ1627" s="8">
        <v>2681</v>
      </c>
      <c r="AK1627" s="8">
        <v>0</v>
      </c>
      <c r="AL1627" s="8">
        <v>0</v>
      </c>
      <c r="AM1627" s="8">
        <v>0</v>
      </c>
      <c r="AN1627" s="8">
        <v>0</v>
      </c>
      <c r="AO1627" s="8">
        <v>0</v>
      </c>
      <c r="AP1627" s="8">
        <v>0</v>
      </c>
      <c r="AQ1627" s="8">
        <v>0</v>
      </c>
      <c r="AR1627" s="8">
        <v>0</v>
      </c>
      <c r="AS1627" s="8">
        <v>0</v>
      </c>
      <c r="AT1627" s="8">
        <v>0</v>
      </c>
      <c r="AU1627" s="8">
        <v>0</v>
      </c>
      <c r="AV1627" s="8">
        <v>0</v>
      </c>
    </row>
    <row r="1628" spans="1:48">
      <c r="A1628" s="8" t="s">
        <v>2012</v>
      </c>
      <c r="B1628" s="8">
        <v>12619</v>
      </c>
      <c r="D1628" s="8" t="s">
        <v>3428</v>
      </c>
      <c r="E1628" s="8">
        <v>50</v>
      </c>
      <c r="F1628" s="8">
        <v>8.763E-4</v>
      </c>
      <c r="G1628" s="8">
        <v>0.25</v>
      </c>
      <c r="K1628" s="8" t="s">
        <v>2055</v>
      </c>
      <c r="L1628" s="8">
        <v>1</v>
      </c>
      <c r="S1628" s="8">
        <v>112619</v>
      </c>
      <c r="T1628" s="8">
        <v>1</v>
      </c>
      <c r="AJ1628" s="8">
        <v>2619</v>
      </c>
      <c r="AK1628" s="8">
        <v>0</v>
      </c>
      <c r="AL1628" s="8">
        <v>0</v>
      </c>
      <c r="AM1628" s="8">
        <v>30029</v>
      </c>
      <c r="AN1628" s="8">
        <v>1E-3</v>
      </c>
      <c r="AO1628" s="8">
        <v>0</v>
      </c>
      <c r="AP1628" s="8">
        <v>0</v>
      </c>
      <c r="AQ1628" s="8">
        <v>0</v>
      </c>
      <c r="AR1628" s="8">
        <v>0</v>
      </c>
      <c r="AS1628" s="8">
        <v>30017</v>
      </c>
      <c r="AT1628" s="8">
        <v>1.5999999999999999E-5</v>
      </c>
      <c r="AU1628" s="8">
        <v>30201</v>
      </c>
      <c r="AV1628" s="8">
        <v>1E-3</v>
      </c>
    </row>
    <row r="1629" spans="1:48">
      <c r="A1629" s="8" t="s">
        <v>2012</v>
      </c>
      <c r="B1629" s="8">
        <v>12695</v>
      </c>
      <c r="D1629" s="8" t="s">
        <v>3429</v>
      </c>
      <c r="E1629" s="8">
        <v>50</v>
      </c>
      <c r="F1629" s="8">
        <v>4.1000000000000003E-3</v>
      </c>
      <c r="G1629" s="8">
        <v>0.25</v>
      </c>
      <c r="K1629" s="8" t="s">
        <v>2055</v>
      </c>
      <c r="L1629" s="8">
        <v>1</v>
      </c>
      <c r="S1629" s="8" t="s">
        <v>1117</v>
      </c>
      <c r="T1629" s="8">
        <v>4.0000000000000001E-3</v>
      </c>
      <c r="AK1629" s="8">
        <v>0</v>
      </c>
      <c r="AL1629" s="8">
        <v>0</v>
      </c>
      <c r="AM1629" s="8">
        <v>0</v>
      </c>
      <c r="AN1629" s="8">
        <v>0</v>
      </c>
      <c r="AO1629" s="8">
        <v>0</v>
      </c>
      <c r="AP1629" s="8">
        <v>0</v>
      </c>
      <c r="AQ1629" s="8">
        <v>0</v>
      </c>
      <c r="AR1629" s="8">
        <v>0</v>
      </c>
      <c r="AS1629" s="8">
        <v>0</v>
      </c>
      <c r="AT1629" s="8">
        <v>0</v>
      </c>
      <c r="AU1629" s="8">
        <v>0</v>
      </c>
      <c r="AV1629" s="8">
        <v>0</v>
      </c>
    </row>
    <row r="1630" spans="1:48">
      <c r="A1630" s="8" t="s">
        <v>2012</v>
      </c>
      <c r="B1630" s="8">
        <v>12623</v>
      </c>
      <c r="D1630" s="8" t="s">
        <v>3430</v>
      </c>
      <c r="G1630" s="8">
        <v>0.25</v>
      </c>
      <c r="K1630" s="8" t="s">
        <v>2055</v>
      </c>
      <c r="L1630" s="8">
        <v>1</v>
      </c>
      <c r="W1630" s="8">
        <v>112623</v>
      </c>
      <c r="X1630" s="8">
        <v>1</v>
      </c>
      <c r="Y1630" s="8" t="s">
        <v>2265</v>
      </c>
      <c r="Z1630" s="8">
        <v>1</v>
      </c>
      <c r="AK1630" s="8">
        <v>0</v>
      </c>
      <c r="AL1630" s="8">
        <v>0</v>
      </c>
      <c r="AM1630" s="8">
        <v>30029</v>
      </c>
      <c r="AN1630" s="8">
        <v>1E-3</v>
      </c>
      <c r="AO1630" s="8">
        <v>0</v>
      </c>
      <c r="AP1630" s="8">
        <v>0</v>
      </c>
      <c r="AQ1630" s="8">
        <v>0</v>
      </c>
      <c r="AR1630" s="8">
        <v>0</v>
      </c>
      <c r="AS1630" s="8">
        <v>0</v>
      </c>
      <c r="AT1630" s="8">
        <v>0</v>
      </c>
      <c r="AU1630" s="8">
        <v>30201</v>
      </c>
      <c r="AV1630" s="8">
        <v>1E-3</v>
      </c>
    </row>
    <row r="1631" spans="1:48">
      <c r="A1631" s="8" t="s">
        <v>2012</v>
      </c>
      <c r="B1631" s="8">
        <v>12624</v>
      </c>
      <c r="D1631" s="8" t="s">
        <v>3431</v>
      </c>
      <c r="G1631" s="8">
        <v>0.25</v>
      </c>
      <c r="K1631" s="8" t="s">
        <v>2055</v>
      </c>
      <c r="L1631" s="8">
        <v>1</v>
      </c>
      <c r="W1631" s="8">
        <v>112624</v>
      </c>
      <c r="X1631" s="8">
        <v>1</v>
      </c>
      <c r="Y1631" s="8" t="s">
        <v>2265</v>
      </c>
      <c r="Z1631" s="8">
        <v>1</v>
      </c>
      <c r="AK1631" s="8">
        <v>0</v>
      </c>
      <c r="AL1631" s="8">
        <v>0</v>
      </c>
      <c r="AM1631" s="8">
        <v>0</v>
      </c>
      <c r="AN1631" s="8">
        <v>0</v>
      </c>
      <c r="AO1631" s="8">
        <v>0</v>
      </c>
      <c r="AP1631" s="8">
        <v>0</v>
      </c>
      <c r="AQ1631" s="8">
        <v>0</v>
      </c>
      <c r="AR1631" s="8">
        <v>0</v>
      </c>
      <c r="AS1631" s="8">
        <v>0</v>
      </c>
      <c r="AT1631" s="8">
        <v>0</v>
      </c>
      <c r="AU1631" s="8">
        <v>30201</v>
      </c>
      <c r="AV1631" s="8">
        <v>1E-3</v>
      </c>
    </row>
    <row r="1632" spans="1:48">
      <c r="A1632" s="8" t="s">
        <v>2012</v>
      </c>
      <c r="B1632" s="8">
        <v>12644</v>
      </c>
      <c r="D1632" s="8" t="s">
        <v>3432</v>
      </c>
      <c r="E1632" s="8">
        <v>80</v>
      </c>
      <c r="F1632" s="8">
        <v>6.94E-3</v>
      </c>
      <c r="G1632" s="8">
        <v>0.25</v>
      </c>
      <c r="K1632" s="8" t="s">
        <v>2055</v>
      </c>
      <c r="L1632" s="8">
        <v>1</v>
      </c>
      <c r="S1632" s="8" t="s">
        <v>841</v>
      </c>
      <c r="T1632" s="8">
        <v>1.4E-2</v>
      </c>
      <c r="AJ1632" s="8">
        <v>2644</v>
      </c>
      <c r="AK1632" s="8">
        <v>30106</v>
      </c>
      <c r="AL1632" s="8">
        <v>3.0000000000000001E-3</v>
      </c>
      <c r="AM1632" s="8">
        <v>30029</v>
      </c>
      <c r="AN1632" s="8">
        <v>3.333E-3</v>
      </c>
      <c r="AO1632" s="8">
        <v>0</v>
      </c>
      <c r="AP1632" s="8">
        <v>0</v>
      </c>
      <c r="AQ1632" s="8">
        <v>0</v>
      </c>
      <c r="AR1632" s="8">
        <v>0</v>
      </c>
      <c r="AS1632" s="8">
        <v>0</v>
      </c>
      <c r="AT1632" s="8">
        <v>0</v>
      </c>
      <c r="AU1632" s="8">
        <v>30201</v>
      </c>
      <c r="AV1632" s="8">
        <v>3.333E-3</v>
      </c>
    </row>
    <row r="1633" spans="1:48">
      <c r="A1633" s="8" t="s">
        <v>2012</v>
      </c>
      <c r="B1633" s="8">
        <v>12645</v>
      </c>
      <c r="D1633" s="8" t="s">
        <v>3433</v>
      </c>
      <c r="E1633" s="8">
        <v>80</v>
      </c>
      <c r="F1633" s="8">
        <v>6.94E-3</v>
      </c>
      <c r="G1633" s="8">
        <v>0.25</v>
      </c>
      <c r="K1633" s="8" t="s">
        <v>2055</v>
      </c>
      <c r="L1633" s="8">
        <v>1</v>
      </c>
      <c r="S1633" s="8" t="s">
        <v>841</v>
      </c>
      <c r="T1633" s="8">
        <v>1.4E-2</v>
      </c>
      <c r="AJ1633" s="8">
        <v>2644</v>
      </c>
      <c r="AK1633" s="8">
        <v>30106</v>
      </c>
      <c r="AL1633" s="8">
        <v>3.0000000000000001E-3</v>
      </c>
      <c r="AM1633" s="8">
        <v>30029</v>
      </c>
      <c r="AN1633" s="8">
        <v>3.333E-3</v>
      </c>
      <c r="AO1633" s="8">
        <v>0</v>
      </c>
      <c r="AP1633" s="8">
        <v>0</v>
      </c>
      <c r="AQ1633" s="8">
        <v>0</v>
      </c>
      <c r="AR1633" s="8">
        <v>0</v>
      </c>
      <c r="AS1633" s="8">
        <v>0</v>
      </c>
      <c r="AT1633" s="8">
        <v>0</v>
      </c>
      <c r="AU1633" s="8">
        <v>30201</v>
      </c>
      <c r="AV1633" s="8">
        <v>3.333E-3</v>
      </c>
    </row>
    <row r="1634" spans="1:48">
      <c r="A1634" s="8" t="s">
        <v>2012</v>
      </c>
      <c r="B1634" s="8">
        <v>12646</v>
      </c>
      <c r="D1634" s="8" t="s">
        <v>3434</v>
      </c>
      <c r="E1634" s="8">
        <v>80</v>
      </c>
      <c r="F1634" s="8">
        <v>6.94E-3</v>
      </c>
      <c r="G1634" s="8">
        <v>0.25</v>
      </c>
      <c r="K1634" s="8" t="s">
        <v>2055</v>
      </c>
      <c r="L1634" s="8">
        <v>1</v>
      </c>
      <c r="S1634" s="8" t="s">
        <v>841</v>
      </c>
      <c r="T1634" s="8">
        <v>1.4E-2</v>
      </c>
      <c r="AJ1634" s="8">
        <v>2644</v>
      </c>
      <c r="AK1634" s="8">
        <v>30106</v>
      </c>
      <c r="AL1634" s="8">
        <v>3.0000000000000001E-3</v>
      </c>
      <c r="AM1634" s="8">
        <v>30029</v>
      </c>
      <c r="AN1634" s="8">
        <v>3.333E-3</v>
      </c>
      <c r="AO1634" s="8">
        <v>0</v>
      </c>
      <c r="AP1634" s="8">
        <v>0</v>
      </c>
      <c r="AQ1634" s="8">
        <v>0</v>
      </c>
      <c r="AR1634" s="8">
        <v>0</v>
      </c>
      <c r="AS1634" s="8">
        <v>0</v>
      </c>
      <c r="AT1634" s="8">
        <v>0</v>
      </c>
      <c r="AU1634" s="8">
        <v>30201</v>
      </c>
      <c r="AV1634" s="8">
        <v>3.333E-3</v>
      </c>
    </row>
    <row r="1635" spans="1:48">
      <c r="A1635" s="8" t="s">
        <v>2012</v>
      </c>
      <c r="B1635" s="8">
        <v>12647</v>
      </c>
      <c r="D1635" s="8" t="s">
        <v>3435</v>
      </c>
      <c r="E1635" s="8">
        <v>80</v>
      </c>
      <c r="F1635" s="8">
        <v>6.94E-3</v>
      </c>
      <c r="G1635" s="8">
        <v>0.25</v>
      </c>
      <c r="K1635" s="8" t="s">
        <v>2055</v>
      </c>
      <c r="L1635" s="8">
        <v>1</v>
      </c>
      <c r="S1635" s="8" t="s">
        <v>841</v>
      </c>
      <c r="T1635" s="8">
        <v>1.4E-2</v>
      </c>
      <c r="AJ1635" s="8">
        <v>2644</v>
      </c>
      <c r="AK1635" s="8">
        <v>30106</v>
      </c>
      <c r="AL1635" s="8">
        <v>3.0000000000000001E-3</v>
      </c>
      <c r="AM1635" s="8">
        <v>30029</v>
      </c>
      <c r="AN1635" s="8">
        <v>3.333E-3</v>
      </c>
      <c r="AO1635" s="8">
        <v>0</v>
      </c>
      <c r="AP1635" s="8">
        <v>0</v>
      </c>
      <c r="AQ1635" s="8">
        <v>0</v>
      </c>
      <c r="AR1635" s="8">
        <v>0</v>
      </c>
      <c r="AS1635" s="8">
        <v>0</v>
      </c>
      <c r="AT1635" s="8">
        <v>0</v>
      </c>
      <c r="AU1635" s="8">
        <v>30201</v>
      </c>
      <c r="AV1635" s="8">
        <v>3.333E-3</v>
      </c>
    </row>
    <row r="1636" spans="1:48">
      <c r="A1636" s="8" t="s">
        <v>2012</v>
      </c>
      <c r="B1636" s="8">
        <v>12648</v>
      </c>
      <c r="D1636" s="8" t="s">
        <v>3436</v>
      </c>
      <c r="E1636" s="8">
        <v>80</v>
      </c>
      <c r="F1636" s="8">
        <v>6.94E-3</v>
      </c>
      <c r="G1636" s="8">
        <v>0.25</v>
      </c>
      <c r="K1636" s="8" t="s">
        <v>2055</v>
      </c>
      <c r="L1636" s="8">
        <v>1</v>
      </c>
      <c r="S1636" s="8" t="s">
        <v>841</v>
      </c>
      <c r="T1636" s="8">
        <v>1.4E-2</v>
      </c>
      <c r="AJ1636" s="8">
        <v>2644</v>
      </c>
      <c r="AK1636" s="8">
        <v>30106</v>
      </c>
      <c r="AL1636" s="8">
        <v>3.0000000000000001E-3</v>
      </c>
      <c r="AM1636" s="8">
        <v>30029</v>
      </c>
      <c r="AN1636" s="8">
        <v>3.333E-3</v>
      </c>
      <c r="AO1636" s="8">
        <v>0</v>
      </c>
      <c r="AP1636" s="8">
        <v>0</v>
      </c>
      <c r="AQ1636" s="8">
        <v>0</v>
      </c>
      <c r="AR1636" s="8">
        <v>0</v>
      </c>
      <c r="AS1636" s="8">
        <v>0</v>
      </c>
      <c r="AT1636" s="8">
        <v>0</v>
      </c>
      <c r="AU1636" s="8">
        <v>30201</v>
      </c>
      <c r="AV1636" s="8">
        <v>3.333E-3</v>
      </c>
    </row>
    <row r="1637" spans="1:48">
      <c r="A1637" s="8" t="s">
        <v>2012</v>
      </c>
      <c r="B1637" s="8">
        <v>12626</v>
      </c>
      <c r="D1637" s="8" t="s">
        <v>3437</v>
      </c>
      <c r="E1637" s="8">
        <v>80</v>
      </c>
      <c r="F1637" s="8">
        <v>6.94E-3</v>
      </c>
      <c r="G1637" s="8">
        <v>0.25</v>
      </c>
      <c r="K1637" s="8" t="s">
        <v>2055</v>
      </c>
      <c r="L1637" s="8">
        <v>1</v>
      </c>
      <c r="S1637" s="8" t="s">
        <v>841</v>
      </c>
      <c r="T1637" s="8">
        <v>1.4E-2</v>
      </c>
      <c r="AJ1637" s="8">
        <v>2626</v>
      </c>
      <c r="AK1637" s="8">
        <v>30106</v>
      </c>
      <c r="AL1637" s="8">
        <v>3.0000000000000001E-3</v>
      </c>
      <c r="AM1637" s="8">
        <v>30029</v>
      </c>
      <c r="AN1637" s="8">
        <v>3.333E-3</v>
      </c>
      <c r="AO1637" s="8">
        <v>0</v>
      </c>
      <c r="AP1637" s="8">
        <v>0</v>
      </c>
      <c r="AQ1637" s="8">
        <v>0</v>
      </c>
      <c r="AR1637" s="8">
        <v>0</v>
      </c>
      <c r="AS1637" s="8">
        <v>0</v>
      </c>
      <c r="AT1637" s="8">
        <v>0</v>
      </c>
      <c r="AU1637" s="8">
        <v>30201</v>
      </c>
      <c r="AV1637" s="8">
        <v>3.333E-3</v>
      </c>
    </row>
    <row r="1638" spans="1:48">
      <c r="A1638" s="8" t="s">
        <v>2012</v>
      </c>
      <c r="B1638" s="8">
        <v>12627</v>
      </c>
      <c r="D1638" s="8" t="s">
        <v>3438</v>
      </c>
      <c r="E1638" s="8">
        <v>80</v>
      </c>
      <c r="F1638" s="8">
        <v>6.94E-3</v>
      </c>
      <c r="G1638" s="8">
        <v>0.25</v>
      </c>
      <c r="K1638" s="8" t="s">
        <v>2055</v>
      </c>
      <c r="L1638" s="8">
        <v>1</v>
      </c>
      <c r="S1638" s="8" t="s">
        <v>841</v>
      </c>
      <c r="T1638" s="8">
        <v>1.4E-2</v>
      </c>
      <c r="AJ1638" s="8">
        <v>2626</v>
      </c>
      <c r="AK1638" s="8">
        <v>30106</v>
      </c>
      <c r="AL1638" s="8">
        <v>3.0000000000000001E-3</v>
      </c>
      <c r="AM1638" s="8">
        <v>30029</v>
      </c>
      <c r="AN1638" s="8">
        <v>3.333E-3</v>
      </c>
      <c r="AO1638" s="8">
        <v>0</v>
      </c>
      <c r="AP1638" s="8">
        <v>0</v>
      </c>
      <c r="AQ1638" s="8">
        <v>0</v>
      </c>
      <c r="AR1638" s="8">
        <v>0</v>
      </c>
      <c r="AS1638" s="8">
        <v>0</v>
      </c>
      <c r="AT1638" s="8">
        <v>0</v>
      </c>
      <c r="AU1638" s="8">
        <v>30201</v>
      </c>
      <c r="AV1638" s="8">
        <v>3.333E-3</v>
      </c>
    </row>
    <row r="1639" spans="1:48">
      <c r="A1639" s="8" t="s">
        <v>2012</v>
      </c>
      <c r="B1639" s="8">
        <v>12628</v>
      </c>
      <c r="D1639" s="8" t="s">
        <v>3439</v>
      </c>
      <c r="E1639" s="8">
        <v>80</v>
      </c>
      <c r="F1639" s="8">
        <v>6.94E-3</v>
      </c>
      <c r="G1639" s="8">
        <v>0.25</v>
      </c>
      <c r="K1639" s="8" t="s">
        <v>2055</v>
      </c>
      <c r="L1639" s="8">
        <v>1</v>
      </c>
      <c r="S1639" s="8" t="s">
        <v>841</v>
      </c>
      <c r="T1639" s="8">
        <v>1.4E-2</v>
      </c>
      <c r="AJ1639" s="8">
        <v>2626</v>
      </c>
      <c r="AK1639" s="8">
        <v>30106</v>
      </c>
      <c r="AL1639" s="8">
        <v>3.0000000000000001E-3</v>
      </c>
      <c r="AM1639" s="8">
        <v>30029</v>
      </c>
      <c r="AN1639" s="8">
        <v>3.333E-3</v>
      </c>
      <c r="AO1639" s="8">
        <v>0</v>
      </c>
      <c r="AP1639" s="8">
        <v>0</v>
      </c>
      <c r="AQ1639" s="8">
        <v>0</v>
      </c>
      <c r="AR1639" s="8">
        <v>0</v>
      </c>
      <c r="AS1639" s="8">
        <v>0</v>
      </c>
      <c r="AT1639" s="8">
        <v>0</v>
      </c>
      <c r="AU1639" s="8">
        <v>30201</v>
      </c>
      <c r="AV1639" s="8">
        <v>3.333E-3</v>
      </c>
    </row>
    <row r="1640" spans="1:48">
      <c r="A1640" s="8" t="s">
        <v>2012</v>
      </c>
      <c r="B1640" s="8">
        <v>12629</v>
      </c>
      <c r="D1640" s="8" t="s">
        <v>3440</v>
      </c>
      <c r="E1640" s="8">
        <v>80</v>
      </c>
      <c r="F1640" s="8">
        <v>6.94E-3</v>
      </c>
      <c r="G1640" s="8">
        <v>0.25</v>
      </c>
      <c r="K1640" s="8" t="s">
        <v>2055</v>
      </c>
      <c r="L1640" s="8">
        <v>1</v>
      </c>
      <c r="S1640" s="8" t="s">
        <v>841</v>
      </c>
      <c r="T1640" s="8">
        <v>1.4E-2</v>
      </c>
      <c r="AJ1640" s="8">
        <v>2626</v>
      </c>
      <c r="AK1640" s="8">
        <v>30106</v>
      </c>
      <c r="AL1640" s="8">
        <v>3.0000000000000001E-3</v>
      </c>
      <c r="AM1640" s="8">
        <v>30029</v>
      </c>
      <c r="AN1640" s="8">
        <v>3.333E-3</v>
      </c>
      <c r="AO1640" s="8">
        <v>0</v>
      </c>
      <c r="AP1640" s="8">
        <v>0</v>
      </c>
      <c r="AQ1640" s="8">
        <v>0</v>
      </c>
      <c r="AR1640" s="8">
        <v>0</v>
      </c>
      <c r="AS1640" s="8">
        <v>0</v>
      </c>
      <c r="AT1640" s="8">
        <v>0</v>
      </c>
      <c r="AU1640" s="8">
        <v>30201</v>
      </c>
      <c r="AV1640" s="8">
        <v>3.333E-3</v>
      </c>
    </row>
    <row r="1641" spans="1:48">
      <c r="A1641" s="8" t="s">
        <v>2012</v>
      </c>
      <c r="B1641" s="8">
        <v>12630</v>
      </c>
      <c r="D1641" s="8" t="s">
        <v>3441</v>
      </c>
      <c r="E1641" s="8">
        <v>80</v>
      </c>
      <c r="F1641" s="8">
        <v>6.94E-3</v>
      </c>
      <c r="G1641" s="8">
        <v>0.25</v>
      </c>
      <c r="K1641" s="8" t="s">
        <v>2055</v>
      </c>
      <c r="L1641" s="8">
        <v>1</v>
      </c>
      <c r="S1641" s="8" t="s">
        <v>841</v>
      </c>
      <c r="T1641" s="8">
        <v>1.4E-2</v>
      </c>
      <c r="AJ1641" s="8">
        <v>2626</v>
      </c>
      <c r="AK1641" s="8">
        <v>30106</v>
      </c>
      <c r="AL1641" s="8">
        <v>3.0000000000000001E-3</v>
      </c>
      <c r="AM1641" s="8">
        <v>30029</v>
      </c>
      <c r="AN1641" s="8">
        <v>3.333E-3</v>
      </c>
      <c r="AO1641" s="8">
        <v>0</v>
      </c>
      <c r="AP1641" s="8">
        <v>0</v>
      </c>
      <c r="AQ1641" s="8">
        <v>0</v>
      </c>
      <c r="AR1641" s="8">
        <v>0</v>
      </c>
      <c r="AS1641" s="8">
        <v>0</v>
      </c>
      <c r="AT1641" s="8">
        <v>0</v>
      </c>
      <c r="AU1641" s="8">
        <v>30201</v>
      </c>
      <c r="AV1641" s="8">
        <v>3.333E-3</v>
      </c>
    </row>
    <row r="1642" spans="1:48">
      <c r="A1642" s="8" t="s">
        <v>2012</v>
      </c>
      <c r="D1642" s="8">
        <v>0</v>
      </c>
      <c r="L1642" s="8">
        <v>1</v>
      </c>
      <c r="AK1642" s="8">
        <v>0</v>
      </c>
      <c r="AL1642" s="8">
        <v>0</v>
      </c>
      <c r="AM1642" s="8">
        <v>0</v>
      </c>
      <c r="AN1642" s="8">
        <v>0</v>
      </c>
      <c r="AO1642" s="8">
        <v>0</v>
      </c>
      <c r="AP1642" s="8">
        <v>0</v>
      </c>
      <c r="AQ1642" s="8">
        <v>0</v>
      </c>
      <c r="AR1642" s="8">
        <v>0</v>
      </c>
      <c r="AS1642" s="8">
        <v>0</v>
      </c>
      <c r="AT1642" s="8">
        <v>0</v>
      </c>
      <c r="AU1642" s="8">
        <v>0</v>
      </c>
      <c r="AV1642" s="8">
        <v>0</v>
      </c>
    </row>
    <row r="1643" spans="1:48">
      <c r="A1643" s="8" t="s">
        <v>2012</v>
      </c>
      <c r="D1643" s="8">
        <v>0</v>
      </c>
      <c r="L1643" s="8">
        <v>1</v>
      </c>
      <c r="AK1643" s="8">
        <v>0</v>
      </c>
      <c r="AL1643" s="8">
        <v>0</v>
      </c>
      <c r="AM1643" s="8">
        <v>0</v>
      </c>
      <c r="AN1643" s="8">
        <v>0</v>
      </c>
      <c r="AO1643" s="8">
        <v>0</v>
      </c>
      <c r="AP1643" s="8">
        <v>0</v>
      </c>
      <c r="AQ1643" s="8">
        <v>0</v>
      </c>
      <c r="AR1643" s="8">
        <v>0</v>
      </c>
      <c r="AS1643" s="8">
        <v>0</v>
      </c>
      <c r="AT1643" s="8">
        <v>0</v>
      </c>
      <c r="AU1643" s="8">
        <v>0</v>
      </c>
      <c r="AV1643" s="8">
        <v>0</v>
      </c>
    </row>
    <row r="1644" spans="1:48">
      <c r="A1644" s="8" t="s">
        <v>3442</v>
      </c>
      <c r="D1644" s="8">
        <v>0</v>
      </c>
      <c r="L1644" s="8">
        <v>1</v>
      </c>
      <c r="AK1644" s="8">
        <v>0</v>
      </c>
      <c r="AL1644" s="8">
        <v>0</v>
      </c>
      <c r="AM1644" s="8">
        <v>0</v>
      </c>
      <c r="AN1644" s="8">
        <v>0</v>
      </c>
      <c r="AO1644" s="8">
        <v>0</v>
      </c>
      <c r="AP1644" s="8">
        <v>0</v>
      </c>
      <c r="AQ1644" s="8">
        <v>0</v>
      </c>
      <c r="AR1644" s="8">
        <v>0</v>
      </c>
      <c r="AS1644" s="8">
        <v>0</v>
      </c>
      <c r="AT1644" s="8">
        <v>0</v>
      </c>
      <c r="AU1644" s="8">
        <v>0</v>
      </c>
      <c r="AV1644" s="8">
        <v>0</v>
      </c>
    </row>
    <row r="1645" spans="1:48">
      <c r="A1645" s="8" t="s">
        <v>3442</v>
      </c>
      <c r="D1645" s="8">
        <v>0</v>
      </c>
      <c r="L1645" s="8">
        <v>1</v>
      </c>
      <c r="AK1645" s="8">
        <v>0</v>
      </c>
      <c r="AL1645" s="8">
        <v>0</v>
      </c>
      <c r="AM1645" s="8">
        <v>0</v>
      </c>
      <c r="AN1645" s="8">
        <v>0</v>
      </c>
      <c r="AO1645" s="8">
        <v>0</v>
      </c>
      <c r="AP1645" s="8">
        <v>0</v>
      </c>
      <c r="AQ1645" s="8">
        <v>0</v>
      </c>
      <c r="AR1645" s="8">
        <v>0</v>
      </c>
      <c r="AS1645" s="8">
        <v>0</v>
      </c>
      <c r="AT1645" s="8">
        <v>0</v>
      </c>
      <c r="AU1645" s="8">
        <v>0</v>
      </c>
      <c r="AV1645" s="8">
        <v>0</v>
      </c>
    </row>
    <row r="1646" spans="1:48">
      <c r="A1646" s="8" t="s">
        <v>3442</v>
      </c>
      <c r="D1646" s="8">
        <v>0</v>
      </c>
      <c r="L1646" s="8">
        <v>1</v>
      </c>
      <c r="AK1646" s="8">
        <v>0</v>
      </c>
      <c r="AL1646" s="8">
        <v>0</v>
      </c>
      <c r="AM1646" s="8">
        <v>0</v>
      </c>
      <c r="AN1646" s="8">
        <v>0</v>
      </c>
      <c r="AO1646" s="8">
        <v>0</v>
      </c>
      <c r="AP1646" s="8">
        <v>0</v>
      </c>
      <c r="AQ1646" s="8">
        <v>0</v>
      </c>
      <c r="AR1646" s="8">
        <v>0</v>
      </c>
      <c r="AS1646" s="8">
        <v>0</v>
      </c>
      <c r="AT1646" s="8">
        <v>0</v>
      </c>
      <c r="AU1646" s="8">
        <v>0</v>
      </c>
      <c r="AV1646" s="8">
        <v>0</v>
      </c>
    </row>
    <row r="1647" spans="1:48">
      <c r="A1647" s="8" t="s">
        <v>3442</v>
      </c>
      <c r="D1647" s="8">
        <v>0</v>
      </c>
      <c r="L1647" s="8">
        <v>1</v>
      </c>
      <c r="AK1647" s="8">
        <v>0</v>
      </c>
      <c r="AL1647" s="8">
        <v>0</v>
      </c>
      <c r="AM1647" s="8">
        <v>0</v>
      </c>
      <c r="AN1647" s="8">
        <v>0</v>
      </c>
      <c r="AO1647" s="8">
        <v>0</v>
      </c>
      <c r="AP1647" s="8">
        <v>0</v>
      </c>
      <c r="AQ1647" s="8">
        <v>0</v>
      </c>
      <c r="AR1647" s="8">
        <v>0</v>
      </c>
      <c r="AS1647" s="8">
        <v>0</v>
      </c>
      <c r="AT1647" s="8">
        <v>0</v>
      </c>
      <c r="AU1647" s="8">
        <v>0</v>
      </c>
      <c r="AV1647" s="8">
        <v>0</v>
      </c>
    </row>
    <row r="1648" spans="1:48">
      <c r="A1648" s="8" t="s">
        <v>3442</v>
      </c>
      <c r="D1648" s="8">
        <v>0</v>
      </c>
      <c r="L1648" s="8">
        <v>1</v>
      </c>
      <c r="AK1648" s="8">
        <v>0</v>
      </c>
      <c r="AL1648" s="8">
        <v>0</v>
      </c>
      <c r="AM1648" s="8">
        <v>0</v>
      </c>
      <c r="AN1648" s="8">
        <v>0</v>
      </c>
      <c r="AO1648" s="8">
        <v>0</v>
      </c>
      <c r="AP1648" s="8">
        <v>0</v>
      </c>
      <c r="AQ1648" s="8">
        <v>0</v>
      </c>
      <c r="AR1648" s="8">
        <v>0</v>
      </c>
      <c r="AS1648" s="8">
        <v>0</v>
      </c>
      <c r="AT1648" s="8">
        <v>0</v>
      </c>
      <c r="AU1648" s="8">
        <v>0</v>
      </c>
      <c r="AV1648" s="8">
        <v>0</v>
      </c>
    </row>
    <row r="1649" spans="1:48">
      <c r="A1649" s="8" t="s">
        <v>3442</v>
      </c>
      <c r="D1649" s="8">
        <v>0</v>
      </c>
      <c r="L1649" s="8">
        <v>1</v>
      </c>
      <c r="AK1649" s="8">
        <v>0</v>
      </c>
      <c r="AL1649" s="8">
        <v>0</v>
      </c>
      <c r="AM1649" s="8">
        <v>0</v>
      </c>
      <c r="AN1649" s="8">
        <v>0</v>
      </c>
      <c r="AO1649" s="8">
        <v>0</v>
      </c>
      <c r="AP1649" s="8">
        <v>0</v>
      </c>
      <c r="AQ1649" s="8">
        <v>0</v>
      </c>
      <c r="AR1649" s="8">
        <v>0</v>
      </c>
      <c r="AS1649" s="8">
        <v>0</v>
      </c>
      <c r="AT1649" s="8">
        <v>0</v>
      </c>
      <c r="AU1649" s="8">
        <v>0</v>
      </c>
      <c r="AV1649" s="8">
        <v>0</v>
      </c>
    </row>
    <row r="1650" spans="1:48">
      <c r="A1650" s="8" t="s">
        <v>3443</v>
      </c>
      <c r="B1650" s="8">
        <v>12399</v>
      </c>
      <c r="D1650" s="8" t="s">
        <v>3444</v>
      </c>
      <c r="K1650" s="8" t="s">
        <v>2055</v>
      </c>
      <c r="S1650" s="8">
        <v>112520</v>
      </c>
      <c r="T1650" s="8">
        <v>1</v>
      </c>
      <c r="AK1650" s="8">
        <v>0</v>
      </c>
      <c r="AL1650" s="8">
        <v>0</v>
      </c>
      <c r="AM1650" s="8">
        <v>0</v>
      </c>
      <c r="AN1650" s="8">
        <v>0</v>
      </c>
      <c r="AO1650" s="8">
        <v>0</v>
      </c>
      <c r="AP1650" s="8">
        <v>0</v>
      </c>
      <c r="AQ1650" s="8">
        <v>0</v>
      </c>
      <c r="AR1650" s="8">
        <v>0</v>
      </c>
      <c r="AS1650" s="8">
        <v>0</v>
      </c>
      <c r="AT1650" s="8">
        <v>0</v>
      </c>
      <c r="AU1650" s="8">
        <v>0</v>
      </c>
      <c r="AV1650" s="8">
        <v>0</v>
      </c>
    </row>
    <row r="1651" spans="1:48">
      <c r="A1651" s="8" t="s">
        <v>3443</v>
      </c>
      <c r="B1651" s="8">
        <v>12523</v>
      </c>
      <c r="D1651" s="8" t="s">
        <v>3445</v>
      </c>
      <c r="K1651" s="8" t="s">
        <v>2055</v>
      </c>
      <c r="S1651" s="8">
        <v>112521</v>
      </c>
      <c r="T1651" s="8">
        <v>1</v>
      </c>
      <c r="AK1651" s="8">
        <v>0</v>
      </c>
      <c r="AL1651" s="8">
        <v>0</v>
      </c>
      <c r="AM1651" s="8">
        <v>0</v>
      </c>
      <c r="AN1651" s="8">
        <v>0</v>
      </c>
      <c r="AO1651" s="8">
        <v>0</v>
      </c>
      <c r="AP1651" s="8">
        <v>0</v>
      </c>
      <c r="AQ1651" s="8">
        <v>0</v>
      </c>
      <c r="AR1651" s="8">
        <v>0</v>
      </c>
      <c r="AS1651" s="8">
        <v>0</v>
      </c>
      <c r="AT1651" s="8">
        <v>0</v>
      </c>
      <c r="AU1651" s="8">
        <v>0</v>
      </c>
      <c r="AV1651" s="8">
        <v>0</v>
      </c>
    </row>
    <row r="1652" spans="1:48">
      <c r="A1652" s="8" t="s">
        <v>3443</v>
      </c>
      <c r="B1652" s="8">
        <v>12694</v>
      </c>
      <c r="D1652" s="8" t="s">
        <v>3446</v>
      </c>
      <c r="K1652" s="8" t="s">
        <v>2055</v>
      </c>
      <c r="S1652" s="8">
        <v>112694</v>
      </c>
      <c r="T1652" s="8">
        <v>1</v>
      </c>
      <c r="U1652" s="8">
        <v>112695</v>
      </c>
      <c r="V1652" s="8">
        <v>1</v>
      </c>
      <c r="W1652" s="8" t="s">
        <v>1750</v>
      </c>
      <c r="X1652" s="8">
        <v>1</v>
      </c>
      <c r="AK1652" s="8">
        <v>0</v>
      </c>
      <c r="AL1652" s="8">
        <v>0</v>
      </c>
      <c r="AM1652" s="8">
        <v>0</v>
      </c>
      <c r="AN1652" s="8">
        <v>0</v>
      </c>
      <c r="AO1652" s="8">
        <v>0</v>
      </c>
      <c r="AP1652" s="8">
        <v>0</v>
      </c>
      <c r="AQ1652" s="8">
        <v>0</v>
      </c>
      <c r="AR1652" s="8">
        <v>0</v>
      </c>
      <c r="AS1652" s="8">
        <v>0</v>
      </c>
      <c r="AT1652" s="8">
        <v>0</v>
      </c>
      <c r="AU1652" s="8">
        <v>0</v>
      </c>
      <c r="AV1652" s="8">
        <v>0</v>
      </c>
    </row>
    <row r="1653" spans="1:48">
      <c r="A1653" s="8" t="s">
        <v>3443</v>
      </c>
      <c r="B1653" s="8">
        <v>12719</v>
      </c>
      <c r="D1653" s="8" t="s">
        <v>3447</v>
      </c>
      <c r="K1653" s="8" t="s">
        <v>2055</v>
      </c>
      <c r="AK1653" s="8">
        <v>0</v>
      </c>
      <c r="AL1653" s="8">
        <v>0</v>
      </c>
      <c r="AM1653" s="8">
        <v>0</v>
      </c>
      <c r="AN1653" s="8">
        <v>0</v>
      </c>
      <c r="AO1653" s="8">
        <v>0</v>
      </c>
      <c r="AP1653" s="8">
        <v>0</v>
      </c>
      <c r="AQ1653" s="8">
        <v>0</v>
      </c>
      <c r="AR1653" s="8">
        <v>0</v>
      </c>
      <c r="AS1653" s="8">
        <v>0</v>
      </c>
      <c r="AT1653" s="8">
        <v>0</v>
      </c>
      <c r="AU1653" s="8">
        <v>0</v>
      </c>
      <c r="AV1653" s="8">
        <v>0</v>
      </c>
    </row>
    <row r="1654" spans="1:48">
      <c r="A1654" s="8" t="s">
        <v>3443</v>
      </c>
      <c r="B1654" s="8">
        <v>12720</v>
      </c>
      <c r="D1654" s="8" t="s">
        <v>3448</v>
      </c>
      <c r="K1654" s="8" t="s">
        <v>2055</v>
      </c>
      <c r="AK1654" s="8">
        <v>0</v>
      </c>
      <c r="AL1654" s="8">
        <v>0</v>
      </c>
      <c r="AM1654" s="8">
        <v>0</v>
      </c>
      <c r="AN1654" s="8">
        <v>0</v>
      </c>
      <c r="AO1654" s="8">
        <v>0</v>
      </c>
      <c r="AP1654" s="8">
        <v>0</v>
      </c>
      <c r="AQ1654" s="8">
        <v>0</v>
      </c>
      <c r="AR1654" s="8">
        <v>0</v>
      </c>
      <c r="AS1654" s="8">
        <v>0</v>
      </c>
      <c r="AT1654" s="8">
        <v>0</v>
      </c>
      <c r="AU1654" s="8">
        <v>0</v>
      </c>
      <c r="AV1654" s="8">
        <v>0</v>
      </c>
    </row>
    <row r="1655" spans="1:48">
      <c r="A1655" s="8" t="s">
        <v>3443</v>
      </c>
      <c r="B1655" s="8">
        <v>12733</v>
      </c>
      <c r="D1655" s="8" t="s">
        <v>3449</v>
      </c>
      <c r="K1655" s="8" t="s">
        <v>2055</v>
      </c>
      <c r="S1655" s="8">
        <v>112151</v>
      </c>
      <c r="T1655" s="8">
        <v>1</v>
      </c>
      <c r="AK1655" s="8">
        <v>0</v>
      </c>
      <c r="AL1655" s="8">
        <v>0</v>
      </c>
      <c r="AM1655" s="8">
        <v>0</v>
      </c>
      <c r="AN1655" s="8">
        <v>0</v>
      </c>
      <c r="AO1655" s="8">
        <v>0</v>
      </c>
      <c r="AP1655" s="8">
        <v>0</v>
      </c>
      <c r="AQ1655" s="8">
        <v>0</v>
      </c>
      <c r="AR1655" s="8">
        <v>0</v>
      </c>
      <c r="AS1655" s="8">
        <v>0</v>
      </c>
      <c r="AT1655" s="8">
        <v>0</v>
      </c>
      <c r="AU1655" s="8">
        <v>30201</v>
      </c>
      <c r="AV1655" s="8">
        <v>5.0000000000000001E-3</v>
      </c>
    </row>
    <row r="1656" spans="1:48">
      <c r="A1656" s="8" t="s">
        <v>3443</v>
      </c>
      <c r="B1656" s="8">
        <v>12734</v>
      </c>
      <c r="D1656" s="8" t="s">
        <v>3450</v>
      </c>
      <c r="K1656" s="8" t="s">
        <v>2055</v>
      </c>
      <c r="AK1656" s="8">
        <v>0</v>
      </c>
      <c r="AL1656" s="8">
        <v>0</v>
      </c>
      <c r="AM1656" s="8">
        <v>0</v>
      </c>
      <c r="AN1656" s="8">
        <v>0</v>
      </c>
      <c r="AO1656" s="8">
        <v>0</v>
      </c>
      <c r="AP1656" s="8">
        <v>0</v>
      </c>
      <c r="AQ1656" s="8">
        <v>0</v>
      </c>
      <c r="AR1656" s="8">
        <v>0</v>
      </c>
      <c r="AS1656" s="8">
        <v>0</v>
      </c>
      <c r="AT1656" s="8">
        <v>0</v>
      </c>
      <c r="AU1656" s="8">
        <v>0</v>
      </c>
      <c r="AV1656" s="8">
        <v>0</v>
      </c>
    </row>
    <row r="1657" spans="1:48">
      <c r="A1657" s="8" t="s">
        <v>3443</v>
      </c>
      <c r="B1657" s="8">
        <v>12756</v>
      </c>
      <c r="D1657" s="8" t="s">
        <v>3451</v>
      </c>
      <c r="K1657" s="8" t="s">
        <v>2055</v>
      </c>
      <c r="S1657" s="8">
        <v>112756</v>
      </c>
      <c r="T1657" s="8">
        <v>1</v>
      </c>
      <c r="AK1657" s="8">
        <v>0</v>
      </c>
      <c r="AL1657" s="8">
        <v>0</v>
      </c>
      <c r="AM1657" s="8">
        <v>30029</v>
      </c>
      <c r="AN1657" s="8">
        <v>5.0000000000000001E-3</v>
      </c>
      <c r="AO1657" s="8">
        <v>0</v>
      </c>
      <c r="AP1657" s="8">
        <v>0</v>
      </c>
      <c r="AQ1657" s="8">
        <v>0</v>
      </c>
      <c r="AR1657" s="8">
        <v>0</v>
      </c>
      <c r="AS1657" s="8">
        <v>0</v>
      </c>
      <c r="AT1657" s="8">
        <v>0</v>
      </c>
      <c r="AU1657" s="8">
        <v>30201</v>
      </c>
      <c r="AV1657" s="8">
        <v>5.0000000000000001E-3</v>
      </c>
    </row>
    <row r="1658" spans="1:48">
      <c r="A1658" s="8" t="s">
        <v>3443</v>
      </c>
      <c r="B1658" s="8">
        <v>12758</v>
      </c>
      <c r="D1658" s="8" t="s">
        <v>3452</v>
      </c>
      <c r="K1658" s="8" t="s">
        <v>2055</v>
      </c>
      <c r="S1658" s="8">
        <v>112756</v>
      </c>
      <c r="T1658" s="8">
        <v>1</v>
      </c>
      <c r="AK1658" s="8">
        <v>0</v>
      </c>
      <c r="AL1658" s="8">
        <v>0</v>
      </c>
      <c r="AM1658" s="8">
        <v>30029</v>
      </c>
      <c r="AN1658" s="8">
        <v>5.0000000000000001E-3</v>
      </c>
      <c r="AO1658" s="8">
        <v>0</v>
      </c>
      <c r="AP1658" s="8">
        <v>0</v>
      </c>
      <c r="AQ1658" s="8">
        <v>0</v>
      </c>
      <c r="AR1658" s="8">
        <v>0</v>
      </c>
      <c r="AS1658" s="8">
        <v>0</v>
      </c>
      <c r="AT1658" s="8">
        <v>0</v>
      </c>
      <c r="AU1658" s="8">
        <v>30201</v>
      </c>
      <c r="AV1658" s="8">
        <v>5.0000000000000001E-3</v>
      </c>
    </row>
    <row r="1659" spans="1:48">
      <c r="A1659" s="8" t="s">
        <v>3443</v>
      </c>
      <c r="B1659" s="8">
        <v>12759</v>
      </c>
      <c r="D1659" s="8" t="s">
        <v>3453</v>
      </c>
      <c r="K1659" s="8" t="s">
        <v>2055</v>
      </c>
      <c r="S1659" s="8">
        <v>51105</v>
      </c>
      <c r="T1659" s="8">
        <v>1</v>
      </c>
      <c r="AK1659" s="8">
        <v>0</v>
      </c>
      <c r="AL1659" s="8">
        <v>0</v>
      </c>
      <c r="AM1659" s="8">
        <v>0</v>
      </c>
      <c r="AN1659" s="8">
        <v>0</v>
      </c>
      <c r="AO1659" s="8">
        <v>0</v>
      </c>
      <c r="AP1659" s="8">
        <v>0</v>
      </c>
      <c r="AQ1659" s="8">
        <v>0</v>
      </c>
      <c r="AR1659" s="8">
        <v>0</v>
      </c>
      <c r="AS1659" s="8">
        <v>0</v>
      </c>
      <c r="AT1659" s="8">
        <v>0</v>
      </c>
      <c r="AU1659" s="8">
        <v>30201</v>
      </c>
      <c r="AV1659" s="8">
        <v>2.5000000000000001E-3</v>
      </c>
    </row>
    <row r="1660" spans="1:48">
      <c r="A1660" s="8" t="s">
        <v>3443</v>
      </c>
      <c r="B1660" s="8">
        <v>12760</v>
      </c>
      <c r="D1660" s="8" t="s">
        <v>3454</v>
      </c>
      <c r="K1660" s="8" t="s">
        <v>2055</v>
      </c>
      <c r="S1660" s="8">
        <v>112759</v>
      </c>
      <c r="T1660" s="8">
        <v>1</v>
      </c>
      <c r="AK1660" s="8">
        <v>0</v>
      </c>
      <c r="AL1660" s="8">
        <v>0</v>
      </c>
      <c r="AM1660" s="8">
        <v>0</v>
      </c>
      <c r="AN1660" s="8">
        <v>0</v>
      </c>
      <c r="AO1660" s="8">
        <v>0</v>
      </c>
      <c r="AP1660" s="8">
        <v>0</v>
      </c>
      <c r="AQ1660" s="8">
        <v>0</v>
      </c>
      <c r="AR1660" s="8">
        <v>0</v>
      </c>
      <c r="AS1660" s="8">
        <v>0</v>
      </c>
      <c r="AT1660" s="8">
        <v>0</v>
      </c>
      <c r="AU1660" s="8">
        <v>30201</v>
      </c>
      <c r="AV1660" s="8">
        <v>2.5000000000000001E-3</v>
      </c>
    </row>
    <row r="1661" spans="1:48">
      <c r="A1661" s="8" t="s">
        <v>3443</v>
      </c>
      <c r="B1661" s="8">
        <v>12762</v>
      </c>
      <c r="D1661" s="8" t="s">
        <v>3455</v>
      </c>
      <c r="K1661" s="8" t="s">
        <v>2055</v>
      </c>
      <c r="S1661" s="8">
        <v>112756</v>
      </c>
      <c r="T1661" s="8">
        <v>1</v>
      </c>
      <c r="AK1661" s="8">
        <v>0</v>
      </c>
      <c r="AL1661" s="8">
        <v>0</v>
      </c>
      <c r="AM1661" s="8">
        <v>30029</v>
      </c>
      <c r="AN1661" s="8">
        <v>5.0000000000000001E-3</v>
      </c>
      <c r="AO1661" s="8">
        <v>0</v>
      </c>
      <c r="AP1661" s="8">
        <v>0</v>
      </c>
      <c r="AQ1661" s="8">
        <v>0</v>
      </c>
      <c r="AR1661" s="8">
        <v>0</v>
      </c>
      <c r="AS1661" s="8">
        <v>0</v>
      </c>
      <c r="AT1661" s="8">
        <v>0</v>
      </c>
      <c r="AU1661" s="8">
        <v>30201</v>
      </c>
      <c r="AV1661" s="8">
        <v>5.0000000000000001E-3</v>
      </c>
    </row>
    <row r="1662" spans="1:48">
      <c r="A1662" s="8" t="s">
        <v>3443</v>
      </c>
      <c r="B1662" s="8">
        <v>12763</v>
      </c>
      <c r="D1662" s="8" t="s">
        <v>3456</v>
      </c>
      <c r="K1662" s="8" t="s">
        <v>2055</v>
      </c>
      <c r="S1662" s="8">
        <v>112756</v>
      </c>
      <c r="T1662" s="8">
        <v>1</v>
      </c>
      <c r="AK1662" s="8">
        <v>0</v>
      </c>
      <c r="AL1662" s="8">
        <v>0</v>
      </c>
      <c r="AM1662" s="8">
        <v>30029</v>
      </c>
      <c r="AN1662" s="8">
        <v>5.0000000000000001E-3</v>
      </c>
      <c r="AO1662" s="8">
        <v>0</v>
      </c>
      <c r="AP1662" s="8">
        <v>0</v>
      </c>
      <c r="AQ1662" s="8">
        <v>0</v>
      </c>
      <c r="AR1662" s="8">
        <v>0</v>
      </c>
      <c r="AS1662" s="8">
        <v>0</v>
      </c>
      <c r="AT1662" s="8">
        <v>0</v>
      </c>
      <c r="AU1662" s="8">
        <v>30201</v>
      </c>
      <c r="AV1662" s="8">
        <v>5.0000000000000001E-3</v>
      </c>
    </row>
    <row r="1663" spans="1:48">
      <c r="A1663" s="8" t="s">
        <v>3443</v>
      </c>
      <c r="B1663" s="8">
        <v>12764</v>
      </c>
      <c r="D1663" s="8" t="s">
        <v>3457</v>
      </c>
      <c r="K1663" s="8" t="s">
        <v>2055</v>
      </c>
      <c r="S1663" s="8">
        <v>112764</v>
      </c>
      <c r="T1663" s="8">
        <v>1</v>
      </c>
      <c r="U1663" s="8">
        <v>162938</v>
      </c>
      <c r="AK1663" s="8">
        <v>30191</v>
      </c>
      <c r="AL1663" s="8">
        <v>1.4290000000000001E-3</v>
      </c>
      <c r="AM1663" s="8">
        <v>0</v>
      </c>
      <c r="AN1663" s="8">
        <v>0</v>
      </c>
      <c r="AO1663" s="8">
        <v>0</v>
      </c>
      <c r="AP1663" s="8">
        <v>0</v>
      </c>
      <c r="AQ1663" s="8">
        <v>0</v>
      </c>
      <c r="AR1663" s="8">
        <v>0</v>
      </c>
      <c r="AS1663" s="8">
        <v>0</v>
      </c>
      <c r="AT1663" s="8">
        <v>0</v>
      </c>
      <c r="AU1663" s="8">
        <v>30201</v>
      </c>
      <c r="AV1663" s="8">
        <v>1.4290000000000001E-3</v>
      </c>
    </row>
    <row r="1664" spans="1:48">
      <c r="A1664" s="8" t="s">
        <v>3443</v>
      </c>
      <c r="B1664" s="8">
        <v>12765</v>
      </c>
      <c r="D1664" s="8" t="s">
        <v>3458</v>
      </c>
      <c r="K1664" s="8" t="s">
        <v>2055</v>
      </c>
      <c r="S1664" s="8">
        <v>112764</v>
      </c>
      <c r="T1664" s="8">
        <v>1</v>
      </c>
      <c r="U1664" s="8">
        <v>162938</v>
      </c>
      <c r="AK1664" s="8">
        <v>30191</v>
      </c>
      <c r="AL1664" s="8">
        <v>1.4290000000000001E-3</v>
      </c>
      <c r="AM1664" s="8">
        <v>0</v>
      </c>
      <c r="AN1664" s="8">
        <v>0</v>
      </c>
      <c r="AO1664" s="8">
        <v>0</v>
      </c>
      <c r="AP1664" s="8">
        <v>0</v>
      </c>
      <c r="AQ1664" s="8">
        <v>0</v>
      </c>
      <c r="AR1664" s="8">
        <v>0</v>
      </c>
      <c r="AS1664" s="8">
        <v>0</v>
      </c>
      <c r="AT1664" s="8">
        <v>0</v>
      </c>
      <c r="AU1664" s="8">
        <v>30201</v>
      </c>
      <c r="AV1664" s="8">
        <v>1.4290000000000001E-3</v>
      </c>
    </row>
    <row r="1665" spans="1:48">
      <c r="A1665" s="8" t="s">
        <v>3443</v>
      </c>
      <c r="B1665" s="8">
        <v>12766</v>
      </c>
      <c r="D1665" s="8" t="s">
        <v>3459</v>
      </c>
      <c r="K1665" s="8" t="s">
        <v>2055</v>
      </c>
      <c r="S1665" s="8">
        <v>112764</v>
      </c>
      <c r="T1665" s="8">
        <v>1</v>
      </c>
      <c r="U1665" s="8">
        <v>162938</v>
      </c>
      <c r="AK1665" s="8">
        <v>30191</v>
      </c>
      <c r="AL1665" s="8">
        <v>1.4290000000000001E-3</v>
      </c>
      <c r="AM1665" s="8">
        <v>0</v>
      </c>
      <c r="AN1665" s="8">
        <v>0</v>
      </c>
      <c r="AO1665" s="8">
        <v>0</v>
      </c>
      <c r="AP1665" s="8">
        <v>0</v>
      </c>
      <c r="AQ1665" s="8">
        <v>0</v>
      </c>
      <c r="AR1665" s="8">
        <v>0</v>
      </c>
      <c r="AS1665" s="8">
        <v>0</v>
      </c>
      <c r="AT1665" s="8">
        <v>0</v>
      </c>
      <c r="AU1665" s="8">
        <v>30201</v>
      </c>
      <c r="AV1665" s="8">
        <v>1.4290000000000001E-3</v>
      </c>
    </row>
    <row r="1666" spans="1:48">
      <c r="A1666" s="8" t="s">
        <v>3443</v>
      </c>
      <c r="B1666" s="8">
        <v>12767</v>
      </c>
      <c r="D1666" s="8" t="s">
        <v>3460</v>
      </c>
      <c r="K1666" s="8" t="s">
        <v>2055</v>
      </c>
      <c r="S1666" s="8">
        <v>112764</v>
      </c>
      <c r="T1666" s="8">
        <v>1</v>
      </c>
      <c r="U1666" s="8">
        <v>162938</v>
      </c>
      <c r="AK1666" s="8">
        <v>30191</v>
      </c>
      <c r="AL1666" s="8">
        <v>1.4290000000000001E-3</v>
      </c>
      <c r="AM1666" s="8">
        <v>0</v>
      </c>
      <c r="AN1666" s="8">
        <v>0</v>
      </c>
      <c r="AO1666" s="8">
        <v>0</v>
      </c>
      <c r="AP1666" s="8">
        <v>0</v>
      </c>
      <c r="AQ1666" s="8">
        <v>0</v>
      </c>
      <c r="AR1666" s="8">
        <v>0</v>
      </c>
      <c r="AS1666" s="8">
        <v>0</v>
      </c>
      <c r="AT1666" s="8">
        <v>0</v>
      </c>
      <c r="AU1666" s="8">
        <v>30201</v>
      </c>
      <c r="AV1666" s="8">
        <v>1.4290000000000001E-3</v>
      </c>
    </row>
    <row r="1667" spans="1:48">
      <c r="A1667" s="8" t="s">
        <v>3443</v>
      </c>
      <c r="B1667" s="8">
        <v>12768</v>
      </c>
      <c r="D1667" s="8" t="s">
        <v>3461</v>
      </c>
      <c r="K1667" s="8" t="s">
        <v>2055</v>
      </c>
      <c r="S1667" s="8">
        <v>112764</v>
      </c>
      <c r="T1667" s="8">
        <v>1</v>
      </c>
      <c r="U1667" s="8">
        <v>162938</v>
      </c>
      <c r="AK1667" s="8">
        <v>30191</v>
      </c>
      <c r="AL1667" s="8">
        <v>1.4290000000000001E-3</v>
      </c>
      <c r="AM1667" s="8">
        <v>0</v>
      </c>
      <c r="AN1667" s="8">
        <v>0</v>
      </c>
      <c r="AO1667" s="8">
        <v>0</v>
      </c>
      <c r="AP1667" s="8">
        <v>0</v>
      </c>
      <c r="AQ1667" s="8">
        <v>0</v>
      </c>
      <c r="AR1667" s="8">
        <v>0</v>
      </c>
      <c r="AS1667" s="8">
        <v>0</v>
      </c>
      <c r="AT1667" s="8">
        <v>0</v>
      </c>
      <c r="AU1667" s="8">
        <v>30201</v>
      </c>
      <c r="AV1667" s="8">
        <v>1.4290000000000001E-3</v>
      </c>
    </row>
    <row r="1668" spans="1:48">
      <c r="A1668" s="8" t="s">
        <v>3443</v>
      </c>
      <c r="B1668" s="8">
        <v>12769</v>
      </c>
      <c r="D1668" s="8" t="s">
        <v>3462</v>
      </c>
      <c r="K1668" s="8" t="s">
        <v>2055</v>
      </c>
      <c r="S1668" s="8">
        <v>112764</v>
      </c>
      <c r="T1668" s="8">
        <v>1</v>
      </c>
      <c r="U1668" s="8">
        <v>162938</v>
      </c>
      <c r="AK1668" s="8">
        <v>30191</v>
      </c>
      <c r="AL1668" s="8">
        <v>1.4290000000000001E-3</v>
      </c>
      <c r="AM1668" s="8">
        <v>0</v>
      </c>
      <c r="AN1668" s="8">
        <v>0</v>
      </c>
      <c r="AO1668" s="8">
        <v>0</v>
      </c>
      <c r="AP1668" s="8">
        <v>0</v>
      </c>
      <c r="AQ1668" s="8">
        <v>0</v>
      </c>
      <c r="AR1668" s="8">
        <v>0</v>
      </c>
      <c r="AS1668" s="8">
        <v>0</v>
      </c>
      <c r="AT1668" s="8">
        <v>0</v>
      </c>
      <c r="AU1668" s="8">
        <v>30201</v>
      </c>
      <c r="AV1668" s="8">
        <v>1.4290000000000001E-3</v>
      </c>
    </row>
    <row r="1669" spans="1:48">
      <c r="A1669" s="8" t="s">
        <v>3443</v>
      </c>
      <c r="B1669" s="8">
        <v>12770</v>
      </c>
      <c r="D1669" s="8" t="s">
        <v>3463</v>
      </c>
      <c r="K1669" s="8" t="s">
        <v>2055</v>
      </c>
      <c r="S1669" s="8">
        <v>112764</v>
      </c>
      <c r="T1669" s="8">
        <v>1</v>
      </c>
      <c r="U1669" s="8">
        <v>162938</v>
      </c>
      <c r="AK1669" s="8">
        <v>30191</v>
      </c>
      <c r="AL1669" s="8">
        <v>1.4290000000000001E-3</v>
      </c>
      <c r="AM1669" s="8">
        <v>0</v>
      </c>
      <c r="AN1669" s="8">
        <v>0</v>
      </c>
      <c r="AO1669" s="8">
        <v>0</v>
      </c>
      <c r="AP1669" s="8">
        <v>0</v>
      </c>
      <c r="AQ1669" s="8">
        <v>0</v>
      </c>
      <c r="AR1669" s="8">
        <v>0</v>
      </c>
      <c r="AS1669" s="8">
        <v>0</v>
      </c>
      <c r="AT1669" s="8">
        <v>0</v>
      </c>
      <c r="AU1669" s="8">
        <v>30201</v>
      </c>
      <c r="AV1669" s="8">
        <v>1.4290000000000001E-3</v>
      </c>
    </row>
    <row r="1670" spans="1:48">
      <c r="A1670" s="8" t="s">
        <v>3443</v>
      </c>
      <c r="B1670" s="8">
        <v>12771</v>
      </c>
      <c r="D1670" s="8" t="s">
        <v>3464</v>
      </c>
      <c r="K1670" s="8" t="s">
        <v>2055</v>
      </c>
      <c r="S1670" s="8">
        <v>112771</v>
      </c>
      <c r="T1670" s="8">
        <v>1</v>
      </c>
      <c r="U1670" s="8">
        <v>145618</v>
      </c>
      <c r="AK1670" s="8">
        <v>30191</v>
      </c>
      <c r="AL1670" s="8">
        <v>1.111E-3</v>
      </c>
      <c r="AM1670" s="8">
        <v>0</v>
      </c>
      <c r="AN1670" s="8">
        <v>0</v>
      </c>
      <c r="AO1670" s="8">
        <v>0</v>
      </c>
      <c r="AP1670" s="8">
        <v>0</v>
      </c>
      <c r="AQ1670" s="8">
        <v>0</v>
      </c>
      <c r="AR1670" s="8">
        <v>0</v>
      </c>
      <c r="AS1670" s="8">
        <v>0</v>
      </c>
      <c r="AT1670" s="8">
        <v>0</v>
      </c>
      <c r="AU1670" s="8">
        <v>30201</v>
      </c>
      <c r="AV1670" s="8">
        <v>1.111E-3</v>
      </c>
    </row>
    <row r="1671" spans="1:48">
      <c r="A1671" s="8" t="s">
        <v>3443</v>
      </c>
      <c r="B1671" s="8">
        <v>12772</v>
      </c>
      <c r="D1671" s="8" t="s">
        <v>3465</v>
      </c>
      <c r="K1671" s="8" t="s">
        <v>2055</v>
      </c>
      <c r="S1671" s="8">
        <v>112771</v>
      </c>
      <c r="T1671" s="8">
        <v>1</v>
      </c>
      <c r="U1671" s="8">
        <v>145618</v>
      </c>
      <c r="AK1671" s="8">
        <v>30191</v>
      </c>
      <c r="AL1671" s="8">
        <v>1.111E-3</v>
      </c>
      <c r="AM1671" s="8">
        <v>0</v>
      </c>
      <c r="AN1671" s="8">
        <v>0</v>
      </c>
      <c r="AO1671" s="8">
        <v>0</v>
      </c>
      <c r="AP1671" s="8">
        <v>0</v>
      </c>
      <c r="AQ1671" s="8">
        <v>0</v>
      </c>
      <c r="AR1671" s="8">
        <v>0</v>
      </c>
      <c r="AS1671" s="8">
        <v>0</v>
      </c>
      <c r="AT1671" s="8">
        <v>0</v>
      </c>
      <c r="AU1671" s="8">
        <v>30201</v>
      </c>
      <c r="AV1671" s="8">
        <v>1.111E-3</v>
      </c>
    </row>
    <row r="1672" spans="1:48">
      <c r="A1672" s="8" t="s">
        <v>3443</v>
      </c>
      <c r="B1672" s="8">
        <v>12773</v>
      </c>
      <c r="D1672" s="8" t="s">
        <v>3466</v>
      </c>
      <c r="K1672" s="8" t="s">
        <v>2055</v>
      </c>
      <c r="S1672" s="8">
        <v>112771</v>
      </c>
      <c r="T1672" s="8">
        <v>1</v>
      </c>
      <c r="U1672" s="8">
        <v>145618</v>
      </c>
      <c r="AK1672" s="8">
        <v>30191</v>
      </c>
      <c r="AL1672" s="8">
        <v>1.111E-3</v>
      </c>
      <c r="AM1672" s="8">
        <v>0</v>
      </c>
      <c r="AN1672" s="8">
        <v>0</v>
      </c>
      <c r="AO1672" s="8">
        <v>0</v>
      </c>
      <c r="AP1672" s="8">
        <v>0</v>
      </c>
      <c r="AQ1672" s="8">
        <v>0</v>
      </c>
      <c r="AR1672" s="8">
        <v>0</v>
      </c>
      <c r="AS1672" s="8">
        <v>0</v>
      </c>
      <c r="AT1672" s="8">
        <v>0</v>
      </c>
      <c r="AU1672" s="8">
        <v>30201</v>
      </c>
      <c r="AV1672" s="8">
        <v>1.111E-3</v>
      </c>
    </row>
    <row r="1673" spans="1:48">
      <c r="A1673" s="8" t="s">
        <v>3443</v>
      </c>
      <c r="B1673" s="8">
        <v>12774</v>
      </c>
      <c r="D1673" s="8" t="s">
        <v>3467</v>
      </c>
      <c r="K1673" s="8" t="s">
        <v>2055</v>
      </c>
      <c r="S1673" s="8">
        <v>112771</v>
      </c>
      <c r="T1673" s="8">
        <v>1</v>
      </c>
      <c r="U1673" s="8">
        <v>145618</v>
      </c>
      <c r="AK1673" s="8">
        <v>30191</v>
      </c>
      <c r="AL1673" s="8">
        <v>1.111E-3</v>
      </c>
      <c r="AM1673" s="8">
        <v>0</v>
      </c>
      <c r="AN1673" s="8">
        <v>0</v>
      </c>
      <c r="AO1673" s="8">
        <v>0</v>
      </c>
      <c r="AP1673" s="8">
        <v>0</v>
      </c>
      <c r="AQ1673" s="8">
        <v>0</v>
      </c>
      <c r="AR1673" s="8">
        <v>0</v>
      </c>
      <c r="AS1673" s="8">
        <v>0</v>
      </c>
      <c r="AT1673" s="8">
        <v>0</v>
      </c>
      <c r="AU1673" s="8">
        <v>30201</v>
      </c>
      <c r="AV1673" s="8">
        <v>1.111E-3</v>
      </c>
    </row>
    <row r="1674" spans="1:48">
      <c r="A1674" s="8" t="s">
        <v>3443</v>
      </c>
      <c r="B1674" s="8">
        <v>12775</v>
      </c>
      <c r="D1674" s="8" t="s">
        <v>3468</v>
      </c>
      <c r="K1674" s="8" t="s">
        <v>2055</v>
      </c>
      <c r="S1674" s="8">
        <v>112771</v>
      </c>
      <c r="T1674" s="8">
        <v>1</v>
      </c>
      <c r="U1674" s="8">
        <v>145618</v>
      </c>
      <c r="AK1674" s="8">
        <v>30191</v>
      </c>
      <c r="AL1674" s="8">
        <v>1.111E-3</v>
      </c>
      <c r="AM1674" s="8">
        <v>0</v>
      </c>
      <c r="AN1674" s="8">
        <v>0</v>
      </c>
      <c r="AO1674" s="8">
        <v>0</v>
      </c>
      <c r="AP1674" s="8">
        <v>0</v>
      </c>
      <c r="AQ1674" s="8">
        <v>0</v>
      </c>
      <c r="AR1674" s="8">
        <v>0</v>
      </c>
      <c r="AS1674" s="8">
        <v>0</v>
      </c>
      <c r="AT1674" s="8">
        <v>0</v>
      </c>
      <c r="AU1674" s="8">
        <v>30201</v>
      </c>
      <c r="AV1674" s="8">
        <v>1.111E-3</v>
      </c>
    </row>
    <row r="1675" spans="1:48">
      <c r="A1675" s="8" t="s">
        <v>3443</v>
      </c>
      <c r="B1675" s="8">
        <v>12776</v>
      </c>
      <c r="D1675" s="8" t="s">
        <v>3469</v>
      </c>
      <c r="K1675" s="8" t="s">
        <v>2055</v>
      </c>
      <c r="S1675" s="8">
        <v>112771</v>
      </c>
      <c r="T1675" s="8">
        <v>1</v>
      </c>
      <c r="U1675" s="8">
        <v>145618</v>
      </c>
      <c r="AK1675" s="8">
        <v>30191</v>
      </c>
      <c r="AL1675" s="8">
        <v>1.111E-3</v>
      </c>
      <c r="AM1675" s="8">
        <v>0</v>
      </c>
      <c r="AN1675" s="8">
        <v>0</v>
      </c>
      <c r="AO1675" s="8">
        <v>0</v>
      </c>
      <c r="AP1675" s="8">
        <v>0</v>
      </c>
      <c r="AQ1675" s="8">
        <v>0</v>
      </c>
      <c r="AR1675" s="8">
        <v>0</v>
      </c>
      <c r="AS1675" s="8">
        <v>0</v>
      </c>
      <c r="AT1675" s="8">
        <v>0</v>
      </c>
      <c r="AU1675" s="8">
        <v>30201</v>
      </c>
      <c r="AV1675" s="8">
        <v>1.111E-3</v>
      </c>
    </row>
    <row r="1676" spans="1:48">
      <c r="A1676" s="8" t="s">
        <v>3443</v>
      </c>
      <c r="B1676" s="8">
        <v>12777</v>
      </c>
      <c r="D1676" s="8" t="s">
        <v>3470</v>
      </c>
      <c r="K1676" s="8" t="s">
        <v>2055</v>
      </c>
      <c r="S1676" s="8">
        <v>112771</v>
      </c>
      <c r="T1676" s="8">
        <v>1</v>
      </c>
      <c r="U1676" s="8">
        <v>145618</v>
      </c>
      <c r="AK1676" s="8">
        <v>30191</v>
      </c>
      <c r="AL1676" s="8">
        <v>1.111E-3</v>
      </c>
      <c r="AM1676" s="8">
        <v>0</v>
      </c>
      <c r="AN1676" s="8">
        <v>0</v>
      </c>
      <c r="AO1676" s="8">
        <v>0</v>
      </c>
      <c r="AP1676" s="8">
        <v>0</v>
      </c>
      <c r="AQ1676" s="8">
        <v>0</v>
      </c>
      <c r="AR1676" s="8">
        <v>0</v>
      </c>
      <c r="AS1676" s="8">
        <v>0</v>
      </c>
      <c r="AT1676" s="8">
        <v>0</v>
      </c>
      <c r="AU1676" s="8">
        <v>30201</v>
      </c>
      <c r="AV1676" s="8">
        <v>1.111E-3</v>
      </c>
    </row>
    <row r="1677" spans="1:48">
      <c r="A1677" s="8" t="s">
        <v>3443</v>
      </c>
      <c r="B1677" s="8">
        <v>12778</v>
      </c>
      <c r="D1677" s="8" t="s">
        <v>3471</v>
      </c>
      <c r="K1677" s="8" t="s">
        <v>2055</v>
      </c>
      <c r="S1677" s="8">
        <v>112771</v>
      </c>
      <c r="T1677" s="8">
        <v>1</v>
      </c>
      <c r="U1677" s="8">
        <v>145618</v>
      </c>
      <c r="AK1677" s="8">
        <v>30191</v>
      </c>
      <c r="AL1677" s="8">
        <v>1.111E-3</v>
      </c>
      <c r="AM1677" s="8">
        <v>0</v>
      </c>
      <c r="AN1677" s="8">
        <v>0</v>
      </c>
      <c r="AO1677" s="8">
        <v>0</v>
      </c>
      <c r="AP1677" s="8">
        <v>0</v>
      </c>
      <c r="AQ1677" s="8">
        <v>0</v>
      </c>
      <c r="AR1677" s="8">
        <v>0</v>
      </c>
      <c r="AS1677" s="8">
        <v>0</v>
      </c>
      <c r="AT1677" s="8">
        <v>0</v>
      </c>
      <c r="AU1677" s="8">
        <v>30201</v>
      </c>
      <c r="AV1677" s="8">
        <v>1.111E-3</v>
      </c>
    </row>
    <row r="1678" spans="1:48">
      <c r="A1678" s="8" t="s">
        <v>3443</v>
      </c>
      <c r="B1678" s="8">
        <v>12779</v>
      </c>
      <c r="D1678" s="8" t="s">
        <v>3472</v>
      </c>
      <c r="K1678" s="8" t="s">
        <v>2055</v>
      </c>
      <c r="S1678" s="8">
        <v>112771</v>
      </c>
      <c r="T1678" s="8">
        <v>1</v>
      </c>
      <c r="U1678" s="8">
        <v>145618</v>
      </c>
      <c r="AK1678" s="8">
        <v>30191</v>
      </c>
      <c r="AL1678" s="8">
        <v>1.111E-3</v>
      </c>
      <c r="AM1678" s="8">
        <v>0</v>
      </c>
      <c r="AN1678" s="8">
        <v>0</v>
      </c>
      <c r="AO1678" s="8">
        <v>0</v>
      </c>
      <c r="AP1678" s="8">
        <v>0</v>
      </c>
      <c r="AQ1678" s="8">
        <v>0</v>
      </c>
      <c r="AR1678" s="8">
        <v>0</v>
      </c>
      <c r="AS1678" s="8">
        <v>0</v>
      </c>
      <c r="AT1678" s="8">
        <v>0</v>
      </c>
      <c r="AU1678" s="8">
        <v>30201</v>
      </c>
      <c r="AV1678" s="8">
        <v>1.111E-3</v>
      </c>
    </row>
    <row r="1679" spans="1:48">
      <c r="A1679" s="8" t="s">
        <v>3443</v>
      </c>
      <c r="B1679" s="8">
        <v>12780</v>
      </c>
      <c r="D1679" s="8" t="s">
        <v>3473</v>
      </c>
      <c r="K1679" s="8" t="s">
        <v>2055</v>
      </c>
      <c r="S1679" s="8">
        <v>112771</v>
      </c>
      <c r="T1679" s="8">
        <v>1</v>
      </c>
      <c r="U1679" s="8">
        <v>145618</v>
      </c>
      <c r="AK1679" s="8">
        <v>30191</v>
      </c>
      <c r="AL1679" s="8">
        <v>1.111E-3</v>
      </c>
      <c r="AM1679" s="8">
        <v>0</v>
      </c>
      <c r="AN1679" s="8">
        <v>0</v>
      </c>
      <c r="AO1679" s="8">
        <v>0</v>
      </c>
      <c r="AP1679" s="8">
        <v>0</v>
      </c>
      <c r="AQ1679" s="8">
        <v>0</v>
      </c>
      <c r="AR1679" s="8">
        <v>0</v>
      </c>
      <c r="AS1679" s="8">
        <v>0</v>
      </c>
      <c r="AT1679" s="8">
        <v>0</v>
      </c>
      <c r="AU1679" s="8">
        <v>30201</v>
      </c>
      <c r="AV1679" s="8">
        <v>1.111E-3</v>
      </c>
    </row>
    <row r="1680" spans="1:48">
      <c r="A1680" s="8" t="s">
        <v>3443</v>
      </c>
      <c r="B1680" s="8">
        <v>12781</v>
      </c>
      <c r="D1680" s="8" t="s">
        <v>3474</v>
      </c>
      <c r="K1680" s="8" t="s">
        <v>2055</v>
      </c>
      <c r="S1680" s="8">
        <v>112771</v>
      </c>
      <c r="T1680" s="8">
        <v>1</v>
      </c>
      <c r="U1680" s="8">
        <v>145618</v>
      </c>
      <c r="AK1680" s="8">
        <v>30191</v>
      </c>
      <c r="AL1680" s="8">
        <v>1.111E-3</v>
      </c>
      <c r="AM1680" s="8">
        <v>0</v>
      </c>
      <c r="AN1680" s="8">
        <v>0</v>
      </c>
      <c r="AO1680" s="8">
        <v>0</v>
      </c>
      <c r="AP1680" s="8">
        <v>0</v>
      </c>
      <c r="AQ1680" s="8">
        <v>0</v>
      </c>
      <c r="AR1680" s="8">
        <v>0</v>
      </c>
      <c r="AS1680" s="8">
        <v>0</v>
      </c>
      <c r="AT1680" s="8">
        <v>0</v>
      </c>
      <c r="AU1680" s="8">
        <v>30201</v>
      </c>
      <c r="AV1680" s="8">
        <v>1.111E-3</v>
      </c>
    </row>
    <row r="1681" spans="1:48">
      <c r="A1681" s="8" t="s">
        <v>3443</v>
      </c>
      <c r="B1681" s="8">
        <v>12782</v>
      </c>
      <c r="D1681" s="8" t="s">
        <v>3475</v>
      </c>
      <c r="K1681" s="8" t="s">
        <v>2055</v>
      </c>
      <c r="S1681" s="8">
        <v>112771</v>
      </c>
      <c r="T1681" s="8">
        <v>1</v>
      </c>
      <c r="U1681" s="8">
        <v>145618</v>
      </c>
      <c r="AK1681" s="8">
        <v>30191</v>
      </c>
      <c r="AL1681" s="8">
        <v>1.111E-3</v>
      </c>
      <c r="AM1681" s="8">
        <v>0</v>
      </c>
      <c r="AN1681" s="8">
        <v>0</v>
      </c>
      <c r="AO1681" s="8">
        <v>0</v>
      </c>
      <c r="AP1681" s="8">
        <v>0</v>
      </c>
      <c r="AQ1681" s="8">
        <v>0</v>
      </c>
      <c r="AR1681" s="8">
        <v>0</v>
      </c>
      <c r="AS1681" s="8">
        <v>0</v>
      </c>
      <c r="AT1681" s="8">
        <v>0</v>
      </c>
      <c r="AU1681" s="8">
        <v>30201</v>
      </c>
      <c r="AV1681" s="8">
        <v>1.111E-3</v>
      </c>
    </row>
    <row r="1682" spans="1:48">
      <c r="A1682" s="8" t="s">
        <v>3443</v>
      </c>
      <c r="B1682" s="8">
        <v>12783</v>
      </c>
      <c r="D1682" s="8" t="s">
        <v>3476</v>
      </c>
      <c r="K1682" s="8" t="s">
        <v>2055</v>
      </c>
      <c r="S1682" s="8">
        <v>112771</v>
      </c>
      <c r="T1682" s="8">
        <v>1</v>
      </c>
      <c r="U1682" s="8">
        <v>145618</v>
      </c>
      <c r="AK1682" s="8">
        <v>30191</v>
      </c>
      <c r="AL1682" s="8">
        <v>1.111E-3</v>
      </c>
      <c r="AM1682" s="8">
        <v>0</v>
      </c>
      <c r="AN1682" s="8">
        <v>0</v>
      </c>
      <c r="AO1682" s="8">
        <v>0</v>
      </c>
      <c r="AP1682" s="8">
        <v>0</v>
      </c>
      <c r="AQ1682" s="8">
        <v>0</v>
      </c>
      <c r="AR1682" s="8">
        <v>0</v>
      </c>
      <c r="AS1682" s="8">
        <v>0</v>
      </c>
      <c r="AT1682" s="8">
        <v>0</v>
      </c>
      <c r="AU1682" s="8">
        <v>30201</v>
      </c>
      <c r="AV1682" s="8">
        <v>1.111E-3</v>
      </c>
    </row>
    <row r="1683" spans="1:48">
      <c r="A1683" s="8" t="s">
        <v>3443</v>
      </c>
      <c r="B1683" s="8">
        <v>12784</v>
      </c>
      <c r="D1683" s="8" t="s">
        <v>3477</v>
      </c>
      <c r="K1683" s="8" t="s">
        <v>2055</v>
      </c>
      <c r="S1683" s="8">
        <v>112771</v>
      </c>
      <c r="T1683" s="8">
        <v>1</v>
      </c>
      <c r="U1683" s="8">
        <v>145618</v>
      </c>
      <c r="AK1683" s="8">
        <v>30191</v>
      </c>
      <c r="AL1683" s="8">
        <v>1.111E-3</v>
      </c>
      <c r="AM1683" s="8">
        <v>0</v>
      </c>
      <c r="AN1683" s="8">
        <v>0</v>
      </c>
      <c r="AO1683" s="8">
        <v>0</v>
      </c>
      <c r="AP1683" s="8">
        <v>0</v>
      </c>
      <c r="AQ1683" s="8">
        <v>0</v>
      </c>
      <c r="AR1683" s="8">
        <v>0</v>
      </c>
      <c r="AS1683" s="8">
        <v>0</v>
      </c>
      <c r="AT1683" s="8">
        <v>0</v>
      </c>
      <c r="AU1683" s="8">
        <v>30201</v>
      </c>
      <c r="AV1683" s="8">
        <v>1.111E-3</v>
      </c>
    </row>
    <row r="1684" spans="1:48">
      <c r="A1684" s="8" t="s">
        <v>3443</v>
      </c>
      <c r="B1684" s="8">
        <v>12785</v>
      </c>
      <c r="D1684" s="8" t="s">
        <v>3478</v>
      </c>
      <c r="K1684" s="8" t="s">
        <v>2055</v>
      </c>
      <c r="S1684" s="8">
        <v>112771</v>
      </c>
      <c r="T1684" s="8">
        <v>1</v>
      </c>
      <c r="U1684" s="8">
        <v>145618</v>
      </c>
      <c r="AK1684" s="8">
        <v>30191</v>
      </c>
      <c r="AL1684" s="8">
        <v>1.111E-3</v>
      </c>
      <c r="AM1684" s="8">
        <v>0</v>
      </c>
      <c r="AN1684" s="8">
        <v>0</v>
      </c>
      <c r="AO1684" s="8">
        <v>0</v>
      </c>
      <c r="AP1684" s="8">
        <v>0</v>
      </c>
      <c r="AQ1684" s="8">
        <v>0</v>
      </c>
      <c r="AR1684" s="8">
        <v>0</v>
      </c>
      <c r="AS1684" s="8">
        <v>0</v>
      </c>
      <c r="AT1684" s="8">
        <v>0</v>
      </c>
      <c r="AU1684" s="8">
        <v>30201</v>
      </c>
      <c r="AV1684" s="8">
        <v>1.111E-3</v>
      </c>
    </row>
    <row r="1685" spans="1:48">
      <c r="A1685" s="8" t="s">
        <v>3443</v>
      </c>
      <c r="B1685" s="8">
        <v>12786</v>
      </c>
      <c r="D1685" s="8" t="s">
        <v>3479</v>
      </c>
      <c r="K1685" s="8" t="s">
        <v>2055</v>
      </c>
      <c r="S1685" s="8">
        <v>112122</v>
      </c>
      <c r="T1685" s="8">
        <v>1</v>
      </c>
      <c r="U1685" s="8">
        <v>620744</v>
      </c>
      <c r="AK1685" s="8">
        <v>30191</v>
      </c>
      <c r="AL1685" s="8">
        <v>6.6700000000000006E-4</v>
      </c>
      <c r="AM1685" s="8">
        <v>0</v>
      </c>
      <c r="AN1685" s="8">
        <v>0</v>
      </c>
      <c r="AO1685" s="8">
        <v>0</v>
      </c>
      <c r="AP1685" s="8">
        <v>0</v>
      </c>
      <c r="AQ1685" s="8">
        <v>0</v>
      </c>
      <c r="AR1685" s="8">
        <v>0</v>
      </c>
      <c r="AS1685" s="8">
        <v>0</v>
      </c>
      <c r="AT1685" s="8">
        <v>0</v>
      </c>
      <c r="AU1685" s="8">
        <v>30201</v>
      </c>
      <c r="AV1685" s="8">
        <v>6.6700000000000006E-4</v>
      </c>
    </row>
    <row r="1686" spans="1:48">
      <c r="A1686" s="8" t="s">
        <v>3443</v>
      </c>
      <c r="B1686" s="8">
        <v>12787</v>
      </c>
      <c r="D1686" s="8" t="s">
        <v>3480</v>
      </c>
      <c r="K1686" s="8" t="s">
        <v>2055</v>
      </c>
      <c r="S1686" s="8">
        <v>112122</v>
      </c>
      <c r="T1686" s="8">
        <v>1</v>
      </c>
      <c r="U1686" s="8">
        <v>620744</v>
      </c>
      <c r="AK1686" s="8">
        <v>30191</v>
      </c>
      <c r="AL1686" s="8">
        <v>6.6700000000000006E-4</v>
      </c>
      <c r="AM1686" s="8">
        <v>0</v>
      </c>
      <c r="AN1686" s="8">
        <v>0</v>
      </c>
      <c r="AO1686" s="8">
        <v>0</v>
      </c>
      <c r="AP1686" s="8">
        <v>0</v>
      </c>
      <c r="AQ1686" s="8">
        <v>0</v>
      </c>
      <c r="AR1686" s="8">
        <v>0</v>
      </c>
      <c r="AS1686" s="8">
        <v>0</v>
      </c>
      <c r="AT1686" s="8">
        <v>0</v>
      </c>
      <c r="AU1686" s="8">
        <v>30201</v>
      </c>
      <c r="AV1686" s="8">
        <v>6.6700000000000006E-4</v>
      </c>
    </row>
    <row r="1687" spans="1:48">
      <c r="A1687" s="8" t="s">
        <v>3443</v>
      </c>
      <c r="B1687" s="8">
        <v>12788</v>
      </c>
      <c r="D1687" s="8" t="s">
        <v>3481</v>
      </c>
      <c r="K1687" s="8" t="s">
        <v>2055</v>
      </c>
      <c r="S1687" s="8">
        <v>112122</v>
      </c>
      <c r="T1687" s="8">
        <v>1</v>
      </c>
      <c r="U1687" s="8">
        <v>620744</v>
      </c>
      <c r="AK1687" s="8">
        <v>30191</v>
      </c>
      <c r="AL1687" s="8">
        <v>6.6700000000000006E-4</v>
      </c>
      <c r="AM1687" s="8">
        <v>0</v>
      </c>
      <c r="AN1687" s="8">
        <v>0</v>
      </c>
      <c r="AO1687" s="8">
        <v>0</v>
      </c>
      <c r="AP1687" s="8">
        <v>0</v>
      </c>
      <c r="AQ1687" s="8">
        <v>0</v>
      </c>
      <c r="AR1687" s="8">
        <v>0</v>
      </c>
      <c r="AS1687" s="8">
        <v>0</v>
      </c>
      <c r="AT1687" s="8">
        <v>0</v>
      </c>
      <c r="AU1687" s="8">
        <v>30201</v>
      </c>
      <c r="AV1687" s="8">
        <v>6.6700000000000006E-4</v>
      </c>
    </row>
    <row r="1688" spans="1:48">
      <c r="A1688" s="8" t="s">
        <v>3443</v>
      </c>
      <c r="B1688" s="8">
        <v>12789</v>
      </c>
      <c r="D1688" s="8" t="s">
        <v>3482</v>
      </c>
      <c r="K1688" s="8" t="s">
        <v>2055</v>
      </c>
      <c r="S1688" s="8">
        <v>112122</v>
      </c>
      <c r="T1688" s="8">
        <v>1</v>
      </c>
      <c r="U1688" s="8">
        <v>620744</v>
      </c>
      <c r="AK1688" s="8">
        <v>30191</v>
      </c>
      <c r="AL1688" s="8">
        <v>6.6700000000000006E-4</v>
      </c>
      <c r="AM1688" s="8">
        <v>0</v>
      </c>
      <c r="AN1688" s="8">
        <v>0</v>
      </c>
      <c r="AO1688" s="8">
        <v>0</v>
      </c>
      <c r="AP1688" s="8">
        <v>0</v>
      </c>
      <c r="AQ1688" s="8">
        <v>0</v>
      </c>
      <c r="AR1688" s="8">
        <v>0</v>
      </c>
      <c r="AS1688" s="8">
        <v>0</v>
      </c>
      <c r="AT1688" s="8">
        <v>0</v>
      </c>
      <c r="AU1688" s="8">
        <v>30201</v>
      </c>
      <c r="AV1688" s="8">
        <v>6.6700000000000006E-4</v>
      </c>
    </row>
    <row r="1689" spans="1:48">
      <c r="A1689" s="8" t="s">
        <v>3443</v>
      </c>
      <c r="B1689" s="8">
        <v>12790</v>
      </c>
      <c r="D1689" s="8" t="s">
        <v>3483</v>
      </c>
      <c r="K1689" s="8" t="s">
        <v>2055</v>
      </c>
      <c r="S1689" s="8">
        <v>112122</v>
      </c>
      <c r="T1689" s="8">
        <v>1</v>
      </c>
      <c r="U1689" s="8">
        <v>620744</v>
      </c>
      <c r="AK1689" s="8">
        <v>30191</v>
      </c>
      <c r="AL1689" s="8">
        <v>6.6700000000000006E-4</v>
      </c>
      <c r="AM1689" s="8">
        <v>0</v>
      </c>
      <c r="AN1689" s="8">
        <v>0</v>
      </c>
      <c r="AO1689" s="8">
        <v>0</v>
      </c>
      <c r="AP1689" s="8">
        <v>0</v>
      </c>
      <c r="AQ1689" s="8">
        <v>0</v>
      </c>
      <c r="AR1689" s="8">
        <v>0</v>
      </c>
      <c r="AS1689" s="8">
        <v>0</v>
      </c>
      <c r="AT1689" s="8">
        <v>0</v>
      </c>
      <c r="AU1689" s="8">
        <v>30201</v>
      </c>
      <c r="AV1689" s="8">
        <v>6.6700000000000006E-4</v>
      </c>
    </row>
    <row r="1690" spans="1:48">
      <c r="A1690" s="8" t="s">
        <v>3443</v>
      </c>
      <c r="B1690" s="8">
        <v>12791</v>
      </c>
      <c r="D1690" s="8" t="s">
        <v>3484</v>
      </c>
      <c r="K1690" s="8" t="s">
        <v>2055</v>
      </c>
      <c r="S1690" s="8">
        <v>112122</v>
      </c>
      <c r="T1690" s="8">
        <v>1</v>
      </c>
      <c r="U1690" s="8">
        <v>620744</v>
      </c>
      <c r="AK1690" s="8">
        <v>30191</v>
      </c>
      <c r="AL1690" s="8">
        <v>6.6700000000000006E-4</v>
      </c>
      <c r="AM1690" s="8">
        <v>0</v>
      </c>
      <c r="AN1690" s="8">
        <v>0</v>
      </c>
      <c r="AO1690" s="8">
        <v>0</v>
      </c>
      <c r="AP1690" s="8">
        <v>0</v>
      </c>
      <c r="AQ1690" s="8">
        <v>0</v>
      </c>
      <c r="AR1690" s="8">
        <v>0</v>
      </c>
      <c r="AS1690" s="8">
        <v>0</v>
      </c>
      <c r="AT1690" s="8">
        <v>0</v>
      </c>
      <c r="AU1690" s="8">
        <v>30201</v>
      </c>
      <c r="AV1690" s="8">
        <v>6.6700000000000006E-4</v>
      </c>
    </row>
    <row r="1691" spans="1:48">
      <c r="A1691" s="8" t="s">
        <v>3443</v>
      </c>
      <c r="B1691" s="8">
        <v>12792</v>
      </c>
      <c r="D1691" s="8" t="s">
        <v>3485</v>
      </c>
      <c r="K1691" s="8" t="s">
        <v>2055</v>
      </c>
      <c r="S1691" s="8">
        <v>127010001</v>
      </c>
      <c r="T1691" s="8">
        <v>1</v>
      </c>
      <c r="U1691" s="8">
        <v>620744</v>
      </c>
      <c r="AK1691" s="8">
        <v>30191</v>
      </c>
      <c r="AL1691" s="8">
        <v>6.6700000000000006E-4</v>
      </c>
      <c r="AM1691" s="8">
        <v>0</v>
      </c>
      <c r="AN1691" s="8">
        <v>0</v>
      </c>
      <c r="AO1691" s="8">
        <v>0</v>
      </c>
      <c r="AP1691" s="8">
        <v>0</v>
      </c>
      <c r="AQ1691" s="8">
        <v>0</v>
      </c>
      <c r="AR1691" s="8">
        <v>0</v>
      </c>
      <c r="AS1691" s="8">
        <v>0</v>
      </c>
      <c r="AT1691" s="8">
        <v>0</v>
      </c>
      <c r="AU1691" s="8">
        <v>30201</v>
      </c>
      <c r="AV1691" s="8">
        <v>6.6700000000000006E-4</v>
      </c>
    </row>
    <row r="1692" spans="1:48">
      <c r="A1692" s="8" t="s">
        <v>3443</v>
      </c>
      <c r="B1692" s="8">
        <v>12793</v>
      </c>
      <c r="D1692" s="8" t="s">
        <v>3486</v>
      </c>
      <c r="K1692" s="8" t="s">
        <v>2055</v>
      </c>
      <c r="S1692" s="8">
        <v>112122</v>
      </c>
      <c r="T1692" s="8">
        <v>1</v>
      </c>
      <c r="U1692" s="8">
        <v>620744</v>
      </c>
      <c r="AK1692" s="8">
        <v>30191</v>
      </c>
      <c r="AL1692" s="8">
        <v>6.6700000000000006E-4</v>
      </c>
      <c r="AM1692" s="8">
        <v>0</v>
      </c>
      <c r="AN1692" s="8">
        <v>0</v>
      </c>
      <c r="AO1692" s="8">
        <v>0</v>
      </c>
      <c r="AP1692" s="8">
        <v>0</v>
      </c>
      <c r="AQ1692" s="8">
        <v>0</v>
      </c>
      <c r="AR1692" s="8">
        <v>0</v>
      </c>
      <c r="AS1692" s="8">
        <v>0</v>
      </c>
      <c r="AT1692" s="8">
        <v>0</v>
      </c>
      <c r="AU1692" s="8">
        <v>30201</v>
      </c>
      <c r="AV1692" s="8">
        <v>6.6700000000000006E-4</v>
      </c>
    </row>
    <row r="1693" spans="1:48">
      <c r="A1693" s="8" t="s">
        <v>3443</v>
      </c>
      <c r="B1693" s="8">
        <v>12794</v>
      </c>
      <c r="D1693" s="8" t="s">
        <v>3487</v>
      </c>
      <c r="K1693" s="8" t="s">
        <v>2055</v>
      </c>
      <c r="S1693" s="8">
        <v>112122</v>
      </c>
      <c r="T1693" s="8">
        <v>1</v>
      </c>
      <c r="U1693" s="8">
        <v>620744</v>
      </c>
      <c r="AK1693" s="8">
        <v>30191</v>
      </c>
      <c r="AL1693" s="8">
        <v>6.6700000000000006E-4</v>
      </c>
      <c r="AM1693" s="8">
        <v>0</v>
      </c>
      <c r="AN1693" s="8">
        <v>0</v>
      </c>
      <c r="AO1693" s="8">
        <v>0</v>
      </c>
      <c r="AP1693" s="8">
        <v>0</v>
      </c>
      <c r="AQ1693" s="8">
        <v>0</v>
      </c>
      <c r="AR1693" s="8">
        <v>0</v>
      </c>
      <c r="AS1693" s="8">
        <v>0</v>
      </c>
      <c r="AT1693" s="8">
        <v>0</v>
      </c>
      <c r="AU1693" s="8">
        <v>30201</v>
      </c>
      <c r="AV1693" s="8">
        <v>6.6700000000000006E-4</v>
      </c>
    </row>
    <row r="1694" spans="1:48">
      <c r="A1694" s="8" t="s">
        <v>3443</v>
      </c>
      <c r="B1694" s="8">
        <v>12795</v>
      </c>
      <c r="D1694" s="8" t="s">
        <v>3488</v>
      </c>
      <c r="K1694" s="8" t="s">
        <v>2055</v>
      </c>
      <c r="S1694" s="8">
        <v>112122</v>
      </c>
      <c r="T1694" s="8">
        <v>1</v>
      </c>
      <c r="U1694" s="8">
        <v>620744</v>
      </c>
      <c r="AK1694" s="8">
        <v>30191</v>
      </c>
      <c r="AL1694" s="8">
        <v>6.6700000000000006E-4</v>
      </c>
      <c r="AM1694" s="8">
        <v>0</v>
      </c>
      <c r="AN1694" s="8">
        <v>0</v>
      </c>
      <c r="AO1694" s="8">
        <v>0</v>
      </c>
      <c r="AP1694" s="8">
        <v>0</v>
      </c>
      <c r="AQ1694" s="8">
        <v>0</v>
      </c>
      <c r="AR1694" s="8">
        <v>0</v>
      </c>
      <c r="AS1694" s="8">
        <v>0</v>
      </c>
      <c r="AT1694" s="8">
        <v>0</v>
      </c>
      <c r="AU1694" s="8">
        <v>30201</v>
      </c>
      <c r="AV1694" s="8">
        <v>6.6700000000000006E-4</v>
      </c>
    </row>
    <row r="1695" spans="1:48">
      <c r="A1695" s="8" t="s">
        <v>3443</v>
      </c>
      <c r="B1695" s="8">
        <v>12796</v>
      </c>
      <c r="D1695" s="8" t="s">
        <v>3489</v>
      </c>
      <c r="K1695" s="8" t="s">
        <v>2055</v>
      </c>
      <c r="S1695" s="8">
        <v>112122</v>
      </c>
      <c r="T1695" s="8">
        <v>1</v>
      </c>
      <c r="U1695" s="8">
        <v>620744</v>
      </c>
      <c r="AK1695" s="8">
        <v>30191</v>
      </c>
      <c r="AL1695" s="8">
        <v>6.6700000000000006E-4</v>
      </c>
      <c r="AM1695" s="8">
        <v>0</v>
      </c>
      <c r="AN1695" s="8">
        <v>0</v>
      </c>
      <c r="AO1695" s="8">
        <v>0</v>
      </c>
      <c r="AP1695" s="8">
        <v>0</v>
      </c>
      <c r="AQ1695" s="8">
        <v>0</v>
      </c>
      <c r="AR1695" s="8">
        <v>0</v>
      </c>
      <c r="AS1695" s="8">
        <v>0</v>
      </c>
      <c r="AT1695" s="8">
        <v>0</v>
      </c>
      <c r="AU1695" s="8">
        <v>30201</v>
      </c>
      <c r="AV1695" s="8">
        <v>6.6700000000000006E-4</v>
      </c>
    </row>
    <row r="1696" spans="1:48">
      <c r="A1696" s="8" t="s">
        <v>3443</v>
      </c>
      <c r="B1696" s="8">
        <v>12797</v>
      </c>
      <c r="D1696" s="8" t="s">
        <v>3490</v>
      </c>
      <c r="K1696" s="8" t="s">
        <v>2055</v>
      </c>
      <c r="S1696" s="8">
        <v>112122</v>
      </c>
      <c r="T1696" s="8">
        <v>1</v>
      </c>
      <c r="U1696" s="8">
        <v>620744</v>
      </c>
      <c r="AK1696" s="8">
        <v>30191</v>
      </c>
      <c r="AL1696" s="8">
        <v>6.6700000000000006E-4</v>
      </c>
      <c r="AM1696" s="8">
        <v>0</v>
      </c>
      <c r="AN1696" s="8">
        <v>0</v>
      </c>
      <c r="AO1696" s="8">
        <v>0</v>
      </c>
      <c r="AP1696" s="8">
        <v>0</v>
      </c>
      <c r="AQ1696" s="8">
        <v>0</v>
      </c>
      <c r="AR1696" s="8">
        <v>0</v>
      </c>
      <c r="AS1696" s="8">
        <v>0</v>
      </c>
      <c r="AT1696" s="8">
        <v>0</v>
      </c>
      <c r="AU1696" s="8">
        <v>30201</v>
      </c>
      <c r="AV1696" s="8">
        <v>6.6700000000000006E-4</v>
      </c>
    </row>
    <row r="1697" spans="1:48">
      <c r="A1697" s="8" t="s">
        <v>3443</v>
      </c>
      <c r="B1697" s="8">
        <v>12799</v>
      </c>
      <c r="D1697" s="8" t="s">
        <v>3491</v>
      </c>
      <c r="K1697" s="8" t="s">
        <v>2055</v>
      </c>
      <c r="S1697" s="8">
        <v>112799</v>
      </c>
      <c r="T1697" s="8">
        <v>1</v>
      </c>
      <c r="AK1697" s="8">
        <v>0</v>
      </c>
      <c r="AL1697" s="8">
        <v>0</v>
      </c>
      <c r="AM1697" s="8">
        <v>0</v>
      </c>
      <c r="AN1697" s="8">
        <v>0</v>
      </c>
      <c r="AO1697" s="8">
        <v>0</v>
      </c>
      <c r="AP1697" s="8">
        <v>0</v>
      </c>
      <c r="AQ1697" s="8">
        <v>0</v>
      </c>
      <c r="AR1697" s="8">
        <v>0</v>
      </c>
      <c r="AS1697" s="8">
        <v>0</v>
      </c>
      <c r="AT1697" s="8">
        <v>0</v>
      </c>
      <c r="AU1697" s="8">
        <v>30201</v>
      </c>
      <c r="AV1697" s="8">
        <v>5.0000000000000001E-3</v>
      </c>
    </row>
    <row r="1698" spans="1:48">
      <c r="A1698" s="8" t="s">
        <v>3443</v>
      </c>
      <c r="B1698" s="8">
        <v>12802</v>
      </c>
      <c r="D1698" s="8" t="s">
        <v>3492</v>
      </c>
      <c r="K1698" s="8" t="s">
        <v>2055</v>
      </c>
      <c r="S1698" s="8">
        <v>112800</v>
      </c>
      <c r="T1698" s="8">
        <v>1</v>
      </c>
      <c r="AK1698" s="8">
        <v>30143</v>
      </c>
      <c r="AL1698" s="8">
        <v>2.0000000000000001E-4</v>
      </c>
      <c r="AM1698" s="8">
        <v>30029</v>
      </c>
      <c r="AN1698" s="8">
        <v>2E-3</v>
      </c>
      <c r="AO1698" s="8">
        <v>0</v>
      </c>
      <c r="AP1698" s="8">
        <v>0</v>
      </c>
      <c r="AQ1698" s="8">
        <v>0</v>
      </c>
      <c r="AR1698" s="8">
        <v>0</v>
      </c>
      <c r="AS1698" s="8">
        <v>0</v>
      </c>
      <c r="AT1698" s="8">
        <v>0</v>
      </c>
      <c r="AU1698" s="8">
        <v>30201</v>
      </c>
      <c r="AV1698" s="8">
        <v>2.2000000000000001E-3</v>
      </c>
    </row>
    <row r="1699" spans="1:48">
      <c r="A1699" s="8" t="s">
        <v>3443</v>
      </c>
      <c r="B1699" s="8">
        <v>12809</v>
      </c>
      <c r="D1699" s="8" t="s">
        <v>3493</v>
      </c>
      <c r="K1699" s="8" t="s">
        <v>2055</v>
      </c>
      <c r="S1699" s="8">
        <v>112798</v>
      </c>
      <c r="T1699" s="8">
        <v>1</v>
      </c>
      <c r="AK1699" s="8">
        <v>0</v>
      </c>
      <c r="AL1699" s="8">
        <v>0</v>
      </c>
      <c r="AM1699" s="8">
        <v>0</v>
      </c>
      <c r="AN1699" s="8">
        <v>0</v>
      </c>
      <c r="AO1699" s="8">
        <v>0</v>
      </c>
      <c r="AP1699" s="8">
        <v>0</v>
      </c>
      <c r="AQ1699" s="8">
        <v>0</v>
      </c>
      <c r="AR1699" s="8">
        <v>0</v>
      </c>
      <c r="AS1699" s="8">
        <v>0</v>
      </c>
      <c r="AT1699" s="8">
        <v>0</v>
      </c>
      <c r="AU1699" s="8">
        <v>30201</v>
      </c>
      <c r="AV1699" s="8">
        <v>5.0000000000000001E-3</v>
      </c>
    </row>
    <row r="1700" spans="1:48">
      <c r="A1700" s="8" t="s">
        <v>3443</v>
      </c>
      <c r="B1700" s="8">
        <v>13041</v>
      </c>
      <c r="D1700" s="8">
        <v>0</v>
      </c>
      <c r="S1700" s="8">
        <v>113041</v>
      </c>
      <c r="T1700" s="8">
        <v>1</v>
      </c>
      <c r="AK1700" s="8">
        <v>0</v>
      </c>
      <c r="AL1700" s="8">
        <v>0</v>
      </c>
      <c r="AM1700" s="8">
        <v>0</v>
      </c>
      <c r="AN1700" s="8">
        <v>0</v>
      </c>
      <c r="AO1700" s="8">
        <v>0</v>
      </c>
      <c r="AP1700" s="8">
        <v>0</v>
      </c>
      <c r="AQ1700" s="8">
        <v>0</v>
      </c>
      <c r="AR1700" s="8">
        <v>0</v>
      </c>
      <c r="AS1700" s="8">
        <v>0</v>
      </c>
      <c r="AT1700" s="8">
        <v>0</v>
      </c>
      <c r="AU1700" s="8">
        <v>0</v>
      </c>
      <c r="AV1700" s="8">
        <v>0</v>
      </c>
    </row>
    <row r="1701" spans="1:48">
      <c r="A1701" s="8" t="s">
        <v>3443</v>
      </c>
      <c r="B1701" s="8">
        <v>13204</v>
      </c>
      <c r="D1701" s="8" t="s">
        <v>3494</v>
      </c>
      <c r="K1701" s="8" t="s">
        <v>2050</v>
      </c>
      <c r="S1701" s="8">
        <v>113241</v>
      </c>
      <c r="T1701" s="8">
        <v>1</v>
      </c>
      <c r="AK1701" s="8">
        <v>0</v>
      </c>
      <c r="AL1701" s="8">
        <v>0</v>
      </c>
      <c r="AM1701" s="8">
        <v>0</v>
      </c>
      <c r="AN1701" s="8">
        <v>0</v>
      </c>
      <c r="AO1701" s="8">
        <v>0</v>
      </c>
      <c r="AP1701" s="8">
        <v>0</v>
      </c>
      <c r="AQ1701" s="8">
        <v>0</v>
      </c>
      <c r="AR1701" s="8">
        <v>0</v>
      </c>
      <c r="AS1701" s="8">
        <v>30025</v>
      </c>
      <c r="AT1701" s="8">
        <v>1.9230000000000001E-2</v>
      </c>
      <c r="AU1701" s="8">
        <v>30201</v>
      </c>
      <c r="AV1701" s="8">
        <v>1.9230000000000001E-2</v>
      </c>
    </row>
    <row r="1702" spans="1:48">
      <c r="A1702" s="8" t="s">
        <v>3443</v>
      </c>
      <c r="B1702" s="8">
        <v>13205</v>
      </c>
      <c r="D1702" s="8" t="s">
        <v>3495</v>
      </c>
      <c r="K1702" s="8" t="s">
        <v>2050</v>
      </c>
      <c r="S1702" s="8">
        <v>113243</v>
      </c>
      <c r="T1702" s="8">
        <v>1</v>
      </c>
      <c r="AK1702" s="8">
        <v>0</v>
      </c>
      <c r="AL1702" s="8">
        <v>0</v>
      </c>
      <c r="AM1702" s="8">
        <v>0</v>
      </c>
      <c r="AN1702" s="8">
        <v>0</v>
      </c>
      <c r="AO1702" s="8">
        <v>0</v>
      </c>
      <c r="AP1702" s="8">
        <v>0</v>
      </c>
      <c r="AQ1702" s="8">
        <v>0</v>
      </c>
      <c r="AR1702" s="8">
        <v>0</v>
      </c>
      <c r="AS1702" s="8">
        <v>30025</v>
      </c>
      <c r="AT1702" s="8">
        <v>1.9230000000000001E-2</v>
      </c>
      <c r="AU1702" s="8">
        <v>30201</v>
      </c>
      <c r="AV1702" s="8">
        <v>1.9230000000000001E-2</v>
      </c>
    </row>
    <row r="1703" spans="1:48">
      <c r="A1703" s="8" t="s">
        <v>3443</v>
      </c>
      <c r="B1703" s="8">
        <v>13206</v>
      </c>
      <c r="D1703" s="8" t="s">
        <v>3496</v>
      </c>
      <c r="K1703" s="8" t="s">
        <v>2050</v>
      </c>
      <c r="S1703" s="8">
        <v>113248</v>
      </c>
      <c r="T1703" s="8">
        <v>1</v>
      </c>
      <c r="AK1703" s="8">
        <v>0</v>
      </c>
      <c r="AL1703" s="8">
        <v>0</v>
      </c>
      <c r="AM1703" s="8">
        <v>0</v>
      </c>
      <c r="AN1703" s="8">
        <v>0</v>
      </c>
      <c r="AO1703" s="8">
        <v>0</v>
      </c>
      <c r="AP1703" s="8">
        <v>0</v>
      </c>
      <c r="AQ1703" s="8">
        <v>0</v>
      </c>
      <c r="AR1703" s="8">
        <v>0</v>
      </c>
      <c r="AS1703" s="8">
        <v>30025</v>
      </c>
      <c r="AT1703" s="8">
        <v>1.9230000000000001E-2</v>
      </c>
      <c r="AU1703" s="8">
        <v>30201</v>
      </c>
      <c r="AV1703" s="8">
        <v>1.9230000000000001E-2</v>
      </c>
    </row>
    <row r="1704" spans="1:48">
      <c r="A1704" s="8" t="s">
        <v>3443</v>
      </c>
      <c r="B1704" s="8">
        <v>13207</v>
      </c>
      <c r="D1704" s="8" t="s">
        <v>3497</v>
      </c>
      <c r="K1704" s="8" t="s">
        <v>2050</v>
      </c>
      <c r="S1704" s="8">
        <v>113249</v>
      </c>
      <c r="T1704" s="8">
        <v>1</v>
      </c>
      <c r="AK1704" s="8">
        <v>0</v>
      </c>
      <c r="AL1704" s="8">
        <v>0</v>
      </c>
      <c r="AM1704" s="8">
        <v>0</v>
      </c>
      <c r="AN1704" s="8">
        <v>0</v>
      </c>
      <c r="AO1704" s="8">
        <v>0</v>
      </c>
      <c r="AP1704" s="8">
        <v>0</v>
      </c>
      <c r="AQ1704" s="8">
        <v>0</v>
      </c>
      <c r="AR1704" s="8">
        <v>0</v>
      </c>
      <c r="AS1704" s="8">
        <v>30025</v>
      </c>
      <c r="AT1704" s="8">
        <v>1.9230000000000001E-2</v>
      </c>
      <c r="AU1704" s="8">
        <v>30201</v>
      </c>
      <c r="AV1704" s="8">
        <v>1.9230000000000001E-2</v>
      </c>
    </row>
    <row r="1705" spans="1:48">
      <c r="A1705" s="8" t="s">
        <v>3443</v>
      </c>
      <c r="B1705" s="8">
        <v>13208</v>
      </c>
      <c r="D1705" s="8" t="s">
        <v>3498</v>
      </c>
      <c r="K1705" s="8" t="s">
        <v>2050</v>
      </c>
      <c r="S1705" s="8">
        <v>113248</v>
      </c>
      <c r="T1705" s="8">
        <v>1</v>
      </c>
      <c r="AK1705" s="8">
        <v>0</v>
      </c>
      <c r="AL1705" s="8">
        <v>0</v>
      </c>
      <c r="AM1705" s="8">
        <v>0</v>
      </c>
      <c r="AN1705" s="8">
        <v>0</v>
      </c>
      <c r="AO1705" s="8">
        <v>0</v>
      </c>
      <c r="AP1705" s="8">
        <v>0</v>
      </c>
      <c r="AQ1705" s="8">
        <v>0</v>
      </c>
      <c r="AR1705" s="8">
        <v>0</v>
      </c>
      <c r="AS1705" s="8">
        <v>30025</v>
      </c>
      <c r="AT1705" s="8">
        <v>1.9230000000000001E-2</v>
      </c>
      <c r="AU1705" s="8">
        <v>30201</v>
      </c>
      <c r="AV1705" s="8">
        <v>1.9230000000000001E-2</v>
      </c>
    </row>
    <row r="1706" spans="1:48">
      <c r="A1706" s="8" t="s">
        <v>3443</v>
      </c>
      <c r="B1706" s="8">
        <v>13209</v>
      </c>
      <c r="D1706" s="8" t="s">
        <v>3499</v>
      </c>
      <c r="K1706" s="8" t="s">
        <v>2050</v>
      </c>
      <c r="S1706" s="8">
        <v>113244</v>
      </c>
      <c r="T1706" s="8">
        <v>1</v>
      </c>
      <c r="AK1706" s="8">
        <v>0</v>
      </c>
      <c r="AL1706" s="8">
        <v>0</v>
      </c>
      <c r="AM1706" s="8">
        <v>0</v>
      </c>
      <c r="AN1706" s="8">
        <v>0</v>
      </c>
      <c r="AO1706" s="8">
        <v>0</v>
      </c>
      <c r="AP1706" s="8">
        <v>0</v>
      </c>
      <c r="AQ1706" s="8">
        <v>0</v>
      </c>
      <c r="AR1706" s="8">
        <v>0</v>
      </c>
      <c r="AS1706" s="8">
        <v>30025</v>
      </c>
      <c r="AT1706" s="8">
        <v>1.9230000000000001E-2</v>
      </c>
      <c r="AU1706" s="8">
        <v>30201</v>
      </c>
      <c r="AV1706" s="8">
        <v>1.9230000000000001E-2</v>
      </c>
    </row>
    <row r="1707" spans="1:48">
      <c r="A1707" s="8" t="s">
        <v>3443</v>
      </c>
      <c r="B1707" s="8">
        <v>13210</v>
      </c>
      <c r="D1707" s="8" t="s">
        <v>3500</v>
      </c>
      <c r="K1707" s="8" t="s">
        <v>2050</v>
      </c>
      <c r="S1707" s="8">
        <v>132010263</v>
      </c>
      <c r="T1707" s="8">
        <v>1</v>
      </c>
      <c r="AK1707" s="8">
        <v>0</v>
      </c>
      <c r="AL1707" s="8">
        <v>0</v>
      </c>
      <c r="AM1707" s="8">
        <v>0</v>
      </c>
      <c r="AN1707" s="8">
        <v>0</v>
      </c>
      <c r="AO1707" s="8">
        <v>0</v>
      </c>
      <c r="AP1707" s="8">
        <v>0</v>
      </c>
      <c r="AQ1707" s="8">
        <v>0</v>
      </c>
      <c r="AR1707" s="8">
        <v>0</v>
      </c>
      <c r="AS1707" s="8">
        <v>30025</v>
      </c>
      <c r="AT1707" s="8">
        <v>1.9230000000000001E-2</v>
      </c>
      <c r="AU1707" s="8">
        <v>30201</v>
      </c>
      <c r="AV1707" s="8">
        <v>1.9230000000000001E-2</v>
      </c>
    </row>
    <row r="1708" spans="1:48">
      <c r="A1708" s="8" t="s">
        <v>3443</v>
      </c>
      <c r="B1708" s="8">
        <v>13211</v>
      </c>
      <c r="D1708" s="8" t="s">
        <v>3501</v>
      </c>
      <c r="K1708" s="8" t="s">
        <v>2050</v>
      </c>
      <c r="S1708" s="8">
        <v>113246</v>
      </c>
      <c r="T1708" s="8">
        <v>1</v>
      </c>
      <c r="AK1708" s="8">
        <v>0</v>
      </c>
      <c r="AL1708" s="8">
        <v>0</v>
      </c>
      <c r="AM1708" s="8">
        <v>0</v>
      </c>
      <c r="AN1708" s="8">
        <v>0</v>
      </c>
      <c r="AO1708" s="8">
        <v>0</v>
      </c>
      <c r="AP1708" s="8">
        <v>0</v>
      </c>
      <c r="AQ1708" s="8">
        <v>0</v>
      </c>
      <c r="AR1708" s="8">
        <v>0</v>
      </c>
      <c r="AS1708" s="8">
        <v>30025</v>
      </c>
      <c r="AT1708" s="8">
        <v>1.9230000000000001E-2</v>
      </c>
      <c r="AU1708" s="8">
        <v>30201</v>
      </c>
      <c r="AV1708" s="8">
        <v>1.9230000000000001E-2</v>
      </c>
    </row>
    <row r="1709" spans="1:48">
      <c r="A1709" s="8" t="s">
        <v>3443</v>
      </c>
      <c r="B1709" s="8">
        <v>13212</v>
      </c>
      <c r="D1709" s="8" t="s">
        <v>3502</v>
      </c>
      <c r="K1709" s="8" t="s">
        <v>2050</v>
      </c>
      <c r="S1709" s="8">
        <v>113247</v>
      </c>
      <c r="T1709" s="8">
        <v>1</v>
      </c>
      <c r="AK1709" s="8">
        <v>0</v>
      </c>
      <c r="AL1709" s="8">
        <v>0</v>
      </c>
      <c r="AM1709" s="8">
        <v>0</v>
      </c>
      <c r="AN1709" s="8">
        <v>0</v>
      </c>
      <c r="AO1709" s="8">
        <v>0</v>
      </c>
      <c r="AP1709" s="8">
        <v>0</v>
      </c>
      <c r="AQ1709" s="8">
        <v>0</v>
      </c>
      <c r="AR1709" s="8">
        <v>0</v>
      </c>
      <c r="AS1709" s="8">
        <v>30025</v>
      </c>
      <c r="AT1709" s="8">
        <v>1.9230000000000001E-2</v>
      </c>
      <c r="AU1709" s="8">
        <v>30201</v>
      </c>
      <c r="AV1709" s="8">
        <v>1.9230000000000001E-2</v>
      </c>
    </row>
    <row r="1710" spans="1:48">
      <c r="A1710" s="8" t="s">
        <v>3443</v>
      </c>
      <c r="B1710" s="8">
        <v>13214</v>
      </c>
      <c r="D1710" s="8" t="s">
        <v>3503</v>
      </c>
      <c r="K1710" s="8" t="s">
        <v>2050</v>
      </c>
      <c r="S1710" s="8">
        <v>113214</v>
      </c>
      <c r="T1710" s="8">
        <v>1</v>
      </c>
      <c r="AJ1710" s="8">
        <v>3214</v>
      </c>
      <c r="AK1710" s="8">
        <v>0</v>
      </c>
      <c r="AL1710" s="8">
        <v>0</v>
      </c>
      <c r="AM1710" s="8">
        <v>0</v>
      </c>
      <c r="AN1710" s="8">
        <v>0</v>
      </c>
      <c r="AO1710" s="8">
        <v>30107</v>
      </c>
      <c r="AP1710" s="8">
        <v>0.14285700000000001</v>
      </c>
      <c r="AQ1710" s="8">
        <v>30013</v>
      </c>
      <c r="AR1710" s="8">
        <v>3.5713999999999996E-2</v>
      </c>
      <c r="AS1710" s="8">
        <v>30025</v>
      </c>
      <c r="AT1710" s="8">
        <v>8.9280000000000002E-3</v>
      </c>
      <c r="AU1710" s="8">
        <v>30201</v>
      </c>
      <c r="AV1710" s="8">
        <v>8.9280000000000002E-3</v>
      </c>
    </row>
    <row r="1711" spans="1:48">
      <c r="A1711" s="8" t="s">
        <v>3443</v>
      </c>
      <c r="B1711" s="8">
        <v>13215</v>
      </c>
      <c r="D1711" s="8" t="s">
        <v>3504</v>
      </c>
      <c r="K1711" s="8" t="s">
        <v>2050</v>
      </c>
      <c r="S1711" s="8">
        <v>113219</v>
      </c>
      <c r="T1711" s="8">
        <v>1</v>
      </c>
      <c r="AJ1711" s="8">
        <v>3214</v>
      </c>
      <c r="AK1711" s="8">
        <v>0</v>
      </c>
      <c r="AL1711" s="8">
        <v>0</v>
      </c>
      <c r="AM1711" s="8">
        <v>0</v>
      </c>
      <c r="AN1711" s="8">
        <v>0</v>
      </c>
      <c r="AO1711" s="8">
        <v>30107</v>
      </c>
      <c r="AP1711" s="8">
        <v>0.14285700000000001</v>
      </c>
      <c r="AQ1711" s="8">
        <v>30013</v>
      </c>
      <c r="AR1711" s="8">
        <v>3.5713999999999996E-2</v>
      </c>
      <c r="AS1711" s="8">
        <v>30025</v>
      </c>
      <c r="AT1711" s="8">
        <v>8.9280000000000002E-3</v>
      </c>
      <c r="AU1711" s="8">
        <v>30201</v>
      </c>
      <c r="AV1711" s="8">
        <v>8.9280000000000002E-3</v>
      </c>
    </row>
    <row r="1712" spans="1:48">
      <c r="A1712" s="8" t="s">
        <v>3443</v>
      </c>
      <c r="B1712" s="8">
        <v>13216</v>
      </c>
      <c r="D1712" s="8" t="s">
        <v>3505</v>
      </c>
      <c r="K1712" s="8" t="s">
        <v>2050</v>
      </c>
      <c r="S1712" s="8">
        <v>13213</v>
      </c>
      <c r="T1712" s="8">
        <v>1</v>
      </c>
      <c r="AJ1712" s="8">
        <v>3213</v>
      </c>
      <c r="AK1712" s="8">
        <v>0</v>
      </c>
      <c r="AL1712" s="8">
        <v>0</v>
      </c>
      <c r="AM1712" s="8">
        <v>0</v>
      </c>
      <c r="AN1712" s="8">
        <v>0</v>
      </c>
      <c r="AO1712" s="8">
        <v>30107</v>
      </c>
      <c r="AP1712" s="8">
        <v>8.3333000000000004E-2</v>
      </c>
      <c r="AQ1712" s="8">
        <v>30013</v>
      </c>
      <c r="AR1712" s="8">
        <v>2.0832999999999997E-2</v>
      </c>
      <c r="AS1712" s="8">
        <v>30024</v>
      </c>
      <c r="AT1712" s="8">
        <v>7.5759999999999994E-3</v>
      </c>
      <c r="AU1712" s="8">
        <v>30201</v>
      </c>
      <c r="AV1712" s="8">
        <v>7.5759999999999994E-3</v>
      </c>
    </row>
    <row r="1713" spans="1:48">
      <c r="A1713" s="8" t="s">
        <v>3443</v>
      </c>
      <c r="B1713" s="8">
        <v>13217</v>
      </c>
      <c r="D1713" s="8" t="s">
        <v>3506</v>
      </c>
      <c r="K1713" s="8" t="s">
        <v>2050</v>
      </c>
      <c r="S1713" s="8">
        <v>113217</v>
      </c>
      <c r="T1713" s="8">
        <v>1</v>
      </c>
      <c r="AJ1713" s="8">
        <v>3213</v>
      </c>
      <c r="AK1713" s="8">
        <v>0</v>
      </c>
      <c r="AL1713" s="8">
        <v>0</v>
      </c>
      <c r="AM1713" s="8">
        <v>0</v>
      </c>
      <c r="AN1713" s="8">
        <v>0</v>
      </c>
      <c r="AO1713" s="8">
        <v>30107</v>
      </c>
      <c r="AP1713" s="8">
        <v>8.3333000000000004E-2</v>
      </c>
      <c r="AQ1713" s="8">
        <v>30013</v>
      </c>
      <c r="AR1713" s="8">
        <v>2.0832999999999997E-2</v>
      </c>
      <c r="AS1713" s="8">
        <v>30024</v>
      </c>
      <c r="AT1713" s="8">
        <v>7.5759999999999994E-3</v>
      </c>
      <c r="AU1713" s="8">
        <v>30201</v>
      </c>
      <c r="AV1713" s="8">
        <v>7.5759999999999994E-3</v>
      </c>
    </row>
    <row r="1714" spans="1:48">
      <c r="A1714" s="8" t="s">
        <v>3443</v>
      </c>
      <c r="B1714" s="8">
        <v>13236</v>
      </c>
      <c r="D1714" s="8" t="s">
        <v>3507</v>
      </c>
      <c r="K1714" s="8" t="s">
        <v>2050</v>
      </c>
      <c r="S1714" s="8">
        <v>113242</v>
      </c>
      <c r="T1714" s="8">
        <v>1</v>
      </c>
      <c r="AK1714" s="8">
        <v>0</v>
      </c>
      <c r="AL1714" s="8">
        <v>0</v>
      </c>
      <c r="AM1714" s="8">
        <v>0</v>
      </c>
      <c r="AN1714" s="8">
        <v>0</v>
      </c>
      <c r="AO1714" s="8">
        <v>0</v>
      </c>
      <c r="AP1714" s="8">
        <v>0</v>
      </c>
      <c r="AQ1714" s="8">
        <v>0</v>
      </c>
      <c r="AR1714" s="8">
        <v>0</v>
      </c>
      <c r="AS1714" s="8">
        <v>0</v>
      </c>
      <c r="AT1714" s="8">
        <v>0</v>
      </c>
      <c r="AU1714" s="8">
        <v>0</v>
      </c>
      <c r="AV1714" s="8">
        <v>0</v>
      </c>
    </row>
    <row r="1715" spans="1:48">
      <c r="A1715" s="8" t="s">
        <v>3443</v>
      </c>
      <c r="B1715" s="8">
        <v>13237</v>
      </c>
      <c r="D1715" s="8" t="s">
        <v>3508</v>
      </c>
      <c r="K1715" s="8" t="s">
        <v>2050</v>
      </c>
      <c r="S1715" s="8">
        <v>132010262</v>
      </c>
      <c r="T1715" s="8">
        <v>1</v>
      </c>
      <c r="AK1715" s="8">
        <v>0</v>
      </c>
      <c r="AL1715" s="8">
        <v>0</v>
      </c>
      <c r="AM1715" s="8">
        <v>0</v>
      </c>
      <c r="AN1715" s="8">
        <v>0</v>
      </c>
      <c r="AO1715" s="8">
        <v>0</v>
      </c>
      <c r="AP1715" s="8">
        <v>0</v>
      </c>
      <c r="AQ1715" s="8">
        <v>0</v>
      </c>
      <c r="AR1715" s="8">
        <v>0</v>
      </c>
      <c r="AS1715" s="8">
        <v>30025</v>
      </c>
      <c r="AT1715" s="8">
        <v>1.9230000000000001E-2</v>
      </c>
      <c r="AU1715" s="8">
        <v>30201</v>
      </c>
      <c r="AV1715" s="8">
        <v>1.9230000000000001E-2</v>
      </c>
    </row>
    <row r="1716" spans="1:48">
      <c r="A1716" s="8" t="s">
        <v>3443</v>
      </c>
      <c r="B1716" s="8">
        <v>13245</v>
      </c>
      <c r="D1716" s="8" t="s">
        <v>3509</v>
      </c>
      <c r="K1716" s="8" t="s">
        <v>2050</v>
      </c>
      <c r="S1716" s="8" t="s">
        <v>1932</v>
      </c>
      <c r="T1716" s="8">
        <v>0.03</v>
      </c>
      <c r="AK1716" s="8">
        <v>0</v>
      </c>
      <c r="AL1716" s="8">
        <v>0</v>
      </c>
      <c r="AM1716" s="8">
        <v>0</v>
      </c>
      <c r="AN1716" s="8">
        <v>0</v>
      </c>
      <c r="AO1716" s="8">
        <v>0</v>
      </c>
      <c r="AP1716" s="8">
        <v>0</v>
      </c>
      <c r="AQ1716" s="8">
        <v>0</v>
      </c>
      <c r="AR1716" s="8">
        <v>0</v>
      </c>
      <c r="AS1716" s="8">
        <v>0</v>
      </c>
      <c r="AT1716" s="8">
        <v>0</v>
      </c>
      <c r="AU1716" s="8">
        <v>30201</v>
      </c>
      <c r="AV1716" s="8">
        <v>5.0000000000000001E-4</v>
      </c>
    </row>
    <row r="1717" spans="1:48">
      <c r="A1717" s="8" t="s">
        <v>3443</v>
      </c>
      <c r="B1717" s="8">
        <v>13246</v>
      </c>
      <c r="D1717" s="8" t="s">
        <v>2138</v>
      </c>
      <c r="K1717" s="8" t="s">
        <v>2050</v>
      </c>
      <c r="S1717" s="8">
        <v>132010253</v>
      </c>
      <c r="T1717" s="8">
        <v>1</v>
      </c>
      <c r="AK1717" s="8">
        <v>0</v>
      </c>
      <c r="AL1717" s="8">
        <v>0</v>
      </c>
      <c r="AM1717" s="8">
        <v>300000002</v>
      </c>
      <c r="AN1717" s="8">
        <v>1</v>
      </c>
      <c r="AO1717" s="8">
        <v>30107</v>
      </c>
      <c r="AP1717" s="8">
        <v>6.6667000000000004E-2</v>
      </c>
      <c r="AQ1717" s="8">
        <v>0</v>
      </c>
      <c r="AR1717" s="8">
        <v>0</v>
      </c>
      <c r="AS1717" s="8">
        <v>30025</v>
      </c>
      <c r="AT1717" s="8">
        <v>1.6667000000000001E-2</v>
      </c>
      <c r="AU1717" s="8">
        <v>30201</v>
      </c>
      <c r="AV1717" s="8">
        <v>1.6667000000000001E-2</v>
      </c>
    </row>
    <row r="1718" spans="1:48">
      <c r="A1718" s="8" t="s">
        <v>3443</v>
      </c>
      <c r="B1718" s="8">
        <v>13254</v>
      </c>
      <c r="D1718" s="8" t="s">
        <v>3510</v>
      </c>
      <c r="K1718" s="8" t="s">
        <v>2050</v>
      </c>
      <c r="S1718" s="8">
        <v>113237</v>
      </c>
      <c r="T1718" s="8">
        <v>1</v>
      </c>
      <c r="U1718" s="8">
        <v>132010139</v>
      </c>
      <c r="V1718" s="8">
        <v>1</v>
      </c>
      <c r="Y1718" s="8" t="s">
        <v>1782</v>
      </c>
      <c r="Z1718" s="8">
        <v>70</v>
      </c>
      <c r="AA1718" s="8" t="s">
        <v>1756</v>
      </c>
      <c r="AB1718" s="8">
        <v>7</v>
      </c>
      <c r="AC1718" s="8" t="s">
        <v>1758</v>
      </c>
      <c r="AD1718" s="8">
        <v>23</v>
      </c>
      <c r="AK1718" s="8">
        <v>0</v>
      </c>
      <c r="AL1718" s="8">
        <v>0</v>
      </c>
      <c r="AM1718" s="8">
        <v>30029</v>
      </c>
      <c r="AN1718" s="8">
        <v>1</v>
      </c>
      <c r="AO1718" s="8">
        <v>0</v>
      </c>
      <c r="AP1718" s="8">
        <v>0</v>
      </c>
      <c r="AQ1718" s="8">
        <v>0</v>
      </c>
      <c r="AR1718" s="8">
        <v>0</v>
      </c>
      <c r="AS1718" s="8">
        <v>0</v>
      </c>
      <c r="AT1718" s="8">
        <v>0</v>
      </c>
      <c r="AU1718" s="8">
        <v>30201</v>
      </c>
      <c r="AV1718" s="8">
        <v>8.9999999999999993E-3</v>
      </c>
    </row>
    <row r="1719" spans="1:48">
      <c r="A1719" s="8" t="s">
        <v>3443</v>
      </c>
      <c r="B1719" s="8">
        <v>13265</v>
      </c>
      <c r="D1719" s="8" t="s">
        <v>3511</v>
      </c>
      <c r="K1719" s="8" t="s">
        <v>2050</v>
      </c>
      <c r="S1719" s="8">
        <v>113242</v>
      </c>
      <c r="T1719" s="8">
        <v>1</v>
      </c>
      <c r="AK1719" s="8">
        <v>0</v>
      </c>
      <c r="AL1719" s="8">
        <v>0</v>
      </c>
      <c r="AM1719" s="8">
        <v>0</v>
      </c>
      <c r="AN1719" s="8">
        <v>0</v>
      </c>
      <c r="AO1719" s="8">
        <v>0</v>
      </c>
      <c r="AP1719" s="8">
        <v>0</v>
      </c>
      <c r="AQ1719" s="8">
        <v>0</v>
      </c>
      <c r="AR1719" s="8">
        <v>0</v>
      </c>
      <c r="AS1719" s="8">
        <v>0</v>
      </c>
      <c r="AT1719" s="8">
        <v>0</v>
      </c>
      <c r="AU1719" s="8">
        <v>0</v>
      </c>
      <c r="AV1719" s="8">
        <v>0</v>
      </c>
    </row>
    <row r="1720" spans="1:48">
      <c r="A1720" s="8" t="s">
        <v>3443</v>
      </c>
      <c r="B1720" s="8">
        <v>13266</v>
      </c>
      <c r="D1720" s="8" t="s">
        <v>3512</v>
      </c>
      <c r="K1720" s="8" t="s">
        <v>2050</v>
      </c>
      <c r="S1720" s="8">
        <v>113266</v>
      </c>
      <c r="T1720" s="8">
        <v>1</v>
      </c>
      <c r="U1720" s="8">
        <v>113215</v>
      </c>
      <c r="V1720" s="8">
        <v>1</v>
      </c>
      <c r="AJ1720" s="8">
        <v>3218</v>
      </c>
      <c r="AK1720" s="8">
        <v>30106</v>
      </c>
      <c r="AL1720" s="8">
        <v>2E-3</v>
      </c>
      <c r="AM1720" s="8">
        <v>0</v>
      </c>
      <c r="AN1720" s="8">
        <v>0</v>
      </c>
      <c r="AO1720" s="8">
        <v>0</v>
      </c>
      <c r="AP1720" s="8">
        <v>0</v>
      </c>
      <c r="AQ1720" s="8">
        <v>30013</v>
      </c>
      <c r="AR1720" s="8">
        <v>4.0000000000000001E-3</v>
      </c>
      <c r="AS1720" s="8">
        <v>0</v>
      </c>
      <c r="AT1720" s="8">
        <v>0</v>
      </c>
      <c r="AU1720" s="8">
        <v>30201</v>
      </c>
      <c r="AV1720" s="8">
        <v>2E-3</v>
      </c>
    </row>
    <row r="1721" spans="1:48">
      <c r="A1721" s="8" t="s">
        <v>3443</v>
      </c>
      <c r="B1721" s="8">
        <v>13293</v>
      </c>
      <c r="D1721" s="8" t="s">
        <v>3513</v>
      </c>
      <c r="K1721" s="8" t="s">
        <v>2050</v>
      </c>
      <c r="S1721" s="8">
        <v>132010261</v>
      </c>
      <c r="T1721" s="8">
        <v>1</v>
      </c>
      <c r="AK1721" s="8">
        <v>0</v>
      </c>
      <c r="AL1721" s="8">
        <v>0</v>
      </c>
      <c r="AM1721" s="8">
        <v>0</v>
      </c>
      <c r="AN1721" s="8">
        <v>0</v>
      </c>
      <c r="AO1721" s="8">
        <v>0</v>
      </c>
      <c r="AP1721" s="8">
        <v>0</v>
      </c>
      <c r="AQ1721" s="8">
        <v>0</v>
      </c>
      <c r="AR1721" s="8">
        <v>0</v>
      </c>
      <c r="AS1721" s="8">
        <v>30025</v>
      </c>
      <c r="AT1721" s="8">
        <v>1.9230000000000001E-2</v>
      </c>
      <c r="AU1721" s="8">
        <v>30201</v>
      </c>
      <c r="AV1721" s="8">
        <v>1.9230000000000001E-2</v>
      </c>
    </row>
    <row r="1722" spans="1:48">
      <c r="A1722" s="8" t="s">
        <v>3443</v>
      </c>
      <c r="B1722" s="8">
        <v>13297</v>
      </c>
      <c r="D1722" s="8" t="s">
        <v>3514</v>
      </c>
      <c r="K1722" s="8" t="s">
        <v>2050</v>
      </c>
      <c r="S1722" s="8">
        <v>132010260</v>
      </c>
      <c r="T1722" s="8">
        <v>1</v>
      </c>
      <c r="AK1722" s="8">
        <v>0</v>
      </c>
      <c r="AL1722" s="8">
        <v>0</v>
      </c>
      <c r="AM1722" s="8">
        <v>0</v>
      </c>
      <c r="AN1722" s="8">
        <v>0</v>
      </c>
      <c r="AO1722" s="8">
        <v>0</v>
      </c>
      <c r="AP1722" s="8">
        <v>0</v>
      </c>
      <c r="AQ1722" s="8">
        <v>0</v>
      </c>
      <c r="AR1722" s="8">
        <v>0</v>
      </c>
      <c r="AS1722" s="8">
        <v>30025</v>
      </c>
      <c r="AT1722" s="8">
        <v>1.9230000000000001E-2</v>
      </c>
      <c r="AU1722" s="8">
        <v>30201</v>
      </c>
      <c r="AV1722" s="8">
        <v>1.9230000000000001E-2</v>
      </c>
    </row>
    <row r="1723" spans="1:48">
      <c r="A1723" s="8" t="s">
        <v>3443</v>
      </c>
      <c r="B1723" s="8">
        <v>13298</v>
      </c>
      <c r="D1723" s="8" t="s">
        <v>3515</v>
      </c>
      <c r="K1723" s="8" t="s">
        <v>2050</v>
      </c>
      <c r="S1723" s="8">
        <v>132010259</v>
      </c>
      <c r="T1723" s="8">
        <v>1</v>
      </c>
      <c r="AK1723" s="8">
        <v>0</v>
      </c>
      <c r="AL1723" s="8">
        <v>0</v>
      </c>
      <c r="AM1723" s="8">
        <v>0</v>
      </c>
      <c r="AN1723" s="8">
        <v>0</v>
      </c>
      <c r="AO1723" s="8">
        <v>0</v>
      </c>
      <c r="AP1723" s="8">
        <v>0</v>
      </c>
      <c r="AQ1723" s="8">
        <v>0</v>
      </c>
      <c r="AR1723" s="8">
        <v>0</v>
      </c>
      <c r="AS1723" s="8">
        <v>30025</v>
      </c>
      <c r="AT1723" s="8">
        <v>1.9230000000000001E-2</v>
      </c>
      <c r="AU1723" s="8">
        <v>30201</v>
      </c>
      <c r="AV1723" s="8">
        <v>1.9230000000000001E-2</v>
      </c>
    </row>
    <row r="1724" spans="1:48">
      <c r="A1724" s="8" t="s">
        <v>3443</v>
      </c>
      <c r="B1724" s="8">
        <v>13901</v>
      </c>
      <c r="D1724" s="8" t="s">
        <v>3516</v>
      </c>
      <c r="S1724" s="8">
        <v>139011</v>
      </c>
      <c r="T1724" s="8">
        <v>1</v>
      </c>
      <c r="AK1724" s="8">
        <v>0</v>
      </c>
      <c r="AL1724" s="8">
        <v>0</v>
      </c>
      <c r="AM1724" s="8">
        <v>0</v>
      </c>
      <c r="AN1724" s="8">
        <v>0</v>
      </c>
      <c r="AO1724" s="8">
        <v>0</v>
      </c>
      <c r="AP1724" s="8">
        <v>0</v>
      </c>
      <c r="AQ1724" s="8">
        <v>0</v>
      </c>
      <c r="AR1724" s="8">
        <v>0</v>
      </c>
      <c r="AS1724" s="8">
        <v>0</v>
      </c>
      <c r="AT1724" s="8">
        <v>0</v>
      </c>
      <c r="AU1724" s="8">
        <v>0</v>
      </c>
      <c r="AV1724" s="8">
        <v>0</v>
      </c>
    </row>
    <row r="1725" spans="1:48">
      <c r="A1725" s="8" t="s">
        <v>3443</v>
      </c>
      <c r="B1725" s="8">
        <v>13902</v>
      </c>
      <c r="D1725" s="8" t="s">
        <v>3517</v>
      </c>
      <c r="S1725" s="8">
        <v>139021</v>
      </c>
      <c r="T1725" s="8">
        <v>1</v>
      </c>
      <c r="AK1725" s="8">
        <v>0</v>
      </c>
      <c r="AL1725" s="8">
        <v>0</v>
      </c>
      <c r="AM1725" s="8">
        <v>0</v>
      </c>
      <c r="AN1725" s="8">
        <v>0</v>
      </c>
      <c r="AO1725" s="8">
        <v>0</v>
      </c>
      <c r="AP1725" s="8">
        <v>0</v>
      </c>
      <c r="AQ1725" s="8">
        <v>0</v>
      </c>
      <c r="AR1725" s="8">
        <v>0</v>
      </c>
      <c r="AS1725" s="8">
        <v>0</v>
      </c>
      <c r="AT1725" s="8">
        <v>0</v>
      </c>
      <c r="AU1725" s="8">
        <v>0</v>
      </c>
      <c r="AV1725" s="8">
        <v>0</v>
      </c>
    </row>
    <row r="1726" spans="1:48">
      <c r="A1726" s="8" t="s">
        <v>3443</v>
      </c>
      <c r="B1726" s="8">
        <v>14111</v>
      </c>
      <c r="D1726" s="8" t="s">
        <v>14653</v>
      </c>
      <c r="K1726" s="8" t="s">
        <v>3519</v>
      </c>
      <c r="S1726" s="8">
        <v>141112</v>
      </c>
      <c r="T1726" s="8">
        <v>1</v>
      </c>
      <c r="AK1726" s="8">
        <v>30146</v>
      </c>
      <c r="AL1726" s="8">
        <v>1</v>
      </c>
      <c r="AM1726" s="8">
        <v>0</v>
      </c>
      <c r="AN1726" s="8">
        <v>0</v>
      </c>
      <c r="AO1726" s="8">
        <v>0</v>
      </c>
      <c r="AP1726" s="8">
        <v>0</v>
      </c>
      <c r="AQ1726" s="8">
        <v>0</v>
      </c>
      <c r="AR1726" s="8">
        <v>0</v>
      </c>
      <c r="AS1726" s="8">
        <v>0</v>
      </c>
      <c r="AT1726" s="8">
        <v>0</v>
      </c>
      <c r="AU1726" s="8">
        <v>0</v>
      </c>
      <c r="AV1726" s="8">
        <v>0</v>
      </c>
    </row>
    <row r="1727" spans="1:48">
      <c r="A1727" s="8" t="s">
        <v>3443</v>
      </c>
      <c r="B1727" s="8">
        <v>14401</v>
      </c>
      <c r="D1727" s="8" t="s">
        <v>3520</v>
      </c>
      <c r="S1727" s="8">
        <v>114413</v>
      </c>
      <c r="T1727" s="8">
        <v>1</v>
      </c>
      <c r="U1727" s="8">
        <v>114404</v>
      </c>
      <c r="V1727" s="8">
        <v>1</v>
      </c>
      <c r="W1727" s="8">
        <v>114416</v>
      </c>
      <c r="X1727" s="8">
        <v>1</v>
      </c>
      <c r="Y1727" s="8">
        <v>114412</v>
      </c>
      <c r="Z1727" s="8">
        <v>1</v>
      </c>
      <c r="AA1727" s="8">
        <v>114407</v>
      </c>
      <c r="AB1727" s="8">
        <v>1</v>
      </c>
      <c r="AC1727" s="8">
        <v>114409</v>
      </c>
      <c r="AD1727" s="8">
        <v>1</v>
      </c>
      <c r="AK1727" s="8">
        <v>0</v>
      </c>
      <c r="AL1727" s="8">
        <v>0</v>
      </c>
      <c r="AM1727" s="8">
        <v>0</v>
      </c>
      <c r="AN1727" s="8">
        <v>0</v>
      </c>
      <c r="AO1727" s="8">
        <v>0</v>
      </c>
      <c r="AP1727" s="8">
        <v>0</v>
      </c>
      <c r="AQ1727" s="8">
        <v>0</v>
      </c>
      <c r="AR1727" s="8">
        <v>0</v>
      </c>
      <c r="AS1727" s="8">
        <v>0</v>
      </c>
      <c r="AT1727" s="8">
        <v>0</v>
      </c>
      <c r="AU1727" s="8">
        <v>0</v>
      </c>
      <c r="AV1727" s="8">
        <v>0</v>
      </c>
    </row>
    <row r="1728" spans="1:48">
      <c r="A1728" s="8" t="s">
        <v>3443</v>
      </c>
      <c r="B1728" s="8">
        <v>14403</v>
      </c>
      <c r="D1728" s="8" t="s">
        <v>3521</v>
      </c>
      <c r="S1728" s="8">
        <v>114414</v>
      </c>
      <c r="T1728" s="8">
        <v>1</v>
      </c>
      <c r="U1728" s="8">
        <v>114404</v>
      </c>
      <c r="V1728" s="8">
        <v>1</v>
      </c>
      <c r="W1728" s="8">
        <v>114416</v>
      </c>
      <c r="X1728" s="8">
        <v>1</v>
      </c>
      <c r="Y1728" s="8">
        <v>114412</v>
      </c>
      <c r="Z1728" s="8">
        <v>1</v>
      </c>
      <c r="AA1728" s="8">
        <v>114407</v>
      </c>
      <c r="AB1728" s="8">
        <v>1</v>
      </c>
      <c r="AC1728" s="8">
        <v>114410</v>
      </c>
      <c r="AD1728" s="8">
        <v>1</v>
      </c>
      <c r="AK1728" s="8">
        <v>30191</v>
      </c>
      <c r="AL1728" s="8">
        <v>3.3E-3</v>
      </c>
      <c r="AM1728" s="8">
        <v>0</v>
      </c>
      <c r="AN1728" s="8">
        <v>0</v>
      </c>
      <c r="AO1728" s="8">
        <v>30107</v>
      </c>
      <c r="AP1728" s="8">
        <v>3.3000000000000002E-2</v>
      </c>
      <c r="AQ1728" s="8">
        <v>30013</v>
      </c>
      <c r="AR1728" s="8">
        <v>5.0000000000000001E-3</v>
      </c>
      <c r="AS1728" s="8">
        <v>0</v>
      </c>
      <c r="AT1728" s="8">
        <v>0</v>
      </c>
      <c r="AU1728" s="8">
        <v>30201</v>
      </c>
      <c r="AV1728" s="8">
        <v>3.3E-3</v>
      </c>
    </row>
    <row r="1729" spans="1:48">
      <c r="A1729" s="8" t="s">
        <v>3443</v>
      </c>
      <c r="B1729" s="8">
        <v>14405</v>
      </c>
      <c r="D1729" s="8" t="s">
        <v>3522</v>
      </c>
      <c r="S1729" s="8">
        <v>114415</v>
      </c>
      <c r="T1729" s="8">
        <v>1</v>
      </c>
      <c r="U1729" s="8">
        <v>114404</v>
      </c>
      <c r="V1729" s="8">
        <v>1</v>
      </c>
      <c r="W1729" s="8">
        <v>114405</v>
      </c>
      <c r="X1729" s="8">
        <v>1</v>
      </c>
      <c r="Y1729" s="8">
        <v>114412</v>
      </c>
      <c r="Z1729" s="8">
        <v>1</v>
      </c>
      <c r="AA1729" s="8">
        <v>114407</v>
      </c>
      <c r="AB1729" s="8">
        <v>1</v>
      </c>
      <c r="AC1729" s="8">
        <v>114411</v>
      </c>
      <c r="AD1729" s="8">
        <v>1</v>
      </c>
      <c r="AK1729" s="8">
        <v>0</v>
      </c>
      <c r="AL1729" s="8">
        <v>0</v>
      </c>
      <c r="AM1729" s="8">
        <v>0</v>
      </c>
      <c r="AN1729" s="8">
        <v>0</v>
      </c>
      <c r="AO1729" s="8">
        <v>0</v>
      </c>
      <c r="AP1729" s="8">
        <v>0</v>
      </c>
      <c r="AQ1729" s="8">
        <v>0</v>
      </c>
      <c r="AR1729" s="8">
        <v>0</v>
      </c>
      <c r="AS1729" s="8">
        <v>0</v>
      </c>
      <c r="AT1729" s="8">
        <v>0</v>
      </c>
      <c r="AU1729" s="8">
        <v>0</v>
      </c>
      <c r="AV1729" s="8">
        <v>0</v>
      </c>
    </row>
    <row r="1730" spans="1:48">
      <c r="A1730" s="8" t="s">
        <v>3443</v>
      </c>
      <c r="B1730" s="8">
        <v>14407</v>
      </c>
      <c r="D1730" s="8" t="s">
        <v>3523</v>
      </c>
      <c r="S1730" s="8">
        <v>144072</v>
      </c>
      <c r="T1730" s="8">
        <v>1</v>
      </c>
      <c r="U1730" s="8">
        <v>114404</v>
      </c>
      <c r="V1730" s="8">
        <v>1</v>
      </c>
      <c r="W1730" s="8">
        <v>114416</v>
      </c>
      <c r="X1730" s="8">
        <v>1</v>
      </c>
      <c r="Y1730" s="8">
        <v>114412</v>
      </c>
      <c r="Z1730" s="8">
        <v>1</v>
      </c>
      <c r="AA1730" s="8">
        <v>114407</v>
      </c>
      <c r="AB1730" s="8">
        <v>1</v>
      </c>
      <c r="AC1730" s="8">
        <v>144073</v>
      </c>
      <c r="AD1730" s="8">
        <v>1</v>
      </c>
      <c r="AK1730" s="8">
        <v>0</v>
      </c>
      <c r="AL1730" s="8">
        <v>0</v>
      </c>
      <c r="AM1730" s="8">
        <v>0</v>
      </c>
      <c r="AN1730" s="8">
        <v>0</v>
      </c>
      <c r="AO1730" s="8">
        <v>0</v>
      </c>
      <c r="AP1730" s="8">
        <v>0</v>
      </c>
      <c r="AQ1730" s="8">
        <v>0</v>
      </c>
      <c r="AR1730" s="8">
        <v>0</v>
      </c>
      <c r="AS1730" s="8">
        <v>0</v>
      </c>
      <c r="AT1730" s="8">
        <v>0</v>
      </c>
      <c r="AU1730" s="8">
        <v>0</v>
      </c>
      <c r="AV1730" s="8">
        <v>0</v>
      </c>
    </row>
    <row r="1731" spans="1:48">
      <c r="A1731" s="8" t="s">
        <v>3443</v>
      </c>
      <c r="B1731" s="8">
        <v>14408</v>
      </c>
      <c r="D1731" s="8" t="s">
        <v>3524</v>
      </c>
      <c r="S1731" s="8">
        <v>144081</v>
      </c>
      <c r="T1731" s="8">
        <v>1</v>
      </c>
      <c r="AK1731" s="8">
        <v>0</v>
      </c>
      <c r="AL1731" s="8">
        <v>0</v>
      </c>
      <c r="AM1731" s="8">
        <v>0</v>
      </c>
      <c r="AN1731" s="8">
        <v>0</v>
      </c>
      <c r="AO1731" s="8">
        <v>0</v>
      </c>
      <c r="AP1731" s="8">
        <v>0</v>
      </c>
      <c r="AQ1731" s="8">
        <v>0</v>
      </c>
      <c r="AR1731" s="8">
        <v>0</v>
      </c>
      <c r="AS1731" s="8">
        <v>0</v>
      </c>
      <c r="AT1731" s="8">
        <v>0</v>
      </c>
      <c r="AU1731" s="8">
        <v>0</v>
      </c>
      <c r="AV1731" s="8">
        <v>0</v>
      </c>
    </row>
    <row r="1732" spans="1:48">
      <c r="A1732" s="8" t="s">
        <v>3443</v>
      </c>
      <c r="B1732" s="8">
        <v>14700</v>
      </c>
      <c r="D1732" s="8" t="s">
        <v>3525</v>
      </c>
      <c r="S1732" s="8">
        <v>114700</v>
      </c>
      <c r="T1732" s="8">
        <v>1</v>
      </c>
      <c r="AK1732" s="8">
        <v>0</v>
      </c>
      <c r="AL1732" s="8">
        <v>0</v>
      </c>
      <c r="AM1732" s="8">
        <v>0</v>
      </c>
      <c r="AN1732" s="8">
        <v>0</v>
      </c>
      <c r="AO1732" s="8">
        <v>0</v>
      </c>
      <c r="AP1732" s="8">
        <v>0</v>
      </c>
      <c r="AQ1732" s="8">
        <v>0</v>
      </c>
      <c r="AR1732" s="8">
        <v>0</v>
      </c>
      <c r="AS1732" s="8">
        <v>0</v>
      </c>
      <c r="AT1732" s="8">
        <v>0</v>
      </c>
      <c r="AU1732" s="8">
        <v>0</v>
      </c>
      <c r="AV1732" s="8">
        <v>0</v>
      </c>
    </row>
    <row r="1733" spans="1:48">
      <c r="A1733" s="8" t="s">
        <v>3443</v>
      </c>
      <c r="B1733" s="8">
        <v>14701</v>
      </c>
      <c r="D1733" s="8" t="s">
        <v>3526</v>
      </c>
      <c r="S1733" s="8">
        <v>114700</v>
      </c>
      <c r="T1733" s="8">
        <v>1</v>
      </c>
      <c r="AK1733" s="8">
        <v>0</v>
      </c>
      <c r="AL1733" s="8">
        <v>0</v>
      </c>
      <c r="AM1733" s="8">
        <v>0</v>
      </c>
      <c r="AN1733" s="8">
        <v>0</v>
      </c>
      <c r="AO1733" s="8">
        <v>0</v>
      </c>
      <c r="AP1733" s="8">
        <v>0</v>
      </c>
      <c r="AQ1733" s="8">
        <v>0</v>
      </c>
      <c r="AR1733" s="8">
        <v>0</v>
      </c>
      <c r="AS1733" s="8">
        <v>0</v>
      </c>
      <c r="AT1733" s="8">
        <v>0</v>
      </c>
      <c r="AU1733" s="8">
        <v>0</v>
      </c>
      <c r="AV1733" s="8">
        <v>0</v>
      </c>
    </row>
    <row r="1734" spans="1:48">
      <c r="A1734" s="8" t="s">
        <v>3443</v>
      </c>
      <c r="B1734" s="8">
        <v>19108</v>
      </c>
      <c r="D1734" s="8" t="s">
        <v>3527</v>
      </c>
      <c r="S1734" s="8">
        <v>119108</v>
      </c>
      <c r="T1734" s="8">
        <v>1</v>
      </c>
      <c r="AK1734" s="8">
        <v>30106</v>
      </c>
      <c r="AL1734" s="8">
        <v>7.1420000000000008E-3</v>
      </c>
      <c r="AM1734" s="8">
        <v>0</v>
      </c>
      <c r="AN1734" s="8">
        <v>0</v>
      </c>
      <c r="AO1734" s="8">
        <v>30105</v>
      </c>
      <c r="AP1734" s="8">
        <v>1.4289999999999999E-2</v>
      </c>
      <c r="AQ1734" s="8">
        <v>0</v>
      </c>
      <c r="AR1734" s="8">
        <v>0</v>
      </c>
      <c r="AS1734" s="8">
        <v>0</v>
      </c>
      <c r="AT1734" s="8">
        <v>0</v>
      </c>
      <c r="AU1734" s="8">
        <v>30201</v>
      </c>
      <c r="AV1734" s="8">
        <v>7.1420000000000008E-3</v>
      </c>
    </row>
    <row r="1735" spans="1:48">
      <c r="A1735" s="8" t="s">
        <v>3443</v>
      </c>
      <c r="B1735" s="8">
        <v>19109</v>
      </c>
      <c r="D1735" s="8" t="s">
        <v>3528</v>
      </c>
      <c r="S1735" s="8">
        <v>119108</v>
      </c>
      <c r="T1735" s="8">
        <v>1</v>
      </c>
      <c r="AK1735" s="8">
        <v>30106</v>
      </c>
      <c r="AL1735" s="8">
        <v>7.1420000000000008E-3</v>
      </c>
      <c r="AM1735" s="8">
        <v>0</v>
      </c>
      <c r="AN1735" s="8">
        <v>0</v>
      </c>
      <c r="AO1735" s="8">
        <v>30105</v>
      </c>
      <c r="AP1735" s="8">
        <v>1.4289999999999999E-2</v>
      </c>
      <c r="AQ1735" s="8">
        <v>0</v>
      </c>
      <c r="AR1735" s="8">
        <v>0</v>
      </c>
      <c r="AS1735" s="8">
        <v>0</v>
      </c>
      <c r="AT1735" s="8">
        <v>0</v>
      </c>
      <c r="AU1735" s="8">
        <v>30201</v>
      </c>
      <c r="AV1735" s="8">
        <v>7.1420000000000008E-3</v>
      </c>
    </row>
    <row r="1736" spans="1:48">
      <c r="A1736" s="8" t="s">
        <v>3443</v>
      </c>
      <c r="B1736" s="8">
        <v>19110</v>
      </c>
      <c r="D1736" s="8" t="s">
        <v>3529</v>
      </c>
      <c r="S1736" s="8">
        <v>119109</v>
      </c>
      <c r="T1736" s="8">
        <v>1</v>
      </c>
      <c r="AK1736" s="8">
        <v>30106</v>
      </c>
      <c r="AL1736" s="8">
        <v>7.1420000000000008E-3</v>
      </c>
      <c r="AM1736" s="8">
        <v>0</v>
      </c>
      <c r="AN1736" s="8">
        <v>0</v>
      </c>
      <c r="AO1736" s="8">
        <v>30105</v>
      </c>
      <c r="AP1736" s="8">
        <v>1.4289999999999999E-2</v>
      </c>
      <c r="AQ1736" s="8">
        <v>0</v>
      </c>
      <c r="AR1736" s="8">
        <v>0</v>
      </c>
      <c r="AS1736" s="8">
        <v>0</v>
      </c>
      <c r="AT1736" s="8">
        <v>0</v>
      </c>
      <c r="AU1736" s="8">
        <v>30201</v>
      </c>
      <c r="AV1736" s="8">
        <v>7.1420000000000008E-3</v>
      </c>
    </row>
    <row r="1737" spans="1:48">
      <c r="A1737" s="8" t="s">
        <v>3443</v>
      </c>
      <c r="B1737" s="8">
        <v>19111</v>
      </c>
      <c r="D1737" s="8" t="s">
        <v>3530</v>
      </c>
      <c r="S1737" s="8">
        <v>119109</v>
      </c>
      <c r="T1737" s="8">
        <v>1</v>
      </c>
      <c r="AK1737" s="8">
        <v>30106</v>
      </c>
      <c r="AL1737" s="8">
        <v>7.1420000000000008E-3</v>
      </c>
      <c r="AM1737" s="8">
        <v>0</v>
      </c>
      <c r="AN1737" s="8">
        <v>0</v>
      </c>
      <c r="AO1737" s="8">
        <v>30105</v>
      </c>
      <c r="AP1737" s="8">
        <v>1.4289999999999999E-2</v>
      </c>
      <c r="AQ1737" s="8">
        <v>0</v>
      </c>
      <c r="AR1737" s="8">
        <v>0</v>
      </c>
      <c r="AS1737" s="8">
        <v>0</v>
      </c>
      <c r="AT1737" s="8">
        <v>0</v>
      </c>
      <c r="AU1737" s="8">
        <v>30201</v>
      </c>
      <c r="AV1737" s="8">
        <v>7.1420000000000008E-3</v>
      </c>
    </row>
    <row r="1738" spans="1:48">
      <c r="A1738" s="8" t="s">
        <v>3443</v>
      </c>
      <c r="B1738" s="8">
        <v>19172</v>
      </c>
      <c r="D1738" s="8" t="s">
        <v>3531</v>
      </c>
      <c r="K1738" s="8" t="s">
        <v>2055</v>
      </c>
      <c r="S1738" s="8">
        <v>119153</v>
      </c>
      <c r="T1738" s="8">
        <v>1</v>
      </c>
      <c r="U1738" s="8">
        <v>230552</v>
      </c>
      <c r="AK1738" s="8">
        <v>0</v>
      </c>
      <c r="AL1738" s="8">
        <v>0</v>
      </c>
      <c r="AM1738" s="8">
        <v>0</v>
      </c>
      <c r="AN1738" s="8">
        <v>0</v>
      </c>
      <c r="AO1738" s="8">
        <v>0</v>
      </c>
      <c r="AP1738" s="8">
        <v>0</v>
      </c>
      <c r="AQ1738" s="8">
        <v>0</v>
      </c>
      <c r="AR1738" s="8">
        <v>0</v>
      </c>
      <c r="AS1738" s="8">
        <v>0</v>
      </c>
      <c r="AT1738" s="8">
        <v>0</v>
      </c>
      <c r="AU1738" s="8">
        <v>0</v>
      </c>
      <c r="AV1738" s="8">
        <v>0</v>
      </c>
    </row>
    <row r="1739" spans="1:48">
      <c r="A1739" s="8" t="s">
        <v>3443</v>
      </c>
      <c r="B1739" s="8">
        <v>19173</v>
      </c>
      <c r="D1739" s="8" t="s">
        <v>3532</v>
      </c>
      <c r="K1739" s="8" t="s">
        <v>2055</v>
      </c>
      <c r="S1739" s="8">
        <v>620744</v>
      </c>
      <c r="T1739" s="8">
        <v>1</v>
      </c>
      <c r="U1739" s="8">
        <v>230640</v>
      </c>
      <c r="AK1739" s="8">
        <v>0</v>
      </c>
      <c r="AL1739" s="8">
        <v>0</v>
      </c>
      <c r="AM1739" s="8">
        <v>0</v>
      </c>
      <c r="AN1739" s="8">
        <v>0</v>
      </c>
      <c r="AO1739" s="8">
        <v>0</v>
      </c>
      <c r="AP1739" s="8">
        <v>0</v>
      </c>
      <c r="AQ1739" s="8">
        <v>0</v>
      </c>
      <c r="AR1739" s="8">
        <v>0</v>
      </c>
      <c r="AS1739" s="8">
        <v>0</v>
      </c>
      <c r="AT1739" s="8">
        <v>0</v>
      </c>
      <c r="AU1739" s="8">
        <v>0</v>
      </c>
      <c r="AV1739" s="8">
        <v>0</v>
      </c>
    </row>
    <row r="1740" spans="1:48">
      <c r="A1740" s="8" t="s">
        <v>3443</v>
      </c>
      <c r="B1740" s="8">
        <v>19175</v>
      </c>
      <c r="D1740" s="8" t="s">
        <v>3533</v>
      </c>
      <c r="K1740" s="8" t="s">
        <v>2055</v>
      </c>
      <c r="S1740" s="8">
        <v>230617</v>
      </c>
      <c r="T1740" s="8">
        <v>1</v>
      </c>
      <c r="U1740" s="8">
        <v>230617</v>
      </c>
      <c r="AK1740" s="8">
        <v>0</v>
      </c>
      <c r="AL1740" s="8">
        <v>0</v>
      </c>
      <c r="AM1740" s="8">
        <v>0</v>
      </c>
      <c r="AN1740" s="8">
        <v>0</v>
      </c>
      <c r="AO1740" s="8">
        <v>0</v>
      </c>
      <c r="AP1740" s="8">
        <v>0</v>
      </c>
      <c r="AQ1740" s="8">
        <v>0</v>
      </c>
      <c r="AR1740" s="8">
        <v>0</v>
      </c>
      <c r="AS1740" s="8">
        <v>0</v>
      </c>
      <c r="AT1740" s="8">
        <v>0</v>
      </c>
      <c r="AU1740" s="8">
        <v>0</v>
      </c>
      <c r="AV1740" s="8">
        <v>0</v>
      </c>
    </row>
    <row r="1741" spans="1:48">
      <c r="A1741" s="8" t="s">
        <v>3443</v>
      </c>
      <c r="B1741" s="8">
        <v>19176</v>
      </c>
      <c r="D1741" s="8" t="s">
        <v>3534</v>
      </c>
      <c r="K1741" s="8" t="s">
        <v>2055</v>
      </c>
      <c r="S1741" s="8">
        <v>112122</v>
      </c>
      <c r="T1741" s="8">
        <v>1</v>
      </c>
      <c r="U1741" s="8">
        <v>620744</v>
      </c>
      <c r="AK1741" s="8">
        <v>0</v>
      </c>
      <c r="AL1741" s="8">
        <v>0</v>
      </c>
      <c r="AM1741" s="8">
        <v>0</v>
      </c>
      <c r="AN1741" s="8">
        <v>0</v>
      </c>
      <c r="AO1741" s="8">
        <v>0</v>
      </c>
      <c r="AP1741" s="8">
        <v>0</v>
      </c>
      <c r="AQ1741" s="8">
        <v>0</v>
      </c>
      <c r="AR1741" s="8">
        <v>0</v>
      </c>
      <c r="AS1741" s="8">
        <v>0</v>
      </c>
      <c r="AT1741" s="8">
        <v>0</v>
      </c>
      <c r="AU1741" s="8">
        <v>0</v>
      </c>
      <c r="AV1741" s="8">
        <v>0</v>
      </c>
    </row>
    <row r="1742" spans="1:48">
      <c r="A1742" s="8" t="s">
        <v>3443</v>
      </c>
      <c r="B1742" s="8">
        <v>19177</v>
      </c>
      <c r="D1742" s="8" t="s">
        <v>3535</v>
      </c>
      <c r="K1742" s="8" t="s">
        <v>2055</v>
      </c>
      <c r="S1742" s="8">
        <v>119152</v>
      </c>
      <c r="T1742" s="8">
        <v>1</v>
      </c>
      <c r="U1742" s="8">
        <v>148658</v>
      </c>
      <c r="AK1742" s="8">
        <v>0</v>
      </c>
      <c r="AL1742" s="8">
        <v>0</v>
      </c>
      <c r="AM1742" s="8">
        <v>0</v>
      </c>
      <c r="AN1742" s="8">
        <v>0</v>
      </c>
      <c r="AO1742" s="8">
        <v>0</v>
      </c>
      <c r="AP1742" s="8">
        <v>0</v>
      </c>
      <c r="AQ1742" s="8">
        <v>0</v>
      </c>
      <c r="AR1742" s="8">
        <v>0</v>
      </c>
      <c r="AS1742" s="8">
        <v>0</v>
      </c>
      <c r="AT1742" s="8">
        <v>0</v>
      </c>
      <c r="AU1742" s="8">
        <v>0</v>
      </c>
      <c r="AV1742" s="8">
        <v>0</v>
      </c>
    </row>
    <row r="1743" spans="1:48">
      <c r="A1743" s="8" t="s">
        <v>3443</v>
      </c>
      <c r="B1743" s="8">
        <v>19178</v>
      </c>
      <c r="D1743" s="8" t="s">
        <v>3536</v>
      </c>
      <c r="K1743" s="8" t="s">
        <v>2055</v>
      </c>
      <c r="S1743" s="8">
        <v>119153</v>
      </c>
      <c r="T1743" s="8">
        <v>1</v>
      </c>
      <c r="U1743" s="8">
        <v>230552</v>
      </c>
      <c r="AK1743" s="8">
        <v>0</v>
      </c>
      <c r="AL1743" s="8">
        <v>0</v>
      </c>
      <c r="AM1743" s="8">
        <v>0</v>
      </c>
      <c r="AN1743" s="8">
        <v>0</v>
      </c>
      <c r="AO1743" s="8">
        <v>0</v>
      </c>
      <c r="AP1743" s="8">
        <v>0</v>
      </c>
      <c r="AQ1743" s="8">
        <v>0</v>
      </c>
      <c r="AR1743" s="8">
        <v>0</v>
      </c>
      <c r="AS1743" s="8">
        <v>0</v>
      </c>
      <c r="AT1743" s="8">
        <v>0</v>
      </c>
      <c r="AU1743" s="8">
        <v>0</v>
      </c>
      <c r="AV1743" s="8">
        <v>0</v>
      </c>
    </row>
    <row r="1744" spans="1:48">
      <c r="A1744" s="8" t="s">
        <v>3443</v>
      </c>
      <c r="B1744" s="8">
        <v>113237</v>
      </c>
      <c r="D1744" s="8" t="s">
        <v>2308</v>
      </c>
      <c r="K1744" s="8" t="s">
        <v>2050</v>
      </c>
      <c r="S1744" s="8">
        <v>113229</v>
      </c>
      <c r="T1744" s="8">
        <v>1</v>
      </c>
      <c r="AK1744" s="8">
        <v>30106</v>
      </c>
      <c r="AL1744" s="8">
        <v>1.6660000000000001E-2</v>
      </c>
      <c r="AM1744" s="8">
        <v>0</v>
      </c>
      <c r="AN1744" s="8">
        <v>0</v>
      </c>
      <c r="AO1744" s="8">
        <v>0</v>
      </c>
      <c r="AP1744" s="8">
        <v>0</v>
      </c>
      <c r="AQ1744" s="8">
        <v>30013</v>
      </c>
      <c r="AR1744" s="8">
        <v>1.6660000000000001E-2</v>
      </c>
      <c r="AS1744" s="8">
        <v>0</v>
      </c>
      <c r="AT1744" s="8">
        <v>0</v>
      </c>
      <c r="AU1744" s="8">
        <v>0</v>
      </c>
      <c r="AV1744" s="8">
        <v>0</v>
      </c>
    </row>
    <row r="1745" spans="1:48">
      <c r="A1745" s="8" t="s">
        <v>3443</v>
      </c>
      <c r="B1745" s="8">
        <v>113244</v>
      </c>
      <c r="D1745" s="8" t="s">
        <v>3537</v>
      </c>
      <c r="K1745" s="8" t="s">
        <v>2050</v>
      </c>
      <c r="S1745" s="8">
        <v>11015</v>
      </c>
      <c r="T1745" s="8">
        <v>1</v>
      </c>
      <c r="U1745" s="8">
        <v>113204</v>
      </c>
      <c r="V1745" s="8">
        <v>1</v>
      </c>
      <c r="W1745" s="8">
        <v>30162</v>
      </c>
      <c r="X1745" s="8">
        <v>1</v>
      </c>
      <c r="AK1745" s="8">
        <v>0</v>
      </c>
      <c r="AL1745" s="8">
        <v>0</v>
      </c>
      <c r="AM1745" s="8">
        <v>0</v>
      </c>
      <c r="AN1745" s="8">
        <v>0</v>
      </c>
      <c r="AO1745" s="8">
        <v>0</v>
      </c>
      <c r="AP1745" s="8">
        <v>0</v>
      </c>
      <c r="AQ1745" s="8">
        <v>0</v>
      </c>
      <c r="AR1745" s="8">
        <v>0</v>
      </c>
      <c r="AS1745" s="8">
        <v>0</v>
      </c>
      <c r="AT1745" s="8">
        <v>0</v>
      </c>
      <c r="AU1745" s="8">
        <v>0</v>
      </c>
      <c r="AV1745" s="8">
        <v>0</v>
      </c>
    </row>
    <row r="1746" spans="1:48">
      <c r="A1746" s="8" t="s">
        <v>3443</v>
      </c>
      <c r="B1746" s="8">
        <v>113246</v>
      </c>
      <c r="D1746" s="8" t="s">
        <v>3538</v>
      </c>
      <c r="K1746" s="8" t="s">
        <v>2050</v>
      </c>
      <c r="S1746" s="8">
        <v>113216</v>
      </c>
      <c r="T1746" s="8">
        <v>1</v>
      </c>
      <c r="U1746" s="8">
        <v>113207</v>
      </c>
      <c r="V1746" s="8">
        <v>1</v>
      </c>
      <c r="W1746" s="8">
        <v>30163</v>
      </c>
      <c r="X1746" s="8">
        <v>1</v>
      </c>
      <c r="AK1746" s="8">
        <v>0</v>
      </c>
      <c r="AL1746" s="8">
        <v>0</v>
      </c>
      <c r="AM1746" s="8">
        <v>0</v>
      </c>
      <c r="AN1746" s="8">
        <v>0</v>
      </c>
      <c r="AO1746" s="8">
        <v>0</v>
      </c>
      <c r="AP1746" s="8">
        <v>0</v>
      </c>
      <c r="AQ1746" s="8">
        <v>0</v>
      </c>
      <c r="AR1746" s="8">
        <v>0</v>
      </c>
      <c r="AS1746" s="8">
        <v>0</v>
      </c>
      <c r="AT1746" s="8">
        <v>0</v>
      </c>
      <c r="AU1746" s="8">
        <v>0</v>
      </c>
      <c r="AV1746" s="8">
        <v>0</v>
      </c>
    </row>
    <row r="1747" spans="1:48">
      <c r="A1747" s="8" t="s">
        <v>3443</v>
      </c>
      <c r="B1747" s="8">
        <v>113247</v>
      </c>
      <c r="D1747" s="8" t="s">
        <v>3539</v>
      </c>
      <c r="K1747" s="8" t="s">
        <v>2050</v>
      </c>
      <c r="S1747" s="8">
        <v>113216</v>
      </c>
      <c r="T1747" s="8">
        <v>1</v>
      </c>
      <c r="U1747" s="8">
        <v>113207</v>
      </c>
      <c r="V1747" s="8">
        <v>1</v>
      </c>
      <c r="W1747" s="8">
        <v>30161</v>
      </c>
      <c r="X1747" s="8">
        <v>1</v>
      </c>
      <c r="AK1747" s="8">
        <v>0</v>
      </c>
      <c r="AL1747" s="8">
        <v>0</v>
      </c>
      <c r="AM1747" s="8">
        <v>0</v>
      </c>
      <c r="AN1747" s="8">
        <v>0</v>
      </c>
      <c r="AO1747" s="8">
        <v>0</v>
      </c>
      <c r="AP1747" s="8">
        <v>0</v>
      </c>
      <c r="AQ1747" s="8">
        <v>0</v>
      </c>
      <c r="AR1747" s="8">
        <v>0</v>
      </c>
      <c r="AS1747" s="8">
        <v>0</v>
      </c>
      <c r="AT1747" s="8">
        <v>0</v>
      </c>
      <c r="AU1747" s="8">
        <v>0</v>
      </c>
      <c r="AV1747" s="8">
        <v>0</v>
      </c>
    </row>
    <row r="1748" spans="1:48">
      <c r="A1748" s="8" t="s">
        <v>3443</v>
      </c>
      <c r="B1748" s="8">
        <v>113248</v>
      </c>
      <c r="D1748" s="8" t="s">
        <v>3540</v>
      </c>
      <c r="K1748" s="8" t="s">
        <v>2050</v>
      </c>
      <c r="S1748" s="8">
        <v>113208</v>
      </c>
      <c r="T1748" s="8">
        <v>1</v>
      </c>
      <c r="U1748" s="8">
        <v>113207</v>
      </c>
      <c r="V1748" s="8">
        <v>1</v>
      </c>
      <c r="W1748" s="8">
        <v>30163</v>
      </c>
      <c r="X1748" s="8">
        <v>1</v>
      </c>
      <c r="AK1748" s="8">
        <v>0</v>
      </c>
      <c r="AL1748" s="8">
        <v>0</v>
      </c>
      <c r="AM1748" s="8">
        <v>0</v>
      </c>
      <c r="AN1748" s="8">
        <v>0</v>
      </c>
      <c r="AO1748" s="8">
        <v>0</v>
      </c>
      <c r="AP1748" s="8">
        <v>0</v>
      </c>
      <c r="AQ1748" s="8">
        <v>0</v>
      </c>
      <c r="AR1748" s="8">
        <v>0</v>
      </c>
      <c r="AS1748" s="8">
        <v>0</v>
      </c>
      <c r="AT1748" s="8">
        <v>0</v>
      </c>
      <c r="AU1748" s="8">
        <v>0</v>
      </c>
      <c r="AV1748" s="8">
        <v>0</v>
      </c>
    </row>
    <row r="1749" spans="1:48">
      <c r="A1749" s="8" t="s">
        <v>3443</v>
      </c>
      <c r="B1749" s="8">
        <v>113249</v>
      </c>
      <c r="D1749" s="8" t="s">
        <v>3541</v>
      </c>
      <c r="K1749" s="8" t="s">
        <v>2050</v>
      </c>
      <c r="S1749" s="8">
        <v>113208</v>
      </c>
      <c r="T1749" s="8">
        <v>1</v>
      </c>
      <c r="U1749" s="8">
        <v>113207</v>
      </c>
      <c r="V1749" s="8">
        <v>1</v>
      </c>
      <c r="W1749" s="8">
        <v>30161</v>
      </c>
      <c r="X1749" s="8">
        <v>1</v>
      </c>
      <c r="AK1749" s="8">
        <v>0</v>
      </c>
      <c r="AL1749" s="8">
        <v>0</v>
      </c>
      <c r="AM1749" s="8">
        <v>0</v>
      </c>
      <c r="AN1749" s="8">
        <v>0</v>
      </c>
      <c r="AO1749" s="8">
        <v>0</v>
      </c>
      <c r="AP1749" s="8">
        <v>0</v>
      </c>
      <c r="AQ1749" s="8">
        <v>0</v>
      </c>
      <c r="AR1749" s="8">
        <v>0</v>
      </c>
      <c r="AS1749" s="8">
        <v>0</v>
      </c>
      <c r="AT1749" s="8">
        <v>0</v>
      </c>
      <c r="AU1749" s="8">
        <v>0</v>
      </c>
      <c r="AV1749" s="8">
        <v>0</v>
      </c>
    </row>
    <row r="1750" spans="1:48">
      <c r="A1750" s="8" t="s">
        <v>3443</v>
      </c>
      <c r="B1750" s="8">
        <v>114413</v>
      </c>
      <c r="D1750" s="8" t="s">
        <v>3542</v>
      </c>
      <c r="S1750" s="8">
        <v>114401</v>
      </c>
      <c r="T1750" s="8">
        <v>1</v>
      </c>
      <c r="AK1750" s="8">
        <v>0</v>
      </c>
      <c r="AL1750" s="8">
        <v>0</v>
      </c>
      <c r="AM1750" s="8">
        <v>0</v>
      </c>
      <c r="AN1750" s="8">
        <v>0</v>
      </c>
      <c r="AO1750" s="8">
        <v>0</v>
      </c>
      <c r="AP1750" s="8">
        <v>0</v>
      </c>
      <c r="AQ1750" s="8">
        <v>0</v>
      </c>
      <c r="AR1750" s="8">
        <v>0</v>
      </c>
      <c r="AS1750" s="8">
        <v>0</v>
      </c>
      <c r="AT1750" s="8">
        <v>0</v>
      </c>
      <c r="AU1750" s="8">
        <v>0</v>
      </c>
      <c r="AV1750" s="8">
        <v>0</v>
      </c>
    </row>
    <row r="1751" spans="1:48">
      <c r="A1751" s="8" t="s">
        <v>3443</v>
      </c>
      <c r="B1751" s="8">
        <v>114414</v>
      </c>
      <c r="D1751" s="8" t="s">
        <v>3543</v>
      </c>
      <c r="S1751" s="8">
        <v>114402</v>
      </c>
      <c r="T1751" s="8">
        <v>1</v>
      </c>
      <c r="AK1751" s="8">
        <v>0</v>
      </c>
      <c r="AL1751" s="8">
        <v>0</v>
      </c>
      <c r="AM1751" s="8">
        <v>0</v>
      </c>
      <c r="AN1751" s="8">
        <v>0</v>
      </c>
      <c r="AO1751" s="8">
        <v>0</v>
      </c>
      <c r="AP1751" s="8">
        <v>0</v>
      </c>
      <c r="AQ1751" s="8">
        <v>0</v>
      </c>
      <c r="AR1751" s="8">
        <v>0</v>
      </c>
      <c r="AS1751" s="8">
        <v>0</v>
      </c>
      <c r="AT1751" s="8">
        <v>0</v>
      </c>
      <c r="AU1751" s="8">
        <v>0</v>
      </c>
      <c r="AV1751" s="8">
        <v>0</v>
      </c>
    </row>
    <row r="1752" spans="1:48">
      <c r="A1752" s="8" t="s">
        <v>3443</v>
      </c>
      <c r="B1752" s="8">
        <v>114415</v>
      </c>
      <c r="D1752" s="8" t="s">
        <v>3544</v>
      </c>
      <c r="S1752" s="8">
        <v>114403</v>
      </c>
      <c r="T1752" s="8">
        <v>1</v>
      </c>
      <c r="AK1752" s="8">
        <v>0</v>
      </c>
      <c r="AL1752" s="8">
        <v>0</v>
      </c>
      <c r="AM1752" s="8">
        <v>0</v>
      </c>
      <c r="AN1752" s="8">
        <v>0</v>
      </c>
      <c r="AO1752" s="8">
        <v>0</v>
      </c>
      <c r="AP1752" s="8">
        <v>0</v>
      </c>
      <c r="AQ1752" s="8">
        <v>0</v>
      </c>
      <c r="AR1752" s="8">
        <v>0</v>
      </c>
      <c r="AS1752" s="8">
        <v>0</v>
      </c>
      <c r="AT1752" s="8">
        <v>0</v>
      </c>
      <c r="AU1752" s="8">
        <v>0</v>
      </c>
      <c r="AV1752" s="8">
        <v>0</v>
      </c>
    </row>
    <row r="1753" spans="1:48">
      <c r="A1753" s="8" t="s">
        <v>3443</v>
      </c>
      <c r="B1753" s="8">
        <v>141116</v>
      </c>
      <c r="D1753" s="8" t="s">
        <v>14654</v>
      </c>
      <c r="K1753" s="8" t="s">
        <v>2189</v>
      </c>
      <c r="S1753" s="8">
        <v>141112</v>
      </c>
      <c r="T1753" s="8">
        <v>1</v>
      </c>
      <c r="AK1753" s="8">
        <v>0</v>
      </c>
      <c r="AL1753" s="8">
        <v>0</v>
      </c>
      <c r="AM1753" s="8">
        <v>0</v>
      </c>
      <c r="AN1753" s="8">
        <v>0</v>
      </c>
      <c r="AO1753" s="8">
        <v>0</v>
      </c>
      <c r="AP1753" s="8">
        <v>0</v>
      </c>
      <c r="AQ1753" s="8">
        <v>0</v>
      </c>
      <c r="AR1753" s="8">
        <v>0</v>
      </c>
      <c r="AS1753" s="8">
        <v>0</v>
      </c>
      <c r="AT1753" s="8">
        <v>0</v>
      </c>
      <c r="AU1753" s="8">
        <v>0</v>
      </c>
      <c r="AV1753" s="8">
        <v>0</v>
      </c>
    </row>
    <row r="1754" spans="1:48">
      <c r="A1754" s="8" t="s">
        <v>3443</v>
      </c>
      <c r="B1754" s="8">
        <v>141130</v>
      </c>
      <c r="D1754" s="8" t="s">
        <v>3546</v>
      </c>
      <c r="K1754" s="8" t="s">
        <v>2189</v>
      </c>
      <c r="S1754" s="8">
        <v>141132</v>
      </c>
      <c r="T1754" s="8">
        <v>1</v>
      </c>
      <c r="AK1754" s="8">
        <v>0</v>
      </c>
      <c r="AL1754" s="8">
        <v>0</v>
      </c>
      <c r="AM1754" s="8">
        <v>0</v>
      </c>
      <c r="AN1754" s="8">
        <v>0</v>
      </c>
      <c r="AO1754" s="8">
        <v>0</v>
      </c>
      <c r="AP1754" s="8">
        <v>0</v>
      </c>
      <c r="AQ1754" s="8">
        <v>0</v>
      </c>
      <c r="AR1754" s="8">
        <v>0</v>
      </c>
      <c r="AS1754" s="8">
        <v>0</v>
      </c>
      <c r="AT1754" s="8">
        <v>0</v>
      </c>
      <c r="AU1754" s="8">
        <v>0</v>
      </c>
      <c r="AV1754" s="8">
        <v>0</v>
      </c>
    </row>
    <row r="1755" spans="1:48">
      <c r="A1755" s="8" t="s">
        <v>3443</v>
      </c>
      <c r="B1755" s="8">
        <v>141156</v>
      </c>
      <c r="D1755" s="8" t="s">
        <v>14655</v>
      </c>
      <c r="K1755" s="8" t="s">
        <v>2189</v>
      </c>
      <c r="S1755" s="8">
        <v>141152</v>
      </c>
      <c r="T1755" s="8">
        <v>1</v>
      </c>
      <c r="AK1755" s="8">
        <v>0</v>
      </c>
      <c r="AL1755" s="8">
        <v>0</v>
      </c>
      <c r="AM1755" s="8">
        <v>0</v>
      </c>
      <c r="AN1755" s="8">
        <v>0</v>
      </c>
      <c r="AO1755" s="8">
        <v>0</v>
      </c>
      <c r="AP1755" s="8">
        <v>0</v>
      </c>
      <c r="AQ1755" s="8">
        <v>0</v>
      </c>
      <c r="AR1755" s="8">
        <v>0</v>
      </c>
      <c r="AS1755" s="8">
        <v>0</v>
      </c>
      <c r="AT1755" s="8">
        <v>0</v>
      </c>
      <c r="AU1755" s="8">
        <v>0</v>
      </c>
      <c r="AV1755" s="8">
        <v>0</v>
      </c>
    </row>
    <row r="1756" spans="1:48">
      <c r="A1756" s="8" t="s">
        <v>3443</v>
      </c>
      <c r="B1756" s="8">
        <v>144072</v>
      </c>
      <c r="D1756" s="8" t="s">
        <v>14656</v>
      </c>
      <c r="S1756" s="8">
        <v>144071</v>
      </c>
      <c r="T1756" s="8">
        <v>1</v>
      </c>
      <c r="AK1756" s="8">
        <v>0</v>
      </c>
      <c r="AL1756" s="8">
        <v>0</v>
      </c>
      <c r="AM1756" s="8">
        <v>0</v>
      </c>
      <c r="AN1756" s="8">
        <v>0</v>
      </c>
      <c r="AO1756" s="8">
        <v>0</v>
      </c>
      <c r="AP1756" s="8">
        <v>0</v>
      </c>
      <c r="AQ1756" s="8">
        <v>0</v>
      </c>
      <c r="AR1756" s="8">
        <v>0</v>
      </c>
      <c r="AS1756" s="8">
        <v>0</v>
      </c>
      <c r="AT1756" s="8">
        <v>0</v>
      </c>
      <c r="AU1756" s="8">
        <v>0</v>
      </c>
      <c r="AV1756" s="8">
        <v>0</v>
      </c>
    </row>
    <row r="1757" spans="1:48">
      <c r="A1757" s="8" t="s">
        <v>3443</v>
      </c>
      <c r="D1757" s="8">
        <v>0</v>
      </c>
      <c r="AK1757" s="8">
        <v>0</v>
      </c>
      <c r="AL1757" s="8">
        <v>0</v>
      </c>
      <c r="AM1757" s="8">
        <v>0</v>
      </c>
      <c r="AN1757" s="8">
        <v>0</v>
      </c>
      <c r="AO1757" s="8">
        <v>0</v>
      </c>
      <c r="AP1757" s="8">
        <v>0</v>
      </c>
      <c r="AQ1757" s="8">
        <v>0</v>
      </c>
      <c r="AR1757" s="8">
        <v>0</v>
      </c>
      <c r="AS1757" s="8">
        <v>0</v>
      </c>
      <c r="AT1757" s="8">
        <v>0</v>
      </c>
      <c r="AU1757" s="8">
        <v>0</v>
      </c>
      <c r="AV1757" s="8">
        <v>0</v>
      </c>
    </row>
    <row r="1758" spans="1:48">
      <c r="A1758" s="8" t="s">
        <v>3443</v>
      </c>
      <c r="B1758" s="8">
        <v>1203000340</v>
      </c>
      <c r="D1758" s="8" t="s">
        <v>3549</v>
      </c>
      <c r="K1758" s="8" t="s">
        <v>2417</v>
      </c>
      <c r="S1758" s="8">
        <v>1203100340</v>
      </c>
      <c r="T1758" s="8">
        <v>1</v>
      </c>
      <c r="AK1758" s="8">
        <v>0</v>
      </c>
      <c r="AL1758" s="8">
        <v>0</v>
      </c>
      <c r="AM1758" s="8">
        <v>0</v>
      </c>
      <c r="AN1758" s="8">
        <v>0</v>
      </c>
      <c r="AO1758" s="8">
        <v>0</v>
      </c>
      <c r="AP1758" s="8">
        <v>0</v>
      </c>
      <c r="AQ1758" s="8">
        <v>0</v>
      </c>
      <c r="AR1758" s="8">
        <v>0</v>
      </c>
      <c r="AS1758" s="8">
        <v>0</v>
      </c>
      <c r="AT1758" s="8">
        <v>0</v>
      </c>
      <c r="AU1758" s="8">
        <v>0</v>
      </c>
      <c r="AV1758" s="8">
        <v>0</v>
      </c>
    </row>
    <row r="1759" spans="1:48">
      <c r="A1759" s="8" t="s">
        <v>3443</v>
      </c>
      <c r="D1759" s="8">
        <v>0</v>
      </c>
      <c r="AK1759" s="8">
        <v>0</v>
      </c>
      <c r="AL1759" s="8">
        <v>0</v>
      </c>
      <c r="AM1759" s="8">
        <v>0</v>
      </c>
      <c r="AN1759" s="8">
        <v>0</v>
      </c>
      <c r="AO1759" s="8">
        <v>0</v>
      </c>
      <c r="AP1759" s="8">
        <v>0</v>
      </c>
      <c r="AQ1759" s="8">
        <v>0</v>
      </c>
      <c r="AR1759" s="8">
        <v>0</v>
      </c>
      <c r="AS1759" s="8">
        <v>0</v>
      </c>
      <c r="AT1759" s="8">
        <v>0</v>
      </c>
      <c r="AU1759" s="8">
        <v>0</v>
      </c>
      <c r="AV1759" s="8">
        <v>0</v>
      </c>
    </row>
    <row r="1760" spans="1:48">
      <c r="A1760" s="8" t="s">
        <v>3443</v>
      </c>
      <c r="B1760" s="8">
        <v>120100031</v>
      </c>
      <c r="D1760" s="8" t="s">
        <v>14657</v>
      </c>
      <c r="K1760" s="8" t="s">
        <v>2055</v>
      </c>
      <c r="S1760" s="8">
        <v>120100021</v>
      </c>
      <c r="T1760" s="8">
        <v>1</v>
      </c>
      <c r="AK1760" s="8">
        <v>0</v>
      </c>
      <c r="AL1760" s="8">
        <v>0</v>
      </c>
      <c r="AM1760" s="8">
        <v>0</v>
      </c>
      <c r="AN1760" s="8">
        <v>0</v>
      </c>
      <c r="AO1760" s="8">
        <v>0</v>
      </c>
      <c r="AP1760" s="8">
        <v>0</v>
      </c>
      <c r="AQ1760" s="8">
        <v>0</v>
      </c>
      <c r="AR1760" s="8">
        <v>0</v>
      </c>
      <c r="AS1760" s="8">
        <v>0</v>
      </c>
      <c r="AT1760" s="8">
        <v>0</v>
      </c>
      <c r="AU1760" s="8">
        <v>0</v>
      </c>
      <c r="AV1760" s="8">
        <v>0</v>
      </c>
    </row>
    <row r="1761" spans="1:48">
      <c r="A1761" s="8" t="s">
        <v>3443</v>
      </c>
      <c r="B1761" s="8">
        <v>126000013</v>
      </c>
      <c r="D1761" s="8" t="s">
        <v>3551</v>
      </c>
      <c r="K1761" s="8" t="s">
        <v>2055</v>
      </c>
      <c r="S1761" s="8">
        <v>126010013</v>
      </c>
      <c r="T1761" s="8">
        <v>1</v>
      </c>
      <c r="U1761" s="8">
        <v>300000052</v>
      </c>
      <c r="V1761" s="8">
        <v>1.58E-3</v>
      </c>
      <c r="AK1761" s="8">
        <v>30191</v>
      </c>
      <c r="AL1761" s="8">
        <v>6.6700000000000006E-4</v>
      </c>
      <c r="AM1761" s="8">
        <v>30029</v>
      </c>
      <c r="AN1761" s="8">
        <v>6.6670000000000002E-3</v>
      </c>
      <c r="AO1761" s="8">
        <v>0</v>
      </c>
      <c r="AP1761" s="8">
        <v>0</v>
      </c>
      <c r="AQ1761" s="8">
        <v>0</v>
      </c>
      <c r="AR1761" s="8">
        <v>0</v>
      </c>
      <c r="AS1761" s="8">
        <v>0</v>
      </c>
      <c r="AT1761" s="8">
        <v>0</v>
      </c>
      <c r="AU1761" s="8">
        <v>30201</v>
      </c>
      <c r="AV1761" s="8">
        <v>6.6700000000000006E-4</v>
      </c>
    </row>
    <row r="1762" spans="1:48">
      <c r="A1762" s="8" t="s">
        <v>3443</v>
      </c>
      <c r="B1762" s="8">
        <v>126000014</v>
      </c>
      <c r="D1762" s="8" t="s">
        <v>14658</v>
      </c>
      <c r="K1762" s="8" t="s">
        <v>2055</v>
      </c>
      <c r="S1762" s="8">
        <v>126010013</v>
      </c>
      <c r="T1762" s="8">
        <v>1</v>
      </c>
      <c r="U1762" s="8">
        <v>300000052</v>
      </c>
      <c r="V1762" s="8">
        <v>1.58E-3</v>
      </c>
      <c r="AK1762" s="8">
        <v>30191</v>
      </c>
      <c r="AL1762" s="8">
        <v>6.6700000000000006E-4</v>
      </c>
      <c r="AM1762" s="8">
        <v>30029</v>
      </c>
      <c r="AN1762" s="8">
        <v>6.6670000000000002E-3</v>
      </c>
      <c r="AO1762" s="8">
        <v>0</v>
      </c>
      <c r="AP1762" s="8">
        <v>0</v>
      </c>
      <c r="AQ1762" s="8">
        <v>0</v>
      </c>
      <c r="AR1762" s="8">
        <v>0</v>
      </c>
      <c r="AS1762" s="8">
        <v>0</v>
      </c>
      <c r="AT1762" s="8">
        <v>0</v>
      </c>
      <c r="AU1762" s="8">
        <v>30201</v>
      </c>
      <c r="AV1762" s="8">
        <v>6.6700000000000006E-4</v>
      </c>
    </row>
    <row r="1763" spans="1:48">
      <c r="A1763" s="8" t="s">
        <v>3443</v>
      </c>
      <c r="B1763" s="8">
        <v>126000060</v>
      </c>
      <c r="D1763" s="8" t="s">
        <v>3553</v>
      </c>
      <c r="K1763" s="8" t="s">
        <v>2055</v>
      </c>
      <c r="S1763" s="8">
        <v>127010315</v>
      </c>
      <c r="T1763" s="8">
        <v>1</v>
      </c>
      <c r="U1763" s="8">
        <v>300000173</v>
      </c>
      <c r="V1763" s="8">
        <v>1</v>
      </c>
      <c r="W1763" s="8">
        <v>300000175</v>
      </c>
      <c r="X1763" s="8">
        <v>1</v>
      </c>
      <c r="Y1763" s="8">
        <v>300000229</v>
      </c>
      <c r="Z1763" s="8">
        <v>1</v>
      </c>
      <c r="AK1763" s="8">
        <v>300000180</v>
      </c>
      <c r="AL1763" s="8">
        <v>2.3809999999999999E-3</v>
      </c>
      <c r="AM1763" s="8">
        <v>0</v>
      </c>
      <c r="AN1763" s="8">
        <v>0</v>
      </c>
      <c r="AO1763" s="8">
        <v>300000181</v>
      </c>
      <c r="AP1763" s="8">
        <v>7.1999999999999995E-2</v>
      </c>
      <c r="AQ1763" s="8">
        <v>30013</v>
      </c>
      <c r="AR1763" s="8">
        <v>1.7000000000000001E-2</v>
      </c>
      <c r="AS1763" s="8">
        <v>0</v>
      </c>
      <c r="AT1763" s="8">
        <v>0</v>
      </c>
      <c r="AU1763" s="8">
        <v>30201</v>
      </c>
      <c r="AV1763" s="8">
        <v>2.3809999999999999E-3</v>
      </c>
    </row>
    <row r="1764" spans="1:48">
      <c r="A1764" s="8" t="s">
        <v>3443</v>
      </c>
      <c r="B1764" s="8">
        <v>126000061</v>
      </c>
      <c r="D1764" s="8" t="s">
        <v>3554</v>
      </c>
      <c r="K1764" s="8" t="s">
        <v>2055</v>
      </c>
      <c r="S1764" s="8">
        <v>127010316</v>
      </c>
      <c r="T1764" s="8">
        <v>1</v>
      </c>
      <c r="U1764" s="8">
        <v>300000173</v>
      </c>
      <c r="V1764" s="8">
        <v>1</v>
      </c>
      <c r="W1764" s="8">
        <v>300000175</v>
      </c>
      <c r="X1764" s="8">
        <v>1</v>
      </c>
      <c r="Y1764" s="8">
        <v>300000229</v>
      </c>
      <c r="Z1764" s="8">
        <v>1</v>
      </c>
      <c r="AK1764" s="8">
        <v>300000180</v>
      </c>
      <c r="AL1764" s="8">
        <v>2.3809999999999999E-3</v>
      </c>
      <c r="AM1764" s="8">
        <v>0</v>
      </c>
      <c r="AN1764" s="8">
        <v>0</v>
      </c>
      <c r="AO1764" s="8">
        <v>300000181</v>
      </c>
      <c r="AP1764" s="8">
        <v>7.1999999999999995E-2</v>
      </c>
      <c r="AQ1764" s="8">
        <v>30013</v>
      </c>
      <c r="AR1764" s="8">
        <v>1.7000000000000001E-2</v>
      </c>
      <c r="AS1764" s="8">
        <v>0</v>
      </c>
      <c r="AT1764" s="8">
        <v>0</v>
      </c>
      <c r="AU1764" s="8">
        <v>30201</v>
      </c>
      <c r="AV1764" s="8">
        <v>2.3809999999999999E-3</v>
      </c>
    </row>
    <row r="1765" spans="1:48">
      <c r="A1765" s="8" t="s">
        <v>3443</v>
      </c>
      <c r="B1765" s="8">
        <v>126000062</v>
      </c>
      <c r="D1765" s="8" t="s">
        <v>3555</v>
      </c>
      <c r="K1765" s="8" t="s">
        <v>2055</v>
      </c>
      <c r="S1765" s="8">
        <v>127010317</v>
      </c>
      <c r="T1765" s="8">
        <v>1</v>
      </c>
      <c r="U1765" s="8">
        <v>300000173</v>
      </c>
      <c r="V1765" s="8">
        <v>1</v>
      </c>
      <c r="W1765" s="8">
        <v>300000177</v>
      </c>
      <c r="X1765" s="8">
        <v>1</v>
      </c>
      <c r="Y1765" s="8">
        <v>300000229</v>
      </c>
      <c r="Z1765" s="8">
        <v>1</v>
      </c>
      <c r="AK1765" s="8">
        <v>300000180</v>
      </c>
      <c r="AL1765" s="8">
        <v>2.3999999999999998E-3</v>
      </c>
      <c r="AM1765" s="8">
        <v>0</v>
      </c>
      <c r="AN1765" s="8">
        <v>0</v>
      </c>
      <c r="AO1765" s="8">
        <v>300000181</v>
      </c>
      <c r="AP1765" s="8">
        <v>7.1999999999999995E-2</v>
      </c>
      <c r="AQ1765" s="8">
        <v>30013</v>
      </c>
      <c r="AR1765" s="8">
        <v>1.7000000000000001E-2</v>
      </c>
      <c r="AS1765" s="8">
        <v>0</v>
      </c>
      <c r="AT1765" s="8">
        <v>0</v>
      </c>
      <c r="AU1765" s="8">
        <v>30201</v>
      </c>
      <c r="AV1765" s="8">
        <v>4.7999999999999996E-3</v>
      </c>
    </row>
    <row r="1766" spans="1:48">
      <c r="A1766" s="8" t="s">
        <v>3443</v>
      </c>
      <c r="B1766" s="8">
        <v>127000001</v>
      </c>
      <c r="D1766" s="8" t="s">
        <v>3556</v>
      </c>
      <c r="K1766" s="8" t="s">
        <v>2055</v>
      </c>
      <c r="S1766" s="8">
        <v>127010002</v>
      </c>
      <c r="T1766" s="8">
        <v>1</v>
      </c>
      <c r="AK1766" s="8">
        <v>0</v>
      </c>
      <c r="AL1766" s="8">
        <v>0</v>
      </c>
      <c r="AM1766" s="8">
        <v>0</v>
      </c>
      <c r="AN1766" s="8">
        <v>0</v>
      </c>
      <c r="AO1766" s="8">
        <v>0</v>
      </c>
      <c r="AP1766" s="8">
        <v>0</v>
      </c>
      <c r="AQ1766" s="8">
        <v>0</v>
      </c>
      <c r="AR1766" s="8">
        <v>0</v>
      </c>
      <c r="AS1766" s="8">
        <v>0</v>
      </c>
      <c r="AT1766" s="8">
        <v>0</v>
      </c>
      <c r="AU1766" s="8">
        <v>30201</v>
      </c>
      <c r="AV1766" s="8">
        <v>0.01</v>
      </c>
    </row>
    <row r="1767" spans="1:48">
      <c r="A1767" s="8" t="s">
        <v>3443</v>
      </c>
      <c r="B1767" s="8">
        <v>127000002</v>
      </c>
      <c r="D1767" s="8" t="s">
        <v>3557</v>
      </c>
      <c r="K1767" s="8" t="s">
        <v>2055</v>
      </c>
      <c r="S1767" s="8">
        <v>127010002</v>
      </c>
      <c r="T1767" s="8">
        <v>1</v>
      </c>
      <c r="AK1767" s="8">
        <v>0</v>
      </c>
      <c r="AL1767" s="8">
        <v>0</v>
      </c>
      <c r="AM1767" s="8">
        <v>0</v>
      </c>
      <c r="AN1767" s="8">
        <v>0</v>
      </c>
      <c r="AO1767" s="8">
        <v>0</v>
      </c>
      <c r="AP1767" s="8">
        <v>0</v>
      </c>
      <c r="AQ1767" s="8">
        <v>0</v>
      </c>
      <c r="AR1767" s="8">
        <v>0</v>
      </c>
      <c r="AS1767" s="8">
        <v>0</v>
      </c>
      <c r="AT1767" s="8">
        <v>0</v>
      </c>
      <c r="AU1767" s="8">
        <v>30201</v>
      </c>
      <c r="AV1767" s="8">
        <v>0.01</v>
      </c>
    </row>
    <row r="1768" spans="1:48">
      <c r="A1768" s="8" t="s">
        <v>3443</v>
      </c>
      <c r="B1768" s="8">
        <v>127000003</v>
      </c>
      <c r="D1768" s="8" t="s">
        <v>3558</v>
      </c>
      <c r="K1768" s="8" t="s">
        <v>2055</v>
      </c>
      <c r="S1768" s="8">
        <v>127010002</v>
      </c>
      <c r="T1768" s="8">
        <v>1</v>
      </c>
      <c r="AK1768" s="8">
        <v>0</v>
      </c>
      <c r="AL1768" s="8">
        <v>0</v>
      </c>
      <c r="AM1768" s="8">
        <v>0</v>
      </c>
      <c r="AN1768" s="8">
        <v>0</v>
      </c>
      <c r="AO1768" s="8">
        <v>0</v>
      </c>
      <c r="AP1768" s="8">
        <v>0</v>
      </c>
      <c r="AQ1768" s="8">
        <v>0</v>
      </c>
      <c r="AR1768" s="8">
        <v>0</v>
      </c>
      <c r="AS1768" s="8">
        <v>0</v>
      </c>
      <c r="AT1768" s="8">
        <v>0</v>
      </c>
      <c r="AU1768" s="8">
        <v>30201</v>
      </c>
      <c r="AV1768" s="8">
        <v>0.01</v>
      </c>
    </row>
    <row r="1769" spans="1:48">
      <c r="A1769" s="8" t="s">
        <v>3443</v>
      </c>
      <c r="B1769" s="8">
        <v>127000004</v>
      </c>
      <c r="D1769" s="8" t="s">
        <v>3559</v>
      </c>
      <c r="K1769" s="8" t="s">
        <v>2055</v>
      </c>
      <c r="S1769" s="8">
        <v>127010002</v>
      </c>
      <c r="T1769" s="8">
        <v>1</v>
      </c>
      <c r="AK1769" s="8">
        <v>0</v>
      </c>
      <c r="AL1769" s="8">
        <v>0</v>
      </c>
      <c r="AM1769" s="8">
        <v>0</v>
      </c>
      <c r="AN1769" s="8">
        <v>0</v>
      </c>
      <c r="AO1769" s="8">
        <v>0</v>
      </c>
      <c r="AP1769" s="8">
        <v>0</v>
      </c>
      <c r="AQ1769" s="8">
        <v>0</v>
      </c>
      <c r="AR1769" s="8">
        <v>0</v>
      </c>
      <c r="AS1769" s="8">
        <v>0</v>
      </c>
      <c r="AT1769" s="8">
        <v>0</v>
      </c>
      <c r="AU1769" s="8">
        <v>30201</v>
      </c>
      <c r="AV1769" s="8">
        <v>0.01</v>
      </c>
    </row>
    <row r="1770" spans="1:48">
      <c r="A1770" s="8" t="s">
        <v>3443</v>
      </c>
      <c r="B1770" s="8">
        <v>127000005</v>
      </c>
      <c r="D1770" s="8" t="s">
        <v>3560</v>
      </c>
      <c r="K1770" s="8" t="s">
        <v>2055</v>
      </c>
      <c r="S1770" s="8">
        <v>127010002</v>
      </c>
      <c r="T1770" s="8">
        <v>1</v>
      </c>
      <c r="AK1770" s="8">
        <v>0</v>
      </c>
      <c r="AL1770" s="8">
        <v>0</v>
      </c>
      <c r="AM1770" s="8">
        <v>0</v>
      </c>
      <c r="AN1770" s="8">
        <v>0</v>
      </c>
      <c r="AO1770" s="8">
        <v>0</v>
      </c>
      <c r="AP1770" s="8">
        <v>0</v>
      </c>
      <c r="AQ1770" s="8">
        <v>0</v>
      </c>
      <c r="AR1770" s="8">
        <v>0</v>
      </c>
      <c r="AS1770" s="8">
        <v>0</v>
      </c>
      <c r="AT1770" s="8">
        <v>0</v>
      </c>
      <c r="AU1770" s="8">
        <v>30201</v>
      </c>
      <c r="AV1770" s="8">
        <v>0.01</v>
      </c>
    </row>
    <row r="1771" spans="1:48">
      <c r="A1771" s="8" t="s">
        <v>3443</v>
      </c>
      <c r="B1771" s="8">
        <v>127000006</v>
      </c>
      <c r="D1771" s="8" t="s">
        <v>3561</v>
      </c>
      <c r="K1771" s="8" t="s">
        <v>2055</v>
      </c>
      <c r="S1771" s="8">
        <v>127010002</v>
      </c>
      <c r="T1771" s="8">
        <v>1</v>
      </c>
      <c r="AK1771" s="8">
        <v>0</v>
      </c>
      <c r="AL1771" s="8">
        <v>0</v>
      </c>
      <c r="AM1771" s="8">
        <v>0</v>
      </c>
      <c r="AN1771" s="8">
        <v>0</v>
      </c>
      <c r="AO1771" s="8">
        <v>0</v>
      </c>
      <c r="AP1771" s="8">
        <v>0</v>
      </c>
      <c r="AQ1771" s="8">
        <v>0</v>
      </c>
      <c r="AR1771" s="8">
        <v>0</v>
      </c>
      <c r="AS1771" s="8">
        <v>0</v>
      </c>
      <c r="AT1771" s="8">
        <v>0</v>
      </c>
      <c r="AU1771" s="8">
        <v>30201</v>
      </c>
      <c r="AV1771" s="8">
        <v>0.01</v>
      </c>
    </row>
    <row r="1772" spans="1:48">
      <c r="A1772" s="8" t="s">
        <v>3443</v>
      </c>
      <c r="B1772" s="8">
        <v>127000007</v>
      </c>
      <c r="D1772" s="8" t="s">
        <v>3562</v>
      </c>
      <c r="K1772" s="8" t="s">
        <v>2055</v>
      </c>
      <c r="S1772" s="8">
        <v>127010002</v>
      </c>
      <c r="T1772" s="8">
        <v>1</v>
      </c>
      <c r="AK1772" s="8">
        <v>0</v>
      </c>
      <c r="AL1772" s="8">
        <v>0</v>
      </c>
      <c r="AM1772" s="8">
        <v>0</v>
      </c>
      <c r="AN1772" s="8">
        <v>0</v>
      </c>
      <c r="AO1772" s="8">
        <v>0</v>
      </c>
      <c r="AP1772" s="8">
        <v>0</v>
      </c>
      <c r="AQ1772" s="8">
        <v>0</v>
      </c>
      <c r="AR1772" s="8">
        <v>0</v>
      </c>
      <c r="AS1772" s="8">
        <v>0</v>
      </c>
      <c r="AT1772" s="8">
        <v>0</v>
      </c>
      <c r="AU1772" s="8">
        <v>30201</v>
      </c>
      <c r="AV1772" s="8">
        <v>0.01</v>
      </c>
    </row>
    <row r="1773" spans="1:48">
      <c r="A1773" s="8" t="s">
        <v>3443</v>
      </c>
      <c r="B1773" s="8">
        <v>127000008</v>
      </c>
      <c r="D1773" s="8" t="s">
        <v>3563</v>
      </c>
      <c r="K1773" s="8" t="s">
        <v>2055</v>
      </c>
      <c r="S1773" s="8">
        <v>127010002</v>
      </c>
      <c r="T1773" s="8">
        <v>1</v>
      </c>
      <c r="AK1773" s="8">
        <v>0</v>
      </c>
      <c r="AL1773" s="8">
        <v>0</v>
      </c>
      <c r="AM1773" s="8">
        <v>0</v>
      </c>
      <c r="AN1773" s="8">
        <v>0</v>
      </c>
      <c r="AO1773" s="8">
        <v>0</v>
      </c>
      <c r="AP1773" s="8">
        <v>0</v>
      </c>
      <c r="AQ1773" s="8">
        <v>0</v>
      </c>
      <c r="AR1773" s="8">
        <v>0</v>
      </c>
      <c r="AS1773" s="8">
        <v>0</v>
      </c>
      <c r="AT1773" s="8">
        <v>0</v>
      </c>
      <c r="AU1773" s="8">
        <v>30201</v>
      </c>
      <c r="AV1773" s="8">
        <v>0.01</v>
      </c>
    </row>
    <row r="1774" spans="1:48">
      <c r="A1774" s="8" t="s">
        <v>3443</v>
      </c>
      <c r="B1774" s="8">
        <v>127000009</v>
      </c>
      <c r="D1774" s="8" t="s">
        <v>3564</v>
      </c>
      <c r="K1774" s="8" t="s">
        <v>2055</v>
      </c>
      <c r="S1774" s="8">
        <v>127010002</v>
      </c>
      <c r="T1774" s="8">
        <v>1</v>
      </c>
      <c r="AK1774" s="8">
        <v>0</v>
      </c>
      <c r="AL1774" s="8">
        <v>0</v>
      </c>
      <c r="AM1774" s="8">
        <v>0</v>
      </c>
      <c r="AN1774" s="8">
        <v>0</v>
      </c>
      <c r="AO1774" s="8">
        <v>0</v>
      </c>
      <c r="AP1774" s="8">
        <v>0</v>
      </c>
      <c r="AQ1774" s="8">
        <v>0</v>
      </c>
      <c r="AR1774" s="8">
        <v>0</v>
      </c>
      <c r="AS1774" s="8">
        <v>0</v>
      </c>
      <c r="AT1774" s="8">
        <v>0</v>
      </c>
      <c r="AU1774" s="8">
        <v>30201</v>
      </c>
      <c r="AV1774" s="8">
        <v>0.01</v>
      </c>
    </row>
    <row r="1775" spans="1:48">
      <c r="A1775" s="8" t="s">
        <v>3443</v>
      </c>
      <c r="B1775" s="8">
        <v>127000050</v>
      </c>
      <c r="D1775" s="8" t="s">
        <v>3565</v>
      </c>
      <c r="K1775" s="8" t="s">
        <v>2055</v>
      </c>
      <c r="S1775" s="8">
        <v>127010001</v>
      </c>
      <c r="T1775" s="8">
        <v>1</v>
      </c>
      <c r="AK1775" s="8">
        <v>30191</v>
      </c>
      <c r="AL1775" s="8">
        <v>6.6700000000000006E-4</v>
      </c>
      <c r="AM1775" s="8">
        <v>0</v>
      </c>
      <c r="AN1775" s="8">
        <v>0</v>
      </c>
      <c r="AO1775" s="8">
        <v>0</v>
      </c>
      <c r="AP1775" s="8">
        <v>0</v>
      </c>
      <c r="AQ1775" s="8">
        <v>0</v>
      </c>
      <c r="AR1775" s="8">
        <v>0</v>
      </c>
      <c r="AS1775" s="8">
        <v>0</v>
      </c>
      <c r="AT1775" s="8">
        <v>0</v>
      </c>
      <c r="AU1775" s="8">
        <v>30201</v>
      </c>
      <c r="AV1775" s="8">
        <v>6.6700000000000006E-4</v>
      </c>
    </row>
    <row r="1776" spans="1:48">
      <c r="A1776" s="8" t="s">
        <v>3443</v>
      </c>
      <c r="B1776" s="8">
        <v>127000052</v>
      </c>
      <c r="D1776" s="8" t="s">
        <v>3566</v>
      </c>
      <c r="K1776" s="8" t="s">
        <v>2055</v>
      </c>
      <c r="S1776" s="8">
        <v>127010001</v>
      </c>
      <c r="T1776" s="8">
        <v>1</v>
      </c>
      <c r="AK1776" s="8">
        <v>30191</v>
      </c>
      <c r="AL1776" s="8">
        <v>6.6700000000000006E-4</v>
      </c>
      <c r="AM1776" s="8">
        <v>0</v>
      </c>
      <c r="AN1776" s="8">
        <v>0</v>
      </c>
      <c r="AO1776" s="8">
        <v>0</v>
      </c>
      <c r="AP1776" s="8">
        <v>0</v>
      </c>
      <c r="AQ1776" s="8">
        <v>0</v>
      </c>
      <c r="AR1776" s="8">
        <v>0</v>
      </c>
      <c r="AS1776" s="8">
        <v>0</v>
      </c>
      <c r="AT1776" s="8">
        <v>0</v>
      </c>
      <c r="AU1776" s="8">
        <v>30201</v>
      </c>
      <c r="AV1776" s="8">
        <v>6.6700000000000006E-4</v>
      </c>
    </row>
    <row r="1777" spans="1:48">
      <c r="A1777" s="8" t="s">
        <v>3443</v>
      </c>
      <c r="B1777" s="8">
        <v>127000100</v>
      </c>
      <c r="D1777" s="8" t="s">
        <v>14659</v>
      </c>
      <c r="K1777" s="8" t="s">
        <v>3218</v>
      </c>
      <c r="S1777" s="8">
        <v>240010001</v>
      </c>
      <c r="T1777" s="8">
        <v>1</v>
      </c>
      <c r="AK1777" s="8">
        <v>0</v>
      </c>
      <c r="AL1777" s="8">
        <v>0</v>
      </c>
      <c r="AM1777" s="8">
        <v>0</v>
      </c>
      <c r="AN1777" s="8">
        <v>0</v>
      </c>
      <c r="AO1777" s="8">
        <v>0</v>
      </c>
      <c r="AP1777" s="8">
        <v>0</v>
      </c>
      <c r="AQ1777" s="8">
        <v>0</v>
      </c>
      <c r="AR1777" s="8">
        <v>0</v>
      </c>
      <c r="AS1777" s="8">
        <v>0</v>
      </c>
      <c r="AT1777" s="8">
        <v>0</v>
      </c>
      <c r="AU1777" s="8">
        <v>30201</v>
      </c>
      <c r="AV1777" s="8">
        <v>1E-3</v>
      </c>
    </row>
    <row r="1778" spans="1:48">
      <c r="A1778" s="8" t="s">
        <v>3443</v>
      </c>
      <c r="B1778" s="8">
        <v>127000101</v>
      </c>
      <c r="D1778" s="8" t="s">
        <v>14660</v>
      </c>
      <c r="K1778" s="8" t="s">
        <v>3218</v>
      </c>
      <c r="S1778" s="8">
        <v>240010001</v>
      </c>
      <c r="T1778" s="8">
        <v>1</v>
      </c>
      <c r="AK1778" s="8">
        <v>0</v>
      </c>
      <c r="AL1778" s="8">
        <v>0</v>
      </c>
      <c r="AM1778" s="8">
        <v>0</v>
      </c>
      <c r="AN1778" s="8">
        <v>0</v>
      </c>
      <c r="AO1778" s="8">
        <v>0</v>
      </c>
      <c r="AP1778" s="8">
        <v>0</v>
      </c>
      <c r="AQ1778" s="8">
        <v>0</v>
      </c>
      <c r="AR1778" s="8">
        <v>0</v>
      </c>
      <c r="AS1778" s="8">
        <v>0</v>
      </c>
      <c r="AT1778" s="8">
        <v>0</v>
      </c>
      <c r="AU1778" s="8">
        <v>30201</v>
      </c>
      <c r="AV1778" s="8">
        <v>1E-3</v>
      </c>
    </row>
    <row r="1779" spans="1:48">
      <c r="A1779" s="8" t="s">
        <v>3443</v>
      </c>
      <c r="B1779" s="8">
        <v>127000102</v>
      </c>
      <c r="D1779" s="8" t="s">
        <v>14661</v>
      </c>
      <c r="K1779" s="8" t="s">
        <v>3218</v>
      </c>
      <c r="S1779" s="8">
        <v>240010001</v>
      </c>
      <c r="T1779" s="8">
        <v>1</v>
      </c>
      <c r="AK1779" s="8">
        <v>0</v>
      </c>
      <c r="AL1779" s="8">
        <v>0</v>
      </c>
      <c r="AM1779" s="8">
        <v>0</v>
      </c>
      <c r="AN1779" s="8">
        <v>0</v>
      </c>
      <c r="AO1779" s="8">
        <v>0</v>
      </c>
      <c r="AP1779" s="8">
        <v>0</v>
      </c>
      <c r="AQ1779" s="8">
        <v>0</v>
      </c>
      <c r="AR1779" s="8">
        <v>0</v>
      </c>
      <c r="AS1779" s="8">
        <v>0</v>
      </c>
      <c r="AT1779" s="8">
        <v>0</v>
      </c>
      <c r="AU1779" s="8">
        <v>30201</v>
      </c>
      <c r="AV1779" s="8">
        <v>1E-3</v>
      </c>
    </row>
    <row r="1780" spans="1:48">
      <c r="A1780" s="8" t="s">
        <v>3443</v>
      </c>
      <c r="B1780" s="8">
        <v>127000104</v>
      </c>
      <c r="D1780" s="8" t="s">
        <v>14662</v>
      </c>
      <c r="K1780" s="8" t="s">
        <v>3218</v>
      </c>
      <c r="S1780" s="8">
        <v>127010104</v>
      </c>
      <c r="T1780" s="8">
        <v>1</v>
      </c>
      <c r="AK1780" s="8">
        <v>0</v>
      </c>
      <c r="AL1780" s="8">
        <v>0</v>
      </c>
      <c r="AM1780" s="8">
        <v>0</v>
      </c>
      <c r="AN1780" s="8">
        <v>0</v>
      </c>
      <c r="AO1780" s="8">
        <v>0</v>
      </c>
      <c r="AP1780" s="8">
        <v>0</v>
      </c>
      <c r="AQ1780" s="8">
        <v>0</v>
      </c>
      <c r="AR1780" s="8">
        <v>0</v>
      </c>
      <c r="AS1780" s="8">
        <v>0</v>
      </c>
      <c r="AT1780" s="8">
        <v>0</v>
      </c>
      <c r="AU1780" s="8">
        <v>0</v>
      </c>
      <c r="AV1780" s="8">
        <v>0</v>
      </c>
    </row>
    <row r="1781" spans="1:48">
      <c r="A1781" s="8" t="s">
        <v>3443</v>
      </c>
      <c r="B1781" s="8">
        <v>127000105</v>
      </c>
      <c r="D1781" s="8" t="s">
        <v>14663</v>
      </c>
      <c r="K1781" s="8" t="s">
        <v>3218</v>
      </c>
      <c r="S1781" s="8">
        <v>127010105</v>
      </c>
      <c r="T1781" s="8">
        <v>1</v>
      </c>
      <c r="AK1781" s="8">
        <v>0</v>
      </c>
      <c r="AL1781" s="8">
        <v>0</v>
      </c>
      <c r="AM1781" s="8">
        <v>0</v>
      </c>
      <c r="AN1781" s="8">
        <v>0</v>
      </c>
      <c r="AO1781" s="8">
        <v>0</v>
      </c>
      <c r="AP1781" s="8">
        <v>0</v>
      </c>
      <c r="AQ1781" s="8">
        <v>0</v>
      </c>
      <c r="AR1781" s="8">
        <v>0</v>
      </c>
      <c r="AS1781" s="8">
        <v>0</v>
      </c>
      <c r="AT1781" s="8">
        <v>0</v>
      </c>
      <c r="AU1781" s="8">
        <v>0</v>
      </c>
      <c r="AV1781" s="8">
        <v>0</v>
      </c>
    </row>
    <row r="1782" spans="1:48">
      <c r="A1782" s="8" t="s">
        <v>3443</v>
      </c>
      <c r="B1782" s="8">
        <v>127000150</v>
      </c>
      <c r="D1782" s="8" t="s">
        <v>3572</v>
      </c>
      <c r="K1782" s="8" t="s">
        <v>2055</v>
      </c>
      <c r="S1782" s="8">
        <v>127010150</v>
      </c>
      <c r="T1782" s="8">
        <v>1</v>
      </c>
      <c r="AK1782" s="8">
        <v>0</v>
      </c>
      <c r="AL1782" s="8">
        <v>0</v>
      </c>
      <c r="AM1782" s="8">
        <v>30029</v>
      </c>
      <c r="AN1782" s="8">
        <v>5.0000000000000001E-3</v>
      </c>
      <c r="AO1782" s="8">
        <v>0</v>
      </c>
      <c r="AP1782" s="8">
        <v>0</v>
      </c>
      <c r="AQ1782" s="8">
        <v>0</v>
      </c>
      <c r="AR1782" s="8">
        <v>0</v>
      </c>
      <c r="AS1782" s="8">
        <v>0</v>
      </c>
      <c r="AT1782" s="8">
        <v>0</v>
      </c>
      <c r="AU1782" s="8">
        <v>30201</v>
      </c>
      <c r="AV1782" s="8">
        <v>5.0000000000000001E-3</v>
      </c>
    </row>
    <row r="1783" spans="1:48">
      <c r="A1783" s="8" t="s">
        <v>3443</v>
      </c>
      <c r="B1783" s="8">
        <v>127000151</v>
      </c>
      <c r="D1783" s="8" t="s">
        <v>3573</v>
      </c>
      <c r="K1783" s="8" t="s">
        <v>2055</v>
      </c>
      <c r="S1783" s="8">
        <v>127010150</v>
      </c>
      <c r="T1783" s="8">
        <v>1</v>
      </c>
      <c r="AK1783" s="8">
        <v>0</v>
      </c>
      <c r="AL1783" s="8">
        <v>0</v>
      </c>
      <c r="AM1783" s="8">
        <v>30029</v>
      </c>
      <c r="AN1783" s="8">
        <v>5.0000000000000001E-3</v>
      </c>
      <c r="AO1783" s="8">
        <v>0</v>
      </c>
      <c r="AP1783" s="8">
        <v>0</v>
      </c>
      <c r="AQ1783" s="8">
        <v>0</v>
      </c>
      <c r="AR1783" s="8">
        <v>0</v>
      </c>
      <c r="AS1783" s="8">
        <v>0</v>
      </c>
      <c r="AT1783" s="8">
        <v>0</v>
      </c>
      <c r="AU1783" s="8">
        <v>30201</v>
      </c>
      <c r="AV1783" s="8">
        <v>5.0000000000000001E-3</v>
      </c>
    </row>
    <row r="1784" spans="1:48">
      <c r="A1784" s="8" t="s">
        <v>3443</v>
      </c>
      <c r="B1784" s="8">
        <v>127000152</v>
      </c>
      <c r="D1784" s="8" t="s">
        <v>3574</v>
      </c>
      <c r="K1784" s="8" t="s">
        <v>2055</v>
      </c>
      <c r="S1784" s="8">
        <v>112759</v>
      </c>
      <c r="T1784" s="8">
        <v>1</v>
      </c>
      <c r="AK1784" s="8">
        <v>0</v>
      </c>
      <c r="AL1784" s="8">
        <v>0</v>
      </c>
      <c r="AM1784" s="8">
        <v>0</v>
      </c>
      <c r="AN1784" s="8">
        <v>0</v>
      </c>
      <c r="AO1784" s="8">
        <v>0</v>
      </c>
      <c r="AP1784" s="8">
        <v>0</v>
      </c>
      <c r="AQ1784" s="8">
        <v>0</v>
      </c>
      <c r="AR1784" s="8">
        <v>0</v>
      </c>
      <c r="AS1784" s="8">
        <v>0</v>
      </c>
      <c r="AT1784" s="8">
        <v>0</v>
      </c>
      <c r="AU1784" s="8">
        <v>30201</v>
      </c>
      <c r="AV1784" s="8">
        <v>2.5000000000000001E-3</v>
      </c>
    </row>
    <row r="1785" spans="1:48">
      <c r="A1785" s="8" t="s">
        <v>3443</v>
      </c>
      <c r="B1785" s="8">
        <v>127000213</v>
      </c>
      <c r="D1785" s="8" t="s">
        <v>3575</v>
      </c>
      <c r="K1785" s="8" t="s">
        <v>2055</v>
      </c>
      <c r="S1785" s="8">
        <v>120010005</v>
      </c>
      <c r="T1785" s="8">
        <v>1</v>
      </c>
      <c r="AK1785" s="8">
        <v>0</v>
      </c>
      <c r="AL1785" s="8">
        <v>0</v>
      </c>
      <c r="AM1785" s="8">
        <v>0</v>
      </c>
      <c r="AN1785" s="8">
        <v>0</v>
      </c>
      <c r="AO1785" s="8">
        <v>0</v>
      </c>
      <c r="AP1785" s="8">
        <v>0</v>
      </c>
      <c r="AQ1785" s="8">
        <v>0</v>
      </c>
      <c r="AR1785" s="8">
        <v>0</v>
      </c>
      <c r="AS1785" s="8">
        <v>0</v>
      </c>
      <c r="AT1785" s="8">
        <v>0</v>
      </c>
      <c r="AU1785" s="8">
        <v>0</v>
      </c>
      <c r="AV1785" s="8">
        <v>0</v>
      </c>
    </row>
    <row r="1786" spans="1:48">
      <c r="A1786" s="8" t="s">
        <v>3443</v>
      </c>
      <c r="B1786" s="8">
        <v>127000250</v>
      </c>
      <c r="D1786" s="8" t="s">
        <v>3576</v>
      </c>
      <c r="K1786" s="8" t="s">
        <v>3577</v>
      </c>
      <c r="S1786" s="8">
        <v>127010251</v>
      </c>
      <c r="T1786" s="8">
        <v>1</v>
      </c>
      <c r="AK1786" s="8">
        <v>30191</v>
      </c>
      <c r="AL1786" s="8">
        <v>6.6700000000000006E-4</v>
      </c>
      <c r="AM1786" s="8">
        <v>0</v>
      </c>
      <c r="AN1786" s="8">
        <v>0</v>
      </c>
      <c r="AO1786" s="8">
        <v>0</v>
      </c>
      <c r="AP1786" s="8">
        <v>0</v>
      </c>
      <c r="AQ1786" s="8">
        <v>0</v>
      </c>
      <c r="AR1786" s="8">
        <v>0</v>
      </c>
      <c r="AS1786" s="8">
        <v>0</v>
      </c>
      <c r="AT1786" s="8">
        <v>0</v>
      </c>
      <c r="AU1786" s="8">
        <v>30201</v>
      </c>
      <c r="AV1786" s="8">
        <v>6.6700000000000006E-4</v>
      </c>
    </row>
    <row r="1787" spans="1:48">
      <c r="A1787" s="8" t="s">
        <v>3443</v>
      </c>
      <c r="B1787" s="8">
        <v>127000251</v>
      </c>
      <c r="D1787" s="8" t="s">
        <v>3578</v>
      </c>
      <c r="K1787" s="8" t="s">
        <v>3577</v>
      </c>
      <c r="S1787" s="8">
        <v>127010250</v>
      </c>
      <c r="T1787" s="8">
        <v>1</v>
      </c>
      <c r="AK1787" s="8">
        <v>30191</v>
      </c>
      <c r="AL1787" s="8">
        <v>6.6700000000000006E-4</v>
      </c>
      <c r="AM1787" s="8">
        <v>0</v>
      </c>
      <c r="AN1787" s="8">
        <v>0</v>
      </c>
      <c r="AO1787" s="8">
        <v>0</v>
      </c>
      <c r="AP1787" s="8">
        <v>0</v>
      </c>
      <c r="AQ1787" s="8">
        <v>0</v>
      </c>
      <c r="AR1787" s="8">
        <v>0</v>
      </c>
      <c r="AS1787" s="8">
        <v>0</v>
      </c>
      <c r="AT1787" s="8">
        <v>0</v>
      </c>
      <c r="AU1787" s="8">
        <v>30201</v>
      </c>
      <c r="AV1787" s="8">
        <v>6.6700000000000006E-4</v>
      </c>
    </row>
    <row r="1788" spans="1:48">
      <c r="A1788" s="8" t="s">
        <v>3443</v>
      </c>
      <c r="B1788" s="8">
        <v>127000252</v>
      </c>
      <c r="D1788" s="8" t="s">
        <v>3579</v>
      </c>
      <c r="K1788" s="8" t="s">
        <v>3577</v>
      </c>
      <c r="S1788" s="8">
        <v>127010251</v>
      </c>
      <c r="T1788" s="8">
        <v>1</v>
      </c>
      <c r="AK1788" s="8">
        <v>30191</v>
      </c>
      <c r="AL1788" s="8">
        <v>6.6700000000000006E-4</v>
      </c>
      <c r="AM1788" s="8">
        <v>0</v>
      </c>
      <c r="AN1788" s="8">
        <v>0</v>
      </c>
      <c r="AO1788" s="8">
        <v>0</v>
      </c>
      <c r="AP1788" s="8">
        <v>0</v>
      </c>
      <c r="AQ1788" s="8">
        <v>0</v>
      </c>
      <c r="AR1788" s="8">
        <v>0</v>
      </c>
      <c r="AS1788" s="8">
        <v>0</v>
      </c>
      <c r="AT1788" s="8">
        <v>0</v>
      </c>
      <c r="AU1788" s="8">
        <v>30201</v>
      </c>
      <c r="AV1788" s="8">
        <v>6.6700000000000006E-4</v>
      </c>
    </row>
    <row r="1789" spans="1:48">
      <c r="A1789" s="8" t="s">
        <v>3443</v>
      </c>
      <c r="B1789" s="8">
        <v>127000253</v>
      </c>
      <c r="D1789" s="8" t="s">
        <v>3580</v>
      </c>
      <c r="K1789" s="8" t="s">
        <v>3577</v>
      </c>
      <c r="S1789" s="8">
        <v>127010251</v>
      </c>
      <c r="T1789" s="8">
        <v>1</v>
      </c>
      <c r="AK1789" s="8">
        <v>30191</v>
      </c>
      <c r="AL1789" s="8">
        <v>6.6700000000000006E-4</v>
      </c>
      <c r="AM1789" s="8">
        <v>0</v>
      </c>
      <c r="AN1789" s="8">
        <v>0</v>
      </c>
      <c r="AO1789" s="8">
        <v>0</v>
      </c>
      <c r="AP1789" s="8">
        <v>0</v>
      </c>
      <c r="AQ1789" s="8">
        <v>0</v>
      </c>
      <c r="AR1789" s="8">
        <v>0</v>
      </c>
      <c r="AS1789" s="8">
        <v>0</v>
      </c>
      <c r="AT1789" s="8">
        <v>0</v>
      </c>
      <c r="AU1789" s="8">
        <v>30201</v>
      </c>
      <c r="AV1789" s="8">
        <v>6.6700000000000006E-4</v>
      </c>
    </row>
    <row r="1790" spans="1:48">
      <c r="A1790" s="8" t="s">
        <v>3443</v>
      </c>
      <c r="B1790" s="8">
        <v>127000254</v>
      </c>
      <c r="D1790" s="8" t="s">
        <v>3581</v>
      </c>
      <c r="K1790" s="8" t="s">
        <v>3577</v>
      </c>
      <c r="S1790" s="8">
        <v>127010250</v>
      </c>
      <c r="T1790" s="8">
        <v>1</v>
      </c>
      <c r="AK1790" s="8">
        <v>30191</v>
      </c>
      <c r="AL1790" s="8">
        <v>6.6700000000000006E-4</v>
      </c>
      <c r="AM1790" s="8">
        <v>0</v>
      </c>
      <c r="AN1790" s="8">
        <v>0</v>
      </c>
      <c r="AO1790" s="8">
        <v>0</v>
      </c>
      <c r="AP1790" s="8">
        <v>0</v>
      </c>
      <c r="AQ1790" s="8">
        <v>0</v>
      </c>
      <c r="AR1790" s="8">
        <v>0</v>
      </c>
      <c r="AS1790" s="8">
        <v>0</v>
      </c>
      <c r="AT1790" s="8">
        <v>0</v>
      </c>
      <c r="AU1790" s="8">
        <v>30201</v>
      </c>
      <c r="AV1790" s="8">
        <v>6.6700000000000006E-4</v>
      </c>
    </row>
    <row r="1791" spans="1:48">
      <c r="A1791" s="8" t="s">
        <v>3443</v>
      </c>
      <c r="B1791" s="8">
        <v>127000255</v>
      </c>
      <c r="D1791" s="8" t="s">
        <v>3582</v>
      </c>
      <c r="K1791" s="8" t="s">
        <v>3577</v>
      </c>
      <c r="S1791" s="8">
        <v>127010250</v>
      </c>
      <c r="T1791" s="8">
        <v>1</v>
      </c>
      <c r="AK1791" s="8">
        <v>30191</v>
      </c>
      <c r="AL1791" s="8">
        <v>6.6700000000000006E-4</v>
      </c>
      <c r="AM1791" s="8">
        <v>0</v>
      </c>
      <c r="AN1791" s="8">
        <v>0</v>
      </c>
      <c r="AO1791" s="8">
        <v>0</v>
      </c>
      <c r="AP1791" s="8">
        <v>0</v>
      </c>
      <c r="AQ1791" s="8">
        <v>0</v>
      </c>
      <c r="AR1791" s="8">
        <v>0</v>
      </c>
      <c r="AS1791" s="8">
        <v>0</v>
      </c>
      <c r="AT1791" s="8">
        <v>0</v>
      </c>
      <c r="AU1791" s="8">
        <v>30201</v>
      </c>
      <c r="AV1791" s="8">
        <v>6.6700000000000006E-4</v>
      </c>
    </row>
    <row r="1792" spans="1:48">
      <c r="A1792" s="8" t="s">
        <v>3443</v>
      </c>
      <c r="B1792" s="8">
        <v>127000256</v>
      </c>
      <c r="D1792" s="8" t="s">
        <v>3583</v>
      </c>
      <c r="K1792" s="8" t="s">
        <v>3577</v>
      </c>
      <c r="S1792" s="8">
        <v>127010250</v>
      </c>
      <c r="T1792" s="8">
        <v>1</v>
      </c>
      <c r="AK1792" s="8">
        <v>30191</v>
      </c>
      <c r="AL1792" s="8">
        <v>6.6700000000000006E-4</v>
      </c>
      <c r="AM1792" s="8">
        <v>0</v>
      </c>
      <c r="AN1792" s="8">
        <v>0</v>
      </c>
      <c r="AO1792" s="8">
        <v>0</v>
      </c>
      <c r="AP1792" s="8">
        <v>0</v>
      </c>
      <c r="AQ1792" s="8">
        <v>0</v>
      </c>
      <c r="AR1792" s="8">
        <v>0</v>
      </c>
      <c r="AS1792" s="8">
        <v>0</v>
      </c>
      <c r="AT1792" s="8">
        <v>0</v>
      </c>
      <c r="AU1792" s="8">
        <v>30201</v>
      </c>
      <c r="AV1792" s="8">
        <v>6.6700000000000006E-4</v>
      </c>
    </row>
    <row r="1793" spans="1:48">
      <c r="A1793" s="8" t="s">
        <v>3443</v>
      </c>
      <c r="B1793" s="8">
        <v>127000257</v>
      </c>
      <c r="D1793" s="8" t="s">
        <v>3584</v>
      </c>
      <c r="K1793" s="8" t="s">
        <v>3577</v>
      </c>
      <c r="S1793" s="8">
        <v>127010250</v>
      </c>
      <c r="T1793" s="8">
        <v>1</v>
      </c>
      <c r="AK1793" s="8">
        <v>30191</v>
      </c>
      <c r="AL1793" s="8">
        <v>6.6700000000000006E-4</v>
      </c>
      <c r="AM1793" s="8">
        <v>0</v>
      </c>
      <c r="AN1793" s="8">
        <v>0</v>
      </c>
      <c r="AO1793" s="8">
        <v>0</v>
      </c>
      <c r="AP1793" s="8">
        <v>0</v>
      </c>
      <c r="AQ1793" s="8">
        <v>0</v>
      </c>
      <c r="AR1793" s="8">
        <v>0</v>
      </c>
      <c r="AS1793" s="8">
        <v>0</v>
      </c>
      <c r="AT1793" s="8">
        <v>0</v>
      </c>
      <c r="AU1793" s="8">
        <v>30201</v>
      </c>
      <c r="AV1793" s="8">
        <v>6.6700000000000006E-4</v>
      </c>
    </row>
    <row r="1794" spans="1:48">
      <c r="A1794" s="8" t="s">
        <v>3443</v>
      </c>
      <c r="B1794" s="8">
        <v>127000258</v>
      </c>
      <c r="D1794" s="8" t="s">
        <v>3585</v>
      </c>
      <c r="K1794" s="8" t="s">
        <v>3577</v>
      </c>
      <c r="S1794" s="8">
        <v>127010250</v>
      </c>
      <c r="T1794" s="8">
        <v>1</v>
      </c>
      <c r="AK1794" s="8">
        <v>30191</v>
      </c>
      <c r="AL1794" s="8">
        <v>6.6700000000000006E-4</v>
      </c>
      <c r="AM1794" s="8">
        <v>0</v>
      </c>
      <c r="AN1794" s="8">
        <v>0</v>
      </c>
      <c r="AO1794" s="8">
        <v>0</v>
      </c>
      <c r="AP1794" s="8">
        <v>0</v>
      </c>
      <c r="AQ1794" s="8">
        <v>0</v>
      </c>
      <c r="AR1794" s="8">
        <v>0</v>
      </c>
      <c r="AS1794" s="8">
        <v>0</v>
      </c>
      <c r="AT1794" s="8">
        <v>0</v>
      </c>
      <c r="AU1794" s="8">
        <v>30201</v>
      </c>
      <c r="AV1794" s="8">
        <v>6.6700000000000006E-4</v>
      </c>
    </row>
    <row r="1795" spans="1:48">
      <c r="A1795" s="8" t="s">
        <v>3443</v>
      </c>
      <c r="B1795" s="8">
        <v>127000259</v>
      </c>
      <c r="D1795" s="8" t="s">
        <v>3586</v>
      </c>
      <c r="K1795" s="8" t="s">
        <v>3577</v>
      </c>
      <c r="S1795" s="8">
        <v>127010250</v>
      </c>
      <c r="T1795" s="8">
        <v>1</v>
      </c>
      <c r="AK1795" s="8">
        <v>30191</v>
      </c>
      <c r="AL1795" s="8">
        <v>6.6700000000000006E-4</v>
      </c>
      <c r="AM1795" s="8">
        <v>0</v>
      </c>
      <c r="AN1795" s="8">
        <v>0</v>
      </c>
      <c r="AO1795" s="8">
        <v>0</v>
      </c>
      <c r="AP1795" s="8">
        <v>0</v>
      </c>
      <c r="AQ1795" s="8">
        <v>0</v>
      </c>
      <c r="AR1795" s="8">
        <v>0</v>
      </c>
      <c r="AS1795" s="8">
        <v>0</v>
      </c>
      <c r="AT1795" s="8">
        <v>0</v>
      </c>
      <c r="AU1795" s="8">
        <v>30201</v>
      </c>
      <c r="AV1795" s="8">
        <v>6.6700000000000006E-4</v>
      </c>
    </row>
    <row r="1796" spans="1:48">
      <c r="A1796" s="8" t="s">
        <v>3443</v>
      </c>
      <c r="B1796" s="8">
        <v>127000260</v>
      </c>
      <c r="D1796" s="8" t="s">
        <v>3587</v>
      </c>
      <c r="K1796" s="8" t="s">
        <v>3577</v>
      </c>
      <c r="S1796" s="8">
        <v>127010250</v>
      </c>
      <c r="T1796" s="8">
        <v>1</v>
      </c>
      <c r="AK1796" s="8">
        <v>30191</v>
      </c>
      <c r="AL1796" s="8">
        <v>6.6700000000000006E-4</v>
      </c>
      <c r="AM1796" s="8">
        <v>0</v>
      </c>
      <c r="AN1796" s="8">
        <v>0</v>
      </c>
      <c r="AO1796" s="8">
        <v>0</v>
      </c>
      <c r="AP1796" s="8">
        <v>0</v>
      </c>
      <c r="AQ1796" s="8">
        <v>0</v>
      </c>
      <c r="AR1796" s="8">
        <v>0</v>
      </c>
      <c r="AS1796" s="8">
        <v>0</v>
      </c>
      <c r="AT1796" s="8">
        <v>0</v>
      </c>
      <c r="AU1796" s="8">
        <v>30201</v>
      </c>
      <c r="AV1796" s="8">
        <v>6.6700000000000006E-4</v>
      </c>
    </row>
    <row r="1797" spans="1:48">
      <c r="A1797" s="8" t="s">
        <v>3443</v>
      </c>
      <c r="B1797" s="8">
        <v>127000261</v>
      </c>
      <c r="D1797" s="8" t="s">
        <v>3588</v>
      </c>
      <c r="K1797" s="8" t="s">
        <v>3577</v>
      </c>
      <c r="S1797" s="8">
        <v>127010250</v>
      </c>
      <c r="T1797" s="8">
        <v>1</v>
      </c>
      <c r="AK1797" s="8">
        <v>30191</v>
      </c>
      <c r="AL1797" s="8">
        <v>6.6700000000000006E-4</v>
      </c>
      <c r="AM1797" s="8">
        <v>0</v>
      </c>
      <c r="AN1797" s="8">
        <v>0</v>
      </c>
      <c r="AO1797" s="8">
        <v>0</v>
      </c>
      <c r="AP1797" s="8">
        <v>0</v>
      </c>
      <c r="AQ1797" s="8">
        <v>0</v>
      </c>
      <c r="AR1797" s="8">
        <v>0</v>
      </c>
      <c r="AS1797" s="8">
        <v>0</v>
      </c>
      <c r="AT1797" s="8">
        <v>0</v>
      </c>
      <c r="AU1797" s="8">
        <v>30201</v>
      </c>
      <c r="AV1797" s="8">
        <v>6.6700000000000006E-4</v>
      </c>
    </row>
    <row r="1798" spans="1:48">
      <c r="A1798" s="8" t="s">
        <v>3443</v>
      </c>
      <c r="B1798" s="8">
        <v>127000262</v>
      </c>
      <c r="D1798" s="8" t="s">
        <v>3589</v>
      </c>
      <c r="K1798" s="8" t="s">
        <v>3577</v>
      </c>
      <c r="S1798" s="8">
        <v>127010250</v>
      </c>
      <c r="T1798" s="8">
        <v>1</v>
      </c>
      <c r="W1798" s="8">
        <v>126010063</v>
      </c>
      <c r="AK1798" s="8">
        <v>30191</v>
      </c>
      <c r="AL1798" s="8">
        <v>6.6700000000000006E-4</v>
      </c>
      <c r="AM1798" s="8">
        <v>0</v>
      </c>
      <c r="AN1798" s="8">
        <v>0</v>
      </c>
      <c r="AO1798" s="8">
        <v>0</v>
      </c>
      <c r="AP1798" s="8">
        <v>0</v>
      </c>
      <c r="AQ1798" s="8">
        <v>0</v>
      </c>
      <c r="AR1798" s="8">
        <v>0</v>
      </c>
      <c r="AS1798" s="8">
        <v>0</v>
      </c>
      <c r="AT1798" s="8">
        <v>0</v>
      </c>
      <c r="AU1798" s="8">
        <v>30201</v>
      </c>
      <c r="AV1798" s="8">
        <v>6.6700000000000006E-4</v>
      </c>
    </row>
    <row r="1799" spans="1:48">
      <c r="A1799" s="8" t="s">
        <v>3443</v>
      </c>
      <c r="B1799" s="8">
        <v>127000263</v>
      </c>
      <c r="D1799" s="8" t="s">
        <v>3590</v>
      </c>
      <c r="K1799" s="8" t="s">
        <v>3577</v>
      </c>
      <c r="S1799" s="8">
        <v>127010250</v>
      </c>
      <c r="T1799" s="8">
        <v>1</v>
      </c>
      <c r="W1799" s="8">
        <v>127010319</v>
      </c>
      <c r="AK1799" s="8">
        <v>30191</v>
      </c>
      <c r="AL1799" s="8">
        <v>6.6700000000000006E-4</v>
      </c>
      <c r="AM1799" s="8">
        <v>0</v>
      </c>
      <c r="AN1799" s="8">
        <v>0</v>
      </c>
      <c r="AO1799" s="8">
        <v>0</v>
      </c>
      <c r="AP1799" s="8">
        <v>0</v>
      </c>
      <c r="AQ1799" s="8">
        <v>0</v>
      </c>
      <c r="AR1799" s="8">
        <v>0</v>
      </c>
      <c r="AS1799" s="8">
        <v>0</v>
      </c>
      <c r="AT1799" s="8">
        <v>0</v>
      </c>
      <c r="AU1799" s="8">
        <v>30201</v>
      </c>
      <c r="AV1799" s="8">
        <v>6.6700000000000006E-4</v>
      </c>
    </row>
    <row r="1800" spans="1:48">
      <c r="A1800" s="8" t="s">
        <v>3443</v>
      </c>
      <c r="B1800" s="8">
        <v>127000264</v>
      </c>
      <c r="D1800" s="8" t="s">
        <v>3591</v>
      </c>
      <c r="K1800" s="8" t="s">
        <v>3577</v>
      </c>
      <c r="S1800" s="8">
        <v>127010250</v>
      </c>
      <c r="T1800" s="8">
        <v>1</v>
      </c>
      <c r="W1800" s="8">
        <v>127010320</v>
      </c>
      <c r="AK1800" s="8">
        <v>30191</v>
      </c>
      <c r="AL1800" s="8">
        <v>6.6700000000000006E-4</v>
      </c>
      <c r="AM1800" s="8">
        <v>0</v>
      </c>
      <c r="AN1800" s="8">
        <v>0</v>
      </c>
      <c r="AO1800" s="8">
        <v>0</v>
      </c>
      <c r="AP1800" s="8">
        <v>0</v>
      </c>
      <c r="AQ1800" s="8">
        <v>0</v>
      </c>
      <c r="AR1800" s="8">
        <v>0</v>
      </c>
      <c r="AS1800" s="8">
        <v>0</v>
      </c>
      <c r="AT1800" s="8">
        <v>0</v>
      </c>
      <c r="AU1800" s="8">
        <v>30201</v>
      </c>
      <c r="AV1800" s="8">
        <v>6.6700000000000006E-4</v>
      </c>
    </row>
    <row r="1801" spans="1:48">
      <c r="A1801" s="8" t="s">
        <v>3443</v>
      </c>
      <c r="B1801" s="8">
        <v>127000265</v>
      </c>
      <c r="D1801" s="8" t="s">
        <v>3592</v>
      </c>
      <c r="K1801" s="8" t="s">
        <v>3577</v>
      </c>
      <c r="S1801" s="8">
        <v>127010250</v>
      </c>
      <c r="T1801" s="8">
        <v>1</v>
      </c>
      <c r="AK1801" s="8">
        <v>30191</v>
      </c>
      <c r="AL1801" s="8">
        <v>6.6700000000000006E-4</v>
      </c>
      <c r="AM1801" s="8">
        <v>0</v>
      </c>
      <c r="AN1801" s="8">
        <v>0</v>
      </c>
      <c r="AO1801" s="8">
        <v>0</v>
      </c>
      <c r="AP1801" s="8">
        <v>0</v>
      </c>
      <c r="AQ1801" s="8">
        <v>0</v>
      </c>
      <c r="AR1801" s="8">
        <v>0</v>
      </c>
      <c r="AS1801" s="8">
        <v>0</v>
      </c>
      <c r="AT1801" s="8">
        <v>0</v>
      </c>
      <c r="AU1801" s="8">
        <v>30201</v>
      </c>
      <c r="AV1801" s="8">
        <v>6.6700000000000006E-4</v>
      </c>
    </row>
    <row r="1802" spans="1:48">
      <c r="A1802" s="8" t="s">
        <v>3443</v>
      </c>
      <c r="B1802" s="8">
        <v>127000266</v>
      </c>
      <c r="D1802" s="8" t="s">
        <v>3584</v>
      </c>
      <c r="K1802" s="8" t="s">
        <v>3577</v>
      </c>
      <c r="S1802" s="8">
        <v>127010250</v>
      </c>
      <c r="T1802" s="8">
        <v>1</v>
      </c>
      <c r="AK1802" s="8">
        <v>30191</v>
      </c>
      <c r="AL1802" s="8">
        <v>6.6700000000000006E-4</v>
      </c>
      <c r="AM1802" s="8">
        <v>0</v>
      </c>
      <c r="AN1802" s="8">
        <v>0</v>
      </c>
      <c r="AO1802" s="8">
        <v>0</v>
      </c>
      <c r="AP1802" s="8">
        <v>0</v>
      </c>
      <c r="AQ1802" s="8">
        <v>0</v>
      </c>
      <c r="AR1802" s="8">
        <v>0</v>
      </c>
      <c r="AS1802" s="8">
        <v>0</v>
      </c>
      <c r="AT1802" s="8">
        <v>0</v>
      </c>
      <c r="AU1802" s="8">
        <v>30201</v>
      </c>
      <c r="AV1802" s="8">
        <v>6.6700000000000006E-4</v>
      </c>
    </row>
    <row r="1803" spans="1:48">
      <c r="A1803" s="8" t="s">
        <v>3443</v>
      </c>
      <c r="B1803" s="8">
        <v>127000267</v>
      </c>
      <c r="D1803" s="8" t="s">
        <v>3593</v>
      </c>
      <c r="K1803" s="8" t="s">
        <v>3577</v>
      </c>
      <c r="S1803" s="8">
        <v>127010250</v>
      </c>
      <c r="T1803" s="8">
        <v>1</v>
      </c>
      <c r="AK1803" s="8">
        <v>30191</v>
      </c>
      <c r="AL1803" s="8">
        <v>6.6700000000000006E-4</v>
      </c>
      <c r="AM1803" s="8">
        <v>0</v>
      </c>
      <c r="AN1803" s="8">
        <v>0</v>
      </c>
      <c r="AO1803" s="8">
        <v>0</v>
      </c>
      <c r="AP1803" s="8">
        <v>0</v>
      </c>
      <c r="AQ1803" s="8">
        <v>0</v>
      </c>
      <c r="AR1803" s="8">
        <v>0</v>
      </c>
      <c r="AS1803" s="8">
        <v>0</v>
      </c>
      <c r="AT1803" s="8">
        <v>0</v>
      </c>
      <c r="AU1803" s="8">
        <v>30201</v>
      </c>
      <c r="AV1803" s="8">
        <v>6.6700000000000006E-4</v>
      </c>
    </row>
    <row r="1804" spans="1:48">
      <c r="A1804" s="8" t="s">
        <v>3443</v>
      </c>
      <c r="B1804" s="8">
        <v>127000268</v>
      </c>
      <c r="D1804" s="8" t="s">
        <v>3594</v>
      </c>
      <c r="K1804" s="8" t="s">
        <v>3577</v>
      </c>
      <c r="S1804" s="8">
        <v>127010250</v>
      </c>
      <c r="T1804" s="8">
        <v>1</v>
      </c>
      <c r="AK1804" s="8">
        <v>30191</v>
      </c>
      <c r="AL1804" s="8">
        <v>6.6700000000000006E-4</v>
      </c>
      <c r="AM1804" s="8">
        <v>0</v>
      </c>
      <c r="AN1804" s="8">
        <v>0</v>
      </c>
      <c r="AO1804" s="8">
        <v>0</v>
      </c>
      <c r="AP1804" s="8">
        <v>0</v>
      </c>
      <c r="AQ1804" s="8">
        <v>0</v>
      </c>
      <c r="AR1804" s="8">
        <v>0</v>
      </c>
      <c r="AS1804" s="8">
        <v>0</v>
      </c>
      <c r="AT1804" s="8">
        <v>0</v>
      </c>
      <c r="AU1804" s="8">
        <v>30201</v>
      </c>
      <c r="AV1804" s="8">
        <v>6.6700000000000006E-4</v>
      </c>
    </row>
    <row r="1805" spans="1:48">
      <c r="A1805" s="8" t="s">
        <v>3443</v>
      </c>
      <c r="B1805" s="8">
        <v>127000269</v>
      </c>
      <c r="D1805" s="8" t="s">
        <v>3595</v>
      </c>
      <c r="K1805" s="8" t="s">
        <v>3577</v>
      </c>
      <c r="S1805" s="8">
        <v>127010250</v>
      </c>
      <c r="T1805" s="8">
        <v>1</v>
      </c>
      <c r="AK1805" s="8">
        <v>30191</v>
      </c>
      <c r="AL1805" s="8">
        <v>6.6700000000000006E-4</v>
      </c>
      <c r="AM1805" s="8">
        <v>0</v>
      </c>
      <c r="AN1805" s="8">
        <v>0</v>
      </c>
      <c r="AO1805" s="8">
        <v>0</v>
      </c>
      <c r="AP1805" s="8">
        <v>0</v>
      </c>
      <c r="AQ1805" s="8">
        <v>0</v>
      </c>
      <c r="AR1805" s="8">
        <v>0</v>
      </c>
      <c r="AS1805" s="8">
        <v>0</v>
      </c>
      <c r="AT1805" s="8">
        <v>0</v>
      </c>
      <c r="AU1805" s="8">
        <v>30201</v>
      </c>
      <c r="AV1805" s="8">
        <v>6.6700000000000006E-4</v>
      </c>
    </row>
    <row r="1806" spans="1:48">
      <c r="A1806" s="8" t="s">
        <v>3443</v>
      </c>
      <c r="B1806" s="8">
        <v>127000270</v>
      </c>
      <c r="D1806" s="8" t="s">
        <v>3596</v>
      </c>
      <c r="K1806" s="8" t="s">
        <v>3577</v>
      </c>
      <c r="S1806" s="8">
        <v>127010251</v>
      </c>
      <c r="T1806" s="8">
        <v>1</v>
      </c>
      <c r="AK1806" s="8">
        <v>30191</v>
      </c>
      <c r="AL1806" s="8">
        <v>6.6700000000000006E-4</v>
      </c>
      <c r="AM1806" s="8">
        <v>0</v>
      </c>
      <c r="AN1806" s="8">
        <v>0</v>
      </c>
      <c r="AO1806" s="8">
        <v>0</v>
      </c>
      <c r="AP1806" s="8">
        <v>0</v>
      </c>
      <c r="AQ1806" s="8">
        <v>0</v>
      </c>
      <c r="AR1806" s="8">
        <v>0</v>
      </c>
      <c r="AS1806" s="8">
        <v>0</v>
      </c>
      <c r="AT1806" s="8">
        <v>0</v>
      </c>
      <c r="AU1806" s="8">
        <v>30201</v>
      </c>
      <c r="AV1806" s="8">
        <v>6.6700000000000006E-4</v>
      </c>
    </row>
    <row r="1807" spans="1:48">
      <c r="A1807" s="8" t="s">
        <v>3443</v>
      </c>
      <c r="B1807" s="8">
        <v>127000284</v>
      </c>
      <c r="D1807" s="8" t="s">
        <v>3597</v>
      </c>
      <c r="K1807" s="8" t="s">
        <v>3598</v>
      </c>
      <c r="AK1807" s="8">
        <v>0</v>
      </c>
      <c r="AL1807" s="8">
        <v>0</v>
      </c>
      <c r="AM1807" s="8">
        <v>0</v>
      </c>
      <c r="AN1807" s="8">
        <v>0</v>
      </c>
      <c r="AO1807" s="8">
        <v>0</v>
      </c>
      <c r="AP1807" s="8">
        <v>0</v>
      </c>
      <c r="AQ1807" s="8">
        <v>0</v>
      </c>
      <c r="AR1807" s="8">
        <v>0</v>
      </c>
      <c r="AS1807" s="8">
        <v>0</v>
      </c>
      <c r="AT1807" s="8">
        <v>0</v>
      </c>
      <c r="AU1807" s="8">
        <v>0</v>
      </c>
      <c r="AV1807" s="8">
        <v>0</v>
      </c>
    </row>
    <row r="1808" spans="1:48">
      <c r="A1808" s="8" t="s">
        <v>3443</v>
      </c>
      <c r="B1808" s="8">
        <v>127000300</v>
      </c>
      <c r="D1808" s="8" t="s">
        <v>14664</v>
      </c>
      <c r="K1808" s="8" t="s">
        <v>2055</v>
      </c>
      <c r="S1808" s="8">
        <v>127010300</v>
      </c>
      <c r="T1808" s="8">
        <v>1</v>
      </c>
      <c r="U1808" s="8">
        <v>127010301</v>
      </c>
      <c r="V1808" s="8">
        <v>1</v>
      </c>
      <c r="W1808" s="8">
        <v>126010044</v>
      </c>
      <c r="X1808" s="8">
        <v>1</v>
      </c>
      <c r="Y1808" s="8">
        <v>300000186</v>
      </c>
      <c r="Z1808" s="8">
        <v>1</v>
      </c>
      <c r="AK1808" s="8">
        <v>300000180</v>
      </c>
      <c r="AL1808" s="8">
        <v>7.9369999999999996E-3</v>
      </c>
      <c r="AM1808" s="8">
        <v>0</v>
      </c>
      <c r="AN1808" s="8">
        <v>0</v>
      </c>
      <c r="AO1808" s="8">
        <v>300000181</v>
      </c>
      <c r="AP1808" s="8">
        <v>7.1430000000000007E-2</v>
      </c>
      <c r="AQ1808" s="8">
        <v>30013</v>
      </c>
      <c r="AR1808" s="8">
        <v>1.7100000000000001E-2</v>
      </c>
      <c r="AS1808" s="8">
        <v>0</v>
      </c>
      <c r="AT1808" s="8">
        <v>0</v>
      </c>
      <c r="AU1808" s="8">
        <v>30201</v>
      </c>
      <c r="AV1808" s="8">
        <v>7.9369999999999996E-3</v>
      </c>
    </row>
    <row r="1809" spans="1:48">
      <c r="A1809" s="8" t="s">
        <v>3443</v>
      </c>
      <c r="B1809" s="8">
        <v>127000301</v>
      </c>
      <c r="D1809" s="8" t="s">
        <v>14665</v>
      </c>
      <c r="K1809" s="8" t="s">
        <v>2055</v>
      </c>
      <c r="S1809" s="8">
        <v>127010300</v>
      </c>
      <c r="T1809" s="8">
        <v>1</v>
      </c>
      <c r="U1809" s="8">
        <v>127010302</v>
      </c>
      <c r="V1809" s="8">
        <v>1</v>
      </c>
      <c r="W1809" s="8">
        <v>126010049</v>
      </c>
      <c r="X1809" s="8">
        <v>1</v>
      </c>
      <c r="Y1809" s="8">
        <v>300000186</v>
      </c>
      <c r="Z1809" s="8">
        <v>1</v>
      </c>
      <c r="AK1809" s="8">
        <v>300000180</v>
      </c>
      <c r="AL1809" s="8">
        <v>7.9369999999999996E-3</v>
      </c>
      <c r="AM1809" s="8">
        <v>0</v>
      </c>
      <c r="AN1809" s="8">
        <v>0</v>
      </c>
      <c r="AO1809" s="8">
        <v>300000181</v>
      </c>
      <c r="AP1809" s="8">
        <v>7.1430000000000007E-2</v>
      </c>
      <c r="AQ1809" s="8">
        <v>30013</v>
      </c>
      <c r="AR1809" s="8">
        <v>1.7100000000000001E-2</v>
      </c>
      <c r="AS1809" s="8">
        <v>0</v>
      </c>
      <c r="AT1809" s="8">
        <v>0</v>
      </c>
      <c r="AU1809" s="8">
        <v>30201</v>
      </c>
      <c r="AV1809" s="8">
        <v>7.9369999999999996E-3</v>
      </c>
    </row>
    <row r="1810" spans="1:48">
      <c r="A1810" s="8" t="s">
        <v>3443</v>
      </c>
      <c r="B1810" s="8">
        <v>127000302</v>
      </c>
      <c r="D1810" s="8" t="s">
        <v>14666</v>
      </c>
      <c r="K1810" s="8" t="s">
        <v>2055</v>
      </c>
      <c r="S1810" s="8">
        <v>127010303</v>
      </c>
      <c r="T1810" s="8">
        <v>1</v>
      </c>
      <c r="U1810" s="8">
        <v>127010304</v>
      </c>
      <c r="V1810" s="8">
        <v>1</v>
      </c>
      <c r="W1810" s="8">
        <v>126010044</v>
      </c>
      <c r="X1810" s="8">
        <v>1</v>
      </c>
      <c r="Y1810" s="8">
        <v>300000186</v>
      </c>
      <c r="Z1810" s="8">
        <v>1</v>
      </c>
      <c r="AK1810" s="8">
        <v>300000180</v>
      </c>
      <c r="AL1810" s="8">
        <v>7.9369999999999996E-3</v>
      </c>
      <c r="AM1810" s="8">
        <v>0</v>
      </c>
      <c r="AN1810" s="8">
        <v>0</v>
      </c>
      <c r="AO1810" s="8">
        <v>300000181</v>
      </c>
      <c r="AP1810" s="8">
        <v>7.1430000000000007E-2</v>
      </c>
      <c r="AQ1810" s="8">
        <v>30013</v>
      </c>
      <c r="AR1810" s="8">
        <v>1.7100000000000001E-2</v>
      </c>
      <c r="AS1810" s="8">
        <v>0</v>
      </c>
      <c r="AT1810" s="8">
        <v>0</v>
      </c>
      <c r="AU1810" s="8">
        <v>30201</v>
      </c>
      <c r="AV1810" s="8">
        <v>7.9369999999999996E-3</v>
      </c>
    </row>
    <row r="1811" spans="1:48">
      <c r="A1811" s="8" t="s">
        <v>3443</v>
      </c>
      <c r="B1811" s="8">
        <v>127000303</v>
      </c>
      <c r="D1811" s="8" t="s">
        <v>14667</v>
      </c>
      <c r="K1811" s="8" t="s">
        <v>2055</v>
      </c>
      <c r="S1811" s="8">
        <v>127010303</v>
      </c>
      <c r="T1811" s="8">
        <v>1</v>
      </c>
      <c r="U1811" s="8">
        <v>127010305</v>
      </c>
      <c r="V1811" s="8">
        <v>1</v>
      </c>
      <c r="W1811" s="8">
        <v>126010049</v>
      </c>
      <c r="X1811" s="8">
        <v>1</v>
      </c>
      <c r="Y1811" s="8">
        <v>300000186</v>
      </c>
      <c r="Z1811" s="8">
        <v>1</v>
      </c>
      <c r="AK1811" s="8">
        <v>300000180</v>
      </c>
      <c r="AL1811" s="8">
        <v>7.9369999999999996E-3</v>
      </c>
      <c r="AM1811" s="8">
        <v>0</v>
      </c>
      <c r="AN1811" s="8">
        <v>0</v>
      </c>
      <c r="AO1811" s="8">
        <v>300000181</v>
      </c>
      <c r="AP1811" s="8">
        <v>7.1430000000000007E-2</v>
      </c>
      <c r="AQ1811" s="8">
        <v>30013</v>
      </c>
      <c r="AR1811" s="8">
        <v>1.7100000000000001E-2</v>
      </c>
      <c r="AS1811" s="8">
        <v>0</v>
      </c>
      <c r="AT1811" s="8">
        <v>0</v>
      </c>
      <c r="AU1811" s="8">
        <v>30201</v>
      </c>
      <c r="AV1811" s="8">
        <v>7.9369999999999996E-3</v>
      </c>
    </row>
    <row r="1812" spans="1:48">
      <c r="A1812" s="8" t="s">
        <v>3443</v>
      </c>
      <c r="B1812" s="8">
        <v>127000304</v>
      </c>
      <c r="D1812" s="8" t="s">
        <v>3603</v>
      </c>
      <c r="K1812" s="8" t="s">
        <v>2055</v>
      </c>
      <c r="S1812" s="8">
        <v>127010306</v>
      </c>
      <c r="T1812" s="8">
        <v>1</v>
      </c>
      <c r="U1812" s="8">
        <v>127010307</v>
      </c>
      <c r="V1812" s="8">
        <v>1</v>
      </c>
      <c r="W1812" s="8">
        <v>126010043</v>
      </c>
      <c r="X1812" s="8">
        <v>1</v>
      </c>
      <c r="AK1812" s="8">
        <v>0</v>
      </c>
      <c r="AL1812" s="8">
        <v>0</v>
      </c>
      <c r="AM1812" s="8">
        <v>0</v>
      </c>
      <c r="AN1812" s="8">
        <v>0</v>
      </c>
      <c r="AO1812" s="8">
        <v>300000181</v>
      </c>
      <c r="AP1812" s="8">
        <v>7.1430000000000007E-2</v>
      </c>
      <c r="AQ1812" s="8">
        <v>30013</v>
      </c>
      <c r="AR1812" s="8">
        <v>1.7100000000000001E-2</v>
      </c>
      <c r="AS1812" s="8">
        <v>30017</v>
      </c>
      <c r="AT1812" s="8">
        <v>4.9600000000000002E-4</v>
      </c>
      <c r="AU1812" s="8">
        <v>30201</v>
      </c>
      <c r="AV1812" s="8">
        <v>1.1904999999999999E-2</v>
      </c>
    </row>
    <row r="1813" spans="1:48">
      <c r="A1813" s="8" t="s">
        <v>3443</v>
      </c>
      <c r="B1813" s="8">
        <v>127000305</v>
      </c>
      <c r="D1813" s="8" t="s">
        <v>3604</v>
      </c>
      <c r="K1813" s="8" t="s">
        <v>2055</v>
      </c>
      <c r="S1813" s="8">
        <v>127010306</v>
      </c>
      <c r="T1813" s="8">
        <v>1</v>
      </c>
      <c r="U1813" s="8">
        <v>127010308</v>
      </c>
      <c r="V1813" s="8">
        <v>1</v>
      </c>
      <c r="W1813" s="8">
        <v>126010048</v>
      </c>
      <c r="X1813" s="8">
        <v>1</v>
      </c>
      <c r="AK1813" s="8">
        <v>0</v>
      </c>
      <c r="AL1813" s="8">
        <v>0</v>
      </c>
      <c r="AM1813" s="8">
        <v>0</v>
      </c>
      <c r="AN1813" s="8">
        <v>0</v>
      </c>
      <c r="AO1813" s="8">
        <v>300000181</v>
      </c>
      <c r="AP1813" s="8">
        <v>7.1430000000000007E-2</v>
      </c>
      <c r="AQ1813" s="8">
        <v>30013</v>
      </c>
      <c r="AR1813" s="8">
        <v>1.7100000000000001E-2</v>
      </c>
      <c r="AS1813" s="8">
        <v>30017</v>
      </c>
      <c r="AT1813" s="8">
        <v>4.9600000000000002E-4</v>
      </c>
      <c r="AU1813" s="8">
        <v>30201</v>
      </c>
      <c r="AV1813" s="8">
        <v>1.1904999999999999E-2</v>
      </c>
    </row>
    <row r="1814" spans="1:48">
      <c r="A1814" s="8" t="s">
        <v>3443</v>
      </c>
      <c r="B1814" s="8">
        <v>127000306</v>
      </c>
      <c r="D1814" s="8" t="s">
        <v>3605</v>
      </c>
      <c r="K1814" s="8" t="s">
        <v>2055</v>
      </c>
      <c r="S1814" s="8">
        <v>127010309</v>
      </c>
      <c r="T1814" s="8">
        <v>1</v>
      </c>
      <c r="U1814" s="8">
        <v>127010310</v>
      </c>
      <c r="V1814" s="8">
        <v>1</v>
      </c>
      <c r="W1814" s="8">
        <v>126010043</v>
      </c>
      <c r="X1814" s="8">
        <v>1</v>
      </c>
      <c r="AK1814" s="8">
        <v>0</v>
      </c>
      <c r="AL1814" s="8">
        <v>0</v>
      </c>
      <c r="AM1814" s="8">
        <v>0</v>
      </c>
      <c r="AN1814" s="8">
        <v>0</v>
      </c>
      <c r="AO1814" s="8">
        <v>300000181</v>
      </c>
      <c r="AP1814" s="8">
        <v>7.1430000000000007E-2</v>
      </c>
      <c r="AQ1814" s="8">
        <v>30013</v>
      </c>
      <c r="AR1814" s="8">
        <v>1.7100000000000001E-2</v>
      </c>
      <c r="AS1814" s="8">
        <v>30017</v>
      </c>
      <c r="AT1814" s="8">
        <v>4.9600000000000002E-4</v>
      </c>
      <c r="AU1814" s="8">
        <v>30201</v>
      </c>
      <c r="AV1814" s="8">
        <v>1.1904999999999999E-2</v>
      </c>
    </row>
    <row r="1815" spans="1:48">
      <c r="A1815" s="8" t="s">
        <v>3443</v>
      </c>
      <c r="B1815" s="8">
        <v>127000307</v>
      </c>
      <c r="D1815" s="8" t="s">
        <v>3606</v>
      </c>
      <c r="K1815" s="8" t="s">
        <v>2055</v>
      </c>
      <c r="S1815" s="8">
        <v>127010309</v>
      </c>
      <c r="T1815" s="8">
        <v>1</v>
      </c>
      <c r="U1815" s="8">
        <v>127010311</v>
      </c>
      <c r="V1815" s="8">
        <v>1</v>
      </c>
      <c r="W1815" s="8">
        <v>126010048</v>
      </c>
      <c r="X1815" s="8">
        <v>1</v>
      </c>
      <c r="AK1815" s="8">
        <v>0</v>
      </c>
      <c r="AL1815" s="8">
        <v>0</v>
      </c>
      <c r="AM1815" s="8">
        <v>0</v>
      </c>
      <c r="AN1815" s="8">
        <v>0</v>
      </c>
      <c r="AO1815" s="8">
        <v>300000181</v>
      </c>
      <c r="AP1815" s="8">
        <v>7.1430000000000007E-2</v>
      </c>
      <c r="AQ1815" s="8">
        <v>30013</v>
      </c>
      <c r="AR1815" s="8">
        <v>1.7100000000000001E-2</v>
      </c>
      <c r="AS1815" s="8">
        <v>30017</v>
      </c>
      <c r="AT1815" s="8">
        <v>4.9600000000000002E-4</v>
      </c>
      <c r="AU1815" s="8">
        <v>30201</v>
      </c>
      <c r="AV1815" s="8">
        <v>1.1904999999999999E-2</v>
      </c>
    </row>
    <row r="1816" spans="1:48">
      <c r="A1816" s="8" t="s">
        <v>3443</v>
      </c>
      <c r="B1816" s="8">
        <v>127000308</v>
      </c>
      <c r="D1816" s="8" t="s">
        <v>3607</v>
      </c>
      <c r="K1816" s="8" t="s">
        <v>2055</v>
      </c>
      <c r="S1816" s="8">
        <v>127010312</v>
      </c>
      <c r="T1816" s="8">
        <v>1</v>
      </c>
      <c r="U1816" s="8">
        <v>127010313</v>
      </c>
      <c r="V1816" s="8">
        <v>1</v>
      </c>
      <c r="W1816" s="8">
        <v>126010063</v>
      </c>
      <c r="X1816" s="8">
        <v>1</v>
      </c>
      <c r="Y1816" s="8">
        <v>300000186</v>
      </c>
      <c r="Z1816" s="8">
        <v>1</v>
      </c>
      <c r="AK1816" s="8">
        <v>300000180</v>
      </c>
      <c r="AL1816" s="8">
        <v>7.9369999999999996E-3</v>
      </c>
      <c r="AM1816" s="8">
        <v>0</v>
      </c>
      <c r="AN1816" s="8">
        <v>0</v>
      </c>
      <c r="AO1816" s="8">
        <v>300000181</v>
      </c>
      <c r="AP1816" s="8">
        <v>7.1430000000000007E-2</v>
      </c>
      <c r="AQ1816" s="8">
        <v>30013</v>
      </c>
      <c r="AR1816" s="8">
        <v>1.7100000000000001E-2</v>
      </c>
      <c r="AS1816" s="8">
        <v>0</v>
      </c>
      <c r="AT1816" s="8">
        <v>0</v>
      </c>
      <c r="AU1816" s="8">
        <v>30201</v>
      </c>
      <c r="AV1816" s="8">
        <v>7.9369999999999996E-3</v>
      </c>
    </row>
    <row r="1817" spans="1:48">
      <c r="A1817" s="8" t="s">
        <v>3443</v>
      </c>
      <c r="B1817" s="8">
        <v>127000309</v>
      </c>
      <c r="D1817" s="8" t="s">
        <v>3608</v>
      </c>
      <c r="K1817" s="8" t="s">
        <v>2055</v>
      </c>
      <c r="S1817" s="8">
        <v>127010312</v>
      </c>
      <c r="T1817" s="8">
        <v>1</v>
      </c>
      <c r="U1817" s="8">
        <v>127010314</v>
      </c>
      <c r="V1817" s="8">
        <v>1</v>
      </c>
      <c r="W1817" s="8">
        <v>126010067</v>
      </c>
      <c r="X1817" s="8">
        <v>1</v>
      </c>
      <c r="Y1817" s="8">
        <v>300000186</v>
      </c>
      <c r="Z1817" s="8">
        <v>1</v>
      </c>
      <c r="AK1817" s="8">
        <v>300000180</v>
      </c>
      <c r="AL1817" s="8">
        <v>7.9369999999999996E-3</v>
      </c>
      <c r="AM1817" s="8">
        <v>0</v>
      </c>
      <c r="AN1817" s="8">
        <v>0</v>
      </c>
      <c r="AO1817" s="8">
        <v>300000181</v>
      </c>
      <c r="AP1817" s="8">
        <v>7.1430000000000007E-2</v>
      </c>
      <c r="AQ1817" s="8">
        <v>30013</v>
      </c>
      <c r="AR1817" s="8">
        <v>1.7100000000000001E-2</v>
      </c>
      <c r="AS1817" s="8">
        <v>0</v>
      </c>
      <c r="AT1817" s="8">
        <v>0</v>
      </c>
      <c r="AU1817" s="8">
        <v>30201</v>
      </c>
      <c r="AV1817" s="8">
        <v>7.9369999999999996E-3</v>
      </c>
    </row>
    <row r="1818" spans="1:48">
      <c r="A1818" s="8" t="s">
        <v>3443</v>
      </c>
      <c r="B1818" s="8">
        <v>127000310</v>
      </c>
      <c r="D1818" s="8" t="s">
        <v>3609</v>
      </c>
      <c r="K1818" s="8" t="s">
        <v>2055</v>
      </c>
      <c r="S1818" s="8">
        <v>127010318</v>
      </c>
      <c r="T1818" s="8">
        <v>1</v>
      </c>
      <c r="U1818" s="8">
        <v>127010319</v>
      </c>
      <c r="V1818" s="8">
        <v>1</v>
      </c>
      <c r="W1818" s="8">
        <v>126010063</v>
      </c>
      <c r="X1818" s="8">
        <v>1</v>
      </c>
      <c r="Y1818" s="8">
        <v>300000186</v>
      </c>
      <c r="Z1818" s="8">
        <v>1</v>
      </c>
      <c r="AK1818" s="8">
        <v>300000180</v>
      </c>
      <c r="AL1818" s="8">
        <v>7.9369999999999996E-3</v>
      </c>
      <c r="AM1818" s="8">
        <v>0</v>
      </c>
      <c r="AN1818" s="8">
        <v>0</v>
      </c>
      <c r="AO1818" s="8">
        <v>300000181</v>
      </c>
      <c r="AP1818" s="8">
        <v>7.1430000000000007E-2</v>
      </c>
      <c r="AQ1818" s="8">
        <v>30013</v>
      </c>
      <c r="AR1818" s="8">
        <v>1.7100000000000001E-2</v>
      </c>
      <c r="AS1818" s="8">
        <v>0</v>
      </c>
      <c r="AT1818" s="8">
        <v>0</v>
      </c>
      <c r="AU1818" s="8">
        <v>30201</v>
      </c>
      <c r="AV1818" s="8">
        <v>7.9369999999999996E-3</v>
      </c>
    </row>
    <row r="1819" spans="1:48">
      <c r="A1819" s="8" t="s">
        <v>3443</v>
      </c>
      <c r="B1819" s="8">
        <v>127000311</v>
      </c>
      <c r="D1819" s="8" t="s">
        <v>3610</v>
      </c>
      <c r="K1819" s="8" t="s">
        <v>2055</v>
      </c>
      <c r="S1819" s="8">
        <v>127010318</v>
      </c>
      <c r="T1819" s="8">
        <v>1</v>
      </c>
      <c r="U1819" s="8">
        <v>127010320</v>
      </c>
      <c r="V1819" s="8">
        <v>1</v>
      </c>
      <c r="W1819" s="8">
        <v>126010067</v>
      </c>
      <c r="X1819" s="8">
        <v>1</v>
      </c>
      <c r="Y1819" s="8">
        <v>300000186</v>
      </c>
      <c r="Z1819" s="8">
        <v>1</v>
      </c>
      <c r="AK1819" s="8">
        <v>300000180</v>
      </c>
      <c r="AL1819" s="8">
        <v>7.9369999999999996E-3</v>
      </c>
      <c r="AM1819" s="8">
        <v>0</v>
      </c>
      <c r="AN1819" s="8">
        <v>0</v>
      </c>
      <c r="AO1819" s="8">
        <v>300000181</v>
      </c>
      <c r="AP1819" s="8">
        <v>7.1430000000000007E-2</v>
      </c>
      <c r="AQ1819" s="8">
        <v>30013</v>
      </c>
      <c r="AR1819" s="8">
        <v>1.7100000000000001E-2</v>
      </c>
      <c r="AS1819" s="8">
        <v>0</v>
      </c>
      <c r="AT1819" s="8">
        <v>0</v>
      </c>
      <c r="AU1819" s="8">
        <v>30201</v>
      </c>
      <c r="AV1819" s="8">
        <v>7.9369999999999996E-3</v>
      </c>
    </row>
    <row r="1820" spans="1:48">
      <c r="A1820" s="8" t="s">
        <v>3443</v>
      </c>
      <c r="B1820" s="8">
        <v>127000312</v>
      </c>
      <c r="D1820" s="8" t="s">
        <v>14668</v>
      </c>
      <c r="K1820" s="8" t="s">
        <v>2055</v>
      </c>
      <c r="S1820" s="8">
        <v>126010080</v>
      </c>
      <c r="T1820" s="8">
        <v>1</v>
      </c>
      <c r="AK1820" s="8">
        <v>0</v>
      </c>
      <c r="AL1820" s="8">
        <v>0</v>
      </c>
      <c r="AM1820" s="8">
        <v>30029</v>
      </c>
      <c r="AN1820" s="8">
        <v>5.0000000000000001E-3</v>
      </c>
      <c r="AO1820" s="8">
        <v>0</v>
      </c>
      <c r="AP1820" s="8">
        <v>0</v>
      </c>
      <c r="AQ1820" s="8">
        <v>0</v>
      </c>
      <c r="AR1820" s="8">
        <v>0</v>
      </c>
      <c r="AS1820" s="8">
        <v>0</v>
      </c>
      <c r="AT1820" s="8">
        <v>0</v>
      </c>
      <c r="AU1820" s="8">
        <v>30201</v>
      </c>
      <c r="AV1820" s="8">
        <v>5.0000000000000001E-3</v>
      </c>
    </row>
    <row r="1821" spans="1:48">
      <c r="A1821" s="8" t="s">
        <v>3443</v>
      </c>
      <c r="B1821" s="8">
        <v>127000313</v>
      </c>
      <c r="D1821" s="8" t="s">
        <v>14669</v>
      </c>
      <c r="K1821" s="8" t="s">
        <v>2055</v>
      </c>
      <c r="S1821" s="8">
        <v>126010080</v>
      </c>
      <c r="T1821" s="8">
        <v>1</v>
      </c>
      <c r="AK1821" s="8">
        <v>0</v>
      </c>
      <c r="AL1821" s="8">
        <v>0</v>
      </c>
      <c r="AM1821" s="8">
        <v>30029</v>
      </c>
      <c r="AN1821" s="8">
        <v>5.0000000000000001E-3</v>
      </c>
      <c r="AO1821" s="8">
        <v>0</v>
      </c>
      <c r="AP1821" s="8">
        <v>0</v>
      </c>
      <c r="AQ1821" s="8">
        <v>0</v>
      </c>
      <c r="AR1821" s="8">
        <v>0</v>
      </c>
      <c r="AS1821" s="8">
        <v>0</v>
      </c>
      <c r="AT1821" s="8">
        <v>0</v>
      </c>
      <c r="AU1821" s="8">
        <v>30201</v>
      </c>
      <c r="AV1821" s="8">
        <v>5.0000000000000001E-3</v>
      </c>
    </row>
    <row r="1822" spans="1:48">
      <c r="A1822" s="8" t="s">
        <v>3443</v>
      </c>
      <c r="B1822" s="8">
        <v>127000314</v>
      </c>
      <c r="D1822" s="8" t="s">
        <v>14670</v>
      </c>
      <c r="K1822" s="8" t="s">
        <v>2055</v>
      </c>
      <c r="S1822" s="8">
        <v>126010080</v>
      </c>
      <c r="T1822" s="8">
        <v>1</v>
      </c>
      <c r="AK1822" s="8">
        <v>0</v>
      </c>
      <c r="AL1822" s="8">
        <v>0</v>
      </c>
      <c r="AM1822" s="8">
        <v>30029</v>
      </c>
      <c r="AN1822" s="8">
        <v>5.0000000000000001E-3</v>
      </c>
      <c r="AO1822" s="8">
        <v>0</v>
      </c>
      <c r="AP1822" s="8">
        <v>0</v>
      </c>
      <c r="AQ1822" s="8">
        <v>0</v>
      </c>
      <c r="AR1822" s="8">
        <v>0</v>
      </c>
      <c r="AS1822" s="8">
        <v>0</v>
      </c>
      <c r="AT1822" s="8">
        <v>0</v>
      </c>
      <c r="AU1822" s="8">
        <v>30201</v>
      </c>
      <c r="AV1822" s="8">
        <v>5.0000000000000001E-3</v>
      </c>
    </row>
    <row r="1823" spans="1:48">
      <c r="A1823" s="8" t="s">
        <v>3443</v>
      </c>
      <c r="B1823" s="8">
        <v>127000315</v>
      </c>
      <c r="D1823" s="8" t="s">
        <v>14671</v>
      </c>
      <c r="S1823" s="8">
        <v>127010331</v>
      </c>
      <c r="T1823" s="8">
        <v>1</v>
      </c>
      <c r="AK1823" s="8">
        <v>0</v>
      </c>
      <c r="AL1823" s="8">
        <v>0</v>
      </c>
      <c r="AM1823" s="8">
        <v>0</v>
      </c>
      <c r="AN1823" s="8">
        <v>0</v>
      </c>
      <c r="AO1823" s="8">
        <v>0</v>
      </c>
      <c r="AP1823" s="8">
        <v>0</v>
      </c>
      <c r="AQ1823" s="8">
        <v>0</v>
      </c>
      <c r="AR1823" s="8">
        <v>0</v>
      </c>
      <c r="AS1823" s="8">
        <v>0</v>
      </c>
      <c r="AT1823" s="8">
        <v>0</v>
      </c>
      <c r="AU1823" s="8">
        <v>0</v>
      </c>
      <c r="AV1823" s="8">
        <v>0</v>
      </c>
    </row>
    <row r="1824" spans="1:48">
      <c r="A1824" s="8" t="s">
        <v>3443</v>
      </c>
      <c r="B1824" s="8">
        <v>127000316</v>
      </c>
      <c r="D1824" s="8" t="s">
        <v>14672</v>
      </c>
      <c r="S1824" s="8">
        <v>127010332</v>
      </c>
      <c r="T1824" s="8">
        <v>1</v>
      </c>
      <c r="AK1824" s="8">
        <v>0</v>
      </c>
      <c r="AL1824" s="8">
        <v>0</v>
      </c>
      <c r="AM1824" s="8">
        <v>0</v>
      </c>
      <c r="AN1824" s="8">
        <v>0</v>
      </c>
      <c r="AO1824" s="8">
        <v>0</v>
      </c>
      <c r="AP1824" s="8">
        <v>0</v>
      </c>
      <c r="AQ1824" s="8">
        <v>0</v>
      </c>
      <c r="AR1824" s="8">
        <v>0</v>
      </c>
      <c r="AS1824" s="8">
        <v>0</v>
      </c>
      <c r="AT1824" s="8">
        <v>0</v>
      </c>
      <c r="AU1824" s="8">
        <v>0</v>
      </c>
      <c r="AV1824" s="8">
        <v>0</v>
      </c>
    </row>
    <row r="1825" spans="1:48">
      <c r="A1825" s="8" t="s">
        <v>3443</v>
      </c>
      <c r="B1825" s="8">
        <v>127000317</v>
      </c>
      <c r="D1825" s="8" t="s">
        <v>14673</v>
      </c>
      <c r="S1825" s="8">
        <v>127010333</v>
      </c>
      <c r="T1825" s="8">
        <v>1</v>
      </c>
      <c r="AK1825" s="8">
        <v>0</v>
      </c>
      <c r="AL1825" s="8">
        <v>0</v>
      </c>
      <c r="AM1825" s="8">
        <v>0</v>
      </c>
      <c r="AN1825" s="8">
        <v>0</v>
      </c>
      <c r="AO1825" s="8">
        <v>0</v>
      </c>
      <c r="AP1825" s="8">
        <v>0</v>
      </c>
      <c r="AQ1825" s="8">
        <v>0</v>
      </c>
      <c r="AR1825" s="8">
        <v>0</v>
      </c>
      <c r="AS1825" s="8">
        <v>0</v>
      </c>
      <c r="AT1825" s="8">
        <v>0</v>
      </c>
      <c r="AU1825" s="8">
        <v>0</v>
      </c>
      <c r="AV1825" s="8">
        <v>0</v>
      </c>
    </row>
    <row r="1826" spans="1:48">
      <c r="A1826" s="8" t="s">
        <v>3443</v>
      </c>
      <c r="B1826" s="8">
        <v>127000318</v>
      </c>
      <c r="D1826" s="8" t="s">
        <v>14674</v>
      </c>
      <c r="S1826" s="8">
        <v>127010334</v>
      </c>
      <c r="T1826" s="8">
        <v>1</v>
      </c>
      <c r="AK1826" s="8">
        <v>0</v>
      </c>
      <c r="AL1826" s="8">
        <v>0</v>
      </c>
      <c r="AM1826" s="8">
        <v>0</v>
      </c>
      <c r="AN1826" s="8">
        <v>0</v>
      </c>
      <c r="AO1826" s="8">
        <v>0</v>
      </c>
      <c r="AP1826" s="8">
        <v>0</v>
      </c>
      <c r="AQ1826" s="8">
        <v>0</v>
      </c>
      <c r="AR1826" s="8">
        <v>0</v>
      </c>
      <c r="AS1826" s="8">
        <v>0</v>
      </c>
      <c r="AT1826" s="8">
        <v>0</v>
      </c>
      <c r="AU1826" s="8">
        <v>0</v>
      </c>
      <c r="AV1826" s="8">
        <v>0</v>
      </c>
    </row>
    <row r="1827" spans="1:48">
      <c r="A1827" s="8" t="s">
        <v>3443</v>
      </c>
      <c r="B1827" s="8">
        <v>127000319</v>
      </c>
      <c r="D1827" s="8" t="s">
        <v>14675</v>
      </c>
      <c r="S1827" s="8">
        <v>127010335</v>
      </c>
      <c r="T1827" s="8">
        <v>1</v>
      </c>
      <c r="AK1827" s="8">
        <v>0</v>
      </c>
      <c r="AL1827" s="8">
        <v>0</v>
      </c>
      <c r="AM1827" s="8">
        <v>0</v>
      </c>
      <c r="AN1827" s="8">
        <v>0</v>
      </c>
      <c r="AO1827" s="8">
        <v>0</v>
      </c>
      <c r="AP1827" s="8">
        <v>0</v>
      </c>
      <c r="AQ1827" s="8">
        <v>0</v>
      </c>
      <c r="AR1827" s="8">
        <v>0</v>
      </c>
      <c r="AS1827" s="8">
        <v>0</v>
      </c>
      <c r="AT1827" s="8">
        <v>0</v>
      </c>
      <c r="AU1827" s="8">
        <v>0</v>
      </c>
      <c r="AV1827" s="8">
        <v>0</v>
      </c>
    </row>
    <row r="1828" spans="1:48">
      <c r="A1828" s="8" t="s">
        <v>3443</v>
      </c>
      <c r="B1828" s="8">
        <v>127000320</v>
      </c>
      <c r="D1828" s="8" t="s">
        <v>14676</v>
      </c>
      <c r="S1828" s="8">
        <v>127010335</v>
      </c>
      <c r="T1828" s="8">
        <v>1</v>
      </c>
      <c r="AK1828" s="8">
        <v>0</v>
      </c>
      <c r="AL1828" s="8">
        <v>0</v>
      </c>
      <c r="AM1828" s="8">
        <v>0</v>
      </c>
      <c r="AN1828" s="8">
        <v>0</v>
      </c>
      <c r="AO1828" s="8">
        <v>0</v>
      </c>
      <c r="AP1828" s="8">
        <v>0</v>
      </c>
      <c r="AQ1828" s="8">
        <v>0</v>
      </c>
      <c r="AR1828" s="8">
        <v>0</v>
      </c>
      <c r="AS1828" s="8">
        <v>0</v>
      </c>
      <c r="AT1828" s="8">
        <v>0</v>
      </c>
      <c r="AU1828" s="8">
        <v>0</v>
      </c>
      <c r="AV1828" s="8">
        <v>0</v>
      </c>
    </row>
    <row r="1829" spans="1:48">
      <c r="A1829" s="8" t="s">
        <v>3443</v>
      </c>
      <c r="D1829" s="8">
        <v>0</v>
      </c>
      <c r="AK1829" s="8">
        <v>0</v>
      </c>
      <c r="AL1829" s="8">
        <v>0</v>
      </c>
      <c r="AM1829" s="8">
        <v>0</v>
      </c>
      <c r="AN1829" s="8">
        <v>0</v>
      </c>
      <c r="AO1829" s="8">
        <v>0</v>
      </c>
      <c r="AP1829" s="8">
        <v>0</v>
      </c>
      <c r="AQ1829" s="8">
        <v>0</v>
      </c>
      <c r="AR1829" s="8">
        <v>0</v>
      </c>
      <c r="AS1829" s="8">
        <v>0</v>
      </c>
      <c r="AT1829" s="8">
        <v>0</v>
      </c>
      <c r="AU1829" s="8">
        <v>0</v>
      </c>
      <c r="AV1829" s="8">
        <v>0</v>
      </c>
    </row>
    <row r="1830" spans="1:48">
      <c r="A1830" s="8" t="s">
        <v>3443</v>
      </c>
      <c r="B1830" s="8">
        <v>127010300</v>
      </c>
      <c r="D1830" s="8" t="s">
        <v>14677</v>
      </c>
      <c r="K1830" s="8" t="s">
        <v>2055</v>
      </c>
      <c r="S1830" s="8">
        <v>300000172</v>
      </c>
      <c r="T1830" s="8">
        <v>1</v>
      </c>
      <c r="AK1830" s="8">
        <v>0</v>
      </c>
      <c r="AL1830" s="8">
        <v>0</v>
      </c>
      <c r="AM1830" s="8">
        <v>0</v>
      </c>
      <c r="AN1830" s="8">
        <v>0</v>
      </c>
      <c r="AO1830" s="8">
        <v>0</v>
      </c>
      <c r="AP1830" s="8">
        <v>0</v>
      </c>
      <c r="AQ1830" s="8">
        <v>0</v>
      </c>
      <c r="AR1830" s="8">
        <v>0</v>
      </c>
      <c r="AS1830" s="8">
        <v>0</v>
      </c>
      <c r="AT1830" s="8">
        <v>0</v>
      </c>
      <c r="AU1830" s="8">
        <v>0</v>
      </c>
      <c r="AV1830" s="8">
        <v>0</v>
      </c>
    </row>
    <row r="1831" spans="1:48">
      <c r="A1831" s="8" t="s">
        <v>3443</v>
      </c>
      <c r="B1831" s="8">
        <v>127010301</v>
      </c>
      <c r="D1831" s="8" t="s">
        <v>14678</v>
      </c>
      <c r="K1831" s="8" t="s">
        <v>2055</v>
      </c>
      <c r="S1831" s="8">
        <v>126010047</v>
      </c>
      <c r="T1831" s="8">
        <v>1</v>
      </c>
      <c r="AK1831" s="8">
        <v>0</v>
      </c>
      <c r="AL1831" s="8">
        <v>0</v>
      </c>
      <c r="AM1831" s="8">
        <v>0</v>
      </c>
      <c r="AN1831" s="8">
        <v>0</v>
      </c>
      <c r="AO1831" s="8">
        <v>0</v>
      </c>
      <c r="AP1831" s="8">
        <v>0</v>
      </c>
      <c r="AQ1831" s="8">
        <v>0</v>
      </c>
      <c r="AR1831" s="8">
        <v>0</v>
      </c>
      <c r="AS1831" s="8">
        <v>0</v>
      </c>
      <c r="AT1831" s="8">
        <v>0</v>
      </c>
      <c r="AU1831" s="8">
        <v>0</v>
      </c>
      <c r="AV1831" s="8">
        <v>0</v>
      </c>
    </row>
    <row r="1832" spans="1:48">
      <c r="A1832" s="8" t="s">
        <v>3443</v>
      </c>
      <c r="B1832" s="8">
        <v>127010302</v>
      </c>
      <c r="D1832" s="8" t="s">
        <v>14679</v>
      </c>
      <c r="K1832" s="8" t="s">
        <v>2055</v>
      </c>
      <c r="S1832" s="8">
        <v>126010051</v>
      </c>
      <c r="T1832" s="8">
        <v>1</v>
      </c>
      <c r="AK1832" s="8">
        <v>0</v>
      </c>
      <c r="AL1832" s="8">
        <v>0</v>
      </c>
      <c r="AM1832" s="8">
        <v>0</v>
      </c>
      <c r="AN1832" s="8">
        <v>0</v>
      </c>
      <c r="AO1832" s="8">
        <v>0</v>
      </c>
      <c r="AP1832" s="8">
        <v>0</v>
      </c>
      <c r="AQ1832" s="8">
        <v>0</v>
      </c>
      <c r="AR1832" s="8">
        <v>0</v>
      </c>
      <c r="AS1832" s="8">
        <v>0</v>
      </c>
      <c r="AT1832" s="8">
        <v>0</v>
      </c>
      <c r="AU1832" s="8">
        <v>0</v>
      </c>
      <c r="AV1832" s="8">
        <v>0</v>
      </c>
    </row>
    <row r="1833" spans="1:48">
      <c r="A1833" s="8" t="s">
        <v>3443</v>
      </c>
      <c r="B1833" s="8">
        <v>127010303</v>
      </c>
      <c r="D1833" s="8" t="s">
        <v>14680</v>
      </c>
      <c r="K1833" s="8" t="s">
        <v>2055</v>
      </c>
      <c r="S1833" s="8">
        <v>300000172</v>
      </c>
      <c r="T1833" s="8">
        <v>1</v>
      </c>
      <c r="AK1833" s="8">
        <v>0</v>
      </c>
      <c r="AL1833" s="8">
        <v>0</v>
      </c>
      <c r="AM1833" s="8">
        <v>0</v>
      </c>
      <c r="AN1833" s="8">
        <v>0</v>
      </c>
      <c r="AO1833" s="8">
        <v>0</v>
      </c>
      <c r="AP1833" s="8">
        <v>0</v>
      </c>
      <c r="AQ1833" s="8">
        <v>0</v>
      </c>
      <c r="AR1833" s="8">
        <v>0</v>
      </c>
      <c r="AS1833" s="8">
        <v>0</v>
      </c>
      <c r="AT1833" s="8">
        <v>0</v>
      </c>
      <c r="AU1833" s="8">
        <v>0</v>
      </c>
      <c r="AV1833" s="8">
        <v>0</v>
      </c>
    </row>
    <row r="1834" spans="1:48">
      <c r="A1834" s="8" t="s">
        <v>3443</v>
      </c>
      <c r="B1834" s="8">
        <v>127010304</v>
      </c>
      <c r="D1834" s="8" t="s">
        <v>14681</v>
      </c>
      <c r="K1834" s="8" t="s">
        <v>2055</v>
      </c>
      <c r="S1834" s="8">
        <v>126010047</v>
      </c>
      <c r="T1834" s="8">
        <v>1</v>
      </c>
      <c r="AK1834" s="8">
        <v>0</v>
      </c>
      <c r="AL1834" s="8">
        <v>0</v>
      </c>
      <c r="AM1834" s="8">
        <v>0</v>
      </c>
      <c r="AN1834" s="8">
        <v>0</v>
      </c>
      <c r="AO1834" s="8">
        <v>0</v>
      </c>
      <c r="AP1834" s="8">
        <v>0</v>
      </c>
      <c r="AQ1834" s="8">
        <v>0</v>
      </c>
      <c r="AR1834" s="8">
        <v>0</v>
      </c>
      <c r="AS1834" s="8">
        <v>0</v>
      </c>
      <c r="AT1834" s="8">
        <v>0</v>
      </c>
      <c r="AU1834" s="8">
        <v>0</v>
      </c>
      <c r="AV1834" s="8">
        <v>0</v>
      </c>
    </row>
    <row r="1835" spans="1:48">
      <c r="A1835" s="8" t="s">
        <v>3443</v>
      </c>
      <c r="B1835" s="8">
        <v>127010305</v>
      </c>
      <c r="D1835" s="8" t="s">
        <v>14682</v>
      </c>
      <c r="K1835" s="8" t="s">
        <v>2055</v>
      </c>
      <c r="S1835" s="8">
        <v>126010051</v>
      </c>
      <c r="T1835" s="8">
        <v>1</v>
      </c>
      <c r="AK1835" s="8">
        <v>0</v>
      </c>
      <c r="AL1835" s="8">
        <v>0</v>
      </c>
      <c r="AM1835" s="8">
        <v>0</v>
      </c>
      <c r="AN1835" s="8">
        <v>0</v>
      </c>
      <c r="AO1835" s="8">
        <v>0</v>
      </c>
      <c r="AP1835" s="8">
        <v>0</v>
      </c>
      <c r="AQ1835" s="8">
        <v>0</v>
      </c>
      <c r="AR1835" s="8">
        <v>0</v>
      </c>
      <c r="AS1835" s="8">
        <v>0</v>
      </c>
      <c r="AT1835" s="8">
        <v>0</v>
      </c>
      <c r="AU1835" s="8">
        <v>0</v>
      </c>
      <c r="AV1835" s="8">
        <v>0</v>
      </c>
    </row>
    <row r="1836" spans="1:48">
      <c r="A1836" s="8" t="s">
        <v>3443</v>
      </c>
      <c r="B1836" s="8">
        <v>127010306</v>
      </c>
      <c r="D1836" s="8" t="s">
        <v>14683</v>
      </c>
      <c r="K1836" s="8" t="s">
        <v>2055</v>
      </c>
      <c r="S1836" s="8">
        <v>300000172</v>
      </c>
      <c r="T1836" s="8">
        <v>1</v>
      </c>
      <c r="AK1836" s="8">
        <v>0</v>
      </c>
      <c r="AL1836" s="8">
        <v>0</v>
      </c>
      <c r="AM1836" s="8">
        <v>0</v>
      </c>
      <c r="AN1836" s="8">
        <v>0</v>
      </c>
      <c r="AO1836" s="8">
        <v>0</v>
      </c>
      <c r="AP1836" s="8">
        <v>0</v>
      </c>
      <c r="AQ1836" s="8">
        <v>0</v>
      </c>
      <c r="AR1836" s="8">
        <v>0</v>
      </c>
      <c r="AS1836" s="8">
        <v>0</v>
      </c>
      <c r="AT1836" s="8">
        <v>0</v>
      </c>
      <c r="AU1836" s="8">
        <v>0</v>
      </c>
      <c r="AV1836" s="8">
        <v>0</v>
      </c>
    </row>
    <row r="1837" spans="1:48">
      <c r="A1837" s="8" t="s">
        <v>3443</v>
      </c>
      <c r="B1837" s="8">
        <v>127010307</v>
      </c>
      <c r="D1837" s="8" t="s">
        <v>14684</v>
      </c>
      <c r="K1837" s="8" t="s">
        <v>2055</v>
      </c>
      <c r="S1837" s="8">
        <v>126010051</v>
      </c>
      <c r="T1837" s="8">
        <v>1</v>
      </c>
      <c r="AK1837" s="8">
        <v>0</v>
      </c>
      <c r="AL1837" s="8">
        <v>0</v>
      </c>
      <c r="AM1837" s="8">
        <v>0</v>
      </c>
      <c r="AN1837" s="8">
        <v>0</v>
      </c>
      <c r="AO1837" s="8">
        <v>0</v>
      </c>
      <c r="AP1837" s="8">
        <v>0</v>
      </c>
      <c r="AQ1837" s="8">
        <v>0</v>
      </c>
      <c r="AR1837" s="8">
        <v>0</v>
      </c>
      <c r="AS1837" s="8">
        <v>0</v>
      </c>
      <c r="AT1837" s="8">
        <v>0</v>
      </c>
      <c r="AU1837" s="8">
        <v>0</v>
      </c>
      <c r="AV1837" s="8">
        <v>0</v>
      </c>
    </row>
    <row r="1838" spans="1:48">
      <c r="A1838" s="8" t="s">
        <v>3443</v>
      </c>
      <c r="B1838" s="8">
        <v>127010308</v>
      </c>
      <c r="D1838" s="8" t="s">
        <v>14685</v>
      </c>
      <c r="K1838" s="8" t="s">
        <v>2055</v>
      </c>
      <c r="S1838" s="8">
        <v>126010047</v>
      </c>
      <c r="T1838" s="8">
        <v>1</v>
      </c>
      <c r="AK1838" s="8">
        <v>0</v>
      </c>
      <c r="AL1838" s="8">
        <v>0</v>
      </c>
      <c r="AM1838" s="8">
        <v>0</v>
      </c>
      <c r="AN1838" s="8">
        <v>0</v>
      </c>
      <c r="AO1838" s="8">
        <v>0</v>
      </c>
      <c r="AP1838" s="8">
        <v>0</v>
      </c>
      <c r="AQ1838" s="8">
        <v>0</v>
      </c>
      <c r="AR1838" s="8">
        <v>0</v>
      </c>
      <c r="AS1838" s="8">
        <v>0</v>
      </c>
      <c r="AT1838" s="8">
        <v>0</v>
      </c>
      <c r="AU1838" s="8">
        <v>0</v>
      </c>
      <c r="AV1838" s="8">
        <v>0</v>
      </c>
    </row>
    <row r="1839" spans="1:48">
      <c r="A1839" s="8" t="s">
        <v>3443</v>
      </c>
      <c r="B1839" s="8">
        <v>127010309</v>
      </c>
      <c r="D1839" s="8" t="s">
        <v>14686</v>
      </c>
      <c r="K1839" s="8" t="s">
        <v>2055</v>
      </c>
      <c r="S1839" s="8">
        <v>300000172</v>
      </c>
      <c r="T1839" s="8">
        <v>1</v>
      </c>
      <c r="AK1839" s="8">
        <v>0</v>
      </c>
      <c r="AL1839" s="8">
        <v>0</v>
      </c>
      <c r="AM1839" s="8">
        <v>0</v>
      </c>
      <c r="AN1839" s="8">
        <v>0</v>
      </c>
      <c r="AO1839" s="8">
        <v>0</v>
      </c>
      <c r="AP1839" s="8">
        <v>0</v>
      </c>
      <c r="AQ1839" s="8">
        <v>0</v>
      </c>
      <c r="AR1839" s="8">
        <v>0</v>
      </c>
      <c r="AS1839" s="8">
        <v>0</v>
      </c>
      <c r="AT1839" s="8">
        <v>0</v>
      </c>
      <c r="AU1839" s="8">
        <v>0</v>
      </c>
      <c r="AV1839" s="8">
        <v>0</v>
      </c>
    </row>
    <row r="1840" spans="1:48">
      <c r="A1840" s="8" t="s">
        <v>3443</v>
      </c>
      <c r="B1840" s="8">
        <v>127010310</v>
      </c>
      <c r="D1840" s="8" t="s">
        <v>14687</v>
      </c>
      <c r="K1840" s="8" t="s">
        <v>2055</v>
      </c>
      <c r="S1840" s="8">
        <v>126010051</v>
      </c>
      <c r="T1840" s="8">
        <v>1</v>
      </c>
      <c r="AK1840" s="8">
        <v>0</v>
      </c>
      <c r="AL1840" s="8">
        <v>0</v>
      </c>
      <c r="AM1840" s="8">
        <v>0</v>
      </c>
      <c r="AN1840" s="8">
        <v>0</v>
      </c>
      <c r="AO1840" s="8">
        <v>0</v>
      </c>
      <c r="AP1840" s="8">
        <v>0</v>
      </c>
      <c r="AQ1840" s="8">
        <v>0</v>
      </c>
      <c r="AR1840" s="8">
        <v>0</v>
      </c>
      <c r="AS1840" s="8">
        <v>0</v>
      </c>
      <c r="AT1840" s="8">
        <v>0</v>
      </c>
      <c r="AU1840" s="8">
        <v>0</v>
      </c>
      <c r="AV1840" s="8">
        <v>0</v>
      </c>
    </row>
    <row r="1841" spans="1:48">
      <c r="A1841" s="8" t="s">
        <v>3443</v>
      </c>
      <c r="B1841" s="8">
        <v>127010311</v>
      </c>
      <c r="D1841" s="8" t="s">
        <v>14688</v>
      </c>
      <c r="K1841" s="8" t="s">
        <v>2055</v>
      </c>
      <c r="S1841" s="8">
        <v>126010047</v>
      </c>
      <c r="T1841" s="8">
        <v>1</v>
      </c>
      <c r="AK1841" s="8">
        <v>0</v>
      </c>
      <c r="AL1841" s="8">
        <v>0</v>
      </c>
      <c r="AM1841" s="8">
        <v>0</v>
      </c>
      <c r="AN1841" s="8">
        <v>0</v>
      </c>
      <c r="AO1841" s="8">
        <v>0</v>
      </c>
      <c r="AP1841" s="8">
        <v>0</v>
      </c>
      <c r="AQ1841" s="8">
        <v>0</v>
      </c>
      <c r="AR1841" s="8">
        <v>0</v>
      </c>
      <c r="AS1841" s="8">
        <v>0</v>
      </c>
      <c r="AT1841" s="8">
        <v>0</v>
      </c>
      <c r="AU1841" s="8">
        <v>0</v>
      </c>
      <c r="AV1841" s="8">
        <v>0</v>
      </c>
    </row>
    <row r="1842" spans="1:48">
      <c r="A1842" s="8" t="s">
        <v>3443</v>
      </c>
      <c r="B1842" s="8">
        <v>127010313</v>
      </c>
      <c r="D1842" s="8" t="s">
        <v>14689</v>
      </c>
      <c r="K1842" s="8" t="s">
        <v>2055</v>
      </c>
      <c r="S1842" s="8">
        <v>126010066</v>
      </c>
      <c r="T1842" s="8">
        <v>1</v>
      </c>
      <c r="AK1842" s="8">
        <v>0</v>
      </c>
      <c r="AL1842" s="8">
        <v>0</v>
      </c>
      <c r="AM1842" s="8">
        <v>0</v>
      </c>
      <c r="AN1842" s="8">
        <v>0</v>
      </c>
      <c r="AO1842" s="8">
        <v>0</v>
      </c>
      <c r="AP1842" s="8">
        <v>0</v>
      </c>
      <c r="AQ1842" s="8">
        <v>0</v>
      </c>
      <c r="AR1842" s="8">
        <v>0</v>
      </c>
      <c r="AS1842" s="8">
        <v>0</v>
      </c>
      <c r="AT1842" s="8">
        <v>0</v>
      </c>
      <c r="AU1842" s="8">
        <v>0</v>
      </c>
      <c r="AV1842" s="8">
        <v>0</v>
      </c>
    </row>
    <row r="1843" spans="1:48">
      <c r="A1843" s="8" t="s">
        <v>3443</v>
      </c>
      <c r="B1843" s="8">
        <v>127010314</v>
      </c>
      <c r="D1843" s="8" t="s">
        <v>14690</v>
      </c>
      <c r="K1843" s="8" t="s">
        <v>2055</v>
      </c>
      <c r="S1843" s="8">
        <v>126010069</v>
      </c>
      <c r="T1843" s="8">
        <v>1</v>
      </c>
      <c r="AK1843" s="8">
        <v>0</v>
      </c>
      <c r="AL1843" s="8">
        <v>0</v>
      </c>
      <c r="AM1843" s="8">
        <v>0</v>
      </c>
      <c r="AN1843" s="8">
        <v>0</v>
      </c>
      <c r="AO1843" s="8">
        <v>0</v>
      </c>
      <c r="AP1843" s="8">
        <v>0</v>
      </c>
      <c r="AQ1843" s="8">
        <v>0</v>
      </c>
      <c r="AR1843" s="8">
        <v>0</v>
      </c>
      <c r="AS1843" s="8">
        <v>0</v>
      </c>
      <c r="AT1843" s="8">
        <v>0</v>
      </c>
      <c r="AU1843" s="8">
        <v>0</v>
      </c>
      <c r="AV1843" s="8">
        <v>0</v>
      </c>
    </row>
    <row r="1844" spans="1:48">
      <c r="A1844" s="8" t="s">
        <v>3443</v>
      </c>
      <c r="B1844" s="8">
        <v>127010315</v>
      </c>
      <c r="D1844" s="8" t="s">
        <v>3634</v>
      </c>
      <c r="K1844" s="8" t="s">
        <v>2055</v>
      </c>
      <c r="S1844" s="8">
        <v>126010075</v>
      </c>
      <c r="T1844" s="8">
        <v>1</v>
      </c>
      <c r="AK1844" s="8">
        <v>0</v>
      </c>
      <c r="AL1844" s="8">
        <v>0</v>
      </c>
      <c r="AM1844" s="8">
        <v>0</v>
      </c>
      <c r="AN1844" s="8">
        <v>0</v>
      </c>
      <c r="AO1844" s="8">
        <v>0</v>
      </c>
      <c r="AP1844" s="8">
        <v>0</v>
      </c>
      <c r="AQ1844" s="8">
        <v>0</v>
      </c>
      <c r="AR1844" s="8">
        <v>0</v>
      </c>
      <c r="AS1844" s="8">
        <v>0</v>
      </c>
      <c r="AT1844" s="8">
        <v>0</v>
      </c>
      <c r="AU1844" s="8">
        <v>0</v>
      </c>
      <c r="AV1844" s="8">
        <v>0</v>
      </c>
    </row>
    <row r="1845" spans="1:48">
      <c r="A1845" s="8" t="s">
        <v>3443</v>
      </c>
      <c r="B1845" s="8">
        <v>127010316</v>
      </c>
      <c r="D1845" s="8" t="s">
        <v>3635</v>
      </c>
      <c r="K1845" s="8" t="s">
        <v>2055</v>
      </c>
      <c r="S1845" s="8">
        <v>126010074</v>
      </c>
      <c r="T1845" s="8">
        <v>1</v>
      </c>
      <c r="AK1845" s="8">
        <v>0</v>
      </c>
      <c r="AL1845" s="8">
        <v>0</v>
      </c>
      <c r="AM1845" s="8">
        <v>0</v>
      </c>
      <c r="AN1845" s="8">
        <v>0</v>
      </c>
      <c r="AO1845" s="8">
        <v>0</v>
      </c>
      <c r="AP1845" s="8">
        <v>0</v>
      </c>
      <c r="AQ1845" s="8">
        <v>0</v>
      </c>
      <c r="AR1845" s="8">
        <v>0</v>
      </c>
      <c r="AS1845" s="8">
        <v>0</v>
      </c>
      <c r="AT1845" s="8">
        <v>0</v>
      </c>
      <c r="AU1845" s="8">
        <v>0</v>
      </c>
      <c r="AV1845" s="8">
        <v>0</v>
      </c>
    </row>
    <row r="1846" spans="1:48">
      <c r="A1846" s="8" t="s">
        <v>3443</v>
      </c>
      <c r="B1846" s="8">
        <v>127010317</v>
      </c>
      <c r="D1846" s="8" t="s">
        <v>3636</v>
      </c>
      <c r="K1846" s="8" t="s">
        <v>2055</v>
      </c>
      <c r="S1846" s="8">
        <v>126010076</v>
      </c>
      <c r="T1846" s="8">
        <v>1</v>
      </c>
      <c r="AK1846" s="8">
        <v>0</v>
      </c>
      <c r="AL1846" s="8">
        <v>0</v>
      </c>
      <c r="AM1846" s="8">
        <v>0</v>
      </c>
      <c r="AN1846" s="8">
        <v>0</v>
      </c>
      <c r="AO1846" s="8">
        <v>0</v>
      </c>
      <c r="AP1846" s="8">
        <v>0</v>
      </c>
      <c r="AQ1846" s="8">
        <v>0</v>
      </c>
      <c r="AR1846" s="8">
        <v>0</v>
      </c>
      <c r="AS1846" s="8">
        <v>0</v>
      </c>
      <c r="AT1846" s="8">
        <v>0</v>
      </c>
      <c r="AU1846" s="8">
        <v>0</v>
      </c>
      <c r="AV1846" s="8">
        <v>0</v>
      </c>
    </row>
    <row r="1847" spans="1:48">
      <c r="A1847" s="8" t="s">
        <v>3443</v>
      </c>
      <c r="B1847" s="8">
        <v>127010319</v>
      </c>
      <c r="D1847" s="8" t="s">
        <v>14691</v>
      </c>
      <c r="K1847" s="8" t="s">
        <v>2055</v>
      </c>
      <c r="S1847" s="8">
        <v>126010066</v>
      </c>
      <c r="T1847" s="8">
        <v>1</v>
      </c>
      <c r="AK1847" s="8">
        <v>0</v>
      </c>
      <c r="AL1847" s="8">
        <v>0</v>
      </c>
      <c r="AM1847" s="8">
        <v>0</v>
      </c>
      <c r="AN1847" s="8">
        <v>0</v>
      </c>
      <c r="AO1847" s="8">
        <v>0</v>
      </c>
      <c r="AP1847" s="8">
        <v>0</v>
      </c>
      <c r="AQ1847" s="8">
        <v>0</v>
      </c>
      <c r="AR1847" s="8">
        <v>0</v>
      </c>
      <c r="AS1847" s="8">
        <v>0</v>
      </c>
      <c r="AT1847" s="8">
        <v>0</v>
      </c>
      <c r="AU1847" s="8">
        <v>0</v>
      </c>
      <c r="AV1847" s="8">
        <v>0</v>
      </c>
    </row>
    <row r="1848" spans="1:48">
      <c r="A1848" s="8" t="s">
        <v>3443</v>
      </c>
      <c r="B1848" s="8">
        <v>127010320</v>
      </c>
      <c r="D1848" s="8" t="s">
        <v>14692</v>
      </c>
      <c r="K1848" s="8" t="s">
        <v>2055</v>
      </c>
      <c r="S1848" s="8">
        <v>126010069</v>
      </c>
      <c r="T1848" s="8">
        <v>1</v>
      </c>
      <c r="AK1848" s="8">
        <v>0</v>
      </c>
      <c r="AL1848" s="8">
        <v>0</v>
      </c>
      <c r="AM1848" s="8">
        <v>0</v>
      </c>
      <c r="AN1848" s="8">
        <v>0</v>
      </c>
      <c r="AO1848" s="8">
        <v>0</v>
      </c>
      <c r="AP1848" s="8">
        <v>0</v>
      </c>
      <c r="AQ1848" s="8">
        <v>0</v>
      </c>
      <c r="AR1848" s="8">
        <v>0</v>
      </c>
      <c r="AS1848" s="8">
        <v>0</v>
      </c>
      <c r="AT1848" s="8">
        <v>0</v>
      </c>
      <c r="AU1848" s="8">
        <v>0</v>
      </c>
      <c r="AV1848" s="8">
        <v>0</v>
      </c>
    </row>
    <row r="1849" spans="1:48">
      <c r="A1849" s="8" t="s">
        <v>3443</v>
      </c>
      <c r="B1849" s="8">
        <v>127010331</v>
      </c>
      <c r="D1849" s="8" t="s">
        <v>3639</v>
      </c>
      <c r="K1849" s="8" t="s">
        <v>2419</v>
      </c>
      <c r="S1849" s="8">
        <v>127010324</v>
      </c>
      <c r="T1849" s="8">
        <v>16</v>
      </c>
      <c r="AK1849" s="8">
        <v>0</v>
      </c>
      <c r="AL1849" s="8">
        <v>0</v>
      </c>
      <c r="AM1849" s="8">
        <v>0</v>
      </c>
      <c r="AN1849" s="8">
        <v>0</v>
      </c>
      <c r="AO1849" s="8">
        <v>0</v>
      </c>
      <c r="AP1849" s="8">
        <v>0</v>
      </c>
      <c r="AQ1849" s="8">
        <v>0</v>
      </c>
      <c r="AR1849" s="8">
        <v>0</v>
      </c>
      <c r="AS1849" s="8">
        <v>0</v>
      </c>
      <c r="AT1849" s="8">
        <v>0</v>
      </c>
      <c r="AU1849" s="8">
        <v>0</v>
      </c>
      <c r="AV1849" s="8">
        <v>0</v>
      </c>
    </row>
    <row r="1850" spans="1:48">
      <c r="A1850" s="8" t="s">
        <v>3443</v>
      </c>
      <c r="B1850" s="8">
        <v>127010332</v>
      </c>
      <c r="D1850" s="8" t="s">
        <v>3640</v>
      </c>
      <c r="K1850" s="8" t="s">
        <v>2419</v>
      </c>
      <c r="S1850" s="8">
        <v>127010327</v>
      </c>
      <c r="T1850" s="8">
        <v>16</v>
      </c>
      <c r="AK1850" s="8">
        <v>0</v>
      </c>
      <c r="AL1850" s="8">
        <v>0</v>
      </c>
      <c r="AM1850" s="8">
        <v>0</v>
      </c>
      <c r="AN1850" s="8">
        <v>0</v>
      </c>
      <c r="AO1850" s="8">
        <v>0</v>
      </c>
      <c r="AP1850" s="8">
        <v>0</v>
      </c>
      <c r="AQ1850" s="8">
        <v>0</v>
      </c>
      <c r="AR1850" s="8">
        <v>0</v>
      </c>
      <c r="AS1850" s="8">
        <v>0</v>
      </c>
      <c r="AT1850" s="8">
        <v>0</v>
      </c>
      <c r="AU1850" s="8">
        <v>0</v>
      </c>
      <c r="AV1850" s="8">
        <v>0</v>
      </c>
    </row>
    <row r="1851" spans="1:48">
      <c r="A1851" s="8" t="s">
        <v>3443</v>
      </c>
      <c r="B1851" s="8">
        <v>127010333</v>
      </c>
      <c r="D1851" s="8" t="s">
        <v>3641</v>
      </c>
      <c r="K1851" s="8" t="s">
        <v>2419</v>
      </c>
      <c r="S1851" s="8">
        <v>127010330</v>
      </c>
      <c r="T1851" s="8">
        <v>1</v>
      </c>
      <c r="U1851" s="8">
        <v>127010325</v>
      </c>
      <c r="V1851" s="8">
        <v>13</v>
      </c>
      <c r="W1851" s="8">
        <v>127010326</v>
      </c>
      <c r="X1851" s="8">
        <v>1</v>
      </c>
      <c r="AK1851" s="8">
        <v>0</v>
      </c>
      <c r="AL1851" s="8">
        <v>0</v>
      </c>
      <c r="AM1851" s="8">
        <v>0</v>
      </c>
      <c r="AN1851" s="8">
        <v>0</v>
      </c>
      <c r="AO1851" s="8">
        <v>0</v>
      </c>
      <c r="AP1851" s="8">
        <v>0</v>
      </c>
      <c r="AQ1851" s="8">
        <v>0</v>
      </c>
      <c r="AR1851" s="8">
        <v>0</v>
      </c>
      <c r="AS1851" s="8">
        <v>0</v>
      </c>
      <c r="AT1851" s="8">
        <v>0</v>
      </c>
      <c r="AU1851" s="8">
        <v>0</v>
      </c>
      <c r="AV1851" s="8">
        <v>0</v>
      </c>
    </row>
    <row r="1852" spans="1:48">
      <c r="A1852" s="8" t="s">
        <v>3443</v>
      </c>
      <c r="B1852" s="8">
        <v>127010334</v>
      </c>
      <c r="D1852" s="8" t="s">
        <v>3642</v>
      </c>
      <c r="K1852" s="8" t="s">
        <v>2419</v>
      </c>
      <c r="S1852" s="8">
        <v>127010328</v>
      </c>
      <c r="T1852" s="8">
        <v>1</v>
      </c>
      <c r="U1852" s="8">
        <v>127010321</v>
      </c>
      <c r="V1852" s="8">
        <v>3</v>
      </c>
      <c r="W1852" s="8">
        <v>127010322</v>
      </c>
      <c r="X1852" s="8">
        <v>11</v>
      </c>
      <c r="AK1852" s="8">
        <v>0</v>
      </c>
      <c r="AL1852" s="8">
        <v>0</v>
      </c>
      <c r="AM1852" s="8">
        <v>0</v>
      </c>
      <c r="AN1852" s="8">
        <v>0</v>
      </c>
      <c r="AO1852" s="8">
        <v>0</v>
      </c>
      <c r="AP1852" s="8">
        <v>0</v>
      </c>
      <c r="AQ1852" s="8">
        <v>0</v>
      </c>
      <c r="AR1852" s="8">
        <v>0</v>
      </c>
      <c r="AS1852" s="8">
        <v>0</v>
      </c>
      <c r="AT1852" s="8">
        <v>0</v>
      </c>
      <c r="AU1852" s="8">
        <v>0</v>
      </c>
      <c r="AV1852" s="8">
        <v>0</v>
      </c>
    </row>
    <row r="1853" spans="1:48">
      <c r="A1853" s="8" t="s">
        <v>3443</v>
      </c>
      <c r="B1853" s="8">
        <v>127010335</v>
      </c>
      <c r="D1853" s="8" t="s">
        <v>3643</v>
      </c>
      <c r="K1853" s="8" t="s">
        <v>2419</v>
      </c>
      <c r="S1853" s="8">
        <v>127010329</v>
      </c>
      <c r="T1853" s="8">
        <v>1</v>
      </c>
      <c r="U1853" s="8">
        <v>127010322</v>
      </c>
      <c r="V1853" s="8">
        <v>10</v>
      </c>
      <c r="W1853" s="8">
        <v>127010323</v>
      </c>
      <c r="X1853" s="8">
        <v>1</v>
      </c>
      <c r="Y1853" s="8">
        <v>127010321</v>
      </c>
      <c r="Z1853" s="8">
        <v>3</v>
      </c>
      <c r="AK1853" s="8">
        <v>0</v>
      </c>
      <c r="AL1853" s="8">
        <v>0</v>
      </c>
      <c r="AM1853" s="8">
        <v>0</v>
      </c>
      <c r="AN1853" s="8">
        <v>0</v>
      </c>
      <c r="AO1853" s="8">
        <v>0</v>
      </c>
      <c r="AP1853" s="8">
        <v>0</v>
      </c>
      <c r="AQ1853" s="8">
        <v>0</v>
      </c>
      <c r="AR1853" s="8">
        <v>0</v>
      </c>
      <c r="AS1853" s="8">
        <v>0</v>
      </c>
      <c r="AT1853" s="8">
        <v>0</v>
      </c>
      <c r="AU1853" s="8">
        <v>0</v>
      </c>
      <c r="AV1853" s="8">
        <v>0</v>
      </c>
    </row>
    <row r="1854" spans="1:48">
      <c r="A1854" s="8" t="s">
        <v>3443</v>
      </c>
      <c r="D1854" s="8">
        <v>0</v>
      </c>
      <c r="AK1854" s="8">
        <v>0</v>
      </c>
      <c r="AL1854" s="8">
        <v>0</v>
      </c>
      <c r="AM1854" s="8">
        <v>0</v>
      </c>
      <c r="AN1854" s="8">
        <v>0</v>
      </c>
      <c r="AO1854" s="8">
        <v>0</v>
      </c>
      <c r="AP1854" s="8">
        <v>0</v>
      </c>
      <c r="AQ1854" s="8">
        <v>0</v>
      </c>
      <c r="AR1854" s="8">
        <v>0</v>
      </c>
      <c r="AS1854" s="8">
        <v>0</v>
      </c>
      <c r="AT1854" s="8">
        <v>0</v>
      </c>
      <c r="AU1854" s="8">
        <v>0</v>
      </c>
      <c r="AV1854" s="8">
        <v>0</v>
      </c>
    </row>
    <row r="1855" spans="1:48">
      <c r="A1855" s="8" t="s">
        <v>3443</v>
      </c>
      <c r="B1855" s="8">
        <v>127100000</v>
      </c>
      <c r="D1855" s="8" t="s">
        <v>14693</v>
      </c>
      <c r="K1855" s="8" t="s">
        <v>2055</v>
      </c>
      <c r="S1855" s="8">
        <v>126110001</v>
      </c>
      <c r="T1855" s="8">
        <v>1</v>
      </c>
      <c r="AK1855" s="8">
        <v>0</v>
      </c>
      <c r="AL1855" s="8">
        <v>0</v>
      </c>
      <c r="AM1855" s="8">
        <v>30029</v>
      </c>
      <c r="AN1855" s="8">
        <v>0.01</v>
      </c>
      <c r="AO1855" s="8">
        <v>0</v>
      </c>
      <c r="AP1855" s="8">
        <v>0</v>
      </c>
      <c r="AQ1855" s="8">
        <v>0</v>
      </c>
      <c r="AR1855" s="8">
        <v>0</v>
      </c>
      <c r="AS1855" s="8">
        <v>300000205</v>
      </c>
      <c r="AT1855" s="8">
        <v>1.25E-3</v>
      </c>
      <c r="AU1855" s="8">
        <v>30201</v>
      </c>
      <c r="AV1855" s="8">
        <v>0.01</v>
      </c>
    </row>
    <row r="1856" spans="1:48">
      <c r="A1856" s="8" t="s">
        <v>3443</v>
      </c>
      <c r="B1856" s="8">
        <v>127100001</v>
      </c>
      <c r="D1856" s="8" t="s">
        <v>3645</v>
      </c>
      <c r="K1856" s="8" t="s">
        <v>2055</v>
      </c>
      <c r="S1856" s="8">
        <v>127110001</v>
      </c>
      <c r="T1856" s="8">
        <v>1</v>
      </c>
      <c r="AK1856" s="8">
        <v>0</v>
      </c>
      <c r="AL1856" s="8">
        <v>0</v>
      </c>
      <c r="AM1856" s="8">
        <v>0</v>
      </c>
      <c r="AN1856" s="8">
        <v>0</v>
      </c>
      <c r="AO1856" s="8">
        <v>0</v>
      </c>
      <c r="AP1856" s="8">
        <v>0</v>
      </c>
      <c r="AQ1856" s="8">
        <v>0</v>
      </c>
      <c r="AR1856" s="8">
        <v>0</v>
      </c>
      <c r="AS1856" s="8">
        <v>0</v>
      </c>
      <c r="AT1856" s="8">
        <v>0</v>
      </c>
      <c r="AU1856" s="8">
        <v>0</v>
      </c>
      <c r="AV1856" s="8">
        <v>0</v>
      </c>
    </row>
    <row r="1857" spans="1:48">
      <c r="A1857" s="8" t="s">
        <v>3443</v>
      </c>
      <c r="B1857" s="8">
        <v>127100002</v>
      </c>
      <c r="D1857" s="8" t="s">
        <v>14694</v>
      </c>
      <c r="K1857" s="8" t="s">
        <v>2055</v>
      </c>
      <c r="S1857" s="8">
        <v>120110001</v>
      </c>
      <c r="T1857" s="8">
        <v>1</v>
      </c>
      <c r="AK1857" s="8">
        <v>0</v>
      </c>
      <c r="AL1857" s="8">
        <v>0</v>
      </c>
      <c r="AM1857" s="8">
        <v>30029</v>
      </c>
      <c r="AN1857" s="8">
        <v>0.01</v>
      </c>
      <c r="AO1857" s="8">
        <v>0</v>
      </c>
      <c r="AP1857" s="8">
        <v>0</v>
      </c>
      <c r="AQ1857" s="8">
        <v>0</v>
      </c>
      <c r="AR1857" s="8">
        <v>0</v>
      </c>
      <c r="AS1857" s="8">
        <v>300000205</v>
      </c>
      <c r="AT1857" s="8">
        <v>1.25E-3</v>
      </c>
      <c r="AU1857" s="8">
        <v>30201</v>
      </c>
      <c r="AV1857" s="8">
        <v>0.01</v>
      </c>
    </row>
    <row r="1858" spans="1:48">
      <c r="A1858" s="8" t="s">
        <v>3443</v>
      </c>
      <c r="B1858" s="8">
        <v>127100003</v>
      </c>
      <c r="D1858" s="8" t="s">
        <v>14695</v>
      </c>
      <c r="K1858" s="8" t="s">
        <v>2055</v>
      </c>
      <c r="S1858" s="8">
        <v>126110001</v>
      </c>
      <c r="T1858" s="8">
        <v>1</v>
      </c>
      <c r="AK1858" s="8">
        <v>0</v>
      </c>
      <c r="AL1858" s="8">
        <v>0</v>
      </c>
      <c r="AM1858" s="8">
        <v>30029</v>
      </c>
      <c r="AN1858" s="8">
        <v>0.01</v>
      </c>
      <c r="AO1858" s="8">
        <v>0</v>
      </c>
      <c r="AP1858" s="8">
        <v>0</v>
      </c>
      <c r="AQ1858" s="8">
        <v>0</v>
      </c>
      <c r="AR1858" s="8">
        <v>0</v>
      </c>
      <c r="AS1858" s="8">
        <v>300000205</v>
      </c>
      <c r="AT1858" s="8">
        <v>1.25E-3</v>
      </c>
      <c r="AU1858" s="8">
        <v>30201</v>
      </c>
      <c r="AV1858" s="8">
        <v>0.01</v>
      </c>
    </row>
    <row r="1859" spans="1:48">
      <c r="A1859" s="8" t="s">
        <v>3443</v>
      </c>
      <c r="B1859" s="8">
        <v>127100004</v>
      </c>
      <c r="D1859" s="8" t="s">
        <v>14696</v>
      </c>
      <c r="K1859" s="8" t="s">
        <v>2055</v>
      </c>
      <c r="S1859" s="8">
        <v>120110001</v>
      </c>
      <c r="T1859" s="8">
        <v>1</v>
      </c>
      <c r="AK1859" s="8">
        <v>0</v>
      </c>
      <c r="AL1859" s="8">
        <v>0</v>
      </c>
      <c r="AM1859" s="8">
        <v>30029</v>
      </c>
      <c r="AN1859" s="8">
        <v>0.01</v>
      </c>
      <c r="AO1859" s="8">
        <v>0</v>
      </c>
      <c r="AP1859" s="8">
        <v>0</v>
      </c>
      <c r="AQ1859" s="8">
        <v>0</v>
      </c>
      <c r="AR1859" s="8">
        <v>0</v>
      </c>
      <c r="AS1859" s="8">
        <v>300000205</v>
      </c>
      <c r="AT1859" s="8">
        <v>1.25E-3</v>
      </c>
      <c r="AU1859" s="8">
        <v>30201</v>
      </c>
      <c r="AV1859" s="8">
        <v>0.01</v>
      </c>
    </row>
    <row r="1860" spans="1:48">
      <c r="A1860" s="8" t="s">
        <v>3443</v>
      </c>
      <c r="B1860" s="8">
        <v>127100006</v>
      </c>
      <c r="D1860" s="8" t="s">
        <v>14697</v>
      </c>
      <c r="K1860" s="8" t="s">
        <v>2055</v>
      </c>
      <c r="S1860" s="8">
        <v>120110004</v>
      </c>
      <c r="T1860" s="8">
        <v>1</v>
      </c>
      <c r="AK1860" s="8">
        <v>0</v>
      </c>
      <c r="AL1860" s="8">
        <v>0</v>
      </c>
      <c r="AM1860" s="8">
        <v>30029</v>
      </c>
      <c r="AN1860" s="8">
        <v>0.01</v>
      </c>
      <c r="AO1860" s="8">
        <v>0</v>
      </c>
      <c r="AP1860" s="8">
        <v>0</v>
      </c>
      <c r="AQ1860" s="8">
        <v>0</v>
      </c>
      <c r="AR1860" s="8">
        <v>0</v>
      </c>
      <c r="AS1860" s="8">
        <v>300000205</v>
      </c>
      <c r="AT1860" s="8">
        <v>1.25E-3</v>
      </c>
      <c r="AU1860" s="8">
        <v>30201</v>
      </c>
      <c r="AV1860" s="8">
        <v>0.01</v>
      </c>
    </row>
    <row r="1861" spans="1:48">
      <c r="A1861" s="8" t="s">
        <v>3443</v>
      </c>
      <c r="B1861" s="8">
        <v>127100007</v>
      </c>
      <c r="D1861" s="8" t="s">
        <v>14698</v>
      </c>
      <c r="K1861" s="8" t="s">
        <v>2055</v>
      </c>
      <c r="S1861" s="8">
        <v>126110009</v>
      </c>
      <c r="T1861" s="8">
        <v>1</v>
      </c>
      <c r="AK1861" s="8">
        <v>0</v>
      </c>
      <c r="AL1861" s="8">
        <v>0</v>
      </c>
      <c r="AM1861" s="8">
        <v>30029</v>
      </c>
      <c r="AN1861" s="8">
        <v>0.01</v>
      </c>
      <c r="AO1861" s="8">
        <v>0</v>
      </c>
      <c r="AP1861" s="8">
        <v>0</v>
      </c>
      <c r="AQ1861" s="8">
        <v>0</v>
      </c>
      <c r="AR1861" s="8">
        <v>0</v>
      </c>
      <c r="AS1861" s="8">
        <v>300000205</v>
      </c>
      <c r="AT1861" s="8">
        <v>1.25E-3</v>
      </c>
      <c r="AU1861" s="8">
        <v>30201</v>
      </c>
      <c r="AV1861" s="8">
        <v>0.01</v>
      </c>
    </row>
    <row r="1862" spans="1:48">
      <c r="A1862" s="8" t="s">
        <v>3443</v>
      </c>
      <c r="B1862" s="8">
        <v>127100008</v>
      </c>
      <c r="D1862" s="8" t="s">
        <v>14699</v>
      </c>
      <c r="K1862" s="8" t="s">
        <v>2055</v>
      </c>
      <c r="S1862" s="8">
        <v>126110009</v>
      </c>
      <c r="T1862" s="8">
        <v>1</v>
      </c>
      <c r="AK1862" s="8">
        <v>0</v>
      </c>
      <c r="AL1862" s="8">
        <v>0</v>
      </c>
      <c r="AM1862" s="8">
        <v>30029</v>
      </c>
      <c r="AN1862" s="8">
        <v>0.01</v>
      </c>
      <c r="AO1862" s="8">
        <v>0</v>
      </c>
      <c r="AP1862" s="8">
        <v>0</v>
      </c>
      <c r="AQ1862" s="8">
        <v>0</v>
      </c>
      <c r="AR1862" s="8">
        <v>0</v>
      </c>
      <c r="AS1862" s="8">
        <v>300000205</v>
      </c>
      <c r="AT1862" s="8">
        <v>1.25E-3</v>
      </c>
      <c r="AU1862" s="8">
        <v>30201</v>
      </c>
      <c r="AV1862" s="8">
        <v>0.01</v>
      </c>
    </row>
    <row r="1863" spans="1:48">
      <c r="A1863" s="8" t="s">
        <v>3443</v>
      </c>
      <c r="B1863" s="8">
        <v>127100009</v>
      </c>
      <c r="D1863" s="8" t="s">
        <v>14700</v>
      </c>
      <c r="K1863" s="8" t="s">
        <v>2055</v>
      </c>
      <c r="S1863" s="8">
        <v>126110009</v>
      </c>
      <c r="T1863" s="8">
        <v>1</v>
      </c>
      <c r="AK1863" s="8">
        <v>0</v>
      </c>
      <c r="AL1863" s="8">
        <v>0</v>
      </c>
      <c r="AM1863" s="8">
        <v>30029</v>
      </c>
      <c r="AN1863" s="8">
        <v>0.01</v>
      </c>
      <c r="AO1863" s="8">
        <v>0</v>
      </c>
      <c r="AP1863" s="8">
        <v>0</v>
      </c>
      <c r="AQ1863" s="8">
        <v>0</v>
      </c>
      <c r="AR1863" s="8">
        <v>0</v>
      </c>
      <c r="AS1863" s="8">
        <v>300000205</v>
      </c>
      <c r="AT1863" s="8">
        <v>1.25E-3</v>
      </c>
      <c r="AU1863" s="8">
        <v>30201</v>
      </c>
      <c r="AV1863" s="8">
        <v>0.01</v>
      </c>
    </row>
    <row r="1864" spans="1:48">
      <c r="A1864" s="8" t="s">
        <v>3443</v>
      </c>
      <c r="B1864" s="8">
        <v>127100010</v>
      </c>
      <c r="D1864" s="8" t="s">
        <v>14701</v>
      </c>
      <c r="K1864" s="8" t="s">
        <v>2055</v>
      </c>
      <c r="S1864" s="8">
        <v>126110009</v>
      </c>
      <c r="T1864" s="8">
        <v>1</v>
      </c>
      <c r="AK1864" s="8">
        <v>0</v>
      </c>
      <c r="AL1864" s="8">
        <v>0</v>
      </c>
      <c r="AM1864" s="8">
        <v>30029</v>
      </c>
      <c r="AN1864" s="8">
        <v>0.01</v>
      </c>
      <c r="AO1864" s="8">
        <v>0</v>
      </c>
      <c r="AP1864" s="8">
        <v>0</v>
      </c>
      <c r="AQ1864" s="8">
        <v>0</v>
      </c>
      <c r="AR1864" s="8">
        <v>0</v>
      </c>
      <c r="AS1864" s="8">
        <v>300000205</v>
      </c>
      <c r="AT1864" s="8">
        <v>1.25E-3</v>
      </c>
      <c r="AU1864" s="8">
        <v>30201</v>
      </c>
      <c r="AV1864" s="8">
        <v>0.01</v>
      </c>
    </row>
    <row r="1865" spans="1:48">
      <c r="A1865" s="8" t="s">
        <v>3443</v>
      </c>
      <c r="B1865" s="8">
        <v>127100011</v>
      </c>
      <c r="D1865" s="8" t="s">
        <v>14702</v>
      </c>
      <c r="K1865" s="8" t="s">
        <v>2055</v>
      </c>
      <c r="S1865" s="8">
        <v>120110003</v>
      </c>
      <c r="T1865" s="8">
        <v>1</v>
      </c>
      <c r="AK1865" s="8">
        <v>0</v>
      </c>
      <c r="AL1865" s="8">
        <v>0</v>
      </c>
      <c r="AM1865" s="8">
        <v>30029</v>
      </c>
      <c r="AN1865" s="8">
        <v>0.01</v>
      </c>
      <c r="AO1865" s="8">
        <v>0</v>
      </c>
      <c r="AP1865" s="8">
        <v>0</v>
      </c>
      <c r="AQ1865" s="8">
        <v>0</v>
      </c>
      <c r="AR1865" s="8">
        <v>0</v>
      </c>
      <c r="AS1865" s="8">
        <v>300000205</v>
      </c>
      <c r="AT1865" s="8">
        <v>1.25E-3</v>
      </c>
      <c r="AU1865" s="8">
        <v>30201</v>
      </c>
      <c r="AV1865" s="8">
        <v>0.01</v>
      </c>
    </row>
    <row r="1866" spans="1:48">
      <c r="A1866" s="8" t="s">
        <v>3443</v>
      </c>
      <c r="B1866" s="8">
        <v>127100012</v>
      </c>
      <c r="D1866" s="8" t="s">
        <v>14703</v>
      </c>
      <c r="K1866" s="8" t="s">
        <v>2055</v>
      </c>
      <c r="S1866" s="8">
        <v>120110003</v>
      </c>
      <c r="T1866" s="8">
        <v>1</v>
      </c>
      <c r="AK1866" s="8">
        <v>0</v>
      </c>
      <c r="AL1866" s="8">
        <v>0</v>
      </c>
      <c r="AM1866" s="8">
        <v>30029</v>
      </c>
      <c r="AN1866" s="8">
        <v>0.01</v>
      </c>
      <c r="AO1866" s="8">
        <v>0</v>
      </c>
      <c r="AP1866" s="8">
        <v>0</v>
      </c>
      <c r="AQ1866" s="8">
        <v>0</v>
      </c>
      <c r="AR1866" s="8">
        <v>0</v>
      </c>
      <c r="AS1866" s="8">
        <v>300000205</v>
      </c>
      <c r="AT1866" s="8">
        <v>1.25E-3</v>
      </c>
      <c r="AU1866" s="8">
        <v>30201</v>
      </c>
      <c r="AV1866" s="8">
        <v>0.01</v>
      </c>
    </row>
    <row r="1867" spans="1:48">
      <c r="A1867" s="8" t="s">
        <v>3443</v>
      </c>
      <c r="B1867" s="8">
        <v>127100013</v>
      </c>
      <c r="D1867" s="8" t="s">
        <v>14704</v>
      </c>
      <c r="K1867" s="8" t="s">
        <v>2055</v>
      </c>
      <c r="S1867" s="8">
        <v>120110003</v>
      </c>
      <c r="T1867" s="8">
        <v>1</v>
      </c>
      <c r="AK1867" s="8">
        <v>0</v>
      </c>
      <c r="AL1867" s="8">
        <v>0</v>
      </c>
      <c r="AM1867" s="8">
        <v>30029</v>
      </c>
      <c r="AN1867" s="8">
        <v>0.01</v>
      </c>
      <c r="AO1867" s="8">
        <v>0</v>
      </c>
      <c r="AP1867" s="8">
        <v>0</v>
      </c>
      <c r="AQ1867" s="8">
        <v>0</v>
      </c>
      <c r="AR1867" s="8">
        <v>0</v>
      </c>
      <c r="AS1867" s="8">
        <v>300000205</v>
      </c>
      <c r="AT1867" s="8">
        <v>1.25E-3</v>
      </c>
      <c r="AU1867" s="8">
        <v>30201</v>
      </c>
      <c r="AV1867" s="8">
        <v>0.01</v>
      </c>
    </row>
    <row r="1868" spans="1:48">
      <c r="A1868" s="8" t="s">
        <v>3443</v>
      </c>
      <c r="B1868" s="8">
        <v>127100014</v>
      </c>
      <c r="D1868" s="8" t="s">
        <v>14705</v>
      </c>
      <c r="K1868" s="8" t="s">
        <v>2055</v>
      </c>
      <c r="S1868" s="8">
        <v>120110003</v>
      </c>
      <c r="T1868" s="8">
        <v>1</v>
      </c>
      <c r="AK1868" s="8">
        <v>0</v>
      </c>
      <c r="AL1868" s="8">
        <v>0</v>
      </c>
      <c r="AM1868" s="8">
        <v>30029</v>
      </c>
      <c r="AN1868" s="8">
        <v>0.01</v>
      </c>
      <c r="AO1868" s="8">
        <v>0</v>
      </c>
      <c r="AP1868" s="8">
        <v>0</v>
      </c>
      <c r="AQ1868" s="8">
        <v>0</v>
      </c>
      <c r="AR1868" s="8">
        <v>0</v>
      </c>
      <c r="AS1868" s="8">
        <v>300000205</v>
      </c>
      <c r="AT1868" s="8">
        <v>1.25E-3</v>
      </c>
      <c r="AU1868" s="8">
        <v>30201</v>
      </c>
      <c r="AV1868" s="8">
        <v>0.01</v>
      </c>
    </row>
    <row r="1869" spans="1:48">
      <c r="A1869" s="8" t="s">
        <v>3443</v>
      </c>
      <c r="B1869" s="8">
        <v>127100015</v>
      </c>
      <c r="D1869" s="8" t="s">
        <v>14706</v>
      </c>
      <c r="K1869" s="8" t="s">
        <v>2055</v>
      </c>
      <c r="S1869" s="8">
        <v>120110005</v>
      </c>
      <c r="T1869" s="8">
        <v>1</v>
      </c>
      <c r="AK1869" s="8">
        <v>0</v>
      </c>
      <c r="AL1869" s="8">
        <v>0</v>
      </c>
      <c r="AM1869" s="8">
        <v>30029</v>
      </c>
      <c r="AN1869" s="8">
        <v>0.01</v>
      </c>
      <c r="AO1869" s="8">
        <v>0</v>
      </c>
      <c r="AP1869" s="8">
        <v>0</v>
      </c>
      <c r="AQ1869" s="8">
        <v>0</v>
      </c>
      <c r="AR1869" s="8">
        <v>0</v>
      </c>
      <c r="AS1869" s="8">
        <v>300000205</v>
      </c>
      <c r="AT1869" s="8">
        <v>1.25E-3</v>
      </c>
      <c r="AU1869" s="8">
        <v>30201</v>
      </c>
      <c r="AV1869" s="8">
        <v>0.01</v>
      </c>
    </row>
    <row r="1870" spans="1:48">
      <c r="A1870" s="8" t="s">
        <v>3443</v>
      </c>
      <c r="B1870" s="8">
        <v>127100016</v>
      </c>
      <c r="D1870" s="8" t="s">
        <v>14707</v>
      </c>
      <c r="K1870" s="8" t="s">
        <v>2055</v>
      </c>
      <c r="S1870" s="8">
        <v>120110005</v>
      </c>
      <c r="T1870" s="8">
        <v>1</v>
      </c>
      <c r="AK1870" s="8">
        <v>0</v>
      </c>
      <c r="AL1870" s="8">
        <v>0</v>
      </c>
      <c r="AM1870" s="8">
        <v>30029</v>
      </c>
      <c r="AN1870" s="8">
        <v>0.01</v>
      </c>
      <c r="AO1870" s="8">
        <v>0</v>
      </c>
      <c r="AP1870" s="8">
        <v>0</v>
      </c>
      <c r="AQ1870" s="8">
        <v>0</v>
      </c>
      <c r="AR1870" s="8">
        <v>0</v>
      </c>
      <c r="AS1870" s="8">
        <v>300000205</v>
      </c>
      <c r="AT1870" s="8">
        <v>1.25E-3</v>
      </c>
      <c r="AU1870" s="8">
        <v>30201</v>
      </c>
      <c r="AV1870" s="8">
        <v>1.25E-3</v>
      </c>
    </row>
    <row r="1871" spans="1:48">
      <c r="A1871" s="8" t="s">
        <v>3443</v>
      </c>
      <c r="B1871" s="8">
        <v>127100017</v>
      </c>
      <c r="D1871" s="8" t="s">
        <v>14708</v>
      </c>
      <c r="K1871" s="8" t="s">
        <v>2055</v>
      </c>
      <c r="S1871" s="8">
        <v>126110013</v>
      </c>
      <c r="T1871" s="8">
        <v>1</v>
      </c>
      <c r="AK1871" s="8">
        <v>0</v>
      </c>
      <c r="AL1871" s="8">
        <v>0</v>
      </c>
      <c r="AM1871" s="8">
        <v>30029</v>
      </c>
      <c r="AN1871" s="8">
        <v>0.01</v>
      </c>
      <c r="AO1871" s="8">
        <v>0</v>
      </c>
      <c r="AP1871" s="8">
        <v>0</v>
      </c>
      <c r="AQ1871" s="8">
        <v>0</v>
      </c>
      <c r="AR1871" s="8">
        <v>0</v>
      </c>
      <c r="AS1871" s="8">
        <v>300000205</v>
      </c>
      <c r="AT1871" s="8">
        <v>1.25E-3</v>
      </c>
      <c r="AU1871" s="8">
        <v>30201</v>
      </c>
      <c r="AV1871" s="8">
        <v>0.01</v>
      </c>
    </row>
    <row r="1872" spans="1:48">
      <c r="A1872" s="8" t="s">
        <v>3443</v>
      </c>
      <c r="B1872" s="8">
        <v>127100018</v>
      </c>
      <c r="D1872" s="8" t="s">
        <v>14709</v>
      </c>
      <c r="K1872" s="8" t="s">
        <v>2055</v>
      </c>
      <c r="S1872" s="8">
        <v>126110014</v>
      </c>
      <c r="T1872" s="8">
        <v>1</v>
      </c>
      <c r="AK1872" s="8">
        <v>0</v>
      </c>
      <c r="AL1872" s="8">
        <v>0</v>
      </c>
      <c r="AM1872" s="8">
        <v>30029</v>
      </c>
      <c r="AN1872" s="8">
        <v>0.01</v>
      </c>
      <c r="AO1872" s="8">
        <v>0</v>
      </c>
      <c r="AP1872" s="8">
        <v>0</v>
      </c>
      <c r="AQ1872" s="8">
        <v>0</v>
      </c>
      <c r="AR1872" s="8">
        <v>0</v>
      </c>
      <c r="AS1872" s="8">
        <v>300000205</v>
      </c>
      <c r="AT1872" s="8">
        <v>1.25E-3</v>
      </c>
      <c r="AU1872" s="8">
        <v>30201</v>
      </c>
      <c r="AV1872" s="8">
        <v>0.01</v>
      </c>
    </row>
    <row r="1873" spans="1:48">
      <c r="A1873" s="8" t="s">
        <v>3443</v>
      </c>
      <c r="B1873" s="8">
        <v>127100019</v>
      </c>
      <c r="D1873" s="8" t="s">
        <v>14710</v>
      </c>
      <c r="K1873" s="8" t="s">
        <v>2055</v>
      </c>
      <c r="S1873" s="8">
        <v>120110006</v>
      </c>
      <c r="T1873" s="8">
        <v>1</v>
      </c>
      <c r="AK1873" s="8">
        <v>0</v>
      </c>
      <c r="AL1873" s="8">
        <v>0</v>
      </c>
      <c r="AM1873" s="8">
        <v>30029</v>
      </c>
      <c r="AN1873" s="8">
        <v>0.01</v>
      </c>
      <c r="AO1873" s="8">
        <v>0</v>
      </c>
      <c r="AP1873" s="8">
        <v>0</v>
      </c>
      <c r="AQ1873" s="8">
        <v>0</v>
      </c>
      <c r="AR1873" s="8">
        <v>0</v>
      </c>
      <c r="AS1873" s="8">
        <v>300000205</v>
      </c>
      <c r="AT1873" s="8">
        <v>1.25E-3</v>
      </c>
      <c r="AU1873" s="8">
        <v>30201</v>
      </c>
      <c r="AV1873" s="8">
        <v>0.01</v>
      </c>
    </row>
    <row r="1874" spans="1:48">
      <c r="A1874" s="8" t="s">
        <v>3443</v>
      </c>
      <c r="B1874" s="8">
        <v>127100020</v>
      </c>
      <c r="D1874" s="8" t="s">
        <v>14711</v>
      </c>
      <c r="K1874" s="8" t="s">
        <v>2055</v>
      </c>
      <c r="S1874" s="8">
        <v>126110013</v>
      </c>
      <c r="T1874" s="8">
        <v>1</v>
      </c>
      <c r="AK1874" s="8">
        <v>0</v>
      </c>
      <c r="AL1874" s="8">
        <v>0</v>
      </c>
      <c r="AM1874" s="8">
        <v>30029</v>
      </c>
      <c r="AN1874" s="8">
        <v>0.01</v>
      </c>
      <c r="AO1874" s="8">
        <v>0</v>
      </c>
      <c r="AP1874" s="8">
        <v>0</v>
      </c>
      <c r="AQ1874" s="8">
        <v>0</v>
      </c>
      <c r="AR1874" s="8">
        <v>0</v>
      </c>
      <c r="AS1874" s="8">
        <v>300000205</v>
      </c>
      <c r="AT1874" s="8">
        <v>1.25E-3</v>
      </c>
      <c r="AU1874" s="8">
        <v>30201</v>
      </c>
      <c r="AV1874" s="8">
        <v>0.01</v>
      </c>
    </row>
    <row r="1875" spans="1:48">
      <c r="A1875" s="8" t="s">
        <v>3443</v>
      </c>
      <c r="B1875" s="8">
        <v>127100021</v>
      </c>
      <c r="D1875" s="8" t="s">
        <v>14712</v>
      </c>
      <c r="K1875" s="8" t="s">
        <v>2055</v>
      </c>
      <c r="S1875" s="8">
        <v>126110014</v>
      </c>
      <c r="T1875" s="8">
        <v>1</v>
      </c>
      <c r="AK1875" s="8">
        <v>0</v>
      </c>
      <c r="AL1875" s="8">
        <v>0</v>
      </c>
      <c r="AM1875" s="8">
        <v>30029</v>
      </c>
      <c r="AN1875" s="8">
        <v>0.01</v>
      </c>
      <c r="AO1875" s="8">
        <v>0</v>
      </c>
      <c r="AP1875" s="8">
        <v>0</v>
      </c>
      <c r="AQ1875" s="8">
        <v>0</v>
      </c>
      <c r="AR1875" s="8">
        <v>0</v>
      </c>
      <c r="AS1875" s="8">
        <v>300000205</v>
      </c>
      <c r="AT1875" s="8">
        <v>1.25E-3</v>
      </c>
      <c r="AU1875" s="8">
        <v>30201</v>
      </c>
      <c r="AV1875" s="8">
        <v>0.01</v>
      </c>
    </row>
    <row r="1876" spans="1:48">
      <c r="A1876" s="8" t="s">
        <v>3443</v>
      </c>
      <c r="B1876" s="8">
        <v>127100022</v>
      </c>
      <c r="D1876" s="8" t="s">
        <v>14713</v>
      </c>
      <c r="K1876" s="8" t="s">
        <v>2055</v>
      </c>
      <c r="S1876" s="8">
        <v>120110006</v>
      </c>
      <c r="T1876" s="8">
        <v>1</v>
      </c>
      <c r="AK1876" s="8">
        <v>0</v>
      </c>
      <c r="AL1876" s="8">
        <v>0</v>
      </c>
      <c r="AM1876" s="8">
        <v>30029</v>
      </c>
      <c r="AN1876" s="8">
        <v>0.01</v>
      </c>
      <c r="AO1876" s="8">
        <v>0</v>
      </c>
      <c r="AP1876" s="8">
        <v>0</v>
      </c>
      <c r="AQ1876" s="8">
        <v>0</v>
      </c>
      <c r="AR1876" s="8">
        <v>0</v>
      </c>
      <c r="AS1876" s="8">
        <v>300000205</v>
      </c>
      <c r="AT1876" s="8">
        <v>1.25E-3</v>
      </c>
      <c r="AU1876" s="8">
        <v>30201</v>
      </c>
      <c r="AV1876" s="8">
        <v>0.01</v>
      </c>
    </row>
    <row r="1877" spans="1:48">
      <c r="A1877" s="8" t="s">
        <v>3443</v>
      </c>
      <c r="B1877" s="8">
        <v>127100023</v>
      </c>
      <c r="D1877" s="8" t="s">
        <v>14714</v>
      </c>
      <c r="K1877" s="8" t="s">
        <v>2055</v>
      </c>
      <c r="S1877" s="8">
        <v>126110013</v>
      </c>
      <c r="T1877" s="8">
        <v>1</v>
      </c>
      <c r="AK1877" s="8">
        <v>0</v>
      </c>
      <c r="AL1877" s="8">
        <v>0</v>
      </c>
      <c r="AM1877" s="8">
        <v>30029</v>
      </c>
      <c r="AN1877" s="8">
        <v>0.01</v>
      </c>
      <c r="AO1877" s="8">
        <v>0</v>
      </c>
      <c r="AP1877" s="8">
        <v>0</v>
      </c>
      <c r="AQ1877" s="8">
        <v>0</v>
      </c>
      <c r="AR1877" s="8">
        <v>0</v>
      </c>
      <c r="AS1877" s="8">
        <v>300000205</v>
      </c>
      <c r="AT1877" s="8">
        <v>1.25E-3</v>
      </c>
      <c r="AU1877" s="8">
        <v>30201</v>
      </c>
      <c r="AV1877" s="8">
        <v>0.01</v>
      </c>
    </row>
    <row r="1878" spans="1:48">
      <c r="A1878" s="8" t="s">
        <v>3443</v>
      </c>
      <c r="B1878" s="8">
        <v>127100024</v>
      </c>
      <c r="D1878" s="8" t="s">
        <v>14715</v>
      </c>
      <c r="K1878" s="8" t="s">
        <v>2055</v>
      </c>
      <c r="S1878" s="8">
        <v>120110006</v>
      </c>
      <c r="T1878" s="8">
        <v>1</v>
      </c>
      <c r="AK1878" s="8">
        <v>0</v>
      </c>
      <c r="AL1878" s="8">
        <v>0</v>
      </c>
      <c r="AM1878" s="8">
        <v>30029</v>
      </c>
      <c r="AN1878" s="8">
        <v>0.01</v>
      </c>
      <c r="AO1878" s="8">
        <v>0</v>
      </c>
      <c r="AP1878" s="8">
        <v>0</v>
      </c>
      <c r="AQ1878" s="8">
        <v>0</v>
      </c>
      <c r="AR1878" s="8">
        <v>0</v>
      </c>
      <c r="AS1878" s="8">
        <v>300000205</v>
      </c>
      <c r="AT1878" s="8">
        <v>1.25E-3</v>
      </c>
      <c r="AU1878" s="8">
        <v>30201</v>
      </c>
      <c r="AV1878" s="8">
        <v>0.01</v>
      </c>
    </row>
    <row r="1879" spans="1:48">
      <c r="A1879" s="8" t="s">
        <v>3443</v>
      </c>
      <c r="B1879" s="8">
        <v>127100025</v>
      </c>
      <c r="D1879" s="8" t="s">
        <v>14716</v>
      </c>
      <c r="K1879" s="8" t="s">
        <v>2055</v>
      </c>
      <c r="S1879" s="8">
        <v>126110013</v>
      </c>
      <c r="T1879" s="8">
        <v>1</v>
      </c>
      <c r="AK1879" s="8">
        <v>0</v>
      </c>
      <c r="AL1879" s="8">
        <v>0</v>
      </c>
      <c r="AM1879" s="8">
        <v>30029</v>
      </c>
      <c r="AN1879" s="8">
        <v>0.01</v>
      </c>
      <c r="AO1879" s="8">
        <v>0</v>
      </c>
      <c r="AP1879" s="8">
        <v>0</v>
      </c>
      <c r="AQ1879" s="8">
        <v>0</v>
      </c>
      <c r="AR1879" s="8">
        <v>0</v>
      </c>
      <c r="AS1879" s="8">
        <v>300000205</v>
      </c>
      <c r="AT1879" s="8">
        <v>1.25E-3</v>
      </c>
      <c r="AU1879" s="8">
        <v>30201</v>
      </c>
      <c r="AV1879" s="8">
        <v>0.01</v>
      </c>
    </row>
    <row r="1880" spans="1:48">
      <c r="A1880" s="8" t="s">
        <v>3443</v>
      </c>
      <c r="B1880" s="8">
        <v>127100026</v>
      </c>
      <c r="D1880" s="8" t="s">
        <v>14717</v>
      </c>
      <c r="K1880" s="8" t="s">
        <v>2055</v>
      </c>
      <c r="S1880" s="8">
        <v>120110006</v>
      </c>
      <c r="T1880" s="8">
        <v>1</v>
      </c>
      <c r="AK1880" s="8">
        <v>0</v>
      </c>
      <c r="AL1880" s="8">
        <v>0</v>
      </c>
      <c r="AM1880" s="8">
        <v>30029</v>
      </c>
      <c r="AN1880" s="8">
        <v>0.01</v>
      </c>
      <c r="AO1880" s="8">
        <v>0</v>
      </c>
      <c r="AP1880" s="8">
        <v>0</v>
      </c>
      <c r="AQ1880" s="8">
        <v>0</v>
      </c>
      <c r="AR1880" s="8">
        <v>0</v>
      </c>
      <c r="AS1880" s="8">
        <v>300000205</v>
      </c>
      <c r="AT1880" s="8">
        <v>1.25E-3</v>
      </c>
      <c r="AU1880" s="8">
        <v>30201</v>
      </c>
      <c r="AV1880" s="8">
        <v>0.01</v>
      </c>
    </row>
    <row r="1881" spans="1:48">
      <c r="A1881" s="8" t="s">
        <v>3443</v>
      </c>
      <c r="B1881" s="8">
        <v>127100027</v>
      </c>
      <c r="D1881" s="8" t="s">
        <v>14718</v>
      </c>
      <c r="K1881" s="8" t="s">
        <v>2055</v>
      </c>
      <c r="S1881" s="8">
        <v>126110017</v>
      </c>
      <c r="T1881" s="8">
        <v>1</v>
      </c>
      <c r="AK1881" s="8">
        <v>0</v>
      </c>
      <c r="AL1881" s="8">
        <v>0</v>
      </c>
      <c r="AM1881" s="8">
        <v>30029</v>
      </c>
      <c r="AN1881" s="8">
        <v>0.01</v>
      </c>
      <c r="AO1881" s="8">
        <v>0</v>
      </c>
      <c r="AP1881" s="8">
        <v>0</v>
      </c>
      <c r="AQ1881" s="8">
        <v>0</v>
      </c>
      <c r="AR1881" s="8">
        <v>0</v>
      </c>
      <c r="AS1881" s="8">
        <v>300000205</v>
      </c>
      <c r="AT1881" s="8">
        <v>1.25E-3</v>
      </c>
      <c r="AU1881" s="8">
        <v>30201</v>
      </c>
      <c r="AV1881" s="8">
        <v>0.01</v>
      </c>
    </row>
    <row r="1882" spans="1:48">
      <c r="A1882" s="8" t="s">
        <v>3443</v>
      </c>
      <c r="B1882" s="8">
        <v>127100028</v>
      </c>
      <c r="D1882" s="8" t="s">
        <v>14719</v>
      </c>
      <c r="K1882" s="8" t="s">
        <v>2055</v>
      </c>
      <c r="S1882" s="8">
        <v>120110007</v>
      </c>
      <c r="T1882" s="8">
        <v>1</v>
      </c>
      <c r="AK1882" s="8">
        <v>0</v>
      </c>
      <c r="AL1882" s="8">
        <v>0</v>
      </c>
      <c r="AM1882" s="8">
        <v>30029</v>
      </c>
      <c r="AN1882" s="8">
        <v>0.01</v>
      </c>
      <c r="AO1882" s="8">
        <v>0</v>
      </c>
      <c r="AP1882" s="8">
        <v>0</v>
      </c>
      <c r="AQ1882" s="8">
        <v>0</v>
      </c>
      <c r="AR1882" s="8">
        <v>0</v>
      </c>
      <c r="AS1882" s="8">
        <v>300000205</v>
      </c>
      <c r="AT1882" s="8">
        <v>1.25E-3</v>
      </c>
      <c r="AU1882" s="8">
        <v>30201</v>
      </c>
      <c r="AV1882" s="8">
        <v>0.01</v>
      </c>
    </row>
    <row r="1883" spans="1:48">
      <c r="A1883" s="8" t="s">
        <v>3443</v>
      </c>
      <c r="B1883" s="8">
        <v>127100029</v>
      </c>
      <c r="D1883" s="8" t="s">
        <v>14720</v>
      </c>
      <c r="K1883" s="8" t="s">
        <v>2055</v>
      </c>
      <c r="S1883" s="8">
        <v>126110017</v>
      </c>
      <c r="T1883" s="8">
        <v>1</v>
      </c>
      <c r="AK1883" s="8">
        <v>0</v>
      </c>
      <c r="AL1883" s="8">
        <v>0</v>
      </c>
      <c r="AM1883" s="8">
        <v>30029</v>
      </c>
      <c r="AN1883" s="8">
        <v>0.01</v>
      </c>
      <c r="AO1883" s="8">
        <v>0</v>
      </c>
      <c r="AP1883" s="8">
        <v>0</v>
      </c>
      <c r="AQ1883" s="8">
        <v>0</v>
      </c>
      <c r="AR1883" s="8">
        <v>0</v>
      </c>
      <c r="AS1883" s="8">
        <v>300000205</v>
      </c>
      <c r="AT1883" s="8">
        <v>1.25E-3</v>
      </c>
      <c r="AU1883" s="8">
        <v>30201</v>
      </c>
      <c r="AV1883" s="8">
        <v>0.01</v>
      </c>
    </row>
    <row r="1884" spans="1:48">
      <c r="A1884" s="8" t="s">
        <v>3443</v>
      </c>
      <c r="B1884" s="8">
        <v>127100031</v>
      </c>
      <c r="D1884" s="8" t="s">
        <v>14721</v>
      </c>
      <c r="K1884" s="8" t="s">
        <v>2055</v>
      </c>
      <c r="S1884" s="8">
        <v>120110004</v>
      </c>
      <c r="T1884" s="8">
        <v>1</v>
      </c>
      <c r="AK1884" s="8">
        <v>30143</v>
      </c>
      <c r="AL1884" s="8">
        <v>4.0000000000000002E-4</v>
      </c>
      <c r="AM1884" s="8">
        <v>0</v>
      </c>
      <c r="AN1884" s="8">
        <v>0</v>
      </c>
      <c r="AO1884" s="8">
        <v>0</v>
      </c>
      <c r="AP1884" s="8">
        <v>0</v>
      </c>
      <c r="AQ1884" s="8">
        <v>0</v>
      </c>
      <c r="AR1884" s="8">
        <v>0</v>
      </c>
      <c r="AS1884" s="8">
        <v>0</v>
      </c>
      <c r="AT1884" s="8">
        <v>0</v>
      </c>
      <c r="AU1884" s="8">
        <v>30201</v>
      </c>
      <c r="AV1884" s="8">
        <v>4.0000000000000001E-3</v>
      </c>
    </row>
    <row r="1885" spans="1:48">
      <c r="A1885" s="8" t="s">
        <v>3443</v>
      </c>
      <c r="B1885" s="8">
        <v>127100032</v>
      </c>
      <c r="D1885" s="8" t="s">
        <v>3674</v>
      </c>
      <c r="K1885" s="8" t="s">
        <v>2055</v>
      </c>
      <c r="S1885" s="8">
        <v>126110017</v>
      </c>
      <c r="T1885" s="8">
        <v>1</v>
      </c>
      <c r="AK1885" s="8">
        <v>0</v>
      </c>
      <c r="AL1885" s="8">
        <v>0</v>
      </c>
      <c r="AM1885" s="8">
        <v>30029</v>
      </c>
      <c r="AN1885" s="8">
        <v>0.01</v>
      </c>
      <c r="AO1885" s="8">
        <v>0</v>
      </c>
      <c r="AP1885" s="8">
        <v>0</v>
      </c>
      <c r="AQ1885" s="8">
        <v>0</v>
      </c>
      <c r="AR1885" s="8">
        <v>0</v>
      </c>
      <c r="AS1885" s="8">
        <v>300000205</v>
      </c>
      <c r="AT1885" s="8">
        <v>1.25E-3</v>
      </c>
      <c r="AU1885" s="8">
        <v>30201</v>
      </c>
      <c r="AV1885" s="8">
        <v>0.01</v>
      </c>
    </row>
    <row r="1886" spans="1:48">
      <c r="A1886" s="8" t="s">
        <v>3443</v>
      </c>
      <c r="B1886" s="8">
        <v>127100033</v>
      </c>
      <c r="D1886" s="8" t="s">
        <v>3675</v>
      </c>
      <c r="K1886" s="8" t="s">
        <v>2055</v>
      </c>
      <c r="S1886" s="8">
        <v>120110007</v>
      </c>
      <c r="T1886" s="8">
        <v>1</v>
      </c>
      <c r="AK1886" s="8">
        <v>0</v>
      </c>
      <c r="AL1886" s="8">
        <v>0</v>
      </c>
      <c r="AM1886" s="8">
        <v>30029</v>
      </c>
      <c r="AN1886" s="8">
        <v>0.01</v>
      </c>
      <c r="AO1886" s="8">
        <v>0</v>
      </c>
      <c r="AP1886" s="8">
        <v>0</v>
      </c>
      <c r="AQ1886" s="8">
        <v>0</v>
      </c>
      <c r="AR1886" s="8">
        <v>0</v>
      </c>
      <c r="AS1886" s="8">
        <v>300000205</v>
      </c>
      <c r="AT1886" s="8">
        <v>1.25E-3</v>
      </c>
      <c r="AU1886" s="8">
        <v>30201</v>
      </c>
      <c r="AV1886" s="8">
        <v>0.01</v>
      </c>
    </row>
    <row r="1887" spans="1:48">
      <c r="A1887" s="8" t="s">
        <v>3443</v>
      </c>
      <c r="B1887" s="8">
        <v>127100035</v>
      </c>
      <c r="D1887" s="8" t="s">
        <v>14722</v>
      </c>
      <c r="K1887" s="8" t="s">
        <v>2055</v>
      </c>
      <c r="S1887" s="8">
        <v>126110021</v>
      </c>
      <c r="T1887" s="8">
        <v>1</v>
      </c>
      <c r="AK1887" s="8">
        <v>0</v>
      </c>
      <c r="AL1887" s="8">
        <v>0</v>
      </c>
      <c r="AM1887" s="8">
        <v>30029</v>
      </c>
      <c r="AN1887" s="8">
        <v>0.01</v>
      </c>
      <c r="AO1887" s="8">
        <v>0</v>
      </c>
      <c r="AP1887" s="8">
        <v>0</v>
      </c>
      <c r="AQ1887" s="8">
        <v>0</v>
      </c>
      <c r="AR1887" s="8">
        <v>0</v>
      </c>
      <c r="AS1887" s="8">
        <v>300000205</v>
      </c>
      <c r="AT1887" s="8">
        <v>1.25E-3</v>
      </c>
      <c r="AU1887" s="8">
        <v>30201</v>
      </c>
      <c r="AV1887" s="8">
        <v>0.01</v>
      </c>
    </row>
    <row r="1888" spans="1:48">
      <c r="A1888" s="8" t="s">
        <v>3443</v>
      </c>
      <c r="B1888" s="8">
        <v>127100036</v>
      </c>
      <c r="D1888" s="8" t="s">
        <v>14723</v>
      </c>
      <c r="K1888" s="8" t="s">
        <v>2055</v>
      </c>
      <c r="S1888" s="8">
        <v>126110022</v>
      </c>
      <c r="T1888" s="8">
        <v>1</v>
      </c>
      <c r="AK1888" s="8">
        <v>0</v>
      </c>
      <c r="AL1888" s="8">
        <v>0</v>
      </c>
      <c r="AM1888" s="8">
        <v>30029</v>
      </c>
      <c r="AN1888" s="8">
        <v>0.01</v>
      </c>
      <c r="AO1888" s="8">
        <v>0</v>
      </c>
      <c r="AP1888" s="8">
        <v>0</v>
      </c>
      <c r="AQ1888" s="8">
        <v>0</v>
      </c>
      <c r="AR1888" s="8">
        <v>0</v>
      </c>
      <c r="AS1888" s="8">
        <v>300000205</v>
      </c>
      <c r="AT1888" s="8">
        <v>1.25E-3</v>
      </c>
      <c r="AU1888" s="8">
        <v>30201</v>
      </c>
      <c r="AV1888" s="8">
        <v>0.01</v>
      </c>
    </row>
    <row r="1889" spans="1:48">
      <c r="A1889" s="8" t="s">
        <v>3443</v>
      </c>
      <c r="B1889" s="8">
        <v>127100039</v>
      </c>
      <c r="D1889" s="8" t="s">
        <v>14724</v>
      </c>
      <c r="K1889" s="8" t="s">
        <v>2055</v>
      </c>
      <c r="S1889" s="8">
        <v>126110021</v>
      </c>
      <c r="T1889" s="8">
        <v>1</v>
      </c>
      <c r="AK1889" s="8">
        <v>0</v>
      </c>
      <c r="AL1889" s="8">
        <v>0</v>
      </c>
      <c r="AM1889" s="8">
        <v>30029</v>
      </c>
      <c r="AN1889" s="8">
        <v>0.01</v>
      </c>
      <c r="AO1889" s="8">
        <v>0</v>
      </c>
      <c r="AP1889" s="8">
        <v>0</v>
      </c>
      <c r="AQ1889" s="8">
        <v>0</v>
      </c>
      <c r="AR1889" s="8">
        <v>0</v>
      </c>
      <c r="AS1889" s="8">
        <v>300000205</v>
      </c>
      <c r="AT1889" s="8">
        <v>1.25E-3</v>
      </c>
      <c r="AU1889" s="8">
        <v>30201</v>
      </c>
      <c r="AV1889" s="8">
        <v>0.01</v>
      </c>
    </row>
    <row r="1890" spans="1:48">
      <c r="A1890" s="8" t="s">
        <v>3443</v>
      </c>
      <c r="B1890" s="8">
        <v>127100040</v>
      </c>
      <c r="D1890" s="8" t="s">
        <v>14725</v>
      </c>
      <c r="K1890" s="8" t="s">
        <v>2055</v>
      </c>
      <c r="S1890" s="8">
        <v>120110009</v>
      </c>
      <c r="T1890" s="8">
        <v>1</v>
      </c>
      <c r="AK1890" s="8">
        <v>0</v>
      </c>
      <c r="AL1890" s="8">
        <v>0</v>
      </c>
      <c r="AM1890" s="8">
        <v>30029</v>
      </c>
      <c r="AN1890" s="8">
        <v>0.01</v>
      </c>
      <c r="AO1890" s="8">
        <v>0</v>
      </c>
      <c r="AP1890" s="8">
        <v>0</v>
      </c>
      <c r="AQ1890" s="8">
        <v>0</v>
      </c>
      <c r="AR1890" s="8">
        <v>0</v>
      </c>
      <c r="AS1890" s="8">
        <v>300000205</v>
      </c>
      <c r="AT1890" s="8">
        <v>2.5000000000000001E-3</v>
      </c>
      <c r="AU1890" s="8">
        <v>30201</v>
      </c>
      <c r="AV1890" s="8">
        <v>0.01</v>
      </c>
    </row>
    <row r="1891" spans="1:48">
      <c r="A1891" s="8" t="s">
        <v>3443</v>
      </c>
      <c r="B1891" s="8">
        <v>127100041</v>
      </c>
      <c r="D1891" s="8" t="s">
        <v>14726</v>
      </c>
      <c r="K1891" s="8" t="s">
        <v>2055</v>
      </c>
      <c r="S1891" s="8">
        <v>120110008</v>
      </c>
      <c r="T1891" s="8">
        <v>1</v>
      </c>
      <c r="AK1891" s="8">
        <v>0</v>
      </c>
      <c r="AL1891" s="8">
        <v>0</v>
      </c>
      <c r="AM1891" s="8">
        <v>30029</v>
      </c>
      <c r="AN1891" s="8">
        <v>0.01</v>
      </c>
      <c r="AO1891" s="8">
        <v>0</v>
      </c>
      <c r="AP1891" s="8">
        <v>0</v>
      </c>
      <c r="AQ1891" s="8">
        <v>0</v>
      </c>
      <c r="AR1891" s="8">
        <v>0</v>
      </c>
      <c r="AS1891" s="8">
        <v>300000205</v>
      </c>
      <c r="AT1891" s="8">
        <v>2.5000000000000001E-3</v>
      </c>
      <c r="AU1891" s="8">
        <v>30201</v>
      </c>
      <c r="AV1891" s="8">
        <v>0.01</v>
      </c>
    </row>
    <row r="1892" spans="1:48">
      <c r="A1892" s="8" t="s">
        <v>3443</v>
      </c>
      <c r="B1892" s="8">
        <v>127100042</v>
      </c>
      <c r="D1892" s="8" t="s">
        <v>14727</v>
      </c>
      <c r="K1892" s="8" t="s">
        <v>2055</v>
      </c>
      <c r="S1892" s="8">
        <v>127110042</v>
      </c>
      <c r="T1892" s="8">
        <v>1</v>
      </c>
      <c r="AK1892" s="8">
        <v>0</v>
      </c>
      <c r="AL1892" s="8">
        <v>0</v>
      </c>
      <c r="AM1892" s="8">
        <v>30029</v>
      </c>
      <c r="AN1892" s="8">
        <v>0.01</v>
      </c>
      <c r="AO1892" s="8">
        <v>0</v>
      </c>
      <c r="AP1892" s="8">
        <v>0</v>
      </c>
      <c r="AQ1892" s="8">
        <v>0</v>
      </c>
      <c r="AR1892" s="8">
        <v>0</v>
      </c>
      <c r="AS1892" s="8">
        <v>300000205</v>
      </c>
      <c r="AT1892" s="8">
        <v>2.5000000000000001E-3</v>
      </c>
      <c r="AU1892" s="8">
        <v>30201</v>
      </c>
      <c r="AV1892" s="8">
        <v>0.01</v>
      </c>
    </row>
    <row r="1893" spans="1:48">
      <c r="A1893" s="8" t="s">
        <v>3443</v>
      </c>
      <c r="B1893" s="8">
        <v>127100043</v>
      </c>
      <c r="D1893" s="8" t="s">
        <v>14728</v>
      </c>
      <c r="K1893" s="8" t="s">
        <v>2055</v>
      </c>
      <c r="S1893" s="8">
        <v>126110025</v>
      </c>
      <c r="T1893" s="8">
        <v>1</v>
      </c>
      <c r="AK1893" s="8">
        <v>0</v>
      </c>
      <c r="AL1893" s="8">
        <v>0</v>
      </c>
      <c r="AM1893" s="8">
        <v>30029</v>
      </c>
      <c r="AN1893" s="8">
        <v>0.01</v>
      </c>
      <c r="AO1893" s="8">
        <v>0</v>
      </c>
      <c r="AP1893" s="8">
        <v>0</v>
      </c>
      <c r="AQ1893" s="8">
        <v>0</v>
      </c>
      <c r="AR1893" s="8">
        <v>0</v>
      </c>
      <c r="AS1893" s="8">
        <v>300000205</v>
      </c>
      <c r="AT1893" s="8">
        <v>2.5000000000000001E-3</v>
      </c>
      <c r="AU1893" s="8">
        <v>30201</v>
      </c>
      <c r="AV1893" s="8">
        <v>0.01</v>
      </c>
    </row>
    <row r="1894" spans="1:48">
      <c r="A1894" s="8" t="s">
        <v>3443</v>
      </c>
      <c r="B1894" s="8">
        <v>127100044</v>
      </c>
      <c r="D1894" s="8" t="s">
        <v>14729</v>
      </c>
      <c r="K1894" s="8" t="s">
        <v>2055</v>
      </c>
      <c r="S1894" s="8">
        <v>126110024</v>
      </c>
      <c r="T1894" s="8">
        <v>1</v>
      </c>
      <c r="AK1894" s="8">
        <v>0</v>
      </c>
      <c r="AL1894" s="8">
        <v>0</v>
      </c>
      <c r="AM1894" s="8">
        <v>30029</v>
      </c>
      <c r="AN1894" s="8">
        <v>0.01</v>
      </c>
      <c r="AO1894" s="8">
        <v>0</v>
      </c>
      <c r="AP1894" s="8">
        <v>0</v>
      </c>
      <c r="AQ1894" s="8">
        <v>0</v>
      </c>
      <c r="AR1894" s="8">
        <v>0</v>
      </c>
      <c r="AS1894" s="8">
        <v>300000205</v>
      </c>
      <c r="AT1894" s="8">
        <v>2.5000000000000001E-3</v>
      </c>
      <c r="AU1894" s="8">
        <v>30201</v>
      </c>
      <c r="AV1894" s="8">
        <v>0.01</v>
      </c>
    </row>
    <row r="1895" spans="1:48">
      <c r="A1895" s="8" t="s">
        <v>3443</v>
      </c>
      <c r="B1895" s="8">
        <v>127100047</v>
      </c>
      <c r="D1895" s="8" t="s">
        <v>14730</v>
      </c>
      <c r="K1895" s="8" t="s">
        <v>2055</v>
      </c>
      <c r="S1895" s="8">
        <v>126110013</v>
      </c>
      <c r="T1895" s="8">
        <v>1</v>
      </c>
      <c r="AK1895" s="8">
        <v>30143</v>
      </c>
      <c r="AL1895" s="8">
        <v>4.0000000000000002E-4</v>
      </c>
      <c r="AM1895" s="8">
        <v>0</v>
      </c>
      <c r="AN1895" s="8">
        <v>0</v>
      </c>
      <c r="AO1895" s="8">
        <v>0</v>
      </c>
      <c r="AP1895" s="8">
        <v>0</v>
      </c>
      <c r="AQ1895" s="8">
        <v>0</v>
      </c>
      <c r="AR1895" s="8">
        <v>0</v>
      </c>
      <c r="AS1895" s="8">
        <v>0</v>
      </c>
      <c r="AT1895" s="8">
        <v>0</v>
      </c>
      <c r="AU1895" s="8">
        <v>30201</v>
      </c>
      <c r="AV1895" s="8">
        <v>4.0000000000000001E-3</v>
      </c>
    </row>
    <row r="1896" spans="1:48">
      <c r="A1896" s="8" t="s">
        <v>3443</v>
      </c>
      <c r="B1896" s="8">
        <v>127100048</v>
      </c>
      <c r="D1896" s="8" t="s">
        <v>3685</v>
      </c>
      <c r="K1896" s="8" t="s">
        <v>2055</v>
      </c>
      <c r="S1896" s="8">
        <v>120000063</v>
      </c>
      <c r="T1896" s="8">
        <v>1</v>
      </c>
      <c r="AK1896" s="8">
        <v>30143</v>
      </c>
      <c r="AL1896" s="8">
        <v>2.0000000000000001E-4</v>
      </c>
      <c r="AM1896" s="8">
        <v>30029</v>
      </c>
      <c r="AN1896" s="8">
        <v>2E-3</v>
      </c>
      <c r="AO1896" s="8">
        <v>0</v>
      </c>
      <c r="AP1896" s="8">
        <v>0</v>
      </c>
      <c r="AQ1896" s="8">
        <v>0</v>
      </c>
      <c r="AR1896" s="8">
        <v>0</v>
      </c>
      <c r="AS1896" s="8">
        <v>0</v>
      </c>
      <c r="AT1896" s="8">
        <v>0</v>
      </c>
      <c r="AU1896" s="8">
        <v>30201</v>
      </c>
      <c r="AV1896" s="8">
        <v>2.2000000000000001E-3</v>
      </c>
    </row>
    <row r="1897" spans="1:48">
      <c r="A1897" s="8" t="s">
        <v>3443</v>
      </c>
      <c r="B1897" s="8">
        <v>127100049</v>
      </c>
      <c r="D1897" s="8" t="s">
        <v>3686</v>
      </c>
      <c r="K1897" s="8" t="s">
        <v>2055</v>
      </c>
      <c r="S1897" s="8">
        <v>120000063</v>
      </c>
      <c r="T1897" s="8">
        <v>1</v>
      </c>
      <c r="AK1897" s="8">
        <v>30143</v>
      </c>
      <c r="AL1897" s="8">
        <v>2.0000000000000001E-4</v>
      </c>
      <c r="AM1897" s="8">
        <v>30029</v>
      </c>
      <c r="AN1897" s="8">
        <v>2E-3</v>
      </c>
      <c r="AO1897" s="8">
        <v>0</v>
      </c>
      <c r="AP1897" s="8">
        <v>0</v>
      </c>
      <c r="AQ1897" s="8">
        <v>0</v>
      </c>
      <c r="AR1897" s="8">
        <v>0</v>
      </c>
      <c r="AS1897" s="8">
        <v>0</v>
      </c>
      <c r="AT1897" s="8">
        <v>0</v>
      </c>
      <c r="AU1897" s="8">
        <v>30201</v>
      </c>
      <c r="AV1897" s="8">
        <v>2.2000000000000001E-3</v>
      </c>
    </row>
    <row r="1898" spans="1:48">
      <c r="A1898" s="8" t="s">
        <v>3443</v>
      </c>
      <c r="B1898" s="8">
        <v>127100045</v>
      </c>
      <c r="D1898" s="8" t="s">
        <v>14731</v>
      </c>
      <c r="K1898" s="8" t="s">
        <v>2055</v>
      </c>
      <c r="S1898" s="8">
        <v>126110009</v>
      </c>
      <c r="T1898" s="8">
        <v>1</v>
      </c>
      <c r="AK1898" s="8">
        <v>30143</v>
      </c>
      <c r="AL1898" s="8">
        <v>5.0000000000000001E-4</v>
      </c>
      <c r="AM1898" s="8">
        <v>0</v>
      </c>
      <c r="AN1898" s="8">
        <v>0</v>
      </c>
      <c r="AO1898" s="8">
        <v>0</v>
      </c>
      <c r="AP1898" s="8">
        <v>0</v>
      </c>
      <c r="AQ1898" s="8">
        <v>0</v>
      </c>
      <c r="AR1898" s="8">
        <v>0</v>
      </c>
      <c r="AS1898" s="8">
        <v>0</v>
      </c>
      <c r="AT1898" s="8">
        <v>0</v>
      </c>
      <c r="AU1898" s="8">
        <v>30201</v>
      </c>
      <c r="AV1898" s="8">
        <v>5.0000000000000001E-3</v>
      </c>
    </row>
    <row r="1899" spans="1:48">
      <c r="A1899" s="8" t="s">
        <v>3443</v>
      </c>
      <c r="B1899" s="8">
        <v>127110042</v>
      </c>
      <c r="D1899" s="8" t="s">
        <v>14732</v>
      </c>
      <c r="K1899" s="8" t="s">
        <v>2055</v>
      </c>
      <c r="S1899" s="8">
        <v>126110023</v>
      </c>
      <c r="T1899" s="8">
        <v>1</v>
      </c>
      <c r="AK1899" s="8">
        <v>0</v>
      </c>
      <c r="AL1899" s="8">
        <v>0</v>
      </c>
      <c r="AM1899" s="8">
        <v>0</v>
      </c>
      <c r="AN1899" s="8">
        <v>0</v>
      </c>
      <c r="AO1899" s="8">
        <v>0</v>
      </c>
      <c r="AP1899" s="8">
        <v>0</v>
      </c>
      <c r="AQ1899" s="8">
        <v>0</v>
      </c>
      <c r="AR1899" s="8">
        <v>0</v>
      </c>
      <c r="AS1899" s="8">
        <v>0</v>
      </c>
      <c r="AT1899" s="8">
        <v>0</v>
      </c>
      <c r="AU1899" s="8">
        <v>0</v>
      </c>
      <c r="AV1899" s="8">
        <v>0</v>
      </c>
    </row>
    <row r="1900" spans="1:48">
      <c r="A1900" s="8" t="s">
        <v>3443</v>
      </c>
      <c r="B1900" s="8">
        <v>127500001</v>
      </c>
      <c r="D1900" s="8" t="s">
        <v>14733</v>
      </c>
      <c r="K1900" s="8" t="s">
        <v>2388</v>
      </c>
      <c r="S1900" s="8">
        <v>103500018</v>
      </c>
      <c r="T1900" s="8">
        <v>1</v>
      </c>
      <c r="AK1900" s="8">
        <v>0</v>
      </c>
      <c r="AL1900" s="8">
        <v>0</v>
      </c>
      <c r="AM1900" s="8">
        <v>0</v>
      </c>
      <c r="AN1900" s="8">
        <v>0</v>
      </c>
      <c r="AO1900" s="8">
        <v>0</v>
      </c>
      <c r="AP1900" s="8">
        <v>0</v>
      </c>
      <c r="AQ1900" s="8">
        <v>0</v>
      </c>
      <c r="AR1900" s="8">
        <v>0</v>
      </c>
      <c r="AS1900" s="8">
        <v>0</v>
      </c>
      <c r="AT1900" s="8">
        <v>0</v>
      </c>
      <c r="AU1900" s="8">
        <v>0</v>
      </c>
      <c r="AV1900" s="8">
        <v>0</v>
      </c>
    </row>
    <row r="1901" spans="1:48">
      <c r="A1901" s="8" t="s">
        <v>3443</v>
      </c>
      <c r="B1901" s="8">
        <v>127500002</v>
      </c>
      <c r="D1901" s="8" t="s">
        <v>14734</v>
      </c>
      <c r="K1901" s="8" t="s">
        <v>2388</v>
      </c>
      <c r="S1901" s="8">
        <v>103500018</v>
      </c>
      <c r="T1901" s="8">
        <v>1</v>
      </c>
      <c r="AK1901" s="8">
        <v>0</v>
      </c>
      <c r="AL1901" s="8">
        <v>0</v>
      </c>
      <c r="AM1901" s="8">
        <v>0</v>
      </c>
      <c r="AN1901" s="8">
        <v>0</v>
      </c>
      <c r="AO1901" s="8">
        <v>0</v>
      </c>
      <c r="AP1901" s="8">
        <v>0</v>
      </c>
      <c r="AQ1901" s="8">
        <v>0</v>
      </c>
      <c r="AR1901" s="8">
        <v>0</v>
      </c>
      <c r="AS1901" s="8">
        <v>0</v>
      </c>
      <c r="AT1901" s="8">
        <v>0</v>
      </c>
      <c r="AU1901" s="8">
        <v>0</v>
      </c>
      <c r="AV1901" s="8">
        <v>0</v>
      </c>
    </row>
    <row r="1902" spans="1:48">
      <c r="A1902" s="8" t="s">
        <v>3443</v>
      </c>
      <c r="B1902" s="8">
        <v>127500003</v>
      </c>
      <c r="D1902" s="8" t="s">
        <v>14735</v>
      </c>
      <c r="K1902" s="8" t="s">
        <v>2388</v>
      </c>
      <c r="S1902" s="8">
        <v>103500019</v>
      </c>
      <c r="T1902" s="8">
        <v>1</v>
      </c>
      <c r="AK1902" s="8">
        <v>0</v>
      </c>
      <c r="AL1902" s="8">
        <v>0</v>
      </c>
      <c r="AM1902" s="8">
        <v>0</v>
      </c>
      <c r="AN1902" s="8">
        <v>0</v>
      </c>
      <c r="AO1902" s="8">
        <v>0</v>
      </c>
      <c r="AP1902" s="8">
        <v>0</v>
      </c>
      <c r="AQ1902" s="8">
        <v>0</v>
      </c>
      <c r="AR1902" s="8">
        <v>0</v>
      </c>
      <c r="AS1902" s="8">
        <v>0</v>
      </c>
      <c r="AT1902" s="8">
        <v>0</v>
      </c>
      <c r="AU1902" s="8">
        <v>0</v>
      </c>
      <c r="AV1902" s="8">
        <v>0</v>
      </c>
    </row>
    <row r="1903" spans="1:48">
      <c r="A1903" s="8" t="s">
        <v>3443</v>
      </c>
      <c r="B1903" s="8">
        <v>127500004</v>
      </c>
      <c r="D1903" s="8" t="s">
        <v>14736</v>
      </c>
      <c r="K1903" s="8" t="s">
        <v>2388</v>
      </c>
      <c r="S1903" s="8">
        <v>103500020</v>
      </c>
      <c r="T1903" s="8">
        <v>1</v>
      </c>
      <c r="AK1903" s="8">
        <v>0</v>
      </c>
      <c r="AL1903" s="8">
        <v>0</v>
      </c>
      <c r="AM1903" s="8">
        <v>0</v>
      </c>
      <c r="AN1903" s="8">
        <v>0</v>
      </c>
      <c r="AO1903" s="8">
        <v>0</v>
      </c>
      <c r="AP1903" s="8">
        <v>0</v>
      </c>
      <c r="AQ1903" s="8">
        <v>0</v>
      </c>
      <c r="AR1903" s="8">
        <v>0</v>
      </c>
      <c r="AS1903" s="8">
        <v>0</v>
      </c>
      <c r="AT1903" s="8">
        <v>0</v>
      </c>
      <c r="AU1903" s="8">
        <v>0</v>
      </c>
      <c r="AV1903" s="8">
        <v>0</v>
      </c>
    </row>
    <row r="1904" spans="1:48">
      <c r="A1904" s="8" t="s">
        <v>3443</v>
      </c>
      <c r="B1904" s="8">
        <v>120310040</v>
      </c>
      <c r="D1904" s="8" t="s">
        <v>14737</v>
      </c>
      <c r="K1904" s="8" t="s">
        <v>2417</v>
      </c>
      <c r="S1904" s="8">
        <v>120310033</v>
      </c>
      <c r="T1904" s="8">
        <v>1</v>
      </c>
      <c r="U1904" s="8">
        <v>300000215</v>
      </c>
      <c r="V1904" s="8">
        <v>1</v>
      </c>
      <c r="AK1904" s="8">
        <v>0</v>
      </c>
      <c r="AL1904" s="8">
        <v>0</v>
      </c>
      <c r="AM1904" s="8">
        <v>0</v>
      </c>
      <c r="AN1904" s="8">
        <v>0</v>
      </c>
      <c r="AO1904" s="8">
        <v>0</v>
      </c>
      <c r="AP1904" s="8">
        <v>0</v>
      </c>
      <c r="AQ1904" s="8">
        <v>0</v>
      </c>
      <c r="AR1904" s="8">
        <v>0</v>
      </c>
      <c r="AS1904" s="8">
        <v>0</v>
      </c>
      <c r="AT1904" s="8">
        <v>0</v>
      </c>
      <c r="AU1904" s="8">
        <v>0</v>
      </c>
      <c r="AV1904" s="8">
        <v>0</v>
      </c>
    </row>
    <row r="1905" spans="1:48">
      <c r="A1905" s="8" t="s">
        <v>3443</v>
      </c>
      <c r="B1905" s="8">
        <v>120300040</v>
      </c>
      <c r="D1905" s="8" t="s">
        <v>14738</v>
      </c>
      <c r="K1905" s="8" t="s">
        <v>2417</v>
      </c>
      <c r="S1905" s="8">
        <v>120310040</v>
      </c>
      <c r="T1905" s="8">
        <v>1</v>
      </c>
      <c r="AK1905" s="8">
        <v>0</v>
      </c>
      <c r="AL1905" s="8">
        <v>0</v>
      </c>
      <c r="AM1905" s="8">
        <v>0</v>
      </c>
      <c r="AN1905" s="8">
        <v>0</v>
      </c>
      <c r="AO1905" s="8">
        <v>0</v>
      </c>
      <c r="AP1905" s="8">
        <v>0</v>
      </c>
      <c r="AQ1905" s="8">
        <v>0</v>
      </c>
      <c r="AR1905" s="8">
        <v>0</v>
      </c>
      <c r="AS1905" s="8">
        <v>0</v>
      </c>
      <c r="AT1905" s="8">
        <v>0</v>
      </c>
      <c r="AU1905" s="8">
        <v>0</v>
      </c>
      <c r="AV1905" s="8">
        <v>0</v>
      </c>
    </row>
    <row r="1906" spans="1:48">
      <c r="A1906" s="8" t="s">
        <v>3443</v>
      </c>
      <c r="D1906" s="8">
        <v>0</v>
      </c>
      <c r="AK1906" s="8">
        <v>0</v>
      </c>
      <c r="AL1906" s="8">
        <v>0</v>
      </c>
      <c r="AM1906" s="8">
        <v>0</v>
      </c>
      <c r="AN1906" s="8">
        <v>0</v>
      </c>
      <c r="AO1906" s="8">
        <v>0</v>
      </c>
      <c r="AP1906" s="8">
        <v>0</v>
      </c>
      <c r="AQ1906" s="8">
        <v>0</v>
      </c>
      <c r="AR1906" s="8">
        <v>0</v>
      </c>
      <c r="AS1906" s="8">
        <v>0</v>
      </c>
      <c r="AT1906" s="8">
        <v>0</v>
      </c>
      <c r="AU1906" s="8">
        <v>0</v>
      </c>
      <c r="AV1906" s="8">
        <v>0</v>
      </c>
    </row>
    <row r="1907" spans="1:48">
      <c r="A1907" s="8" t="s">
        <v>3443</v>
      </c>
      <c r="B1907" s="8">
        <v>120300052</v>
      </c>
      <c r="D1907" s="8" t="s">
        <v>14739</v>
      </c>
      <c r="K1907" s="8" t="s">
        <v>3696</v>
      </c>
      <c r="S1907" s="8">
        <v>120300015</v>
      </c>
      <c r="T1907" s="8">
        <v>1</v>
      </c>
      <c r="AK1907" s="8">
        <v>0</v>
      </c>
      <c r="AL1907" s="8">
        <v>0</v>
      </c>
      <c r="AM1907" s="8">
        <v>0</v>
      </c>
      <c r="AN1907" s="8">
        <v>0</v>
      </c>
      <c r="AO1907" s="8">
        <v>0</v>
      </c>
      <c r="AP1907" s="8">
        <v>0</v>
      </c>
      <c r="AQ1907" s="8">
        <v>0</v>
      </c>
      <c r="AR1907" s="8">
        <v>0</v>
      </c>
      <c r="AS1907" s="8">
        <v>0</v>
      </c>
      <c r="AT1907" s="8">
        <v>0</v>
      </c>
      <c r="AU1907" s="8">
        <v>0</v>
      </c>
      <c r="AV1907" s="8">
        <v>0</v>
      </c>
    </row>
    <row r="1908" spans="1:48">
      <c r="A1908" s="8" t="s">
        <v>3443</v>
      </c>
      <c r="D1908" s="8">
        <v>0</v>
      </c>
      <c r="AK1908" s="8">
        <v>0</v>
      </c>
      <c r="AL1908" s="8">
        <v>0</v>
      </c>
      <c r="AM1908" s="8">
        <v>0</v>
      </c>
      <c r="AN1908" s="8">
        <v>0</v>
      </c>
      <c r="AO1908" s="8">
        <v>0</v>
      </c>
      <c r="AP1908" s="8">
        <v>0</v>
      </c>
      <c r="AQ1908" s="8">
        <v>0</v>
      </c>
      <c r="AR1908" s="8">
        <v>0</v>
      </c>
      <c r="AS1908" s="8">
        <v>0</v>
      </c>
      <c r="AT1908" s="8">
        <v>0</v>
      </c>
      <c r="AU1908" s="8">
        <v>0</v>
      </c>
      <c r="AV1908" s="8">
        <v>0</v>
      </c>
    </row>
    <row r="1909" spans="1:48">
      <c r="A1909" s="8" t="s">
        <v>3443</v>
      </c>
      <c r="B1909" s="8">
        <v>130000010</v>
      </c>
      <c r="D1909" s="8" t="s">
        <v>14740</v>
      </c>
      <c r="K1909" s="8" t="s">
        <v>2604</v>
      </c>
      <c r="S1909" s="8">
        <v>130010010</v>
      </c>
      <c r="T1909" s="8">
        <v>1</v>
      </c>
      <c r="U1909" s="8">
        <v>300000240</v>
      </c>
      <c r="V1909" s="8">
        <v>1</v>
      </c>
      <c r="AK1909" s="8">
        <v>300000210</v>
      </c>
      <c r="AL1909" s="8">
        <v>1.4299999999999998E-4</v>
      </c>
      <c r="AM1909" s="8">
        <v>30029</v>
      </c>
      <c r="AN1909" s="8">
        <v>2.8570000000000002E-3</v>
      </c>
      <c r="AO1909" s="8">
        <v>0</v>
      </c>
      <c r="AP1909" s="8">
        <v>0</v>
      </c>
      <c r="AQ1909" s="8">
        <v>0</v>
      </c>
      <c r="AR1909" s="8">
        <v>0</v>
      </c>
      <c r="AS1909" s="8">
        <v>0</v>
      </c>
      <c r="AT1909" s="8">
        <v>0</v>
      </c>
      <c r="AU1909" s="8">
        <v>30201</v>
      </c>
      <c r="AV1909" s="8">
        <v>1.4290000000000001E-3</v>
      </c>
    </row>
    <row r="1910" spans="1:48">
      <c r="A1910" s="8" t="s">
        <v>3443</v>
      </c>
      <c r="D1910" s="8">
        <v>0</v>
      </c>
      <c r="AK1910" s="8">
        <v>0</v>
      </c>
      <c r="AL1910" s="8">
        <v>0</v>
      </c>
      <c r="AM1910" s="8">
        <v>0</v>
      </c>
      <c r="AN1910" s="8">
        <v>0</v>
      </c>
      <c r="AO1910" s="8">
        <v>0</v>
      </c>
      <c r="AP1910" s="8">
        <v>0</v>
      </c>
      <c r="AQ1910" s="8">
        <v>0</v>
      </c>
      <c r="AR1910" s="8">
        <v>0</v>
      </c>
      <c r="AS1910" s="8">
        <v>0</v>
      </c>
      <c r="AT1910" s="8">
        <v>0</v>
      </c>
      <c r="AU1910" s="8">
        <v>0</v>
      </c>
      <c r="AV1910" s="8">
        <v>0</v>
      </c>
    </row>
    <row r="1911" spans="1:48">
      <c r="A1911" s="8" t="s">
        <v>3443</v>
      </c>
      <c r="D1911" s="8">
        <v>0</v>
      </c>
      <c r="AK1911" s="8">
        <v>0</v>
      </c>
      <c r="AL1911" s="8">
        <v>0</v>
      </c>
      <c r="AM1911" s="8">
        <v>0</v>
      </c>
      <c r="AN1911" s="8">
        <v>0</v>
      </c>
      <c r="AO1911" s="8">
        <v>0</v>
      </c>
      <c r="AP1911" s="8">
        <v>0</v>
      </c>
      <c r="AQ1911" s="8">
        <v>0</v>
      </c>
      <c r="AR1911" s="8">
        <v>0</v>
      </c>
      <c r="AS1911" s="8">
        <v>0</v>
      </c>
      <c r="AT1911" s="8">
        <v>0</v>
      </c>
      <c r="AU1911" s="8">
        <v>0</v>
      </c>
      <c r="AV1911" s="8">
        <v>0</v>
      </c>
    </row>
    <row r="1912" spans="1:48">
      <c r="A1912" s="8" t="s">
        <v>3443</v>
      </c>
      <c r="B1912" s="8">
        <v>130400000</v>
      </c>
      <c r="D1912" s="8" t="s">
        <v>14741</v>
      </c>
      <c r="K1912" s="8" t="s">
        <v>2604</v>
      </c>
      <c r="S1912" s="8">
        <v>130110000</v>
      </c>
      <c r="T1912" s="8">
        <v>1</v>
      </c>
      <c r="U1912" s="8">
        <v>130110001</v>
      </c>
      <c r="V1912" s="8">
        <v>1</v>
      </c>
      <c r="W1912" s="8">
        <v>300000240</v>
      </c>
      <c r="X1912" s="8">
        <v>1</v>
      </c>
      <c r="AK1912" s="8">
        <v>30143</v>
      </c>
      <c r="AL1912" s="8">
        <v>5.0000000000000001E-4</v>
      </c>
      <c r="AM1912" s="8">
        <v>30029</v>
      </c>
      <c r="AN1912" s="8">
        <v>5.0000000000000001E-3</v>
      </c>
      <c r="AO1912" s="8">
        <v>0</v>
      </c>
      <c r="AP1912" s="8">
        <v>0</v>
      </c>
      <c r="AQ1912" s="8">
        <v>0</v>
      </c>
      <c r="AR1912" s="8">
        <v>0</v>
      </c>
      <c r="AS1912" s="8">
        <v>0</v>
      </c>
      <c r="AT1912" s="8">
        <v>0</v>
      </c>
      <c r="AU1912" s="8">
        <v>0</v>
      </c>
      <c r="AV1912" s="8">
        <v>0</v>
      </c>
    </row>
    <row r="1913" spans="1:48">
      <c r="A1913" s="8" t="s">
        <v>3443</v>
      </c>
      <c r="B1913" s="8">
        <v>130400002</v>
      </c>
      <c r="D1913" s="8" t="s">
        <v>3699</v>
      </c>
      <c r="K1913" s="8" t="s">
        <v>2604</v>
      </c>
      <c r="S1913" s="8">
        <v>130110002</v>
      </c>
      <c r="T1913" s="8">
        <v>1</v>
      </c>
      <c r="U1913" s="8">
        <v>300000272</v>
      </c>
      <c r="V1913" s="8">
        <v>1</v>
      </c>
      <c r="AK1913" s="8">
        <v>300000210</v>
      </c>
      <c r="AL1913" s="8">
        <v>2.0000000000000001E-4</v>
      </c>
      <c r="AM1913" s="8">
        <v>30029</v>
      </c>
      <c r="AN1913" s="8">
        <v>2E-3</v>
      </c>
      <c r="AO1913" s="8">
        <v>0</v>
      </c>
      <c r="AP1913" s="8">
        <v>0</v>
      </c>
      <c r="AQ1913" s="8">
        <v>0</v>
      </c>
      <c r="AR1913" s="8">
        <v>0</v>
      </c>
      <c r="AS1913" s="8">
        <v>0</v>
      </c>
      <c r="AT1913" s="8">
        <v>0</v>
      </c>
      <c r="AU1913" s="8">
        <v>30201</v>
      </c>
      <c r="AV1913" s="8">
        <v>1E-3</v>
      </c>
    </row>
    <row r="1914" spans="1:48">
      <c r="A1914" s="8" t="s">
        <v>3443</v>
      </c>
      <c r="B1914" s="8">
        <v>132000011</v>
      </c>
      <c r="D1914" s="8" t="s">
        <v>3700</v>
      </c>
      <c r="K1914" s="8" t="s">
        <v>2050</v>
      </c>
      <c r="S1914" s="8">
        <v>132010027</v>
      </c>
      <c r="T1914" s="8">
        <v>1</v>
      </c>
      <c r="AK1914" s="8">
        <v>0</v>
      </c>
      <c r="AL1914" s="8">
        <v>0</v>
      </c>
      <c r="AM1914" s="8">
        <v>0</v>
      </c>
      <c r="AN1914" s="8">
        <v>0</v>
      </c>
      <c r="AO1914" s="8">
        <v>0</v>
      </c>
      <c r="AP1914" s="8">
        <v>0</v>
      </c>
      <c r="AQ1914" s="8">
        <v>30013</v>
      </c>
      <c r="AR1914" s="8">
        <v>0.05</v>
      </c>
      <c r="AS1914" s="8">
        <v>30025</v>
      </c>
      <c r="AT1914" s="8">
        <v>1.1111000000000001E-2</v>
      </c>
      <c r="AU1914" s="8">
        <v>30201</v>
      </c>
      <c r="AV1914" s="8">
        <v>1.1111000000000001E-2</v>
      </c>
    </row>
    <row r="1915" spans="1:48">
      <c r="A1915" s="8" t="s">
        <v>3443</v>
      </c>
      <c r="B1915" s="8">
        <v>132000012</v>
      </c>
      <c r="D1915" s="8" t="s">
        <v>3701</v>
      </c>
      <c r="K1915" s="8" t="s">
        <v>2050</v>
      </c>
      <c r="S1915" s="8">
        <v>132010028</v>
      </c>
      <c r="T1915" s="8">
        <v>1</v>
      </c>
      <c r="AK1915" s="8">
        <v>0</v>
      </c>
      <c r="AL1915" s="8">
        <v>0</v>
      </c>
      <c r="AM1915" s="8">
        <v>0</v>
      </c>
      <c r="AN1915" s="8">
        <v>0</v>
      </c>
      <c r="AO1915" s="8">
        <v>0</v>
      </c>
      <c r="AP1915" s="8">
        <v>0</v>
      </c>
      <c r="AQ1915" s="8">
        <v>30013</v>
      </c>
      <c r="AR1915" s="8">
        <v>0.05</v>
      </c>
      <c r="AS1915" s="8">
        <v>30025</v>
      </c>
      <c r="AT1915" s="8">
        <v>1.1111000000000001E-2</v>
      </c>
      <c r="AU1915" s="8">
        <v>30201</v>
      </c>
      <c r="AV1915" s="8">
        <v>1.1111000000000001E-2</v>
      </c>
    </row>
    <row r="1916" spans="1:48">
      <c r="A1916" s="8" t="s">
        <v>3443</v>
      </c>
      <c r="B1916" s="8">
        <v>132000013</v>
      </c>
      <c r="D1916" s="8" t="s">
        <v>3702</v>
      </c>
      <c r="K1916" s="8" t="s">
        <v>2050</v>
      </c>
      <c r="S1916" s="8">
        <v>132010063</v>
      </c>
      <c r="T1916" s="8">
        <v>1</v>
      </c>
      <c r="AK1916" s="8">
        <v>0</v>
      </c>
      <c r="AL1916" s="8">
        <v>0</v>
      </c>
      <c r="AM1916" s="8">
        <v>0</v>
      </c>
      <c r="AN1916" s="8">
        <v>0</v>
      </c>
      <c r="AO1916" s="8">
        <v>0</v>
      </c>
      <c r="AP1916" s="8">
        <v>0</v>
      </c>
      <c r="AQ1916" s="8">
        <v>30013</v>
      </c>
      <c r="AR1916" s="8">
        <v>0.05</v>
      </c>
      <c r="AS1916" s="8">
        <v>30025</v>
      </c>
      <c r="AT1916" s="8">
        <v>1.1111000000000001E-2</v>
      </c>
      <c r="AU1916" s="8">
        <v>30201</v>
      </c>
      <c r="AV1916" s="8">
        <v>1.1111000000000001E-2</v>
      </c>
    </row>
    <row r="1917" spans="1:48">
      <c r="A1917" s="8" t="s">
        <v>3443</v>
      </c>
      <c r="B1917" s="8">
        <v>132000021</v>
      </c>
      <c r="D1917" s="8" t="s">
        <v>3703</v>
      </c>
      <c r="K1917" s="8" t="s">
        <v>2050</v>
      </c>
      <c r="S1917" s="8">
        <v>132000021</v>
      </c>
      <c r="T1917" s="8">
        <v>1</v>
      </c>
      <c r="AK1917" s="8">
        <v>0</v>
      </c>
      <c r="AL1917" s="8">
        <v>0</v>
      </c>
      <c r="AM1917" s="8">
        <v>0</v>
      </c>
      <c r="AN1917" s="8">
        <v>0</v>
      </c>
      <c r="AO1917" s="8">
        <v>0</v>
      </c>
      <c r="AP1917" s="8">
        <v>0</v>
      </c>
      <c r="AQ1917" s="8">
        <v>0</v>
      </c>
      <c r="AR1917" s="8">
        <v>0</v>
      </c>
      <c r="AS1917" s="8">
        <v>0</v>
      </c>
      <c r="AT1917" s="8">
        <v>0</v>
      </c>
      <c r="AU1917" s="8">
        <v>0</v>
      </c>
      <c r="AV1917" s="8">
        <v>0</v>
      </c>
    </row>
    <row r="1918" spans="1:48">
      <c r="A1918" s="8" t="s">
        <v>3443</v>
      </c>
      <c r="B1918" s="8">
        <v>132000025</v>
      </c>
      <c r="D1918" s="8" t="s">
        <v>3704</v>
      </c>
      <c r="K1918" s="8" t="s">
        <v>2050</v>
      </c>
      <c r="S1918" s="8">
        <v>132010075</v>
      </c>
      <c r="T1918" s="8">
        <v>1</v>
      </c>
      <c r="U1918" s="8">
        <v>132010064</v>
      </c>
      <c r="V1918" s="8">
        <v>1</v>
      </c>
      <c r="AK1918" s="8">
        <v>0</v>
      </c>
      <c r="AL1918" s="8">
        <v>0</v>
      </c>
      <c r="AM1918" s="8">
        <v>0</v>
      </c>
      <c r="AN1918" s="8">
        <v>0</v>
      </c>
      <c r="AO1918" s="8">
        <v>0</v>
      </c>
      <c r="AP1918" s="8">
        <v>0</v>
      </c>
      <c r="AQ1918" s="8">
        <v>0</v>
      </c>
      <c r="AR1918" s="8">
        <v>0</v>
      </c>
      <c r="AS1918" s="8">
        <v>30024</v>
      </c>
      <c r="AT1918" s="8">
        <v>2.0830000000000002E-3</v>
      </c>
      <c r="AU1918" s="8">
        <v>30201</v>
      </c>
      <c r="AV1918" s="8">
        <v>2.0830000000000002E-3</v>
      </c>
    </row>
    <row r="1919" spans="1:48">
      <c r="A1919" s="8" t="s">
        <v>3443</v>
      </c>
      <c r="B1919" s="8">
        <v>132000027</v>
      </c>
      <c r="D1919" s="8" t="s">
        <v>3705</v>
      </c>
      <c r="K1919" s="8" t="s">
        <v>2050</v>
      </c>
      <c r="S1919" s="8">
        <v>132010037</v>
      </c>
      <c r="T1919" s="8">
        <v>1</v>
      </c>
      <c r="U1919" s="8">
        <v>132010044</v>
      </c>
      <c r="V1919" s="8">
        <v>1</v>
      </c>
      <c r="W1919" s="8">
        <v>132010059</v>
      </c>
      <c r="X1919" s="8">
        <v>1</v>
      </c>
      <c r="AK1919" s="8">
        <v>0</v>
      </c>
      <c r="AL1919" s="8">
        <v>0</v>
      </c>
      <c r="AM1919" s="8">
        <v>0</v>
      </c>
      <c r="AN1919" s="8">
        <v>0</v>
      </c>
      <c r="AO1919" s="8">
        <v>0</v>
      </c>
      <c r="AP1919" s="8">
        <v>0</v>
      </c>
      <c r="AQ1919" s="8">
        <v>30013</v>
      </c>
      <c r="AR1919" s="8">
        <v>0.25</v>
      </c>
      <c r="AS1919" s="8">
        <v>30025</v>
      </c>
      <c r="AT1919" s="8">
        <v>8.3333000000000004E-2</v>
      </c>
      <c r="AU1919" s="8">
        <v>30201</v>
      </c>
      <c r="AV1919" s="8">
        <v>8.3333000000000004E-2</v>
      </c>
    </row>
    <row r="1920" spans="1:48">
      <c r="A1920" s="8" t="s">
        <v>3443</v>
      </c>
      <c r="B1920" s="8">
        <v>132000028</v>
      </c>
      <c r="D1920" s="8" t="s">
        <v>3706</v>
      </c>
      <c r="K1920" s="8" t="s">
        <v>2050</v>
      </c>
      <c r="S1920" s="8">
        <v>132010039</v>
      </c>
      <c r="T1920" s="8">
        <v>1</v>
      </c>
      <c r="U1920" s="8">
        <v>132010044</v>
      </c>
      <c r="V1920" s="8">
        <v>1</v>
      </c>
      <c r="W1920" s="8">
        <v>132010059</v>
      </c>
      <c r="X1920" s="8">
        <v>1</v>
      </c>
      <c r="AK1920" s="8">
        <v>0</v>
      </c>
      <c r="AL1920" s="8">
        <v>0</v>
      </c>
      <c r="AM1920" s="8">
        <v>0</v>
      </c>
      <c r="AN1920" s="8">
        <v>0</v>
      </c>
      <c r="AO1920" s="8">
        <v>0</v>
      </c>
      <c r="AP1920" s="8">
        <v>0</v>
      </c>
      <c r="AQ1920" s="8">
        <v>30013</v>
      </c>
      <c r="AR1920" s="8">
        <v>0.25</v>
      </c>
      <c r="AS1920" s="8">
        <v>30025</v>
      </c>
      <c r="AT1920" s="8">
        <v>8.3333000000000004E-2</v>
      </c>
      <c r="AU1920" s="8">
        <v>30201</v>
      </c>
      <c r="AV1920" s="8">
        <v>8.3333000000000004E-2</v>
      </c>
    </row>
    <row r="1921" spans="1:48">
      <c r="A1921" s="8" t="s">
        <v>3443</v>
      </c>
      <c r="B1921" s="8">
        <v>132000029</v>
      </c>
      <c r="D1921" s="8" t="s">
        <v>3707</v>
      </c>
      <c r="K1921" s="8" t="s">
        <v>2050</v>
      </c>
      <c r="S1921" s="8">
        <v>132010042</v>
      </c>
      <c r="T1921" s="8">
        <v>1</v>
      </c>
      <c r="U1921" s="8">
        <v>132010044</v>
      </c>
      <c r="V1921" s="8">
        <v>1</v>
      </c>
      <c r="W1921" s="8">
        <v>132010059</v>
      </c>
      <c r="X1921" s="8">
        <v>1</v>
      </c>
      <c r="AK1921" s="8">
        <v>0</v>
      </c>
      <c r="AL1921" s="8">
        <v>0</v>
      </c>
      <c r="AM1921" s="8">
        <v>0</v>
      </c>
      <c r="AN1921" s="8">
        <v>0</v>
      </c>
      <c r="AO1921" s="8">
        <v>0</v>
      </c>
      <c r="AP1921" s="8">
        <v>0</v>
      </c>
      <c r="AQ1921" s="8">
        <v>30013</v>
      </c>
      <c r="AR1921" s="8">
        <v>0.25</v>
      </c>
      <c r="AS1921" s="8">
        <v>30025</v>
      </c>
      <c r="AT1921" s="8">
        <v>8.3333000000000004E-2</v>
      </c>
      <c r="AU1921" s="8">
        <v>30201</v>
      </c>
      <c r="AV1921" s="8">
        <v>8.3333000000000004E-2</v>
      </c>
    </row>
    <row r="1922" spans="1:48">
      <c r="A1922" s="8" t="s">
        <v>3443</v>
      </c>
      <c r="B1922" s="8">
        <v>132000030</v>
      </c>
      <c r="D1922" s="8" t="s">
        <v>3708</v>
      </c>
      <c r="K1922" s="8" t="s">
        <v>2050</v>
      </c>
      <c r="S1922" s="8">
        <v>132010046</v>
      </c>
      <c r="T1922" s="8">
        <v>1</v>
      </c>
      <c r="U1922" s="8">
        <v>132010050</v>
      </c>
      <c r="V1922" s="8">
        <v>1</v>
      </c>
      <c r="W1922" s="8">
        <v>30195</v>
      </c>
      <c r="X1922" s="8">
        <v>2</v>
      </c>
      <c r="AK1922" s="8">
        <v>0</v>
      </c>
      <c r="AL1922" s="8">
        <v>0</v>
      </c>
      <c r="AM1922" s="8">
        <v>0</v>
      </c>
      <c r="AN1922" s="8">
        <v>0</v>
      </c>
      <c r="AO1922" s="8">
        <v>0</v>
      </c>
      <c r="AP1922" s="8">
        <v>0</v>
      </c>
      <c r="AQ1922" s="8">
        <v>30013</v>
      </c>
      <c r="AR1922" s="8">
        <v>0.125</v>
      </c>
      <c r="AS1922" s="8">
        <v>30025</v>
      </c>
      <c r="AT1922" s="8">
        <v>1.6667000000000001E-2</v>
      </c>
      <c r="AU1922" s="8">
        <v>30201</v>
      </c>
      <c r="AV1922" s="8">
        <v>1.6667000000000001E-2</v>
      </c>
    </row>
    <row r="1923" spans="1:48">
      <c r="A1923" s="8" t="s">
        <v>3443</v>
      </c>
      <c r="B1923" s="8">
        <v>132000031</v>
      </c>
      <c r="D1923" s="8" t="s">
        <v>3709</v>
      </c>
      <c r="K1923" s="8" t="s">
        <v>2050</v>
      </c>
      <c r="S1923" s="8">
        <v>132010047</v>
      </c>
      <c r="T1923" s="8">
        <v>1</v>
      </c>
      <c r="U1923" s="8">
        <v>132010050</v>
      </c>
      <c r="V1923" s="8">
        <v>1</v>
      </c>
      <c r="W1923" s="8">
        <v>30195</v>
      </c>
      <c r="X1923" s="8">
        <v>2</v>
      </c>
      <c r="AK1923" s="8">
        <v>0</v>
      </c>
      <c r="AL1923" s="8">
        <v>0</v>
      </c>
      <c r="AM1923" s="8">
        <v>0</v>
      </c>
      <c r="AN1923" s="8">
        <v>0</v>
      </c>
      <c r="AO1923" s="8">
        <v>0</v>
      </c>
      <c r="AP1923" s="8">
        <v>0</v>
      </c>
      <c r="AQ1923" s="8">
        <v>30013</v>
      </c>
      <c r="AR1923" s="8">
        <v>0.125</v>
      </c>
      <c r="AS1923" s="8">
        <v>30025</v>
      </c>
      <c r="AT1923" s="8">
        <v>1.6667000000000001E-2</v>
      </c>
      <c r="AU1923" s="8">
        <v>30201</v>
      </c>
      <c r="AV1923" s="8">
        <v>1.6667000000000001E-2</v>
      </c>
    </row>
    <row r="1924" spans="1:48">
      <c r="A1924" s="8" t="s">
        <v>3443</v>
      </c>
      <c r="B1924" s="8">
        <v>132000032</v>
      </c>
      <c r="D1924" s="8" t="s">
        <v>3710</v>
      </c>
      <c r="K1924" s="8" t="s">
        <v>2050</v>
      </c>
      <c r="S1924" s="8">
        <v>132010048</v>
      </c>
      <c r="T1924" s="8">
        <v>1</v>
      </c>
      <c r="U1924" s="8">
        <v>132010050</v>
      </c>
      <c r="V1924" s="8">
        <v>1</v>
      </c>
      <c r="W1924" s="8">
        <v>30195</v>
      </c>
      <c r="X1924" s="8">
        <v>2</v>
      </c>
      <c r="AK1924" s="8">
        <v>0</v>
      </c>
      <c r="AL1924" s="8">
        <v>0</v>
      </c>
      <c r="AM1924" s="8">
        <v>0</v>
      </c>
      <c r="AN1924" s="8">
        <v>0</v>
      </c>
      <c r="AO1924" s="8">
        <v>0</v>
      </c>
      <c r="AP1924" s="8">
        <v>0</v>
      </c>
      <c r="AQ1924" s="8">
        <v>30013</v>
      </c>
      <c r="AR1924" s="8">
        <v>0.125</v>
      </c>
      <c r="AS1924" s="8">
        <v>30025</v>
      </c>
      <c r="AT1924" s="8">
        <v>1.6667000000000001E-2</v>
      </c>
      <c r="AU1924" s="8">
        <v>30201</v>
      </c>
      <c r="AV1924" s="8">
        <v>1.6667000000000001E-2</v>
      </c>
    </row>
    <row r="1925" spans="1:48">
      <c r="A1925" s="8" t="s">
        <v>3443</v>
      </c>
      <c r="B1925" s="8">
        <v>132000033</v>
      </c>
      <c r="D1925" s="8" t="s">
        <v>3711</v>
      </c>
      <c r="K1925" s="8" t="s">
        <v>2050</v>
      </c>
      <c r="S1925" s="8">
        <v>132010052</v>
      </c>
      <c r="T1925" s="8">
        <v>1</v>
      </c>
      <c r="U1925" s="8">
        <v>132010068</v>
      </c>
      <c r="V1925" s="8">
        <v>1</v>
      </c>
      <c r="W1925" s="8">
        <v>132010055</v>
      </c>
      <c r="X1925" s="8">
        <v>1</v>
      </c>
      <c r="Y1925" s="8">
        <v>132010061</v>
      </c>
      <c r="Z1925" s="8">
        <v>1</v>
      </c>
      <c r="AK1925" s="8">
        <v>0</v>
      </c>
      <c r="AL1925" s="8">
        <v>0</v>
      </c>
      <c r="AM1925" s="8">
        <v>30029</v>
      </c>
      <c r="AN1925" s="8">
        <v>3.333E-3</v>
      </c>
      <c r="AO1925" s="8">
        <v>0</v>
      </c>
      <c r="AP1925" s="8">
        <v>0</v>
      </c>
      <c r="AQ1925" s="8">
        <v>0</v>
      </c>
      <c r="AR1925" s="8">
        <v>0</v>
      </c>
      <c r="AS1925" s="8">
        <v>30025</v>
      </c>
      <c r="AT1925" s="8">
        <v>6.6600000000000003E-4</v>
      </c>
      <c r="AU1925" s="8">
        <v>30201</v>
      </c>
      <c r="AV1925" s="8">
        <v>3.333E-3</v>
      </c>
    </row>
    <row r="1926" spans="1:48">
      <c r="A1926" s="8" t="s">
        <v>3443</v>
      </c>
      <c r="B1926" s="8">
        <v>132000034</v>
      </c>
      <c r="D1926" s="8" t="s">
        <v>3712</v>
      </c>
      <c r="K1926" s="8" t="s">
        <v>2050</v>
      </c>
      <c r="S1926" s="8">
        <v>132010053</v>
      </c>
      <c r="T1926" s="8">
        <v>1</v>
      </c>
      <c r="U1926" s="8">
        <v>132010068</v>
      </c>
      <c r="V1926" s="8">
        <v>1</v>
      </c>
      <c r="W1926" s="8">
        <v>132010055</v>
      </c>
      <c r="X1926" s="8">
        <v>1</v>
      </c>
      <c r="Y1926" s="8">
        <v>132010061</v>
      </c>
      <c r="Z1926" s="8">
        <v>1</v>
      </c>
      <c r="AK1926" s="8">
        <v>0</v>
      </c>
      <c r="AL1926" s="8">
        <v>0</v>
      </c>
      <c r="AM1926" s="8">
        <v>30029</v>
      </c>
      <c r="AN1926" s="8">
        <v>3.333E-3</v>
      </c>
      <c r="AO1926" s="8">
        <v>0</v>
      </c>
      <c r="AP1926" s="8">
        <v>0</v>
      </c>
      <c r="AQ1926" s="8">
        <v>0</v>
      </c>
      <c r="AR1926" s="8">
        <v>0</v>
      </c>
      <c r="AS1926" s="8">
        <v>30025</v>
      </c>
      <c r="AT1926" s="8">
        <v>6.6600000000000003E-4</v>
      </c>
      <c r="AU1926" s="8">
        <v>30201</v>
      </c>
      <c r="AV1926" s="8">
        <v>3.333E-3</v>
      </c>
    </row>
    <row r="1927" spans="1:48">
      <c r="A1927" s="8" t="s">
        <v>3443</v>
      </c>
      <c r="B1927" s="8">
        <v>132000036</v>
      </c>
      <c r="D1927" s="8" t="s">
        <v>3713</v>
      </c>
      <c r="K1927" s="8" t="s">
        <v>2050</v>
      </c>
      <c r="S1927" s="8">
        <v>132010036</v>
      </c>
      <c r="T1927" s="8">
        <v>1</v>
      </c>
      <c r="U1927" s="8">
        <v>132010044</v>
      </c>
      <c r="V1927" s="8">
        <v>1</v>
      </c>
      <c r="W1927" s="8">
        <v>132010059</v>
      </c>
      <c r="X1927" s="8">
        <v>1</v>
      </c>
      <c r="AK1927" s="8">
        <v>0</v>
      </c>
      <c r="AL1927" s="8">
        <v>0</v>
      </c>
      <c r="AM1927" s="8">
        <v>0</v>
      </c>
      <c r="AN1927" s="8">
        <v>0</v>
      </c>
      <c r="AO1927" s="8">
        <v>0</v>
      </c>
      <c r="AP1927" s="8">
        <v>0</v>
      </c>
      <c r="AQ1927" s="8">
        <v>30013</v>
      </c>
      <c r="AR1927" s="8">
        <v>0.25</v>
      </c>
      <c r="AS1927" s="8">
        <v>30025</v>
      </c>
      <c r="AT1927" s="8">
        <v>8.3333000000000004E-2</v>
      </c>
      <c r="AU1927" s="8">
        <v>30201</v>
      </c>
      <c r="AV1927" s="8">
        <v>8.3333000000000004E-2</v>
      </c>
    </row>
    <row r="1928" spans="1:48">
      <c r="A1928" s="8" t="s">
        <v>3443</v>
      </c>
      <c r="B1928" s="8">
        <v>132000071</v>
      </c>
      <c r="D1928" s="8" t="s">
        <v>3714</v>
      </c>
      <c r="K1928" s="8" t="s">
        <v>2050</v>
      </c>
      <c r="S1928" s="8">
        <v>132010079</v>
      </c>
      <c r="T1928" s="8">
        <v>1</v>
      </c>
      <c r="AK1928" s="8">
        <v>0</v>
      </c>
      <c r="AL1928" s="8">
        <v>0</v>
      </c>
      <c r="AM1928" s="8">
        <v>0</v>
      </c>
      <c r="AN1928" s="8">
        <v>0</v>
      </c>
      <c r="AO1928" s="8">
        <v>0</v>
      </c>
      <c r="AP1928" s="8">
        <v>0</v>
      </c>
      <c r="AQ1928" s="8">
        <v>30013</v>
      </c>
      <c r="AR1928" s="8">
        <v>0.05</v>
      </c>
      <c r="AS1928" s="8">
        <v>30025</v>
      </c>
      <c r="AT1928" s="8">
        <v>1.1111000000000001E-2</v>
      </c>
      <c r="AU1928" s="8">
        <v>30201</v>
      </c>
      <c r="AV1928" s="8">
        <v>1.1111000000000001E-2</v>
      </c>
    </row>
    <row r="1929" spans="1:48">
      <c r="A1929" s="8" t="s">
        <v>3443</v>
      </c>
      <c r="B1929" s="8">
        <v>132000072</v>
      </c>
      <c r="D1929" s="8" t="s">
        <v>3715</v>
      </c>
      <c r="K1929" s="8" t="s">
        <v>2050</v>
      </c>
      <c r="S1929" s="8">
        <v>132010080</v>
      </c>
      <c r="T1929" s="8">
        <v>1</v>
      </c>
      <c r="AK1929" s="8">
        <v>0</v>
      </c>
      <c r="AL1929" s="8">
        <v>0</v>
      </c>
      <c r="AM1929" s="8">
        <v>0</v>
      </c>
      <c r="AN1929" s="8">
        <v>0</v>
      </c>
      <c r="AO1929" s="8">
        <v>0</v>
      </c>
      <c r="AP1929" s="8">
        <v>0</v>
      </c>
      <c r="AQ1929" s="8">
        <v>30013</v>
      </c>
      <c r="AR1929" s="8">
        <v>0.05</v>
      </c>
      <c r="AS1929" s="8">
        <v>30025</v>
      </c>
      <c r="AT1929" s="8">
        <v>1.1111000000000001E-2</v>
      </c>
      <c r="AU1929" s="8">
        <v>30201</v>
      </c>
      <c r="AV1929" s="8">
        <v>1.1111000000000001E-2</v>
      </c>
    </row>
    <row r="1930" spans="1:48">
      <c r="A1930" s="8" t="s">
        <v>3443</v>
      </c>
      <c r="B1930" s="8">
        <v>132000074</v>
      </c>
      <c r="D1930" s="8" t="s">
        <v>3716</v>
      </c>
      <c r="K1930" s="8" t="s">
        <v>2050</v>
      </c>
      <c r="S1930" s="8">
        <v>132010082</v>
      </c>
      <c r="T1930" s="8">
        <v>1</v>
      </c>
      <c r="U1930" s="8">
        <v>132010078</v>
      </c>
      <c r="V1930" s="8">
        <v>2</v>
      </c>
      <c r="AK1930" s="8">
        <v>0</v>
      </c>
      <c r="AL1930" s="8">
        <v>0</v>
      </c>
      <c r="AM1930" s="8">
        <v>0</v>
      </c>
      <c r="AN1930" s="8">
        <v>0</v>
      </c>
      <c r="AO1930" s="8">
        <v>0</v>
      </c>
      <c r="AP1930" s="8">
        <v>0</v>
      </c>
      <c r="AQ1930" s="8">
        <v>30013</v>
      </c>
      <c r="AR1930" s="8">
        <v>2.0829999999999998E-2</v>
      </c>
      <c r="AS1930" s="8">
        <v>30025</v>
      </c>
      <c r="AT1930" s="8">
        <v>2.0829999999999998E-2</v>
      </c>
      <c r="AU1930" s="8">
        <v>30201</v>
      </c>
      <c r="AV1930" s="8">
        <v>2.0829999999999998E-2</v>
      </c>
    </row>
    <row r="1931" spans="1:48">
      <c r="A1931" s="8" t="s">
        <v>3443</v>
      </c>
      <c r="B1931" s="8">
        <v>132000075</v>
      </c>
      <c r="D1931" s="8" t="s">
        <v>3717</v>
      </c>
      <c r="K1931" s="8" t="s">
        <v>2050</v>
      </c>
      <c r="S1931" s="8">
        <v>132010083</v>
      </c>
      <c r="T1931" s="8">
        <v>1</v>
      </c>
      <c r="U1931" s="8">
        <v>132010078</v>
      </c>
      <c r="V1931" s="8">
        <v>2</v>
      </c>
      <c r="AK1931" s="8">
        <v>0</v>
      </c>
      <c r="AL1931" s="8">
        <v>0</v>
      </c>
      <c r="AM1931" s="8">
        <v>0</v>
      </c>
      <c r="AN1931" s="8">
        <v>0</v>
      </c>
      <c r="AO1931" s="8">
        <v>0</v>
      </c>
      <c r="AP1931" s="8">
        <v>0</v>
      </c>
      <c r="AQ1931" s="8">
        <v>30013</v>
      </c>
      <c r="AR1931" s="8">
        <v>2.0829999999999998E-2</v>
      </c>
      <c r="AS1931" s="8">
        <v>30025</v>
      </c>
      <c r="AT1931" s="8">
        <v>2.0829999999999998E-2</v>
      </c>
      <c r="AU1931" s="8">
        <v>30201</v>
      </c>
      <c r="AV1931" s="8">
        <v>2.0829999999999998E-2</v>
      </c>
    </row>
    <row r="1932" spans="1:48">
      <c r="A1932" s="8" t="s">
        <v>3443</v>
      </c>
      <c r="B1932" s="8">
        <v>132000076</v>
      </c>
      <c r="D1932" s="8" t="s">
        <v>3718</v>
      </c>
      <c r="K1932" s="8" t="s">
        <v>2050</v>
      </c>
      <c r="S1932" s="8">
        <v>132010084</v>
      </c>
      <c r="T1932" s="8">
        <v>1</v>
      </c>
      <c r="AK1932" s="8">
        <v>0</v>
      </c>
      <c r="AL1932" s="8">
        <v>0</v>
      </c>
      <c r="AM1932" s="8">
        <v>0</v>
      </c>
      <c r="AN1932" s="8">
        <v>0</v>
      </c>
      <c r="AO1932" s="8">
        <v>0</v>
      </c>
      <c r="AP1932" s="8">
        <v>0</v>
      </c>
      <c r="AQ1932" s="8">
        <v>30013</v>
      </c>
      <c r="AR1932" s="8">
        <v>0.25</v>
      </c>
      <c r="AS1932" s="8">
        <v>30025</v>
      </c>
      <c r="AT1932" s="8">
        <v>0.1</v>
      </c>
      <c r="AU1932" s="8">
        <v>30201</v>
      </c>
      <c r="AV1932" s="8">
        <v>0.1</v>
      </c>
    </row>
    <row r="1933" spans="1:48">
      <c r="A1933" s="8" t="s">
        <v>3443</v>
      </c>
      <c r="B1933" s="8">
        <v>132000077</v>
      </c>
      <c r="D1933" s="8" t="s">
        <v>3719</v>
      </c>
      <c r="K1933" s="8" t="s">
        <v>2050</v>
      </c>
      <c r="S1933" s="8">
        <v>132010085</v>
      </c>
      <c r="T1933" s="8">
        <v>1</v>
      </c>
      <c r="AK1933" s="8">
        <v>0</v>
      </c>
      <c r="AL1933" s="8">
        <v>0</v>
      </c>
      <c r="AM1933" s="8">
        <v>0</v>
      </c>
      <c r="AN1933" s="8">
        <v>0</v>
      </c>
      <c r="AO1933" s="8">
        <v>0</v>
      </c>
      <c r="AP1933" s="8">
        <v>0</v>
      </c>
      <c r="AQ1933" s="8">
        <v>30013</v>
      </c>
      <c r="AR1933" s="8">
        <v>0.25</v>
      </c>
      <c r="AS1933" s="8">
        <v>30025</v>
      </c>
      <c r="AT1933" s="8">
        <v>0.1</v>
      </c>
      <c r="AU1933" s="8">
        <v>30201</v>
      </c>
      <c r="AV1933" s="8">
        <v>0.1</v>
      </c>
    </row>
    <row r="1934" spans="1:48">
      <c r="A1934" s="8" t="s">
        <v>3443</v>
      </c>
      <c r="B1934" s="8">
        <v>132000078</v>
      </c>
      <c r="D1934" s="8" t="s">
        <v>3720</v>
      </c>
      <c r="K1934" s="8" t="s">
        <v>2050</v>
      </c>
      <c r="S1934" s="8">
        <v>132010086</v>
      </c>
      <c r="T1934" s="8">
        <v>1</v>
      </c>
      <c r="AK1934" s="8">
        <v>0</v>
      </c>
      <c r="AL1934" s="8">
        <v>0</v>
      </c>
      <c r="AM1934" s="8">
        <v>0</v>
      </c>
      <c r="AN1934" s="8">
        <v>0</v>
      </c>
      <c r="AO1934" s="8">
        <v>0</v>
      </c>
      <c r="AP1934" s="8">
        <v>0</v>
      </c>
      <c r="AQ1934" s="8">
        <v>30013</v>
      </c>
      <c r="AR1934" s="8">
        <v>0.25</v>
      </c>
      <c r="AS1934" s="8">
        <v>0</v>
      </c>
      <c r="AT1934" s="8">
        <v>0</v>
      </c>
      <c r="AU1934" s="8">
        <v>30201</v>
      </c>
      <c r="AV1934" s="8">
        <v>0.1</v>
      </c>
    </row>
    <row r="1935" spans="1:48">
      <c r="A1935" s="8" t="s">
        <v>3443</v>
      </c>
      <c r="B1935" s="8">
        <v>132000085</v>
      </c>
      <c r="D1935" s="8" t="s">
        <v>3721</v>
      </c>
      <c r="K1935" s="8" t="s">
        <v>2050</v>
      </c>
      <c r="S1935" s="8">
        <v>132010081</v>
      </c>
      <c r="T1935" s="8">
        <v>1</v>
      </c>
      <c r="U1935" s="8">
        <v>132010078</v>
      </c>
      <c r="V1935" s="8">
        <v>2</v>
      </c>
      <c r="AK1935" s="8">
        <v>0</v>
      </c>
      <c r="AL1935" s="8">
        <v>0</v>
      </c>
      <c r="AM1935" s="8">
        <v>0</v>
      </c>
      <c r="AN1935" s="8">
        <v>0</v>
      </c>
      <c r="AO1935" s="8">
        <v>0</v>
      </c>
      <c r="AP1935" s="8">
        <v>0</v>
      </c>
      <c r="AQ1935" s="8">
        <v>30013</v>
      </c>
      <c r="AR1935" s="8">
        <v>2.0829999999999998E-2</v>
      </c>
      <c r="AS1935" s="8">
        <v>30025</v>
      </c>
      <c r="AT1935" s="8">
        <v>2.0829999999999998E-2</v>
      </c>
      <c r="AU1935" s="8">
        <v>30201</v>
      </c>
      <c r="AV1935" s="8">
        <v>2.0829999999999998E-2</v>
      </c>
    </row>
    <row r="1936" spans="1:48">
      <c r="A1936" s="8" t="s">
        <v>3443</v>
      </c>
      <c r="B1936" s="8">
        <v>132000086</v>
      </c>
      <c r="D1936" s="8" t="s">
        <v>3722</v>
      </c>
      <c r="K1936" s="8" t="s">
        <v>2050</v>
      </c>
      <c r="S1936" s="8">
        <v>132000076</v>
      </c>
      <c r="T1936" s="8">
        <v>1</v>
      </c>
      <c r="U1936" s="8">
        <v>132010094</v>
      </c>
      <c r="V1936" s="8">
        <v>1</v>
      </c>
      <c r="W1936" s="8">
        <v>132010095</v>
      </c>
      <c r="X1936" s="8">
        <v>1</v>
      </c>
      <c r="Y1936" s="8">
        <v>30195</v>
      </c>
      <c r="Z1936" s="8">
        <v>2</v>
      </c>
      <c r="AK1936" s="8">
        <v>0</v>
      </c>
      <c r="AL1936" s="8">
        <v>0</v>
      </c>
      <c r="AM1936" s="8">
        <v>0</v>
      </c>
      <c r="AN1936" s="8">
        <v>0</v>
      </c>
      <c r="AO1936" s="8">
        <v>0</v>
      </c>
      <c r="AP1936" s="8">
        <v>0</v>
      </c>
      <c r="AQ1936" s="8">
        <v>30013</v>
      </c>
      <c r="AR1936" s="8">
        <v>0.33333300000000005</v>
      </c>
      <c r="AS1936" s="8">
        <v>30025</v>
      </c>
      <c r="AT1936" s="8">
        <v>0.1</v>
      </c>
      <c r="AU1936" s="8">
        <v>30201</v>
      </c>
      <c r="AV1936" s="8">
        <v>0.1</v>
      </c>
    </row>
    <row r="1937" spans="1:48">
      <c r="A1937" s="8" t="s">
        <v>3443</v>
      </c>
      <c r="B1937" s="8">
        <v>132000087</v>
      </c>
      <c r="D1937" s="8" t="s">
        <v>3723</v>
      </c>
      <c r="K1937" s="8" t="s">
        <v>2050</v>
      </c>
      <c r="S1937" s="8">
        <v>132000077</v>
      </c>
      <c r="T1937" s="8">
        <v>1</v>
      </c>
      <c r="U1937" s="8">
        <v>132010096</v>
      </c>
      <c r="V1937" s="8">
        <v>1</v>
      </c>
      <c r="W1937" s="8">
        <v>132010097</v>
      </c>
      <c r="X1937" s="8">
        <v>1</v>
      </c>
      <c r="Y1937" s="8">
        <v>30195</v>
      </c>
      <c r="Z1937" s="8">
        <v>2</v>
      </c>
      <c r="AK1937" s="8">
        <v>0</v>
      </c>
      <c r="AL1937" s="8">
        <v>0</v>
      </c>
      <c r="AM1937" s="8">
        <v>0</v>
      </c>
      <c r="AN1937" s="8">
        <v>0</v>
      </c>
      <c r="AO1937" s="8">
        <v>0</v>
      </c>
      <c r="AP1937" s="8">
        <v>0</v>
      </c>
      <c r="AQ1937" s="8">
        <v>30013</v>
      </c>
      <c r="AR1937" s="8">
        <v>0.33333300000000005</v>
      </c>
      <c r="AS1937" s="8">
        <v>30025</v>
      </c>
      <c r="AT1937" s="8">
        <v>0.1</v>
      </c>
      <c r="AU1937" s="8">
        <v>30201</v>
      </c>
      <c r="AV1937" s="8">
        <v>0.1</v>
      </c>
    </row>
    <row r="1938" spans="1:48">
      <c r="A1938" s="8" t="s">
        <v>3443</v>
      </c>
      <c r="B1938" s="8">
        <v>132000088</v>
      </c>
      <c r="D1938" s="8" t="s">
        <v>3724</v>
      </c>
      <c r="K1938" s="8" t="s">
        <v>2050</v>
      </c>
      <c r="S1938" s="8">
        <v>132000078</v>
      </c>
      <c r="T1938" s="8">
        <v>1</v>
      </c>
      <c r="U1938" s="8">
        <v>132010102</v>
      </c>
      <c r="V1938" s="8">
        <v>1</v>
      </c>
      <c r="W1938" s="8">
        <v>132010103</v>
      </c>
      <c r="X1938" s="8">
        <v>1</v>
      </c>
      <c r="Y1938" s="8">
        <v>30195</v>
      </c>
      <c r="Z1938" s="8">
        <v>2</v>
      </c>
      <c r="AK1938" s="8">
        <v>0</v>
      </c>
      <c r="AL1938" s="8">
        <v>0</v>
      </c>
      <c r="AM1938" s="8">
        <v>0</v>
      </c>
      <c r="AN1938" s="8">
        <v>0</v>
      </c>
      <c r="AO1938" s="8">
        <v>0</v>
      </c>
      <c r="AP1938" s="8">
        <v>0</v>
      </c>
      <c r="AQ1938" s="8">
        <v>30013</v>
      </c>
      <c r="AR1938" s="8">
        <v>0.33333300000000005</v>
      </c>
      <c r="AS1938" s="8">
        <v>30025</v>
      </c>
      <c r="AT1938" s="8">
        <v>0.1</v>
      </c>
      <c r="AU1938" s="8">
        <v>30201</v>
      </c>
      <c r="AV1938" s="8">
        <v>0.1</v>
      </c>
    </row>
    <row r="1939" spans="1:48">
      <c r="A1939" s="8" t="s">
        <v>3443</v>
      </c>
      <c r="B1939" s="8">
        <v>132000089</v>
      </c>
      <c r="D1939" s="8" t="s">
        <v>3725</v>
      </c>
      <c r="K1939" s="8" t="s">
        <v>2050</v>
      </c>
      <c r="S1939" s="8">
        <v>132010120</v>
      </c>
      <c r="T1939" s="8">
        <v>1</v>
      </c>
      <c r="AK1939" s="8">
        <v>0</v>
      </c>
      <c r="AL1939" s="8">
        <v>0</v>
      </c>
      <c r="AM1939" s="8">
        <v>0</v>
      </c>
      <c r="AN1939" s="8">
        <v>0</v>
      </c>
      <c r="AO1939" s="8">
        <v>0</v>
      </c>
      <c r="AP1939" s="8">
        <v>0</v>
      </c>
      <c r="AQ1939" s="8">
        <v>30013</v>
      </c>
      <c r="AR1939" s="8">
        <v>0.05</v>
      </c>
      <c r="AS1939" s="8">
        <v>0</v>
      </c>
      <c r="AT1939" s="8">
        <v>0</v>
      </c>
      <c r="AU1939" s="8">
        <v>30201</v>
      </c>
      <c r="AV1939" s="8">
        <v>1.1111000000000001E-2</v>
      </c>
    </row>
    <row r="1940" spans="1:48">
      <c r="A1940" s="8" t="s">
        <v>3443</v>
      </c>
      <c r="B1940" s="8">
        <v>132000090</v>
      </c>
      <c r="D1940" s="8" t="s">
        <v>3726</v>
      </c>
      <c r="K1940" s="8" t="s">
        <v>2050</v>
      </c>
      <c r="S1940" s="8">
        <v>132010141</v>
      </c>
      <c r="T1940" s="8">
        <v>1</v>
      </c>
      <c r="U1940" s="8">
        <v>132010151</v>
      </c>
      <c r="V1940" s="8">
        <v>1</v>
      </c>
      <c r="W1940" s="8">
        <v>132010140</v>
      </c>
      <c r="X1940" s="8">
        <v>1</v>
      </c>
      <c r="AK1940" s="8">
        <v>0</v>
      </c>
      <c r="AL1940" s="8">
        <v>0</v>
      </c>
      <c r="AM1940" s="8">
        <v>30029</v>
      </c>
      <c r="AN1940" s="8">
        <v>3.333E-3</v>
      </c>
      <c r="AO1940" s="8">
        <v>0</v>
      </c>
      <c r="AP1940" s="8">
        <v>0</v>
      </c>
      <c r="AQ1940" s="8">
        <v>0</v>
      </c>
      <c r="AR1940" s="8">
        <v>0</v>
      </c>
      <c r="AS1940" s="8">
        <v>30025</v>
      </c>
      <c r="AT1940" s="8">
        <v>6.6600000000000003E-4</v>
      </c>
      <c r="AU1940" s="8">
        <v>30201</v>
      </c>
      <c r="AV1940" s="8">
        <v>3.333E-3</v>
      </c>
    </row>
    <row r="1941" spans="1:48">
      <c r="A1941" s="8" t="s">
        <v>3443</v>
      </c>
      <c r="B1941" s="8">
        <v>132000094</v>
      </c>
      <c r="D1941" s="8" t="s">
        <v>3727</v>
      </c>
      <c r="K1941" s="8" t="s">
        <v>2050</v>
      </c>
      <c r="S1941" s="8">
        <v>132010134</v>
      </c>
      <c r="T1941" s="8">
        <v>1</v>
      </c>
      <c r="U1941" s="8">
        <v>132010044</v>
      </c>
      <c r="V1941" s="8">
        <v>1</v>
      </c>
      <c r="W1941" s="8">
        <v>132010059</v>
      </c>
      <c r="X1941" s="8">
        <v>1</v>
      </c>
      <c r="AK1941" s="8">
        <v>0</v>
      </c>
      <c r="AL1941" s="8">
        <v>0</v>
      </c>
      <c r="AM1941" s="8">
        <v>0</v>
      </c>
      <c r="AN1941" s="8">
        <v>0</v>
      </c>
      <c r="AO1941" s="8">
        <v>0</v>
      </c>
      <c r="AP1941" s="8">
        <v>0</v>
      </c>
      <c r="AQ1941" s="8">
        <v>30013</v>
      </c>
      <c r="AR1941" s="8">
        <v>0.25</v>
      </c>
      <c r="AS1941" s="8">
        <v>30025</v>
      </c>
      <c r="AT1941" s="8">
        <v>7.1400000000000005E-2</v>
      </c>
      <c r="AU1941" s="8">
        <v>30201</v>
      </c>
      <c r="AV1941" s="8">
        <v>8.3333000000000004E-2</v>
      </c>
    </row>
    <row r="1942" spans="1:48">
      <c r="A1942" s="8" t="s">
        <v>3443</v>
      </c>
      <c r="B1942" s="8">
        <v>132000095</v>
      </c>
      <c r="D1942" s="8" t="s">
        <v>3728</v>
      </c>
      <c r="K1942" s="8" t="s">
        <v>2050</v>
      </c>
      <c r="S1942" s="8">
        <v>132010135</v>
      </c>
      <c r="T1942" s="8">
        <v>1</v>
      </c>
      <c r="U1942" s="8">
        <v>132010044</v>
      </c>
      <c r="V1942" s="8">
        <v>1</v>
      </c>
      <c r="W1942" s="8">
        <v>132010059</v>
      </c>
      <c r="X1942" s="8">
        <v>1</v>
      </c>
      <c r="AK1942" s="8">
        <v>0</v>
      </c>
      <c r="AL1942" s="8">
        <v>0</v>
      </c>
      <c r="AM1942" s="8">
        <v>0</v>
      </c>
      <c r="AN1942" s="8">
        <v>0</v>
      </c>
      <c r="AO1942" s="8">
        <v>0</v>
      </c>
      <c r="AP1942" s="8">
        <v>0</v>
      </c>
      <c r="AQ1942" s="8">
        <v>30013</v>
      </c>
      <c r="AR1942" s="8">
        <v>0.25</v>
      </c>
      <c r="AS1942" s="8">
        <v>30025</v>
      </c>
      <c r="AT1942" s="8">
        <v>7.1400000000000005E-2</v>
      </c>
      <c r="AU1942" s="8">
        <v>30201</v>
      </c>
      <c r="AV1942" s="8">
        <v>8.3333000000000004E-2</v>
      </c>
    </row>
    <row r="1943" spans="1:48">
      <c r="A1943" s="8" t="s">
        <v>3443</v>
      </c>
      <c r="B1943" s="8">
        <v>132000096</v>
      </c>
      <c r="D1943" s="8" t="s">
        <v>3729</v>
      </c>
      <c r="K1943" s="8" t="s">
        <v>2050</v>
      </c>
      <c r="S1943" s="8">
        <v>132010130</v>
      </c>
      <c r="T1943" s="8">
        <v>1</v>
      </c>
      <c r="U1943" s="8">
        <v>132010050</v>
      </c>
      <c r="V1943" s="8">
        <v>1</v>
      </c>
      <c r="W1943" s="8">
        <v>30195</v>
      </c>
      <c r="X1943" s="8">
        <v>2</v>
      </c>
      <c r="AK1943" s="8">
        <v>0</v>
      </c>
      <c r="AL1943" s="8">
        <v>0</v>
      </c>
      <c r="AM1943" s="8">
        <v>0</v>
      </c>
      <c r="AN1943" s="8">
        <v>0</v>
      </c>
      <c r="AO1943" s="8">
        <v>0</v>
      </c>
      <c r="AP1943" s="8">
        <v>0</v>
      </c>
      <c r="AQ1943" s="8">
        <v>30013</v>
      </c>
      <c r="AR1943" s="8">
        <v>0.125</v>
      </c>
      <c r="AS1943" s="8">
        <v>30025</v>
      </c>
      <c r="AT1943" s="8">
        <v>1.6667000000000001E-2</v>
      </c>
      <c r="AU1943" s="8">
        <v>30201</v>
      </c>
      <c r="AV1943" s="8">
        <v>1.6667000000000001E-2</v>
      </c>
    </row>
    <row r="1944" spans="1:48">
      <c r="A1944" s="8" t="s">
        <v>3443</v>
      </c>
      <c r="B1944" s="8">
        <v>132000098</v>
      </c>
      <c r="D1944" s="8" t="s">
        <v>3730</v>
      </c>
      <c r="K1944" s="8" t="s">
        <v>2050</v>
      </c>
      <c r="S1944" s="8">
        <v>132010075</v>
      </c>
      <c r="T1944" s="8">
        <v>1</v>
      </c>
      <c r="U1944" s="8">
        <v>132010458</v>
      </c>
      <c r="V1944" s="8">
        <v>1</v>
      </c>
      <c r="W1944" s="8" t="s">
        <v>1938</v>
      </c>
      <c r="X1944" s="8">
        <v>3.3400000000000001E-3</v>
      </c>
      <c r="AK1944" s="8">
        <v>0</v>
      </c>
      <c r="AL1944" s="8">
        <v>0</v>
      </c>
      <c r="AM1944" s="8">
        <v>0</v>
      </c>
      <c r="AN1944" s="8">
        <v>0</v>
      </c>
      <c r="AO1944" s="8">
        <v>0</v>
      </c>
      <c r="AP1944" s="8">
        <v>0</v>
      </c>
      <c r="AQ1944" s="8">
        <v>0</v>
      </c>
      <c r="AR1944" s="8">
        <v>0</v>
      </c>
      <c r="AS1944" s="8">
        <v>30024</v>
      </c>
      <c r="AT1944" s="8">
        <v>2.0830000000000002E-3</v>
      </c>
      <c r="AU1944" s="8">
        <v>30201</v>
      </c>
      <c r="AV1944" s="8">
        <v>2.0830000000000002E-3</v>
      </c>
    </row>
    <row r="1945" spans="1:48">
      <c r="A1945" s="8" t="s">
        <v>3443</v>
      </c>
      <c r="B1945" s="8">
        <v>132000104</v>
      </c>
      <c r="D1945" s="8" t="s">
        <v>3731</v>
      </c>
      <c r="K1945" s="8" t="s">
        <v>2050</v>
      </c>
      <c r="S1945" s="8">
        <v>132010153</v>
      </c>
      <c r="T1945" s="8">
        <v>1</v>
      </c>
      <c r="U1945" s="8">
        <v>132010094</v>
      </c>
      <c r="V1945" s="8">
        <v>1</v>
      </c>
      <c r="W1945" s="8">
        <v>132010095</v>
      </c>
      <c r="X1945" s="8">
        <v>1</v>
      </c>
      <c r="Y1945" s="8">
        <v>30195</v>
      </c>
      <c r="Z1945" s="8">
        <v>2</v>
      </c>
      <c r="AK1945" s="8">
        <v>0</v>
      </c>
      <c r="AL1945" s="8">
        <v>0</v>
      </c>
      <c r="AM1945" s="8">
        <v>0</v>
      </c>
      <c r="AN1945" s="8">
        <v>0</v>
      </c>
      <c r="AO1945" s="8">
        <v>0</v>
      </c>
      <c r="AP1945" s="8">
        <v>0</v>
      </c>
      <c r="AQ1945" s="8">
        <v>30013</v>
      </c>
      <c r="AR1945" s="8">
        <v>0.33333300000000005</v>
      </c>
      <c r="AS1945" s="8">
        <v>30025</v>
      </c>
      <c r="AT1945" s="8">
        <v>0.1</v>
      </c>
      <c r="AU1945" s="8">
        <v>30201</v>
      </c>
      <c r="AV1945" s="8">
        <v>0.1</v>
      </c>
    </row>
    <row r="1946" spans="1:48">
      <c r="A1946" s="8" t="s">
        <v>3443</v>
      </c>
      <c r="B1946" s="8">
        <v>132000111</v>
      </c>
      <c r="D1946" s="8" t="s">
        <v>3732</v>
      </c>
      <c r="K1946" s="8" t="s">
        <v>2050</v>
      </c>
      <c r="S1946" s="8">
        <v>132010161</v>
      </c>
      <c r="T1946" s="8">
        <v>1</v>
      </c>
      <c r="AK1946" s="8">
        <v>0</v>
      </c>
      <c r="AL1946" s="8">
        <v>0</v>
      </c>
      <c r="AM1946" s="8">
        <v>0</v>
      </c>
      <c r="AN1946" s="8">
        <v>0</v>
      </c>
      <c r="AO1946" s="8">
        <v>0</v>
      </c>
      <c r="AP1946" s="8">
        <v>0</v>
      </c>
      <c r="AQ1946" s="8">
        <v>30013</v>
      </c>
      <c r="AR1946" s="8">
        <v>0.05</v>
      </c>
      <c r="AS1946" s="8">
        <v>0</v>
      </c>
      <c r="AT1946" s="8">
        <v>0</v>
      </c>
      <c r="AU1946" s="8">
        <v>30201</v>
      </c>
      <c r="AV1946" s="8">
        <v>1.1111000000000001E-2</v>
      </c>
    </row>
    <row r="1947" spans="1:48">
      <c r="A1947" s="8" t="s">
        <v>3443</v>
      </c>
      <c r="B1947" s="8">
        <v>132000112</v>
      </c>
      <c r="D1947" s="8" t="s">
        <v>3733</v>
      </c>
      <c r="K1947" s="8" t="s">
        <v>2050</v>
      </c>
      <c r="S1947" s="8">
        <v>132010162</v>
      </c>
      <c r="T1947" s="8">
        <v>1</v>
      </c>
      <c r="U1947" s="8">
        <v>132010078</v>
      </c>
      <c r="V1947" s="8">
        <v>2</v>
      </c>
      <c r="AK1947" s="8">
        <v>0</v>
      </c>
      <c r="AL1947" s="8">
        <v>0</v>
      </c>
      <c r="AM1947" s="8">
        <v>0</v>
      </c>
      <c r="AN1947" s="8">
        <v>0</v>
      </c>
      <c r="AO1947" s="8">
        <v>0</v>
      </c>
      <c r="AP1947" s="8">
        <v>0</v>
      </c>
      <c r="AQ1947" s="8">
        <v>30013</v>
      </c>
      <c r="AR1947" s="8">
        <v>2.0829999999999998E-2</v>
      </c>
      <c r="AS1947" s="8">
        <v>30025</v>
      </c>
      <c r="AT1947" s="8">
        <v>2.0829999999999998E-2</v>
      </c>
      <c r="AU1947" s="8">
        <v>30201</v>
      </c>
      <c r="AV1947" s="8">
        <v>2.0829999999999998E-2</v>
      </c>
    </row>
    <row r="1948" spans="1:48">
      <c r="A1948" s="8" t="s">
        <v>3443</v>
      </c>
      <c r="B1948" s="8">
        <v>132000129</v>
      </c>
      <c r="D1948" s="8" t="s">
        <v>3734</v>
      </c>
      <c r="K1948" s="8" t="s">
        <v>2050</v>
      </c>
      <c r="S1948" s="8">
        <v>132010178</v>
      </c>
      <c r="T1948" s="8">
        <v>1</v>
      </c>
      <c r="AK1948" s="8">
        <v>0</v>
      </c>
      <c r="AL1948" s="8">
        <v>0</v>
      </c>
      <c r="AM1948" s="8">
        <v>0</v>
      </c>
      <c r="AN1948" s="8">
        <v>0</v>
      </c>
      <c r="AO1948" s="8">
        <v>0</v>
      </c>
      <c r="AP1948" s="8">
        <v>0</v>
      </c>
      <c r="AQ1948" s="8">
        <v>30013</v>
      </c>
      <c r="AR1948" s="8">
        <v>0.05</v>
      </c>
      <c r="AS1948" s="8">
        <v>0</v>
      </c>
      <c r="AT1948" s="8">
        <v>0</v>
      </c>
      <c r="AU1948" s="8">
        <v>30201</v>
      </c>
      <c r="AV1948" s="8">
        <v>1.1111000000000001E-2</v>
      </c>
    </row>
    <row r="1949" spans="1:48">
      <c r="A1949" s="8" t="s">
        <v>3443</v>
      </c>
      <c r="B1949" s="8">
        <v>132000130</v>
      </c>
      <c r="D1949" s="8" t="s">
        <v>3735</v>
      </c>
      <c r="K1949" s="8" t="s">
        <v>2050</v>
      </c>
      <c r="S1949" s="8">
        <v>132010179</v>
      </c>
      <c r="T1949" s="8">
        <v>1</v>
      </c>
      <c r="U1949" s="8">
        <v>132010078</v>
      </c>
      <c r="V1949" s="8">
        <v>2</v>
      </c>
      <c r="AK1949" s="8">
        <v>0</v>
      </c>
      <c r="AL1949" s="8">
        <v>0</v>
      </c>
      <c r="AM1949" s="8">
        <v>0</v>
      </c>
      <c r="AN1949" s="8">
        <v>0</v>
      </c>
      <c r="AO1949" s="8">
        <v>0</v>
      </c>
      <c r="AP1949" s="8">
        <v>0</v>
      </c>
      <c r="AQ1949" s="8">
        <v>30013</v>
      </c>
      <c r="AR1949" s="8">
        <v>2.0829999999999998E-2</v>
      </c>
      <c r="AS1949" s="8">
        <v>30025</v>
      </c>
      <c r="AT1949" s="8">
        <v>2.0829999999999998E-2</v>
      </c>
      <c r="AU1949" s="8">
        <v>30201</v>
      </c>
      <c r="AV1949" s="8">
        <v>2.0829999999999998E-2</v>
      </c>
    </row>
    <row r="1950" spans="1:48">
      <c r="A1950" s="8" t="s">
        <v>3443</v>
      </c>
      <c r="B1950" s="8">
        <v>132000131</v>
      </c>
      <c r="D1950" s="8" t="s">
        <v>3736</v>
      </c>
      <c r="K1950" s="8" t="s">
        <v>2050</v>
      </c>
      <c r="S1950" s="8">
        <v>132010170</v>
      </c>
      <c r="T1950" s="8">
        <v>1</v>
      </c>
      <c r="U1950" s="8">
        <v>132010188</v>
      </c>
      <c r="V1950" s="8">
        <v>1</v>
      </c>
      <c r="W1950" s="8">
        <v>132010190</v>
      </c>
      <c r="X1950" s="8">
        <v>1</v>
      </c>
      <c r="Y1950" s="8">
        <v>30195</v>
      </c>
      <c r="Z1950" s="8">
        <v>2</v>
      </c>
      <c r="AK1950" s="8">
        <v>0</v>
      </c>
      <c r="AL1950" s="8">
        <v>0</v>
      </c>
      <c r="AM1950" s="8">
        <v>0</v>
      </c>
      <c r="AN1950" s="8">
        <v>0</v>
      </c>
      <c r="AO1950" s="8">
        <v>0</v>
      </c>
      <c r="AP1950" s="8">
        <v>0</v>
      </c>
      <c r="AQ1950" s="8">
        <v>30013</v>
      </c>
      <c r="AR1950" s="8">
        <v>0.33333300000000005</v>
      </c>
      <c r="AS1950" s="8">
        <v>30025</v>
      </c>
      <c r="AT1950" s="8">
        <v>0.1</v>
      </c>
      <c r="AU1950" s="8">
        <v>30201</v>
      </c>
      <c r="AV1950" s="8">
        <v>0.1</v>
      </c>
    </row>
    <row r="1951" spans="1:48">
      <c r="A1951" s="8" t="s">
        <v>3443</v>
      </c>
      <c r="B1951" s="8">
        <v>132000132</v>
      </c>
      <c r="D1951" s="8" t="s">
        <v>3737</v>
      </c>
      <c r="K1951" s="8" t="s">
        <v>2050</v>
      </c>
      <c r="S1951" s="8">
        <v>132010171</v>
      </c>
      <c r="T1951" s="8">
        <v>1</v>
      </c>
      <c r="U1951" s="8">
        <v>132010189</v>
      </c>
      <c r="V1951" s="8">
        <v>1</v>
      </c>
      <c r="W1951" s="8">
        <v>132010191</v>
      </c>
      <c r="X1951" s="8">
        <v>1</v>
      </c>
      <c r="Y1951" s="8">
        <v>30195</v>
      </c>
      <c r="Z1951" s="8">
        <v>2</v>
      </c>
      <c r="AK1951" s="8">
        <v>0</v>
      </c>
      <c r="AL1951" s="8">
        <v>0</v>
      </c>
      <c r="AM1951" s="8">
        <v>0</v>
      </c>
      <c r="AN1951" s="8">
        <v>0</v>
      </c>
      <c r="AO1951" s="8">
        <v>0</v>
      </c>
      <c r="AP1951" s="8">
        <v>0</v>
      </c>
      <c r="AQ1951" s="8">
        <v>30013</v>
      </c>
      <c r="AR1951" s="8">
        <v>0.33333300000000005</v>
      </c>
      <c r="AS1951" s="8">
        <v>30025</v>
      </c>
      <c r="AT1951" s="8">
        <v>0.1</v>
      </c>
      <c r="AU1951" s="8">
        <v>30201</v>
      </c>
      <c r="AV1951" s="8">
        <v>0.1</v>
      </c>
    </row>
    <row r="1952" spans="1:48">
      <c r="A1952" s="8" t="s">
        <v>3443</v>
      </c>
      <c r="B1952" s="8">
        <v>132000133</v>
      </c>
      <c r="D1952" s="8" t="s">
        <v>3738</v>
      </c>
      <c r="K1952" s="8" t="s">
        <v>2050</v>
      </c>
      <c r="S1952" s="8">
        <v>132010181</v>
      </c>
      <c r="T1952" s="8">
        <v>1</v>
      </c>
      <c r="U1952" s="8">
        <v>132010151</v>
      </c>
      <c r="V1952" s="8">
        <v>1</v>
      </c>
      <c r="W1952" s="8">
        <v>132010140</v>
      </c>
      <c r="X1952" s="8">
        <v>1</v>
      </c>
      <c r="AK1952" s="8">
        <v>0</v>
      </c>
      <c r="AL1952" s="8">
        <v>0</v>
      </c>
      <c r="AM1952" s="8">
        <v>0</v>
      </c>
      <c r="AN1952" s="8">
        <v>0</v>
      </c>
      <c r="AO1952" s="8">
        <v>0</v>
      </c>
      <c r="AP1952" s="8">
        <v>0</v>
      </c>
      <c r="AQ1952" s="8">
        <v>0</v>
      </c>
      <c r="AR1952" s="8">
        <v>0</v>
      </c>
      <c r="AS1952" s="8">
        <v>0</v>
      </c>
      <c r="AT1952" s="8">
        <v>0</v>
      </c>
      <c r="AU1952" s="8">
        <v>30201</v>
      </c>
      <c r="AV1952" s="8">
        <v>1.003333</v>
      </c>
    </row>
    <row r="1953" spans="1:48">
      <c r="A1953" s="8" t="s">
        <v>3443</v>
      </c>
      <c r="B1953" s="8">
        <v>132000140</v>
      </c>
      <c r="D1953" s="8" t="s">
        <v>3739</v>
      </c>
      <c r="K1953" s="8" t="s">
        <v>2050</v>
      </c>
      <c r="S1953" s="8">
        <v>113229</v>
      </c>
      <c r="T1953" s="8">
        <v>1</v>
      </c>
      <c r="AK1953" s="8">
        <v>0</v>
      </c>
      <c r="AL1953" s="8">
        <v>0</v>
      </c>
      <c r="AM1953" s="8">
        <v>0</v>
      </c>
      <c r="AN1953" s="8">
        <v>0</v>
      </c>
      <c r="AO1953" s="8">
        <v>0</v>
      </c>
      <c r="AP1953" s="8">
        <v>0</v>
      </c>
      <c r="AQ1953" s="8">
        <v>0</v>
      </c>
      <c r="AR1953" s="8">
        <v>0</v>
      </c>
      <c r="AS1953" s="8">
        <v>30025</v>
      </c>
      <c r="AT1953" s="8">
        <v>1.6660000000000001E-2</v>
      </c>
      <c r="AU1953" s="8">
        <v>30201</v>
      </c>
      <c r="AV1953" s="8">
        <v>1.6660000000000001E-2</v>
      </c>
    </row>
    <row r="1954" spans="1:48">
      <c r="A1954" s="8" t="s">
        <v>3443</v>
      </c>
      <c r="B1954" s="8">
        <v>132000141</v>
      </c>
      <c r="D1954" s="8" t="s">
        <v>3740</v>
      </c>
      <c r="K1954" s="8" t="s">
        <v>2050</v>
      </c>
      <c r="S1954" s="8">
        <v>113229</v>
      </c>
      <c r="T1954" s="8">
        <v>1</v>
      </c>
      <c r="AK1954" s="8">
        <v>0</v>
      </c>
      <c r="AL1954" s="8">
        <v>0</v>
      </c>
      <c r="AM1954" s="8">
        <v>0</v>
      </c>
      <c r="AN1954" s="8">
        <v>0</v>
      </c>
      <c r="AO1954" s="8">
        <v>0</v>
      </c>
      <c r="AP1954" s="8">
        <v>0</v>
      </c>
      <c r="AQ1954" s="8">
        <v>0</v>
      </c>
      <c r="AR1954" s="8">
        <v>0</v>
      </c>
      <c r="AS1954" s="8">
        <v>30025</v>
      </c>
      <c r="AT1954" s="8">
        <v>1.6660000000000001E-2</v>
      </c>
      <c r="AU1954" s="8">
        <v>30201</v>
      </c>
      <c r="AV1954" s="8">
        <v>1.6660000000000001E-2</v>
      </c>
    </row>
    <row r="1955" spans="1:48">
      <c r="A1955" s="8" t="s">
        <v>3443</v>
      </c>
      <c r="B1955" s="8">
        <v>132000142</v>
      </c>
      <c r="D1955" s="8" t="s">
        <v>3741</v>
      </c>
      <c r="K1955" s="8" t="s">
        <v>2050</v>
      </c>
      <c r="S1955" s="8">
        <v>132010192</v>
      </c>
      <c r="T1955" s="8">
        <v>1</v>
      </c>
      <c r="U1955" s="8">
        <v>132010044</v>
      </c>
      <c r="V1955" s="8">
        <v>1</v>
      </c>
      <c r="W1955" s="8">
        <v>132010059</v>
      </c>
      <c r="X1955" s="8">
        <v>1</v>
      </c>
      <c r="AK1955" s="8">
        <v>0</v>
      </c>
      <c r="AL1955" s="8">
        <v>0</v>
      </c>
      <c r="AM1955" s="8">
        <v>0</v>
      </c>
      <c r="AN1955" s="8">
        <v>0</v>
      </c>
      <c r="AO1955" s="8">
        <v>0</v>
      </c>
      <c r="AP1955" s="8">
        <v>0</v>
      </c>
      <c r="AQ1955" s="8">
        <v>30013</v>
      </c>
      <c r="AR1955" s="8">
        <v>0.25</v>
      </c>
      <c r="AS1955" s="8">
        <v>30025</v>
      </c>
      <c r="AT1955" s="8">
        <v>8.3333000000000004E-2</v>
      </c>
      <c r="AU1955" s="8">
        <v>30201</v>
      </c>
      <c r="AV1955" s="8">
        <v>8.3333000000000004E-2</v>
      </c>
    </row>
    <row r="1956" spans="1:48">
      <c r="A1956" s="8" t="s">
        <v>3443</v>
      </c>
      <c r="B1956" s="8">
        <v>132000143</v>
      </c>
      <c r="D1956" s="8" t="s">
        <v>3742</v>
      </c>
      <c r="K1956" s="8" t="s">
        <v>2050</v>
      </c>
      <c r="S1956" s="8">
        <v>132010193</v>
      </c>
      <c r="T1956" s="8">
        <v>1</v>
      </c>
      <c r="U1956" s="8">
        <v>132010044</v>
      </c>
      <c r="V1956" s="8">
        <v>1</v>
      </c>
      <c r="W1956" s="8">
        <v>132010059</v>
      </c>
      <c r="X1956" s="8">
        <v>1</v>
      </c>
      <c r="AK1956" s="8">
        <v>0</v>
      </c>
      <c r="AL1956" s="8">
        <v>0</v>
      </c>
      <c r="AM1956" s="8">
        <v>0</v>
      </c>
      <c r="AN1956" s="8">
        <v>0</v>
      </c>
      <c r="AO1956" s="8">
        <v>0</v>
      </c>
      <c r="AP1956" s="8">
        <v>0</v>
      </c>
      <c r="AQ1956" s="8">
        <v>30013</v>
      </c>
      <c r="AR1956" s="8">
        <v>0.25</v>
      </c>
      <c r="AS1956" s="8">
        <v>30025</v>
      </c>
      <c r="AT1956" s="8">
        <v>7.1400000000000005E-2</v>
      </c>
      <c r="AU1956" s="8">
        <v>30201</v>
      </c>
      <c r="AV1956" s="8">
        <v>7.1400000000000005E-2</v>
      </c>
    </row>
    <row r="1957" spans="1:48">
      <c r="A1957" s="8" t="s">
        <v>3443</v>
      </c>
      <c r="B1957" s="8">
        <v>132000144</v>
      </c>
      <c r="D1957" s="8" t="s">
        <v>3743</v>
      </c>
      <c r="K1957" s="8" t="s">
        <v>2050</v>
      </c>
      <c r="S1957" s="8">
        <v>132010194</v>
      </c>
      <c r="T1957" s="8">
        <v>1</v>
      </c>
      <c r="U1957" s="8">
        <v>132010044</v>
      </c>
      <c r="V1957" s="8">
        <v>1</v>
      </c>
      <c r="W1957" s="8">
        <v>132010059</v>
      </c>
      <c r="X1957" s="8">
        <v>1</v>
      </c>
      <c r="AK1957" s="8">
        <v>0</v>
      </c>
      <c r="AL1957" s="8">
        <v>0</v>
      </c>
      <c r="AM1957" s="8">
        <v>0</v>
      </c>
      <c r="AN1957" s="8">
        <v>0</v>
      </c>
      <c r="AO1957" s="8">
        <v>0</v>
      </c>
      <c r="AP1957" s="8">
        <v>0</v>
      </c>
      <c r="AQ1957" s="8">
        <v>30013</v>
      </c>
      <c r="AR1957" s="8">
        <v>0.25</v>
      </c>
      <c r="AS1957" s="8">
        <v>30025</v>
      </c>
      <c r="AT1957" s="8">
        <v>7.1400000000000005E-2</v>
      </c>
      <c r="AU1957" s="8">
        <v>30201</v>
      </c>
      <c r="AV1957" s="8">
        <v>7.1400000000000005E-2</v>
      </c>
    </row>
    <row r="1958" spans="1:48">
      <c r="A1958" s="8" t="s">
        <v>3443</v>
      </c>
      <c r="B1958" s="8">
        <v>132000181</v>
      </c>
      <c r="D1958" s="8" t="s">
        <v>3744</v>
      </c>
      <c r="K1958" s="8" t="s">
        <v>2050</v>
      </c>
      <c r="S1958" s="8">
        <v>132010214</v>
      </c>
      <c r="T1958" s="8">
        <v>1</v>
      </c>
      <c r="U1958" s="8">
        <v>132010068</v>
      </c>
      <c r="V1958" s="8">
        <v>1</v>
      </c>
      <c r="W1958" s="8">
        <v>132010055</v>
      </c>
      <c r="X1958" s="8">
        <v>1</v>
      </c>
      <c r="Y1958" s="8">
        <v>132010061</v>
      </c>
      <c r="Z1958" s="8">
        <v>1</v>
      </c>
      <c r="AK1958" s="8">
        <v>0</v>
      </c>
      <c r="AL1958" s="8">
        <v>0</v>
      </c>
      <c r="AM1958" s="8">
        <v>30029</v>
      </c>
      <c r="AN1958" s="8">
        <v>3.333E-3</v>
      </c>
      <c r="AO1958" s="8">
        <v>0</v>
      </c>
      <c r="AP1958" s="8">
        <v>0</v>
      </c>
      <c r="AQ1958" s="8">
        <v>0</v>
      </c>
      <c r="AR1958" s="8">
        <v>0</v>
      </c>
      <c r="AS1958" s="8">
        <v>30025</v>
      </c>
      <c r="AT1958" s="8">
        <v>6.6600000000000003E-4</v>
      </c>
      <c r="AU1958" s="8">
        <v>30201</v>
      </c>
      <c r="AV1958" s="8">
        <v>3.333E-3</v>
      </c>
    </row>
    <row r="1959" spans="1:48">
      <c r="A1959" s="8" t="s">
        <v>3443</v>
      </c>
      <c r="B1959" s="8">
        <v>132000182</v>
      </c>
      <c r="D1959" s="8" t="s">
        <v>3745</v>
      </c>
      <c r="K1959" s="8" t="s">
        <v>2050</v>
      </c>
      <c r="S1959" s="8">
        <v>132010268</v>
      </c>
      <c r="T1959" s="8">
        <v>1</v>
      </c>
      <c r="U1959" s="8">
        <v>132010269</v>
      </c>
      <c r="V1959" s="8">
        <v>1</v>
      </c>
      <c r="W1959" s="8">
        <v>30195</v>
      </c>
      <c r="X1959" s="8">
        <v>2</v>
      </c>
      <c r="AK1959" s="8">
        <v>0</v>
      </c>
      <c r="AL1959" s="8">
        <v>0</v>
      </c>
      <c r="AM1959" s="8">
        <v>0</v>
      </c>
      <c r="AN1959" s="8">
        <v>0</v>
      </c>
      <c r="AO1959" s="8">
        <v>0</v>
      </c>
      <c r="AP1959" s="8">
        <v>0</v>
      </c>
      <c r="AQ1959" s="8">
        <v>30013</v>
      </c>
      <c r="AR1959" s="8">
        <v>0.125</v>
      </c>
      <c r="AS1959" s="8">
        <v>30025</v>
      </c>
      <c r="AT1959" s="8">
        <v>2.5000000000000001E-2</v>
      </c>
      <c r="AU1959" s="8">
        <v>30201</v>
      </c>
      <c r="AV1959" s="8">
        <v>2.5000000000000001E-2</v>
      </c>
    </row>
    <row r="1960" spans="1:48">
      <c r="A1960" s="8" t="s">
        <v>3443</v>
      </c>
      <c r="B1960" s="8">
        <v>132000187</v>
      </c>
      <c r="D1960" s="8" t="s">
        <v>3746</v>
      </c>
      <c r="K1960" s="8" t="s">
        <v>2050</v>
      </c>
      <c r="S1960" s="8">
        <v>132010279</v>
      </c>
      <c r="T1960" s="8">
        <v>1</v>
      </c>
      <c r="U1960" s="8">
        <v>132010050</v>
      </c>
      <c r="V1960" s="8">
        <v>1</v>
      </c>
      <c r="W1960" s="8">
        <v>30195</v>
      </c>
      <c r="X1960" s="8">
        <v>2</v>
      </c>
      <c r="AK1960" s="8">
        <v>0</v>
      </c>
      <c r="AL1960" s="8">
        <v>0</v>
      </c>
      <c r="AM1960" s="8">
        <v>0</v>
      </c>
      <c r="AN1960" s="8">
        <v>0</v>
      </c>
      <c r="AO1960" s="8">
        <v>0</v>
      </c>
      <c r="AP1960" s="8">
        <v>0</v>
      </c>
      <c r="AQ1960" s="8">
        <v>30013</v>
      </c>
      <c r="AR1960" s="8">
        <v>0.125</v>
      </c>
      <c r="AS1960" s="8">
        <v>30025</v>
      </c>
      <c r="AT1960" s="8">
        <v>2.5000000000000001E-2</v>
      </c>
      <c r="AU1960" s="8">
        <v>30201</v>
      </c>
      <c r="AV1960" s="8">
        <v>2.5000000000000001E-2</v>
      </c>
    </row>
    <row r="1961" spans="1:48">
      <c r="A1961" s="8" t="s">
        <v>3443</v>
      </c>
      <c r="B1961" s="8">
        <v>132000188</v>
      </c>
      <c r="D1961" s="8" t="s">
        <v>3747</v>
      </c>
      <c r="K1961" s="8" t="s">
        <v>2050</v>
      </c>
      <c r="S1961" s="8">
        <v>132010216</v>
      </c>
      <c r="T1961" s="8">
        <v>1</v>
      </c>
      <c r="U1961" s="8">
        <v>132010044</v>
      </c>
      <c r="V1961" s="8">
        <v>1</v>
      </c>
      <c r="W1961" s="8">
        <v>132010059</v>
      </c>
      <c r="X1961" s="8">
        <v>1</v>
      </c>
      <c r="AK1961" s="8">
        <v>0</v>
      </c>
      <c r="AL1961" s="8">
        <v>0</v>
      </c>
      <c r="AM1961" s="8">
        <v>0</v>
      </c>
      <c r="AN1961" s="8">
        <v>0</v>
      </c>
      <c r="AO1961" s="8">
        <v>0</v>
      </c>
      <c r="AP1961" s="8">
        <v>0</v>
      </c>
      <c r="AQ1961" s="8">
        <v>30013</v>
      </c>
      <c r="AR1961" s="8">
        <v>0.25</v>
      </c>
      <c r="AS1961" s="8">
        <v>30025</v>
      </c>
      <c r="AT1961" s="8">
        <v>7.1400000000000005E-2</v>
      </c>
      <c r="AU1961" s="8">
        <v>30201</v>
      </c>
      <c r="AV1961" s="8">
        <v>7.1400000000000005E-2</v>
      </c>
    </row>
    <row r="1962" spans="1:48">
      <c r="A1962" s="8" t="s">
        <v>3443</v>
      </c>
      <c r="B1962" s="8">
        <v>132000189</v>
      </c>
      <c r="D1962" s="8" t="s">
        <v>3748</v>
      </c>
      <c r="K1962" s="8" t="s">
        <v>2050</v>
      </c>
      <c r="S1962" s="8">
        <v>132010215</v>
      </c>
      <c r="T1962" s="8">
        <v>1</v>
      </c>
      <c r="U1962" s="8">
        <v>132010044</v>
      </c>
      <c r="V1962" s="8">
        <v>1</v>
      </c>
      <c r="W1962" s="8">
        <v>132010059</v>
      </c>
      <c r="X1962" s="8">
        <v>1</v>
      </c>
      <c r="AK1962" s="8">
        <v>0</v>
      </c>
      <c r="AL1962" s="8">
        <v>0</v>
      </c>
      <c r="AM1962" s="8">
        <v>0</v>
      </c>
      <c r="AN1962" s="8">
        <v>0</v>
      </c>
      <c r="AO1962" s="8">
        <v>0</v>
      </c>
      <c r="AP1962" s="8">
        <v>0</v>
      </c>
      <c r="AQ1962" s="8">
        <v>30013</v>
      </c>
      <c r="AR1962" s="8">
        <v>0.25</v>
      </c>
      <c r="AS1962" s="8">
        <v>30025</v>
      </c>
      <c r="AT1962" s="8">
        <v>7.1400000000000005E-2</v>
      </c>
      <c r="AU1962" s="8">
        <v>30201</v>
      </c>
      <c r="AV1962" s="8">
        <v>7.1400000000000005E-2</v>
      </c>
    </row>
    <row r="1963" spans="1:48">
      <c r="A1963" s="8" t="s">
        <v>3443</v>
      </c>
      <c r="B1963" s="8">
        <v>132000190</v>
      </c>
      <c r="D1963" s="8" t="s">
        <v>3749</v>
      </c>
      <c r="K1963" s="8" t="s">
        <v>2050</v>
      </c>
      <c r="S1963" s="8">
        <v>132010265</v>
      </c>
      <c r="T1963" s="8">
        <v>1</v>
      </c>
      <c r="AK1963" s="8">
        <v>0</v>
      </c>
      <c r="AL1963" s="8">
        <v>0</v>
      </c>
      <c r="AM1963" s="8">
        <v>0</v>
      </c>
      <c r="AN1963" s="8">
        <v>0</v>
      </c>
      <c r="AO1963" s="8">
        <v>0</v>
      </c>
      <c r="AP1963" s="8">
        <v>0</v>
      </c>
      <c r="AQ1963" s="8">
        <v>0</v>
      </c>
      <c r="AR1963" s="8">
        <v>0</v>
      </c>
      <c r="AS1963" s="8">
        <v>30025</v>
      </c>
      <c r="AT1963" s="8">
        <v>1.9230000000000001E-2</v>
      </c>
      <c r="AU1963" s="8">
        <v>30201</v>
      </c>
      <c r="AV1963" s="8">
        <v>1.6230000000000001E-2</v>
      </c>
    </row>
    <row r="1964" spans="1:48">
      <c r="A1964" s="8" t="s">
        <v>3443</v>
      </c>
      <c r="B1964" s="8">
        <v>132000191</v>
      </c>
      <c r="D1964" s="8" t="s">
        <v>3750</v>
      </c>
      <c r="K1964" s="8" t="s">
        <v>2050</v>
      </c>
      <c r="S1964" s="8">
        <v>132010264</v>
      </c>
      <c r="T1964" s="8">
        <v>1</v>
      </c>
      <c r="AK1964" s="8">
        <v>0</v>
      </c>
      <c r="AL1964" s="8">
        <v>0</v>
      </c>
      <c r="AM1964" s="8">
        <v>0</v>
      </c>
      <c r="AN1964" s="8">
        <v>0</v>
      </c>
      <c r="AO1964" s="8">
        <v>0</v>
      </c>
      <c r="AP1964" s="8">
        <v>0</v>
      </c>
      <c r="AQ1964" s="8">
        <v>0</v>
      </c>
      <c r="AR1964" s="8">
        <v>0</v>
      </c>
      <c r="AS1964" s="8">
        <v>30025</v>
      </c>
      <c r="AT1964" s="8">
        <v>1.9230000000000001E-2</v>
      </c>
      <c r="AU1964" s="8">
        <v>30201</v>
      </c>
      <c r="AV1964" s="8">
        <v>1.9230000000000001E-2</v>
      </c>
    </row>
    <row r="1965" spans="1:48">
      <c r="A1965" s="8" t="s">
        <v>3443</v>
      </c>
      <c r="B1965" s="8">
        <v>132000192</v>
      </c>
      <c r="D1965" s="8" t="s">
        <v>3751</v>
      </c>
      <c r="K1965" s="8" t="s">
        <v>2050</v>
      </c>
      <c r="S1965" s="8">
        <v>132010264</v>
      </c>
      <c r="T1965" s="8">
        <v>1</v>
      </c>
      <c r="AK1965" s="8">
        <v>0</v>
      </c>
      <c r="AL1965" s="8">
        <v>0</v>
      </c>
      <c r="AM1965" s="8">
        <v>0</v>
      </c>
      <c r="AN1965" s="8">
        <v>0</v>
      </c>
      <c r="AO1965" s="8">
        <v>0</v>
      </c>
      <c r="AP1965" s="8">
        <v>0</v>
      </c>
      <c r="AQ1965" s="8">
        <v>0</v>
      </c>
      <c r="AR1965" s="8">
        <v>0</v>
      </c>
      <c r="AS1965" s="8">
        <v>30025</v>
      </c>
      <c r="AT1965" s="8">
        <v>1.9230000000000001E-2</v>
      </c>
      <c r="AU1965" s="8">
        <v>30201</v>
      </c>
      <c r="AV1965" s="8">
        <v>1.9230000000000001E-2</v>
      </c>
    </row>
    <row r="1966" spans="1:48">
      <c r="A1966" s="8" t="s">
        <v>3443</v>
      </c>
      <c r="B1966" s="8">
        <v>132000198</v>
      </c>
      <c r="D1966" s="8" t="s">
        <v>3752</v>
      </c>
      <c r="K1966" s="8" t="s">
        <v>2050</v>
      </c>
      <c r="S1966" s="8">
        <v>132010225</v>
      </c>
      <c r="T1966" s="8">
        <v>1</v>
      </c>
      <c r="U1966" s="8">
        <v>113215</v>
      </c>
      <c r="V1966" s="8">
        <v>1</v>
      </c>
      <c r="AJ1966" s="8">
        <v>3218</v>
      </c>
      <c r="AK1966" s="8">
        <v>30106</v>
      </c>
      <c r="AL1966" s="8">
        <v>1E-3</v>
      </c>
      <c r="AM1966" s="8">
        <v>0</v>
      </c>
      <c r="AN1966" s="8">
        <v>0</v>
      </c>
      <c r="AO1966" s="8">
        <v>0</v>
      </c>
      <c r="AP1966" s="8">
        <v>0</v>
      </c>
      <c r="AQ1966" s="8">
        <v>30013</v>
      </c>
      <c r="AR1966" s="8">
        <v>2.5000000000000001E-3</v>
      </c>
      <c r="AS1966" s="8">
        <v>0</v>
      </c>
      <c r="AT1966" s="8">
        <v>0</v>
      </c>
      <c r="AU1966" s="8">
        <v>30201</v>
      </c>
      <c r="AV1966" s="8">
        <v>1E-3</v>
      </c>
    </row>
    <row r="1967" spans="1:48">
      <c r="A1967" s="8" t="s">
        <v>3443</v>
      </c>
      <c r="B1967" s="8">
        <v>132000208</v>
      </c>
      <c r="D1967" s="8" t="s">
        <v>3753</v>
      </c>
      <c r="K1967" s="8" t="s">
        <v>2050</v>
      </c>
      <c r="S1967" s="8">
        <v>132010229</v>
      </c>
      <c r="T1967" s="8">
        <v>1</v>
      </c>
      <c r="U1967" s="8">
        <v>132010094</v>
      </c>
      <c r="V1967" s="8">
        <v>1</v>
      </c>
      <c r="W1967" s="8">
        <v>132010095</v>
      </c>
      <c r="X1967" s="8">
        <v>1</v>
      </c>
      <c r="Y1967" s="8">
        <v>30195</v>
      </c>
      <c r="Z1967" s="8">
        <v>2</v>
      </c>
      <c r="AK1967" s="8">
        <v>0</v>
      </c>
      <c r="AL1967" s="8">
        <v>0</v>
      </c>
      <c r="AM1967" s="8">
        <v>0</v>
      </c>
      <c r="AN1967" s="8">
        <v>0</v>
      </c>
      <c r="AO1967" s="8">
        <v>0</v>
      </c>
      <c r="AP1967" s="8">
        <v>0</v>
      </c>
      <c r="AQ1967" s="8">
        <v>0</v>
      </c>
      <c r="AR1967" s="8">
        <v>0</v>
      </c>
      <c r="AS1967" s="8">
        <v>0</v>
      </c>
      <c r="AT1967" s="8">
        <v>0</v>
      </c>
      <c r="AU1967" s="8">
        <v>0</v>
      </c>
      <c r="AV1967" s="8">
        <v>0</v>
      </c>
    </row>
    <row r="1968" spans="1:48">
      <c r="A1968" s="8" t="s">
        <v>3443</v>
      </c>
      <c r="B1968" s="8">
        <v>132000211</v>
      </c>
      <c r="D1968" s="8" t="s">
        <v>14742</v>
      </c>
      <c r="K1968" s="8" t="s">
        <v>2050</v>
      </c>
      <c r="S1968" s="8">
        <v>132010234</v>
      </c>
      <c r="T1968" s="8">
        <v>1</v>
      </c>
      <c r="U1968" s="8">
        <v>132010188</v>
      </c>
      <c r="V1968" s="8">
        <v>1</v>
      </c>
      <c r="W1968" s="8">
        <v>132010190</v>
      </c>
      <c r="X1968" s="8">
        <v>1</v>
      </c>
      <c r="Y1968" s="8">
        <v>30195</v>
      </c>
      <c r="Z1968" s="8">
        <v>2</v>
      </c>
      <c r="AK1968" s="8">
        <v>0</v>
      </c>
      <c r="AL1968" s="8">
        <v>0</v>
      </c>
      <c r="AM1968" s="8">
        <v>0</v>
      </c>
      <c r="AN1968" s="8">
        <v>0</v>
      </c>
      <c r="AO1968" s="8">
        <v>0</v>
      </c>
      <c r="AP1968" s="8">
        <v>0</v>
      </c>
      <c r="AQ1968" s="8">
        <v>0</v>
      </c>
      <c r="AR1968" s="8">
        <v>0</v>
      </c>
      <c r="AS1968" s="8">
        <v>0</v>
      </c>
      <c r="AT1968" s="8">
        <v>0</v>
      </c>
      <c r="AU1968" s="8">
        <v>0</v>
      </c>
      <c r="AV1968" s="8">
        <v>0</v>
      </c>
    </row>
    <row r="1969" spans="1:48">
      <c r="A1969" s="8" t="s">
        <v>3443</v>
      </c>
      <c r="B1969" s="8">
        <v>132000212</v>
      </c>
      <c r="D1969" s="8" t="s">
        <v>14743</v>
      </c>
      <c r="K1969" s="8" t="s">
        <v>2050</v>
      </c>
      <c r="S1969" s="8">
        <v>132010276</v>
      </c>
      <c r="T1969" s="8">
        <v>1</v>
      </c>
      <c r="U1969" s="8">
        <v>132010324</v>
      </c>
      <c r="V1969" s="8">
        <v>1</v>
      </c>
      <c r="W1969" s="8">
        <v>132010361</v>
      </c>
      <c r="X1969" s="8">
        <v>1</v>
      </c>
      <c r="AK1969" s="8">
        <v>0</v>
      </c>
      <c r="AL1969" s="8">
        <v>0</v>
      </c>
      <c r="AM1969" s="8">
        <v>0</v>
      </c>
      <c r="AN1969" s="8">
        <v>0</v>
      </c>
      <c r="AO1969" s="8">
        <v>0</v>
      </c>
      <c r="AP1969" s="8">
        <v>0</v>
      </c>
      <c r="AQ1969" s="8">
        <v>0</v>
      </c>
      <c r="AR1969" s="8">
        <v>0</v>
      </c>
      <c r="AS1969" s="8">
        <v>0</v>
      </c>
      <c r="AT1969" s="8">
        <v>0</v>
      </c>
      <c r="AU1969" s="8">
        <v>0</v>
      </c>
      <c r="AV1969" s="8">
        <v>0</v>
      </c>
    </row>
    <row r="1970" spans="1:48">
      <c r="A1970" s="8" t="s">
        <v>3443</v>
      </c>
      <c r="B1970" s="8">
        <v>132000215</v>
      </c>
      <c r="D1970" s="8" t="s">
        <v>3756</v>
      </c>
      <c r="K1970" s="8" t="s">
        <v>2050</v>
      </c>
      <c r="S1970" s="8">
        <v>132010241</v>
      </c>
      <c r="T1970" s="8">
        <v>1</v>
      </c>
      <c r="U1970" s="8">
        <v>132010050</v>
      </c>
      <c r="V1970" s="8">
        <v>1</v>
      </c>
      <c r="W1970" s="8">
        <v>30195</v>
      </c>
      <c r="X1970" s="8">
        <v>2</v>
      </c>
      <c r="AK1970" s="8">
        <v>0</v>
      </c>
      <c r="AL1970" s="8">
        <v>0</v>
      </c>
      <c r="AM1970" s="8">
        <v>0</v>
      </c>
      <c r="AN1970" s="8">
        <v>0</v>
      </c>
      <c r="AO1970" s="8">
        <v>0</v>
      </c>
      <c r="AP1970" s="8">
        <v>0</v>
      </c>
      <c r="AQ1970" s="8">
        <v>0</v>
      </c>
      <c r="AR1970" s="8">
        <v>0</v>
      </c>
      <c r="AS1970" s="8">
        <v>0</v>
      </c>
      <c r="AT1970" s="8">
        <v>0</v>
      </c>
      <c r="AU1970" s="8">
        <v>0</v>
      </c>
      <c r="AV1970" s="8">
        <v>0</v>
      </c>
    </row>
    <row r="1971" spans="1:48">
      <c r="A1971" s="8" t="s">
        <v>3443</v>
      </c>
      <c r="B1971" s="8">
        <v>132000218</v>
      </c>
      <c r="D1971" s="8" t="s">
        <v>3757</v>
      </c>
      <c r="K1971" s="8" t="s">
        <v>2050</v>
      </c>
      <c r="S1971" s="8">
        <v>132010238</v>
      </c>
      <c r="T1971" s="8">
        <v>1</v>
      </c>
      <c r="U1971" s="8">
        <v>132010044</v>
      </c>
      <c r="V1971" s="8">
        <v>1</v>
      </c>
      <c r="W1971" s="8">
        <v>132010059</v>
      </c>
      <c r="X1971" s="8">
        <v>1</v>
      </c>
      <c r="AK1971" s="8">
        <v>0</v>
      </c>
      <c r="AL1971" s="8">
        <v>0</v>
      </c>
      <c r="AM1971" s="8">
        <v>0</v>
      </c>
      <c r="AN1971" s="8">
        <v>0</v>
      </c>
      <c r="AO1971" s="8">
        <v>0</v>
      </c>
      <c r="AP1971" s="8">
        <v>0</v>
      </c>
      <c r="AQ1971" s="8">
        <v>0</v>
      </c>
      <c r="AR1971" s="8">
        <v>0</v>
      </c>
      <c r="AS1971" s="8">
        <v>0</v>
      </c>
      <c r="AT1971" s="8">
        <v>0</v>
      </c>
      <c r="AU1971" s="8">
        <v>0</v>
      </c>
      <c r="AV1971" s="8">
        <v>0</v>
      </c>
    </row>
    <row r="1972" spans="1:48">
      <c r="A1972" s="8" t="s">
        <v>3443</v>
      </c>
      <c r="B1972" s="8">
        <v>132000219</v>
      </c>
      <c r="D1972" s="8" t="s">
        <v>3758</v>
      </c>
      <c r="K1972" s="8" t="s">
        <v>2050</v>
      </c>
      <c r="S1972" s="8">
        <v>132010239</v>
      </c>
      <c r="T1972" s="8">
        <v>1</v>
      </c>
      <c r="U1972" s="8">
        <v>132010044</v>
      </c>
      <c r="V1972" s="8">
        <v>1</v>
      </c>
      <c r="W1972" s="8">
        <v>132010059</v>
      </c>
      <c r="X1972" s="8">
        <v>1</v>
      </c>
      <c r="AK1972" s="8">
        <v>0</v>
      </c>
      <c r="AL1972" s="8">
        <v>0</v>
      </c>
      <c r="AM1972" s="8">
        <v>0</v>
      </c>
      <c r="AN1972" s="8">
        <v>0</v>
      </c>
      <c r="AO1972" s="8">
        <v>0</v>
      </c>
      <c r="AP1972" s="8">
        <v>0</v>
      </c>
      <c r="AQ1972" s="8">
        <v>0</v>
      </c>
      <c r="AR1972" s="8">
        <v>0</v>
      </c>
      <c r="AS1972" s="8">
        <v>0</v>
      </c>
      <c r="AT1972" s="8">
        <v>0</v>
      </c>
      <c r="AU1972" s="8">
        <v>0</v>
      </c>
      <c r="AV1972" s="8">
        <v>0</v>
      </c>
    </row>
    <row r="1973" spans="1:48">
      <c r="A1973" s="8" t="s">
        <v>3443</v>
      </c>
      <c r="B1973" s="8">
        <v>132000221</v>
      </c>
      <c r="D1973" s="8" t="s">
        <v>14744</v>
      </c>
      <c r="K1973" s="8" t="s">
        <v>2050</v>
      </c>
      <c r="S1973" s="8">
        <v>132010242</v>
      </c>
      <c r="T1973" s="8">
        <v>1</v>
      </c>
      <c r="U1973" s="8">
        <v>132010044</v>
      </c>
      <c r="V1973" s="8">
        <v>1</v>
      </c>
      <c r="W1973" s="8">
        <v>132010276</v>
      </c>
      <c r="X1973" s="8">
        <v>1</v>
      </c>
      <c r="AK1973" s="8">
        <v>0</v>
      </c>
      <c r="AL1973" s="8">
        <v>0</v>
      </c>
      <c r="AM1973" s="8">
        <v>0</v>
      </c>
      <c r="AN1973" s="8">
        <v>0</v>
      </c>
      <c r="AO1973" s="8">
        <v>0</v>
      </c>
      <c r="AP1973" s="8">
        <v>0</v>
      </c>
      <c r="AQ1973" s="8">
        <v>30013</v>
      </c>
      <c r="AR1973" s="8">
        <v>0.25</v>
      </c>
      <c r="AS1973" s="8">
        <v>30025</v>
      </c>
      <c r="AT1973" s="8">
        <v>7.1419999999999997E-2</v>
      </c>
      <c r="AU1973" s="8">
        <v>30201</v>
      </c>
      <c r="AV1973" s="8">
        <v>7.1419999999999997E-2</v>
      </c>
    </row>
    <row r="1974" spans="1:48">
      <c r="A1974" s="8" t="s">
        <v>3443</v>
      </c>
      <c r="B1974" s="8">
        <v>132000222</v>
      </c>
      <c r="D1974" s="8" t="s">
        <v>14745</v>
      </c>
      <c r="K1974" s="8" t="s">
        <v>2050</v>
      </c>
      <c r="S1974" s="8">
        <v>132010215</v>
      </c>
      <c r="T1974" s="8">
        <v>1</v>
      </c>
      <c r="U1974" s="8">
        <v>132010044</v>
      </c>
      <c r="V1974" s="8">
        <v>1</v>
      </c>
      <c r="W1974" s="8">
        <v>132010276</v>
      </c>
      <c r="X1974" s="8">
        <v>1</v>
      </c>
      <c r="AK1974" s="8">
        <v>0</v>
      </c>
      <c r="AL1974" s="8">
        <v>0</v>
      </c>
      <c r="AM1974" s="8">
        <v>0</v>
      </c>
      <c r="AN1974" s="8">
        <v>0</v>
      </c>
      <c r="AO1974" s="8">
        <v>0</v>
      </c>
      <c r="AP1974" s="8">
        <v>0</v>
      </c>
      <c r="AQ1974" s="8">
        <v>30013</v>
      </c>
      <c r="AR1974" s="8">
        <v>0.25</v>
      </c>
      <c r="AS1974" s="8">
        <v>30025</v>
      </c>
      <c r="AT1974" s="8">
        <v>7.1400000000000005E-2</v>
      </c>
      <c r="AU1974" s="8">
        <v>30201</v>
      </c>
      <c r="AV1974" s="8">
        <v>7.1400000000000005E-2</v>
      </c>
    </row>
    <row r="1975" spans="1:48">
      <c r="A1975" s="8" t="s">
        <v>3443</v>
      </c>
      <c r="B1975" s="8">
        <v>132000228</v>
      </c>
      <c r="D1975" s="8" t="s">
        <v>3761</v>
      </c>
      <c r="K1975" s="8" t="s">
        <v>2050</v>
      </c>
      <c r="S1975" s="8" t="s">
        <v>1932</v>
      </c>
      <c r="T1975" s="8">
        <v>0.02</v>
      </c>
      <c r="AK1975" s="8">
        <v>0</v>
      </c>
      <c r="AL1975" s="8">
        <v>0</v>
      </c>
      <c r="AM1975" s="8">
        <v>0</v>
      </c>
      <c r="AN1975" s="8">
        <v>0</v>
      </c>
      <c r="AO1975" s="8">
        <v>0</v>
      </c>
      <c r="AP1975" s="8">
        <v>0</v>
      </c>
      <c r="AQ1975" s="8">
        <v>0</v>
      </c>
      <c r="AR1975" s="8">
        <v>0</v>
      </c>
      <c r="AS1975" s="8">
        <v>0</v>
      </c>
      <c r="AT1975" s="8">
        <v>0</v>
      </c>
      <c r="AU1975" s="8">
        <v>30201</v>
      </c>
      <c r="AV1975" s="8">
        <v>5.0000000000000001E-4</v>
      </c>
    </row>
    <row r="1976" spans="1:48">
      <c r="A1976" s="8" t="s">
        <v>3443</v>
      </c>
      <c r="B1976" s="8">
        <v>132000229</v>
      </c>
      <c r="D1976" s="8" t="s">
        <v>3762</v>
      </c>
      <c r="K1976" s="8" t="s">
        <v>2050</v>
      </c>
      <c r="S1976" s="8">
        <v>132010252</v>
      </c>
      <c r="T1976" s="8">
        <v>1</v>
      </c>
      <c r="U1976" s="8">
        <v>132010094</v>
      </c>
      <c r="V1976" s="8">
        <v>1</v>
      </c>
      <c r="W1976" s="8">
        <v>132010095</v>
      </c>
      <c r="X1976" s="8">
        <v>1</v>
      </c>
      <c r="Y1976" s="8">
        <v>30195</v>
      </c>
      <c r="Z1976" s="8">
        <v>2</v>
      </c>
      <c r="AK1976" s="8">
        <v>0</v>
      </c>
      <c r="AL1976" s="8">
        <v>0</v>
      </c>
      <c r="AM1976" s="8">
        <v>0</v>
      </c>
      <c r="AN1976" s="8">
        <v>0</v>
      </c>
      <c r="AO1976" s="8">
        <v>0</v>
      </c>
      <c r="AP1976" s="8">
        <v>0</v>
      </c>
      <c r="AQ1976" s="8">
        <v>0</v>
      </c>
      <c r="AR1976" s="8">
        <v>0</v>
      </c>
      <c r="AS1976" s="8">
        <v>0</v>
      </c>
      <c r="AT1976" s="8">
        <v>0</v>
      </c>
      <c r="AU1976" s="8">
        <v>0</v>
      </c>
      <c r="AV1976" s="8">
        <v>0</v>
      </c>
    </row>
    <row r="1977" spans="1:48">
      <c r="A1977" s="8" t="s">
        <v>3443</v>
      </c>
      <c r="B1977" s="8">
        <v>132000230</v>
      </c>
      <c r="D1977" s="8" t="s">
        <v>14746</v>
      </c>
      <c r="K1977" s="8" t="s">
        <v>2050</v>
      </c>
      <c r="S1977" s="8">
        <v>132010246</v>
      </c>
      <c r="T1977" s="8">
        <v>1</v>
      </c>
      <c r="U1977" s="8">
        <v>132010044</v>
      </c>
      <c r="V1977" s="8">
        <v>1</v>
      </c>
      <c r="W1977" s="8">
        <v>132010059</v>
      </c>
      <c r="X1977" s="8">
        <v>1</v>
      </c>
      <c r="AK1977" s="8">
        <v>0</v>
      </c>
      <c r="AL1977" s="8">
        <v>0</v>
      </c>
      <c r="AM1977" s="8">
        <v>0</v>
      </c>
      <c r="AN1977" s="8">
        <v>0</v>
      </c>
      <c r="AO1977" s="8">
        <v>0</v>
      </c>
      <c r="AP1977" s="8">
        <v>0</v>
      </c>
      <c r="AQ1977" s="8">
        <v>0</v>
      </c>
      <c r="AR1977" s="8">
        <v>0</v>
      </c>
      <c r="AS1977" s="8">
        <v>0</v>
      </c>
      <c r="AT1977" s="8">
        <v>0</v>
      </c>
      <c r="AU1977" s="8">
        <v>0</v>
      </c>
      <c r="AV1977" s="8">
        <v>0</v>
      </c>
    </row>
    <row r="1978" spans="1:48">
      <c r="A1978" s="8" t="s">
        <v>3443</v>
      </c>
      <c r="B1978" s="8">
        <v>132000231</v>
      </c>
      <c r="D1978" s="8" t="s">
        <v>2651</v>
      </c>
      <c r="K1978" s="8" t="s">
        <v>2050</v>
      </c>
      <c r="S1978" s="8">
        <v>113237</v>
      </c>
      <c r="T1978" s="8">
        <v>1</v>
      </c>
      <c r="U1978" s="8">
        <v>132010290</v>
      </c>
      <c r="V1978" s="8">
        <v>1</v>
      </c>
      <c r="W1978" s="8">
        <v>113229</v>
      </c>
      <c r="X1978" s="8">
        <v>1</v>
      </c>
      <c r="Y1978" s="8" t="s">
        <v>1782</v>
      </c>
      <c r="Z1978" s="8">
        <v>70</v>
      </c>
      <c r="AA1978" s="8" t="s">
        <v>1756</v>
      </c>
      <c r="AB1978" s="8">
        <v>7</v>
      </c>
      <c r="AC1978" s="8" t="s">
        <v>1758</v>
      </c>
      <c r="AD1978" s="8">
        <v>23</v>
      </c>
      <c r="AK1978" s="8">
        <v>0</v>
      </c>
      <c r="AL1978" s="8">
        <v>0</v>
      </c>
      <c r="AM1978" s="8">
        <v>30029</v>
      </c>
      <c r="AN1978" s="8">
        <v>1</v>
      </c>
      <c r="AO1978" s="8">
        <v>0</v>
      </c>
      <c r="AP1978" s="8">
        <v>0</v>
      </c>
      <c r="AQ1978" s="8">
        <v>0</v>
      </c>
      <c r="AR1978" s="8">
        <v>0</v>
      </c>
      <c r="AS1978" s="8">
        <v>0</v>
      </c>
      <c r="AT1978" s="8">
        <v>0</v>
      </c>
      <c r="AU1978" s="8">
        <v>30201</v>
      </c>
      <c r="AV1978" s="8">
        <v>1.6660000000000001E-2</v>
      </c>
    </row>
    <row r="1979" spans="1:48">
      <c r="A1979" s="8" t="s">
        <v>3443</v>
      </c>
      <c r="B1979" s="8">
        <v>132000232</v>
      </c>
      <c r="D1979" s="8" t="s">
        <v>3764</v>
      </c>
      <c r="K1979" s="8" t="s">
        <v>2050</v>
      </c>
      <c r="S1979" s="8">
        <v>132010195</v>
      </c>
      <c r="T1979" s="8">
        <v>1</v>
      </c>
      <c r="U1979" s="8">
        <v>132010253</v>
      </c>
      <c r="V1979" s="8">
        <v>1</v>
      </c>
      <c r="Y1979" s="8" t="s">
        <v>1782</v>
      </c>
      <c r="Z1979" s="8">
        <v>70</v>
      </c>
      <c r="AA1979" s="8" t="s">
        <v>1756</v>
      </c>
      <c r="AB1979" s="8">
        <v>7</v>
      </c>
      <c r="AC1979" s="8" t="s">
        <v>1758</v>
      </c>
      <c r="AD1979" s="8">
        <v>23</v>
      </c>
      <c r="AK1979" s="8">
        <v>0</v>
      </c>
      <c r="AL1979" s="8">
        <v>0</v>
      </c>
      <c r="AM1979" s="8">
        <v>30029</v>
      </c>
      <c r="AN1979" s="8">
        <v>1</v>
      </c>
      <c r="AO1979" s="8">
        <v>0</v>
      </c>
      <c r="AP1979" s="8">
        <v>0</v>
      </c>
      <c r="AQ1979" s="8">
        <v>0</v>
      </c>
      <c r="AR1979" s="8">
        <v>0</v>
      </c>
      <c r="AS1979" s="8">
        <v>0</v>
      </c>
      <c r="AT1979" s="8">
        <v>0</v>
      </c>
      <c r="AU1979" s="8">
        <v>30201</v>
      </c>
      <c r="AV1979" s="8">
        <v>1.6660000000000001E-2</v>
      </c>
    </row>
    <row r="1980" spans="1:48">
      <c r="A1980" s="8" t="s">
        <v>3443</v>
      </c>
      <c r="B1980" s="8">
        <v>132000239</v>
      </c>
      <c r="D1980" s="8" t="s">
        <v>2653</v>
      </c>
      <c r="K1980" s="8" t="s">
        <v>2050</v>
      </c>
      <c r="S1980" s="8">
        <v>132010258</v>
      </c>
      <c r="T1980" s="8">
        <v>1</v>
      </c>
      <c r="U1980" s="8">
        <v>132010253</v>
      </c>
      <c r="V1980" s="8">
        <v>1</v>
      </c>
      <c r="W1980" s="8">
        <v>113229</v>
      </c>
      <c r="X1980" s="8">
        <v>1</v>
      </c>
      <c r="Y1980" s="8" t="s">
        <v>1782</v>
      </c>
      <c r="Z1980" s="8">
        <v>70</v>
      </c>
      <c r="AA1980" s="8" t="s">
        <v>1756</v>
      </c>
      <c r="AB1980" s="8">
        <v>7</v>
      </c>
      <c r="AC1980" s="8" t="s">
        <v>1758</v>
      </c>
      <c r="AD1980" s="8">
        <v>23</v>
      </c>
      <c r="AK1980" s="8">
        <v>0</v>
      </c>
      <c r="AL1980" s="8">
        <v>0</v>
      </c>
      <c r="AM1980" s="8">
        <v>0</v>
      </c>
      <c r="AN1980" s="8">
        <v>0</v>
      </c>
      <c r="AO1980" s="8">
        <v>0</v>
      </c>
      <c r="AP1980" s="8">
        <v>0</v>
      </c>
      <c r="AQ1980" s="8">
        <v>0</v>
      </c>
      <c r="AR1980" s="8">
        <v>0</v>
      </c>
      <c r="AS1980" s="8">
        <v>0</v>
      </c>
      <c r="AT1980" s="8">
        <v>0</v>
      </c>
      <c r="AU1980" s="8">
        <v>30201</v>
      </c>
      <c r="AV1980" s="8">
        <v>2.5640999999999997E-2</v>
      </c>
    </row>
    <row r="1981" spans="1:48">
      <c r="A1981" s="8" t="s">
        <v>3443</v>
      </c>
      <c r="B1981" s="8">
        <v>132000240</v>
      </c>
      <c r="D1981" s="8" t="s">
        <v>3765</v>
      </c>
      <c r="K1981" s="8" t="s">
        <v>2050</v>
      </c>
      <c r="S1981" s="8">
        <v>113229</v>
      </c>
      <c r="T1981" s="8">
        <v>1</v>
      </c>
      <c r="AK1981" s="8">
        <v>30106</v>
      </c>
      <c r="AL1981" s="8">
        <v>1.6660000000000001E-2</v>
      </c>
      <c r="AM1981" s="8">
        <v>0</v>
      </c>
      <c r="AN1981" s="8">
        <v>0</v>
      </c>
      <c r="AO1981" s="8">
        <v>0</v>
      </c>
      <c r="AP1981" s="8">
        <v>0</v>
      </c>
      <c r="AQ1981" s="8">
        <v>30013</v>
      </c>
      <c r="AR1981" s="8">
        <v>1.6660000000000001E-2</v>
      </c>
      <c r="AS1981" s="8">
        <v>0</v>
      </c>
      <c r="AT1981" s="8">
        <v>0</v>
      </c>
      <c r="AU1981" s="8">
        <v>30201</v>
      </c>
      <c r="AV1981" s="8">
        <v>1.6660000000000001E-2</v>
      </c>
    </row>
    <row r="1982" spans="1:48">
      <c r="A1982" s="8" t="s">
        <v>3443</v>
      </c>
      <c r="B1982" s="8">
        <v>132000241</v>
      </c>
      <c r="D1982" s="8" t="s">
        <v>3766</v>
      </c>
      <c r="K1982" s="8" t="s">
        <v>2050</v>
      </c>
      <c r="S1982" s="8">
        <v>132010258</v>
      </c>
      <c r="T1982" s="8">
        <v>1</v>
      </c>
      <c r="U1982" s="8">
        <v>132010139</v>
      </c>
      <c r="V1982" s="8">
        <v>1</v>
      </c>
      <c r="Y1982" s="8" t="s">
        <v>1782</v>
      </c>
      <c r="Z1982" s="8">
        <v>70</v>
      </c>
      <c r="AA1982" s="8" t="s">
        <v>1756</v>
      </c>
      <c r="AB1982" s="8">
        <v>7</v>
      </c>
      <c r="AC1982" s="8" t="s">
        <v>1758</v>
      </c>
      <c r="AD1982" s="8">
        <v>23</v>
      </c>
      <c r="AK1982" s="8">
        <v>0</v>
      </c>
      <c r="AL1982" s="8">
        <v>0</v>
      </c>
      <c r="AM1982" s="8">
        <v>0</v>
      </c>
      <c r="AN1982" s="8">
        <v>0</v>
      </c>
      <c r="AO1982" s="8">
        <v>0</v>
      </c>
      <c r="AP1982" s="8">
        <v>0</v>
      </c>
      <c r="AQ1982" s="8">
        <v>0</v>
      </c>
      <c r="AR1982" s="8">
        <v>0</v>
      </c>
      <c r="AS1982" s="8">
        <v>0</v>
      </c>
      <c r="AT1982" s="8">
        <v>0</v>
      </c>
      <c r="AU1982" s="8">
        <v>30201</v>
      </c>
      <c r="AV1982" s="8">
        <v>2.5640999999999997E-2</v>
      </c>
    </row>
    <row r="1983" spans="1:48">
      <c r="A1983" s="8" t="s">
        <v>3443</v>
      </c>
      <c r="B1983" s="8">
        <v>132000242</v>
      </c>
      <c r="D1983" s="8" t="s">
        <v>3767</v>
      </c>
      <c r="K1983" s="8" t="s">
        <v>2050</v>
      </c>
      <c r="S1983" s="8">
        <v>132010052</v>
      </c>
      <c r="T1983" s="8">
        <v>1</v>
      </c>
      <c r="U1983" s="8">
        <v>132010289</v>
      </c>
      <c r="V1983" s="8">
        <v>1</v>
      </c>
      <c r="W1983" s="8">
        <v>132010061</v>
      </c>
      <c r="X1983" s="8">
        <v>1</v>
      </c>
      <c r="AK1983" s="8">
        <v>0</v>
      </c>
      <c r="AL1983" s="8">
        <v>0</v>
      </c>
      <c r="AM1983" s="8">
        <v>30029</v>
      </c>
      <c r="AN1983" s="8">
        <v>3.333E-3</v>
      </c>
      <c r="AO1983" s="8">
        <v>0</v>
      </c>
      <c r="AP1983" s="8">
        <v>0</v>
      </c>
      <c r="AQ1983" s="8">
        <v>0</v>
      </c>
      <c r="AR1983" s="8">
        <v>0</v>
      </c>
      <c r="AS1983" s="8">
        <v>30025</v>
      </c>
      <c r="AT1983" s="8">
        <v>6.6600000000000003E-4</v>
      </c>
      <c r="AU1983" s="8">
        <v>30201</v>
      </c>
      <c r="AV1983" s="8">
        <v>3.333E-3</v>
      </c>
    </row>
    <row r="1984" spans="1:48">
      <c r="A1984" s="8" t="s">
        <v>3443</v>
      </c>
      <c r="B1984" s="8">
        <v>132000243</v>
      </c>
      <c r="D1984" s="8" t="s">
        <v>3768</v>
      </c>
      <c r="K1984" s="8" t="s">
        <v>2050</v>
      </c>
      <c r="S1984" s="8">
        <v>132010287</v>
      </c>
      <c r="T1984" s="8">
        <v>1</v>
      </c>
      <c r="U1984" s="8">
        <v>132010044</v>
      </c>
      <c r="V1984" s="8">
        <v>1</v>
      </c>
      <c r="W1984" s="8">
        <v>132010276</v>
      </c>
      <c r="X1984" s="8">
        <v>1</v>
      </c>
      <c r="AK1984" s="8">
        <v>0</v>
      </c>
      <c r="AL1984" s="8">
        <v>0</v>
      </c>
      <c r="AM1984" s="8">
        <v>0</v>
      </c>
      <c r="AN1984" s="8">
        <v>0</v>
      </c>
      <c r="AO1984" s="8">
        <v>0</v>
      </c>
      <c r="AP1984" s="8">
        <v>0</v>
      </c>
      <c r="AQ1984" s="8">
        <v>30013</v>
      </c>
      <c r="AR1984" s="8">
        <v>0.25</v>
      </c>
      <c r="AS1984" s="8">
        <v>30025</v>
      </c>
      <c r="AT1984" s="8">
        <v>7.1400000000000005E-2</v>
      </c>
      <c r="AU1984" s="8">
        <v>30201</v>
      </c>
      <c r="AV1984" s="8">
        <v>7.1400000000000005E-2</v>
      </c>
    </row>
    <row r="1985" spans="1:48">
      <c r="A1985" s="8" t="s">
        <v>3443</v>
      </c>
      <c r="B1985" s="8">
        <v>132000244</v>
      </c>
      <c r="D1985" s="8" t="s">
        <v>3769</v>
      </c>
      <c r="K1985" s="8" t="s">
        <v>2050</v>
      </c>
      <c r="S1985" s="8">
        <v>132010286</v>
      </c>
      <c r="T1985" s="8">
        <v>1</v>
      </c>
      <c r="U1985" s="8">
        <v>132010044</v>
      </c>
      <c r="V1985" s="8">
        <v>1</v>
      </c>
      <c r="W1985" s="8">
        <v>132010276</v>
      </c>
      <c r="X1985" s="8">
        <v>1</v>
      </c>
      <c r="AK1985" s="8">
        <v>0</v>
      </c>
      <c r="AL1985" s="8">
        <v>0</v>
      </c>
      <c r="AM1985" s="8">
        <v>0</v>
      </c>
      <c r="AN1985" s="8">
        <v>0</v>
      </c>
      <c r="AO1985" s="8">
        <v>0</v>
      </c>
      <c r="AP1985" s="8">
        <v>0</v>
      </c>
      <c r="AQ1985" s="8">
        <v>30013</v>
      </c>
      <c r="AR1985" s="8">
        <v>0.25</v>
      </c>
      <c r="AS1985" s="8">
        <v>30025</v>
      </c>
      <c r="AT1985" s="8">
        <v>7.1400000000000005E-2</v>
      </c>
      <c r="AU1985" s="8">
        <v>30201</v>
      </c>
      <c r="AV1985" s="8">
        <v>7.1400000000000005E-2</v>
      </c>
    </row>
    <row r="1986" spans="1:48">
      <c r="A1986" s="8" t="s">
        <v>3443</v>
      </c>
      <c r="B1986" s="8">
        <v>132000245</v>
      </c>
      <c r="D1986" s="8" t="s">
        <v>3770</v>
      </c>
      <c r="K1986" s="8" t="s">
        <v>2050</v>
      </c>
      <c r="S1986" s="8">
        <v>132010271</v>
      </c>
      <c r="T1986" s="8">
        <v>1</v>
      </c>
      <c r="U1986" s="8">
        <v>132010044</v>
      </c>
      <c r="V1986" s="8">
        <v>1</v>
      </c>
      <c r="W1986" s="8">
        <v>132010280</v>
      </c>
      <c r="X1986" s="8">
        <v>1</v>
      </c>
      <c r="AK1986" s="8">
        <v>0</v>
      </c>
      <c r="AL1986" s="8">
        <v>0</v>
      </c>
      <c r="AM1986" s="8">
        <v>0</v>
      </c>
      <c r="AN1986" s="8">
        <v>0</v>
      </c>
      <c r="AO1986" s="8">
        <v>0</v>
      </c>
      <c r="AP1986" s="8">
        <v>0</v>
      </c>
      <c r="AQ1986" s="8">
        <v>30013</v>
      </c>
      <c r="AR1986" s="8">
        <v>0.25</v>
      </c>
      <c r="AS1986" s="8">
        <v>30025</v>
      </c>
      <c r="AT1986" s="8">
        <v>7.1400000000000005E-2</v>
      </c>
      <c r="AU1986" s="8">
        <v>30201</v>
      </c>
      <c r="AV1986" s="8">
        <v>7.1400000000000005E-2</v>
      </c>
    </row>
    <row r="1987" spans="1:48">
      <c r="A1987" s="8" t="s">
        <v>3443</v>
      </c>
      <c r="B1987" s="8">
        <v>132000246</v>
      </c>
      <c r="D1987" s="8" t="s">
        <v>3771</v>
      </c>
      <c r="K1987" s="8" t="s">
        <v>2050</v>
      </c>
      <c r="S1987" s="8">
        <v>132010270</v>
      </c>
      <c r="T1987" s="8">
        <v>1</v>
      </c>
      <c r="U1987" s="8">
        <v>132010267</v>
      </c>
      <c r="V1987" s="8">
        <v>1</v>
      </c>
      <c r="W1987" s="8">
        <v>132010275</v>
      </c>
      <c r="X1987" s="8">
        <v>1</v>
      </c>
      <c r="AK1987" s="8">
        <v>0</v>
      </c>
      <c r="AL1987" s="8">
        <v>0</v>
      </c>
      <c r="AM1987" s="8">
        <v>0</v>
      </c>
      <c r="AN1987" s="8">
        <v>0</v>
      </c>
      <c r="AO1987" s="8">
        <v>0</v>
      </c>
      <c r="AP1987" s="8">
        <v>0</v>
      </c>
      <c r="AQ1987" s="8">
        <v>30013</v>
      </c>
      <c r="AR1987" s="8">
        <v>0.25</v>
      </c>
      <c r="AS1987" s="8">
        <v>30025</v>
      </c>
      <c r="AT1987" s="8">
        <v>7.1419999999999997E-2</v>
      </c>
      <c r="AU1987" s="8">
        <v>30201</v>
      </c>
      <c r="AV1987" s="8">
        <v>7.1419999999999997E-2</v>
      </c>
    </row>
    <row r="1988" spans="1:48">
      <c r="A1988" s="8" t="s">
        <v>3443</v>
      </c>
      <c r="B1988" s="8">
        <v>132000247</v>
      </c>
      <c r="D1988" s="8" t="s">
        <v>3772</v>
      </c>
      <c r="K1988" s="8" t="s">
        <v>2050</v>
      </c>
      <c r="S1988" s="8">
        <v>132010272</v>
      </c>
      <c r="T1988" s="8">
        <v>1</v>
      </c>
      <c r="U1988" s="8">
        <v>132010044</v>
      </c>
      <c r="V1988" s="8">
        <v>1</v>
      </c>
      <c r="W1988" s="8">
        <v>132010277</v>
      </c>
      <c r="X1988" s="8">
        <v>1</v>
      </c>
      <c r="AK1988" s="8">
        <v>0</v>
      </c>
      <c r="AL1988" s="8">
        <v>0</v>
      </c>
      <c r="AM1988" s="8">
        <v>0</v>
      </c>
      <c r="AN1988" s="8">
        <v>0</v>
      </c>
      <c r="AO1988" s="8">
        <v>0</v>
      </c>
      <c r="AP1988" s="8">
        <v>0</v>
      </c>
      <c r="AQ1988" s="8">
        <v>30013</v>
      </c>
      <c r="AR1988" s="8">
        <v>0.25</v>
      </c>
      <c r="AS1988" s="8">
        <v>30025</v>
      </c>
      <c r="AT1988" s="8">
        <v>7.1419999999999997E-2</v>
      </c>
      <c r="AU1988" s="8">
        <v>30201</v>
      </c>
      <c r="AV1988" s="8">
        <v>7.1419999999999997E-2</v>
      </c>
    </row>
    <row r="1989" spans="1:48">
      <c r="A1989" s="8" t="s">
        <v>3443</v>
      </c>
      <c r="B1989" s="8">
        <v>132000248</v>
      </c>
      <c r="D1989" s="8" t="s">
        <v>3773</v>
      </c>
      <c r="K1989" s="8" t="s">
        <v>2050</v>
      </c>
      <c r="S1989" s="8">
        <v>132010266</v>
      </c>
      <c r="T1989" s="8">
        <v>1</v>
      </c>
      <c r="U1989" s="8">
        <v>132010050</v>
      </c>
      <c r="V1989" s="8">
        <v>1</v>
      </c>
      <c r="W1989" s="8">
        <v>30195</v>
      </c>
      <c r="X1989" s="8">
        <v>2</v>
      </c>
      <c r="AK1989" s="8">
        <v>0</v>
      </c>
      <c r="AL1989" s="8">
        <v>0</v>
      </c>
      <c r="AM1989" s="8">
        <v>0</v>
      </c>
      <c r="AN1989" s="8">
        <v>0</v>
      </c>
      <c r="AO1989" s="8">
        <v>0</v>
      </c>
      <c r="AP1989" s="8">
        <v>0</v>
      </c>
      <c r="AQ1989" s="8">
        <v>30013</v>
      </c>
      <c r="AR1989" s="8">
        <v>0.125</v>
      </c>
      <c r="AS1989" s="8">
        <v>30025</v>
      </c>
      <c r="AT1989" s="8">
        <v>2.5000000000000001E-2</v>
      </c>
      <c r="AU1989" s="8">
        <v>30201</v>
      </c>
      <c r="AV1989" s="8">
        <v>2.5000000000000001E-2</v>
      </c>
    </row>
    <row r="1990" spans="1:48">
      <c r="A1990" s="8" t="s">
        <v>3443</v>
      </c>
      <c r="B1990" s="8">
        <v>132000258</v>
      </c>
      <c r="D1990" s="8" t="s">
        <v>3774</v>
      </c>
      <c r="K1990" s="8" t="s">
        <v>2050</v>
      </c>
      <c r="S1990" s="8">
        <v>132010282</v>
      </c>
      <c r="T1990" s="8">
        <v>1</v>
      </c>
      <c r="AK1990" s="8">
        <v>0</v>
      </c>
      <c r="AL1990" s="8">
        <v>0</v>
      </c>
      <c r="AM1990" s="8">
        <v>0</v>
      </c>
      <c r="AN1990" s="8">
        <v>0</v>
      </c>
      <c r="AO1990" s="8">
        <v>0</v>
      </c>
      <c r="AP1990" s="8">
        <v>0</v>
      </c>
      <c r="AQ1990" s="8">
        <v>0</v>
      </c>
      <c r="AR1990" s="8">
        <v>0</v>
      </c>
      <c r="AS1990" s="8">
        <v>30025</v>
      </c>
      <c r="AT1990" s="8">
        <v>1.9230000000000001E-2</v>
      </c>
      <c r="AU1990" s="8">
        <v>30201</v>
      </c>
      <c r="AV1990" s="8">
        <v>1.9230000000000001E-2</v>
      </c>
    </row>
    <row r="1991" spans="1:48">
      <c r="A1991" s="8" t="s">
        <v>3443</v>
      </c>
      <c r="B1991" s="8">
        <v>132000264</v>
      </c>
      <c r="D1991" s="8" t="s">
        <v>3775</v>
      </c>
      <c r="K1991" s="8" t="s">
        <v>2050</v>
      </c>
      <c r="S1991" s="8">
        <v>132010260</v>
      </c>
      <c r="T1991" s="8">
        <v>1</v>
      </c>
      <c r="AK1991" s="8">
        <v>0</v>
      </c>
      <c r="AL1991" s="8">
        <v>0</v>
      </c>
      <c r="AM1991" s="8">
        <v>0</v>
      </c>
      <c r="AN1991" s="8">
        <v>0</v>
      </c>
      <c r="AO1991" s="8">
        <v>0</v>
      </c>
      <c r="AP1991" s="8">
        <v>0</v>
      </c>
      <c r="AQ1991" s="8">
        <v>0</v>
      </c>
      <c r="AR1991" s="8">
        <v>0</v>
      </c>
      <c r="AS1991" s="8">
        <v>30025</v>
      </c>
      <c r="AT1991" s="8">
        <v>1.9230000000000001E-2</v>
      </c>
      <c r="AU1991" s="8">
        <v>30201</v>
      </c>
      <c r="AV1991" s="8">
        <v>1.9230000000000001E-2</v>
      </c>
    </row>
    <row r="1992" spans="1:48">
      <c r="A1992" s="8" t="s">
        <v>3443</v>
      </c>
      <c r="B1992" s="8">
        <v>132000265</v>
      </c>
      <c r="D1992" s="8" t="s">
        <v>3776</v>
      </c>
      <c r="K1992" s="8" t="s">
        <v>2050</v>
      </c>
      <c r="S1992" s="8">
        <v>132010293</v>
      </c>
      <c r="T1992" s="8">
        <v>1</v>
      </c>
      <c r="U1992" s="8">
        <v>132010295</v>
      </c>
      <c r="V1992" s="8">
        <v>1</v>
      </c>
      <c r="W1992" s="8">
        <v>132010276</v>
      </c>
      <c r="X1992" s="8">
        <v>1</v>
      </c>
      <c r="AK1992" s="8">
        <v>0</v>
      </c>
      <c r="AL1992" s="8">
        <v>0</v>
      </c>
      <c r="AM1992" s="8">
        <v>0</v>
      </c>
      <c r="AN1992" s="8">
        <v>0</v>
      </c>
      <c r="AO1992" s="8">
        <v>0</v>
      </c>
      <c r="AP1992" s="8">
        <v>0</v>
      </c>
      <c r="AQ1992" s="8">
        <v>30013</v>
      </c>
      <c r="AR1992" s="8">
        <v>0.25</v>
      </c>
      <c r="AS1992" s="8">
        <v>30025</v>
      </c>
      <c r="AT1992" s="8">
        <v>7.1400000000000005E-2</v>
      </c>
      <c r="AU1992" s="8">
        <v>30201</v>
      </c>
      <c r="AV1992" s="8">
        <v>7.1400000000000005E-2</v>
      </c>
    </row>
    <row r="1993" spans="1:48">
      <c r="A1993" s="8" t="s">
        <v>3443</v>
      </c>
      <c r="B1993" s="8">
        <v>132000266</v>
      </c>
      <c r="D1993" s="8" t="s">
        <v>3777</v>
      </c>
      <c r="K1993" s="8" t="s">
        <v>2050</v>
      </c>
      <c r="S1993" s="8">
        <v>132010279</v>
      </c>
      <c r="T1993" s="8">
        <v>1</v>
      </c>
      <c r="U1993" s="8">
        <v>132010294</v>
      </c>
      <c r="V1993" s="8">
        <v>1</v>
      </c>
      <c r="W1993" s="8">
        <v>30195</v>
      </c>
      <c r="X1993" s="8">
        <v>2</v>
      </c>
      <c r="AK1993" s="8">
        <v>0</v>
      </c>
      <c r="AL1993" s="8">
        <v>0</v>
      </c>
      <c r="AM1993" s="8">
        <v>0</v>
      </c>
      <c r="AN1993" s="8">
        <v>0</v>
      </c>
      <c r="AO1993" s="8">
        <v>0</v>
      </c>
      <c r="AP1993" s="8">
        <v>0</v>
      </c>
      <c r="AQ1993" s="8">
        <v>30013</v>
      </c>
      <c r="AR1993" s="8">
        <v>0.125</v>
      </c>
      <c r="AS1993" s="8">
        <v>30025</v>
      </c>
      <c r="AT1993" s="8">
        <v>2.5000000000000001E-2</v>
      </c>
      <c r="AU1993" s="8">
        <v>30201</v>
      </c>
      <c r="AV1993" s="8">
        <v>2.5000000000000001E-2</v>
      </c>
    </row>
    <row r="1994" spans="1:48">
      <c r="A1994" s="8" t="s">
        <v>3443</v>
      </c>
      <c r="B1994" s="8">
        <v>132000270</v>
      </c>
      <c r="D1994" s="8" t="s">
        <v>3778</v>
      </c>
      <c r="K1994" s="8" t="s">
        <v>2417</v>
      </c>
      <c r="S1994" s="8" t="s">
        <v>1932</v>
      </c>
      <c r="T1994" s="8">
        <v>0.04</v>
      </c>
      <c r="AK1994" s="8">
        <v>0</v>
      </c>
      <c r="AL1994" s="8">
        <v>0</v>
      </c>
      <c r="AM1994" s="8">
        <v>0</v>
      </c>
      <c r="AN1994" s="8">
        <v>0</v>
      </c>
      <c r="AO1994" s="8">
        <v>0</v>
      </c>
      <c r="AP1994" s="8">
        <v>0</v>
      </c>
      <c r="AQ1994" s="8">
        <v>0</v>
      </c>
      <c r="AR1994" s="8">
        <v>0</v>
      </c>
      <c r="AS1994" s="8">
        <v>0</v>
      </c>
      <c r="AT1994" s="8">
        <v>0</v>
      </c>
      <c r="AU1994" s="8">
        <v>0</v>
      </c>
      <c r="AV1994" s="8">
        <v>0</v>
      </c>
    </row>
    <row r="1995" spans="1:48">
      <c r="A1995" s="8" t="s">
        <v>3443</v>
      </c>
      <c r="B1995" s="8">
        <v>132000272</v>
      </c>
      <c r="D1995" s="8" t="s">
        <v>3779</v>
      </c>
      <c r="K1995" s="8" t="s">
        <v>2050</v>
      </c>
      <c r="S1995" s="8">
        <v>132010312</v>
      </c>
      <c r="T1995" s="8">
        <v>1</v>
      </c>
      <c r="AK1995" s="8">
        <v>0</v>
      </c>
      <c r="AL1995" s="8">
        <v>0</v>
      </c>
      <c r="AM1995" s="8">
        <v>0</v>
      </c>
      <c r="AN1995" s="8">
        <v>0</v>
      </c>
      <c r="AO1995" s="8">
        <v>0</v>
      </c>
      <c r="AP1995" s="8">
        <v>0</v>
      </c>
      <c r="AQ1995" s="8">
        <v>0</v>
      </c>
      <c r="AR1995" s="8">
        <v>0</v>
      </c>
      <c r="AS1995" s="8">
        <v>30025</v>
      </c>
      <c r="AT1995" s="8">
        <v>1.9230000000000001E-2</v>
      </c>
      <c r="AU1995" s="8">
        <v>30201</v>
      </c>
      <c r="AV1995" s="8">
        <v>1.9230000000000001E-2</v>
      </c>
    </row>
    <row r="1996" spans="1:48">
      <c r="A1996" s="8" t="s">
        <v>3443</v>
      </c>
      <c r="B1996" s="8">
        <v>132000273</v>
      </c>
      <c r="D1996" s="8" t="s">
        <v>3780</v>
      </c>
      <c r="K1996" s="8" t="s">
        <v>2050</v>
      </c>
      <c r="S1996" s="8">
        <v>132010307</v>
      </c>
      <c r="T1996" s="8">
        <v>1</v>
      </c>
      <c r="AK1996" s="8">
        <v>0</v>
      </c>
      <c r="AL1996" s="8">
        <v>0</v>
      </c>
      <c r="AM1996" s="8">
        <v>0</v>
      </c>
      <c r="AN1996" s="8">
        <v>0</v>
      </c>
      <c r="AO1996" s="8">
        <v>0</v>
      </c>
      <c r="AP1996" s="8">
        <v>0</v>
      </c>
      <c r="AQ1996" s="8">
        <v>0</v>
      </c>
      <c r="AR1996" s="8">
        <v>0</v>
      </c>
      <c r="AS1996" s="8">
        <v>30025</v>
      </c>
      <c r="AT1996" s="8">
        <v>1.9230000000000001E-2</v>
      </c>
      <c r="AU1996" s="8">
        <v>30201</v>
      </c>
      <c r="AV1996" s="8">
        <v>1.9230000000000001E-2</v>
      </c>
    </row>
    <row r="1997" spans="1:48">
      <c r="A1997" s="8" t="s">
        <v>3443</v>
      </c>
      <c r="B1997" s="8">
        <v>132000274</v>
      </c>
      <c r="D1997" s="8" t="s">
        <v>3781</v>
      </c>
      <c r="K1997" s="8" t="s">
        <v>2050</v>
      </c>
      <c r="S1997" s="8">
        <v>132010308</v>
      </c>
      <c r="T1997" s="8">
        <v>1</v>
      </c>
      <c r="AK1997" s="8">
        <v>0</v>
      </c>
      <c r="AL1997" s="8">
        <v>0</v>
      </c>
      <c r="AM1997" s="8">
        <v>0</v>
      </c>
      <c r="AN1997" s="8">
        <v>0</v>
      </c>
      <c r="AO1997" s="8">
        <v>0</v>
      </c>
      <c r="AP1997" s="8">
        <v>0</v>
      </c>
      <c r="AQ1997" s="8">
        <v>0</v>
      </c>
      <c r="AR1997" s="8">
        <v>0</v>
      </c>
      <c r="AS1997" s="8">
        <v>30025</v>
      </c>
      <c r="AT1997" s="8">
        <v>1.9230000000000001E-2</v>
      </c>
      <c r="AU1997" s="8">
        <v>30201</v>
      </c>
      <c r="AV1997" s="8">
        <v>1.9230000000000001E-2</v>
      </c>
    </row>
    <row r="1998" spans="1:48">
      <c r="A1998" s="8" t="s">
        <v>3443</v>
      </c>
      <c r="B1998" s="8">
        <v>132000275</v>
      </c>
      <c r="D1998" s="8" t="s">
        <v>3782</v>
      </c>
      <c r="K1998" s="8" t="s">
        <v>2050</v>
      </c>
      <c r="S1998" s="8">
        <v>132010307</v>
      </c>
      <c r="T1998" s="8">
        <v>1</v>
      </c>
      <c r="AK1998" s="8">
        <v>0</v>
      </c>
      <c r="AL1998" s="8">
        <v>0</v>
      </c>
      <c r="AM1998" s="8">
        <v>0</v>
      </c>
      <c r="AN1998" s="8">
        <v>0</v>
      </c>
      <c r="AO1998" s="8">
        <v>0</v>
      </c>
      <c r="AP1998" s="8">
        <v>0</v>
      </c>
      <c r="AQ1998" s="8">
        <v>0</v>
      </c>
      <c r="AR1998" s="8">
        <v>0</v>
      </c>
      <c r="AS1998" s="8">
        <v>30025</v>
      </c>
      <c r="AT1998" s="8">
        <v>1.9230000000000001E-2</v>
      </c>
      <c r="AU1998" s="8">
        <v>30201</v>
      </c>
      <c r="AV1998" s="8">
        <v>1.9230000000000001E-2</v>
      </c>
    </row>
    <row r="1999" spans="1:48">
      <c r="A1999" s="8" t="s">
        <v>3443</v>
      </c>
      <c r="B1999" s="8">
        <v>132000276</v>
      </c>
      <c r="D1999" s="8" t="s">
        <v>3783</v>
      </c>
      <c r="K1999" s="8" t="s">
        <v>2050</v>
      </c>
      <c r="S1999" s="8">
        <v>132010313</v>
      </c>
      <c r="T1999" s="8">
        <v>1</v>
      </c>
      <c r="AK1999" s="8">
        <v>0</v>
      </c>
      <c r="AL1999" s="8">
        <v>0</v>
      </c>
      <c r="AM1999" s="8">
        <v>0</v>
      </c>
      <c r="AN1999" s="8">
        <v>0</v>
      </c>
      <c r="AO1999" s="8">
        <v>0</v>
      </c>
      <c r="AP1999" s="8">
        <v>0</v>
      </c>
      <c r="AQ1999" s="8">
        <v>0</v>
      </c>
      <c r="AR1999" s="8">
        <v>0</v>
      </c>
      <c r="AS1999" s="8">
        <v>30025</v>
      </c>
      <c r="AT1999" s="8">
        <v>1.9230000000000001E-2</v>
      </c>
      <c r="AU1999" s="8">
        <v>30201</v>
      </c>
      <c r="AV1999" s="8">
        <v>1.9230000000000001E-2</v>
      </c>
    </row>
    <row r="2000" spans="1:48">
      <c r="A2000" s="8" t="s">
        <v>3443</v>
      </c>
      <c r="B2000" s="8">
        <v>132000277</v>
      </c>
      <c r="D2000" s="8" t="s">
        <v>3784</v>
      </c>
      <c r="K2000" s="8" t="s">
        <v>2050</v>
      </c>
      <c r="S2000" s="8">
        <v>132010311</v>
      </c>
      <c r="T2000" s="8">
        <v>1</v>
      </c>
      <c r="AK2000" s="8">
        <v>0</v>
      </c>
      <c r="AL2000" s="8">
        <v>0</v>
      </c>
      <c r="AM2000" s="8">
        <v>0</v>
      </c>
      <c r="AN2000" s="8">
        <v>0</v>
      </c>
      <c r="AO2000" s="8">
        <v>0</v>
      </c>
      <c r="AP2000" s="8">
        <v>0</v>
      </c>
      <c r="AQ2000" s="8">
        <v>0</v>
      </c>
      <c r="AR2000" s="8">
        <v>0</v>
      </c>
      <c r="AS2000" s="8">
        <v>30025</v>
      </c>
      <c r="AT2000" s="8">
        <v>1.9230000000000001E-2</v>
      </c>
      <c r="AU2000" s="8">
        <v>30201</v>
      </c>
      <c r="AV2000" s="8">
        <v>5.0000000000000001E-3</v>
      </c>
    </row>
    <row r="2001" spans="1:48">
      <c r="A2001" s="8" t="s">
        <v>3443</v>
      </c>
      <c r="B2001" s="8">
        <v>132000278</v>
      </c>
      <c r="D2001" s="8" t="s">
        <v>3785</v>
      </c>
      <c r="K2001" s="8" t="s">
        <v>2050</v>
      </c>
      <c r="S2001" s="8">
        <v>132010305</v>
      </c>
      <c r="T2001" s="8">
        <v>1</v>
      </c>
      <c r="AK2001" s="8">
        <v>0</v>
      </c>
      <c r="AL2001" s="8">
        <v>0</v>
      </c>
      <c r="AM2001" s="8">
        <v>0</v>
      </c>
      <c r="AN2001" s="8">
        <v>0</v>
      </c>
      <c r="AO2001" s="8">
        <v>0</v>
      </c>
      <c r="AP2001" s="8">
        <v>0</v>
      </c>
      <c r="AQ2001" s="8">
        <v>0</v>
      </c>
      <c r="AR2001" s="8">
        <v>0</v>
      </c>
      <c r="AS2001" s="8">
        <v>30025</v>
      </c>
      <c r="AT2001" s="8">
        <v>1.9230000000000001E-2</v>
      </c>
      <c r="AU2001" s="8">
        <v>30201</v>
      </c>
      <c r="AV2001" s="8">
        <v>1.9230000000000001E-2</v>
      </c>
    </row>
    <row r="2002" spans="1:48">
      <c r="A2002" s="8" t="s">
        <v>3443</v>
      </c>
      <c r="B2002" s="8">
        <v>132000279</v>
      </c>
      <c r="D2002" s="8" t="s">
        <v>3786</v>
      </c>
      <c r="K2002" s="8" t="s">
        <v>2050</v>
      </c>
      <c r="S2002" s="8">
        <v>132010311</v>
      </c>
      <c r="T2002" s="8">
        <v>1</v>
      </c>
      <c r="AK2002" s="8">
        <v>0</v>
      </c>
      <c r="AL2002" s="8">
        <v>0</v>
      </c>
      <c r="AM2002" s="8">
        <v>0</v>
      </c>
      <c r="AN2002" s="8">
        <v>0</v>
      </c>
      <c r="AO2002" s="8">
        <v>0</v>
      </c>
      <c r="AP2002" s="8">
        <v>0</v>
      </c>
      <c r="AQ2002" s="8">
        <v>0</v>
      </c>
      <c r="AR2002" s="8">
        <v>0</v>
      </c>
      <c r="AS2002" s="8">
        <v>30025</v>
      </c>
      <c r="AT2002" s="8">
        <v>1.9230000000000001E-2</v>
      </c>
      <c r="AU2002" s="8">
        <v>30201</v>
      </c>
      <c r="AV2002" s="8">
        <v>1.9230000000000001E-2</v>
      </c>
    </row>
    <row r="2003" spans="1:48">
      <c r="A2003" s="8" t="s">
        <v>3443</v>
      </c>
      <c r="B2003" s="8">
        <v>132000280</v>
      </c>
      <c r="D2003" s="8" t="s">
        <v>3787</v>
      </c>
      <c r="K2003" s="8" t="s">
        <v>2050</v>
      </c>
      <c r="S2003" s="8">
        <v>132010315</v>
      </c>
      <c r="T2003" s="8">
        <v>1</v>
      </c>
      <c r="AK2003" s="8">
        <v>0</v>
      </c>
      <c r="AL2003" s="8">
        <v>0</v>
      </c>
      <c r="AM2003" s="8">
        <v>0</v>
      </c>
      <c r="AN2003" s="8">
        <v>0</v>
      </c>
      <c r="AO2003" s="8">
        <v>0</v>
      </c>
      <c r="AP2003" s="8">
        <v>0</v>
      </c>
      <c r="AQ2003" s="8">
        <v>0</v>
      </c>
      <c r="AR2003" s="8">
        <v>0</v>
      </c>
      <c r="AS2003" s="8">
        <v>30025</v>
      </c>
      <c r="AT2003" s="8">
        <v>1.9230000000000001E-2</v>
      </c>
      <c r="AU2003" s="8">
        <v>30201</v>
      </c>
      <c r="AV2003" s="8">
        <v>1.9230000000000001E-2</v>
      </c>
    </row>
    <row r="2004" spans="1:48">
      <c r="A2004" s="8" t="s">
        <v>3443</v>
      </c>
      <c r="B2004" s="8">
        <v>132000281</v>
      </c>
      <c r="D2004" s="8" t="s">
        <v>3788</v>
      </c>
      <c r="K2004" s="8" t="s">
        <v>2050</v>
      </c>
      <c r="S2004" s="8">
        <v>132010306</v>
      </c>
      <c r="T2004" s="8">
        <v>1</v>
      </c>
      <c r="AK2004" s="8">
        <v>0</v>
      </c>
      <c r="AL2004" s="8">
        <v>0</v>
      </c>
      <c r="AM2004" s="8">
        <v>0</v>
      </c>
      <c r="AN2004" s="8">
        <v>0</v>
      </c>
      <c r="AO2004" s="8">
        <v>0</v>
      </c>
      <c r="AP2004" s="8">
        <v>0</v>
      </c>
      <c r="AQ2004" s="8">
        <v>0</v>
      </c>
      <c r="AR2004" s="8">
        <v>0</v>
      </c>
      <c r="AS2004" s="8">
        <v>30025</v>
      </c>
      <c r="AT2004" s="8">
        <v>1.9230000000000001E-2</v>
      </c>
      <c r="AU2004" s="8">
        <v>30201</v>
      </c>
      <c r="AV2004" s="8">
        <v>1.9230000000000001E-2</v>
      </c>
    </row>
    <row r="2005" spans="1:48">
      <c r="A2005" s="8" t="s">
        <v>3443</v>
      </c>
      <c r="B2005" s="8">
        <v>132000282</v>
      </c>
      <c r="D2005" s="8" t="s">
        <v>3789</v>
      </c>
      <c r="K2005" s="8" t="s">
        <v>2050</v>
      </c>
      <c r="S2005" s="8">
        <v>132010316</v>
      </c>
      <c r="T2005" s="8">
        <v>1</v>
      </c>
      <c r="AK2005" s="8">
        <v>0</v>
      </c>
      <c r="AL2005" s="8">
        <v>0</v>
      </c>
      <c r="AM2005" s="8">
        <v>0</v>
      </c>
      <c r="AN2005" s="8">
        <v>0</v>
      </c>
      <c r="AO2005" s="8">
        <v>0</v>
      </c>
      <c r="AP2005" s="8">
        <v>0</v>
      </c>
      <c r="AQ2005" s="8">
        <v>0</v>
      </c>
      <c r="AR2005" s="8">
        <v>0</v>
      </c>
      <c r="AS2005" s="8">
        <v>30025</v>
      </c>
      <c r="AT2005" s="8">
        <v>1.9230000000000001E-2</v>
      </c>
      <c r="AU2005" s="8">
        <v>30201</v>
      </c>
      <c r="AV2005" s="8">
        <v>1.9230000000000001E-2</v>
      </c>
    </row>
    <row r="2006" spans="1:48">
      <c r="A2006" s="8" t="s">
        <v>3443</v>
      </c>
      <c r="B2006" s="8">
        <v>132000283</v>
      </c>
      <c r="D2006" s="8" t="s">
        <v>3790</v>
      </c>
      <c r="K2006" s="8" t="s">
        <v>2050</v>
      </c>
      <c r="S2006" s="8">
        <v>132010317</v>
      </c>
      <c r="T2006" s="8">
        <v>1</v>
      </c>
      <c r="AK2006" s="8">
        <v>0</v>
      </c>
      <c r="AL2006" s="8">
        <v>0</v>
      </c>
      <c r="AM2006" s="8">
        <v>0</v>
      </c>
      <c r="AN2006" s="8">
        <v>0</v>
      </c>
      <c r="AO2006" s="8">
        <v>0</v>
      </c>
      <c r="AP2006" s="8">
        <v>0</v>
      </c>
      <c r="AQ2006" s="8">
        <v>0</v>
      </c>
      <c r="AR2006" s="8">
        <v>0</v>
      </c>
      <c r="AS2006" s="8">
        <v>30025</v>
      </c>
      <c r="AT2006" s="8">
        <v>1.9230000000000001E-2</v>
      </c>
      <c r="AU2006" s="8">
        <v>30201</v>
      </c>
      <c r="AV2006" s="8">
        <v>1.9230000000000001E-2</v>
      </c>
    </row>
    <row r="2007" spans="1:48">
      <c r="A2007" s="8" t="s">
        <v>3443</v>
      </c>
      <c r="B2007" s="8">
        <v>132000284</v>
      </c>
      <c r="D2007" s="8" t="s">
        <v>3791</v>
      </c>
      <c r="K2007" s="8" t="s">
        <v>2050</v>
      </c>
      <c r="S2007" s="8">
        <v>132010309</v>
      </c>
      <c r="T2007" s="8">
        <v>1</v>
      </c>
      <c r="AK2007" s="8">
        <v>0</v>
      </c>
      <c r="AL2007" s="8">
        <v>0</v>
      </c>
      <c r="AM2007" s="8">
        <v>0</v>
      </c>
      <c r="AN2007" s="8">
        <v>0</v>
      </c>
      <c r="AO2007" s="8">
        <v>0</v>
      </c>
      <c r="AP2007" s="8">
        <v>0</v>
      </c>
      <c r="AQ2007" s="8">
        <v>0</v>
      </c>
      <c r="AR2007" s="8">
        <v>0</v>
      </c>
      <c r="AS2007" s="8">
        <v>30025</v>
      </c>
      <c r="AT2007" s="8">
        <v>1.9230000000000001E-2</v>
      </c>
      <c r="AU2007" s="8">
        <v>30201</v>
      </c>
      <c r="AV2007" s="8">
        <v>1.9230000000000001E-2</v>
      </c>
    </row>
    <row r="2008" spans="1:48">
      <c r="A2008" s="8" t="s">
        <v>3443</v>
      </c>
      <c r="B2008" s="8">
        <v>132000285</v>
      </c>
      <c r="D2008" s="8" t="s">
        <v>3792</v>
      </c>
      <c r="K2008" s="8" t="s">
        <v>2050</v>
      </c>
      <c r="S2008" s="8">
        <v>132010316</v>
      </c>
      <c r="T2008" s="8">
        <v>1</v>
      </c>
      <c r="AK2008" s="8">
        <v>0</v>
      </c>
      <c r="AL2008" s="8">
        <v>0</v>
      </c>
      <c r="AM2008" s="8">
        <v>0</v>
      </c>
      <c r="AN2008" s="8">
        <v>0</v>
      </c>
      <c r="AO2008" s="8">
        <v>0</v>
      </c>
      <c r="AP2008" s="8">
        <v>0</v>
      </c>
      <c r="AQ2008" s="8">
        <v>0</v>
      </c>
      <c r="AR2008" s="8">
        <v>0</v>
      </c>
      <c r="AS2008" s="8">
        <v>30025</v>
      </c>
      <c r="AT2008" s="8">
        <v>1.9230000000000001E-2</v>
      </c>
      <c r="AU2008" s="8">
        <v>30201</v>
      </c>
      <c r="AV2008" s="8">
        <v>1.9230000000000001E-2</v>
      </c>
    </row>
    <row r="2009" spans="1:48">
      <c r="A2009" s="8" t="s">
        <v>3443</v>
      </c>
      <c r="B2009" s="8">
        <v>132000289</v>
      </c>
      <c r="D2009" s="8" t="s">
        <v>3793</v>
      </c>
      <c r="K2009" s="8" t="s">
        <v>2050</v>
      </c>
      <c r="S2009" s="8">
        <v>132010322</v>
      </c>
      <c r="T2009" s="8">
        <v>1</v>
      </c>
      <c r="U2009" s="8">
        <v>132010324</v>
      </c>
      <c r="V2009" s="8">
        <v>1</v>
      </c>
      <c r="W2009" s="8">
        <v>132010276</v>
      </c>
      <c r="X2009" s="8">
        <v>1</v>
      </c>
      <c r="AK2009" s="8">
        <v>0</v>
      </c>
      <c r="AL2009" s="8">
        <v>0</v>
      </c>
      <c r="AM2009" s="8">
        <v>0</v>
      </c>
      <c r="AN2009" s="8">
        <v>0</v>
      </c>
      <c r="AO2009" s="8">
        <v>0</v>
      </c>
      <c r="AP2009" s="8">
        <v>0</v>
      </c>
      <c r="AQ2009" s="8">
        <v>0</v>
      </c>
      <c r="AR2009" s="8">
        <v>0</v>
      </c>
      <c r="AS2009" s="8">
        <v>0</v>
      </c>
      <c r="AT2009" s="8">
        <v>0</v>
      </c>
      <c r="AU2009" s="8">
        <v>0</v>
      </c>
      <c r="AV2009" s="8">
        <v>0</v>
      </c>
    </row>
    <row r="2010" spans="1:48">
      <c r="A2010" s="8" t="s">
        <v>3443</v>
      </c>
      <c r="B2010" s="8">
        <v>132000290</v>
      </c>
      <c r="D2010" s="8" t="s">
        <v>3794</v>
      </c>
      <c r="K2010" s="8" t="s">
        <v>2050</v>
      </c>
      <c r="S2010" s="8">
        <v>132010325</v>
      </c>
      <c r="T2010" s="8">
        <v>1</v>
      </c>
      <c r="U2010" s="8">
        <v>132010326</v>
      </c>
      <c r="V2010" s="8">
        <v>1</v>
      </c>
      <c r="W2010" s="8">
        <v>30195</v>
      </c>
      <c r="X2010" s="8">
        <v>2</v>
      </c>
      <c r="AK2010" s="8">
        <v>0</v>
      </c>
      <c r="AL2010" s="8">
        <v>0</v>
      </c>
      <c r="AM2010" s="8">
        <v>0</v>
      </c>
      <c r="AN2010" s="8">
        <v>0</v>
      </c>
      <c r="AO2010" s="8">
        <v>0</v>
      </c>
      <c r="AP2010" s="8">
        <v>0</v>
      </c>
      <c r="AQ2010" s="8">
        <v>0</v>
      </c>
      <c r="AR2010" s="8">
        <v>0</v>
      </c>
      <c r="AS2010" s="8">
        <v>0</v>
      </c>
      <c r="AT2010" s="8">
        <v>0</v>
      </c>
      <c r="AU2010" s="8">
        <v>0</v>
      </c>
      <c r="AV2010" s="8">
        <v>0</v>
      </c>
    </row>
    <row r="2011" spans="1:48">
      <c r="A2011" s="8" t="s">
        <v>3443</v>
      </c>
      <c r="B2011" s="8">
        <v>132000303</v>
      </c>
      <c r="D2011" s="8" t="s">
        <v>3795</v>
      </c>
      <c r="K2011" s="8" t="s">
        <v>2050</v>
      </c>
      <c r="S2011" s="8">
        <v>132010354</v>
      </c>
      <c r="T2011" s="8">
        <v>1</v>
      </c>
      <c r="AK2011" s="8">
        <v>0</v>
      </c>
      <c r="AL2011" s="8">
        <v>0</v>
      </c>
      <c r="AM2011" s="8">
        <v>0</v>
      </c>
      <c r="AN2011" s="8">
        <v>0</v>
      </c>
      <c r="AO2011" s="8">
        <v>0</v>
      </c>
      <c r="AP2011" s="8">
        <v>0</v>
      </c>
      <c r="AQ2011" s="8">
        <v>0</v>
      </c>
      <c r="AR2011" s="8">
        <v>0</v>
      </c>
      <c r="AS2011" s="8">
        <v>0</v>
      </c>
      <c r="AT2011" s="8">
        <v>0</v>
      </c>
      <c r="AU2011" s="8">
        <v>30201</v>
      </c>
      <c r="AV2011" s="8">
        <v>1.6659999999999999E-3</v>
      </c>
    </row>
    <row r="2012" spans="1:48">
      <c r="A2012" s="8" t="s">
        <v>3443</v>
      </c>
      <c r="B2012" s="8">
        <v>132000304</v>
      </c>
      <c r="D2012" s="8" t="s">
        <v>3796</v>
      </c>
      <c r="K2012" s="8" t="s">
        <v>2050</v>
      </c>
      <c r="S2012" s="8">
        <v>132010276</v>
      </c>
      <c r="T2012" s="8">
        <v>1</v>
      </c>
      <c r="U2012" s="8">
        <v>132010295</v>
      </c>
      <c r="V2012" s="8">
        <v>1</v>
      </c>
      <c r="W2012" s="8">
        <v>132010286</v>
      </c>
      <c r="X2012" s="8">
        <v>1</v>
      </c>
      <c r="AK2012" s="8">
        <v>0</v>
      </c>
      <c r="AL2012" s="8">
        <v>0</v>
      </c>
      <c r="AM2012" s="8">
        <v>0</v>
      </c>
      <c r="AN2012" s="8">
        <v>0</v>
      </c>
      <c r="AO2012" s="8">
        <v>0</v>
      </c>
      <c r="AP2012" s="8">
        <v>0</v>
      </c>
      <c r="AQ2012" s="8">
        <v>30013</v>
      </c>
      <c r="AR2012" s="8">
        <v>0.25</v>
      </c>
      <c r="AS2012" s="8">
        <v>30025</v>
      </c>
      <c r="AT2012" s="8">
        <v>7.1419999999999997E-2</v>
      </c>
      <c r="AU2012" s="8">
        <v>30201</v>
      </c>
      <c r="AV2012" s="8">
        <v>7.1419999999999997E-2</v>
      </c>
    </row>
    <row r="2013" spans="1:48">
      <c r="A2013" s="8" t="s">
        <v>3443</v>
      </c>
      <c r="B2013" s="8">
        <v>132000365</v>
      </c>
      <c r="D2013" s="8" t="s">
        <v>3797</v>
      </c>
      <c r="K2013" s="8" t="s">
        <v>2050</v>
      </c>
      <c r="S2013" s="8">
        <v>132010365</v>
      </c>
      <c r="T2013" s="8">
        <v>1</v>
      </c>
      <c r="U2013" s="8">
        <v>132010295</v>
      </c>
      <c r="V2013" s="8">
        <v>1</v>
      </c>
      <c r="W2013" s="8">
        <v>132010276</v>
      </c>
      <c r="X2013" s="8">
        <v>1</v>
      </c>
      <c r="AK2013" s="8">
        <v>0</v>
      </c>
      <c r="AL2013" s="8">
        <v>0</v>
      </c>
      <c r="AM2013" s="8">
        <v>0</v>
      </c>
      <c r="AN2013" s="8">
        <v>0</v>
      </c>
      <c r="AO2013" s="8">
        <v>0</v>
      </c>
      <c r="AP2013" s="8">
        <v>0</v>
      </c>
      <c r="AQ2013" s="8">
        <v>30013</v>
      </c>
      <c r="AR2013" s="8">
        <v>0.25</v>
      </c>
      <c r="AS2013" s="8">
        <v>30025</v>
      </c>
      <c r="AT2013" s="8">
        <v>7.1419999999999997E-2</v>
      </c>
      <c r="AU2013" s="8">
        <v>30201</v>
      </c>
      <c r="AV2013" s="8">
        <v>7.1419999999999997E-2</v>
      </c>
    </row>
    <row r="2014" spans="1:48">
      <c r="A2014" s="8" t="s">
        <v>3443</v>
      </c>
      <c r="B2014" s="8">
        <v>132000366</v>
      </c>
      <c r="D2014" s="8" t="s">
        <v>14747</v>
      </c>
      <c r="K2014" s="8" t="s">
        <v>2050</v>
      </c>
      <c r="S2014" s="8">
        <v>132010366</v>
      </c>
      <c r="T2014" s="8">
        <v>1</v>
      </c>
      <c r="U2014" s="8">
        <v>132010044</v>
      </c>
      <c r="V2014" s="8">
        <v>1</v>
      </c>
      <c r="W2014" s="8">
        <v>132010277</v>
      </c>
      <c r="X2014" s="8">
        <v>1</v>
      </c>
      <c r="AK2014" s="8">
        <v>0</v>
      </c>
      <c r="AL2014" s="8">
        <v>0</v>
      </c>
      <c r="AM2014" s="8">
        <v>0</v>
      </c>
      <c r="AN2014" s="8">
        <v>0</v>
      </c>
      <c r="AO2014" s="8">
        <v>0</v>
      </c>
      <c r="AP2014" s="8">
        <v>0</v>
      </c>
      <c r="AQ2014" s="8">
        <v>30013</v>
      </c>
      <c r="AR2014" s="8">
        <v>0.25</v>
      </c>
      <c r="AS2014" s="8">
        <v>30025</v>
      </c>
      <c r="AT2014" s="8">
        <v>7.1419999999999997E-2</v>
      </c>
      <c r="AU2014" s="8">
        <v>30201</v>
      </c>
      <c r="AV2014" s="8">
        <v>7.1419999999999997E-2</v>
      </c>
    </row>
    <row r="2015" spans="1:48">
      <c r="A2015" s="8" t="s">
        <v>3443</v>
      </c>
      <c r="B2015" s="8">
        <v>132000371</v>
      </c>
      <c r="D2015" s="8" t="s">
        <v>3799</v>
      </c>
      <c r="K2015" s="8" t="s">
        <v>2050</v>
      </c>
      <c r="S2015" s="8">
        <v>132010387</v>
      </c>
      <c r="T2015" s="8">
        <v>1</v>
      </c>
      <c r="U2015" s="8">
        <v>132010388</v>
      </c>
      <c r="V2015" s="8">
        <v>1</v>
      </c>
      <c r="W2015" s="8">
        <v>132010368</v>
      </c>
      <c r="X2015" s="8">
        <v>1</v>
      </c>
      <c r="AK2015" s="8">
        <v>0</v>
      </c>
      <c r="AL2015" s="8">
        <v>0</v>
      </c>
      <c r="AM2015" s="8">
        <v>0</v>
      </c>
      <c r="AN2015" s="8">
        <v>0</v>
      </c>
      <c r="AO2015" s="8">
        <v>0</v>
      </c>
      <c r="AP2015" s="8">
        <v>0</v>
      </c>
      <c r="AQ2015" s="8">
        <v>0</v>
      </c>
      <c r="AR2015" s="8">
        <v>0</v>
      </c>
      <c r="AS2015" s="8">
        <v>0</v>
      </c>
      <c r="AT2015" s="8">
        <v>0</v>
      </c>
      <c r="AU2015" s="8">
        <v>0</v>
      </c>
      <c r="AV2015" s="8">
        <v>0</v>
      </c>
    </row>
    <row r="2016" spans="1:48">
      <c r="A2016" s="8" t="s">
        <v>3443</v>
      </c>
      <c r="B2016" s="8">
        <v>132000380</v>
      </c>
      <c r="D2016" s="8" t="s">
        <v>3800</v>
      </c>
      <c r="K2016" s="8" t="s">
        <v>2050</v>
      </c>
      <c r="S2016" s="8">
        <v>132010378</v>
      </c>
      <c r="T2016" s="8">
        <v>1</v>
      </c>
      <c r="U2016" s="8">
        <v>132010380</v>
      </c>
      <c r="V2016" s="8">
        <v>1</v>
      </c>
      <c r="W2016" s="8">
        <v>132010381</v>
      </c>
      <c r="X2016" s="8">
        <v>1</v>
      </c>
      <c r="AK2016" s="8">
        <v>0</v>
      </c>
      <c r="AL2016" s="8">
        <v>0</v>
      </c>
      <c r="AM2016" s="8">
        <v>0</v>
      </c>
      <c r="AN2016" s="8">
        <v>0</v>
      </c>
      <c r="AO2016" s="8">
        <v>0</v>
      </c>
      <c r="AP2016" s="8">
        <v>0</v>
      </c>
      <c r="AQ2016" s="8">
        <v>0</v>
      </c>
      <c r="AR2016" s="8">
        <v>0</v>
      </c>
      <c r="AS2016" s="8">
        <v>0</v>
      </c>
      <c r="AT2016" s="8">
        <v>0</v>
      </c>
      <c r="AU2016" s="8">
        <v>0</v>
      </c>
      <c r="AV2016" s="8">
        <v>0</v>
      </c>
    </row>
    <row r="2017" spans="1:48">
      <c r="A2017" s="8" t="s">
        <v>3443</v>
      </c>
      <c r="B2017" s="8">
        <v>132000381</v>
      </c>
      <c r="D2017" s="8" t="s">
        <v>3801</v>
      </c>
      <c r="K2017" s="8" t="s">
        <v>2050</v>
      </c>
      <c r="S2017" s="8">
        <v>132010387</v>
      </c>
      <c r="T2017" s="8">
        <v>1</v>
      </c>
      <c r="U2017" s="8">
        <v>132010388</v>
      </c>
      <c r="V2017" s="8">
        <v>1</v>
      </c>
      <c r="W2017" s="8">
        <v>132010390</v>
      </c>
      <c r="X2017" s="8">
        <v>1</v>
      </c>
      <c r="Y2017" s="8">
        <v>132010368</v>
      </c>
      <c r="Z2017" s="8">
        <v>1</v>
      </c>
      <c r="AK2017" s="8">
        <v>0</v>
      </c>
      <c r="AL2017" s="8">
        <v>0</v>
      </c>
      <c r="AM2017" s="8">
        <v>0</v>
      </c>
      <c r="AN2017" s="8">
        <v>0</v>
      </c>
      <c r="AO2017" s="8">
        <v>0</v>
      </c>
      <c r="AP2017" s="8">
        <v>0</v>
      </c>
      <c r="AQ2017" s="8">
        <v>0</v>
      </c>
      <c r="AR2017" s="8">
        <v>0</v>
      </c>
      <c r="AS2017" s="8">
        <v>0</v>
      </c>
      <c r="AT2017" s="8">
        <v>0</v>
      </c>
      <c r="AU2017" s="8">
        <v>0</v>
      </c>
      <c r="AV2017" s="8">
        <v>0</v>
      </c>
    </row>
    <row r="2018" spans="1:48">
      <c r="A2018" s="8" t="s">
        <v>3443</v>
      </c>
      <c r="B2018" s="8">
        <v>132000382</v>
      </c>
      <c r="D2018" s="8" t="s">
        <v>3802</v>
      </c>
      <c r="K2018" s="8" t="s">
        <v>2050</v>
      </c>
      <c r="S2018" s="8">
        <v>132010382</v>
      </c>
      <c r="T2018" s="8">
        <v>1</v>
      </c>
      <c r="U2018" s="8">
        <v>132010383</v>
      </c>
      <c r="V2018" s="8">
        <v>1</v>
      </c>
      <c r="AK2018" s="8">
        <v>0</v>
      </c>
      <c r="AL2018" s="8">
        <v>0</v>
      </c>
      <c r="AM2018" s="8">
        <v>0</v>
      </c>
      <c r="AN2018" s="8">
        <v>0</v>
      </c>
      <c r="AO2018" s="8">
        <v>0</v>
      </c>
      <c r="AP2018" s="8">
        <v>0</v>
      </c>
      <c r="AQ2018" s="8">
        <v>0</v>
      </c>
      <c r="AR2018" s="8">
        <v>0</v>
      </c>
      <c r="AS2018" s="8">
        <v>0</v>
      </c>
      <c r="AT2018" s="8">
        <v>0</v>
      </c>
      <c r="AU2018" s="8">
        <v>0</v>
      </c>
      <c r="AV2018" s="8">
        <v>0</v>
      </c>
    </row>
    <row r="2019" spans="1:48">
      <c r="A2019" s="8" t="s">
        <v>3443</v>
      </c>
      <c r="B2019" s="8">
        <v>132000384</v>
      </c>
      <c r="D2019" s="8" t="s">
        <v>3803</v>
      </c>
      <c r="K2019" s="8" t="s">
        <v>2050</v>
      </c>
      <c r="S2019" s="8">
        <v>132010384</v>
      </c>
      <c r="T2019" s="8">
        <v>1</v>
      </c>
      <c r="AK2019" s="8">
        <v>0</v>
      </c>
      <c r="AL2019" s="8">
        <v>0</v>
      </c>
      <c r="AM2019" s="8">
        <v>0</v>
      </c>
      <c r="AN2019" s="8">
        <v>0</v>
      </c>
      <c r="AO2019" s="8">
        <v>0</v>
      </c>
      <c r="AP2019" s="8">
        <v>0</v>
      </c>
      <c r="AQ2019" s="8">
        <v>0</v>
      </c>
      <c r="AR2019" s="8">
        <v>0</v>
      </c>
      <c r="AS2019" s="8">
        <v>0</v>
      </c>
      <c r="AT2019" s="8">
        <v>0</v>
      </c>
      <c r="AU2019" s="8">
        <v>0</v>
      </c>
      <c r="AV2019" s="8">
        <v>0</v>
      </c>
    </row>
    <row r="2020" spans="1:48">
      <c r="A2020" s="8" t="s">
        <v>3443</v>
      </c>
      <c r="B2020" s="8">
        <v>132000407</v>
      </c>
      <c r="D2020" s="8" t="s">
        <v>3804</v>
      </c>
      <c r="K2020" s="8" t="s">
        <v>2050</v>
      </c>
      <c r="S2020" s="8">
        <v>132010403</v>
      </c>
      <c r="T2020" s="8">
        <v>1</v>
      </c>
      <c r="U2020" s="8">
        <v>132010402</v>
      </c>
      <c r="V2020" s="8">
        <v>1</v>
      </c>
      <c r="W2020" s="8">
        <v>132010401</v>
      </c>
      <c r="X2020" s="8">
        <v>1</v>
      </c>
      <c r="AK2020" s="8">
        <v>0</v>
      </c>
      <c r="AL2020" s="8">
        <v>0</v>
      </c>
      <c r="AM2020" s="8">
        <v>0</v>
      </c>
      <c r="AN2020" s="8">
        <v>0</v>
      </c>
      <c r="AO2020" s="8">
        <v>0</v>
      </c>
      <c r="AP2020" s="8">
        <v>0</v>
      </c>
      <c r="AQ2020" s="8">
        <v>0</v>
      </c>
      <c r="AR2020" s="8">
        <v>0</v>
      </c>
      <c r="AS2020" s="8">
        <v>0</v>
      </c>
      <c r="AT2020" s="8">
        <v>0</v>
      </c>
      <c r="AU2020" s="8">
        <v>0</v>
      </c>
      <c r="AV2020" s="8">
        <v>0</v>
      </c>
    </row>
    <row r="2021" spans="1:48">
      <c r="A2021" s="8" t="s">
        <v>3443</v>
      </c>
      <c r="B2021" s="8">
        <v>132000408</v>
      </c>
      <c r="D2021" s="8" t="s">
        <v>3805</v>
      </c>
      <c r="K2021" s="8" t="s">
        <v>2050</v>
      </c>
      <c r="S2021" s="8">
        <v>132010406</v>
      </c>
      <c r="T2021" s="8">
        <v>1</v>
      </c>
      <c r="U2021" s="8">
        <v>132010061</v>
      </c>
      <c r="V2021" s="8">
        <v>1</v>
      </c>
      <c r="W2021" s="8">
        <v>132010405</v>
      </c>
      <c r="X2021" s="8">
        <v>1</v>
      </c>
      <c r="AK2021" s="8">
        <v>0</v>
      </c>
      <c r="AL2021" s="8">
        <v>0</v>
      </c>
      <c r="AM2021" s="8">
        <v>0</v>
      </c>
      <c r="AN2021" s="8">
        <v>0</v>
      </c>
      <c r="AO2021" s="8">
        <v>0</v>
      </c>
      <c r="AP2021" s="8">
        <v>0</v>
      </c>
      <c r="AQ2021" s="8">
        <v>0</v>
      </c>
      <c r="AR2021" s="8">
        <v>0</v>
      </c>
      <c r="AS2021" s="8">
        <v>0</v>
      </c>
      <c r="AT2021" s="8">
        <v>0</v>
      </c>
      <c r="AU2021" s="8">
        <v>0</v>
      </c>
      <c r="AV2021" s="8">
        <v>0</v>
      </c>
    </row>
    <row r="2022" spans="1:48">
      <c r="A2022" s="8" t="s">
        <v>3443</v>
      </c>
      <c r="B2022" s="8">
        <v>132000426</v>
      </c>
      <c r="D2022" s="8" t="s">
        <v>14748</v>
      </c>
      <c r="K2022" s="8" t="s">
        <v>2050</v>
      </c>
      <c r="S2022" s="8">
        <v>132010276</v>
      </c>
      <c r="T2022" s="8">
        <v>1</v>
      </c>
      <c r="U2022" s="8">
        <v>132010295</v>
      </c>
      <c r="V2022" s="8">
        <v>1</v>
      </c>
      <c r="W2022" s="8">
        <v>132010426</v>
      </c>
      <c r="X2022" s="8">
        <v>1</v>
      </c>
      <c r="AK2022" s="8">
        <v>0</v>
      </c>
      <c r="AL2022" s="8">
        <v>0</v>
      </c>
      <c r="AM2022" s="8">
        <v>0</v>
      </c>
      <c r="AN2022" s="8">
        <v>0</v>
      </c>
      <c r="AO2022" s="8">
        <v>0</v>
      </c>
      <c r="AP2022" s="8">
        <v>0</v>
      </c>
      <c r="AQ2022" s="8">
        <v>30013</v>
      </c>
      <c r="AR2022" s="8">
        <v>0.25</v>
      </c>
      <c r="AS2022" s="8">
        <v>30025</v>
      </c>
      <c r="AT2022" s="8">
        <v>7.1419999999999997E-2</v>
      </c>
      <c r="AU2022" s="8">
        <v>30201</v>
      </c>
      <c r="AV2022" s="8">
        <v>7.1419999999999997E-2</v>
      </c>
    </row>
    <row r="2023" spans="1:48">
      <c r="A2023" s="8" t="s">
        <v>3443</v>
      </c>
      <c r="B2023" s="8">
        <v>132000451</v>
      </c>
      <c r="D2023" s="8" t="s">
        <v>14749</v>
      </c>
      <c r="K2023" s="8" t="s">
        <v>2050</v>
      </c>
      <c r="S2023" s="8">
        <v>132010451</v>
      </c>
      <c r="T2023" s="8">
        <v>1</v>
      </c>
      <c r="U2023" s="8">
        <v>132010295</v>
      </c>
      <c r="V2023" s="8">
        <v>1</v>
      </c>
      <c r="W2023" s="8">
        <v>132010276</v>
      </c>
      <c r="X2023" s="8">
        <v>1</v>
      </c>
      <c r="AK2023" s="8">
        <v>0</v>
      </c>
      <c r="AL2023" s="8">
        <v>0</v>
      </c>
      <c r="AM2023" s="8">
        <v>0</v>
      </c>
      <c r="AN2023" s="8">
        <v>0</v>
      </c>
      <c r="AO2023" s="8">
        <v>0</v>
      </c>
      <c r="AP2023" s="8">
        <v>0</v>
      </c>
      <c r="AQ2023" s="8">
        <v>30013</v>
      </c>
      <c r="AR2023" s="8">
        <v>0.25</v>
      </c>
      <c r="AS2023" s="8">
        <v>30025</v>
      </c>
      <c r="AT2023" s="8">
        <v>7.1419999999999997E-2</v>
      </c>
      <c r="AU2023" s="8">
        <v>30201</v>
      </c>
      <c r="AV2023" s="8">
        <v>7.1419999999999997E-2</v>
      </c>
    </row>
    <row r="2024" spans="1:48">
      <c r="A2024" s="8" t="s">
        <v>3443</v>
      </c>
      <c r="B2024" s="8">
        <v>132000452</v>
      </c>
      <c r="D2024" s="8" t="s">
        <v>14750</v>
      </c>
      <c r="K2024" s="8" t="s">
        <v>2050</v>
      </c>
      <c r="S2024" s="8">
        <v>132010452</v>
      </c>
      <c r="T2024" s="8">
        <v>1</v>
      </c>
      <c r="U2024" s="8">
        <v>132010044</v>
      </c>
      <c r="V2024" s="8">
        <v>1</v>
      </c>
      <c r="W2024" s="8">
        <v>132010276</v>
      </c>
      <c r="X2024" s="8">
        <v>1</v>
      </c>
      <c r="AK2024" s="8">
        <v>0</v>
      </c>
      <c r="AL2024" s="8">
        <v>0</v>
      </c>
      <c r="AM2024" s="8">
        <v>0</v>
      </c>
      <c r="AN2024" s="8">
        <v>0</v>
      </c>
      <c r="AO2024" s="8">
        <v>0</v>
      </c>
      <c r="AP2024" s="8">
        <v>0</v>
      </c>
      <c r="AQ2024" s="8">
        <v>30013</v>
      </c>
      <c r="AR2024" s="8">
        <v>0.25</v>
      </c>
      <c r="AS2024" s="8">
        <v>30025</v>
      </c>
      <c r="AT2024" s="8">
        <v>7.1419999999999997E-2</v>
      </c>
      <c r="AU2024" s="8">
        <v>30201</v>
      </c>
      <c r="AV2024" s="8">
        <v>7.1419999999999997E-2</v>
      </c>
    </row>
    <row r="2025" spans="1:48">
      <c r="A2025" s="8" t="s">
        <v>3443</v>
      </c>
      <c r="B2025" s="8">
        <v>132000453</v>
      </c>
      <c r="D2025" s="8" t="s">
        <v>3809</v>
      </c>
      <c r="K2025" s="8" t="s">
        <v>2050</v>
      </c>
      <c r="S2025" s="8">
        <v>132010453</v>
      </c>
      <c r="T2025" s="8">
        <v>1</v>
      </c>
      <c r="U2025" s="8">
        <v>113229</v>
      </c>
      <c r="V2025" s="8">
        <v>1</v>
      </c>
      <c r="AK2025" s="8">
        <v>0</v>
      </c>
      <c r="AL2025" s="8">
        <v>0</v>
      </c>
      <c r="AM2025" s="8">
        <v>0</v>
      </c>
      <c r="AN2025" s="8">
        <v>0</v>
      </c>
      <c r="AO2025" s="8">
        <v>0</v>
      </c>
      <c r="AP2025" s="8">
        <v>0</v>
      </c>
      <c r="AQ2025" s="8">
        <v>0</v>
      </c>
      <c r="AR2025" s="8">
        <v>0</v>
      </c>
      <c r="AS2025" s="8">
        <v>0</v>
      </c>
      <c r="AT2025" s="8">
        <v>0</v>
      </c>
      <c r="AU2025" s="8">
        <v>30201</v>
      </c>
      <c r="AV2025" s="8">
        <v>2.5640999999999997E-2</v>
      </c>
    </row>
    <row r="2026" spans="1:48">
      <c r="A2026" s="8" t="s">
        <v>3443</v>
      </c>
      <c r="B2026" s="8">
        <v>132000456</v>
      </c>
      <c r="D2026" s="8" t="s">
        <v>3810</v>
      </c>
      <c r="K2026" s="8" t="s">
        <v>2050</v>
      </c>
      <c r="S2026" s="8">
        <v>132010455</v>
      </c>
      <c r="T2026" s="8">
        <v>1</v>
      </c>
      <c r="U2026" s="8">
        <v>132010295</v>
      </c>
      <c r="V2026" s="8">
        <v>1</v>
      </c>
      <c r="W2026" s="8">
        <v>132010276</v>
      </c>
      <c r="X2026" s="8">
        <v>1</v>
      </c>
      <c r="AK2026" s="8">
        <v>0</v>
      </c>
      <c r="AL2026" s="8">
        <v>0</v>
      </c>
      <c r="AM2026" s="8">
        <v>0</v>
      </c>
      <c r="AN2026" s="8">
        <v>0</v>
      </c>
      <c r="AO2026" s="8">
        <v>0</v>
      </c>
      <c r="AP2026" s="8">
        <v>0</v>
      </c>
      <c r="AQ2026" s="8">
        <v>0</v>
      </c>
      <c r="AR2026" s="8">
        <v>0</v>
      </c>
      <c r="AS2026" s="8">
        <v>0</v>
      </c>
      <c r="AT2026" s="8">
        <v>0</v>
      </c>
      <c r="AU2026" s="8">
        <v>0</v>
      </c>
      <c r="AV2026" s="8">
        <v>0</v>
      </c>
    </row>
    <row r="2027" spans="1:48">
      <c r="A2027" s="8" t="s">
        <v>3443</v>
      </c>
      <c r="B2027" s="8">
        <v>132000457</v>
      </c>
      <c r="D2027" s="8" t="s">
        <v>3811</v>
      </c>
      <c r="K2027" s="8" t="s">
        <v>2050</v>
      </c>
      <c r="S2027" s="8">
        <v>132010456</v>
      </c>
      <c r="T2027" s="8">
        <v>1</v>
      </c>
      <c r="U2027" s="8">
        <v>132010044</v>
      </c>
      <c r="V2027" s="8">
        <v>1</v>
      </c>
      <c r="W2027" s="8">
        <v>132010276</v>
      </c>
      <c r="X2027" s="8">
        <v>1</v>
      </c>
      <c r="AK2027" s="8">
        <v>0</v>
      </c>
      <c r="AL2027" s="8">
        <v>0</v>
      </c>
      <c r="AM2027" s="8">
        <v>0</v>
      </c>
      <c r="AN2027" s="8">
        <v>0</v>
      </c>
      <c r="AO2027" s="8">
        <v>0</v>
      </c>
      <c r="AP2027" s="8">
        <v>0</v>
      </c>
      <c r="AQ2027" s="8">
        <v>30013</v>
      </c>
      <c r="AR2027" s="8">
        <v>0.25</v>
      </c>
      <c r="AS2027" s="8">
        <v>30025</v>
      </c>
      <c r="AT2027" s="8">
        <v>7.1419999999999997E-2</v>
      </c>
      <c r="AU2027" s="8">
        <v>30201</v>
      </c>
      <c r="AV2027" s="8">
        <v>7.1419999999999997E-2</v>
      </c>
    </row>
    <row r="2028" spans="1:48">
      <c r="A2028" s="8" t="s">
        <v>3443</v>
      </c>
      <c r="B2028" s="8">
        <v>132000467</v>
      </c>
      <c r="D2028" s="8" t="s">
        <v>14751</v>
      </c>
      <c r="K2028" s="8" t="s">
        <v>2050</v>
      </c>
      <c r="S2028" s="8" t="s">
        <v>1105</v>
      </c>
      <c r="T2028" s="8">
        <v>7.6799999999999993E-2</v>
      </c>
      <c r="U2028" s="8" t="s">
        <v>101</v>
      </c>
      <c r="V2028" s="8">
        <v>3.2000000000000002E-3</v>
      </c>
      <c r="W2028" s="8">
        <v>132010467</v>
      </c>
      <c r="X2028" s="8">
        <v>1</v>
      </c>
      <c r="AK2028" s="8">
        <v>0</v>
      </c>
      <c r="AL2028" s="8">
        <v>0</v>
      </c>
      <c r="AM2028" s="8">
        <v>0</v>
      </c>
      <c r="AN2028" s="8">
        <v>0</v>
      </c>
      <c r="AO2028" s="8">
        <v>0</v>
      </c>
      <c r="AP2028" s="8">
        <v>0</v>
      </c>
      <c r="AQ2028" s="8">
        <v>0</v>
      </c>
      <c r="AR2028" s="8">
        <v>0</v>
      </c>
      <c r="AS2028" s="8">
        <v>0</v>
      </c>
      <c r="AT2028" s="8">
        <v>0</v>
      </c>
      <c r="AU2028" s="8">
        <v>30201</v>
      </c>
      <c r="AV2028" s="8">
        <v>2.5640999999999997E-2</v>
      </c>
    </row>
    <row r="2029" spans="1:48">
      <c r="A2029" s="8" t="s">
        <v>3443</v>
      </c>
      <c r="B2029" s="8">
        <v>132000476</v>
      </c>
      <c r="D2029" s="8" t="s">
        <v>3813</v>
      </c>
      <c r="K2029" s="8" t="s">
        <v>2050</v>
      </c>
      <c r="S2029" s="8">
        <v>132010476</v>
      </c>
      <c r="T2029" s="8">
        <v>1</v>
      </c>
      <c r="U2029" s="8">
        <v>132010474</v>
      </c>
      <c r="V2029" s="8">
        <v>1</v>
      </c>
      <c r="W2029" s="8">
        <v>132010368</v>
      </c>
      <c r="X2029" s="8">
        <v>1</v>
      </c>
      <c r="AK2029" s="8">
        <v>0</v>
      </c>
      <c r="AL2029" s="8">
        <v>0</v>
      </c>
      <c r="AM2029" s="8">
        <v>0</v>
      </c>
      <c r="AN2029" s="8">
        <v>0</v>
      </c>
      <c r="AO2029" s="8">
        <v>0</v>
      </c>
      <c r="AP2029" s="8">
        <v>0</v>
      </c>
      <c r="AQ2029" s="8">
        <v>0</v>
      </c>
      <c r="AR2029" s="8">
        <v>0</v>
      </c>
      <c r="AS2029" s="8">
        <v>0</v>
      </c>
      <c r="AT2029" s="8">
        <v>0</v>
      </c>
      <c r="AU2029" s="8">
        <v>0</v>
      </c>
      <c r="AV2029" s="8">
        <v>0</v>
      </c>
    </row>
    <row r="2030" spans="1:48">
      <c r="A2030" s="8" t="s">
        <v>3443</v>
      </c>
      <c r="B2030" s="8">
        <v>132010003</v>
      </c>
      <c r="D2030" s="8" t="s">
        <v>3814</v>
      </c>
      <c r="K2030" s="8" t="s">
        <v>2050</v>
      </c>
      <c r="S2030" s="8">
        <v>132010002</v>
      </c>
      <c r="T2030" s="8">
        <v>1</v>
      </c>
      <c r="U2030" s="8">
        <v>5090471234</v>
      </c>
      <c r="AK2030" s="8">
        <v>0</v>
      </c>
      <c r="AL2030" s="8">
        <v>0</v>
      </c>
      <c r="AM2030" s="8">
        <v>0</v>
      </c>
      <c r="AN2030" s="8">
        <v>0</v>
      </c>
      <c r="AO2030" s="8">
        <v>30105</v>
      </c>
      <c r="AP2030" s="8">
        <v>1.25E-3</v>
      </c>
      <c r="AQ2030" s="8">
        <v>30013</v>
      </c>
      <c r="AR2030" s="8">
        <v>2.1000000000000002E-5</v>
      </c>
      <c r="AS2030" s="8">
        <v>0</v>
      </c>
      <c r="AT2030" s="8">
        <v>0</v>
      </c>
      <c r="AU2030" s="8">
        <v>0</v>
      </c>
      <c r="AV2030" s="8">
        <v>0</v>
      </c>
    </row>
    <row r="2031" spans="1:48">
      <c r="A2031" s="8" t="s">
        <v>3443</v>
      </c>
      <c r="B2031" s="8">
        <v>132010005</v>
      </c>
      <c r="D2031" s="8" t="s">
        <v>3815</v>
      </c>
      <c r="K2031" s="8" t="s">
        <v>2050</v>
      </c>
      <c r="S2031" s="8">
        <v>132010004</v>
      </c>
      <c r="T2031" s="8">
        <v>1</v>
      </c>
      <c r="AK2031" s="8">
        <v>0</v>
      </c>
      <c r="AL2031" s="8">
        <v>0</v>
      </c>
      <c r="AM2031" s="8">
        <v>0</v>
      </c>
      <c r="AN2031" s="8">
        <v>0</v>
      </c>
      <c r="AO2031" s="8">
        <v>30105</v>
      </c>
      <c r="AP2031" s="8">
        <v>1.25E-3</v>
      </c>
      <c r="AQ2031" s="8">
        <v>30013</v>
      </c>
      <c r="AR2031" s="8">
        <v>2.1000000000000002E-5</v>
      </c>
      <c r="AS2031" s="8">
        <v>0</v>
      </c>
      <c r="AT2031" s="8">
        <v>0</v>
      </c>
      <c r="AU2031" s="8">
        <v>0</v>
      </c>
      <c r="AV2031" s="8">
        <v>0</v>
      </c>
    </row>
    <row r="2032" spans="1:48">
      <c r="A2032" s="8" t="s">
        <v>3443</v>
      </c>
      <c r="B2032" s="8">
        <v>132010008</v>
      </c>
      <c r="D2032" s="8" t="s">
        <v>3816</v>
      </c>
      <c r="K2032" s="8" t="s">
        <v>2050</v>
      </c>
      <c r="S2032" s="8">
        <v>132010007</v>
      </c>
      <c r="T2032" s="8">
        <v>1</v>
      </c>
      <c r="AK2032" s="8">
        <v>0</v>
      </c>
      <c r="AL2032" s="8">
        <v>0</v>
      </c>
      <c r="AM2032" s="8">
        <v>0</v>
      </c>
      <c r="AN2032" s="8">
        <v>0</v>
      </c>
      <c r="AO2032" s="8">
        <v>30105</v>
      </c>
      <c r="AP2032" s="8">
        <v>1.25E-3</v>
      </c>
      <c r="AQ2032" s="8">
        <v>30013</v>
      </c>
      <c r="AR2032" s="8">
        <v>2.1000000000000002E-5</v>
      </c>
      <c r="AS2032" s="8">
        <v>0</v>
      </c>
      <c r="AT2032" s="8">
        <v>0</v>
      </c>
      <c r="AU2032" s="8">
        <v>0</v>
      </c>
      <c r="AV2032" s="8">
        <v>0</v>
      </c>
    </row>
    <row r="2033" spans="1:48">
      <c r="A2033" s="8" t="s">
        <v>3443</v>
      </c>
      <c r="B2033" s="8">
        <v>132010010</v>
      </c>
      <c r="D2033" s="8" t="s">
        <v>3817</v>
      </c>
      <c r="K2033" s="8" t="s">
        <v>2050</v>
      </c>
      <c r="S2033" s="8">
        <v>132010007</v>
      </c>
      <c r="T2033" s="8">
        <v>1</v>
      </c>
      <c r="AK2033" s="8">
        <v>0</v>
      </c>
      <c r="AL2033" s="8">
        <v>0</v>
      </c>
      <c r="AM2033" s="8">
        <v>0</v>
      </c>
      <c r="AN2033" s="8">
        <v>0</v>
      </c>
      <c r="AO2033" s="8">
        <v>30105</v>
      </c>
      <c r="AP2033" s="8">
        <v>1.25E-3</v>
      </c>
      <c r="AQ2033" s="8">
        <v>30013</v>
      </c>
      <c r="AR2033" s="8">
        <v>2.1000000000000002E-5</v>
      </c>
      <c r="AS2033" s="8">
        <v>0</v>
      </c>
      <c r="AT2033" s="8">
        <v>0</v>
      </c>
      <c r="AU2033" s="8">
        <v>0</v>
      </c>
      <c r="AV2033" s="8">
        <v>0</v>
      </c>
    </row>
    <row r="2034" spans="1:48">
      <c r="A2034" s="8" t="s">
        <v>3443</v>
      </c>
      <c r="B2034" s="8">
        <v>132010013</v>
      </c>
      <c r="D2034" s="8" t="s">
        <v>3818</v>
      </c>
      <c r="K2034" s="8" t="s">
        <v>2050</v>
      </c>
      <c r="S2034" s="8">
        <v>132010012</v>
      </c>
      <c r="T2034" s="8">
        <v>1</v>
      </c>
      <c r="AK2034" s="8">
        <v>0</v>
      </c>
      <c r="AL2034" s="8">
        <v>0</v>
      </c>
      <c r="AM2034" s="8">
        <v>0</v>
      </c>
      <c r="AN2034" s="8">
        <v>0</v>
      </c>
      <c r="AO2034" s="8">
        <v>30105</v>
      </c>
      <c r="AP2034" s="8">
        <v>1.25E-3</v>
      </c>
      <c r="AQ2034" s="8">
        <v>30013</v>
      </c>
      <c r="AR2034" s="8">
        <v>2.1000000000000002E-5</v>
      </c>
      <c r="AS2034" s="8">
        <v>0</v>
      </c>
      <c r="AT2034" s="8">
        <v>0</v>
      </c>
      <c r="AU2034" s="8">
        <v>0</v>
      </c>
      <c r="AV2034" s="8">
        <v>0</v>
      </c>
    </row>
    <row r="2035" spans="1:48">
      <c r="A2035" s="8" t="s">
        <v>3443</v>
      </c>
      <c r="B2035" s="8">
        <v>132010015</v>
      </c>
      <c r="D2035" s="8" t="s">
        <v>3819</v>
      </c>
      <c r="K2035" s="8" t="s">
        <v>2050</v>
      </c>
      <c r="S2035" s="8">
        <v>132010014</v>
      </c>
      <c r="T2035" s="8">
        <v>1</v>
      </c>
      <c r="AK2035" s="8">
        <v>0</v>
      </c>
      <c r="AL2035" s="8">
        <v>0</v>
      </c>
      <c r="AM2035" s="8">
        <v>0</v>
      </c>
      <c r="AN2035" s="8">
        <v>0</v>
      </c>
      <c r="AO2035" s="8">
        <v>30105</v>
      </c>
      <c r="AP2035" s="8">
        <v>1.25E-3</v>
      </c>
      <c r="AQ2035" s="8">
        <v>30013</v>
      </c>
      <c r="AR2035" s="8">
        <v>2.1000000000000002E-5</v>
      </c>
      <c r="AS2035" s="8">
        <v>0</v>
      </c>
      <c r="AT2035" s="8">
        <v>0</v>
      </c>
      <c r="AU2035" s="8">
        <v>0</v>
      </c>
      <c r="AV2035" s="8">
        <v>0</v>
      </c>
    </row>
    <row r="2036" spans="1:48">
      <c r="A2036" s="8" t="s">
        <v>3443</v>
      </c>
      <c r="B2036" s="8">
        <v>132010018</v>
      </c>
      <c r="D2036" s="8" t="s">
        <v>3820</v>
      </c>
      <c r="K2036" s="8" t="s">
        <v>2050</v>
      </c>
      <c r="S2036" s="8">
        <v>132010017</v>
      </c>
      <c r="T2036" s="8">
        <v>1</v>
      </c>
      <c r="AK2036" s="8">
        <v>0</v>
      </c>
      <c r="AL2036" s="8">
        <v>0</v>
      </c>
      <c r="AM2036" s="8">
        <v>0</v>
      </c>
      <c r="AN2036" s="8">
        <v>0</v>
      </c>
      <c r="AO2036" s="8">
        <v>30105</v>
      </c>
      <c r="AP2036" s="8">
        <v>1.25E-3</v>
      </c>
      <c r="AQ2036" s="8">
        <v>30013</v>
      </c>
      <c r="AR2036" s="8">
        <v>2.1000000000000002E-5</v>
      </c>
      <c r="AS2036" s="8">
        <v>0</v>
      </c>
      <c r="AT2036" s="8">
        <v>0</v>
      </c>
      <c r="AU2036" s="8">
        <v>0</v>
      </c>
      <c r="AV2036" s="8">
        <v>0</v>
      </c>
    </row>
    <row r="2037" spans="1:48">
      <c r="A2037" s="8" t="s">
        <v>3443</v>
      </c>
      <c r="B2037" s="8">
        <v>132010020</v>
      </c>
      <c r="D2037" s="8" t="s">
        <v>3821</v>
      </c>
      <c r="K2037" s="8" t="s">
        <v>2050</v>
      </c>
      <c r="S2037" s="8">
        <v>132010019</v>
      </c>
      <c r="T2037" s="8">
        <v>1</v>
      </c>
      <c r="AK2037" s="8">
        <v>0</v>
      </c>
      <c r="AL2037" s="8">
        <v>0</v>
      </c>
      <c r="AM2037" s="8">
        <v>0</v>
      </c>
      <c r="AN2037" s="8">
        <v>0</v>
      </c>
      <c r="AO2037" s="8">
        <v>30105</v>
      </c>
      <c r="AP2037" s="8">
        <v>1.25E-3</v>
      </c>
      <c r="AQ2037" s="8">
        <v>30013</v>
      </c>
      <c r="AR2037" s="8">
        <v>2.1000000000000002E-5</v>
      </c>
      <c r="AS2037" s="8">
        <v>0</v>
      </c>
      <c r="AT2037" s="8">
        <v>0</v>
      </c>
      <c r="AU2037" s="8">
        <v>0</v>
      </c>
      <c r="AV2037" s="8">
        <v>0</v>
      </c>
    </row>
    <row r="2038" spans="1:48">
      <c r="A2038" s="8" t="s">
        <v>3443</v>
      </c>
      <c r="B2038" s="8">
        <v>132010023</v>
      </c>
      <c r="D2038" s="8" t="s">
        <v>3822</v>
      </c>
      <c r="K2038" s="8" t="s">
        <v>2050</v>
      </c>
      <c r="S2038" s="8">
        <v>132010022</v>
      </c>
      <c r="T2038" s="8">
        <v>1</v>
      </c>
      <c r="AK2038" s="8">
        <v>0</v>
      </c>
      <c r="AL2038" s="8">
        <v>0</v>
      </c>
      <c r="AM2038" s="8">
        <v>0</v>
      </c>
      <c r="AN2038" s="8">
        <v>0</v>
      </c>
      <c r="AO2038" s="8">
        <v>30105</v>
      </c>
      <c r="AP2038" s="8">
        <v>1.25E-3</v>
      </c>
      <c r="AQ2038" s="8">
        <v>30013</v>
      </c>
      <c r="AR2038" s="8">
        <v>2.1000000000000002E-5</v>
      </c>
      <c r="AS2038" s="8">
        <v>0</v>
      </c>
      <c r="AT2038" s="8">
        <v>0</v>
      </c>
      <c r="AU2038" s="8">
        <v>0</v>
      </c>
      <c r="AV2038" s="8">
        <v>0</v>
      </c>
    </row>
    <row r="2039" spans="1:48">
      <c r="A2039" s="8" t="s">
        <v>3443</v>
      </c>
      <c r="B2039" s="8">
        <v>132010025</v>
      </c>
      <c r="D2039" s="8" t="s">
        <v>3823</v>
      </c>
      <c r="K2039" s="8" t="s">
        <v>2050</v>
      </c>
      <c r="S2039" s="8">
        <v>132010024</v>
      </c>
      <c r="T2039" s="8">
        <v>1</v>
      </c>
      <c r="AK2039" s="8">
        <v>0</v>
      </c>
      <c r="AL2039" s="8">
        <v>0</v>
      </c>
      <c r="AM2039" s="8">
        <v>0</v>
      </c>
      <c r="AN2039" s="8">
        <v>0</v>
      </c>
      <c r="AO2039" s="8">
        <v>30105</v>
      </c>
      <c r="AP2039" s="8">
        <v>1.25E-3</v>
      </c>
      <c r="AQ2039" s="8">
        <v>30013</v>
      </c>
      <c r="AR2039" s="8">
        <v>2.1000000000000002E-5</v>
      </c>
      <c r="AS2039" s="8">
        <v>0</v>
      </c>
      <c r="AT2039" s="8">
        <v>0</v>
      </c>
      <c r="AU2039" s="8">
        <v>0</v>
      </c>
      <c r="AV2039" s="8">
        <v>0</v>
      </c>
    </row>
    <row r="2040" spans="1:48">
      <c r="A2040" s="8" t="s">
        <v>3443</v>
      </c>
      <c r="B2040" s="8">
        <v>132010037</v>
      </c>
      <c r="D2040" s="8" t="s">
        <v>3824</v>
      </c>
      <c r="K2040" s="8" t="s">
        <v>2050</v>
      </c>
      <c r="S2040" s="8">
        <v>132010036</v>
      </c>
      <c r="T2040" s="8">
        <v>1</v>
      </c>
      <c r="AK2040" s="8">
        <v>0</v>
      </c>
      <c r="AL2040" s="8">
        <v>0</v>
      </c>
      <c r="AM2040" s="8">
        <v>0</v>
      </c>
      <c r="AN2040" s="8">
        <v>0</v>
      </c>
      <c r="AO2040" s="8">
        <v>0</v>
      </c>
      <c r="AP2040" s="8">
        <v>0</v>
      </c>
      <c r="AQ2040" s="8">
        <v>30013</v>
      </c>
      <c r="AR2040" s="8">
        <v>0.125</v>
      </c>
      <c r="AS2040" s="8">
        <v>30025</v>
      </c>
      <c r="AT2040" s="8">
        <v>1.6666E-2</v>
      </c>
      <c r="AU2040" s="8">
        <v>0</v>
      </c>
      <c r="AV2040" s="8">
        <v>0</v>
      </c>
    </row>
    <row r="2041" spans="1:48">
      <c r="A2041" s="8" t="s">
        <v>3443</v>
      </c>
      <c r="B2041" s="8">
        <v>132010039</v>
      </c>
      <c r="D2041" s="8" t="s">
        <v>3825</v>
      </c>
      <c r="K2041" s="8" t="s">
        <v>2050</v>
      </c>
      <c r="S2041" s="8">
        <v>132010038</v>
      </c>
      <c r="T2041" s="8">
        <v>1</v>
      </c>
      <c r="AK2041" s="8">
        <v>0</v>
      </c>
      <c r="AL2041" s="8">
        <v>0</v>
      </c>
      <c r="AM2041" s="8">
        <v>0</v>
      </c>
      <c r="AN2041" s="8">
        <v>0</v>
      </c>
      <c r="AO2041" s="8">
        <v>0</v>
      </c>
      <c r="AP2041" s="8">
        <v>0</v>
      </c>
      <c r="AQ2041" s="8">
        <v>30013</v>
      </c>
      <c r="AR2041" s="8">
        <v>0.125</v>
      </c>
      <c r="AS2041" s="8">
        <v>30025</v>
      </c>
      <c r="AT2041" s="8">
        <v>1.6666E-2</v>
      </c>
      <c r="AU2041" s="8">
        <v>0</v>
      </c>
      <c r="AV2041" s="8">
        <v>0</v>
      </c>
    </row>
    <row r="2042" spans="1:48">
      <c r="A2042" s="8" t="s">
        <v>3443</v>
      </c>
      <c r="B2042" s="8">
        <v>132010042</v>
      </c>
      <c r="D2042" s="8" t="s">
        <v>3826</v>
      </c>
      <c r="K2042" s="8" t="s">
        <v>2050</v>
      </c>
      <c r="S2042" s="8">
        <v>132010041</v>
      </c>
      <c r="T2042" s="8">
        <v>1</v>
      </c>
      <c r="AK2042" s="8">
        <v>0</v>
      </c>
      <c r="AL2042" s="8">
        <v>0</v>
      </c>
      <c r="AM2042" s="8">
        <v>0</v>
      </c>
      <c r="AN2042" s="8">
        <v>0</v>
      </c>
      <c r="AO2042" s="8">
        <v>0</v>
      </c>
      <c r="AP2042" s="8">
        <v>0</v>
      </c>
      <c r="AQ2042" s="8">
        <v>30013</v>
      </c>
      <c r="AR2042" s="8">
        <v>0.125</v>
      </c>
      <c r="AS2042" s="8">
        <v>0</v>
      </c>
      <c r="AT2042" s="8">
        <v>0</v>
      </c>
      <c r="AU2042" s="8">
        <v>0</v>
      </c>
      <c r="AV2042" s="8">
        <v>0</v>
      </c>
    </row>
    <row r="2043" spans="1:48">
      <c r="A2043" s="8" t="s">
        <v>3443</v>
      </c>
      <c r="B2043" s="8">
        <v>132010062</v>
      </c>
      <c r="D2043" s="8" t="s">
        <v>3827</v>
      </c>
      <c r="K2043" s="8" t="s">
        <v>2050</v>
      </c>
      <c r="S2043" s="8">
        <v>132010037</v>
      </c>
      <c r="T2043" s="8">
        <v>1</v>
      </c>
      <c r="AK2043" s="8">
        <v>0</v>
      </c>
      <c r="AL2043" s="8">
        <v>0</v>
      </c>
      <c r="AM2043" s="8">
        <v>0</v>
      </c>
      <c r="AN2043" s="8">
        <v>0</v>
      </c>
      <c r="AO2043" s="8">
        <v>0</v>
      </c>
      <c r="AP2043" s="8">
        <v>0</v>
      </c>
      <c r="AQ2043" s="8">
        <v>30013</v>
      </c>
      <c r="AR2043" s="8">
        <v>0.125</v>
      </c>
      <c r="AS2043" s="8">
        <v>30025</v>
      </c>
      <c r="AT2043" s="8">
        <v>1.6666E-2</v>
      </c>
      <c r="AU2043" s="8">
        <v>0</v>
      </c>
      <c r="AV2043" s="8">
        <v>0</v>
      </c>
    </row>
    <row r="2044" spans="1:48">
      <c r="A2044" s="8" t="s">
        <v>3443</v>
      </c>
      <c r="B2044" s="8">
        <v>132010113</v>
      </c>
      <c r="D2044" s="8" t="s">
        <v>3828</v>
      </c>
      <c r="K2044" s="8" t="s">
        <v>2050</v>
      </c>
      <c r="S2044" s="8">
        <v>132010087</v>
      </c>
      <c r="T2044" s="8">
        <v>1</v>
      </c>
      <c r="AK2044" s="8">
        <v>0</v>
      </c>
      <c r="AL2044" s="8">
        <v>0</v>
      </c>
      <c r="AM2044" s="8">
        <v>0</v>
      </c>
      <c r="AN2044" s="8">
        <v>0</v>
      </c>
      <c r="AO2044" s="8">
        <v>30105</v>
      </c>
      <c r="AP2044" s="8">
        <v>1.6666E-2</v>
      </c>
      <c r="AQ2044" s="8">
        <v>30013</v>
      </c>
      <c r="AR2044" s="8">
        <v>2.6999999999999999E-5</v>
      </c>
      <c r="AS2044" s="8">
        <v>0</v>
      </c>
      <c r="AT2044" s="8">
        <v>0</v>
      </c>
      <c r="AU2044" s="8">
        <v>0</v>
      </c>
      <c r="AV2044" s="8">
        <v>0</v>
      </c>
    </row>
    <row r="2045" spans="1:48">
      <c r="A2045" s="8" t="s">
        <v>3443</v>
      </c>
      <c r="B2045" s="8">
        <v>132010114</v>
      </c>
      <c r="D2045" s="8" t="s">
        <v>3829</v>
      </c>
      <c r="K2045" s="8" t="s">
        <v>2050</v>
      </c>
      <c r="S2045" s="8">
        <v>132010088</v>
      </c>
      <c r="T2045" s="8">
        <v>1</v>
      </c>
      <c r="AK2045" s="8">
        <v>0</v>
      </c>
      <c r="AL2045" s="8">
        <v>0</v>
      </c>
      <c r="AM2045" s="8">
        <v>0</v>
      </c>
      <c r="AN2045" s="8">
        <v>0</v>
      </c>
      <c r="AO2045" s="8">
        <v>30105</v>
      </c>
      <c r="AP2045" s="8">
        <v>1.6666E-2</v>
      </c>
      <c r="AQ2045" s="8">
        <v>30013</v>
      </c>
      <c r="AR2045" s="8">
        <v>2.6999999999999999E-5</v>
      </c>
      <c r="AS2045" s="8">
        <v>0</v>
      </c>
      <c r="AT2045" s="8">
        <v>0</v>
      </c>
      <c r="AU2045" s="8">
        <v>0</v>
      </c>
      <c r="AV2045" s="8">
        <v>0</v>
      </c>
    </row>
    <row r="2046" spans="1:48">
      <c r="A2046" s="8" t="s">
        <v>3443</v>
      </c>
      <c r="B2046" s="8">
        <v>132010115</v>
      </c>
      <c r="D2046" s="8" t="s">
        <v>3830</v>
      </c>
      <c r="K2046" s="8" t="s">
        <v>2050</v>
      </c>
      <c r="S2046" s="8">
        <v>132010089</v>
      </c>
      <c r="T2046" s="8">
        <v>1</v>
      </c>
      <c r="AK2046" s="8">
        <v>0</v>
      </c>
      <c r="AL2046" s="8">
        <v>0</v>
      </c>
      <c r="AM2046" s="8">
        <v>0</v>
      </c>
      <c r="AN2046" s="8">
        <v>0</v>
      </c>
      <c r="AO2046" s="8">
        <v>30105</v>
      </c>
      <c r="AP2046" s="8">
        <v>1.6666E-2</v>
      </c>
      <c r="AQ2046" s="8">
        <v>30013</v>
      </c>
      <c r="AR2046" s="8">
        <v>2.6999999999999999E-5</v>
      </c>
      <c r="AS2046" s="8">
        <v>0</v>
      </c>
      <c r="AT2046" s="8">
        <v>0</v>
      </c>
      <c r="AU2046" s="8">
        <v>0</v>
      </c>
      <c r="AV2046" s="8">
        <v>0</v>
      </c>
    </row>
    <row r="2047" spans="1:48">
      <c r="A2047" s="8" t="s">
        <v>3443</v>
      </c>
      <c r="B2047" s="8">
        <v>132010116</v>
      </c>
      <c r="D2047" s="8" t="s">
        <v>3831</v>
      </c>
      <c r="K2047" s="8" t="s">
        <v>2050</v>
      </c>
      <c r="S2047" s="8">
        <v>132010090</v>
      </c>
      <c r="T2047" s="8">
        <v>1</v>
      </c>
      <c r="AK2047" s="8">
        <v>0</v>
      </c>
      <c r="AL2047" s="8">
        <v>0</v>
      </c>
      <c r="AM2047" s="8">
        <v>0</v>
      </c>
      <c r="AN2047" s="8">
        <v>0</v>
      </c>
      <c r="AO2047" s="8">
        <v>30105</v>
      </c>
      <c r="AP2047" s="8">
        <v>1.6666E-2</v>
      </c>
      <c r="AQ2047" s="8">
        <v>30013</v>
      </c>
      <c r="AR2047" s="8">
        <v>2.6999999999999999E-5</v>
      </c>
      <c r="AS2047" s="8">
        <v>0</v>
      </c>
      <c r="AT2047" s="8">
        <v>0</v>
      </c>
      <c r="AU2047" s="8">
        <v>0</v>
      </c>
      <c r="AV2047" s="8">
        <v>0</v>
      </c>
    </row>
    <row r="2048" spans="1:48">
      <c r="A2048" s="8" t="s">
        <v>3443</v>
      </c>
      <c r="B2048" s="8">
        <v>132010117</v>
      </c>
      <c r="D2048" s="8" t="s">
        <v>3832</v>
      </c>
      <c r="K2048" s="8" t="s">
        <v>2050</v>
      </c>
      <c r="S2048" s="8">
        <v>132010091</v>
      </c>
      <c r="T2048" s="8">
        <v>1</v>
      </c>
      <c r="AK2048" s="8">
        <v>0</v>
      </c>
      <c r="AL2048" s="8">
        <v>0</v>
      </c>
      <c r="AM2048" s="8">
        <v>0</v>
      </c>
      <c r="AN2048" s="8">
        <v>0</v>
      </c>
      <c r="AO2048" s="8">
        <v>30105</v>
      </c>
      <c r="AP2048" s="8">
        <v>1.6666E-2</v>
      </c>
      <c r="AQ2048" s="8">
        <v>30013</v>
      </c>
      <c r="AR2048" s="8">
        <v>2.6999999999999999E-5</v>
      </c>
      <c r="AS2048" s="8">
        <v>0</v>
      </c>
      <c r="AT2048" s="8">
        <v>0</v>
      </c>
      <c r="AU2048" s="8">
        <v>0</v>
      </c>
      <c r="AV2048" s="8">
        <v>0</v>
      </c>
    </row>
    <row r="2049" spans="1:48">
      <c r="A2049" s="8" t="s">
        <v>3443</v>
      </c>
      <c r="B2049" s="8">
        <v>132010118</v>
      </c>
      <c r="D2049" s="8" t="s">
        <v>3833</v>
      </c>
      <c r="K2049" s="8" t="s">
        <v>2050</v>
      </c>
      <c r="S2049" s="8">
        <v>132010092</v>
      </c>
      <c r="T2049" s="8">
        <v>1</v>
      </c>
      <c r="AK2049" s="8">
        <v>0</v>
      </c>
      <c r="AL2049" s="8">
        <v>0</v>
      </c>
      <c r="AM2049" s="8">
        <v>0</v>
      </c>
      <c r="AN2049" s="8">
        <v>0</v>
      </c>
      <c r="AO2049" s="8">
        <v>30105</v>
      </c>
      <c r="AP2049" s="8">
        <v>1.6666E-2</v>
      </c>
      <c r="AQ2049" s="8">
        <v>30013</v>
      </c>
      <c r="AR2049" s="8">
        <v>2.6999999999999999E-5</v>
      </c>
      <c r="AS2049" s="8">
        <v>0</v>
      </c>
      <c r="AT2049" s="8">
        <v>0</v>
      </c>
      <c r="AU2049" s="8">
        <v>0</v>
      </c>
      <c r="AV2049" s="8">
        <v>0</v>
      </c>
    </row>
    <row r="2050" spans="1:48">
      <c r="A2050" s="8" t="s">
        <v>3443</v>
      </c>
      <c r="B2050" s="8">
        <v>132010134</v>
      </c>
      <c r="D2050" s="8" t="s">
        <v>3834</v>
      </c>
      <c r="K2050" s="8" t="s">
        <v>2050</v>
      </c>
      <c r="S2050" s="8">
        <v>132010217</v>
      </c>
      <c r="T2050" s="8">
        <v>1</v>
      </c>
      <c r="AK2050" s="8">
        <v>0</v>
      </c>
      <c r="AL2050" s="8">
        <v>0</v>
      </c>
      <c r="AM2050" s="8">
        <v>0</v>
      </c>
      <c r="AN2050" s="8">
        <v>0</v>
      </c>
      <c r="AO2050" s="8">
        <v>0</v>
      </c>
      <c r="AP2050" s="8">
        <v>0</v>
      </c>
      <c r="AQ2050" s="8">
        <v>30013</v>
      </c>
      <c r="AR2050" s="8">
        <v>0.125</v>
      </c>
      <c r="AS2050" s="8">
        <v>0</v>
      </c>
      <c r="AT2050" s="8">
        <v>0</v>
      </c>
      <c r="AU2050" s="8">
        <v>0</v>
      </c>
      <c r="AV2050" s="8">
        <v>0</v>
      </c>
    </row>
    <row r="2051" spans="1:48">
      <c r="A2051" s="8" t="s">
        <v>3443</v>
      </c>
      <c r="B2051" s="8">
        <v>132010135</v>
      </c>
      <c r="D2051" s="8" t="s">
        <v>14752</v>
      </c>
      <c r="K2051" s="8" t="s">
        <v>2050</v>
      </c>
      <c r="S2051" s="8">
        <v>132010129</v>
      </c>
      <c r="T2051" s="8">
        <v>1</v>
      </c>
      <c r="AK2051" s="8">
        <v>0</v>
      </c>
      <c r="AL2051" s="8">
        <v>0</v>
      </c>
      <c r="AM2051" s="8">
        <v>0</v>
      </c>
      <c r="AN2051" s="8">
        <v>0</v>
      </c>
      <c r="AO2051" s="8">
        <v>0</v>
      </c>
      <c r="AP2051" s="8">
        <v>0</v>
      </c>
      <c r="AQ2051" s="8">
        <v>30013</v>
      </c>
      <c r="AR2051" s="8">
        <v>0.125</v>
      </c>
      <c r="AS2051" s="8">
        <v>0</v>
      </c>
      <c r="AT2051" s="8">
        <v>0</v>
      </c>
      <c r="AU2051" s="8">
        <v>0</v>
      </c>
      <c r="AV2051" s="8">
        <v>0</v>
      </c>
    </row>
    <row r="2052" spans="1:48">
      <c r="A2052" s="8" t="s">
        <v>3443</v>
      </c>
      <c r="B2052" s="8">
        <v>132010153</v>
      </c>
      <c r="D2052" s="8" t="s">
        <v>3836</v>
      </c>
      <c r="K2052" s="8" t="s">
        <v>2050</v>
      </c>
      <c r="S2052" s="8">
        <v>132010084</v>
      </c>
      <c r="T2052" s="8">
        <v>1</v>
      </c>
      <c r="AK2052" s="8">
        <v>0</v>
      </c>
      <c r="AL2052" s="8">
        <v>0</v>
      </c>
      <c r="AM2052" s="8">
        <v>0</v>
      </c>
      <c r="AN2052" s="8">
        <v>0</v>
      </c>
      <c r="AO2052" s="8">
        <v>0</v>
      </c>
      <c r="AP2052" s="8">
        <v>0</v>
      </c>
      <c r="AQ2052" s="8">
        <v>30013</v>
      </c>
      <c r="AR2052" s="8">
        <v>0.05</v>
      </c>
      <c r="AS2052" s="8">
        <v>30025</v>
      </c>
      <c r="AT2052" s="8">
        <v>1.1111000000000001E-2</v>
      </c>
      <c r="AU2052" s="8">
        <v>30201</v>
      </c>
      <c r="AV2052" s="8">
        <v>1.1111000000000001E-2</v>
      </c>
    </row>
    <row r="2053" spans="1:48">
      <c r="A2053" s="8" t="s">
        <v>3443</v>
      </c>
      <c r="B2053" s="8">
        <v>132010164</v>
      </c>
      <c r="D2053" s="8" t="s">
        <v>3837</v>
      </c>
      <c r="K2053" s="8" t="s">
        <v>2050</v>
      </c>
      <c r="S2053" s="8">
        <v>132010155</v>
      </c>
      <c r="T2053" s="8">
        <v>1</v>
      </c>
      <c r="AK2053" s="8">
        <v>0</v>
      </c>
      <c r="AL2053" s="8">
        <v>0</v>
      </c>
      <c r="AM2053" s="8">
        <v>0</v>
      </c>
      <c r="AN2053" s="8">
        <v>0</v>
      </c>
      <c r="AO2053" s="8">
        <v>30105</v>
      </c>
      <c r="AP2053" s="8">
        <v>1.6666E-2</v>
      </c>
      <c r="AQ2053" s="8">
        <v>30013</v>
      </c>
      <c r="AR2053" s="8">
        <v>2.6999999999999999E-5</v>
      </c>
      <c r="AS2053" s="8">
        <v>0</v>
      </c>
      <c r="AT2053" s="8">
        <v>0</v>
      </c>
      <c r="AU2053" s="8">
        <v>0</v>
      </c>
      <c r="AV2053" s="8">
        <v>0</v>
      </c>
    </row>
    <row r="2054" spans="1:48">
      <c r="A2054" s="8" t="s">
        <v>3443</v>
      </c>
      <c r="B2054" s="8">
        <v>132010165</v>
      </c>
      <c r="D2054" s="8" t="s">
        <v>3838</v>
      </c>
      <c r="K2054" s="8" t="s">
        <v>2050</v>
      </c>
      <c r="S2054" s="8">
        <v>132010156</v>
      </c>
      <c r="T2054" s="8">
        <v>1</v>
      </c>
      <c r="AK2054" s="8">
        <v>0</v>
      </c>
      <c r="AL2054" s="8">
        <v>0</v>
      </c>
      <c r="AM2054" s="8">
        <v>0</v>
      </c>
      <c r="AN2054" s="8">
        <v>0</v>
      </c>
      <c r="AO2054" s="8">
        <v>30105</v>
      </c>
      <c r="AP2054" s="8">
        <v>1.6666E-2</v>
      </c>
      <c r="AQ2054" s="8">
        <v>30013</v>
      </c>
      <c r="AR2054" s="8">
        <v>2.6999999999999999E-5</v>
      </c>
      <c r="AS2054" s="8">
        <v>0</v>
      </c>
      <c r="AT2054" s="8">
        <v>0</v>
      </c>
      <c r="AU2054" s="8">
        <v>0</v>
      </c>
      <c r="AV2054" s="8">
        <v>0</v>
      </c>
    </row>
    <row r="2055" spans="1:48">
      <c r="A2055" s="8" t="s">
        <v>3443</v>
      </c>
      <c r="B2055" s="8">
        <v>132010166</v>
      </c>
      <c r="D2055" s="8" t="s">
        <v>3839</v>
      </c>
      <c r="K2055" s="8" t="s">
        <v>2050</v>
      </c>
      <c r="S2055" s="8">
        <v>132010157</v>
      </c>
      <c r="T2055" s="8">
        <v>1</v>
      </c>
      <c r="AK2055" s="8">
        <v>0</v>
      </c>
      <c r="AL2055" s="8">
        <v>0</v>
      </c>
      <c r="AM2055" s="8">
        <v>0</v>
      </c>
      <c r="AN2055" s="8">
        <v>0</v>
      </c>
      <c r="AO2055" s="8">
        <v>30105</v>
      </c>
      <c r="AP2055" s="8">
        <v>1.6666E-2</v>
      </c>
      <c r="AQ2055" s="8">
        <v>30013</v>
      </c>
      <c r="AR2055" s="8">
        <v>2.6999999999999999E-5</v>
      </c>
      <c r="AS2055" s="8">
        <v>0</v>
      </c>
      <c r="AT2055" s="8">
        <v>0</v>
      </c>
      <c r="AU2055" s="8">
        <v>0</v>
      </c>
      <c r="AV2055" s="8">
        <v>0</v>
      </c>
    </row>
    <row r="2056" spans="1:48">
      <c r="A2056" s="8" t="s">
        <v>3443</v>
      </c>
      <c r="B2056" s="8">
        <v>132010167</v>
      </c>
      <c r="D2056" s="8" t="s">
        <v>3840</v>
      </c>
      <c r="K2056" s="8" t="s">
        <v>2050</v>
      </c>
      <c r="S2056" s="8">
        <v>132010158</v>
      </c>
      <c r="T2056" s="8">
        <v>1</v>
      </c>
      <c r="AK2056" s="8">
        <v>0</v>
      </c>
      <c r="AL2056" s="8">
        <v>0</v>
      </c>
      <c r="AM2056" s="8">
        <v>0</v>
      </c>
      <c r="AN2056" s="8">
        <v>0</v>
      </c>
      <c r="AO2056" s="8">
        <v>30105</v>
      </c>
      <c r="AP2056" s="8">
        <v>1.6666E-2</v>
      </c>
      <c r="AQ2056" s="8">
        <v>30013</v>
      </c>
      <c r="AR2056" s="8">
        <v>2.6999999999999999E-5</v>
      </c>
      <c r="AS2056" s="8">
        <v>0</v>
      </c>
      <c r="AT2056" s="8">
        <v>0</v>
      </c>
      <c r="AU2056" s="8">
        <v>0</v>
      </c>
      <c r="AV2056" s="8">
        <v>0</v>
      </c>
    </row>
    <row r="2057" spans="1:48">
      <c r="A2057" s="8" t="s">
        <v>3443</v>
      </c>
      <c r="B2057" s="8">
        <v>132010168</v>
      </c>
      <c r="D2057" s="8" t="s">
        <v>3841</v>
      </c>
      <c r="K2057" s="8" t="s">
        <v>2050</v>
      </c>
      <c r="S2057" s="8">
        <v>132010159</v>
      </c>
      <c r="T2057" s="8">
        <v>1</v>
      </c>
      <c r="AK2057" s="8">
        <v>0</v>
      </c>
      <c r="AL2057" s="8">
        <v>0</v>
      </c>
      <c r="AM2057" s="8">
        <v>0</v>
      </c>
      <c r="AN2057" s="8">
        <v>0</v>
      </c>
      <c r="AO2057" s="8">
        <v>30105</v>
      </c>
      <c r="AP2057" s="8">
        <v>1.6666E-2</v>
      </c>
      <c r="AQ2057" s="8">
        <v>30013</v>
      </c>
      <c r="AR2057" s="8">
        <v>2.6999999999999999E-5</v>
      </c>
      <c r="AS2057" s="8">
        <v>0</v>
      </c>
      <c r="AT2057" s="8">
        <v>0</v>
      </c>
      <c r="AU2057" s="8">
        <v>0</v>
      </c>
      <c r="AV2057" s="8">
        <v>0</v>
      </c>
    </row>
    <row r="2058" spans="1:48">
      <c r="A2058" s="8" t="s">
        <v>3443</v>
      </c>
      <c r="B2058" s="8">
        <v>132010169</v>
      </c>
      <c r="D2058" s="8" t="s">
        <v>3842</v>
      </c>
      <c r="K2058" s="8" t="s">
        <v>2050</v>
      </c>
      <c r="S2058" s="8">
        <v>132010160</v>
      </c>
      <c r="T2058" s="8">
        <v>1</v>
      </c>
      <c r="AK2058" s="8">
        <v>0</v>
      </c>
      <c r="AL2058" s="8">
        <v>0</v>
      </c>
      <c r="AM2058" s="8">
        <v>0</v>
      </c>
      <c r="AN2058" s="8">
        <v>0</v>
      </c>
      <c r="AO2058" s="8">
        <v>30105</v>
      </c>
      <c r="AP2058" s="8">
        <v>1.6666E-2</v>
      </c>
      <c r="AQ2058" s="8">
        <v>30013</v>
      </c>
      <c r="AR2058" s="8">
        <v>2.6999999999999999E-5</v>
      </c>
      <c r="AS2058" s="8">
        <v>0</v>
      </c>
      <c r="AT2058" s="8">
        <v>0</v>
      </c>
      <c r="AU2058" s="8">
        <v>0</v>
      </c>
      <c r="AV2058" s="8">
        <v>0</v>
      </c>
    </row>
    <row r="2059" spans="1:48">
      <c r="A2059" s="8" t="s">
        <v>3443</v>
      </c>
      <c r="B2059" s="8">
        <v>132010170</v>
      </c>
      <c r="D2059" s="8" t="s">
        <v>3843</v>
      </c>
      <c r="K2059" s="8" t="s">
        <v>2050</v>
      </c>
      <c r="S2059" s="8">
        <v>132010180</v>
      </c>
      <c r="T2059" s="8">
        <v>1</v>
      </c>
      <c r="AK2059" s="8">
        <v>0</v>
      </c>
      <c r="AL2059" s="8">
        <v>0</v>
      </c>
      <c r="AM2059" s="8">
        <v>0</v>
      </c>
      <c r="AN2059" s="8">
        <v>0</v>
      </c>
      <c r="AO2059" s="8">
        <v>0</v>
      </c>
      <c r="AP2059" s="8">
        <v>0</v>
      </c>
      <c r="AQ2059" s="8">
        <v>30013</v>
      </c>
      <c r="AR2059" s="8">
        <v>0.25</v>
      </c>
      <c r="AS2059" s="8">
        <v>30025</v>
      </c>
      <c r="AT2059" s="8">
        <v>0.1</v>
      </c>
      <c r="AU2059" s="8">
        <v>0</v>
      </c>
      <c r="AV2059" s="8">
        <v>0</v>
      </c>
    </row>
    <row r="2060" spans="1:48">
      <c r="A2060" s="8" t="s">
        <v>3443</v>
      </c>
      <c r="B2060" s="8">
        <v>132010171</v>
      </c>
      <c r="D2060" s="8" t="s">
        <v>3844</v>
      </c>
      <c r="K2060" s="8" t="s">
        <v>2050</v>
      </c>
      <c r="S2060" s="8">
        <v>132010163</v>
      </c>
      <c r="T2060" s="8">
        <v>1</v>
      </c>
      <c r="AK2060" s="8">
        <v>0</v>
      </c>
      <c r="AL2060" s="8">
        <v>0</v>
      </c>
      <c r="AM2060" s="8">
        <v>0</v>
      </c>
      <c r="AN2060" s="8">
        <v>0</v>
      </c>
      <c r="AO2060" s="8">
        <v>0</v>
      </c>
      <c r="AP2060" s="8">
        <v>0</v>
      </c>
      <c r="AQ2060" s="8">
        <v>30013</v>
      </c>
      <c r="AR2060" s="8">
        <v>0.25</v>
      </c>
      <c r="AS2060" s="8">
        <v>30025</v>
      </c>
      <c r="AT2060" s="8">
        <v>0.1</v>
      </c>
      <c r="AU2060" s="8">
        <v>0</v>
      </c>
      <c r="AV2060" s="8">
        <v>0</v>
      </c>
    </row>
    <row r="2061" spans="1:48">
      <c r="A2061" s="8" t="s">
        <v>3443</v>
      </c>
      <c r="B2061" s="8">
        <v>132010182</v>
      </c>
      <c r="D2061" s="8" t="s">
        <v>3845</v>
      </c>
      <c r="K2061" s="8" t="s">
        <v>2050</v>
      </c>
      <c r="S2061" s="8">
        <v>132010172</v>
      </c>
      <c r="T2061" s="8">
        <v>1</v>
      </c>
      <c r="AK2061" s="8">
        <v>0</v>
      </c>
      <c r="AL2061" s="8">
        <v>0</v>
      </c>
      <c r="AM2061" s="8">
        <v>0</v>
      </c>
      <c r="AN2061" s="8">
        <v>0</v>
      </c>
      <c r="AO2061" s="8">
        <v>30105</v>
      </c>
      <c r="AP2061" s="8">
        <v>1.6666E-2</v>
      </c>
      <c r="AQ2061" s="8">
        <v>30013</v>
      </c>
      <c r="AR2061" s="8">
        <v>2.6999999999999999E-5</v>
      </c>
      <c r="AS2061" s="8">
        <v>0</v>
      </c>
      <c r="AT2061" s="8">
        <v>0</v>
      </c>
      <c r="AU2061" s="8">
        <v>0</v>
      </c>
      <c r="AV2061" s="8">
        <v>0</v>
      </c>
    </row>
    <row r="2062" spans="1:48">
      <c r="A2062" s="8" t="s">
        <v>3443</v>
      </c>
      <c r="B2062" s="8">
        <v>132010183</v>
      </c>
      <c r="D2062" s="8" t="s">
        <v>3846</v>
      </c>
      <c r="K2062" s="8" t="s">
        <v>2050</v>
      </c>
      <c r="S2062" s="8">
        <v>132010173</v>
      </c>
      <c r="T2062" s="8">
        <v>1</v>
      </c>
      <c r="AK2062" s="8">
        <v>0</v>
      </c>
      <c r="AL2062" s="8">
        <v>0</v>
      </c>
      <c r="AM2062" s="8">
        <v>0</v>
      </c>
      <c r="AN2062" s="8">
        <v>0</v>
      </c>
      <c r="AO2062" s="8">
        <v>30105</v>
      </c>
      <c r="AP2062" s="8">
        <v>1.6666E-2</v>
      </c>
      <c r="AQ2062" s="8">
        <v>30013</v>
      </c>
      <c r="AR2062" s="8">
        <v>2.6999999999999999E-5</v>
      </c>
      <c r="AS2062" s="8">
        <v>0</v>
      </c>
      <c r="AT2062" s="8">
        <v>0</v>
      </c>
      <c r="AU2062" s="8">
        <v>0</v>
      </c>
      <c r="AV2062" s="8">
        <v>0</v>
      </c>
    </row>
    <row r="2063" spans="1:48">
      <c r="A2063" s="8" t="s">
        <v>3443</v>
      </c>
      <c r="B2063" s="8">
        <v>132010184</v>
      </c>
      <c r="D2063" s="8" t="s">
        <v>3847</v>
      </c>
      <c r="K2063" s="8" t="s">
        <v>2050</v>
      </c>
      <c r="S2063" s="8">
        <v>132010174</v>
      </c>
      <c r="T2063" s="8">
        <v>1</v>
      </c>
      <c r="AK2063" s="8">
        <v>0</v>
      </c>
      <c r="AL2063" s="8">
        <v>0</v>
      </c>
      <c r="AM2063" s="8">
        <v>0</v>
      </c>
      <c r="AN2063" s="8">
        <v>0</v>
      </c>
      <c r="AO2063" s="8">
        <v>30105</v>
      </c>
      <c r="AP2063" s="8">
        <v>1.6666E-2</v>
      </c>
      <c r="AQ2063" s="8">
        <v>30013</v>
      </c>
      <c r="AR2063" s="8">
        <v>2.6999999999999999E-5</v>
      </c>
      <c r="AS2063" s="8">
        <v>0</v>
      </c>
      <c r="AT2063" s="8">
        <v>0</v>
      </c>
      <c r="AU2063" s="8">
        <v>0</v>
      </c>
      <c r="AV2063" s="8">
        <v>0</v>
      </c>
    </row>
    <row r="2064" spans="1:48">
      <c r="A2064" s="8" t="s">
        <v>3443</v>
      </c>
      <c r="B2064" s="8">
        <v>132010185</v>
      </c>
      <c r="D2064" s="8" t="s">
        <v>3848</v>
      </c>
      <c r="K2064" s="8" t="s">
        <v>2050</v>
      </c>
      <c r="S2064" s="8">
        <v>132010175</v>
      </c>
      <c r="T2064" s="8">
        <v>1</v>
      </c>
      <c r="AK2064" s="8">
        <v>0</v>
      </c>
      <c r="AL2064" s="8">
        <v>0</v>
      </c>
      <c r="AM2064" s="8">
        <v>0</v>
      </c>
      <c r="AN2064" s="8">
        <v>0</v>
      </c>
      <c r="AO2064" s="8">
        <v>30105</v>
      </c>
      <c r="AP2064" s="8">
        <v>1.6666E-2</v>
      </c>
      <c r="AQ2064" s="8">
        <v>30013</v>
      </c>
      <c r="AR2064" s="8">
        <v>2.6999999999999999E-5</v>
      </c>
      <c r="AS2064" s="8">
        <v>0</v>
      </c>
      <c r="AT2064" s="8">
        <v>0</v>
      </c>
      <c r="AU2064" s="8">
        <v>0</v>
      </c>
      <c r="AV2064" s="8">
        <v>0</v>
      </c>
    </row>
    <row r="2065" spans="1:48">
      <c r="A2065" s="8" t="s">
        <v>3443</v>
      </c>
      <c r="B2065" s="8">
        <v>132010186</v>
      </c>
      <c r="D2065" s="8" t="s">
        <v>3849</v>
      </c>
      <c r="K2065" s="8" t="s">
        <v>2050</v>
      </c>
      <c r="S2065" s="8">
        <v>132010176</v>
      </c>
      <c r="T2065" s="8">
        <v>1</v>
      </c>
      <c r="AK2065" s="8">
        <v>0</v>
      </c>
      <c r="AL2065" s="8">
        <v>0</v>
      </c>
      <c r="AM2065" s="8">
        <v>0</v>
      </c>
      <c r="AN2065" s="8">
        <v>0</v>
      </c>
      <c r="AO2065" s="8">
        <v>30105</v>
      </c>
      <c r="AP2065" s="8">
        <v>1.6666E-2</v>
      </c>
      <c r="AQ2065" s="8">
        <v>30013</v>
      </c>
      <c r="AR2065" s="8">
        <v>2.6999999999999999E-5</v>
      </c>
      <c r="AS2065" s="8">
        <v>0</v>
      </c>
      <c r="AT2065" s="8">
        <v>0</v>
      </c>
      <c r="AU2065" s="8">
        <v>0</v>
      </c>
      <c r="AV2065" s="8">
        <v>0</v>
      </c>
    </row>
    <row r="2066" spans="1:48">
      <c r="A2066" s="8" t="s">
        <v>3443</v>
      </c>
      <c r="B2066" s="8">
        <v>132010187</v>
      </c>
      <c r="D2066" s="8" t="s">
        <v>3850</v>
      </c>
      <c r="K2066" s="8" t="s">
        <v>2050</v>
      </c>
      <c r="S2066" s="8">
        <v>132010177</v>
      </c>
      <c r="T2066" s="8">
        <v>1</v>
      </c>
      <c r="AK2066" s="8">
        <v>0</v>
      </c>
      <c r="AL2066" s="8">
        <v>0</v>
      </c>
      <c r="AM2066" s="8">
        <v>0</v>
      </c>
      <c r="AN2066" s="8">
        <v>0</v>
      </c>
      <c r="AO2066" s="8">
        <v>30105</v>
      </c>
      <c r="AP2066" s="8">
        <v>1.6666E-2</v>
      </c>
      <c r="AQ2066" s="8">
        <v>30013</v>
      </c>
      <c r="AR2066" s="8">
        <v>2.6999999999999999E-5</v>
      </c>
      <c r="AS2066" s="8">
        <v>0</v>
      </c>
      <c r="AT2066" s="8">
        <v>0</v>
      </c>
      <c r="AU2066" s="8">
        <v>0</v>
      </c>
      <c r="AV2066" s="8">
        <v>0</v>
      </c>
    </row>
    <row r="2067" spans="1:48">
      <c r="A2067" s="8" t="s">
        <v>3443</v>
      </c>
      <c r="B2067" s="8">
        <v>132010192</v>
      </c>
      <c r="D2067" s="8" t="s">
        <v>3851</v>
      </c>
      <c r="K2067" s="8" t="s">
        <v>2050</v>
      </c>
      <c r="S2067" s="8">
        <v>132010036</v>
      </c>
      <c r="T2067" s="8">
        <v>1</v>
      </c>
      <c r="AK2067" s="8">
        <v>0</v>
      </c>
      <c r="AL2067" s="8">
        <v>0</v>
      </c>
      <c r="AM2067" s="8">
        <v>0</v>
      </c>
      <c r="AN2067" s="8">
        <v>0</v>
      </c>
      <c r="AO2067" s="8">
        <v>0</v>
      </c>
      <c r="AP2067" s="8">
        <v>0</v>
      </c>
      <c r="AQ2067" s="8">
        <v>30013</v>
      </c>
      <c r="AR2067" s="8">
        <v>0.125</v>
      </c>
      <c r="AS2067" s="8">
        <v>0</v>
      </c>
      <c r="AT2067" s="8">
        <v>0</v>
      </c>
      <c r="AU2067" s="8">
        <v>0</v>
      </c>
      <c r="AV2067" s="8">
        <v>0</v>
      </c>
    </row>
    <row r="2068" spans="1:48">
      <c r="A2068" s="8" t="s">
        <v>3443</v>
      </c>
      <c r="B2068" s="8">
        <v>132010193</v>
      </c>
      <c r="D2068" s="8" t="s">
        <v>3852</v>
      </c>
      <c r="K2068" s="8" t="s">
        <v>2050</v>
      </c>
      <c r="S2068" s="8">
        <v>132010129</v>
      </c>
      <c r="T2068" s="8">
        <v>1</v>
      </c>
      <c r="AK2068" s="8">
        <v>0</v>
      </c>
      <c r="AL2068" s="8">
        <v>0</v>
      </c>
      <c r="AM2068" s="8">
        <v>0</v>
      </c>
      <c r="AN2068" s="8">
        <v>0</v>
      </c>
      <c r="AO2068" s="8">
        <v>0</v>
      </c>
      <c r="AP2068" s="8">
        <v>0</v>
      </c>
      <c r="AQ2068" s="8">
        <v>30013</v>
      </c>
      <c r="AR2068" s="8">
        <v>0.125</v>
      </c>
      <c r="AS2068" s="8">
        <v>0</v>
      </c>
      <c r="AT2068" s="8">
        <v>0</v>
      </c>
      <c r="AU2068" s="8">
        <v>0</v>
      </c>
      <c r="AV2068" s="8">
        <v>0</v>
      </c>
    </row>
    <row r="2069" spans="1:48">
      <c r="A2069" s="8" t="s">
        <v>3443</v>
      </c>
      <c r="B2069" s="8">
        <v>132010194</v>
      </c>
      <c r="D2069" s="8" t="s">
        <v>3853</v>
      </c>
      <c r="K2069" s="8" t="s">
        <v>2050</v>
      </c>
      <c r="S2069" s="8">
        <v>132010129</v>
      </c>
      <c r="T2069" s="8">
        <v>1</v>
      </c>
      <c r="AK2069" s="8">
        <v>0</v>
      </c>
      <c r="AL2069" s="8">
        <v>0</v>
      </c>
      <c r="AM2069" s="8">
        <v>0</v>
      </c>
      <c r="AN2069" s="8">
        <v>0</v>
      </c>
      <c r="AO2069" s="8">
        <v>0</v>
      </c>
      <c r="AP2069" s="8">
        <v>0</v>
      </c>
      <c r="AQ2069" s="8">
        <v>30013</v>
      </c>
      <c r="AR2069" s="8">
        <v>0.125</v>
      </c>
      <c r="AS2069" s="8">
        <v>0</v>
      </c>
      <c r="AT2069" s="8">
        <v>0</v>
      </c>
      <c r="AU2069" s="8">
        <v>0</v>
      </c>
      <c r="AV2069" s="8">
        <v>0</v>
      </c>
    </row>
    <row r="2070" spans="1:48">
      <c r="A2070" s="8" t="s">
        <v>3443</v>
      </c>
      <c r="B2070" s="8">
        <v>132010195</v>
      </c>
      <c r="D2070" s="8" t="s">
        <v>3854</v>
      </c>
      <c r="K2070" s="8" t="s">
        <v>2050</v>
      </c>
      <c r="S2070" s="8">
        <v>113229</v>
      </c>
      <c r="T2070" s="8">
        <v>1</v>
      </c>
      <c r="AK2070" s="8">
        <v>30106</v>
      </c>
      <c r="AL2070" s="8">
        <v>1.6660000000000001E-2</v>
      </c>
      <c r="AM2070" s="8">
        <v>0</v>
      </c>
      <c r="AN2070" s="8">
        <v>0</v>
      </c>
      <c r="AO2070" s="8">
        <v>0</v>
      </c>
      <c r="AP2070" s="8">
        <v>0</v>
      </c>
      <c r="AQ2070" s="8">
        <v>30013</v>
      </c>
      <c r="AR2070" s="8">
        <v>1.6660000000000001E-2</v>
      </c>
      <c r="AS2070" s="8">
        <v>0</v>
      </c>
      <c r="AT2070" s="8">
        <v>0</v>
      </c>
      <c r="AU2070" s="8">
        <v>0</v>
      </c>
      <c r="AV2070" s="8">
        <v>0</v>
      </c>
    </row>
    <row r="2071" spans="1:48">
      <c r="A2071" s="8" t="s">
        <v>3443</v>
      </c>
      <c r="B2071" s="8">
        <v>132010203</v>
      </c>
      <c r="D2071" s="8" t="s">
        <v>3855</v>
      </c>
      <c r="K2071" s="8" t="s">
        <v>2050</v>
      </c>
      <c r="S2071" s="8">
        <v>132010355</v>
      </c>
      <c r="T2071" s="8">
        <v>1</v>
      </c>
      <c r="AK2071" s="8">
        <v>0</v>
      </c>
      <c r="AL2071" s="8">
        <v>0</v>
      </c>
      <c r="AM2071" s="8">
        <v>0</v>
      </c>
      <c r="AN2071" s="8">
        <v>0</v>
      </c>
      <c r="AO2071" s="8">
        <v>0</v>
      </c>
      <c r="AP2071" s="8">
        <v>0</v>
      </c>
      <c r="AQ2071" s="8">
        <v>0</v>
      </c>
      <c r="AR2071" s="8">
        <v>0</v>
      </c>
      <c r="AS2071" s="8">
        <v>0</v>
      </c>
      <c r="AT2071" s="8">
        <v>0</v>
      </c>
      <c r="AU2071" s="8">
        <v>0</v>
      </c>
      <c r="AV2071" s="8">
        <v>0</v>
      </c>
    </row>
    <row r="2072" spans="1:48">
      <c r="A2072" s="8" t="s">
        <v>3443</v>
      </c>
      <c r="B2072" s="8">
        <v>132010204</v>
      </c>
      <c r="D2072" s="8" t="s">
        <v>3856</v>
      </c>
      <c r="K2072" s="8" t="s">
        <v>2050</v>
      </c>
      <c r="S2072" s="8">
        <v>132010256</v>
      </c>
      <c r="T2072" s="8">
        <v>1</v>
      </c>
      <c r="AK2072" s="8">
        <v>0</v>
      </c>
      <c r="AL2072" s="8">
        <v>0</v>
      </c>
      <c r="AM2072" s="8">
        <v>0</v>
      </c>
      <c r="AN2072" s="8">
        <v>0</v>
      </c>
      <c r="AO2072" s="8">
        <v>0</v>
      </c>
      <c r="AP2072" s="8">
        <v>0</v>
      </c>
      <c r="AQ2072" s="8">
        <v>0</v>
      </c>
      <c r="AR2072" s="8">
        <v>0</v>
      </c>
      <c r="AS2072" s="8">
        <v>0</v>
      </c>
      <c r="AT2072" s="8">
        <v>0</v>
      </c>
      <c r="AU2072" s="8">
        <v>0</v>
      </c>
      <c r="AV2072" s="8">
        <v>0</v>
      </c>
    </row>
    <row r="2073" spans="1:48">
      <c r="A2073" s="8" t="s">
        <v>3443</v>
      </c>
      <c r="B2073" s="8">
        <v>132010205</v>
      </c>
      <c r="D2073" s="8" t="s">
        <v>3857</v>
      </c>
      <c r="K2073" s="8" t="s">
        <v>2050</v>
      </c>
      <c r="S2073" s="8">
        <v>132010257</v>
      </c>
      <c r="T2073" s="8">
        <v>1</v>
      </c>
      <c r="AK2073" s="8">
        <v>0</v>
      </c>
      <c r="AL2073" s="8">
        <v>0</v>
      </c>
      <c r="AM2073" s="8">
        <v>0</v>
      </c>
      <c r="AN2073" s="8">
        <v>0</v>
      </c>
      <c r="AO2073" s="8">
        <v>0</v>
      </c>
      <c r="AP2073" s="8">
        <v>0</v>
      </c>
      <c r="AQ2073" s="8">
        <v>0</v>
      </c>
      <c r="AR2073" s="8">
        <v>0</v>
      </c>
      <c r="AS2073" s="8">
        <v>0</v>
      </c>
      <c r="AT2073" s="8">
        <v>0</v>
      </c>
      <c r="AU2073" s="8">
        <v>0</v>
      </c>
      <c r="AV2073" s="8">
        <v>0</v>
      </c>
    </row>
    <row r="2074" spans="1:48">
      <c r="A2074" s="8" t="s">
        <v>3443</v>
      </c>
      <c r="B2074" s="8">
        <v>132010206</v>
      </c>
      <c r="D2074" s="8" t="s">
        <v>3858</v>
      </c>
      <c r="K2074" s="8" t="s">
        <v>2050</v>
      </c>
      <c r="AK2074" s="8">
        <v>0</v>
      </c>
      <c r="AL2074" s="8">
        <v>0</v>
      </c>
      <c r="AM2074" s="8">
        <v>0</v>
      </c>
      <c r="AN2074" s="8">
        <v>0</v>
      </c>
      <c r="AO2074" s="8">
        <v>0</v>
      </c>
      <c r="AP2074" s="8">
        <v>0</v>
      </c>
      <c r="AQ2074" s="8">
        <v>0</v>
      </c>
      <c r="AR2074" s="8">
        <v>0</v>
      </c>
      <c r="AS2074" s="8">
        <v>0</v>
      </c>
      <c r="AT2074" s="8">
        <v>0</v>
      </c>
      <c r="AU2074" s="8">
        <v>0</v>
      </c>
      <c r="AV2074" s="8">
        <v>0</v>
      </c>
    </row>
    <row r="2075" spans="1:48">
      <c r="A2075" s="8" t="s">
        <v>3443</v>
      </c>
      <c r="B2075" s="8">
        <v>132010207</v>
      </c>
      <c r="D2075" s="8" t="s">
        <v>3859</v>
      </c>
      <c r="K2075" s="8" t="s">
        <v>2050</v>
      </c>
      <c r="S2075" s="8">
        <v>132010255</v>
      </c>
      <c r="T2075" s="8">
        <v>1</v>
      </c>
      <c r="AK2075" s="8">
        <v>0</v>
      </c>
      <c r="AL2075" s="8">
        <v>0</v>
      </c>
      <c r="AM2075" s="8">
        <v>0</v>
      </c>
      <c r="AN2075" s="8">
        <v>0</v>
      </c>
      <c r="AO2075" s="8">
        <v>0</v>
      </c>
      <c r="AP2075" s="8">
        <v>0</v>
      </c>
      <c r="AQ2075" s="8">
        <v>0</v>
      </c>
      <c r="AR2075" s="8">
        <v>0</v>
      </c>
      <c r="AS2075" s="8">
        <v>0</v>
      </c>
      <c r="AT2075" s="8">
        <v>0</v>
      </c>
      <c r="AU2075" s="8">
        <v>0</v>
      </c>
      <c r="AV2075" s="8">
        <v>0</v>
      </c>
    </row>
    <row r="2076" spans="1:48">
      <c r="A2076" s="8" t="s">
        <v>3443</v>
      </c>
      <c r="B2076" s="8">
        <v>132010215</v>
      </c>
      <c r="D2076" s="8" t="s">
        <v>3860</v>
      </c>
      <c r="K2076" s="8" t="s">
        <v>2050</v>
      </c>
      <c r="S2076" s="8">
        <v>132010217</v>
      </c>
      <c r="T2076" s="8">
        <v>1</v>
      </c>
      <c r="AK2076" s="8">
        <v>0</v>
      </c>
      <c r="AL2076" s="8">
        <v>0</v>
      </c>
      <c r="AM2076" s="8">
        <v>0</v>
      </c>
      <c r="AN2076" s="8">
        <v>0</v>
      </c>
      <c r="AO2076" s="8">
        <v>0</v>
      </c>
      <c r="AP2076" s="8">
        <v>0</v>
      </c>
      <c r="AQ2076" s="8">
        <v>30013</v>
      </c>
      <c r="AR2076" s="8">
        <v>0.125</v>
      </c>
      <c r="AS2076" s="8">
        <v>30025</v>
      </c>
      <c r="AT2076" s="8">
        <v>1.6666E-2</v>
      </c>
      <c r="AU2076" s="8">
        <v>0</v>
      </c>
      <c r="AV2076" s="8">
        <v>0</v>
      </c>
    </row>
    <row r="2077" spans="1:48">
      <c r="A2077" s="8" t="s">
        <v>3443</v>
      </c>
      <c r="B2077" s="8">
        <v>132010216</v>
      </c>
      <c r="D2077" s="8" t="s">
        <v>3861</v>
      </c>
      <c r="K2077" s="8" t="s">
        <v>2050</v>
      </c>
      <c r="S2077" s="8">
        <v>132010217</v>
      </c>
      <c r="T2077" s="8">
        <v>1</v>
      </c>
      <c r="AK2077" s="8">
        <v>0</v>
      </c>
      <c r="AL2077" s="8">
        <v>0</v>
      </c>
      <c r="AM2077" s="8">
        <v>0</v>
      </c>
      <c r="AN2077" s="8">
        <v>0</v>
      </c>
      <c r="AO2077" s="8">
        <v>0</v>
      </c>
      <c r="AP2077" s="8">
        <v>0</v>
      </c>
      <c r="AQ2077" s="8">
        <v>30013</v>
      </c>
      <c r="AR2077" s="8">
        <v>0.125</v>
      </c>
      <c r="AS2077" s="8">
        <v>30025</v>
      </c>
      <c r="AT2077" s="8">
        <v>1.6666E-2</v>
      </c>
      <c r="AU2077" s="8">
        <v>0</v>
      </c>
      <c r="AV2077" s="8">
        <v>0</v>
      </c>
    </row>
    <row r="2078" spans="1:48">
      <c r="A2078" s="8" t="s">
        <v>3443</v>
      </c>
      <c r="B2078" s="8">
        <v>132010220</v>
      </c>
      <c r="D2078" s="8" t="s">
        <v>14753</v>
      </c>
      <c r="K2078" s="8" t="s">
        <v>2050</v>
      </c>
      <c r="S2078" s="8">
        <v>132010219</v>
      </c>
      <c r="T2078" s="8">
        <v>1</v>
      </c>
      <c r="AK2078" s="8">
        <v>0</v>
      </c>
      <c r="AL2078" s="8">
        <v>0</v>
      </c>
      <c r="AM2078" s="8">
        <v>0</v>
      </c>
      <c r="AN2078" s="8">
        <v>0</v>
      </c>
      <c r="AO2078" s="8">
        <v>0</v>
      </c>
      <c r="AP2078" s="8">
        <v>0</v>
      </c>
      <c r="AQ2078" s="8">
        <v>0</v>
      </c>
      <c r="AR2078" s="8">
        <v>0</v>
      </c>
      <c r="AS2078" s="8">
        <v>0</v>
      </c>
      <c r="AT2078" s="8">
        <v>0</v>
      </c>
      <c r="AU2078" s="8">
        <v>0</v>
      </c>
      <c r="AV2078" s="8">
        <v>0</v>
      </c>
    </row>
    <row r="2079" spans="1:48">
      <c r="A2079" s="8" t="s">
        <v>3443</v>
      </c>
      <c r="B2079" s="8">
        <v>132010229</v>
      </c>
      <c r="D2079" s="8" t="s">
        <v>3863</v>
      </c>
      <c r="K2079" s="8" t="s">
        <v>2050</v>
      </c>
      <c r="S2079" s="8">
        <v>132010247</v>
      </c>
      <c r="T2079" s="8">
        <v>1</v>
      </c>
      <c r="AK2079" s="8">
        <v>0</v>
      </c>
      <c r="AL2079" s="8">
        <v>0</v>
      </c>
      <c r="AM2079" s="8">
        <v>0</v>
      </c>
      <c r="AN2079" s="8">
        <v>0</v>
      </c>
      <c r="AO2079" s="8">
        <v>0</v>
      </c>
      <c r="AP2079" s="8">
        <v>0</v>
      </c>
      <c r="AQ2079" s="8">
        <v>30013</v>
      </c>
      <c r="AR2079" s="8">
        <v>0.25</v>
      </c>
      <c r="AS2079" s="8">
        <v>30025</v>
      </c>
      <c r="AT2079" s="8">
        <v>0.1</v>
      </c>
      <c r="AU2079" s="8">
        <v>0</v>
      </c>
      <c r="AV2079" s="8">
        <v>0</v>
      </c>
    </row>
    <row r="2080" spans="1:48">
      <c r="A2080" s="8" t="s">
        <v>3443</v>
      </c>
      <c r="B2080" s="8">
        <v>132010230</v>
      </c>
      <c r="D2080" s="8" t="s">
        <v>3864</v>
      </c>
      <c r="K2080" s="8" t="s">
        <v>2050</v>
      </c>
      <c r="S2080" s="8">
        <v>132010249</v>
      </c>
      <c r="T2080" s="8">
        <v>1</v>
      </c>
      <c r="AK2080" s="8">
        <v>0</v>
      </c>
      <c r="AL2080" s="8">
        <v>0</v>
      </c>
      <c r="AM2080" s="8">
        <v>0</v>
      </c>
      <c r="AN2080" s="8">
        <v>0</v>
      </c>
      <c r="AO2080" s="8">
        <v>0</v>
      </c>
      <c r="AP2080" s="8">
        <v>0</v>
      </c>
      <c r="AQ2080" s="8">
        <v>30013</v>
      </c>
      <c r="AR2080" s="8">
        <v>0.25</v>
      </c>
      <c r="AS2080" s="8">
        <v>30025</v>
      </c>
      <c r="AT2080" s="8">
        <v>0.1</v>
      </c>
      <c r="AU2080" s="8">
        <v>0</v>
      </c>
      <c r="AV2080" s="8">
        <v>0</v>
      </c>
    </row>
    <row r="2081" spans="1:48">
      <c r="A2081" s="8" t="s">
        <v>3443</v>
      </c>
      <c r="B2081" s="8">
        <v>132010231</v>
      </c>
      <c r="D2081" s="8" t="s">
        <v>3865</v>
      </c>
      <c r="K2081" s="8" t="s">
        <v>2050</v>
      </c>
      <c r="S2081" s="8">
        <v>132010248</v>
      </c>
      <c r="T2081" s="8">
        <v>1</v>
      </c>
      <c r="AK2081" s="8">
        <v>0</v>
      </c>
      <c r="AL2081" s="8">
        <v>0</v>
      </c>
      <c r="AM2081" s="8">
        <v>0</v>
      </c>
      <c r="AN2081" s="8">
        <v>0</v>
      </c>
      <c r="AO2081" s="8">
        <v>0</v>
      </c>
      <c r="AP2081" s="8">
        <v>0</v>
      </c>
      <c r="AQ2081" s="8">
        <v>30013</v>
      </c>
      <c r="AR2081" s="8">
        <v>0.25</v>
      </c>
      <c r="AS2081" s="8">
        <v>30025</v>
      </c>
      <c r="AT2081" s="8">
        <v>0.1</v>
      </c>
      <c r="AU2081" s="8">
        <v>0</v>
      </c>
      <c r="AV2081" s="8">
        <v>0</v>
      </c>
    </row>
    <row r="2082" spans="1:48">
      <c r="A2082" s="8" t="s">
        <v>3443</v>
      </c>
      <c r="B2082" s="8">
        <v>132010234</v>
      </c>
      <c r="D2082" s="8" t="s">
        <v>3866</v>
      </c>
      <c r="K2082" s="8" t="s">
        <v>2050</v>
      </c>
      <c r="S2082" s="8">
        <v>132010250</v>
      </c>
      <c r="T2082" s="8">
        <v>1</v>
      </c>
      <c r="AK2082" s="8">
        <v>0</v>
      </c>
      <c r="AL2082" s="8">
        <v>0</v>
      </c>
      <c r="AM2082" s="8">
        <v>0</v>
      </c>
      <c r="AN2082" s="8">
        <v>0</v>
      </c>
      <c r="AO2082" s="8">
        <v>0</v>
      </c>
      <c r="AP2082" s="8">
        <v>0</v>
      </c>
      <c r="AQ2082" s="8">
        <v>30013</v>
      </c>
      <c r="AR2082" s="8">
        <v>0.25</v>
      </c>
      <c r="AS2082" s="8">
        <v>30025</v>
      </c>
      <c r="AT2082" s="8">
        <v>0.1</v>
      </c>
      <c r="AU2082" s="8">
        <v>0</v>
      </c>
      <c r="AV2082" s="8">
        <v>0</v>
      </c>
    </row>
    <row r="2083" spans="1:48">
      <c r="A2083" s="8" t="s">
        <v>3443</v>
      </c>
      <c r="B2083" s="8">
        <v>132010235</v>
      </c>
      <c r="D2083" s="8" t="s">
        <v>3867</v>
      </c>
      <c r="K2083" s="8" t="s">
        <v>2050</v>
      </c>
      <c r="S2083" s="8">
        <v>132010251</v>
      </c>
      <c r="T2083" s="8">
        <v>1</v>
      </c>
      <c r="AK2083" s="8">
        <v>0</v>
      </c>
      <c r="AL2083" s="8">
        <v>0</v>
      </c>
      <c r="AM2083" s="8">
        <v>0</v>
      </c>
      <c r="AN2083" s="8">
        <v>0</v>
      </c>
      <c r="AO2083" s="8">
        <v>0</v>
      </c>
      <c r="AP2083" s="8">
        <v>0</v>
      </c>
      <c r="AQ2083" s="8">
        <v>30013</v>
      </c>
      <c r="AR2083" s="8">
        <v>0.25</v>
      </c>
      <c r="AS2083" s="8">
        <v>30025</v>
      </c>
      <c r="AT2083" s="8">
        <v>0.1</v>
      </c>
      <c r="AU2083" s="8">
        <v>0</v>
      </c>
      <c r="AV2083" s="8">
        <v>0</v>
      </c>
    </row>
    <row r="2084" spans="1:48">
      <c r="A2084" s="8" t="s">
        <v>3443</v>
      </c>
      <c r="B2084" s="8">
        <v>132010238</v>
      </c>
      <c r="D2084" s="8" t="s">
        <v>3868</v>
      </c>
      <c r="K2084" s="8" t="s">
        <v>2050</v>
      </c>
      <c r="S2084" s="8">
        <v>132010244</v>
      </c>
      <c r="T2084" s="8">
        <v>1</v>
      </c>
      <c r="AK2084" s="8">
        <v>0</v>
      </c>
      <c r="AL2084" s="8">
        <v>0</v>
      </c>
      <c r="AM2084" s="8">
        <v>0</v>
      </c>
      <c r="AN2084" s="8">
        <v>0</v>
      </c>
      <c r="AO2084" s="8">
        <v>0</v>
      </c>
      <c r="AP2084" s="8">
        <v>0</v>
      </c>
      <c r="AQ2084" s="8">
        <v>30013</v>
      </c>
      <c r="AR2084" s="8">
        <v>0.125</v>
      </c>
      <c r="AS2084" s="8">
        <v>0</v>
      </c>
      <c r="AT2084" s="8">
        <v>0</v>
      </c>
      <c r="AU2084" s="8">
        <v>0</v>
      </c>
      <c r="AV2084" s="8">
        <v>0</v>
      </c>
    </row>
    <row r="2085" spans="1:48">
      <c r="A2085" s="8" t="s">
        <v>3443</v>
      </c>
      <c r="B2085" s="8">
        <v>132010239</v>
      </c>
      <c r="D2085" s="8" t="s">
        <v>3869</v>
      </c>
      <c r="K2085" s="8" t="s">
        <v>2050</v>
      </c>
      <c r="S2085" s="8">
        <v>132010245</v>
      </c>
      <c r="T2085" s="8">
        <v>1</v>
      </c>
      <c r="AK2085" s="8">
        <v>0</v>
      </c>
      <c r="AL2085" s="8">
        <v>0</v>
      </c>
      <c r="AM2085" s="8">
        <v>0</v>
      </c>
      <c r="AN2085" s="8">
        <v>0</v>
      </c>
      <c r="AO2085" s="8">
        <v>0</v>
      </c>
      <c r="AP2085" s="8">
        <v>0</v>
      </c>
      <c r="AQ2085" s="8">
        <v>30013</v>
      </c>
      <c r="AR2085" s="8">
        <v>0.125</v>
      </c>
      <c r="AS2085" s="8">
        <v>0</v>
      </c>
      <c r="AT2085" s="8">
        <v>0</v>
      </c>
      <c r="AU2085" s="8">
        <v>0</v>
      </c>
      <c r="AV2085" s="8">
        <v>0</v>
      </c>
    </row>
    <row r="2086" spans="1:48">
      <c r="A2086" s="8" t="s">
        <v>3443</v>
      </c>
      <c r="B2086" s="8">
        <v>132010240</v>
      </c>
      <c r="D2086" s="8" t="s">
        <v>3870</v>
      </c>
      <c r="K2086" s="8" t="s">
        <v>2050</v>
      </c>
      <c r="S2086" s="8">
        <v>132010245</v>
      </c>
      <c r="T2086" s="8">
        <v>1</v>
      </c>
      <c r="AK2086" s="8">
        <v>0</v>
      </c>
      <c r="AL2086" s="8">
        <v>0</v>
      </c>
      <c r="AM2086" s="8">
        <v>0</v>
      </c>
      <c r="AN2086" s="8">
        <v>0</v>
      </c>
      <c r="AO2086" s="8">
        <v>0</v>
      </c>
      <c r="AP2086" s="8">
        <v>0</v>
      </c>
      <c r="AQ2086" s="8">
        <v>30013</v>
      </c>
      <c r="AR2086" s="8">
        <v>0.125</v>
      </c>
      <c r="AS2086" s="8">
        <v>0</v>
      </c>
      <c r="AT2086" s="8">
        <v>0</v>
      </c>
      <c r="AU2086" s="8">
        <v>0</v>
      </c>
      <c r="AV2086" s="8">
        <v>0</v>
      </c>
    </row>
    <row r="2087" spans="1:48">
      <c r="A2087" s="8" t="s">
        <v>3443</v>
      </c>
      <c r="B2087" s="8">
        <v>132010242</v>
      </c>
      <c r="D2087" s="8" t="s">
        <v>3871</v>
      </c>
      <c r="K2087" s="8" t="s">
        <v>2050</v>
      </c>
      <c r="S2087" s="8">
        <v>132010217</v>
      </c>
      <c r="T2087" s="8">
        <v>1</v>
      </c>
      <c r="AK2087" s="8">
        <v>0</v>
      </c>
      <c r="AL2087" s="8">
        <v>0</v>
      </c>
      <c r="AM2087" s="8">
        <v>0</v>
      </c>
      <c r="AN2087" s="8">
        <v>0</v>
      </c>
      <c r="AO2087" s="8">
        <v>0</v>
      </c>
      <c r="AP2087" s="8">
        <v>0</v>
      </c>
      <c r="AQ2087" s="8">
        <v>30013</v>
      </c>
      <c r="AR2087" s="8">
        <v>0.125</v>
      </c>
      <c r="AS2087" s="8">
        <v>0</v>
      </c>
      <c r="AT2087" s="8">
        <v>0</v>
      </c>
      <c r="AU2087" s="8">
        <v>0</v>
      </c>
      <c r="AV2087" s="8">
        <v>0</v>
      </c>
    </row>
    <row r="2088" spans="1:48">
      <c r="A2088" s="8" t="s">
        <v>3443</v>
      </c>
      <c r="B2088" s="8">
        <v>132010243</v>
      </c>
      <c r="D2088" s="8" t="s">
        <v>3872</v>
      </c>
      <c r="K2088" s="8" t="s">
        <v>2050</v>
      </c>
      <c r="S2088" s="8">
        <v>132010217</v>
      </c>
      <c r="T2088" s="8">
        <v>1</v>
      </c>
      <c r="AK2088" s="8">
        <v>0</v>
      </c>
      <c r="AL2088" s="8">
        <v>0</v>
      </c>
      <c r="AM2088" s="8">
        <v>0</v>
      </c>
      <c r="AN2088" s="8">
        <v>0</v>
      </c>
      <c r="AO2088" s="8">
        <v>0</v>
      </c>
      <c r="AP2088" s="8">
        <v>0</v>
      </c>
      <c r="AQ2088" s="8">
        <v>30013</v>
      </c>
      <c r="AR2088" s="8">
        <v>0.125</v>
      </c>
      <c r="AS2088" s="8">
        <v>0</v>
      </c>
      <c r="AT2088" s="8">
        <v>0</v>
      </c>
      <c r="AU2088" s="8">
        <v>0</v>
      </c>
      <c r="AV2088" s="8">
        <v>0</v>
      </c>
    </row>
    <row r="2089" spans="1:48">
      <c r="A2089" s="8" t="s">
        <v>3443</v>
      </c>
      <c r="B2089" s="8">
        <v>132010246</v>
      </c>
      <c r="D2089" s="8" t="s">
        <v>3873</v>
      </c>
      <c r="K2089" s="8" t="s">
        <v>2050</v>
      </c>
      <c r="S2089" s="8">
        <v>132010244</v>
      </c>
      <c r="T2089" s="8">
        <v>1</v>
      </c>
      <c r="AK2089" s="8">
        <v>0</v>
      </c>
      <c r="AL2089" s="8">
        <v>0</v>
      </c>
      <c r="AM2089" s="8">
        <v>0</v>
      </c>
      <c r="AN2089" s="8">
        <v>0</v>
      </c>
      <c r="AO2089" s="8">
        <v>0</v>
      </c>
      <c r="AP2089" s="8">
        <v>0</v>
      </c>
      <c r="AQ2089" s="8">
        <v>30013</v>
      </c>
      <c r="AR2089" s="8">
        <v>0.125</v>
      </c>
      <c r="AS2089" s="8">
        <v>0</v>
      </c>
      <c r="AT2089" s="8">
        <v>0</v>
      </c>
      <c r="AU2089" s="8">
        <v>0</v>
      </c>
      <c r="AV2089" s="8">
        <v>0</v>
      </c>
    </row>
    <row r="2090" spans="1:48">
      <c r="A2090" s="8" t="s">
        <v>3443</v>
      </c>
      <c r="B2090" s="8">
        <v>132010252</v>
      </c>
      <c r="D2090" s="8" t="s">
        <v>3874</v>
      </c>
      <c r="K2090" s="8" t="s">
        <v>2050</v>
      </c>
      <c r="S2090" s="8">
        <v>132010247</v>
      </c>
      <c r="T2090" s="8">
        <v>1</v>
      </c>
      <c r="AK2090" s="8">
        <v>0</v>
      </c>
      <c r="AL2090" s="8">
        <v>0</v>
      </c>
      <c r="AM2090" s="8">
        <v>0</v>
      </c>
      <c r="AN2090" s="8">
        <v>0</v>
      </c>
      <c r="AO2090" s="8">
        <v>0</v>
      </c>
      <c r="AP2090" s="8">
        <v>0</v>
      </c>
      <c r="AQ2090" s="8">
        <v>0</v>
      </c>
      <c r="AR2090" s="8">
        <v>0</v>
      </c>
      <c r="AS2090" s="8">
        <v>0</v>
      </c>
      <c r="AT2090" s="8">
        <v>0</v>
      </c>
      <c r="AU2090" s="8">
        <v>30201</v>
      </c>
      <c r="AV2090" s="8">
        <v>0.1</v>
      </c>
    </row>
    <row r="2091" spans="1:48">
      <c r="A2091" s="8" t="s">
        <v>3443</v>
      </c>
      <c r="B2091" s="8">
        <v>132010258</v>
      </c>
      <c r="D2091" s="8" t="s">
        <v>2774</v>
      </c>
      <c r="K2091" s="8" t="s">
        <v>2050</v>
      </c>
      <c r="S2091" s="8">
        <v>113229</v>
      </c>
      <c r="T2091" s="8">
        <v>1</v>
      </c>
      <c r="AK2091" s="8">
        <v>30106</v>
      </c>
      <c r="AL2091" s="8">
        <v>1.6660000000000001E-2</v>
      </c>
      <c r="AM2091" s="8">
        <v>0</v>
      </c>
      <c r="AN2091" s="8">
        <v>0</v>
      </c>
      <c r="AO2091" s="8">
        <v>0</v>
      </c>
      <c r="AP2091" s="8">
        <v>0</v>
      </c>
      <c r="AQ2091" s="8">
        <v>30013</v>
      </c>
      <c r="AR2091" s="8">
        <v>1.6660000000000001E-2</v>
      </c>
      <c r="AS2091" s="8">
        <v>0</v>
      </c>
      <c r="AT2091" s="8">
        <v>0</v>
      </c>
      <c r="AU2091" s="8">
        <v>0</v>
      </c>
      <c r="AV2091" s="8">
        <v>0</v>
      </c>
    </row>
    <row r="2092" spans="1:48">
      <c r="A2092" s="8" t="s">
        <v>3443</v>
      </c>
      <c r="B2092" s="8">
        <v>132010259</v>
      </c>
      <c r="D2092" s="8" t="s">
        <v>3875</v>
      </c>
      <c r="K2092" s="8" t="s">
        <v>2050</v>
      </c>
      <c r="S2092" s="8">
        <v>11015</v>
      </c>
      <c r="T2092" s="8">
        <v>1</v>
      </c>
      <c r="U2092" s="8">
        <v>113204</v>
      </c>
      <c r="V2092" s="8">
        <v>1</v>
      </c>
      <c r="W2092" s="8">
        <v>30199</v>
      </c>
      <c r="X2092" s="8">
        <v>1</v>
      </c>
      <c r="AK2092" s="8">
        <v>0</v>
      </c>
      <c r="AL2092" s="8">
        <v>0</v>
      </c>
      <c r="AM2092" s="8">
        <v>0</v>
      </c>
      <c r="AN2092" s="8">
        <v>0</v>
      </c>
      <c r="AO2092" s="8">
        <v>0</v>
      </c>
      <c r="AP2092" s="8">
        <v>0</v>
      </c>
      <c r="AQ2092" s="8">
        <v>0</v>
      </c>
      <c r="AR2092" s="8">
        <v>0</v>
      </c>
      <c r="AS2092" s="8">
        <v>0</v>
      </c>
      <c r="AT2092" s="8">
        <v>0</v>
      </c>
      <c r="AU2092" s="8">
        <v>0</v>
      </c>
      <c r="AV2092" s="8">
        <v>0</v>
      </c>
    </row>
    <row r="2093" spans="1:48">
      <c r="A2093" s="8" t="s">
        <v>3443</v>
      </c>
      <c r="B2093" s="8">
        <v>132010260</v>
      </c>
      <c r="D2093" s="8" t="s">
        <v>3876</v>
      </c>
      <c r="K2093" s="8" t="s">
        <v>2050</v>
      </c>
      <c r="S2093" s="8">
        <v>113291</v>
      </c>
      <c r="T2093" s="8">
        <v>1</v>
      </c>
      <c r="U2093" s="8">
        <v>113207</v>
      </c>
      <c r="V2093" s="8">
        <v>1</v>
      </c>
      <c r="W2093" s="8">
        <v>301000001</v>
      </c>
      <c r="X2093" s="8">
        <v>1</v>
      </c>
      <c r="AK2093" s="8">
        <v>0</v>
      </c>
      <c r="AL2093" s="8">
        <v>0</v>
      </c>
      <c r="AM2093" s="8">
        <v>0</v>
      </c>
      <c r="AN2093" s="8">
        <v>0</v>
      </c>
      <c r="AO2093" s="8">
        <v>0</v>
      </c>
      <c r="AP2093" s="8">
        <v>0</v>
      </c>
      <c r="AQ2093" s="8">
        <v>0</v>
      </c>
      <c r="AR2093" s="8">
        <v>0</v>
      </c>
      <c r="AS2093" s="8">
        <v>0</v>
      </c>
      <c r="AT2093" s="8">
        <v>0</v>
      </c>
      <c r="AU2093" s="8">
        <v>0</v>
      </c>
      <c r="AV2093" s="8">
        <v>0</v>
      </c>
    </row>
    <row r="2094" spans="1:48">
      <c r="A2094" s="8" t="s">
        <v>3443</v>
      </c>
      <c r="B2094" s="8">
        <v>132010261</v>
      </c>
      <c r="D2094" s="8" t="s">
        <v>3877</v>
      </c>
      <c r="K2094" s="8" t="s">
        <v>2050</v>
      </c>
      <c r="S2094" s="8">
        <v>113291</v>
      </c>
      <c r="T2094" s="8">
        <v>1</v>
      </c>
      <c r="U2094" s="8">
        <v>113207</v>
      </c>
      <c r="V2094" s="8">
        <v>1</v>
      </c>
      <c r="W2094" s="8">
        <v>30197</v>
      </c>
      <c r="X2094" s="8">
        <v>1</v>
      </c>
      <c r="AK2094" s="8">
        <v>0</v>
      </c>
      <c r="AL2094" s="8">
        <v>0</v>
      </c>
      <c r="AM2094" s="8">
        <v>0</v>
      </c>
      <c r="AN2094" s="8">
        <v>0</v>
      </c>
      <c r="AO2094" s="8">
        <v>0</v>
      </c>
      <c r="AP2094" s="8">
        <v>0</v>
      </c>
      <c r="AQ2094" s="8">
        <v>0</v>
      </c>
      <c r="AR2094" s="8">
        <v>0</v>
      </c>
      <c r="AS2094" s="8">
        <v>0</v>
      </c>
      <c r="AT2094" s="8">
        <v>0</v>
      </c>
      <c r="AU2094" s="8">
        <v>0</v>
      </c>
      <c r="AV2094" s="8">
        <v>0</v>
      </c>
    </row>
    <row r="2095" spans="1:48">
      <c r="A2095" s="8" t="s">
        <v>3443</v>
      </c>
      <c r="B2095" s="8">
        <v>132010262</v>
      </c>
      <c r="D2095" s="8" t="s">
        <v>3878</v>
      </c>
      <c r="K2095" s="8" t="s">
        <v>2050</v>
      </c>
      <c r="S2095" s="8">
        <v>11017</v>
      </c>
      <c r="T2095" s="8">
        <v>1</v>
      </c>
      <c r="U2095" s="8">
        <v>113207</v>
      </c>
      <c r="V2095" s="8">
        <v>1</v>
      </c>
      <c r="W2095" s="8">
        <v>30163</v>
      </c>
      <c r="X2095" s="8">
        <v>1</v>
      </c>
      <c r="AK2095" s="8">
        <v>0</v>
      </c>
      <c r="AL2095" s="8">
        <v>0</v>
      </c>
      <c r="AM2095" s="8">
        <v>0</v>
      </c>
      <c r="AN2095" s="8">
        <v>0</v>
      </c>
      <c r="AO2095" s="8">
        <v>0</v>
      </c>
      <c r="AP2095" s="8">
        <v>0</v>
      </c>
      <c r="AQ2095" s="8">
        <v>0</v>
      </c>
      <c r="AR2095" s="8">
        <v>0</v>
      </c>
      <c r="AS2095" s="8">
        <v>0</v>
      </c>
      <c r="AT2095" s="8">
        <v>0</v>
      </c>
      <c r="AU2095" s="8">
        <v>0</v>
      </c>
      <c r="AV2095" s="8">
        <v>0</v>
      </c>
    </row>
    <row r="2096" spans="1:48">
      <c r="A2096" s="8" t="s">
        <v>3443</v>
      </c>
      <c r="B2096" s="8">
        <v>132010263</v>
      </c>
      <c r="D2096" s="8" t="s">
        <v>3879</v>
      </c>
      <c r="K2096" s="8" t="s">
        <v>2050</v>
      </c>
      <c r="S2096" s="8">
        <v>132010221</v>
      </c>
      <c r="T2096" s="8">
        <v>1</v>
      </c>
      <c r="U2096" s="8">
        <v>113204</v>
      </c>
      <c r="V2096" s="8">
        <v>1</v>
      </c>
      <c r="W2096" s="8">
        <v>30164</v>
      </c>
      <c r="X2096" s="8">
        <v>1</v>
      </c>
      <c r="AK2096" s="8">
        <v>0</v>
      </c>
      <c r="AL2096" s="8">
        <v>0</v>
      </c>
      <c r="AM2096" s="8">
        <v>0</v>
      </c>
      <c r="AN2096" s="8">
        <v>0</v>
      </c>
      <c r="AO2096" s="8">
        <v>0</v>
      </c>
      <c r="AP2096" s="8">
        <v>0</v>
      </c>
      <c r="AQ2096" s="8">
        <v>0</v>
      </c>
      <c r="AR2096" s="8">
        <v>0</v>
      </c>
      <c r="AS2096" s="8">
        <v>0</v>
      </c>
      <c r="AT2096" s="8">
        <v>0</v>
      </c>
      <c r="AU2096" s="8">
        <v>0</v>
      </c>
      <c r="AV2096" s="8">
        <v>0</v>
      </c>
    </row>
    <row r="2097" spans="1:48">
      <c r="A2097" s="8" t="s">
        <v>3443</v>
      </c>
      <c r="B2097" s="8">
        <v>132010264</v>
      </c>
      <c r="D2097" s="8" t="s">
        <v>3880</v>
      </c>
      <c r="K2097" s="8" t="s">
        <v>2050</v>
      </c>
      <c r="S2097" s="8">
        <v>132010221</v>
      </c>
      <c r="T2097" s="8">
        <v>1</v>
      </c>
      <c r="U2097" s="8">
        <v>113204</v>
      </c>
      <c r="V2097" s="8">
        <v>1</v>
      </c>
      <c r="W2097" s="8">
        <v>30180</v>
      </c>
      <c r="X2097" s="8">
        <v>1</v>
      </c>
      <c r="AK2097" s="8">
        <v>0</v>
      </c>
      <c r="AL2097" s="8">
        <v>0</v>
      </c>
      <c r="AM2097" s="8">
        <v>0</v>
      </c>
      <c r="AN2097" s="8">
        <v>0</v>
      </c>
      <c r="AO2097" s="8">
        <v>0</v>
      </c>
      <c r="AP2097" s="8">
        <v>0</v>
      </c>
      <c r="AQ2097" s="8">
        <v>0</v>
      </c>
      <c r="AR2097" s="8">
        <v>0</v>
      </c>
      <c r="AS2097" s="8">
        <v>0</v>
      </c>
      <c r="AT2097" s="8">
        <v>0</v>
      </c>
      <c r="AU2097" s="8">
        <v>0</v>
      </c>
      <c r="AV2097" s="8">
        <v>0</v>
      </c>
    </row>
    <row r="2098" spans="1:48">
      <c r="A2098" s="8" t="s">
        <v>3443</v>
      </c>
      <c r="B2098" s="8">
        <v>132010265</v>
      </c>
      <c r="D2098" s="8" t="s">
        <v>3881</v>
      </c>
      <c r="K2098" s="8" t="s">
        <v>2050</v>
      </c>
      <c r="S2098" s="8">
        <v>132010221</v>
      </c>
      <c r="T2098" s="8">
        <v>1</v>
      </c>
      <c r="U2098" s="8">
        <v>113204</v>
      </c>
      <c r="V2098" s="8">
        <v>1</v>
      </c>
      <c r="W2098" s="8">
        <v>30164</v>
      </c>
      <c r="X2098" s="8">
        <v>1</v>
      </c>
      <c r="AK2098" s="8">
        <v>0</v>
      </c>
      <c r="AL2098" s="8">
        <v>0</v>
      </c>
      <c r="AM2098" s="8">
        <v>0</v>
      </c>
      <c r="AN2098" s="8">
        <v>0</v>
      </c>
      <c r="AO2098" s="8">
        <v>0</v>
      </c>
      <c r="AP2098" s="8">
        <v>0</v>
      </c>
      <c r="AQ2098" s="8">
        <v>0</v>
      </c>
      <c r="AR2098" s="8">
        <v>0</v>
      </c>
      <c r="AS2098" s="8">
        <v>0</v>
      </c>
      <c r="AT2098" s="8">
        <v>0</v>
      </c>
      <c r="AU2098" s="8">
        <v>0</v>
      </c>
      <c r="AV2098" s="8">
        <v>0</v>
      </c>
    </row>
    <row r="2099" spans="1:48">
      <c r="A2099" s="8" t="s">
        <v>3443</v>
      </c>
      <c r="B2099" s="8">
        <v>132010270</v>
      </c>
      <c r="D2099" s="8" t="s">
        <v>3882</v>
      </c>
      <c r="K2099" s="8" t="s">
        <v>2050</v>
      </c>
      <c r="S2099" s="8">
        <v>132010288</v>
      </c>
      <c r="T2099" s="8">
        <v>1</v>
      </c>
      <c r="AK2099" s="8">
        <v>0</v>
      </c>
      <c r="AL2099" s="8">
        <v>0</v>
      </c>
      <c r="AM2099" s="8">
        <v>0</v>
      </c>
      <c r="AN2099" s="8">
        <v>0</v>
      </c>
      <c r="AO2099" s="8">
        <v>0</v>
      </c>
      <c r="AP2099" s="8">
        <v>0</v>
      </c>
      <c r="AQ2099" s="8">
        <v>30013</v>
      </c>
      <c r="AR2099" s="8">
        <v>0.125</v>
      </c>
      <c r="AS2099" s="8">
        <v>0</v>
      </c>
      <c r="AT2099" s="8">
        <v>0</v>
      </c>
      <c r="AU2099" s="8">
        <v>0</v>
      </c>
      <c r="AV2099" s="8">
        <v>0</v>
      </c>
    </row>
    <row r="2100" spans="1:48">
      <c r="A2100" s="8" t="s">
        <v>3443</v>
      </c>
      <c r="B2100" s="8">
        <v>132010271</v>
      </c>
      <c r="D2100" s="8" t="s">
        <v>3883</v>
      </c>
      <c r="K2100" s="8" t="s">
        <v>2050</v>
      </c>
      <c r="S2100" s="8">
        <v>132010285</v>
      </c>
      <c r="T2100" s="8">
        <v>1</v>
      </c>
      <c r="AK2100" s="8">
        <v>0</v>
      </c>
      <c r="AL2100" s="8">
        <v>0</v>
      </c>
      <c r="AM2100" s="8">
        <v>0</v>
      </c>
      <c r="AN2100" s="8">
        <v>0</v>
      </c>
      <c r="AO2100" s="8">
        <v>0</v>
      </c>
      <c r="AP2100" s="8">
        <v>0</v>
      </c>
      <c r="AQ2100" s="8">
        <v>30013</v>
      </c>
      <c r="AR2100" s="8">
        <v>0.125</v>
      </c>
      <c r="AS2100" s="8">
        <v>0</v>
      </c>
      <c r="AT2100" s="8">
        <v>0</v>
      </c>
      <c r="AU2100" s="8">
        <v>0</v>
      </c>
      <c r="AV2100" s="8">
        <v>0</v>
      </c>
    </row>
    <row r="2101" spans="1:48">
      <c r="A2101" s="8" t="s">
        <v>3443</v>
      </c>
      <c r="B2101" s="8">
        <v>132010272</v>
      </c>
      <c r="D2101" s="8" t="s">
        <v>3884</v>
      </c>
      <c r="K2101" s="8" t="s">
        <v>2050</v>
      </c>
      <c r="S2101" s="8">
        <v>132010041</v>
      </c>
      <c r="T2101" s="8">
        <v>1</v>
      </c>
      <c r="AK2101" s="8">
        <v>0</v>
      </c>
      <c r="AL2101" s="8">
        <v>0</v>
      </c>
      <c r="AM2101" s="8">
        <v>0</v>
      </c>
      <c r="AN2101" s="8">
        <v>0</v>
      </c>
      <c r="AO2101" s="8">
        <v>0</v>
      </c>
      <c r="AP2101" s="8">
        <v>0</v>
      </c>
      <c r="AQ2101" s="8">
        <v>30013</v>
      </c>
      <c r="AR2101" s="8">
        <v>0.125</v>
      </c>
      <c r="AS2101" s="8">
        <v>0</v>
      </c>
      <c r="AT2101" s="8">
        <v>0</v>
      </c>
      <c r="AU2101" s="8">
        <v>0</v>
      </c>
      <c r="AV2101" s="8">
        <v>0</v>
      </c>
    </row>
    <row r="2102" spans="1:48">
      <c r="A2102" s="8" t="s">
        <v>3443</v>
      </c>
      <c r="B2102" s="8">
        <v>132010282</v>
      </c>
      <c r="D2102" s="8" t="s">
        <v>3885</v>
      </c>
      <c r="K2102" s="8" t="s">
        <v>2050</v>
      </c>
      <c r="S2102" s="8">
        <v>132010283</v>
      </c>
      <c r="T2102" s="8">
        <v>1</v>
      </c>
      <c r="U2102" s="8">
        <v>113207</v>
      </c>
      <c r="V2102" s="8">
        <v>1</v>
      </c>
      <c r="W2102" s="8">
        <v>30161</v>
      </c>
      <c r="X2102" s="8">
        <v>1</v>
      </c>
      <c r="AK2102" s="8">
        <v>0</v>
      </c>
      <c r="AL2102" s="8">
        <v>0</v>
      </c>
      <c r="AM2102" s="8">
        <v>0</v>
      </c>
      <c r="AN2102" s="8">
        <v>0</v>
      </c>
      <c r="AO2102" s="8">
        <v>0</v>
      </c>
      <c r="AP2102" s="8">
        <v>0</v>
      </c>
      <c r="AQ2102" s="8">
        <v>0</v>
      </c>
      <c r="AR2102" s="8">
        <v>0</v>
      </c>
      <c r="AS2102" s="8">
        <v>0</v>
      </c>
      <c r="AT2102" s="8">
        <v>0</v>
      </c>
      <c r="AU2102" s="8">
        <v>0</v>
      </c>
      <c r="AV2102" s="8">
        <v>0</v>
      </c>
    </row>
    <row r="2103" spans="1:48">
      <c r="A2103" s="8" t="s">
        <v>3443</v>
      </c>
      <c r="B2103" s="8">
        <v>132010286</v>
      </c>
      <c r="D2103" s="8" t="s">
        <v>3886</v>
      </c>
      <c r="K2103" s="8" t="s">
        <v>2050</v>
      </c>
      <c r="S2103" s="8">
        <v>132010217</v>
      </c>
      <c r="T2103" s="8">
        <v>1</v>
      </c>
      <c r="AK2103" s="8">
        <v>0</v>
      </c>
      <c r="AL2103" s="8">
        <v>0</v>
      </c>
      <c r="AM2103" s="8">
        <v>0</v>
      </c>
      <c r="AN2103" s="8">
        <v>0</v>
      </c>
      <c r="AO2103" s="8">
        <v>0</v>
      </c>
      <c r="AP2103" s="8">
        <v>0</v>
      </c>
      <c r="AQ2103" s="8">
        <v>30013</v>
      </c>
      <c r="AR2103" s="8">
        <v>0.125</v>
      </c>
      <c r="AS2103" s="8">
        <v>0</v>
      </c>
      <c r="AT2103" s="8">
        <v>0</v>
      </c>
      <c r="AU2103" s="8">
        <v>0</v>
      </c>
      <c r="AV2103" s="8">
        <v>0</v>
      </c>
    </row>
    <row r="2104" spans="1:48">
      <c r="A2104" s="8" t="s">
        <v>3443</v>
      </c>
      <c r="B2104" s="8">
        <v>132010287</v>
      </c>
      <c r="D2104" s="8" t="s">
        <v>3887</v>
      </c>
      <c r="K2104" s="8" t="s">
        <v>2050</v>
      </c>
      <c r="S2104" s="8">
        <v>132010217</v>
      </c>
      <c r="T2104" s="8">
        <v>1</v>
      </c>
      <c r="AK2104" s="8">
        <v>0</v>
      </c>
      <c r="AL2104" s="8">
        <v>0</v>
      </c>
      <c r="AM2104" s="8">
        <v>0</v>
      </c>
      <c r="AN2104" s="8">
        <v>0</v>
      </c>
      <c r="AO2104" s="8">
        <v>0</v>
      </c>
      <c r="AP2104" s="8">
        <v>0</v>
      </c>
      <c r="AQ2104" s="8">
        <v>0</v>
      </c>
      <c r="AR2104" s="8">
        <v>0</v>
      </c>
      <c r="AS2104" s="8">
        <v>0</v>
      </c>
      <c r="AT2104" s="8">
        <v>0</v>
      </c>
      <c r="AU2104" s="8">
        <v>0</v>
      </c>
      <c r="AV2104" s="8">
        <v>0</v>
      </c>
    </row>
    <row r="2105" spans="1:48">
      <c r="A2105" s="8" t="s">
        <v>3443</v>
      </c>
      <c r="B2105" s="8">
        <v>132010293</v>
      </c>
      <c r="D2105" s="8" t="s">
        <v>3888</v>
      </c>
      <c r="K2105" s="8" t="s">
        <v>2050</v>
      </c>
      <c r="S2105" s="8">
        <v>132010217</v>
      </c>
      <c r="T2105" s="8">
        <v>1</v>
      </c>
      <c r="AK2105" s="8">
        <v>0</v>
      </c>
      <c r="AL2105" s="8">
        <v>0</v>
      </c>
      <c r="AM2105" s="8">
        <v>0</v>
      </c>
      <c r="AN2105" s="8">
        <v>0</v>
      </c>
      <c r="AO2105" s="8">
        <v>0</v>
      </c>
      <c r="AP2105" s="8">
        <v>0</v>
      </c>
      <c r="AQ2105" s="8">
        <v>0</v>
      </c>
      <c r="AR2105" s="8">
        <v>0</v>
      </c>
      <c r="AS2105" s="8">
        <v>0</v>
      </c>
      <c r="AT2105" s="8">
        <v>0</v>
      </c>
      <c r="AU2105" s="8">
        <v>0</v>
      </c>
      <c r="AV2105" s="8">
        <v>0</v>
      </c>
    </row>
    <row r="2106" spans="1:48">
      <c r="A2106" s="8" t="s">
        <v>3443</v>
      </c>
      <c r="B2106" s="8">
        <v>132010305</v>
      </c>
      <c r="D2106" s="8" t="s">
        <v>14754</v>
      </c>
      <c r="K2106" s="8" t="s">
        <v>2050</v>
      </c>
      <c r="S2106" s="8">
        <v>132010321</v>
      </c>
      <c r="T2106" s="8">
        <v>1</v>
      </c>
      <c r="U2106" s="8">
        <v>113207</v>
      </c>
      <c r="V2106" s="8">
        <v>1</v>
      </c>
      <c r="W2106" s="8">
        <v>30163</v>
      </c>
      <c r="X2106" s="8">
        <v>1</v>
      </c>
      <c r="AK2106" s="8">
        <v>0</v>
      </c>
      <c r="AL2106" s="8">
        <v>0</v>
      </c>
      <c r="AM2106" s="8">
        <v>0</v>
      </c>
      <c r="AN2106" s="8">
        <v>0</v>
      </c>
      <c r="AO2106" s="8">
        <v>0</v>
      </c>
      <c r="AP2106" s="8">
        <v>0</v>
      </c>
      <c r="AQ2106" s="8">
        <v>0</v>
      </c>
      <c r="AR2106" s="8">
        <v>0</v>
      </c>
      <c r="AS2106" s="8">
        <v>0</v>
      </c>
      <c r="AT2106" s="8">
        <v>0</v>
      </c>
      <c r="AU2106" s="8">
        <v>0</v>
      </c>
      <c r="AV2106" s="8">
        <v>0</v>
      </c>
    </row>
    <row r="2107" spans="1:48">
      <c r="A2107" s="8" t="s">
        <v>3443</v>
      </c>
      <c r="B2107" s="8">
        <v>132010306</v>
      </c>
      <c r="D2107" s="8" t="s">
        <v>14755</v>
      </c>
      <c r="K2107" s="8" t="s">
        <v>2050</v>
      </c>
      <c r="S2107" s="8">
        <v>132010321</v>
      </c>
      <c r="T2107" s="8">
        <v>1</v>
      </c>
      <c r="U2107" s="8">
        <v>113207</v>
      </c>
      <c r="V2107" s="8">
        <v>1</v>
      </c>
      <c r="W2107" s="8">
        <v>30161</v>
      </c>
      <c r="X2107" s="8">
        <v>1</v>
      </c>
      <c r="AK2107" s="8">
        <v>0</v>
      </c>
      <c r="AL2107" s="8">
        <v>0</v>
      </c>
      <c r="AM2107" s="8">
        <v>0</v>
      </c>
      <c r="AN2107" s="8">
        <v>0</v>
      </c>
      <c r="AO2107" s="8">
        <v>0</v>
      </c>
      <c r="AP2107" s="8">
        <v>0</v>
      </c>
      <c r="AQ2107" s="8">
        <v>0</v>
      </c>
      <c r="AR2107" s="8">
        <v>0</v>
      </c>
      <c r="AS2107" s="8">
        <v>0</v>
      </c>
      <c r="AT2107" s="8">
        <v>0</v>
      </c>
      <c r="AU2107" s="8">
        <v>0</v>
      </c>
      <c r="AV2107" s="8">
        <v>0</v>
      </c>
    </row>
    <row r="2108" spans="1:48">
      <c r="A2108" s="8" t="s">
        <v>3443</v>
      </c>
      <c r="B2108" s="8">
        <v>132010307</v>
      </c>
      <c r="D2108" s="8" t="s">
        <v>3891</v>
      </c>
      <c r="K2108" s="8" t="s">
        <v>2050</v>
      </c>
      <c r="S2108" s="8">
        <v>132010301</v>
      </c>
      <c r="T2108" s="8">
        <v>1</v>
      </c>
      <c r="U2108" s="8">
        <v>113207</v>
      </c>
      <c r="V2108" s="8">
        <v>1</v>
      </c>
      <c r="W2108" s="8">
        <v>30163</v>
      </c>
      <c r="X2108" s="8">
        <v>1</v>
      </c>
      <c r="AK2108" s="8">
        <v>0</v>
      </c>
      <c r="AL2108" s="8">
        <v>0</v>
      </c>
      <c r="AM2108" s="8">
        <v>0</v>
      </c>
      <c r="AN2108" s="8">
        <v>0</v>
      </c>
      <c r="AO2108" s="8">
        <v>0</v>
      </c>
      <c r="AP2108" s="8">
        <v>0</v>
      </c>
      <c r="AQ2108" s="8">
        <v>0</v>
      </c>
      <c r="AR2108" s="8">
        <v>0</v>
      </c>
      <c r="AS2108" s="8">
        <v>0</v>
      </c>
      <c r="AT2108" s="8">
        <v>0</v>
      </c>
      <c r="AU2108" s="8">
        <v>0</v>
      </c>
      <c r="AV2108" s="8">
        <v>0</v>
      </c>
    </row>
    <row r="2109" spans="1:48">
      <c r="A2109" s="8" t="s">
        <v>3443</v>
      </c>
      <c r="B2109" s="8">
        <v>132010308</v>
      </c>
      <c r="D2109" s="8" t="s">
        <v>3892</v>
      </c>
      <c r="K2109" s="8" t="s">
        <v>2050</v>
      </c>
      <c r="S2109" s="8">
        <v>132010301</v>
      </c>
      <c r="T2109" s="8">
        <v>1</v>
      </c>
      <c r="U2109" s="8">
        <v>113207</v>
      </c>
      <c r="V2109" s="8">
        <v>1</v>
      </c>
      <c r="W2109" s="8">
        <v>30161</v>
      </c>
      <c r="X2109" s="8">
        <v>1</v>
      </c>
      <c r="AK2109" s="8">
        <v>0</v>
      </c>
      <c r="AL2109" s="8">
        <v>0</v>
      </c>
      <c r="AM2109" s="8">
        <v>0</v>
      </c>
      <c r="AN2109" s="8">
        <v>0</v>
      </c>
      <c r="AO2109" s="8">
        <v>0</v>
      </c>
      <c r="AP2109" s="8">
        <v>0</v>
      </c>
      <c r="AQ2109" s="8">
        <v>0</v>
      </c>
      <c r="AR2109" s="8">
        <v>0</v>
      </c>
      <c r="AS2109" s="8">
        <v>0</v>
      </c>
      <c r="AT2109" s="8">
        <v>0</v>
      </c>
      <c r="AU2109" s="8">
        <v>0</v>
      </c>
      <c r="AV2109" s="8">
        <v>0</v>
      </c>
    </row>
    <row r="2110" spans="1:48">
      <c r="A2110" s="8" t="s">
        <v>3443</v>
      </c>
      <c r="B2110" s="8">
        <v>132010309</v>
      </c>
      <c r="D2110" s="8" t="s">
        <v>3893</v>
      </c>
      <c r="K2110" s="8" t="s">
        <v>2050</v>
      </c>
      <c r="S2110" s="8">
        <v>132010304</v>
      </c>
      <c r="T2110" s="8">
        <v>1</v>
      </c>
      <c r="U2110" s="8">
        <v>113207</v>
      </c>
      <c r="V2110" s="8">
        <v>1</v>
      </c>
      <c r="W2110" s="8">
        <v>30161</v>
      </c>
      <c r="X2110" s="8">
        <v>1</v>
      </c>
      <c r="AK2110" s="8">
        <v>0</v>
      </c>
      <c r="AL2110" s="8">
        <v>0</v>
      </c>
      <c r="AM2110" s="8">
        <v>0</v>
      </c>
      <c r="AN2110" s="8">
        <v>0</v>
      </c>
      <c r="AO2110" s="8">
        <v>0</v>
      </c>
      <c r="AP2110" s="8">
        <v>0</v>
      </c>
      <c r="AQ2110" s="8">
        <v>0</v>
      </c>
      <c r="AR2110" s="8">
        <v>0</v>
      </c>
      <c r="AS2110" s="8">
        <v>0</v>
      </c>
      <c r="AT2110" s="8">
        <v>0</v>
      </c>
      <c r="AU2110" s="8">
        <v>0</v>
      </c>
      <c r="AV2110" s="8">
        <v>0</v>
      </c>
    </row>
    <row r="2111" spans="1:48">
      <c r="A2111" s="8" t="s">
        <v>3443</v>
      </c>
      <c r="B2111" s="8">
        <v>132010311</v>
      </c>
      <c r="D2111" s="8" t="s">
        <v>3894</v>
      </c>
      <c r="K2111" s="8" t="s">
        <v>2050</v>
      </c>
      <c r="S2111" s="8">
        <v>132010303</v>
      </c>
      <c r="T2111" s="8">
        <v>1</v>
      </c>
      <c r="U2111" s="8">
        <v>113204</v>
      </c>
      <c r="V2111" s="8">
        <v>1</v>
      </c>
      <c r="W2111" s="8">
        <v>30180</v>
      </c>
      <c r="X2111" s="8">
        <v>1</v>
      </c>
      <c r="AK2111" s="8">
        <v>0</v>
      </c>
      <c r="AL2111" s="8">
        <v>0</v>
      </c>
      <c r="AM2111" s="8">
        <v>0</v>
      </c>
      <c r="AN2111" s="8">
        <v>0</v>
      </c>
      <c r="AO2111" s="8">
        <v>0</v>
      </c>
      <c r="AP2111" s="8">
        <v>0</v>
      </c>
      <c r="AQ2111" s="8">
        <v>0</v>
      </c>
      <c r="AR2111" s="8">
        <v>0</v>
      </c>
      <c r="AS2111" s="8">
        <v>0</v>
      </c>
      <c r="AT2111" s="8">
        <v>0</v>
      </c>
      <c r="AU2111" s="8">
        <v>0</v>
      </c>
      <c r="AV2111" s="8">
        <v>0</v>
      </c>
    </row>
    <row r="2112" spans="1:48">
      <c r="A2112" s="8" t="s">
        <v>3443</v>
      </c>
      <c r="B2112" s="8">
        <v>132010312</v>
      </c>
      <c r="D2112" s="8" t="s">
        <v>3895</v>
      </c>
      <c r="K2112" s="8" t="s">
        <v>2050</v>
      </c>
      <c r="S2112" s="8">
        <v>132010303</v>
      </c>
      <c r="T2112" s="8">
        <v>1</v>
      </c>
      <c r="U2112" s="8">
        <v>113204</v>
      </c>
      <c r="V2112" s="8">
        <v>1</v>
      </c>
      <c r="W2112" s="8">
        <v>30164</v>
      </c>
      <c r="X2112" s="8">
        <v>1</v>
      </c>
      <c r="AK2112" s="8">
        <v>0</v>
      </c>
      <c r="AL2112" s="8">
        <v>0</v>
      </c>
      <c r="AM2112" s="8">
        <v>0</v>
      </c>
      <c r="AN2112" s="8">
        <v>0</v>
      </c>
      <c r="AO2112" s="8">
        <v>0</v>
      </c>
      <c r="AP2112" s="8">
        <v>0</v>
      </c>
      <c r="AQ2112" s="8">
        <v>0</v>
      </c>
      <c r="AR2112" s="8">
        <v>0</v>
      </c>
      <c r="AS2112" s="8">
        <v>0</v>
      </c>
      <c r="AT2112" s="8">
        <v>0</v>
      </c>
      <c r="AU2112" s="8">
        <v>0</v>
      </c>
      <c r="AV2112" s="8">
        <v>0</v>
      </c>
    </row>
    <row r="2113" spans="1:48">
      <c r="A2113" s="8" t="s">
        <v>3443</v>
      </c>
      <c r="B2113" s="8">
        <v>132010313</v>
      </c>
      <c r="D2113" s="8" t="s">
        <v>3896</v>
      </c>
      <c r="K2113" s="8" t="s">
        <v>2050</v>
      </c>
      <c r="S2113" s="8">
        <v>132010320</v>
      </c>
      <c r="T2113" s="8">
        <v>1</v>
      </c>
      <c r="U2113" s="8">
        <v>113204</v>
      </c>
      <c r="V2113" s="8">
        <v>1</v>
      </c>
      <c r="W2113" s="8">
        <v>30162</v>
      </c>
      <c r="X2113" s="8">
        <v>1</v>
      </c>
      <c r="AK2113" s="8">
        <v>0</v>
      </c>
      <c r="AL2113" s="8">
        <v>0</v>
      </c>
      <c r="AM2113" s="8">
        <v>0</v>
      </c>
      <c r="AN2113" s="8">
        <v>0</v>
      </c>
      <c r="AO2113" s="8">
        <v>0</v>
      </c>
      <c r="AP2113" s="8">
        <v>0</v>
      </c>
      <c r="AQ2113" s="8">
        <v>0</v>
      </c>
      <c r="AR2113" s="8">
        <v>0</v>
      </c>
      <c r="AS2113" s="8">
        <v>0</v>
      </c>
      <c r="AT2113" s="8">
        <v>0</v>
      </c>
      <c r="AU2113" s="8">
        <v>0</v>
      </c>
      <c r="AV2113" s="8">
        <v>0</v>
      </c>
    </row>
    <row r="2114" spans="1:48">
      <c r="A2114" s="8" t="s">
        <v>3443</v>
      </c>
      <c r="B2114" s="8">
        <v>132010315</v>
      </c>
      <c r="D2114" s="8" t="s">
        <v>14756</v>
      </c>
      <c r="K2114" s="8" t="s">
        <v>2050</v>
      </c>
      <c r="S2114" s="8">
        <v>132010319</v>
      </c>
      <c r="T2114" s="8">
        <v>1</v>
      </c>
      <c r="U2114" s="8">
        <v>113207</v>
      </c>
      <c r="V2114" s="8">
        <v>1</v>
      </c>
      <c r="W2114" s="8">
        <v>30197</v>
      </c>
      <c r="X2114" s="8">
        <v>1</v>
      </c>
      <c r="AK2114" s="8">
        <v>0</v>
      </c>
      <c r="AL2114" s="8">
        <v>0</v>
      </c>
      <c r="AM2114" s="8">
        <v>0</v>
      </c>
      <c r="AN2114" s="8">
        <v>0</v>
      </c>
      <c r="AO2114" s="8">
        <v>0</v>
      </c>
      <c r="AP2114" s="8">
        <v>0</v>
      </c>
      <c r="AQ2114" s="8">
        <v>0</v>
      </c>
      <c r="AR2114" s="8">
        <v>0</v>
      </c>
      <c r="AS2114" s="8">
        <v>0</v>
      </c>
      <c r="AT2114" s="8">
        <v>0</v>
      </c>
      <c r="AU2114" s="8">
        <v>0</v>
      </c>
      <c r="AV2114" s="8">
        <v>0</v>
      </c>
    </row>
    <row r="2115" spans="1:48">
      <c r="A2115" s="8" t="s">
        <v>3443</v>
      </c>
      <c r="B2115" s="8">
        <v>132010316</v>
      </c>
      <c r="D2115" s="8" t="s">
        <v>14757</v>
      </c>
      <c r="K2115" s="8" t="s">
        <v>2050</v>
      </c>
      <c r="S2115" s="8">
        <v>132010319</v>
      </c>
      <c r="T2115" s="8">
        <v>1</v>
      </c>
      <c r="U2115" s="8">
        <v>113207</v>
      </c>
      <c r="V2115" s="8">
        <v>1</v>
      </c>
      <c r="W2115" s="8">
        <v>301000001</v>
      </c>
      <c r="X2115" s="8">
        <v>1</v>
      </c>
      <c r="AK2115" s="8">
        <v>0</v>
      </c>
      <c r="AL2115" s="8">
        <v>0</v>
      </c>
      <c r="AM2115" s="8">
        <v>0</v>
      </c>
      <c r="AN2115" s="8">
        <v>0</v>
      </c>
      <c r="AO2115" s="8">
        <v>0</v>
      </c>
      <c r="AP2115" s="8">
        <v>0</v>
      </c>
      <c r="AQ2115" s="8">
        <v>0</v>
      </c>
      <c r="AR2115" s="8">
        <v>0</v>
      </c>
      <c r="AS2115" s="8">
        <v>0</v>
      </c>
      <c r="AT2115" s="8">
        <v>0</v>
      </c>
      <c r="AU2115" s="8">
        <v>0</v>
      </c>
      <c r="AV2115" s="8">
        <v>0</v>
      </c>
    </row>
    <row r="2116" spans="1:48">
      <c r="A2116" s="8" t="s">
        <v>3443</v>
      </c>
      <c r="B2116" s="8">
        <v>132010317</v>
      </c>
      <c r="D2116" s="8" t="s">
        <v>14758</v>
      </c>
      <c r="K2116" s="8" t="s">
        <v>2050</v>
      </c>
      <c r="S2116" s="8">
        <v>132010320</v>
      </c>
      <c r="T2116" s="8">
        <v>1</v>
      </c>
      <c r="U2116" s="8">
        <v>113204</v>
      </c>
      <c r="V2116" s="8">
        <v>1</v>
      </c>
      <c r="W2116" s="8">
        <v>30199</v>
      </c>
      <c r="X2116" s="8">
        <v>1</v>
      </c>
      <c r="AK2116" s="8">
        <v>0</v>
      </c>
      <c r="AL2116" s="8">
        <v>0</v>
      </c>
      <c r="AM2116" s="8">
        <v>0</v>
      </c>
      <c r="AN2116" s="8">
        <v>0</v>
      </c>
      <c r="AO2116" s="8">
        <v>0</v>
      </c>
      <c r="AP2116" s="8">
        <v>0</v>
      </c>
      <c r="AQ2116" s="8">
        <v>0</v>
      </c>
      <c r="AR2116" s="8">
        <v>0</v>
      </c>
      <c r="AS2116" s="8">
        <v>0</v>
      </c>
      <c r="AT2116" s="8">
        <v>0</v>
      </c>
      <c r="AU2116" s="8">
        <v>0</v>
      </c>
      <c r="AV2116" s="8">
        <v>0</v>
      </c>
    </row>
    <row r="2117" spans="1:48">
      <c r="A2117" s="8" t="s">
        <v>3443</v>
      </c>
      <c r="B2117" s="8">
        <v>132010322</v>
      </c>
      <c r="D2117" s="8" t="s">
        <v>3900</v>
      </c>
      <c r="K2117" s="8" t="s">
        <v>2050</v>
      </c>
      <c r="S2117" s="8">
        <v>132010323</v>
      </c>
      <c r="T2117" s="8">
        <v>1</v>
      </c>
      <c r="AK2117" s="8">
        <v>0</v>
      </c>
      <c r="AL2117" s="8">
        <v>0</v>
      </c>
      <c r="AM2117" s="8">
        <v>0</v>
      </c>
      <c r="AN2117" s="8">
        <v>0</v>
      </c>
      <c r="AO2117" s="8">
        <v>0</v>
      </c>
      <c r="AP2117" s="8">
        <v>0</v>
      </c>
      <c r="AQ2117" s="8">
        <v>30013</v>
      </c>
      <c r="AR2117" s="8">
        <v>0.125</v>
      </c>
      <c r="AS2117" s="8">
        <v>0</v>
      </c>
      <c r="AT2117" s="8">
        <v>0</v>
      </c>
      <c r="AU2117" s="8">
        <v>0</v>
      </c>
      <c r="AV2117" s="8">
        <v>0</v>
      </c>
    </row>
    <row r="2118" spans="1:48">
      <c r="A2118" s="8" t="s">
        <v>3443</v>
      </c>
      <c r="B2118" s="8">
        <v>132010327</v>
      </c>
      <c r="D2118" s="8" t="s">
        <v>3901</v>
      </c>
      <c r="K2118" s="8" t="s">
        <v>2050</v>
      </c>
      <c r="S2118" s="8">
        <v>132010328</v>
      </c>
      <c r="T2118" s="8">
        <v>1</v>
      </c>
      <c r="AK2118" s="8">
        <v>0</v>
      </c>
      <c r="AL2118" s="8">
        <v>0</v>
      </c>
      <c r="AM2118" s="8">
        <v>0</v>
      </c>
      <c r="AN2118" s="8">
        <v>0</v>
      </c>
      <c r="AO2118" s="8">
        <v>0</v>
      </c>
      <c r="AP2118" s="8">
        <v>0</v>
      </c>
      <c r="AQ2118" s="8">
        <v>0</v>
      </c>
      <c r="AR2118" s="8">
        <v>0</v>
      </c>
      <c r="AS2118" s="8">
        <v>0</v>
      </c>
      <c r="AT2118" s="8">
        <v>0</v>
      </c>
      <c r="AU2118" s="8">
        <v>0</v>
      </c>
      <c r="AV2118" s="8">
        <v>0</v>
      </c>
    </row>
    <row r="2119" spans="1:48">
      <c r="A2119" s="8" t="s">
        <v>3443</v>
      </c>
      <c r="B2119" s="8">
        <v>132010358</v>
      </c>
      <c r="D2119" s="8" t="s">
        <v>14759</v>
      </c>
      <c r="K2119" s="8" t="s">
        <v>2050</v>
      </c>
      <c r="S2119" s="8">
        <v>132010355</v>
      </c>
      <c r="T2119" s="8">
        <v>1</v>
      </c>
      <c r="AK2119" s="8">
        <v>0</v>
      </c>
      <c r="AL2119" s="8">
        <v>0</v>
      </c>
      <c r="AM2119" s="8">
        <v>0</v>
      </c>
      <c r="AN2119" s="8">
        <v>0</v>
      </c>
      <c r="AO2119" s="8">
        <v>0</v>
      </c>
      <c r="AP2119" s="8">
        <v>0</v>
      </c>
      <c r="AQ2119" s="8">
        <v>0</v>
      </c>
      <c r="AR2119" s="8">
        <v>0</v>
      </c>
      <c r="AS2119" s="8">
        <v>0</v>
      </c>
      <c r="AT2119" s="8">
        <v>0</v>
      </c>
      <c r="AU2119" s="8">
        <v>0</v>
      </c>
      <c r="AV2119" s="8">
        <v>0</v>
      </c>
    </row>
    <row r="2120" spans="1:48">
      <c r="A2120" s="8" t="s">
        <v>3443</v>
      </c>
      <c r="B2120" s="8">
        <v>132010359</v>
      </c>
      <c r="D2120" s="8" t="s">
        <v>14760</v>
      </c>
      <c r="K2120" s="8" t="s">
        <v>2050</v>
      </c>
      <c r="S2120" s="8">
        <v>132010256</v>
      </c>
      <c r="T2120" s="8">
        <v>1</v>
      </c>
      <c r="AK2120" s="8">
        <v>0</v>
      </c>
      <c r="AL2120" s="8">
        <v>0</v>
      </c>
      <c r="AM2120" s="8">
        <v>0</v>
      </c>
      <c r="AN2120" s="8">
        <v>0</v>
      </c>
      <c r="AO2120" s="8">
        <v>0</v>
      </c>
      <c r="AP2120" s="8">
        <v>0</v>
      </c>
      <c r="AQ2120" s="8">
        <v>0</v>
      </c>
      <c r="AR2120" s="8">
        <v>0</v>
      </c>
      <c r="AS2120" s="8">
        <v>0</v>
      </c>
      <c r="AT2120" s="8">
        <v>0</v>
      </c>
      <c r="AU2120" s="8">
        <v>0</v>
      </c>
      <c r="AV2120" s="8">
        <v>0</v>
      </c>
    </row>
    <row r="2121" spans="1:48">
      <c r="A2121" s="8" t="s">
        <v>3443</v>
      </c>
      <c r="B2121" s="8">
        <v>132010360</v>
      </c>
      <c r="D2121" s="8" t="s">
        <v>14761</v>
      </c>
      <c r="K2121" s="8" t="s">
        <v>2050</v>
      </c>
      <c r="S2121" s="8">
        <v>132010257</v>
      </c>
      <c r="T2121" s="8">
        <v>1</v>
      </c>
      <c r="AK2121" s="8">
        <v>0</v>
      </c>
      <c r="AL2121" s="8">
        <v>0</v>
      </c>
      <c r="AM2121" s="8">
        <v>0</v>
      </c>
      <c r="AN2121" s="8">
        <v>0</v>
      </c>
      <c r="AO2121" s="8">
        <v>0</v>
      </c>
      <c r="AP2121" s="8">
        <v>0</v>
      </c>
      <c r="AQ2121" s="8">
        <v>0</v>
      </c>
      <c r="AR2121" s="8">
        <v>0</v>
      </c>
      <c r="AS2121" s="8">
        <v>0</v>
      </c>
      <c r="AT2121" s="8">
        <v>0</v>
      </c>
      <c r="AU2121" s="8">
        <v>0</v>
      </c>
      <c r="AV2121" s="8">
        <v>0</v>
      </c>
    </row>
    <row r="2122" spans="1:48">
      <c r="A2122" s="8" t="s">
        <v>3443</v>
      </c>
      <c r="B2122" s="8">
        <v>132010361</v>
      </c>
      <c r="D2122" s="8" t="s">
        <v>14762</v>
      </c>
      <c r="K2122" s="8" t="s">
        <v>2050</v>
      </c>
      <c r="S2122" s="8">
        <v>132010323</v>
      </c>
      <c r="T2122" s="8">
        <v>1</v>
      </c>
      <c r="AK2122" s="8">
        <v>0</v>
      </c>
      <c r="AL2122" s="8">
        <v>0</v>
      </c>
      <c r="AM2122" s="8">
        <v>0</v>
      </c>
      <c r="AN2122" s="8">
        <v>0</v>
      </c>
      <c r="AO2122" s="8">
        <v>0</v>
      </c>
      <c r="AP2122" s="8">
        <v>0</v>
      </c>
      <c r="AQ2122" s="8">
        <v>30013</v>
      </c>
      <c r="AR2122" s="8">
        <v>0.125</v>
      </c>
      <c r="AS2122" s="8">
        <v>0</v>
      </c>
      <c r="AT2122" s="8">
        <v>0</v>
      </c>
      <c r="AU2122" s="8">
        <v>0</v>
      </c>
      <c r="AV2122" s="8">
        <v>0</v>
      </c>
    </row>
    <row r="2123" spans="1:48">
      <c r="A2123" s="8" t="s">
        <v>3443</v>
      </c>
      <c r="B2123" s="8">
        <v>132010362</v>
      </c>
      <c r="D2123" s="8" t="s">
        <v>3906</v>
      </c>
      <c r="K2123" s="8" t="s">
        <v>2050</v>
      </c>
      <c r="S2123" s="8">
        <v>132010328</v>
      </c>
      <c r="T2123" s="8">
        <v>1</v>
      </c>
      <c r="AK2123" s="8">
        <v>0</v>
      </c>
      <c r="AL2123" s="8">
        <v>0</v>
      </c>
      <c r="AM2123" s="8">
        <v>0</v>
      </c>
      <c r="AN2123" s="8">
        <v>0</v>
      </c>
      <c r="AO2123" s="8">
        <v>0</v>
      </c>
      <c r="AP2123" s="8">
        <v>0</v>
      </c>
      <c r="AQ2123" s="8">
        <v>0</v>
      </c>
      <c r="AR2123" s="8">
        <v>0</v>
      </c>
      <c r="AS2123" s="8">
        <v>0</v>
      </c>
      <c r="AT2123" s="8">
        <v>0</v>
      </c>
      <c r="AU2123" s="8">
        <v>0</v>
      </c>
      <c r="AV2123" s="8">
        <v>0</v>
      </c>
    </row>
    <row r="2124" spans="1:48">
      <c r="A2124" s="8" t="s">
        <v>3443</v>
      </c>
      <c r="B2124" s="8">
        <v>132010365</v>
      </c>
      <c r="D2124" s="8" t="s">
        <v>14763</v>
      </c>
      <c r="K2124" s="8" t="s">
        <v>2050</v>
      </c>
      <c r="S2124" s="8">
        <v>132010217</v>
      </c>
      <c r="T2124" s="8">
        <v>1</v>
      </c>
      <c r="AK2124" s="8">
        <v>0</v>
      </c>
      <c r="AL2124" s="8">
        <v>0</v>
      </c>
      <c r="AM2124" s="8">
        <v>0</v>
      </c>
      <c r="AN2124" s="8">
        <v>0</v>
      </c>
      <c r="AO2124" s="8">
        <v>0</v>
      </c>
      <c r="AP2124" s="8">
        <v>0</v>
      </c>
      <c r="AQ2124" s="8">
        <v>30013</v>
      </c>
      <c r="AR2124" s="8">
        <v>0.125</v>
      </c>
      <c r="AS2124" s="8">
        <v>0</v>
      </c>
      <c r="AT2124" s="8">
        <v>0</v>
      </c>
      <c r="AU2124" s="8">
        <v>0</v>
      </c>
      <c r="AV2124" s="8">
        <v>0</v>
      </c>
    </row>
    <row r="2125" spans="1:48">
      <c r="A2125" s="8" t="s">
        <v>3443</v>
      </c>
      <c r="B2125" s="8">
        <v>132010366</v>
      </c>
      <c r="D2125" s="8" t="s">
        <v>14764</v>
      </c>
      <c r="K2125" s="8" t="s">
        <v>2050</v>
      </c>
      <c r="S2125" s="8">
        <v>132010041</v>
      </c>
      <c r="T2125" s="8">
        <v>1</v>
      </c>
      <c r="AK2125" s="8">
        <v>0</v>
      </c>
      <c r="AL2125" s="8">
        <v>0</v>
      </c>
      <c r="AM2125" s="8">
        <v>0</v>
      </c>
      <c r="AN2125" s="8">
        <v>0</v>
      </c>
      <c r="AO2125" s="8">
        <v>0</v>
      </c>
      <c r="AP2125" s="8">
        <v>0</v>
      </c>
      <c r="AQ2125" s="8">
        <v>30013</v>
      </c>
      <c r="AR2125" s="8">
        <v>0.125</v>
      </c>
      <c r="AS2125" s="8">
        <v>0</v>
      </c>
      <c r="AT2125" s="8">
        <v>0</v>
      </c>
      <c r="AU2125" s="8">
        <v>0</v>
      </c>
      <c r="AV2125" s="8">
        <v>0</v>
      </c>
    </row>
    <row r="2126" spans="1:48">
      <c r="A2126" s="8" t="s">
        <v>3443</v>
      </c>
      <c r="B2126" s="8">
        <v>132010380</v>
      </c>
      <c r="D2126" s="8" t="s">
        <v>14765</v>
      </c>
      <c r="K2126" s="8" t="s">
        <v>2050</v>
      </c>
      <c r="S2126" s="8">
        <v>132010379</v>
      </c>
      <c r="T2126" s="8">
        <v>1</v>
      </c>
      <c r="AK2126" s="8">
        <v>0</v>
      </c>
      <c r="AL2126" s="8">
        <v>0</v>
      </c>
      <c r="AM2126" s="8">
        <v>0</v>
      </c>
      <c r="AN2126" s="8">
        <v>0</v>
      </c>
      <c r="AO2126" s="8">
        <v>0</v>
      </c>
      <c r="AP2126" s="8">
        <v>0</v>
      </c>
      <c r="AQ2126" s="8">
        <v>0</v>
      </c>
      <c r="AR2126" s="8">
        <v>0</v>
      </c>
      <c r="AS2126" s="8">
        <v>0</v>
      </c>
      <c r="AT2126" s="8">
        <v>0</v>
      </c>
      <c r="AU2126" s="8">
        <v>0</v>
      </c>
      <c r="AV2126" s="8">
        <v>0</v>
      </c>
    </row>
    <row r="2127" spans="1:48">
      <c r="A2127" s="8" t="s">
        <v>3443</v>
      </c>
      <c r="B2127" s="8">
        <v>132010389</v>
      </c>
      <c r="D2127" s="8" t="s">
        <v>14766</v>
      </c>
      <c r="K2127" s="8" t="s">
        <v>2050</v>
      </c>
      <c r="S2127" s="8">
        <v>132010255</v>
      </c>
      <c r="T2127" s="8">
        <v>1</v>
      </c>
      <c r="AK2127" s="8">
        <v>0</v>
      </c>
      <c r="AL2127" s="8">
        <v>0</v>
      </c>
      <c r="AM2127" s="8">
        <v>0</v>
      </c>
      <c r="AN2127" s="8">
        <v>0</v>
      </c>
      <c r="AO2127" s="8">
        <v>0</v>
      </c>
      <c r="AP2127" s="8">
        <v>0</v>
      </c>
      <c r="AQ2127" s="8">
        <v>0</v>
      </c>
      <c r="AR2127" s="8">
        <v>0</v>
      </c>
      <c r="AS2127" s="8">
        <v>0</v>
      </c>
      <c r="AT2127" s="8">
        <v>0</v>
      </c>
      <c r="AU2127" s="8">
        <v>0</v>
      </c>
      <c r="AV2127" s="8">
        <v>0</v>
      </c>
    </row>
    <row r="2128" spans="1:48">
      <c r="A2128" s="8" t="s">
        <v>3443</v>
      </c>
      <c r="B2128" s="8">
        <v>132010408</v>
      </c>
      <c r="D2128" s="8" t="s">
        <v>3911</v>
      </c>
      <c r="K2128" s="8" t="s">
        <v>2050</v>
      </c>
      <c r="S2128" s="8">
        <v>132010409</v>
      </c>
      <c r="T2128" s="8">
        <v>1</v>
      </c>
      <c r="AK2128" s="8">
        <v>0</v>
      </c>
      <c r="AL2128" s="8">
        <v>0</v>
      </c>
      <c r="AM2128" s="8">
        <v>0</v>
      </c>
      <c r="AN2128" s="8">
        <v>0</v>
      </c>
      <c r="AO2128" s="8">
        <v>0</v>
      </c>
      <c r="AP2128" s="8">
        <v>0</v>
      </c>
      <c r="AQ2128" s="8">
        <v>0</v>
      </c>
      <c r="AR2128" s="8">
        <v>0</v>
      </c>
      <c r="AS2128" s="8">
        <v>0</v>
      </c>
      <c r="AT2128" s="8">
        <v>0</v>
      </c>
      <c r="AU2128" s="8">
        <v>0</v>
      </c>
      <c r="AV2128" s="8">
        <v>0</v>
      </c>
    </row>
    <row r="2129" spans="1:48">
      <c r="A2129" s="8" t="s">
        <v>3443</v>
      </c>
      <c r="B2129" s="8">
        <v>132010417</v>
      </c>
      <c r="D2129" s="8" t="s">
        <v>3912</v>
      </c>
      <c r="K2129" s="8" t="s">
        <v>2050</v>
      </c>
      <c r="S2129" s="8">
        <v>132010418</v>
      </c>
      <c r="T2129" s="8">
        <v>1</v>
      </c>
      <c r="AK2129" s="8">
        <v>0</v>
      </c>
      <c r="AL2129" s="8">
        <v>0</v>
      </c>
      <c r="AM2129" s="8">
        <v>0</v>
      </c>
      <c r="AN2129" s="8">
        <v>0</v>
      </c>
      <c r="AO2129" s="8">
        <v>0</v>
      </c>
      <c r="AP2129" s="8">
        <v>0</v>
      </c>
      <c r="AQ2129" s="8">
        <v>0</v>
      </c>
      <c r="AR2129" s="8">
        <v>0</v>
      </c>
      <c r="AS2129" s="8">
        <v>0</v>
      </c>
      <c r="AT2129" s="8">
        <v>0</v>
      </c>
      <c r="AU2129" s="8">
        <v>0</v>
      </c>
      <c r="AV2129" s="8">
        <v>0</v>
      </c>
    </row>
    <row r="2130" spans="1:48">
      <c r="A2130" s="8" t="s">
        <v>3443</v>
      </c>
      <c r="D2130" s="8">
        <v>0</v>
      </c>
      <c r="AK2130" s="8">
        <v>0</v>
      </c>
      <c r="AL2130" s="8">
        <v>0</v>
      </c>
      <c r="AM2130" s="8">
        <v>0</v>
      </c>
      <c r="AN2130" s="8">
        <v>0</v>
      </c>
      <c r="AO2130" s="8">
        <v>0</v>
      </c>
      <c r="AP2130" s="8">
        <v>0</v>
      </c>
      <c r="AQ2130" s="8">
        <v>0</v>
      </c>
      <c r="AR2130" s="8">
        <v>0</v>
      </c>
      <c r="AS2130" s="8">
        <v>0</v>
      </c>
      <c r="AT2130" s="8">
        <v>0</v>
      </c>
      <c r="AU2130" s="8">
        <v>0</v>
      </c>
      <c r="AV2130" s="8">
        <v>0</v>
      </c>
    </row>
    <row r="2131" spans="1:48">
      <c r="A2131" s="8" t="s">
        <v>3443</v>
      </c>
      <c r="B2131" s="8">
        <v>132010426</v>
      </c>
      <c r="D2131" s="8" t="s">
        <v>14767</v>
      </c>
      <c r="K2131" s="8" t="s">
        <v>2050</v>
      </c>
      <c r="S2131" s="8">
        <v>132010217</v>
      </c>
      <c r="T2131" s="8">
        <v>1</v>
      </c>
      <c r="AK2131" s="8">
        <v>0</v>
      </c>
      <c r="AL2131" s="8">
        <v>0</v>
      </c>
      <c r="AM2131" s="8">
        <v>0</v>
      </c>
      <c r="AN2131" s="8">
        <v>0</v>
      </c>
      <c r="AO2131" s="8">
        <v>0</v>
      </c>
      <c r="AP2131" s="8">
        <v>0</v>
      </c>
      <c r="AQ2131" s="8">
        <v>30013</v>
      </c>
      <c r="AR2131" s="8">
        <v>0.125</v>
      </c>
      <c r="AS2131" s="8">
        <v>0</v>
      </c>
      <c r="AT2131" s="8">
        <v>0</v>
      </c>
      <c r="AU2131" s="8">
        <v>0</v>
      </c>
      <c r="AV2131" s="8">
        <v>0</v>
      </c>
    </row>
    <row r="2132" spans="1:48">
      <c r="A2132" s="8" t="s">
        <v>3443</v>
      </c>
      <c r="B2132" s="8">
        <v>132010451</v>
      </c>
      <c r="D2132" s="8" t="s">
        <v>14768</v>
      </c>
      <c r="K2132" s="8" t="s">
        <v>2050</v>
      </c>
      <c r="S2132" s="8">
        <v>132010217</v>
      </c>
      <c r="T2132" s="8">
        <v>1</v>
      </c>
      <c r="AK2132" s="8">
        <v>0</v>
      </c>
      <c r="AL2132" s="8">
        <v>0</v>
      </c>
      <c r="AM2132" s="8">
        <v>0</v>
      </c>
      <c r="AN2132" s="8">
        <v>0</v>
      </c>
      <c r="AO2132" s="8">
        <v>0</v>
      </c>
      <c r="AP2132" s="8">
        <v>0</v>
      </c>
      <c r="AQ2132" s="8">
        <v>30013</v>
      </c>
      <c r="AR2132" s="8">
        <v>0.125</v>
      </c>
      <c r="AS2132" s="8">
        <v>0</v>
      </c>
      <c r="AT2132" s="8">
        <v>0</v>
      </c>
      <c r="AU2132" s="8">
        <v>0</v>
      </c>
      <c r="AV2132" s="8">
        <v>0</v>
      </c>
    </row>
    <row r="2133" spans="1:48">
      <c r="A2133" s="8" t="s">
        <v>3443</v>
      </c>
      <c r="B2133" s="8">
        <v>132010452</v>
      </c>
      <c r="D2133" s="8" t="s">
        <v>14769</v>
      </c>
      <c r="K2133" s="8" t="s">
        <v>2050</v>
      </c>
      <c r="S2133" s="8">
        <v>132010041</v>
      </c>
      <c r="T2133" s="8">
        <v>1</v>
      </c>
      <c r="AK2133" s="8">
        <v>0</v>
      </c>
      <c r="AL2133" s="8">
        <v>0</v>
      </c>
      <c r="AM2133" s="8">
        <v>0</v>
      </c>
      <c r="AN2133" s="8">
        <v>0</v>
      </c>
      <c r="AO2133" s="8">
        <v>0</v>
      </c>
      <c r="AP2133" s="8">
        <v>0</v>
      </c>
      <c r="AQ2133" s="8">
        <v>30013</v>
      </c>
      <c r="AR2133" s="8">
        <v>0.125</v>
      </c>
      <c r="AS2133" s="8">
        <v>0</v>
      </c>
      <c r="AT2133" s="8">
        <v>0</v>
      </c>
      <c r="AU2133" s="8">
        <v>0</v>
      </c>
      <c r="AV2133" s="8">
        <v>0</v>
      </c>
    </row>
    <row r="2134" spans="1:48">
      <c r="A2134" s="8" t="s">
        <v>3443</v>
      </c>
      <c r="B2134" s="8">
        <v>132010455</v>
      </c>
      <c r="D2134" s="8" t="s">
        <v>3916</v>
      </c>
      <c r="K2134" s="8" t="s">
        <v>2050</v>
      </c>
      <c r="S2134" s="8">
        <v>132010217</v>
      </c>
      <c r="T2134" s="8">
        <v>1</v>
      </c>
      <c r="AK2134" s="8">
        <v>0</v>
      </c>
      <c r="AL2134" s="8">
        <v>0</v>
      </c>
      <c r="AM2134" s="8">
        <v>0</v>
      </c>
      <c r="AN2134" s="8">
        <v>0</v>
      </c>
      <c r="AO2134" s="8">
        <v>0</v>
      </c>
      <c r="AP2134" s="8">
        <v>0</v>
      </c>
      <c r="AQ2134" s="8">
        <v>30013</v>
      </c>
      <c r="AR2134" s="8">
        <v>0.125</v>
      </c>
      <c r="AS2134" s="8">
        <v>0</v>
      </c>
      <c r="AT2134" s="8">
        <v>0</v>
      </c>
      <c r="AU2134" s="8">
        <v>0</v>
      </c>
      <c r="AV2134" s="8">
        <v>0</v>
      </c>
    </row>
    <row r="2135" spans="1:48">
      <c r="A2135" s="8" t="s">
        <v>3443</v>
      </c>
      <c r="B2135" s="8">
        <v>132010456</v>
      </c>
      <c r="D2135" s="8" t="s">
        <v>3917</v>
      </c>
      <c r="K2135" s="8" t="s">
        <v>2050</v>
      </c>
      <c r="S2135" s="8">
        <v>132010041</v>
      </c>
      <c r="T2135" s="8">
        <v>1</v>
      </c>
      <c r="AK2135" s="8">
        <v>0</v>
      </c>
      <c r="AL2135" s="8">
        <v>0</v>
      </c>
      <c r="AM2135" s="8">
        <v>0</v>
      </c>
      <c r="AN2135" s="8">
        <v>0</v>
      </c>
      <c r="AO2135" s="8">
        <v>0</v>
      </c>
      <c r="AP2135" s="8">
        <v>0</v>
      </c>
      <c r="AQ2135" s="8">
        <v>30013</v>
      </c>
      <c r="AR2135" s="8">
        <v>0.125</v>
      </c>
      <c r="AS2135" s="8">
        <v>0</v>
      </c>
      <c r="AT2135" s="8">
        <v>0</v>
      </c>
      <c r="AU2135" s="8">
        <v>0</v>
      </c>
      <c r="AV2135" s="8">
        <v>0</v>
      </c>
    </row>
    <row r="2136" spans="1:48">
      <c r="A2136" s="8" t="s">
        <v>3443</v>
      </c>
      <c r="D2136" s="8">
        <v>0</v>
      </c>
      <c r="K2136" s="8" t="s">
        <v>2050</v>
      </c>
      <c r="AK2136" s="8">
        <v>0</v>
      </c>
      <c r="AL2136" s="8">
        <v>0</v>
      </c>
      <c r="AM2136" s="8">
        <v>0</v>
      </c>
      <c r="AN2136" s="8">
        <v>0</v>
      </c>
      <c r="AO2136" s="8">
        <v>0</v>
      </c>
      <c r="AP2136" s="8">
        <v>0</v>
      </c>
      <c r="AQ2136" s="8">
        <v>0</v>
      </c>
      <c r="AR2136" s="8">
        <v>0</v>
      </c>
      <c r="AS2136" s="8">
        <v>0</v>
      </c>
      <c r="AT2136" s="8">
        <v>0</v>
      </c>
      <c r="AU2136" s="8">
        <v>0</v>
      </c>
      <c r="AV2136" s="8">
        <v>0</v>
      </c>
    </row>
    <row r="2137" spans="1:48">
      <c r="A2137" s="8" t="s">
        <v>3443</v>
      </c>
      <c r="B2137" s="8">
        <v>132300009</v>
      </c>
      <c r="D2137" s="8" t="s">
        <v>14770</v>
      </c>
      <c r="K2137" s="8" t="s">
        <v>2050</v>
      </c>
      <c r="S2137" s="8">
        <v>132110009</v>
      </c>
      <c r="T2137" s="8">
        <v>1</v>
      </c>
      <c r="AJ2137" s="8">
        <v>3343</v>
      </c>
      <c r="AK2137" s="8">
        <v>0</v>
      </c>
      <c r="AL2137" s="8">
        <v>0</v>
      </c>
      <c r="AM2137" s="8">
        <v>300000302</v>
      </c>
      <c r="AN2137" s="8">
        <v>6.6670000000000002E-3</v>
      </c>
      <c r="AO2137" s="8">
        <v>300000299</v>
      </c>
      <c r="AP2137" s="8">
        <v>4.0002000000000003E-2</v>
      </c>
      <c r="AQ2137" s="8">
        <v>30013</v>
      </c>
      <c r="AR2137" s="8">
        <v>1.6E-2</v>
      </c>
      <c r="AS2137" s="8">
        <v>30024</v>
      </c>
      <c r="AT2137" s="8">
        <v>6.6670000000000002E-3</v>
      </c>
      <c r="AU2137" s="8">
        <v>30201</v>
      </c>
      <c r="AV2137" s="8">
        <v>6.6670000000000002E-3</v>
      </c>
    </row>
    <row r="2138" spans="1:48">
      <c r="A2138" s="8" t="s">
        <v>3443</v>
      </c>
      <c r="B2138" s="8">
        <v>132300010</v>
      </c>
      <c r="D2138" s="8" t="s">
        <v>3919</v>
      </c>
      <c r="K2138" s="8" t="s">
        <v>2050</v>
      </c>
      <c r="S2138" s="8">
        <v>132110488</v>
      </c>
      <c r="T2138" s="8">
        <v>1</v>
      </c>
      <c r="AK2138" s="8">
        <v>0</v>
      </c>
      <c r="AL2138" s="8">
        <v>0</v>
      </c>
      <c r="AM2138" s="8">
        <v>30148</v>
      </c>
      <c r="AN2138" s="8">
        <v>1</v>
      </c>
      <c r="AO2138" s="8">
        <v>0</v>
      </c>
      <c r="AP2138" s="8">
        <v>0</v>
      </c>
      <c r="AQ2138" s="8">
        <v>30013</v>
      </c>
      <c r="AR2138" s="8">
        <v>1.7100000000000001E-2</v>
      </c>
      <c r="AS2138" s="8">
        <v>30025</v>
      </c>
      <c r="AT2138" s="8">
        <v>7.1427999999999991E-2</v>
      </c>
      <c r="AU2138" s="8">
        <v>30201</v>
      </c>
      <c r="AV2138" s="8">
        <v>7.1427999999999991E-2</v>
      </c>
    </row>
    <row r="2139" spans="1:48">
      <c r="A2139" s="8" t="s">
        <v>3443</v>
      </c>
      <c r="D2139" s="8">
        <v>0</v>
      </c>
      <c r="K2139" s="8" t="s">
        <v>2050</v>
      </c>
      <c r="AK2139" s="8">
        <v>0</v>
      </c>
      <c r="AL2139" s="8">
        <v>0</v>
      </c>
      <c r="AM2139" s="8">
        <v>0</v>
      </c>
      <c r="AN2139" s="8">
        <v>0</v>
      </c>
      <c r="AO2139" s="8">
        <v>0</v>
      </c>
      <c r="AP2139" s="8">
        <v>0</v>
      </c>
      <c r="AQ2139" s="8">
        <v>0</v>
      </c>
      <c r="AR2139" s="8">
        <v>0</v>
      </c>
      <c r="AS2139" s="8">
        <v>0</v>
      </c>
      <c r="AT2139" s="8">
        <v>0</v>
      </c>
      <c r="AU2139" s="8">
        <v>0</v>
      </c>
      <c r="AV2139" s="8">
        <v>0</v>
      </c>
    </row>
    <row r="2140" spans="1:48">
      <c r="A2140" s="8" t="s">
        <v>3443</v>
      </c>
      <c r="B2140" s="8">
        <v>132300060</v>
      </c>
      <c r="D2140" s="8" t="s">
        <v>14771</v>
      </c>
      <c r="F2140" s="8">
        <v>5.8730158730158737E-3</v>
      </c>
      <c r="G2140" s="8">
        <v>1</v>
      </c>
      <c r="K2140" s="8" t="s">
        <v>2050</v>
      </c>
      <c r="L2140" s="8">
        <v>1</v>
      </c>
      <c r="M2140" s="8">
        <v>1</v>
      </c>
      <c r="S2140" s="8">
        <v>132110060</v>
      </c>
      <c r="T2140" s="8">
        <v>1</v>
      </c>
      <c r="AK2140" s="8">
        <v>0</v>
      </c>
      <c r="AL2140" s="8">
        <v>0</v>
      </c>
      <c r="AM2140" s="8">
        <v>0</v>
      </c>
      <c r="AN2140" s="8">
        <v>0</v>
      </c>
      <c r="AO2140" s="8">
        <v>0</v>
      </c>
      <c r="AP2140" s="8">
        <v>0</v>
      </c>
      <c r="AQ2140" s="8">
        <v>0</v>
      </c>
      <c r="AR2140" s="8">
        <v>0</v>
      </c>
      <c r="AS2140" s="8">
        <v>0</v>
      </c>
      <c r="AT2140" s="8">
        <v>0</v>
      </c>
      <c r="AU2140" s="8">
        <v>0</v>
      </c>
      <c r="AV2140" s="8">
        <v>0</v>
      </c>
    </row>
    <row r="2141" spans="1:48">
      <c r="A2141" s="8" t="s">
        <v>3443</v>
      </c>
      <c r="B2141" s="8">
        <v>132300061</v>
      </c>
      <c r="D2141" s="8" t="s">
        <v>14772</v>
      </c>
      <c r="F2141" s="8">
        <v>5.8730158730158737E-3</v>
      </c>
      <c r="G2141" s="8">
        <v>1</v>
      </c>
      <c r="K2141" s="8" t="s">
        <v>2050</v>
      </c>
      <c r="L2141" s="8">
        <v>1</v>
      </c>
      <c r="M2141" s="8">
        <v>1</v>
      </c>
      <c r="S2141" s="8">
        <v>132110061</v>
      </c>
      <c r="T2141" s="8">
        <v>1</v>
      </c>
      <c r="AK2141" s="8">
        <v>0</v>
      </c>
      <c r="AL2141" s="8">
        <v>0</v>
      </c>
      <c r="AM2141" s="8">
        <v>0</v>
      </c>
      <c r="AN2141" s="8">
        <v>0</v>
      </c>
      <c r="AO2141" s="8">
        <v>0</v>
      </c>
      <c r="AP2141" s="8">
        <v>0</v>
      </c>
      <c r="AQ2141" s="8">
        <v>0</v>
      </c>
      <c r="AR2141" s="8">
        <v>0</v>
      </c>
      <c r="AS2141" s="8">
        <v>0</v>
      </c>
      <c r="AT2141" s="8">
        <v>0</v>
      </c>
      <c r="AU2141" s="8">
        <v>0</v>
      </c>
      <c r="AV2141" s="8">
        <v>0</v>
      </c>
    </row>
    <row r="2142" spans="1:48">
      <c r="A2142" s="8" t="s">
        <v>3443</v>
      </c>
      <c r="D2142" s="8">
        <v>0</v>
      </c>
      <c r="K2142" s="8" t="s">
        <v>2050</v>
      </c>
      <c r="AK2142" s="8">
        <v>0</v>
      </c>
      <c r="AL2142" s="8">
        <v>0</v>
      </c>
      <c r="AM2142" s="8">
        <v>0</v>
      </c>
      <c r="AN2142" s="8">
        <v>0</v>
      </c>
      <c r="AO2142" s="8">
        <v>0</v>
      </c>
      <c r="AP2142" s="8">
        <v>0</v>
      </c>
      <c r="AQ2142" s="8">
        <v>0</v>
      </c>
      <c r="AR2142" s="8">
        <v>0</v>
      </c>
      <c r="AS2142" s="8">
        <v>0</v>
      </c>
      <c r="AT2142" s="8">
        <v>0</v>
      </c>
      <c r="AU2142" s="8">
        <v>0</v>
      </c>
      <c r="AV2142" s="8">
        <v>0</v>
      </c>
    </row>
    <row r="2143" spans="1:48">
      <c r="A2143" s="8" t="s">
        <v>3443</v>
      </c>
      <c r="D2143" s="8">
        <v>0</v>
      </c>
      <c r="K2143" s="8" t="s">
        <v>2050</v>
      </c>
      <c r="AK2143" s="8">
        <v>0</v>
      </c>
      <c r="AL2143" s="8">
        <v>0</v>
      </c>
      <c r="AM2143" s="8">
        <v>0</v>
      </c>
      <c r="AN2143" s="8">
        <v>0</v>
      </c>
      <c r="AO2143" s="8">
        <v>0</v>
      </c>
      <c r="AP2143" s="8">
        <v>0</v>
      </c>
      <c r="AQ2143" s="8">
        <v>0</v>
      </c>
      <c r="AR2143" s="8">
        <v>0</v>
      </c>
      <c r="AS2143" s="8">
        <v>0</v>
      </c>
      <c r="AT2143" s="8">
        <v>0</v>
      </c>
      <c r="AU2143" s="8">
        <v>0</v>
      </c>
      <c r="AV2143" s="8">
        <v>0</v>
      </c>
    </row>
    <row r="2144" spans="1:48">
      <c r="A2144" s="8" t="s">
        <v>3443</v>
      </c>
      <c r="D2144" s="8">
        <v>0</v>
      </c>
      <c r="K2144" s="8" t="s">
        <v>2050</v>
      </c>
      <c r="AK2144" s="8">
        <v>0</v>
      </c>
      <c r="AL2144" s="8">
        <v>0</v>
      </c>
      <c r="AM2144" s="8">
        <v>0</v>
      </c>
      <c r="AN2144" s="8">
        <v>0</v>
      </c>
      <c r="AO2144" s="8">
        <v>0</v>
      </c>
      <c r="AP2144" s="8">
        <v>0</v>
      </c>
      <c r="AQ2144" s="8">
        <v>0</v>
      </c>
      <c r="AR2144" s="8">
        <v>0</v>
      </c>
      <c r="AS2144" s="8">
        <v>0</v>
      </c>
      <c r="AT2144" s="8">
        <v>0</v>
      </c>
      <c r="AU2144" s="8">
        <v>0</v>
      </c>
      <c r="AV2144" s="8">
        <v>0</v>
      </c>
    </row>
    <row r="2145" spans="1:48">
      <c r="A2145" s="8" t="s">
        <v>3443</v>
      </c>
      <c r="B2145" s="8">
        <v>132300090</v>
      </c>
      <c r="D2145" s="8" t="s">
        <v>14773</v>
      </c>
      <c r="K2145" s="8" t="s">
        <v>2050</v>
      </c>
      <c r="S2145" s="8">
        <v>132110010</v>
      </c>
      <c r="T2145" s="8">
        <v>1</v>
      </c>
      <c r="AK2145" s="8">
        <v>0</v>
      </c>
      <c r="AL2145" s="8">
        <v>0</v>
      </c>
      <c r="AM2145" s="8">
        <v>300000302</v>
      </c>
      <c r="AN2145" s="8">
        <v>6.6670000000000002E-3</v>
      </c>
      <c r="AO2145" s="8">
        <v>300000299</v>
      </c>
      <c r="AP2145" s="8">
        <v>4.0002000000000003E-2</v>
      </c>
      <c r="AQ2145" s="8">
        <v>30013</v>
      </c>
      <c r="AR2145" s="8">
        <v>1.6E-2</v>
      </c>
      <c r="AS2145" s="8">
        <v>30024</v>
      </c>
      <c r="AT2145" s="8">
        <v>6.6670000000000002E-3</v>
      </c>
      <c r="AU2145" s="8">
        <v>30201</v>
      </c>
      <c r="AV2145" s="8">
        <v>6.6670000000000002E-3</v>
      </c>
    </row>
    <row r="2146" spans="1:48">
      <c r="A2146" s="8" t="s">
        <v>3443</v>
      </c>
      <c r="B2146" s="8">
        <v>132300488</v>
      </c>
      <c r="D2146" s="8" t="s">
        <v>3923</v>
      </c>
      <c r="K2146" s="8" t="s">
        <v>2050</v>
      </c>
      <c r="S2146" s="8">
        <v>132110488</v>
      </c>
      <c r="T2146" s="8">
        <v>1</v>
      </c>
      <c r="AJ2146" s="8">
        <v>3324</v>
      </c>
      <c r="AK2146" s="8">
        <v>0</v>
      </c>
      <c r="AL2146" s="8">
        <v>0</v>
      </c>
      <c r="AM2146" s="8">
        <v>30148</v>
      </c>
      <c r="AN2146" s="8">
        <v>1</v>
      </c>
      <c r="AO2146" s="8">
        <v>0</v>
      </c>
      <c r="AP2146" s="8">
        <v>0</v>
      </c>
      <c r="AQ2146" s="8">
        <v>30013</v>
      </c>
      <c r="AR2146" s="8">
        <v>1.7100000000000001E-2</v>
      </c>
      <c r="AS2146" s="8">
        <v>30025</v>
      </c>
      <c r="AT2146" s="8">
        <v>7.1427999999999991E-2</v>
      </c>
      <c r="AU2146" s="8">
        <v>30201</v>
      </c>
      <c r="AV2146" s="8">
        <v>7.1427999999999991E-2</v>
      </c>
    </row>
    <row r="2147" spans="1:48">
      <c r="A2147" s="8" t="s">
        <v>3443</v>
      </c>
      <c r="B2147" s="8">
        <v>132300489</v>
      </c>
      <c r="D2147" s="8" t="s">
        <v>3924</v>
      </c>
      <c r="K2147" s="8" t="s">
        <v>2050</v>
      </c>
      <c r="S2147" s="8">
        <v>132110488</v>
      </c>
      <c r="T2147" s="8">
        <v>1</v>
      </c>
      <c r="AJ2147" s="8">
        <v>3324</v>
      </c>
      <c r="AK2147" s="8">
        <v>0</v>
      </c>
      <c r="AL2147" s="8">
        <v>0</v>
      </c>
      <c r="AM2147" s="8">
        <v>30148</v>
      </c>
      <c r="AN2147" s="8">
        <v>1</v>
      </c>
      <c r="AO2147" s="8">
        <v>0</v>
      </c>
      <c r="AP2147" s="8">
        <v>0</v>
      </c>
      <c r="AQ2147" s="8">
        <v>30013</v>
      </c>
      <c r="AR2147" s="8">
        <v>1.7100000000000001E-2</v>
      </c>
      <c r="AS2147" s="8">
        <v>30025</v>
      </c>
      <c r="AT2147" s="8">
        <v>7.1427999999999991E-2</v>
      </c>
      <c r="AU2147" s="8">
        <v>30201</v>
      </c>
      <c r="AV2147" s="8">
        <v>7.1427999999999991E-2</v>
      </c>
    </row>
    <row r="2148" spans="1:48">
      <c r="A2148" s="8" t="s">
        <v>3443</v>
      </c>
      <c r="B2148" s="8">
        <v>132300542</v>
      </c>
      <c r="D2148" s="8" t="s">
        <v>3925</v>
      </c>
      <c r="K2148" s="8" t="s">
        <v>2050</v>
      </c>
      <c r="S2148" s="8">
        <v>113214</v>
      </c>
      <c r="T2148" s="8">
        <v>1</v>
      </c>
      <c r="AK2148" s="8">
        <v>0</v>
      </c>
      <c r="AL2148" s="8">
        <v>0</v>
      </c>
      <c r="AM2148" s="8">
        <v>0</v>
      </c>
      <c r="AN2148" s="8">
        <v>0</v>
      </c>
      <c r="AO2148" s="8">
        <v>30107</v>
      </c>
      <c r="AP2148" s="8">
        <v>0.14285700000000001</v>
      </c>
      <c r="AQ2148" s="8">
        <v>30013</v>
      </c>
      <c r="AR2148" s="8">
        <v>3.5713999999999996E-2</v>
      </c>
      <c r="AS2148" s="8">
        <v>30025</v>
      </c>
      <c r="AT2148" s="8">
        <v>8.9280000000000002E-3</v>
      </c>
      <c r="AU2148" s="8">
        <v>30201</v>
      </c>
      <c r="AV2148" s="8">
        <v>8.9280000000000002E-3</v>
      </c>
    </row>
    <row r="2149" spans="1:48">
      <c r="A2149" s="8" t="s">
        <v>3443</v>
      </c>
      <c r="D2149" s="8">
        <v>0</v>
      </c>
      <c r="K2149" s="8" t="s">
        <v>2050</v>
      </c>
      <c r="AK2149" s="8">
        <v>0</v>
      </c>
      <c r="AL2149" s="8">
        <v>0</v>
      </c>
      <c r="AM2149" s="8">
        <v>0</v>
      </c>
      <c r="AN2149" s="8">
        <v>0</v>
      </c>
      <c r="AO2149" s="8">
        <v>0</v>
      </c>
      <c r="AP2149" s="8">
        <v>0</v>
      </c>
      <c r="AQ2149" s="8">
        <v>0</v>
      </c>
      <c r="AR2149" s="8">
        <v>0</v>
      </c>
      <c r="AS2149" s="8">
        <v>0</v>
      </c>
      <c r="AT2149" s="8">
        <v>0</v>
      </c>
      <c r="AU2149" s="8">
        <v>0</v>
      </c>
      <c r="AV2149" s="8">
        <v>0</v>
      </c>
    </row>
    <row r="2150" spans="1:48">
      <c r="A2150" s="8" t="s">
        <v>3443</v>
      </c>
      <c r="B2150" s="8">
        <v>132300574</v>
      </c>
      <c r="D2150" s="8" t="s">
        <v>3926</v>
      </c>
      <c r="F2150" s="8">
        <v>5.8730158730158737E-3</v>
      </c>
      <c r="G2150" s="8">
        <v>1</v>
      </c>
      <c r="K2150" s="8" t="s">
        <v>2050</v>
      </c>
      <c r="L2150" s="8">
        <v>1</v>
      </c>
      <c r="M2150" s="8">
        <v>1</v>
      </c>
      <c r="S2150" s="8">
        <v>132110568</v>
      </c>
      <c r="T2150" s="8">
        <v>1</v>
      </c>
      <c r="AK2150" s="8">
        <v>0</v>
      </c>
      <c r="AL2150" s="8">
        <v>0</v>
      </c>
      <c r="AM2150" s="8">
        <v>0</v>
      </c>
      <c r="AN2150" s="8">
        <v>0</v>
      </c>
      <c r="AO2150" s="8">
        <v>300000299</v>
      </c>
      <c r="AP2150" s="8">
        <v>0.3125</v>
      </c>
      <c r="AQ2150" s="8">
        <v>300000301</v>
      </c>
      <c r="AR2150" s="8">
        <v>0.13500000000000001</v>
      </c>
      <c r="AS2150" s="8">
        <v>30025</v>
      </c>
      <c r="AT2150" s="8">
        <v>6.25E-2</v>
      </c>
      <c r="AU2150" s="8">
        <v>30201</v>
      </c>
      <c r="AV2150" s="8">
        <v>0</v>
      </c>
    </row>
    <row r="2151" spans="1:48">
      <c r="A2151" s="8" t="s">
        <v>3443</v>
      </c>
      <c r="B2151" s="8">
        <v>132300575</v>
      </c>
      <c r="D2151" s="8" t="s">
        <v>3927</v>
      </c>
      <c r="F2151" s="8">
        <v>5.8730158730158737E-3</v>
      </c>
      <c r="G2151" s="8">
        <v>1</v>
      </c>
      <c r="K2151" s="8" t="s">
        <v>2050</v>
      </c>
      <c r="L2151" s="8">
        <v>1</v>
      </c>
      <c r="M2151" s="8">
        <v>1</v>
      </c>
      <c r="S2151" s="8">
        <v>132110568</v>
      </c>
      <c r="T2151" s="8">
        <v>1</v>
      </c>
      <c r="AK2151" s="8">
        <v>0</v>
      </c>
      <c r="AL2151" s="8">
        <v>0</v>
      </c>
      <c r="AM2151" s="8">
        <v>0</v>
      </c>
      <c r="AN2151" s="8">
        <v>0</v>
      </c>
      <c r="AO2151" s="8">
        <v>300000299</v>
      </c>
      <c r="AP2151" s="8">
        <v>0.3125</v>
      </c>
      <c r="AQ2151" s="8">
        <v>300000301</v>
      </c>
      <c r="AR2151" s="8">
        <v>0.13500000000000001</v>
      </c>
      <c r="AS2151" s="8">
        <v>30025</v>
      </c>
      <c r="AT2151" s="8">
        <v>6.25E-2</v>
      </c>
      <c r="AU2151" s="8">
        <v>30201</v>
      </c>
      <c r="AV2151" s="8">
        <v>0</v>
      </c>
    </row>
    <row r="2152" spans="1:48">
      <c r="A2152" s="8" t="s">
        <v>3443</v>
      </c>
      <c r="B2152" s="8">
        <v>132300590</v>
      </c>
      <c r="D2152" s="8" t="s">
        <v>3928</v>
      </c>
      <c r="F2152" s="8">
        <v>5.8730158730158737E-3</v>
      </c>
      <c r="G2152" s="8">
        <v>1</v>
      </c>
      <c r="K2152" s="8" t="s">
        <v>2050</v>
      </c>
      <c r="L2152" s="8">
        <v>1</v>
      </c>
      <c r="M2152" s="8">
        <v>1</v>
      </c>
      <c r="S2152" s="8">
        <v>132110568</v>
      </c>
      <c r="T2152" s="8">
        <v>1</v>
      </c>
      <c r="AK2152" s="8">
        <v>0</v>
      </c>
      <c r="AL2152" s="8">
        <v>0</v>
      </c>
      <c r="AM2152" s="8">
        <v>0</v>
      </c>
      <c r="AN2152" s="8">
        <v>0</v>
      </c>
      <c r="AO2152" s="8">
        <v>300000299</v>
      </c>
      <c r="AP2152" s="8">
        <v>0.3125</v>
      </c>
      <c r="AQ2152" s="8">
        <v>300000301</v>
      </c>
      <c r="AR2152" s="8">
        <v>0.13500000000000001</v>
      </c>
      <c r="AS2152" s="8">
        <v>30025</v>
      </c>
      <c r="AT2152" s="8">
        <v>6.25E-2</v>
      </c>
      <c r="AU2152" s="8">
        <v>30201</v>
      </c>
      <c r="AV2152" s="8">
        <v>0</v>
      </c>
    </row>
    <row r="2153" spans="1:48">
      <c r="A2153" s="8" t="s">
        <v>3443</v>
      </c>
      <c r="B2153" s="8">
        <v>132300576</v>
      </c>
      <c r="D2153" s="8" t="s">
        <v>3929</v>
      </c>
      <c r="F2153" s="8">
        <v>5.8730158730158737E-3</v>
      </c>
      <c r="G2153" s="8">
        <v>1</v>
      </c>
      <c r="K2153" s="8" t="s">
        <v>2050</v>
      </c>
      <c r="L2153" s="8">
        <v>1</v>
      </c>
      <c r="M2153" s="8">
        <v>1</v>
      </c>
      <c r="S2153" s="8">
        <v>132110568</v>
      </c>
      <c r="T2153" s="8">
        <v>1</v>
      </c>
      <c r="AK2153" s="8">
        <v>0</v>
      </c>
      <c r="AL2153" s="8">
        <v>0</v>
      </c>
      <c r="AM2153" s="8">
        <v>0</v>
      </c>
      <c r="AN2153" s="8">
        <v>0</v>
      </c>
      <c r="AO2153" s="8">
        <v>300000299</v>
      </c>
      <c r="AP2153" s="8">
        <v>0.3125</v>
      </c>
      <c r="AQ2153" s="8">
        <v>300000301</v>
      </c>
      <c r="AR2153" s="8">
        <v>0.13500000000000001</v>
      </c>
      <c r="AS2153" s="8">
        <v>30025</v>
      </c>
      <c r="AT2153" s="8">
        <v>6.25E-2</v>
      </c>
      <c r="AU2153" s="8">
        <v>30201</v>
      </c>
      <c r="AV2153" s="8">
        <v>0</v>
      </c>
    </row>
    <row r="2154" spans="1:48">
      <c r="A2154" s="8" t="s">
        <v>3443</v>
      </c>
      <c r="B2154" s="8">
        <v>132300569</v>
      </c>
      <c r="D2154" s="8" t="s">
        <v>3930</v>
      </c>
      <c r="F2154" s="8">
        <v>5.8730158730158737E-3</v>
      </c>
      <c r="G2154" s="8">
        <v>1</v>
      </c>
      <c r="K2154" s="8" t="s">
        <v>2050</v>
      </c>
      <c r="L2154" s="8">
        <v>1</v>
      </c>
      <c r="M2154" s="8">
        <v>1</v>
      </c>
      <c r="S2154" s="8">
        <v>132110567</v>
      </c>
      <c r="T2154" s="8">
        <v>1</v>
      </c>
      <c r="AK2154" s="8">
        <v>0</v>
      </c>
      <c r="AL2154" s="8">
        <v>0</v>
      </c>
      <c r="AM2154" s="8">
        <v>0</v>
      </c>
      <c r="AN2154" s="8">
        <v>0</v>
      </c>
      <c r="AO2154" s="8">
        <v>0</v>
      </c>
      <c r="AP2154" s="8">
        <v>0</v>
      </c>
      <c r="AQ2154" s="8">
        <v>0</v>
      </c>
      <c r="AR2154" s="8">
        <v>0</v>
      </c>
      <c r="AS2154" s="8">
        <v>30024</v>
      </c>
      <c r="AT2154" s="8">
        <v>8.3333000000000004E-2</v>
      </c>
      <c r="AU2154" s="8">
        <v>30201</v>
      </c>
      <c r="AV2154" s="8">
        <v>0</v>
      </c>
    </row>
    <row r="2155" spans="1:48">
      <c r="A2155" s="8" t="s">
        <v>3443</v>
      </c>
      <c r="D2155" s="8">
        <v>0</v>
      </c>
      <c r="AK2155" s="8">
        <v>0</v>
      </c>
      <c r="AL2155" s="8">
        <v>0</v>
      </c>
      <c r="AM2155" s="8">
        <v>0</v>
      </c>
      <c r="AN2155" s="8">
        <v>0</v>
      </c>
      <c r="AO2155" s="8">
        <v>0</v>
      </c>
      <c r="AP2155" s="8">
        <v>0</v>
      </c>
      <c r="AQ2155" s="8">
        <v>0</v>
      </c>
      <c r="AR2155" s="8">
        <v>0</v>
      </c>
      <c r="AS2155" s="8">
        <v>0</v>
      </c>
      <c r="AT2155" s="8">
        <v>0</v>
      </c>
      <c r="AU2155" s="8">
        <v>0</v>
      </c>
      <c r="AV2155" s="8">
        <v>0</v>
      </c>
    </row>
    <row r="2156" spans="1:48">
      <c r="A2156" s="8" t="s">
        <v>3443</v>
      </c>
      <c r="D2156" s="8">
        <v>0</v>
      </c>
      <c r="AK2156" s="8">
        <v>0</v>
      </c>
      <c r="AL2156" s="8">
        <v>0</v>
      </c>
      <c r="AM2156" s="8">
        <v>0</v>
      </c>
      <c r="AN2156" s="8">
        <v>0</v>
      </c>
      <c r="AO2156" s="8">
        <v>0</v>
      </c>
      <c r="AP2156" s="8">
        <v>0</v>
      </c>
      <c r="AQ2156" s="8">
        <v>0</v>
      </c>
      <c r="AR2156" s="8">
        <v>0</v>
      </c>
      <c r="AS2156" s="8">
        <v>0</v>
      </c>
      <c r="AT2156" s="8">
        <v>0</v>
      </c>
      <c r="AU2156" s="8">
        <v>0</v>
      </c>
      <c r="AV2156" s="8">
        <v>0</v>
      </c>
    </row>
    <row r="2157" spans="1:48">
      <c r="A2157" s="8" t="s">
        <v>3443</v>
      </c>
      <c r="D2157" s="8">
        <v>0</v>
      </c>
      <c r="AK2157" s="8">
        <v>0</v>
      </c>
      <c r="AL2157" s="8">
        <v>0</v>
      </c>
      <c r="AM2157" s="8">
        <v>0</v>
      </c>
      <c r="AN2157" s="8">
        <v>0</v>
      </c>
      <c r="AO2157" s="8">
        <v>0</v>
      </c>
      <c r="AP2157" s="8">
        <v>0</v>
      </c>
      <c r="AQ2157" s="8">
        <v>0</v>
      </c>
      <c r="AR2157" s="8">
        <v>0</v>
      </c>
      <c r="AS2157" s="8">
        <v>0</v>
      </c>
      <c r="AT2157" s="8">
        <v>0</v>
      </c>
      <c r="AU2157" s="8">
        <v>0</v>
      </c>
      <c r="AV2157" s="8">
        <v>0</v>
      </c>
    </row>
    <row r="2158" spans="1:48">
      <c r="A2158" s="8" t="s">
        <v>3443</v>
      </c>
      <c r="D2158" s="8">
        <v>0</v>
      </c>
      <c r="AK2158" s="8">
        <v>0</v>
      </c>
      <c r="AL2158" s="8">
        <v>0</v>
      </c>
      <c r="AM2158" s="8">
        <v>0</v>
      </c>
      <c r="AN2158" s="8">
        <v>0</v>
      </c>
      <c r="AO2158" s="8">
        <v>0</v>
      </c>
      <c r="AP2158" s="8">
        <v>0</v>
      </c>
      <c r="AQ2158" s="8">
        <v>0</v>
      </c>
      <c r="AR2158" s="8">
        <v>0</v>
      </c>
      <c r="AS2158" s="8">
        <v>0</v>
      </c>
      <c r="AT2158" s="8">
        <v>0</v>
      </c>
      <c r="AU2158" s="8">
        <v>0</v>
      </c>
      <c r="AV2158" s="8">
        <v>0</v>
      </c>
    </row>
    <row r="2159" spans="1:48">
      <c r="A2159" s="8" t="s">
        <v>3443</v>
      </c>
      <c r="B2159" s="8">
        <v>132310525</v>
      </c>
      <c r="D2159" s="8" t="s">
        <v>3931</v>
      </c>
      <c r="K2159" s="8" t="s">
        <v>2050</v>
      </c>
      <c r="S2159" s="8">
        <v>132210522</v>
      </c>
      <c r="T2159" s="8">
        <v>1</v>
      </c>
      <c r="AK2159" s="8">
        <v>0</v>
      </c>
      <c r="AL2159" s="8">
        <v>0</v>
      </c>
      <c r="AM2159" s="8">
        <v>300000330</v>
      </c>
      <c r="AN2159" s="8">
        <v>1</v>
      </c>
      <c r="AO2159" s="8">
        <v>0</v>
      </c>
      <c r="AP2159" s="8">
        <v>0</v>
      </c>
      <c r="AQ2159" s="8">
        <v>0</v>
      </c>
      <c r="AR2159" s="8">
        <v>0</v>
      </c>
      <c r="AS2159" s="8">
        <v>0</v>
      </c>
      <c r="AT2159" s="8">
        <v>0</v>
      </c>
      <c r="AU2159" s="8">
        <v>30201</v>
      </c>
      <c r="AV2159" s="8">
        <v>2.777E-2</v>
      </c>
    </row>
    <row r="2160" spans="1:48">
      <c r="A2160" s="8" t="s">
        <v>3443</v>
      </c>
      <c r="B2160" s="8">
        <v>132310526</v>
      </c>
      <c r="D2160" s="8" t="s">
        <v>3932</v>
      </c>
      <c r="K2160" s="8" t="s">
        <v>2050</v>
      </c>
      <c r="S2160" s="8">
        <v>132210523</v>
      </c>
      <c r="T2160" s="8">
        <v>1</v>
      </c>
      <c r="AK2160" s="8">
        <v>0</v>
      </c>
      <c r="AL2160" s="8">
        <v>0</v>
      </c>
      <c r="AM2160" s="8">
        <v>300000330</v>
      </c>
      <c r="AN2160" s="8">
        <v>1</v>
      </c>
      <c r="AO2160" s="8">
        <v>0</v>
      </c>
      <c r="AP2160" s="8">
        <v>0</v>
      </c>
      <c r="AQ2160" s="8">
        <v>0</v>
      </c>
      <c r="AR2160" s="8">
        <v>0</v>
      </c>
      <c r="AS2160" s="8">
        <v>0</v>
      </c>
      <c r="AT2160" s="8">
        <v>0</v>
      </c>
      <c r="AU2160" s="8">
        <v>30201</v>
      </c>
      <c r="AV2160" s="8">
        <v>2.777E-2</v>
      </c>
    </row>
    <row r="2161" spans="1:48">
      <c r="A2161" s="8" t="s">
        <v>3443</v>
      </c>
      <c r="B2161" s="8">
        <v>132310527</v>
      </c>
      <c r="D2161" s="8" t="s">
        <v>3933</v>
      </c>
      <c r="K2161" s="8" t="s">
        <v>2050</v>
      </c>
      <c r="S2161" s="8">
        <v>132210522</v>
      </c>
      <c r="T2161" s="8">
        <v>1</v>
      </c>
      <c r="AK2161" s="8">
        <v>0</v>
      </c>
      <c r="AL2161" s="8">
        <v>0</v>
      </c>
      <c r="AM2161" s="8">
        <v>300000330</v>
      </c>
      <c r="AN2161" s="8">
        <v>1</v>
      </c>
      <c r="AO2161" s="8">
        <v>0</v>
      </c>
      <c r="AP2161" s="8">
        <v>0</v>
      </c>
      <c r="AQ2161" s="8">
        <v>0</v>
      </c>
      <c r="AR2161" s="8">
        <v>0</v>
      </c>
      <c r="AS2161" s="8">
        <v>0</v>
      </c>
      <c r="AT2161" s="8">
        <v>0</v>
      </c>
      <c r="AU2161" s="8">
        <v>30201</v>
      </c>
      <c r="AV2161" s="8">
        <v>2.777E-2</v>
      </c>
    </row>
    <row r="2162" spans="1:48">
      <c r="A2162" s="8" t="s">
        <v>3443</v>
      </c>
      <c r="B2162" s="8">
        <v>132310528</v>
      </c>
      <c r="D2162" s="8" t="s">
        <v>3934</v>
      </c>
      <c r="K2162" s="8" t="s">
        <v>2050</v>
      </c>
      <c r="S2162" s="8">
        <v>132210524</v>
      </c>
      <c r="T2162" s="8">
        <v>1</v>
      </c>
      <c r="AK2162" s="8">
        <v>0</v>
      </c>
      <c r="AL2162" s="8">
        <v>0</v>
      </c>
      <c r="AM2162" s="8">
        <v>300000302</v>
      </c>
      <c r="AN2162" s="8">
        <v>0.11111</v>
      </c>
      <c r="AO2162" s="8">
        <v>0</v>
      </c>
      <c r="AP2162" s="8">
        <v>0</v>
      </c>
      <c r="AQ2162" s="8">
        <v>300000301</v>
      </c>
      <c r="AR2162" s="8">
        <v>1</v>
      </c>
      <c r="AS2162" s="8">
        <v>30027</v>
      </c>
      <c r="AT2162" s="8">
        <v>0.11111</v>
      </c>
      <c r="AU2162" s="8">
        <v>30201</v>
      </c>
      <c r="AV2162" s="8">
        <v>0.11111</v>
      </c>
    </row>
    <row r="2163" spans="1:48">
      <c r="A2163" s="8" t="s">
        <v>3443</v>
      </c>
      <c r="B2163" s="8">
        <v>132310529</v>
      </c>
      <c r="D2163" s="8" t="s">
        <v>3935</v>
      </c>
      <c r="K2163" s="8" t="s">
        <v>2050</v>
      </c>
      <c r="S2163" s="8">
        <v>132110520</v>
      </c>
      <c r="T2163" s="8">
        <v>1</v>
      </c>
      <c r="AK2163" s="8">
        <v>0</v>
      </c>
      <c r="AL2163" s="8">
        <v>0</v>
      </c>
      <c r="AM2163" s="8">
        <v>300000302</v>
      </c>
      <c r="AN2163" s="8">
        <v>0.11111</v>
      </c>
      <c r="AO2163" s="8">
        <v>0</v>
      </c>
      <c r="AP2163" s="8">
        <v>0</v>
      </c>
      <c r="AQ2163" s="8">
        <v>300000301</v>
      </c>
      <c r="AR2163" s="8">
        <v>1</v>
      </c>
      <c r="AS2163" s="8">
        <v>30027</v>
      </c>
      <c r="AT2163" s="8">
        <v>0.11111</v>
      </c>
      <c r="AU2163" s="8">
        <v>30201</v>
      </c>
      <c r="AV2163" s="8">
        <v>0.11111</v>
      </c>
    </row>
    <row r="2164" spans="1:48">
      <c r="A2164" s="8" t="s">
        <v>3443</v>
      </c>
      <c r="D2164" s="8">
        <v>0</v>
      </c>
      <c r="AK2164" s="8">
        <v>0</v>
      </c>
      <c r="AL2164" s="8">
        <v>0</v>
      </c>
      <c r="AM2164" s="8">
        <v>0</v>
      </c>
      <c r="AN2164" s="8">
        <v>0</v>
      </c>
      <c r="AO2164" s="8">
        <v>0</v>
      </c>
      <c r="AP2164" s="8">
        <v>0</v>
      </c>
      <c r="AQ2164" s="8">
        <v>0</v>
      </c>
      <c r="AR2164" s="8">
        <v>0</v>
      </c>
      <c r="AS2164" s="8">
        <v>0</v>
      </c>
      <c r="AT2164" s="8">
        <v>0</v>
      </c>
      <c r="AU2164" s="8">
        <v>0</v>
      </c>
      <c r="AV2164" s="8">
        <v>0</v>
      </c>
    </row>
    <row r="2165" spans="1:48">
      <c r="A2165" s="8" t="s">
        <v>3443</v>
      </c>
      <c r="B2165" s="8">
        <v>132310537</v>
      </c>
      <c r="D2165" s="8" t="s">
        <v>3936</v>
      </c>
      <c r="K2165" s="8" t="s">
        <v>2050</v>
      </c>
      <c r="S2165" s="8">
        <v>132210536</v>
      </c>
      <c r="T2165" s="8">
        <v>1</v>
      </c>
      <c r="AK2165" s="8">
        <v>0</v>
      </c>
      <c r="AL2165" s="8">
        <v>0</v>
      </c>
      <c r="AM2165" s="8">
        <v>300000330</v>
      </c>
      <c r="AN2165" s="8">
        <v>1</v>
      </c>
      <c r="AO2165" s="8">
        <v>0</v>
      </c>
      <c r="AP2165" s="8">
        <v>0</v>
      </c>
      <c r="AQ2165" s="8">
        <v>0</v>
      </c>
      <c r="AR2165" s="8">
        <v>0</v>
      </c>
      <c r="AS2165" s="8">
        <v>0</v>
      </c>
      <c r="AT2165" s="8">
        <v>0</v>
      </c>
      <c r="AU2165" s="8">
        <v>30201</v>
      </c>
      <c r="AV2165" s="8">
        <v>2.777E-2</v>
      </c>
    </row>
    <row r="2166" spans="1:48">
      <c r="A2166" s="8" t="s">
        <v>3443</v>
      </c>
      <c r="B2166" s="8">
        <v>132310540</v>
      </c>
      <c r="D2166" s="8" t="s">
        <v>3937</v>
      </c>
      <c r="K2166" s="8" t="s">
        <v>2050</v>
      </c>
      <c r="S2166" s="8">
        <v>132210539</v>
      </c>
      <c r="T2166" s="8">
        <v>1</v>
      </c>
      <c r="AK2166" s="8">
        <v>0</v>
      </c>
      <c r="AL2166" s="8">
        <v>0</v>
      </c>
      <c r="AM2166" s="8">
        <v>300000330</v>
      </c>
      <c r="AN2166" s="8">
        <v>1</v>
      </c>
      <c r="AO2166" s="8">
        <v>0</v>
      </c>
      <c r="AP2166" s="8">
        <v>0</v>
      </c>
      <c r="AQ2166" s="8">
        <v>0</v>
      </c>
      <c r="AR2166" s="8">
        <v>0</v>
      </c>
      <c r="AS2166" s="8">
        <v>0</v>
      </c>
      <c r="AT2166" s="8">
        <v>0</v>
      </c>
      <c r="AU2166" s="8">
        <v>30201</v>
      </c>
      <c r="AV2166" s="8">
        <v>2.777E-2</v>
      </c>
    </row>
    <row r="2167" spans="1:48">
      <c r="A2167" s="8" t="s">
        <v>3443</v>
      </c>
      <c r="D2167" s="8">
        <v>0</v>
      </c>
      <c r="AK2167" s="8">
        <v>0</v>
      </c>
      <c r="AL2167" s="8">
        <v>0</v>
      </c>
      <c r="AM2167" s="8">
        <v>0</v>
      </c>
      <c r="AN2167" s="8">
        <v>0</v>
      </c>
      <c r="AO2167" s="8">
        <v>0</v>
      </c>
      <c r="AP2167" s="8">
        <v>0</v>
      </c>
      <c r="AQ2167" s="8">
        <v>0</v>
      </c>
      <c r="AR2167" s="8">
        <v>0</v>
      </c>
      <c r="AS2167" s="8">
        <v>0</v>
      </c>
      <c r="AT2167" s="8">
        <v>0</v>
      </c>
      <c r="AU2167" s="8">
        <v>0</v>
      </c>
      <c r="AV2167" s="8">
        <v>0</v>
      </c>
    </row>
    <row r="2168" spans="1:48">
      <c r="A2168" s="8" t="s">
        <v>3443</v>
      </c>
      <c r="B2168" s="8">
        <v>132300592</v>
      </c>
      <c r="D2168" s="8" t="s">
        <v>3938</v>
      </c>
      <c r="K2168" s="8" t="s">
        <v>2050</v>
      </c>
      <c r="S2168" s="8">
        <v>132110591</v>
      </c>
      <c r="T2168" s="8">
        <v>1</v>
      </c>
      <c r="AK2168" s="8">
        <v>0</v>
      </c>
      <c r="AL2168" s="8">
        <v>0</v>
      </c>
      <c r="AM2168" s="8">
        <v>300000302</v>
      </c>
      <c r="AN2168" s="8">
        <v>6.6670000000000002E-3</v>
      </c>
      <c r="AO2168" s="8">
        <v>300000299</v>
      </c>
      <c r="AP2168" s="8">
        <v>4.0002000000000003E-2</v>
      </c>
      <c r="AQ2168" s="8">
        <v>30013</v>
      </c>
      <c r="AR2168" s="8">
        <v>1.6E-2</v>
      </c>
      <c r="AS2168" s="8">
        <v>30024</v>
      </c>
      <c r="AT2168" s="8">
        <v>6.6670000000000002E-3</v>
      </c>
      <c r="AU2168" s="8">
        <v>30201</v>
      </c>
      <c r="AV2168" s="8">
        <v>6.6670000000000002E-3</v>
      </c>
    </row>
    <row r="2169" spans="1:48">
      <c r="A2169" s="8" t="s">
        <v>3443</v>
      </c>
      <c r="D2169" s="8">
        <v>0</v>
      </c>
      <c r="AK2169" s="8">
        <v>0</v>
      </c>
      <c r="AL2169" s="8">
        <v>0</v>
      </c>
      <c r="AM2169" s="8">
        <v>0</v>
      </c>
      <c r="AN2169" s="8">
        <v>0</v>
      </c>
      <c r="AO2169" s="8">
        <v>0</v>
      </c>
      <c r="AP2169" s="8">
        <v>0</v>
      </c>
      <c r="AQ2169" s="8">
        <v>0</v>
      </c>
      <c r="AR2169" s="8">
        <v>0</v>
      </c>
      <c r="AS2169" s="8">
        <v>0</v>
      </c>
      <c r="AT2169" s="8">
        <v>0</v>
      </c>
      <c r="AU2169" s="8">
        <v>0</v>
      </c>
      <c r="AV2169" s="8">
        <v>0</v>
      </c>
    </row>
    <row r="2170" spans="1:48">
      <c r="A2170" s="8" t="s">
        <v>3443</v>
      </c>
      <c r="B2170" s="8">
        <v>132300594</v>
      </c>
      <c r="D2170" s="8" t="s">
        <v>3939</v>
      </c>
      <c r="K2170" s="8" t="s">
        <v>2050</v>
      </c>
      <c r="L2170" s="8">
        <v>1</v>
      </c>
      <c r="M2170" s="8">
        <v>1</v>
      </c>
      <c r="S2170" s="8">
        <v>132310661</v>
      </c>
      <c r="T2170" s="8">
        <v>1</v>
      </c>
      <c r="AK2170" s="8">
        <v>0</v>
      </c>
      <c r="AL2170" s="8">
        <v>0</v>
      </c>
      <c r="AM2170" s="8">
        <v>300000302</v>
      </c>
      <c r="AN2170" s="8">
        <v>6.25E-2</v>
      </c>
      <c r="AO2170" s="8">
        <v>300000299</v>
      </c>
      <c r="AP2170" s="8">
        <v>0.1875</v>
      </c>
      <c r="AQ2170" s="8">
        <v>30013</v>
      </c>
      <c r="AR2170" s="8">
        <v>4.4999999999999998E-2</v>
      </c>
      <c r="AS2170" s="8">
        <v>30024</v>
      </c>
      <c r="AT2170" s="8">
        <v>6.25E-2</v>
      </c>
      <c r="AU2170" s="8">
        <v>30201</v>
      </c>
      <c r="AV2170" s="8">
        <v>6.25E-2</v>
      </c>
    </row>
    <row r="2171" spans="1:48">
      <c r="A2171" s="8" t="s">
        <v>3443</v>
      </c>
      <c r="B2171" s="8">
        <v>132300630</v>
      </c>
      <c r="D2171" s="8" t="s">
        <v>3940</v>
      </c>
      <c r="K2171" s="8" t="s">
        <v>2050</v>
      </c>
      <c r="L2171" s="8">
        <v>1</v>
      </c>
      <c r="M2171" s="8">
        <v>1</v>
      </c>
      <c r="S2171" s="8">
        <v>132310654</v>
      </c>
      <c r="T2171" s="8">
        <v>1</v>
      </c>
      <c r="AK2171" s="8">
        <v>0</v>
      </c>
      <c r="AL2171" s="8">
        <v>0</v>
      </c>
      <c r="AM2171" s="8">
        <v>300000302</v>
      </c>
      <c r="AN2171" s="8">
        <v>6.25E-2</v>
      </c>
      <c r="AO2171" s="8">
        <v>300000299</v>
      </c>
      <c r="AP2171" s="8">
        <v>0.1875</v>
      </c>
      <c r="AQ2171" s="8">
        <v>30013</v>
      </c>
      <c r="AR2171" s="8">
        <v>4.4999999999999998E-2</v>
      </c>
      <c r="AS2171" s="8">
        <v>30024</v>
      </c>
      <c r="AT2171" s="8">
        <v>6.25E-2</v>
      </c>
      <c r="AU2171" s="8">
        <v>30201</v>
      </c>
      <c r="AV2171" s="8">
        <v>6.25E-2</v>
      </c>
    </row>
    <row r="2172" spans="1:48">
      <c r="A2172" s="8" t="s">
        <v>3443</v>
      </c>
      <c r="D2172" s="8">
        <v>0</v>
      </c>
      <c r="AK2172" s="8">
        <v>0</v>
      </c>
      <c r="AL2172" s="8">
        <v>0</v>
      </c>
      <c r="AM2172" s="8">
        <v>0</v>
      </c>
      <c r="AN2172" s="8">
        <v>0</v>
      </c>
      <c r="AO2172" s="8">
        <v>0</v>
      </c>
      <c r="AP2172" s="8">
        <v>0</v>
      </c>
      <c r="AQ2172" s="8">
        <v>0</v>
      </c>
      <c r="AR2172" s="8">
        <v>0</v>
      </c>
      <c r="AS2172" s="8">
        <v>0</v>
      </c>
      <c r="AT2172" s="8">
        <v>0</v>
      </c>
      <c r="AU2172" s="8">
        <v>0</v>
      </c>
      <c r="AV2172" s="8">
        <v>0</v>
      </c>
    </row>
    <row r="2173" spans="1:48">
      <c r="A2173" s="8" t="s">
        <v>3443</v>
      </c>
      <c r="B2173" s="8">
        <v>132300610</v>
      </c>
      <c r="D2173" s="8" t="s">
        <v>3941</v>
      </c>
      <c r="S2173" s="8">
        <v>132110610</v>
      </c>
      <c r="T2173" s="8">
        <v>1</v>
      </c>
      <c r="AK2173" s="8">
        <v>0</v>
      </c>
      <c r="AL2173" s="8">
        <v>0</v>
      </c>
      <c r="AM2173" s="8">
        <v>0</v>
      </c>
      <c r="AN2173" s="8">
        <v>0</v>
      </c>
      <c r="AO2173" s="8">
        <v>0</v>
      </c>
      <c r="AP2173" s="8">
        <v>0</v>
      </c>
      <c r="AQ2173" s="8">
        <v>0</v>
      </c>
      <c r="AR2173" s="8">
        <v>0</v>
      </c>
      <c r="AS2173" s="8">
        <v>0</v>
      </c>
      <c r="AT2173" s="8">
        <v>0</v>
      </c>
      <c r="AU2173" s="8">
        <v>0</v>
      </c>
      <c r="AV2173" s="8">
        <v>0</v>
      </c>
    </row>
    <row r="2174" spans="1:48">
      <c r="A2174" s="8" t="s">
        <v>3443</v>
      </c>
      <c r="D2174" s="8">
        <v>0</v>
      </c>
      <c r="AK2174" s="8">
        <v>0</v>
      </c>
      <c r="AL2174" s="8">
        <v>0</v>
      </c>
      <c r="AM2174" s="8">
        <v>0</v>
      </c>
      <c r="AN2174" s="8">
        <v>0</v>
      </c>
      <c r="AO2174" s="8">
        <v>0</v>
      </c>
      <c r="AP2174" s="8">
        <v>0</v>
      </c>
      <c r="AQ2174" s="8">
        <v>0</v>
      </c>
      <c r="AR2174" s="8">
        <v>0</v>
      </c>
      <c r="AS2174" s="8">
        <v>0</v>
      </c>
      <c r="AT2174" s="8">
        <v>0</v>
      </c>
      <c r="AU2174" s="8">
        <v>0</v>
      </c>
      <c r="AV2174" s="8">
        <v>0</v>
      </c>
    </row>
    <row r="2175" spans="1:48">
      <c r="A2175" s="8" t="s">
        <v>3443</v>
      </c>
      <c r="B2175" s="8">
        <v>132300636</v>
      </c>
      <c r="D2175" s="8" t="s">
        <v>3942</v>
      </c>
      <c r="F2175" s="8">
        <v>5.8730158730158737E-3</v>
      </c>
      <c r="G2175" s="8">
        <v>1</v>
      </c>
      <c r="K2175" s="8" t="s">
        <v>2050</v>
      </c>
      <c r="L2175" s="8">
        <v>1</v>
      </c>
      <c r="M2175" s="8">
        <v>1</v>
      </c>
      <c r="S2175" s="8">
        <v>132100580</v>
      </c>
      <c r="T2175" s="8">
        <v>1</v>
      </c>
      <c r="AK2175" s="8">
        <v>0</v>
      </c>
      <c r="AL2175" s="8">
        <v>0</v>
      </c>
      <c r="AM2175" s="8">
        <v>0</v>
      </c>
      <c r="AN2175" s="8">
        <v>0</v>
      </c>
      <c r="AO2175" s="8">
        <v>300000300</v>
      </c>
      <c r="AP2175" s="8">
        <v>0.25</v>
      </c>
      <c r="AQ2175" s="8">
        <v>300000301</v>
      </c>
      <c r="AR2175" s="8">
        <v>6.25E-2</v>
      </c>
      <c r="AS2175" s="8">
        <v>300000213</v>
      </c>
      <c r="AT2175" s="8">
        <v>6.25E-2</v>
      </c>
      <c r="AU2175" s="8">
        <v>30201</v>
      </c>
      <c r="AV2175" s="8">
        <v>6.25E-2</v>
      </c>
    </row>
    <row r="2176" spans="1:48">
      <c r="A2176" s="8" t="s">
        <v>3443</v>
      </c>
      <c r="B2176" s="8">
        <v>132300637</v>
      </c>
      <c r="D2176" s="8" t="s">
        <v>3943</v>
      </c>
      <c r="F2176" s="8">
        <v>5.8730158730158737E-3</v>
      </c>
      <c r="G2176" s="8">
        <v>1</v>
      </c>
      <c r="K2176" s="8" t="s">
        <v>2050</v>
      </c>
      <c r="L2176" s="8">
        <v>1</v>
      </c>
      <c r="M2176" s="8">
        <v>1</v>
      </c>
      <c r="S2176" s="8">
        <v>132100581</v>
      </c>
      <c r="T2176" s="8">
        <v>1</v>
      </c>
      <c r="AK2176" s="8">
        <v>0</v>
      </c>
      <c r="AL2176" s="8">
        <v>0</v>
      </c>
      <c r="AM2176" s="8">
        <v>0</v>
      </c>
      <c r="AN2176" s="8">
        <v>0</v>
      </c>
      <c r="AO2176" s="8">
        <v>300000300</v>
      </c>
      <c r="AP2176" s="8">
        <v>0.25</v>
      </c>
      <c r="AQ2176" s="8">
        <v>300000301</v>
      </c>
      <c r="AR2176" s="8">
        <v>6.25E-2</v>
      </c>
      <c r="AS2176" s="8">
        <v>300000213</v>
      </c>
      <c r="AT2176" s="8">
        <v>0.05</v>
      </c>
      <c r="AU2176" s="8">
        <v>30201</v>
      </c>
      <c r="AV2176" s="8">
        <v>6.25E-2</v>
      </c>
    </row>
    <row r="2177" spans="1:48">
      <c r="A2177" s="8" t="s">
        <v>3443</v>
      </c>
      <c r="D2177" s="8">
        <v>0</v>
      </c>
      <c r="AK2177" s="8">
        <v>0</v>
      </c>
      <c r="AL2177" s="8">
        <v>0</v>
      </c>
      <c r="AM2177" s="8">
        <v>0</v>
      </c>
      <c r="AN2177" s="8">
        <v>0</v>
      </c>
      <c r="AO2177" s="8">
        <v>0</v>
      </c>
      <c r="AP2177" s="8">
        <v>0</v>
      </c>
      <c r="AQ2177" s="8">
        <v>0</v>
      </c>
      <c r="AR2177" s="8">
        <v>0</v>
      </c>
      <c r="AS2177" s="8">
        <v>0</v>
      </c>
      <c r="AT2177" s="8">
        <v>0</v>
      </c>
      <c r="AU2177" s="8">
        <v>0</v>
      </c>
      <c r="AV2177" s="8">
        <v>0</v>
      </c>
    </row>
    <row r="2178" spans="1:48">
      <c r="A2178" s="8" t="s">
        <v>3443</v>
      </c>
      <c r="B2178" s="8">
        <v>132300677</v>
      </c>
      <c r="D2178" s="8" t="s">
        <v>14774</v>
      </c>
      <c r="F2178" s="8">
        <v>9.1000000000000004E-3</v>
      </c>
      <c r="G2178" s="8">
        <v>1</v>
      </c>
      <c r="K2178" s="8" t="s">
        <v>2050</v>
      </c>
      <c r="L2178" s="8">
        <v>1</v>
      </c>
      <c r="M2178" s="8">
        <v>1</v>
      </c>
      <c r="S2178" s="8">
        <v>132110678</v>
      </c>
      <c r="T2178" s="8">
        <v>1</v>
      </c>
      <c r="AK2178" s="8">
        <v>0</v>
      </c>
      <c r="AL2178" s="8">
        <v>0</v>
      </c>
      <c r="AM2178" s="8">
        <v>0</v>
      </c>
      <c r="AN2178" s="8">
        <v>0</v>
      </c>
      <c r="AO2178" s="8">
        <v>0</v>
      </c>
      <c r="AP2178" s="8">
        <v>0</v>
      </c>
      <c r="AQ2178" s="8">
        <v>0</v>
      </c>
      <c r="AR2178" s="8">
        <v>0</v>
      </c>
      <c r="AS2178" s="8">
        <v>30024</v>
      </c>
      <c r="AT2178" s="8">
        <v>8.3333000000000004E-2</v>
      </c>
      <c r="AU2178" s="8">
        <v>0</v>
      </c>
      <c r="AV2178" s="8">
        <v>0</v>
      </c>
    </row>
    <row r="2179" spans="1:48">
      <c r="A2179" s="8" t="s">
        <v>3443</v>
      </c>
      <c r="D2179" s="8">
        <v>0</v>
      </c>
      <c r="AK2179" s="8">
        <v>0</v>
      </c>
      <c r="AL2179" s="8">
        <v>0</v>
      </c>
      <c r="AM2179" s="8">
        <v>0</v>
      </c>
      <c r="AN2179" s="8">
        <v>0</v>
      </c>
      <c r="AO2179" s="8">
        <v>0</v>
      </c>
      <c r="AP2179" s="8">
        <v>0</v>
      </c>
      <c r="AQ2179" s="8">
        <v>0</v>
      </c>
      <c r="AR2179" s="8">
        <v>0</v>
      </c>
      <c r="AS2179" s="8">
        <v>0</v>
      </c>
      <c r="AT2179" s="8">
        <v>0</v>
      </c>
      <c r="AU2179" s="8">
        <v>0</v>
      </c>
      <c r="AV2179" s="8">
        <v>0</v>
      </c>
    </row>
    <row r="2180" spans="1:48">
      <c r="A2180" s="8" t="s">
        <v>3443</v>
      </c>
      <c r="B2180" s="8">
        <v>132300683</v>
      </c>
      <c r="D2180" s="8" t="s">
        <v>13838</v>
      </c>
      <c r="F2180" s="8">
        <v>5.8730158730158737E-3</v>
      </c>
      <c r="G2180" s="8">
        <v>1</v>
      </c>
      <c r="K2180" s="8" t="s">
        <v>2050</v>
      </c>
      <c r="L2180" s="8">
        <v>1</v>
      </c>
      <c r="M2180" s="8">
        <v>1</v>
      </c>
      <c r="S2180" s="8">
        <v>132110682</v>
      </c>
      <c r="T2180" s="8">
        <v>1</v>
      </c>
      <c r="AK2180" s="8">
        <v>0</v>
      </c>
      <c r="AL2180" s="8">
        <v>0</v>
      </c>
      <c r="AM2180" s="8">
        <v>0</v>
      </c>
      <c r="AN2180" s="8">
        <v>0</v>
      </c>
      <c r="AO2180" s="8">
        <v>300000300</v>
      </c>
      <c r="AP2180" s="8">
        <v>0.25</v>
      </c>
      <c r="AQ2180" s="8">
        <v>300000301</v>
      </c>
      <c r="AR2180" s="8">
        <v>6.25E-2</v>
      </c>
      <c r="AS2180" s="8">
        <v>300000213</v>
      </c>
      <c r="AT2180" s="8">
        <v>0.05</v>
      </c>
      <c r="AU2180" s="8">
        <v>0</v>
      </c>
      <c r="AV2180" s="8">
        <v>0</v>
      </c>
    </row>
    <row r="2181" spans="1:48">
      <c r="A2181" s="8" t="s">
        <v>3443</v>
      </c>
      <c r="D2181" s="8">
        <v>0</v>
      </c>
      <c r="AK2181" s="8">
        <v>0</v>
      </c>
      <c r="AL2181" s="8">
        <v>0</v>
      </c>
      <c r="AM2181" s="8">
        <v>0</v>
      </c>
      <c r="AN2181" s="8">
        <v>0</v>
      </c>
      <c r="AO2181" s="8">
        <v>0</v>
      </c>
      <c r="AP2181" s="8">
        <v>0</v>
      </c>
      <c r="AQ2181" s="8">
        <v>0</v>
      </c>
      <c r="AR2181" s="8">
        <v>0</v>
      </c>
      <c r="AS2181" s="8">
        <v>0</v>
      </c>
      <c r="AT2181" s="8">
        <v>0</v>
      </c>
      <c r="AU2181" s="8">
        <v>0</v>
      </c>
      <c r="AV2181" s="8">
        <v>0</v>
      </c>
    </row>
    <row r="2182" spans="1:48">
      <c r="A2182" s="8" t="s">
        <v>3443</v>
      </c>
      <c r="B2182" s="8">
        <v>132300686</v>
      </c>
      <c r="D2182" s="8" t="s">
        <v>13839</v>
      </c>
      <c r="F2182" s="8">
        <v>7.1428571428571426E-3</v>
      </c>
      <c r="G2182" s="8">
        <v>1</v>
      </c>
      <c r="K2182" s="8" t="s">
        <v>2050</v>
      </c>
      <c r="L2182" s="8">
        <v>1</v>
      </c>
      <c r="M2182" s="8">
        <v>1</v>
      </c>
      <c r="S2182" s="8">
        <v>132310685</v>
      </c>
      <c r="T2182" s="8">
        <v>1</v>
      </c>
      <c r="AK2182" s="8">
        <v>0</v>
      </c>
      <c r="AL2182" s="8">
        <v>0</v>
      </c>
      <c r="AM2182" s="8">
        <v>300000302</v>
      </c>
      <c r="AN2182" s="8">
        <v>6.25E-2</v>
      </c>
      <c r="AO2182" s="8">
        <v>300000299</v>
      </c>
      <c r="AP2182" s="8">
        <v>0.1875</v>
      </c>
      <c r="AQ2182" s="8">
        <v>30013</v>
      </c>
      <c r="AR2182" s="8">
        <v>4.4999999999999998E-2</v>
      </c>
      <c r="AS2182" s="8">
        <v>30024</v>
      </c>
      <c r="AT2182" s="8">
        <v>6.25E-2</v>
      </c>
      <c r="AU2182" s="8">
        <v>0</v>
      </c>
      <c r="AV2182" s="8">
        <v>0</v>
      </c>
    </row>
    <row r="2183" spans="1:48">
      <c r="A2183" s="8" t="s">
        <v>3443</v>
      </c>
      <c r="D2183" s="8">
        <v>0</v>
      </c>
      <c r="AK2183" s="8">
        <v>0</v>
      </c>
      <c r="AL2183" s="8">
        <v>0</v>
      </c>
      <c r="AM2183" s="8">
        <v>0</v>
      </c>
      <c r="AN2183" s="8">
        <v>0</v>
      </c>
      <c r="AO2183" s="8">
        <v>0</v>
      </c>
      <c r="AP2183" s="8">
        <v>0</v>
      </c>
      <c r="AQ2183" s="8">
        <v>0</v>
      </c>
      <c r="AR2183" s="8">
        <v>0</v>
      </c>
      <c r="AS2183" s="8">
        <v>0</v>
      </c>
      <c r="AT2183" s="8">
        <v>0</v>
      </c>
      <c r="AU2183" s="8">
        <v>0</v>
      </c>
      <c r="AV2183" s="8">
        <v>0</v>
      </c>
    </row>
    <row r="2184" spans="1:48">
      <c r="A2184" s="8" t="s">
        <v>3443</v>
      </c>
      <c r="D2184" s="8">
        <v>0</v>
      </c>
      <c r="AK2184" s="8">
        <v>0</v>
      </c>
      <c r="AL2184" s="8">
        <v>0</v>
      </c>
      <c r="AM2184" s="8">
        <v>0</v>
      </c>
      <c r="AN2184" s="8">
        <v>0</v>
      </c>
      <c r="AO2184" s="8">
        <v>0</v>
      </c>
      <c r="AP2184" s="8">
        <v>0</v>
      </c>
      <c r="AQ2184" s="8">
        <v>0</v>
      </c>
      <c r="AR2184" s="8">
        <v>0</v>
      </c>
      <c r="AS2184" s="8">
        <v>0</v>
      </c>
      <c r="AT2184" s="8">
        <v>0</v>
      </c>
      <c r="AU2184" s="8">
        <v>0</v>
      </c>
      <c r="AV2184" s="8">
        <v>0</v>
      </c>
    </row>
    <row r="2185" spans="1:48">
      <c r="A2185" s="8" t="s">
        <v>3443</v>
      </c>
      <c r="B2185" s="8">
        <v>132310654</v>
      </c>
      <c r="D2185" s="8" t="s">
        <v>14775</v>
      </c>
      <c r="F2185" s="8">
        <v>7.1428571428571426E-3</v>
      </c>
      <c r="G2185" s="8">
        <v>1</v>
      </c>
      <c r="K2185" s="8" t="s">
        <v>2050</v>
      </c>
      <c r="L2185" s="8">
        <v>1</v>
      </c>
      <c r="M2185" s="8">
        <v>1</v>
      </c>
      <c r="S2185" s="8">
        <v>132110629</v>
      </c>
      <c r="T2185" s="8">
        <v>1</v>
      </c>
      <c r="AK2185" s="8">
        <v>0</v>
      </c>
      <c r="AL2185" s="8">
        <v>0</v>
      </c>
      <c r="AM2185" s="8">
        <v>300000302</v>
      </c>
      <c r="AN2185" s="8">
        <v>6.25E-2</v>
      </c>
      <c r="AO2185" s="8">
        <v>300000299</v>
      </c>
      <c r="AP2185" s="8">
        <v>0.1875</v>
      </c>
      <c r="AQ2185" s="8">
        <v>30013</v>
      </c>
      <c r="AR2185" s="8">
        <v>4.4999999999999998E-2</v>
      </c>
      <c r="AS2185" s="8">
        <v>30024</v>
      </c>
      <c r="AT2185" s="8">
        <v>6.25E-2</v>
      </c>
      <c r="AU2185" s="8">
        <v>30201</v>
      </c>
      <c r="AV2185" s="8">
        <v>6.25E-2</v>
      </c>
    </row>
    <row r="2186" spans="1:48">
      <c r="A2186" s="8" t="s">
        <v>3443</v>
      </c>
      <c r="B2186" s="8">
        <v>132310685</v>
      </c>
      <c r="D2186" s="8" t="s">
        <v>14776</v>
      </c>
      <c r="F2186" s="8">
        <v>7.1428571428571426E-3</v>
      </c>
      <c r="G2186" s="8">
        <v>1</v>
      </c>
      <c r="K2186" s="8" t="s">
        <v>2050</v>
      </c>
      <c r="L2186" s="8">
        <v>1</v>
      </c>
      <c r="M2186" s="8">
        <v>1</v>
      </c>
      <c r="S2186" s="8">
        <v>132110684</v>
      </c>
      <c r="T2186" s="8">
        <v>1</v>
      </c>
      <c r="AK2186" s="8">
        <v>0</v>
      </c>
      <c r="AL2186" s="8">
        <v>0</v>
      </c>
      <c r="AM2186" s="8">
        <v>300000302</v>
      </c>
      <c r="AN2186" s="8">
        <v>6.25E-2</v>
      </c>
      <c r="AO2186" s="8">
        <v>300000299</v>
      </c>
      <c r="AP2186" s="8">
        <v>0.1875</v>
      </c>
      <c r="AQ2186" s="8">
        <v>30013</v>
      </c>
      <c r="AR2186" s="8">
        <v>4.4999999999999998E-2</v>
      </c>
      <c r="AS2186" s="8">
        <v>30024</v>
      </c>
      <c r="AT2186" s="8">
        <v>6.25E-2</v>
      </c>
      <c r="AU2186" s="8">
        <v>0</v>
      </c>
      <c r="AV2186" s="8">
        <v>0</v>
      </c>
    </row>
    <row r="2187" spans="1:48">
      <c r="A2187" s="8" t="s">
        <v>3443</v>
      </c>
      <c r="D2187" s="8">
        <v>0</v>
      </c>
      <c r="AK2187" s="8">
        <v>0</v>
      </c>
      <c r="AL2187" s="8">
        <v>0</v>
      </c>
      <c r="AM2187" s="8">
        <v>0</v>
      </c>
      <c r="AN2187" s="8">
        <v>0</v>
      </c>
      <c r="AO2187" s="8">
        <v>0</v>
      </c>
      <c r="AP2187" s="8">
        <v>0</v>
      </c>
      <c r="AQ2187" s="8">
        <v>0</v>
      </c>
      <c r="AR2187" s="8">
        <v>0</v>
      </c>
      <c r="AS2187" s="8">
        <v>0</v>
      </c>
      <c r="AT2187" s="8">
        <v>0</v>
      </c>
      <c r="AU2187" s="8">
        <v>0</v>
      </c>
      <c r="AV2187" s="8">
        <v>0</v>
      </c>
    </row>
    <row r="2188" spans="1:48">
      <c r="A2188" s="8" t="s">
        <v>3443</v>
      </c>
      <c r="B2188" s="8">
        <v>132100658</v>
      </c>
      <c r="D2188" s="8" t="s">
        <v>14777</v>
      </c>
      <c r="K2188" s="8" t="s">
        <v>2050</v>
      </c>
      <c r="S2188" s="8">
        <v>132110610</v>
      </c>
      <c r="T2188" s="8">
        <v>1</v>
      </c>
      <c r="U2188" s="8">
        <v>300000329</v>
      </c>
      <c r="V2188" s="8">
        <v>1</v>
      </c>
      <c r="AK2188" s="8">
        <v>0</v>
      </c>
      <c r="AL2188" s="8">
        <v>0</v>
      </c>
      <c r="AM2188" s="8">
        <v>0</v>
      </c>
      <c r="AN2188" s="8">
        <v>0</v>
      </c>
      <c r="AO2188" s="8">
        <v>0</v>
      </c>
      <c r="AP2188" s="8">
        <v>0</v>
      </c>
      <c r="AQ2188" s="8">
        <v>0</v>
      </c>
      <c r="AR2188" s="8">
        <v>0</v>
      </c>
      <c r="AS2188" s="8">
        <v>0</v>
      </c>
      <c r="AT2188" s="8">
        <v>0</v>
      </c>
      <c r="AU2188" s="8">
        <v>0</v>
      </c>
      <c r="AV2188" s="8">
        <v>0</v>
      </c>
    </row>
    <row r="2189" spans="1:48">
      <c r="A2189" s="8" t="s">
        <v>3443</v>
      </c>
      <c r="B2189" s="8">
        <v>132310661</v>
      </c>
      <c r="D2189" s="8" t="s">
        <v>14778</v>
      </c>
      <c r="F2189" s="8">
        <v>7.1428571428571426E-3</v>
      </c>
      <c r="G2189" s="8">
        <v>1</v>
      </c>
      <c r="K2189" s="8" t="s">
        <v>2050</v>
      </c>
      <c r="L2189" s="8">
        <v>1</v>
      </c>
      <c r="M2189" s="8">
        <v>1</v>
      </c>
      <c r="S2189" s="8">
        <v>132110593</v>
      </c>
      <c r="T2189" s="8">
        <v>1</v>
      </c>
      <c r="AK2189" s="8">
        <v>0</v>
      </c>
      <c r="AL2189" s="8">
        <v>0</v>
      </c>
      <c r="AM2189" s="8">
        <v>300000302</v>
      </c>
      <c r="AN2189" s="8">
        <v>6.25E-2</v>
      </c>
      <c r="AO2189" s="8">
        <v>300000299</v>
      </c>
      <c r="AP2189" s="8">
        <v>0.1875</v>
      </c>
      <c r="AQ2189" s="8">
        <v>30013</v>
      </c>
      <c r="AR2189" s="8">
        <v>4.4999999999999998E-2</v>
      </c>
      <c r="AS2189" s="8">
        <v>30024</v>
      </c>
      <c r="AT2189" s="8">
        <v>6.25E-2</v>
      </c>
      <c r="AU2189" s="8">
        <v>30201</v>
      </c>
      <c r="AV2189" s="8">
        <v>6.25E-2</v>
      </c>
    </row>
    <row r="2190" spans="1:48">
      <c r="A2190" s="8" t="s">
        <v>3443</v>
      </c>
      <c r="B2190" s="8">
        <v>132400000</v>
      </c>
      <c r="D2190" s="8" t="s">
        <v>3948</v>
      </c>
      <c r="K2190" s="8" t="s">
        <v>2050</v>
      </c>
      <c r="S2190" s="8">
        <v>132100490</v>
      </c>
      <c r="T2190" s="8">
        <v>1</v>
      </c>
      <c r="U2190" s="8">
        <v>132110017</v>
      </c>
      <c r="V2190" s="8">
        <v>1</v>
      </c>
      <c r="W2190" s="8">
        <v>132110018</v>
      </c>
      <c r="X2190" s="8">
        <v>1</v>
      </c>
      <c r="Y2190" s="8">
        <v>300000326</v>
      </c>
      <c r="Z2190" s="8">
        <v>1</v>
      </c>
      <c r="AJ2190" s="8">
        <v>3325</v>
      </c>
      <c r="AK2190" s="8">
        <v>0</v>
      </c>
      <c r="AL2190" s="8">
        <v>0</v>
      </c>
      <c r="AM2190" s="8">
        <v>0</v>
      </c>
      <c r="AN2190" s="8">
        <v>0</v>
      </c>
      <c r="AO2190" s="8">
        <v>300000299</v>
      </c>
      <c r="AP2190" s="8">
        <v>1.5625E-2</v>
      </c>
      <c r="AQ2190" s="8">
        <v>0</v>
      </c>
      <c r="AR2190" s="8">
        <v>0</v>
      </c>
      <c r="AS2190" s="8">
        <v>30024</v>
      </c>
      <c r="AT2190" s="8">
        <v>1.5625E-2</v>
      </c>
      <c r="AU2190" s="8">
        <v>30201</v>
      </c>
      <c r="AV2190" s="8">
        <v>1.5625E-2</v>
      </c>
    </row>
    <row r="2191" spans="1:48">
      <c r="A2191" s="8" t="s">
        <v>3443</v>
      </c>
      <c r="D2191" s="8">
        <v>0</v>
      </c>
      <c r="AK2191" s="8">
        <v>0</v>
      </c>
      <c r="AL2191" s="8">
        <v>0</v>
      </c>
      <c r="AM2191" s="8">
        <v>0</v>
      </c>
      <c r="AN2191" s="8">
        <v>0</v>
      </c>
      <c r="AO2191" s="8">
        <v>0</v>
      </c>
      <c r="AP2191" s="8">
        <v>0</v>
      </c>
      <c r="AQ2191" s="8">
        <v>0</v>
      </c>
      <c r="AR2191" s="8">
        <v>0</v>
      </c>
      <c r="AS2191" s="8">
        <v>0</v>
      </c>
      <c r="AT2191" s="8">
        <v>0</v>
      </c>
      <c r="AU2191" s="8">
        <v>0</v>
      </c>
      <c r="AV2191" s="8">
        <v>0</v>
      </c>
    </row>
    <row r="2192" spans="1:48">
      <c r="A2192" s="8" t="s">
        <v>3443</v>
      </c>
      <c r="D2192" s="8">
        <v>0</v>
      </c>
      <c r="AK2192" s="8">
        <v>0</v>
      </c>
      <c r="AL2192" s="8">
        <v>0</v>
      </c>
      <c r="AM2192" s="8">
        <v>0</v>
      </c>
      <c r="AN2192" s="8">
        <v>0</v>
      </c>
      <c r="AO2192" s="8">
        <v>0</v>
      </c>
      <c r="AP2192" s="8">
        <v>0</v>
      </c>
      <c r="AQ2192" s="8">
        <v>0</v>
      </c>
      <c r="AR2192" s="8">
        <v>0</v>
      </c>
      <c r="AS2192" s="8">
        <v>0</v>
      </c>
      <c r="AT2192" s="8">
        <v>0</v>
      </c>
      <c r="AU2192" s="8">
        <v>0</v>
      </c>
      <c r="AV2192" s="8">
        <v>0</v>
      </c>
    </row>
    <row r="2193" spans="1:48">
      <c r="A2193" s="8" t="s">
        <v>3443</v>
      </c>
      <c r="B2193" s="8">
        <v>132400061</v>
      </c>
      <c r="D2193" s="8" t="s">
        <v>3949</v>
      </c>
      <c r="K2193" s="8" t="s">
        <v>3950</v>
      </c>
      <c r="S2193" s="8">
        <v>132110066</v>
      </c>
      <c r="T2193" s="8">
        <v>1</v>
      </c>
      <c r="U2193" s="8">
        <v>132110067</v>
      </c>
      <c r="V2193" s="8">
        <v>1</v>
      </c>
      <c r="W2193" s="8">
        <v>132110068</v>
      </c>
      <c r="X2193" s="8">
        <v>1</v>
      </c>
      <c r="AK2193" s="8">
        <v>0</v>
      </c>
      <c r="AL2193" s="8">
        <v>0</v>
      </c>
      <c r="AM2193" s="8">
        <v>0</v>
      </c>
      <c r="AN2193" s="8">
        <v>0</v>
      </c>
      <c r="AO2193" s="8">
        <v>0</v>
      </c>
      <c r="AP2193" s="8">
        <v>0</v>
      </c>
      <c r="AQ2193" s="8">
        <v>0</v>
      </c>
      <c r="AR2193" s="8">
        <v>0</v>
      </c>
      <c r="AS2193" s="8">
        <v>0</v>
      </c>
      <c r="AT2193" s="8">
        <v>0</v>
      </c>
      <c r="AU2193" s="8">
        <v>0</v>
      </c>
      <c r="AV2193" s="8">
        <v>0</v>
      </c>
    </row>
    <row r="2194" spans="1:48">
      <c r="A2194" s="8" t="s">
        <v>3443</v>
      </c>
      <c r="D2194" s="8">
        <v>0</v>
      </c>
      <c r="AK2194" s="8">
        <v>0</v>
      </c>
      <c r="AL2194" s="8">
        <v>0</v>
      </c>
      <c r="AM2194" s="8">
        <v>0</v>
      </c>
      <c r="AN2194" s="8">
        <v>0</v>
      </c>
      <c r="AO2194" s="8">
        <v>0</v>
      </c>
      <c r="AP2194" s="8">
        <v>0</v>
      </c>
      <c r="AQ2194" s="8">
        <v>0</v>
      </c>
      <c r="AR2194" s="8">
        <v>0</v>
      </c>
      <c r="AS2194" s="8">
        <v>0</v>
      </c>
      <c r="AT2194" s="8">
        <v>0</v>
      </c>
      <c r="AU2194" s="8">
        <v>0</v>
      </c>
      <c r="AV2194" s="8">
        <v>0</v>
      </c>
    </row>
    <row r="2195" spans="1:48">
      <c r="A2195" s="8" t="s">
        <v>3443</v>
      </c>
      <c r="B2195" s="8">
        <v>132400070</v>
      </c>
      <c r="D2195" s="8" t="s">
        <v>3951</v>
      </c>
      <c r="K2195" s="8" t="s">
        <v>3950</v>
      </c>
      <c r="S2195" s="8">
        <v>132110069</v>
      </c>
      <c r="T2195" s="8">
        <v>1</v>
      </c>
      <c r="U2195" s="8">
        <v>132110070</v>
      </c>
      <c r="V2195" s="8">
        <v>1</v>
      </c>
      <c r="W2195" s="8">
        <v>132110071</v>
      </c>
      <c r="X2195" s="8">
        <v>1</v>
      </c>
      <c r="Y2195" s="8">
        <v>300000382</v>
      </c>
      <c r="Z2195" s="8">
        <v>1</v>
      </c>
      <c r="AK2195" s="8">
        <v>0</v>
      </c>
      <c r="AL2195" s="8">
        <v>0</v>
      </c>
      <c r="AM2195" s="8">
        <v>0</v>
      </c>
      <c r="AN2195" s="8">
        <v>0</v>
      </c>
      <c r="AO2195" s="8">
        <v>0</v>
      </c>
      <c r="AP2195" s="8">
        <v>0</v>
      </c>
      <c r="AQ2195" s="8">
        <v>0</v>
      </c>
      <c r="AR2195" s="8">
        <v>0</v>
      </c>
      <c r="AS2195" s="8">
        <v>30025</v>
      </c>
      <c r="AT2195" s="8">
        <v>0.125</v>
      </c>
      <c r="AU2195" s="8">
        <v>0</v>
      </c>
      <c r="AV2195" s="8">
        <v>0</v>
      </c>
    </row>
    <row r="2196" spans="1:48">
      <c r="A2196" s="8" t="s">
        <v>3443</v>
      </c>
      <c r="D2196" s="8">
        <v>0</v>
      </c>
      <c r="AK2196" s="8">
        <v>0</v>
      </c>
      <c r="AL2196" s="8">
        <v>0</v>
      </c>
      <c r="AM2196" s="8">
        <v>0</v>
      </c>
      <c r="AN2196" s="8">
        <v>0</v>
      </c>
      <c r="AO2196" s="8">
        <v>0</v>
      </c>
      <c r="AP2196" s="8">
        <v>0</v>
      </c>
      <c r="AQ2196" s="8">
        <v>0</v>
      </c>
      <c r="AR2196" s="8">
        <v>0</v>
      </c>
      <c r="AS2196" s="8">
        <v>0</v>
      </c>
      <c r="AT2196" s="8">
        <v>0</v>
      </c>
      <c r="AU2196" s="8">
        <v>0</v>
      </c>
      <c r="AV2196" s="8">
        <v>0</v>
      </c>
    </row>
    <row r="2197" spans="1:48">
      <c r="A2197" s="8" t="s">
        <v>3443</v>
      </c>
      <c r="D2197" s="8">
        <v>0</v>
      </c>
      <c r="AK2197" s="8">
        <v>0</v>
      </c>
      <c r="AL2197" s="8">
        <v>0</v>
      </c>
      <c r="AM2197" s="8">
        <v>0</v>
      </c>
      <c r="AN2197" s="8">
        <v>0</v>
      </c>
      <c r="AO2197" s="8">
        <v>0</v>
      </c>
      <c r="AP2197" s="8">
        <v>0</v>
      </c>
      <c r="AQ2197" s="8">
        <v>0</v>
      </c>
      <c r="AR2197" s="8">
        <v>0</v>
      </c>
      <c r="AS2197" s="8">
        <v>0</v>
      </c>
      <c r="AT2197" s="8">
        <v>0</v>
      </c>
      <c r="AU2197" s="8">
        <v>0</v>
      </c>
      <c r="AV2197" s="8">
        <v>0</v>
      </c>
    </row>
    <row r="2198" spans="1:48">
      <c r="A2198" s="8" t="s">
        <v>3443</v>
      </c>
      <c r="D2198" s="8">
        <v>0</v>
      </c>
      <c r="AK2198" s="8">
        <v>0</v>
      </c>
      <c r="AL2198" s="8">
        <v>0</v>
      </c>
      <c r="AM2198" s="8">
        <v>0</v>
      </c>
      <c r="AN2198" s="8">
        <v>0</v>
      </c>
      <c r="AO2198" s="8">
        <v>0</v>
      </c>
      <c r="AP2198" s="8">
        <v>0</v>
      </c>
      <c r="AQ2198" s="8">
        <v>0</v>
      </c>
      <c r="AR2198" s="8">
        <v>0</v>
      </c>
      <c r="AS2198" s="8">
        <v>0</v>
      </c>
      <c r="AT2198" s="8">
        <v>0</v>
      </c>
      <c r="AU2198" s="8">
        <v>0</v>
      </c>
      <c r="AV2198" s="8">
        <v>0</v>
      </c>
    </row>
    <row r="2199" spans="1:48">
      <c r="A2199" s="8" t="s">
        <v>3443</v>
      </c>
      <c r="B2199" s="8">
        <v>132400511</v>
      </c>
      <c r="D2199" s="8" t="s">
        <v>3952</v>
      </c>
      <c r="K2199" s="8" t="s">
        <v>2050</v>
      </c>
      <c r="S2199" s="8">
        <v>132110543</v>
      </c>
      <c r="T2199" s="8">
        <v>1</v>
      </c>
      <c r="AJ2199" s="8">
        <v>3335</v>
      </c>
      <c r="AK2199" s="8">
        <v>0</v>
      </c>
      <c r="AL2199" s="8">
        <v>0</v>
      </c>
      <c r="AM2199" s="8">
        <v>300000330</v>
      </c>
      <c r="AN2199" s="8">
        <v>1</v>
      </c>
      <c r="AO2199" s="8">
        <v>0</v>
      </c>
      <c r="AP2199" s="8">
        <v>0</v>
      </c>
      <c r="AQ2199" s="8">
        <v>0</v>
      </c>
      <c r="AR2199" s="8">
        <v>0</v>
      </c>
      <c r="AS2199" s="8">
        <v>30027</v>
      </c>
      <c r="AT2199" s="8">
        <v>8.3330000000000001E-2</v>
      </c>
      <c r="AU2199" s="8">
        <v>30201</v>
      </c>
      <c r="AV2199" s="8">
        <v>8.3330000000000001E-2</v>
      </c>
    </row>
    <row r="2200" spans="1:48">
      <c r="A2200" s="8" t="s">
        <v>3443</v>
      </c>
      <c r="B2200" s="8">
        <v>132400516</v>
      </c>
      <c r="D2200" s="8" t="s">
        <v>2999</v>
      </c>
      <c r="K2200" s="8" t="s">
        <v>2050</v>
      </c>
      <c r="S2200" s="8">
        <v>132110512</v>
      </c>
      <c r="T2200" s="8">
        <v>1</v>
      </c>
      <c r="U2200" s="8">
        <v>132100499</v>
      </c>
      <c r="V2200" s="8">
        <v>1</v>
      </c>
      <c r="W2200" s="8">
        <v>300000308</v>
      </c>
      <c r="X2200" s="8">
        <v>1</v>
      </c>
      <c r="Y2200" s="8">
        <v>300000309</v>
      </c>
      <c r="Z2200" s="8">
        <v>1</v>
      </c>
      <c r="AJ2200" s="8">
        <v>3333</v>
      </c>
      <c r="AK2200" s="8">
        <v>0</v>
      </c>
      <c r="AL2200" s="8">
        <v>0</v>
      </c>
      <c r="AM2200" s="8">
        <v>300000302</v>
      </c>
      <c r="AN2200" s="8">
        <v>0.125</v>
      </c>
      <c r="AO2200" s="8">
        <v>0</v>
      </c>
      <c r="AP2200" s="8">
        <v>0</v>
      </c>
      <c r="AQ2200" s="8">
        <v>300000301</v>
      </c>
      <c r="AR2200" s="8">
        <v>1</v>
      </c>
      <c r="AS2200" s="8">
        <v>30027</v>
      </c>
      <c r="AT2200" s="8">
        <v>0.125</v>
      </c>
      <c r="AU2200" s="8">
        <v>30201</v>
      </c>
      <c r="AV2200" s="8">
        <v>0.125</v>
      </c>
    </row>
    <row r="2201" spans="1:48">
      <c r="A2201" s="8" t="s">
        <v>3443</v>
      </c>
      <c r="D2201" s="8">
        <v>0</v>
      </c>
    </row>
    <row r="2202" spans="1:48">
      <c r="A2202" s="8" t="s">
        <v>3443</v>
      </c>
      <c r="D2202" s="8">
        <v>0</v>
      </c>
      <c r="AK2202" s="8">
        <v>0</v>
      </c>
      <c r="AL2202" s="8">
        <v>0</v>
      </c>
      <c r="AM2202" s="8">
        <v>0</v>
      </c>
      <c r="AN2202" s="8">
        <v>0</v>
      </c>
      <c r="AO2202" s="8">
        <v>0</v>
      </c>
      <c r="AP2202" s="8">
        <v>0</v>
      </c>
      <c r="AQ2202" s="8">
        <v>0</v>
      </c>
      <c r="AR2202" s="8">
        <v>0</v>
      </c>
      <c r="AS2202" s="8">
        <v>0</v>
      </c>
      <c r="AT2202" s="8">
        <v>0</v>
      </c>
      <c r="AU2202" s="8">
        <v>0</v>
      </c>
      <c r="AV2202" s="8">
        <v>0</v>
      </c>
    </row>
    <row r="2203" spans="1:48">
      <c r="A2203" s="8" t="s">
        <v>3443</v>
      </c>
      <c r="D2203" s="8">
        <v>0</v>
      </c>
      <c r="AK2203" s="8">
        <v>0</v>
      </c>
      <c r="AL2203" s="8">
        <v>0</v>
      </c>
      <c r="AM2203" s="8">
        <v>0</v>
      </c>
      <c r="AN2203" s="8">
        <v>0</v>
      </c>
      <c r="AO2203" s="8">
        <v>0</v>
      </c>
      <c r="AP2203" s="8">
        <v>0</v>
      </c>
      <c r="AQ2203" s="8">
        <v>0</v>
      </c>
      <c r="AR2203" s="8">
        <v>0</v>
      </c>
      <c r="AS2203" s="8">
        <v>0</v>
      </c>
      <c r="AT2203" s="8">
        <v>0</v>
      </c>
      <c r="AU2203" s="8">
        <v>0</v>
      </c>
      <c r="AV2203" s="8">
        <v>0</v>
      </c>
    </row>
    <row r="2204" spans="1:48">
      <c r="A2204" s="8" t="s">
        <v>3443</v>
      </c>
      <c r="D2204" s="8">
        <v>0</v>
      </c>
    </row>
    <row r="2205" spans="1:48">
      <c r="A2205" s="8" t="s">
        <v>3443</v>
      </c>
      <c r="D2205" s="8">
        <v>0</v>
      </c>
    </row>
    <row r="2206" spans="1:48">
      <c r="A2206" s="8" t="s">
        <v>3443</v>
      </c>
      <c r="D2206" s="8">
        <v>0</v>
      </c>
    </row>
    <row r="2207" spans="1:48">
      <c r="A2207" s="8" t="s">
        <v>3443</v>
      </c>
      <c r="D2207" s="8">
        <v>0</v>
      </c>
    </row>
    <row r="2208" spans="1:48">
      <c r="A2208" s="8" t="s">
        <v>3443</v>
      </c>
      <c r="B2208" s="8">
        <v>132400534</v>
      </c>
      <c r="D2208" s="8" t="s">
        <v>3953</v>
      </c>
      <c r="K2208" s="8" t="s">
        <v>2050</v>
      </c>
      <c r="S2208" s="8">
        <v>132310528</v>
      </c>
      <c r="T2208" s="8">
        <v>1</v>
      </c>
      <c r="U2208" s="8">
        <v>300000319</v>
      </c>
      <c r="V2208" s="8">
        <v>2</v>
      </c>
      <c r="AK2208" s="8">
        <v>0</v>
      </c>
      <c r="AL2208" s="8">
        <v>0</v>
      </c>
      <c r="AM2208" s="8">
        <v>300000302</v>
      </c>
      <c r="AN2208" s="8">
        <v>0.11111</v>
      </c>
      <c r="AO2208" s="8">
        <v>0</v>
      </c>
      <c r="AP2208" s="8">
        <v>0</v>
      </c>
      <c r="AQ2208" s="8">
        <v>300000301</v>
      </c>
      <c r="AR2208" s="8">
        <v>1</v>
      </c>
      <c r="AS2208" s="8">
        <v>30027</v>
      </c>
      <c r="AT2208" s="8">
        <v>0.11111</v>
      </c>
      <c r="AU2208" s="8">
        <v>30201</v>
      </c>
      <c r="AV2208" s="8">
        <v>0.11111</v>
      </c>
    </row>
    <row r="2209" spans="1:48">
      <c r="A2209" s="8" t="s">
        <v>3443</v>
      </c>
      <c r="B2209" s="8">
        <v>132400638</v>
      </c>
      <c r="D2209" s="8" t="s">
        <v>3954</v>
      </c>
      <c r="K2209" s="8" t="s">
        <v>2050</v>
      </c>
      <c r="S2209" s="8">
        <v>132110639</v>
      </c>
      <c r="T2209" s="8">
        <v>1</v>
      </c>
      <c r="U2209" s="8">
        <v>132110640</v>
      </c>
      <c r="V2209" s="8">
        <v>1</v>
      </c>
      <c r="W2209" s="8">
        <v>132510642</v>
      </c>
      <c r="X2209" s="8">
        <v>1</v>
      </c>
    </row>
    <row r="2210" spans="1:48">
      <c r="A2210" s="8" t="s">
        <v>3443</v>
      </c>
      <c r="B2210" s="8">
        <v>132400563</v>
      </c>
      <c r="D2210" s="8" t="s">
        <v>14779</v>
      </c>
      <c r="K2210" s="8" t="s">
        <v>2050</v>
      </c>
      <c r="S2210" s="8">
        <v>132110556</v>
      </c>
      <c r="T2210" s="8">
        <v>1</v>
      </c>
      <c r="U2210" s="8">
        <v>132510565</v>
      </c>
      <c r="V2210" s="8">
        <v>1</v>
      </c>
      <c r="W2210" s="8">
        <v>300000365</v>
      </c>
      <c r="X2210" s="8">
        <v>7.7999999999999996E-3</v>
      </c>
      <c r="Y2210" s="8">
        <v>300000367</v>
      </c>
      <c r="Z2210" s="8">
        <v>1</v>
      </c>
      <c r="AK2210" s="8">
        <v>0</v>
      </c>
      <c r="AL2210" s="8">
        <v>0</v>
      </c>
      <c r="AM2210" s="8">
        <v>0</v>
      </c>
      <c r="AN2210" s="8">
        <v>0</v>
      </c>
      <c r="AO2210" s="8">
        <v>0</v>
      </c>
      <c r="AP2210" s="8">
        <v>0</v>
      </c>
      <c r="AQ2210" s="8">
        <v>0</v>
      </c>
      <c r="AR2210" s="8">
        <v>0</v>
      </c>
      <c r="AS2210" s="8">
        <v>30024</v>
      </c>
      <c r="AT2210" s="8">
        <v>3.5713999999999996E-2</v>
      </c>
      <c r="AU2210" s="8">
        <v>30201</v>
      </c>
      <c r="AV2210" s="8">
        <v>0</v>
      </c>
    </row>
    <row r="2211" spans="1:48">
      <c r="A2211" s="8" t="s">
        <v>3443</v>
      </c>
      <c r="B2211" s="8">
        <v>132400564</v>
      </c>
      <c r="D2211" s="8" t="s">
        <v>14780</v>
      </c>
      <c r="K2211" s="8" t="s">
        <v>2050</v>
      </c>
      <c r="S2211" s="8">
        <v>132110556</v>
      </c>
      <c r="T2211" s="8">
        <v>1</v>
      </c>
      <c r="U2211" s="8">
        <v>132510566</v>
      </c>
      <c r="V2211" s="8">
        <v>1</v>
      </c>
      <c r="W2211" s="8">
        <v>300000365</v>
      </c>
      <c r="X2211" s="8">
        <v>7.7999999999999996E-3</v>
      </c>
      <c r="Y2211" s="8">
        <v>300000367</v>
      </c>
      <c r="Z2211" s="8">
        <v>1</v>
      </c>
      <c r="AK2211" s="8">
        <v>0</v>
      </c>
      <c r="AL2211" s="8">
        <v>0</v>
      </c>
      <c r="AM2211" s="8">
        <v>0</v>
      </c>
      <c r="AN2211" s="8">
        <v>0</v>
      </c>
      <c r="AO2211" s="8">
        <v>0</v>
      </c>
      <c r="AP2211" s="8">
        <v>0</v>
      </c>
      <c r="AQ2211" s="8">
        <v>0</v>
      </c>
      <c r="AR2211" s="8">
        <v>0</v>
      </c>
      <c r="AS2211" s="8">
        <v>30024</v>
      </c>
      <c r="AT2211" s="8">
        <v>3.5713999999999996E-2</v>
      </c>
      <c r="AU2211" s="8">
        <v>30201</v>
      </c>
      <c r="AV2211" s="8">
        <v>0</v>
      </c>
    </row>
    <row r="2212" spans="1:48">
      <c r="A2212" s="8" t="s">
        <v>3443</v>
      </c>
      <c r="D2212" s="8">
        <v>0</v>
      </c>
      <c r="AK2212" s="8">
        <v>0</v>
      </c>
      <c r="AL2212" s="8">
        <v>0</v>
      </c>
      <c r="AM2212" s="8">
        <v>0</v>
      </c>
      <c r="AN2212" s="8">
        <v>0</v>
      </c>
      <c r="AO2212" s="8">
        <v>0</v>
      </c>
      <c r="AP2212" s="8">
        <v>0</v>
      </c>
      <c r="AQ2212" s="8">
        <v>0</v>
      </c>
      <c r="AR2212" s="8">
        <v>0</v>
      </c>
      <c r="AS2212" s="8">
        <v>0</v>
      </c>
      <c r="AT2212" s="8">
        <v>0</v>
      </c>
      <c r="AU2212" s="8">
        <v>0</v>
      </c>
      <c r="AV2212" s="8">
        <v>0</v>
      </c>
    </row>
    <row r="2213" spans="1:48">
      <c r="A2213" s="8" t="s">
        <v>3443</v>
      </c>
      <c r="B2213" s="8">
        <v>132400660</v>
      </c>
      <c r="D2213" s="8" t="s">
        <v>14781</v>
      </c>
      <c r="K2213" s="8" t="s">
        <v>2050</v>
      </c>
      <c r="S2213" s="8">
        <v>132110556</v>
      </c>
      <c r="T2213" s="8">
        <v>1</v>
      </c>
      <c r="U2213" s="8">
        <v>132510565</v>
      </c>
      <c r="V2213" s="8">
        <v>1</v>
      </c>
      <c r="AK2213" s="8">
        <v>0</v>
      </c>
      <c r="AL2213" s="8">
        <v>0</v>
      </c>
      <c r="AM2213" s="8">
        <v>0</v>
      </c>
      <c r="AN2213" s="8">
        <v>0</v>
      </c>
      <c r="AO2213" s="8">
        <v>0</v>
      </c>
      <c r="AP2213" s="8">
        <v>0</v>
      </c>
      <c r="AQ2213" s="8">
        <v>0</v>
      </c>
      <c r="AR2213" s="8">
        <v>0</v>
      </c>
      <c r="AS2213" s="8">
        <v>30024</v>
      </c>
      <c r="AT2213" s="8">
        <v>3.5713999999999996E-2</v>
      </c>
      <c r="AU2213" s="8">
        <v>30201</v>
      </c>
      <c r="AV2213" s="8">
        <v>0</v>
      </c>
    </row>
    <row r="2214" spans="1:48">
      <c r="A2214" s="8" t="s">
        <v>3443</v>
      </c>
      <c r="D2214" s="8">
        <v>0</v>
      </c>
      <c r="AK2214" s="8">
        <v>0</v>
      </c>
      <c r="AL2214" s="8">
        <v>0</v>
      </c>
      <c r="AM2214" s="8">
        <v>0</v>
      </c>
      <c r="AN2214" s="8">
        <v>0</v>
      </c>
      <c r="AO2214" s="8">
        <v>0</v>
      </c>
      <c r="AP2214" s="8">
        <v>0</v>
      </c>
      <c r="AQ2214" s="8">
        <v>0</v>
      </c>
      <c r="AR2214" s="8">
        <v>0</v>
      </c>
      <c r="AS2214" s="8">
        <v>0</v>
      </c>
      <c r="AT2214" s="8">
        <v>0</v>
      </c>
      <c r="AU2214" s="8">
        <v>0</v>
      </c>
      <c r="AV2214" s="8">
        <v>0</v>
      </c>
    </row>
    <row r="2215" spans="1:48">
      <c r="A2215" s="8" t="s">
        <v>3443</v>
      </c>
      <c r="B2215" s="8">
        <v>132410490</v>
      </c>
      <c r="D2215" s="8" t="s">
        <v>3958</v>
      </c>
      <c r="K2215" s="8" t="s">
        <v>2050</v>
      </c>
      <c r="S2215" s="8">
        <v>131400491</v>
      </c>
      <c r="T2215" s="8">
        <v>1</v>
      </c>
      <c r="U2215" s="8">
        <v>300000279</v>
      </c>
      <c r="V2215" s="8">
        <v>1</v>
      </c>
      <c r="W2215" s="8">
        <v>300000297</v>
      </c>
      <c r="X2215" s="8">
        <v>1</v>
      </c>
      <c r="AK2215" s="8">
        <v>0</v>
      </c>
      <c r="AL2215" s="8">
        <v>0</v>
      </c>
      <c r="AM2215" s="8">
        <v>0</v>
      </c>
      <c r="AN2215" s="8">
        <v>0</v>
      </c>
      <c r="AO2215" s="8">
        <v>0</v>
      </c>
      <c r="AP2215" s="8">
        <v>0</v>
      </c>
      <c r="AQ2215" s="8">
        <v>0</v>
      </c>
      <c r="AR2215" s="8">
        <v>0</v>
      </c>
      <c r="AS2215" s="8">
        <v>30024</v>
      </c>
      <c r="AT2215" s="8">
        <v>1.5625E-2</v>
      </c>
      <c r="AU2215" s="8">
        <v>30201</v>
      </c>
      <c r="AV2215" s="8">
        <v>1.5625E-2</v>
      </c>
    </row>
    <row r="2216" spans="1:48">
      <c r="A2216" s="8" t="s">
        <v>3443</v>
      </c>
      <c r="B2216" s="8">
        <v>132410491</v>
      </c>
      <c r="D2216" s="8" t="s">
        <v>3959</v>
      </c>
      <c r="K2216" s="8" t="s">
        <v>2050</v>
      </c>
      <c r="S2216" s="8">
        <v>132100490</v>
      </c>
      <c r="T2216" s="8">
        <v>1</v>
      </c>
      <c r="U2216" s="8">
        <v>300000279</v>
      </c>
      <c r="V2216" s="8">
        <v>1</v>
      </c>
      <c r="W2216" s="8">
        <v>300000297</v>
      </c>
      <c r="X2216" s="8">
        <v>1</v>
      </c>
      <c r="AK2216" s="8">
        <v>0</v>
      </c>
      <c r="AL2216" s="8">
        <v>0</v>
      </c>
      <c r="AM2216" s="8">
        <v>0</v>
      </c>
      <c r="AN2216" s="8">
        <v>0</v>
      </c>
      <c r="AO2216" s="8">
        <v>0</v>
      </c>
      <c r="AP2216" s="8">
        <v>0</v>
      </c>
      <c r="AQ2216" s="8">
        <v>0</v>
      </c>
      <c r="AR2216" s="8">
        <v>0</v>
      </c>
      <c r="AS2216" s="8">
        <v>30024</v>
      </c>
      <c r="AT2216" s="8">
        <v>1.5625E-2</v>
      </c>
      <c r="AU2216" s="8">
        <v>30201</v>
      </c>
      <c r="AV2216" s="8">
        <v>1.5625E-2</v>
      </c>
    </row>
    <row r="2217" spans="1:48">
      <c r="A2217" s="8" t="s">
        <v>3443</v>
      </c>
      <c r="B2217" s="8">
        <v>150000079</v>
      </c>
      <c r="D2217" s="8" t="s">
        <v>3960</v>
      </c>
      <c r="K2217" s="8" t="s">
        <v>2412</v>
      </c>
      <c r="S2217" s="8">
        <v>150010033</v>
      </c>
      <c r="T2217" s="8">
        <v>4</v>
      </c>
      <c r="U2217" s="8">
        <v>300000251</v>
      </c>
      <c r="V2217" s="8">
        <v>2</v>
      </c>
      <c r="W2217" s="8">
        <v>300000252</v>
      </c>
      <c r="X2217" s="8">
        <v>2</v>
      </c>
      <c r="AK2217" s="8">
        <v>0</v>
      </c>
      <c r="AL2217" s="8">
        <v>0</v>
      </c>
      <c r="AM2217" s="8">
        <v>30029</v>
      </c>
      <c r="AN2217" s="8">
        <v>0.25</v>
      </c>
      <c r="AO2217" s="8">
        <v>0</v>
      </c>
      <c r="AP2217" s="8">
        <v>0</v>
      </c>
      <c r="AQ2217" s="8">
        <v>0</v>
      </c>
      <c r="AR2217" s="8">
        <v>0</v>
      </c>
      <c r="AS2217" s="8">
        <v>0</v>
      </c>
      <c r="AT2217" s="8">
        <v>0</v>
      </c>
      <c r="AU2217" s="8">
        <v>0</v>
      </c>
      <c r="AV2217" s="8">
        <v>0</v>
      </c>
    </row>
    <row r="2218" spans="1:48">
      <c r="A2218" s="8" t="s">
        <v>3443</v>
      </c>
      <c r="B2218" s="8">
        <v>150000080</v>
      </c>
      <c r="D2218" s="8" t="s">
        <v>3961</v>
      </c>
      <c r="K2218" s="8" t="s">
        <v>2412</v>
      </c>
      <c r="S2218" s="8">
        <v>150010033</v>
      </c>
      <c r="T2218" s="8">
        <v>4</v>
      </c>
      <c r="U2218" s="8">
        <v>300000254</v>
      </c>
      <c r="V2218" s="8">
        <v>2</v>
      </c>
      <c r="W2218" s="8">
        <v>300000253</v>
      </c>
      <c r="X2218" s="8">
        <v>2</v>
      </c>
      <c r="AK2218" s="8">
        <v>0</v>
      </c>
      <c r="AL2218" s="8">
        <v>0</v>
      </c>
      <c r="AM2218" s="8">
        <v>30029</v>
      </c>
      <c r="AN2218" s="8">
        <v>0.25</v>
      </c>
      <c r="AO2218" s="8">
        <v>0</v>
      </c>
      <c r="AP2218" s="8">
        <v>0</v>
      </c>
      <c r="AQ2218" s="8">
        <v>0</v>
      </c>
      <c r="AR2218" s="8">
        <v>0</v>
      </c>
      <c r="AS2218" s="8">
        <v>0</v>
      </c>
      <c r="AT2218" s="8">
        <v>0</v>
      </c>
      <c r="AU2218" s="8">
        <v>0</v>
      </c>
      <c r="AV2218" s="8">
        <v>0</v>
      </c>
    </row>
    <row r="2219" spans="1:48">
      <c r="A2219" s="8" t="s">
        <v>3443</v>
      </c>
      <c r="B2219" s="8">
        <v>150000081</v>
      </c>
      <c r="D2219" s="8" t="s">
        <v>3962</v>
      </c>
      <c r="K2219" s="8" t="s">
        <v>2412</v>
      </c>
      <c r="S2219" s="8">
        <v>150010033</v>
      </c>
      <c r="T2219" s="8">
        <v>4</v>
      </c>
      <c r="U2219" s="8">
        <v>300000256</v>
      </c>
      <c r="V2219" s="8">
        <v>2</v>
      </c>
      <c r="W2219" s="8">
        <v>300000255</v>
      </c>
      <c r="X2219" s="8">
        <v>2</v>
      </c>
      <c r="AK2219" s="8">
        <v>0</v>
      </c>
      <c r="AL2219" s="8">
        <v>0</v>
      </c>
      <c r="AM2219" s="8">
        <v>30029</v>
      </c>
      <c r="AN2219" s="8">
        <v>0.25</v>
      </c>
      <c r="AO2219" s="8">
        <v>0</v>
      </c>
      <c r="AP2219" s="8">
        <v>0</v>
      </c>
      <c r="AQ2219" s="8">
        <v>0</v>
      </c>
      <c r="AR2219" s="8">
        <v>0</v>
      </c>
      <c r="AS2219" s="8">
        <v>0</v>
      </c>
      <c r="AT2219" s="8">
        <v>0</v>
      </c>
      <c r="AU2219" s="8">
        <v>0</v>
      </c>
      <c r="AV2219" s="8">
        <v>0</v>
      </c>
    </row>
    <row r="2220" spans="1:48">
      <c r="A2220" s="8" t="s">
        <v>3443</v>
      </c>
      <c r="D2220" s="8">
        <v>0</v>
      </c>
      <c r="AK2220" s="8">
        <v>0</v>
      </c>
      <c r="AL2220" s="8">
        <v>0</v>
      </c>
      <c r="AM2220" s="8">
        <v>0</v>
      </c>
      <c r="AN2220" s="8">
        <v>0</v>
      </c>
      <c r="AO2220" s="8">
        <v>0</v>
      </c>
      <c r="AP2220" s="8">
        <v>0</v>
      </c>
      <c r="AQ2220" s="8">
        <v>0</v>
      </c>
      <c r="AR2220" s="8">
        <v>0</v>
      </c>
      <c r="AS2220" s="8">
        <v>0</v>
      </c>
      <c r="AT2220" s="8">
        <v>0</v>
      </c>
      <c r="AU2220" s="8">
        <v>0</v>
      </c>
      <c r="AV2220" s="8">
        <v>0</v>
      </c>
    </row>
    <row r="2221" spans="1:48">
      <c r="A2221" s="8" t="s">
        <v>3443</v>
      </c>
      <c r="D2221" s="8">
        <v>0</v>
      </c>
      <c r="AK2221" s="8">
        <v>0</v>
      </c>
      <c r="AL2221" s="8">
        <v>0</v>
      </c>
      <c r="AM2221" s="8">
        <v>0</v>
      </c>
      <c r="AN2221" s="8">
        <v>0</v>
      </c>
      <c r="AO2221" s="8">
        <v>0</v>
      </c>
      <c r="AP2221" s="8">
        <v>0</v>
      </c>
      <c r="AQ2221" s="8">
        <v>0</v>
      </c>
      <c r="AR2221" s="8">
        <v>0</v>
      </c>
      <c r="AS2221" s="8">
        <v>0</v>
      </c>
      <c r="AT2221" s="8">
        <v>0</v>
      </c>
      <c r="AU2221" s="8">
        <v>0</v>
      </c>
      <c r="AV2221" s="8">
        <v>0</v>
      </c>
    </row>
    <row r="2222" spans="1:48">
      <c r="A2222" s="8" t="s">
        <v>3443</v>
      </c>
      <c r="D2222" s="8">
        <v>0</v>
      </c>
      <c r="AK2222" s="8">
        <v>0</v>
      </c>
      <c r="AL2222" s="8">
        <v>0</v>
      </c>
      <c r="AM2222" s="8">
        <v>0</v>
      </c>
      <c r="AN2222" s="8">
        <v>0</v>
      </c>
      <c r="AO2222" s="8">
        <v>0</v>
      </c>
      <c r="AP2222" s="8">
        <v>0</v>
      </c>
      <c r="AQ2222" s="8">
        <v>0</v>
      </c>
      <c r="AR2222" s="8">
        <v>0</v>
      </c>
      <c r="AS2222" s="8">
        <v>0</v>
      </c>
      <c r="AT2222" s="8">
        <v>0</v>
      </c>
      <c r="AU2222" s="8">
        <v>0</v>
      </c>
      <c r="AV2222" s="8">
        <v>0</v>
      </c>
    </row>
    <row r="2223" spans="1:48">
      <c r="A2223" s="8" t="s">
        <v>3443</v>
      </c>
      <c r="B2223" s="8">
        <v>151000001</v>
      </c>
      <c r="D2223" s="8" t="s">
        <v>3963</v>
      </c>
      <c r="K2223" s="8" t="s">
        <v>2412</v>
      </c>
      <c r="S2223" s="8">
        <v>150010033</v>
      </c>
      <c r="T2223" s="8">
        <v>1</v>
      </c>
      <c r="AK2223" s="8">
        <v>30191</v>
      </c>
      <c r="AL2223" s="8">
        <v>5.5500000000000005E-4</v>
      </c>
      <c r="AM2223" s="8">
        <v>0</v>
      </c>
      <c r="AN2223" s="8">
        <v>0</v>
      </c>
      <c r="AO2223" s="8">
        <v>300000222</v>
      </c>
      <c r="AP2223" s="8">
        <v>5.0000000000000001E-3</v>
      </c>
      <c r="AQ2223" s="8">
        <v>30013</v>
      </c>
      <c r="AR2223" s="8">
        <v>8.8620000000000001E-3</v>
      </c>
      <c r="AS2223" s="8">
        <v>0</v>
      </c>
      <c r="AT2223" s="8">
        <v>0</v>
      </c>
      <c r="AU2223" s="8">
        <v>30201</v>
      </c>
      <c r="AV2223" s="8">
        <v>5.0000000000000001E-3</v>
      </c>
    </row>
    <row r="2224" spans="1:48">
      <c r="A2224" s="8" t="s">
        <v>3443</v>
      </c>
      <c r="B2224" s="8">
        <v>151000002</v>
      </c>
      <c r="D2224" s="8" t="s">
        <v>3964</v>
      </c>
      <c r="K2224" s="8" t="s">
        <v>2412</v>
      </c>
      <c r="S2224" s="8">
        <v>150010033</v>
      </c>
      <c r="T2224" s="8">
        <v>1</v>
      </c>
      <c r="AK2224" s="8">
        <v>30191</v>
      </c>
      <c r="AL2224" s="8">
        <v>5.5500000000000005E-4</v>
      </c>
      <c r="AM2224" s="8">
        <v>0</v>
      </c>
      <c r="AN2224" s="8">
        <v>0</v>
      </c>
      <c r="AO2224" s="8">
        <v>300000222</v>
      </c>
      <c r="AP2224" s="8">
        <v>5.0000000000000001E-3</v>
      </c>
      <c r="AQ2224" s="8">
        <v>30013</v>
      </c>
      <c r="AR2224" s="8">
        <v>8.8620000000000001E-3</v>
      </c>
      <c r="AS2224" s="8">
        <v>0</v>
      </c>
      <c r="AT2224" s="8">
        <v>0</v>
      </c>
      <c r="AU2224" s="8">
        <v>30201</v>
      </c>
      <c r="AV2224" s="8">
        <v>5.0000000000000001E-3</v>
      </c>
    </row>
    <row r="2225" spans="1:48">
      <c r="A2225" s="8" t="s">
        <v>3443</v>
      </c>
      <c r="B2225" s="8">
        <v>151000003</v>
      </c>
      <c r="D2225" s="8" t="s">
        <v>3965</v>
      </c>
      <c r="K2225" s="8" t="s">
        <v>2412</v>
      </c>
      <c r="S2225" s="8">
        <v>150010033</v>
      </c>
      <c r="T2225" s="8">
        <v>1</v>
      </c>
      <c r="AK2225" s="8">
        <v>30191</v>
      </c>
      <c r="AL2225" s="8">
        <v>5.5500000000000005E-4</v>
      </c>
      <c r="AM2225" s="8">
        <v>0</v>
      </c>
      <c r="AN2225" s="8">
        <v>0</v>
      </c>
      <c r="AO2225" s="8">
        <v>300000222</v>
      </c>
      <c r="AP2225" s="8">
        <v>5.0000000000000001E-3</v>
      </c>
      <c r="AQ2225" s="8">
        <v>30013</v>
      </c>
      <c r="AR2225" s="8">
        <v>8.8620000000000001E-3</v>
      </c>
      <c r="AS2225" s="8">
        <v>0</v>
      </c>
      <c r="AT2225" s="8">
        <v>0</v>
      </c>
      <c r="AU2225" s="8">
        <v>30201</v>
      </c>
      <c r="AV2225" s="8">
        <v>5.0000000000000001E-3</v>
      </c>
    </row>
    <row r="2226" spans="1:48">
      <c r="A2226" s="8" t="s">
        <v>3443</v>
      </c>
      <c r="B2226" s="8">
        <v>151000004</v>
      </c>
      <c r="D2226" s="8" t="s">
        <v>3966</v>
      </c>
      <c r="K2226" s="8" t="s">
        <v>2412</v>
      </c>
      <c r="S2226" s="8">
        <v>150010033</v>
      </c>
      <c r="T2226" s="8">
        <v>1</v>
      </c>
      <c r="AK2226" s="8">
        <v>30191</v>
      </c>
      <c r="AL2226" s="8">
        <v>5.5500000000000005E-4</v>
      </c>
      <c r="AM2226" s="8">
        <v>0</v>
      </c>
      <c r="AN2226" s="8">
        <v>0</v>
      </c>
      <c r="AO2226" s="8">
        <v>300000222</v>
      </c>
      <c r="AP2226" s="8">
        <v>5.0000000000000001E-3</v>
      </c>
      <c r="AQ2226" s="8">
        <v>30013</v>
      </c>
      <c r="AR2226" s="8">
        <v>8.8620000000000001E-3</v>
      </c>
      <c r="AS2226" s="8">
        <v>0</v>
      </c>
      <c r="AT2226" s="8">
        <v>0</v>
      </c>
      <c r="AU2226" s="8">
        <v>30201</v>
      </c>
      <c r="AV2226" s="8">
        <v>5.0000000000000001E-3</v>
      </c>
    </row>
    <row r="2227" spans="1:48">
      <c r="A2227" s="8" t="s">
        <v>3443</v>
      </c>
      <c r="B2227" s="8">
        <v>151000005</v>
      </c>
      <c r="D2227" s="8" t="s">
        <v>3967</v>
      </c>
      <c r="K2227" s="8" t="s">
        <v>2412</v>
      </c>
      <c r="S2227" s="8">
        <v>150010033</v>
      </c>
      <c r="T2227" s="8">
        <v>1</v>
      </c>
      <c r="AK2227" s="8">
        <v>30191</v>
      </c>
      <c r="AL2227" s="8">
        <v>5.5500000000000005E-4</v>
      </c>
      <c r="AM2227" s="8">
        <v>0</v>
      </c>
      <c r="AN2227" s="8">
        <v>0</v>
      </c>
      <c r="AO2227" s="8">
        <v>300000222</v>
      </c>
      <c r="AP2227" s="8">
        <v>5.0000000000000001E-3</v>
      </c>
      <c r="AQ2227" s="8">
        <v>30013</v>
      </c>
      <c r="AR2227" s="8">
        <v>8.8620000000000001E-3</v>
      </c>
      <c r="AS2227" s="8">
        <v>0</v>
      </c>
      <c r="AT2227" s="8">
        <v>0</v>
      </c>
      <c r="AU2227" s="8">
        <v>30201</v>
      </c>
      <c r="AV2227" s="8">
        <v>5.0000000000000001E-3</v>
      </c>
    </row>
    <row r="2228" spans="1:48">
      <c r="A2228" s="8" t="s">
        <v>3443</v>
      </c>
      <c r="B2228" s="8">
        <v>151000006</v>
      </c>
      <c r="D2228" s="8" t="s">
        <v>3968</v>
      </c>
      <c r="K2228" s="8" t="s">
        <v>2412</v>
      </c>
      <c r="S2228" s="8">
        <v>150010033</v>
      </c>
      <c r="T2228" s="8">
        <v>1</v>
      </c>
      <c r="AK2228" s="8">
        <v>30191</v>
      </c>
      <c r="AL2228" s="8">
        <v>5.5500000000000005E-4</v>
      </c>
      <c r="AM2228" s="8">
        <v>0</v>
      </c>
      <c r="AN2228" s="8">
        <v>0</v>
      </c>
      <c r="AO2228" s="8">
        <v>300000222</v>
      </c>
      <c r="AP2228" s="8">
        <v>5.0000000000000001E-3</v>
      </c>
      <c r="AQ2228" s="8">
        <v>30013</v>
      </c>
      <c r="AR2228" s="8">
        <v>8.8620000000000001E-3</v>
      </c>
      <c r="AS2228" s="8">
        <v>0</v>
      </c>
      <c r="AT2228" s="8">
        <v>0</v>
      </c>
      <c r="AU2228" s="8">
        <v>30201</v>
      </c>
      <c r="AV2228" s="8">
        <v>5.0000000000000001E-3</v>
      </c>
    </row>
    <row r="2229" spans="1:48">
      <c r="A2229" s="8" t="s">
        <v>3443</v>
      </c>
      <c r="B2229" s="8">
        <v>151000007</v>
      </c>
      <c r="D2229" s="8" t="s">
        <v>3969</v>
      </c>
      <c r="K2229" s="8" t="s">
        <v>2412</v>
      </c>
      <c r="S2229" s="8">
        <v>150010033</v>
      </c>
      <c r="T2229" s="8">
        <v>1</v>
      </c>
      <c r="AK2229" s="8">
        <v>30191</v>
      </c>
      <c r="AL2229" s="8">
        <v>5.5500000000000005E-4</v>
      </c>
      <c r="AM2229" s="8">
        <v>0</v>
      </c>
      <c r="AN2229" s="8">
        <v>0</v>
      </c>
      <c r="AO2229" s="8">
        <v>300000222</v>
      </c>
      <c r="AP2229" s="8">
        <v>5.0000000000000001E-3</v>
      </c>
      <c r="AQ2229" s="8">
        <v>30013</v>
      </c>
      <c r="AR2229" s="8">
        <v>8.8620000000000001E-3</v>
      </c>
      <c r="AS2229" s="8">
        <v>0</v>
      </c>
      <c r="AT2229" s="8">
        <v>0</v>
      </c>
      <c r="AU2229" s="8">
        <v>30201</v>
      </c>
      <c r="AV2229" s="8">
        <v>5.0000000000000001E-3</v>
      </c>
    </row>
    <row r="2230" spans="1:48">
      <c r="A2230" s="8" t="s">
        <v>3443</v>
      </c>
      <c r="B2230" s="8">
        <v>151000008</v>
      </c>
      <c r="D2230" s="8" t="s">
        <v>3970</v>
      </c>
      <c r="K2230" s="8" t="s">
        <v>2412</v>
      </c>
      <c r="S2230" s="8">
        <v>150010033</v>
      </c>
      <c r="T2230" s="8">
        <v>1</v>
      </c>
      <c r="AK2230" s="8">
        <v>30191</v>
      </c>
      <c r="AL2230" s="8">
        <v>5.5500000000000005E-4</v>
      </c>
      <c r="AM2230" s="8">
        <v>0</v>
      </c>
      <c r="AN2230" s="8">
        <v>0</v>
      </c>
      <c r="AO2230" s="8">
        <v>300000222</v>
      </c>
      <c r="AP2230" s="8">
        <v>5.0000000000000001E-3</v>
      </c>
      <c r="AQ2230" s="8">
        <v>30013</v>
      </c>
      <c r="AR2230" s="8">
        <v>8.8620000000000001E-3</v>
      </c>
      <c r="AS2230" s="8">
        <v>0</v>
      </c>
      <c r="AT2230" s="8">
        <v>0</v>
      </c>
      <c r="AU2230" s="8">
        <v>30201</v>
      </c>
      <c r="AV2230" s="8">
        <v>5.0000000000000001E-3</v>
      </c>
    </row>
    <row r="2231" spans="1:48">
      <c r="A2231" s="8" t="s">
        <v>3443</v>
      </c>
      <c r="B2231" s="8">
        <v>151000009</v>
      </c>
      <c r="D2231" s="8" t="s">
        <v>3971</v>
      </c>
      <c r="K2231" s="8" t="s">
        <v>2412</v>
      </c>
      <c r="S2231" s="8">
        <v>150010033</v>
      </c>
      <c r="T2231" s="8">
        <v>1</v>
      </c>
      <c r="AK2231" s="8">
        <v>30191</v>
      </c>
      <c r="AL2231" s="8">
        <v>5.5500000000000005E-4</v>
      </c>
      <c r="AM2231" s="8">
        <v>0</v>
      </c>
      <c r="AN2231" s="8">
        <v>0</v>
      </c>
      <c r="AO2231" s="8">
        <v>300000222</v>
      </c>
      <c r="AP2231" s="8">
        <v>5.0000000000000001E-3</v>
      </c>
      <c r="AQ2231" s="8">
        <v>30013</v>
      </c>
      <c r="AR2231" s="8">
        <v>8.8620000000000001E-3</v>
      </c>
      <c r="AS2231" s="8">
        <v>0</v>
      </c>
      <c r="AT2231" s="8">
        <v>0</v>
      </c>
      <c r="AU2231" s="8">
        <v>30201</v>
      </c>
      <c r="AV2231" s="8">
        <v>5.0000000000000001E-3</v>
      </c>
    </row>
    <row r="2232" spans="1:48">
      <c r="A2232" s="8" t="s">
        <v>3443</v>
      </c>
      <c r="B2232" s="8">
        <v>151000010</v>
      </c>
      <c r="D2232" s="8" t="s">
        <v>3972</v>
      </c>
      <c r="K2232" s="8" t="s">
        <v>2412</v>
      </c>
      <c r="S2232" s="8">
        <v>150010033</v>
      </c>
      <c r="T2232" s="8">
        <v>1</v>
      </c>
      <c r="AK2232" s="8">
        <v>30191</v>
      </c>
      <c r="AL2232" s="8">
        <v>5.5500000000000005E-4</v>
      </c>
      <c r="AM2232" s="8">
        <v>0</v>
      </c>
      <c r="AN2232" s="8">
        <v>0</v>
      </c>
      <c r="AO2232" s="8">
        <v>300000222</v>
      </c>
      <c r="AP2232" s="8">
        <v>5.0000000000000001E-3</v>
      </c>
      <c r="AQ2232" s="8">
        <v>30013</v>
      </c>
      <c r="AR2232" s="8">
        <v>8.2599999999999991E-4</v>
      </c>
      <c r="AS2232" s="8">
        <v>0</v>
      </c>
      <c r="AT2232" s="8">
        <v>0</v>
      </c>
      <c r="AU2232" s="8">
        <v>30201</v>
      </c>
      <c r="AV2232" s="8">
        <v>5.0000000000000001E-3</v>
      </c>
    </row>
    <row r="2233" spans="1:48">
      <c r="A2233" s="8" t="s">
        <v>3443</v>
      </c>
      <c r="B2233" s="8">
        <v>151000011</v>
      </c>
      <c r="D2233" s="8" t="s">
        <v>3973</v>
      </c>
      <c r="K2233" s="8" t="s">
        <v>2412</v>
      </c>
      <c r="S2233" s="8">
        <v>150010033</v>
      </c>
      <c r="T2233" s="8">
        <v>1</v>
      </c>
      <c r="AK2233" s="8">
        <v>30191</v>
      </c>
      <c r="AL2233" s="8">
        <v>5.5500000000000005E-4</v>
      </c>
      <c r="AM2233" s="8">
        <v>0</v>
      </c>
      <c r="AN2233" s="8">
        <v>0</v>
      </c>
      <c r="AO2233" s="8">
        <v>300000222</v>
      </c>
      <c r="AP2233" s="8">
        <v>5.0000000000000001E-3</v>
      </c>
      <c r="AQ2233" s="8">
        <v>30013</v>
      </c>
      <c r="AR2233" s="8">
        <v>8.8620000000000001E-3</v>
      </c>
      <c r="AS2233" s="8">
        <v>0</v>
      </c>
      <c r="AT2233" s="8">
        <v>0</v>
      </c>
      <c r="AU2233" s="8">
        <v>30201</v>
      </c>
      <c r="AV2233" s="8">
        <v>5.0000000000000001E-3</v>
      </c>
    </row>
    <row r="2234" spans="1:48">
      <c r="A2234" s="8" t="s">
        <v>3443</v>
      </c>
      <c r="B2234" s="8">
        <v>151000012</v>
      </c>
      <c r="D2234" s="8" t="s">
        <v>3974</v>
      </c>
      <c r="K2234" s="8" t="s">
        <v>2412</v>
      </c>
      <c r="S2234" s="8">
        <v>150010033</v>
      </c>
      <c r="T2234" s="8">
        <v>1</v>
      </c>
      <c r="AK2234" s="8">
        <v>30191</v>
      </c>
      <c r="AL2234" s="8">
        <v>5.5500000000000005E-4</v>
      </c>
      <c r="AM2234" s="8">
        <v>0</v>
      </c>
      <c r="AN2234" s="8">
        <v>0</v>
      </c>
      <c r="AO2234" s="8">
        <v>300000222</v>
      </c>
      <c r="AP2234" s="8">
        <v>5.0000000000000001E-3</v>
      </c>
      <c r="AQ2234" s="8">
        <v>30013</v>
      </c>
      <c r="AR2234" s="8">
        <v>8.8620000000000001E-3</v>
      </c>
      <c r="AS2234" s="8">
        <v>0</v>
      </c>
      <c r="AT2234" s="8">
        <v>0</v>
      </c>
      <c r="AU2234" s="8">
        <v>30201</v>
      </c>
      <c r="AV2234" s="8">
        <v>5.0000000000000001E-3</v>
      </c>
    </row>
    <row r="2235" spans="1:48">
      <c r="A2235" s="8" t="s">
        <v>3443</v>
      </c>
      <c r="B2235" s="8">
        <v>151000013</v>
      </c>
      <c r="D2235" s="8" t="s">
        <v>3975</v>
      </c>
      <c r="K2235" s="8" t="s">
        <v>2412</v>
      </c>
      <c r="S2235" s="8">
        <v>150010033</v>
      </c>
      <c r="T2235" s="8">
        <v>1</v>
      </c>
      <c r="AK2235" s="8">
        <v>30191</v>
      </c>
      <c r="AL2235" s="8">
        <v>5.5500000000000005E-4</v>
      </c>
      <c r="AM2235" s="8">
        <v>0</v>
      </c>
      <c r="AN2235" s="8">
        <v>0</v>
      </c>
      <c r="AO2235" s="8">
        <v>300000222</v>
      </c>
      <c r="AP2235" s="8">
        <v>5.0000000000000001E-3</v>
      </c>
      <c r="AQ2235" s="8">
        <v>30013</v>
      </c>
      <c r="AR2235" s="8">
        <v>8.8620000000000001E-3</v>
      </c>
      <c r="AS2235" s="8">
        <v>0</v>
      </c>
      <c r="AT2235" s="8">
        <v>0</v>
      </c>
      <c r="AU2235" s="8">
        <v>30201</v>
      </c>
      <c r="AV2235" s="8">
        <v>5.0000000000000001E-3</v>
      </c>
    </row>
    <row r="2236" spans="1:48">
      <c r="A2236" s="8" t="s">
        <v>3443</v>
      </c>
      <c r="B2236" s="8">
        <v>151000014</v>
      </c>
      <c r="D2236" s="8" t="s">
        <v>3976</v>
      </c>
      <c r="K2236" s="8" t="s">
        <v>2412</v>
      </c>
      <c r="S2236" s="8">
        <v>150010033</v>
      </c>
      <c r="T2236" s="8">
        <v>1</v>
      </c>
      <c r="AK2236" s="8">
        <v>30191</v>
      </c>
      <c r="AL2236" s="8">
        <v>5.5500000000000005E-4</v>
      </c>
      <c r="AM2236" s="8">
        <v>0</v>
      </c>
      <c r="AN2236" s="8">
        <v>0</v>
      </c>
      <c r="AO2236" s="8">
        <v>300000222</v>
      </c>
      <c r="AP2236" s="8">
        <v>5.0000000000000001E-3</v>
      </c>
      <c r="AQ2236" s="8">
        <v>30013</v>
      </c>
      <c r="AR2236" s="8">
        <v>8.8620000000000001E-3</v>
      </c>
      <c r="AS2236" s="8">
        <v>0</v>
      </c>
      <c r="AT2236" s="8">
        <v>0</v>
      </c>
      <c r="AU2236" s="8">
        <v>30201</v>
      </c>
      <c r="AV2236" s="8">
        <v>5.0000000000000001E-3</v>
      </c>
    </row>
    <row r="2237" spans="1:48">
      <c r="A2237" s="8" t="s">
        <v>3443</v>
      </c>
      <c r="B2237" s="8">
        <v>151000017</v>
      </c>
      <c r="D2237" s="8" t="s">
        <v>3977</v>
      </c>
      <c r="K2237" s="8" t="s">
        <v>2412</v>
      </c>
      <c r="S2237" s="8">
        <v>150010033</v>
      </c>
      <c r="T2237" s="8">
        <v>1</v>
      </c>
      <c r="AK2237" s="8">
        <v>30191</v>
      </c>
      <c r="AL2237" s="8">
        <v>5.5500000000000005E-4</v>
      </c>
      <c r="AM2237" s="8">
        <v>0</v>
      </c>
      <c r="AN2237" s="8">
        <v>0</v>
      </c>
      <c r="AO2237" s="8">
        <v>300000222</v>
      </c>
      <c r="AP2237" s="8">
        <v>5.0000000000000001E-3</v>
      </c>
      <c r="AQ2237" s="8">
        <v>30013</v>
      </c>
      <c r="AR2237" s="8">
        <v>8.8620000000000001E-3</v>
      </c>
      <c r="AS2237" s="8">
        <v>0</v>
      </c>
      <c r="AT2237" s="8">
        <v>0</v>
      </c>
      <c r="AU2237" s="8">
        <v>30201</v>
      </c>
      <c r="AV2237" s="8">
        <v>5.0000000000000001E-3</v>
      </c>
    </row>
    <row r="2238" spans="1:48">
      <c r="A2238" s="8" t="s">
        <v>3443</v>
      </c>
      <c r="B2238" s="8">
        <v>151000018</v>
      </c>
      <c r="D2238" s="8" t="s">
        <v>3978</v>
      </c>
      <c r="K2238" s="8" t="s">
        <v>2412</v>
      </c>
      <c r="S2238" s="8">
        <v>150010033</v>
      </c>
      <c r="T2238" s="8">
        <v>1</v>
      </c>
      <c r="AK2238" s="8">
        <v>30191</v>
      </c>
      <c r="AL2238" s="8">
        <v>5.5500000000000005E-4</v>
      </c>
      <c r="AM2238" s="8">
        <v>0</v>
      </c>
      <c r="AN2238" s="8">
        <v>0</v>
      </c>
      <c r="AO2238" s="8">
        <v>300000222</v>
      </c>
      <c r="AP2238" s="8">
        <v>5.0000000000000001E-3</v>
      </c>
      <c r="AQ2238" s="8">
        <v>30013</v>
      </c>
      <c r="AR2238" s="8">
        <v>8.8620000000000001E-3</v>
      </c>
      <c r="AS2238" s="8">
        <v>0</v>
      </c>
      <c r="AT2238" s="8">
        <v>0</v>
      </c>
      <c r="AU2238" s="8">
        <v>30201</v>
      </c>
      <c r="AV2238" s="8">
        <v>5.0000000000000001E-3</v>
      </c>
    </row>
    <row r="2239" spans="1:48">
      <c r="A2239" s="8" t="s">
        <v>3443</v>
      </c>
      <c r="B2239" s="8">
        <v>151000019</v>
      </c>
      <c r="D2239" s="8" t="s">
        <v>3979</v>
      </c>
      <c r="K2239" s="8" t="s">
        <v>2412</v>
      </c>
      <c r="S2239" s="8">
        <v>150010033</v>
      </c>
      <c r="T2239" s="8">
        <v>1</v>
      </c>
      <c r="AK2239" s="8">
        <v>30191</v>
      </c>
      <c r="AL2239" s="8">
        <v>5.5500000000000005E-4</v>
      </c>
      <c r="AM2239" s="8">
        <v>0</v>
      </c>
      <c r="AN2239" s="8">
        <v>0</v>
      </c>
      <c r="AO2239" s="8">
        <v>300000222</v>
      </c>
      <c r="AP2239" s="8">
        <v>5.0000000000000001E-3</v>
      </c>
      <c r="AQ2239" s="8">
        <v>30013</v>
      </c>
      <c r="AR2239" s="8">
        <v>8.8620000000000001E-3</v>
      </c>
      <c r="AS2239" s="8">
        <v>0</v>
      </c>
      <c r="AT2239" s="8">
        <v>0</v>
      </c>
      <c r="AU2239" s="8">
        <v>30201</v>
      </c>
      <c r="AV2239" s="8">
        <v>5.0000000000000001E-3</v>
      </c>
    </row>
    <row r="2240" spans="1:48">
      <c r="A2240" s="8" t="s">
        <v>3443</v>
      </c>
      <c r="B2240" s="8">
        <v>151000020</v>
      </c>
      <c r="D2240" s="8" t="s">
        <v>3980</v>
      </c>
      <c r="K2240" s="8" t="s">
        <v>2412</v>
      </c>
      <c r="S2240" s="8">
        <v>150010033</v>
      </c>
      <c r="T2240" s="8">
        <v>1</v>
      </c>
      <c r="AK2240" s="8">
        <v>30191</v>
      </c>
      <c r="AL2240" s="8">
        <v>5.5500000000000005E-4</v>
      </c>
      <c r="AM2240" s="8">
        <v>0</v>
      </c>
      <c r="AN2240" s="8">
        <v>0</v>
      </c>
      <c r="AO2240" s="8">
        <v>300000222</v>
      </c>
      <c r="AP2240" s="8">
        <v>5.0000000000000001E-3</v>
      </c>
      <c r="AQ2240" s="8">
        <v>30013</v>
      </c>
      <c r="AR2240" s="8">
        <v>8.8620000000000001E-3</v>
      </c>
      <c r="AS2240" s="8">
        <v>0</v>
      </c>
      <c r="AT2240" s="8">
        <v>0</v>
      </c>
      <c r="AU2240" s="8">
        <v>30201</v>
      </c>
      <c r="AV2240" s="8">
        <v>5.0000000000000001E-3</v>
      </c>
    </row>
    <row r="2241" spans="1:48">
      <c r="A2241" s="8" t="s">
        <v>3443</v>
      </c>
      <c r="B2241" s="8">
        <v>151000021</v>
      </c>
      <c r="D2241" s="8" t="s">
        <v>3981</v>
      </c>
      <c r="K2241" s="8" t="s">
        <v>2412</v>
      </c>
      <c r="S2241" s="8">
        <v>150010033</v>
      </c>
      <c r="T2241" s="8">
        <v>1</v>
      </c>
      <c r="AK2241" s="8">
        <v>30191</v>
      </c>
      <c r="AL2241" s="8">
        <v>5.5500000000000005E-4</v>
      </c>
      <c r="AM2241" s="8">
        <v>0</v>
      </c>
      <c r="AN2241" s="8">
        <v>0</v>
      </c>
      <c r="AO2241" s="8">
        <v>300000222</v>
      </c>
      <c r="AP2241" s="8">
        <v>5.0000000000000001E-3</v>
      </c>
      <c r="AQ2241" s="8">
        <v>30013</v>
      </c>
      <c r="AR2241" s="8">
        <v>8.8620000000000001E-3</v>
      </c>
      <c r="AS2241" s="8">
        <v>0</v>
      </c>
      <c r="AT2241" s="8">
        <v>0</v>
      </c>
      <c r="AU2241" s="8">
        <v>30201</v>
      </c>
      <c r="AV2241" s="8">
        <v>5.0000000000000001E-3</v>
      </c>
    </row>
    <row r="2242" spans="1:48">
      <c r="A2242" s="8" t="s">
        <v>3443</v>
      </c>
      <c r="B2242" s="8">
        <v>151000022</v>
      </c>
      <c r="D2242" s="8" t="s">
        <v>3982</v>
      </c>
      <c r="K2242" s="8" t="s">
        <v>2412</v>
      </c>
      <c r="S2242" s="8">
        <v>150010033</v>
      </c>
      <c r="T2242" s="8">
        <v>1</v>
      </c>
      <c r="AK2242" s="8">
        <v>30191</v>
      </c>
      <c r="AL2242" s="8">
        <v>5.5500000000000005E-4</v>
      </c>
      <c r="AM2242" s="8">
        <v>0</v>
      </c>
      <c r="AN2242" s="8">
        <v>0</v>
      </c>
      <c r="AO2242" s="8">
        <v>300000222</v>
      </c>
      <c r="AP2242" s="8">
        <v>5.0000000000000001E-3</v>
      </c>
      <c r="AQ2242" s="8">
        <v>30013</v>
      </c>
      <c r="AR2242" s="8">
        <v>8.8620000000000001E-3</v>
      </c>
      <c r="AS2242" s="8">
        <v>0</v>
      </c>
      <c r="AT2242" s="8">
        <v>0</v>
      </c>
      <c r="AU2242" s="8">
        <v>30201</v>
      </c>
      <c r="AV2242" s="8">
        <v>5.0000000000000001E-3</v>
      </c>
    </row>
    <row r="2243" spans="1:48">
      <c r="A2243" s="8" t="s">
        <v>3443</v>
      </c>
      <c r="B2243" s="8">
        <v>151000023</v>
      </c>
      <c r="D2243" s="8" t="s">
        <v>3983</v>
      </c>
      <c r="K2243" s="8" t="s">
        <v>2412</v>
      </c>
      <c r="S2243" s="8">
        <v>150010033</v>
      </c>
      <c r="T2243" s="8">
        <v>1</v>
      </c>
      <c r="AK2243" s="8">
        <v>30191</v>
      </c>
      <c r="AL2243" s="8">
        <v>5.5500000000000005E-4</v>
      </c>
      <c r="AM2243" s="8">
        <v>0</v>
      </c>
      <c r="AN2243" s="8">
        <v>0</v>
      </c>
      <c r="AO2243" s="8">
        <v>300000222</v>
      </c>
      <c r="AP2243" s="8">
        <v>5.0000000000000001E-3</v>
      </c>
      <c r="AQ2243" s="8">
        <v>30013</v>
      </c>
      <c r="AR2243" s="8">
        <v>8.8620000000000001E-3</v>
      </c>
      <c r="AS2243" s="8">
        <v>0</v>
      </c>
      <c r="AT2243" s="8">
        <v>0</v>
      </c>
      <c r="AU2243" s="8">
        <v>30201</v>
      </c>
      <c r="AV2243" s="8">
        <v>5.0000000000000001E-3</v>
      </c>
    </row>
    <row r="2244" spans="1:48">
      <c r="A2244" s="8" t="s">
        <v>3443</v>
      </c>
      <c r="B2244" s="8">
        <v>151000024</v>
      </c>
      <c r="D2244" s="8" t="s">
        <v>3984</v>
      </c>
      <c r="K2244" s="8" t="s">
        <v>2412</v>
      </c>
      <c r="S2244" s="8">
        <v>150010033</v>
      </c>
      <c r="T2244" s="8">
        <v>1</v>
      </c>
      <c r="AK2244" s="8">
        <v>30191</v>
      </c>
      <c r="AL2244" s="8">
        <v>5.5500000000000005E-4</v>
      </c>
      <c r="AM2244" s="8">
        <v>0</v>
      </c>
      <c r="AN2244" s="8">
        <v>0</v>
      </c>
      <c r="AO2244" s="8">
        <v>300000222</v>
      </c>
      <c r="AP2244" s="8">
        <v>5.0000000000000001E-3</v>
      </c>
      <c r="AQ2244" s="8">
        <v>30013</v>
      </c>
      <c r="AR2244" s="8">
        <v>8.8620000000000001E-3</v>
      </c>
      <c r="AS2244" s="8">
        <v>0</v>
      </c>
      <c r="AT2244" s="8">
        <v>0</v>
      </c>
      <c r="AU2244" s="8">
        <v>30201</v>
      </c>
      <c r="AV2244" s="8">
        <v>5.0000000000000001E-3</v>
      </c>
    </row>
    <row r="2245" spans="1:48">
      <c r="A2245" s="8" t="s">
        <v>3443</v>
      </c>
      <c r="B2245" s="8">
        <v>151000025</v>
      </c>
      <c r="D2245" s="8" t="s">
        <v>3985</v>
      </c>
      <c r="K2245" s="8" t="s">
        <v>2412</v>
      </c>
      <c r="S2245" s="8">
        <v>150010033</v>
      </c>
      <c r="T2245" s="8">
        <v>1</v>
      </c>
      <c r="AK2245" s="8">
        <v>30191</v>
      </c>
      <c r="AL2245" s="8">
        <v>5.5500000000000005E-4</v>
      </c>
      <c r="AM2245" s="8">
        <v>0</v>
      </c>
      <c r="AN2245" s="8">
        <v>0</v>
      </c>
      <c r="AO2245" s="8">
        <v>300000222</v>
      </c>
      <c r="AP2245" s="8">
        <v>5.0000000000000001E-3</v>
      </c>
      <c r="AQ2245" s="8">
        <v>30013</v>
      </c>
      <c r="AR2245" s="8">
        <v>8.8620000000000001E-3</v>
      </c>
      <c r="AS2245" s="8">
        <v>0</v>
      </c>
      <c r="AT2245" s="8">
        <v>0</v>
      </c>
      <c r="AU2245" s="8">
        <v>30201</v>
      </c>
      <c r="AV2245" s="8">
        <v>5.0000000000000001E-3</v>
      </c>
    </row>
    <row r="2246" spans="1:48">
      <c r="A2246" s="8" t="s">
        <v>3443</v>
      </c>
      <c r="B2246" s="8">
        <v>151000026</v>
      </c>
      <c r="D2246" s="8" t="s">
        <v>3986</v>
      </c>
      <c r="K2246" s="8" t="s">
        <v>2412</v>
      </c>
      <c r="S2246" s="8">
        <v>150010033</v>
      </c>
      <c r="T2246" s="8">
        <v>1</v>
      </c>
      <c r="AK2246" s="8">
        <v>30191</v>
      </c>
      <c r="AL2246" s="8">
        <v>5.5500000000000005E-4</v>
      </c>
      <c r="AM2246" s="8">
        <v>0</v>
      </c>
      <c r="AN2246" s="8">
        <v>0</v>
      </c>
      <c r="AO2246" s="8">
        <v>300000222</v>
      </c>
      <c r="AP2246" s="8">
        <v>5.0000000000000001E-3</v>
      </c>
      <c r="AQ2246" s="8">
        <v>30013</v>
      </c>
      <c r="AR2246" s="8">
        <v>8.8620000000000001E-3</v>
      </c>
      <c r="AS2246" s="8">
        <v>0</v>
      </c>
      <c r="AT2246" s="8">
        <v>0</v>
      </c>
      <c r="AU2246" s="8">
        <v>30201</v>
      </c>
      <c r="AV2246" s="8">
        <v>5.0000000000000001E-3</v>
      </c>
    </row>
    <row r="2247" spans="1:48">
      <c r="A2247" s="8" t="s">
        <v>3443</v>
      </c>
      <c r="B2247" s="8">
        <v>151000027</v>
      </c>
      <c r="D2247" s="8" t="s">
        <v>3987</v>
      </c>
      <c r="K2247" s="8" t="s">
        <v>2412</v>
      </c>
      <c r="S2247" s="8">
        <v>150010033</v>
      </c>
      <c r="T2247" s="8">
        <v>1</v>
      </c>
      <c r="AK2247" s="8">
        <v>30191</v>
      </c>
      <c r="AL2247" s="8">
        <v>5.5500000000000005E-4</v>
      </c>
      <c r="AM2247" s="8">
        <v>0</v>
      </c>
      <c r="AN2247" s="8">
        <v>0</v>
      </c>
      <c r="AO2247" s="8">
        <v>300000222</v>
      </c>
      <c r="AP2247" s="8">
        <v>5.0000000000000001E-3</v>
      </c>
      <c r="AQ2247" s="8">
        <v>30013</v>
      </c>
      <c r="AR2247" s="8">
        <v>8.8620000000000001E-3</v>
      </c>
      <c r="AS2247" s="8">
        <v>0</v>
      </c>
      <c r="AT2247" s="8">
        <v>0</v>
      </c>
      <c r="AU2247" s="8">
        <v>30201</v>
      </c>
      <c r="AV2247" s="8">
        <v>5.0000000000000001E-3</v>
      </c>
    </row>
    <row r="2248" spans="1:48">
      <c r="A2248" s="8" t="s">
        <v>3443</v>
      </c>
      <c r="B2248" s="8">
        <v>151000028</v>
      </c>
      <c r="D2248" s="8" t="s">
        <v>3988</v>
      </c>
      <c r="K2248" s="8" t="s">
        <v>2412</v>
      </c>
      <c r="S2248" s="8">
        <v>150010033</v>
      </c>
      <c r="T2248" s="8">
        <v>1</v>
      </c>
      <c r="AK2248" s="8">
        <v>30191</v>
      </c>
      <c r="AL2248" s="8">
        <v>5.5500000000000005E-4</v>
      </c>
      <c r="AM2248" s="8">
        <v>0</v>
      </c>
      <c r="AN2248" s="8">
        <v>0</v>
      </c>
      <c r="AO2248" s="8">
        <v>300000222</v>
      </c>
      <c r="AP2248" s="8">
        <v>5.0000000000000001E-3</v>
      </c>
      <c r="AQ2248" s="8">
        <v>30013</v>
      </c>
      <c r="AR2248" s="8">
        <v>8.8620000000000001E-3</v>
      </c>
      <c r="AS2248" s="8">
        <v>0</v>
      </c>
      <c r="AT2248" s="8">
        <v>0</v>
      </c>
      <c r="AU2248" s="8">
        <v>30201</v>
      </c>
      <c r="AV2248" s="8">
        <v>5.0000000000000001E-3</v>
      </c>
    </row>
    <row r="2249" spans="1:48">
      <c r="A2249" s="8" t="s">
        <v>3443</v>
      </c>
      <c r="D2249" s="8">
        <v>0</v>
      </c>
      <c r="AK2249" s="8">
        <v>0</v>
      </c>
      <c r="AL2249" s="8">
        <v>0</v>
      </c>
      <c r="AM2249" s="8">
        <v>0</v>
      </c>
      <c r="AN2249" s="8">
        <v>0</v>
      </c>
      <c r="AO2249" s="8">
        <v>0</v>
      </c>
      <c r="AP2249" s="8">
        <v>0</v>
      </c>
      <c r="AQ2249" s="8">
        <v>0</v>
      </c>
      <c r="AR2249" s="8">
        <v>0</v>
      </c>
      <c r="AS2249" s="8">
        <v>0</v>
      </c>
      <c r="AT2249" s="8">
        <v>0</v>
      </c>
      <c r="AU2249" s="8">
        <v>0</v>
      </c>
      <c r="AV2249" s="8">
        <v>0</v>
      </c>
    </row>
    <row r="2250" spans="1:48">
      <c r="A2250" s="8" t="s">
        <v>3443</v>
      </c>
      <c r="B2250" s="8">
        <v>151000029</v>
      </c>
      <c r="D2250" s="8" t="s">
        <v>3989</v>
      </c>
      <c r="K2250" s="8" t="s">
        <v>2412</v>
      </c>
      <c r="S2250" s="8">
        <v>150000005</v>
      </c>
      <c r="T2250" s="8">
        <v>1</v>
      </c>
      <c r="AK2250" s="8">
        <v>0</v>
      </c>
      <c r="AL2250" s="8">
        <v>0</v>
      </c>
      <c r="AM2250" s="8">
        <v>0</v>
      </c>
      <c r="AN2250" s="8">
        <v>0</v>
      </c>
      <c r="AO2250" s="8">
        <v>0</v>
      </c>
      <c r="AP2250" s="8">
        <v>0</v>
      </c>
      <c r="AQ2250" s="8">
        <v>0</v>
      </c>
      <c r="AR2250" s="8">
        <v>0</v>
      </c>
      <c r="AS2250" s="8">
        <v>0</v>
      </c>
      <c r="AT2250" s="8">
        <v>0</v>
      </c>
      <c r="AU2250" s="8">
        <v>30201</v>
      </c>
      <c r="AV2250" s="8">
        <v>3.333E-3</v>
      </c>
    </row>
    <row r="2251" spans="1:48">
      <c r="A2251" s="8" t="s">
        <v>3443</v>
      </c>
      <c r="B2251" s="8">
        <v>151000030</v>
      </c>
      <c r="D2251" s="8" t="s">
        <v>3990</v>
      </c>
      <c r="K2251" s="8" t="s">
        <v>2412</v>
      </c>
      <c r="S2251" s="8">
        <v>150000009</v>
      </c>
      <c r="T2251" s="8">
        <v>1</v>
      </c>
      <c r="AK2251" s="8">
        <v>0</v>
      </c>
      <c r="AL2251" s="8">
        <v>0</v>
      </c>
      <c r="AM2251" s="8">
        <v>0</v>
      </c>
      <c r="AN2251" s="8">
        <v>0</v>
      </c>
      <c r="AO2251" s="8">
        <v>0</v>
      </c>
      <c r="AP2251" s="8">
        <v>0</v>
      </c>
      <c r="AQ2251" s="8">
        <v>0</v>
      </c>
      <c r="AR2251" s="8">
        <v>0</v>
      </c>
      <c r="AS2251" s="8">
        <v>0</v>
      </c>
      <c r="AT2251" s="8">
        <v>0</v>
      </c>
      <c r="AU2251" s="8">
        <v>30201</v>
      </c>
      <c r="AV2251" s="8">
        <v>3.333E-3</v>
      </c>
    </row>
    <row r="2252" spans="1:48">
      <c r="A2252" s="8" t="s">
        <v>3443</v>
      </c>
      <c r="B2252" s="8">
        <v>151000031</v>
      </c>
      <c r="D2252" s="8" t="s">
        <v>3991</v>
      </c>
      <c r="K2252" s="8" t="s">
        <v>2412</v>
      </c>
      <c r="S2252" s="8">
        <v>150000005</v>
      </c>
      <c r="T2252" s="8">
        <v>1</v>
      </c>
      <c r="AK2252" s="8">
        <v>0</v>
      </c>
      <c r="AL2252" s="8">
        <v>0</v>
      </c>
      <c r="AM2252" s="8">
        <v>0</v>
      </c>
      <c r="AN2252" s="8">
        <v>0</v>
      </c>
      <c r="AO2252" s="8">
        <v>0</v>
      </c>
      <c r="AP2252" s="8">
        <v>0</v>
      </c>
      <c r="AQ2252" s="8">
        <v>0</v>
      </c>
      <c r="AR2252" s="8">
        <v>0</v>
      </c>
      <c r="AS2252" s="8">
        <v>0</v>
      </c>
      <c r="AT2252" s="8">
        <v>0</v>
      </c>
      <c r="AU2252" s="8">
        <v>30201</v>
      </c>
      <c r="AV2252" s="8">
        <v>3.333E-3</v>
      </c>
    </row>
    <row r="2253" spans="1:48">
      <c r="A2253" s="8" t="s">
        <v>3443</v>
      </c>
      <c r="B2253" s="8">
        <v>151000032</v>
      </c>
      <c r="D2253" s="8" t="s">
        <v>3992</v>
      </c>
      <c r="K2253" s="8" t="s">
        <v>2412</v>
      </c>
      <c r="S2253" s="8">
        <v>150000009</v>
      </c>
      <c r="T2253" s="8">
        <v>1</v>
      </c>
      <c r="AK2253" s="8">
        <v>0</v>
      </c>
      <c r="AL2253" s="8">
        <v>0</v>
      </c>
      <c r="AM2253" s="8">
        <v>0</v>
      </c>
      <c r="AN2253" s="8">
        <v>0</v>
      </c>
      <c r="AO2253" s="8">
        <v>0</v>
      </c>
      <c r="AP2253" s="8">
        <v>0</v>
      </c>
      <c r="AQ2253" s="8">
        <v>0</v>
      </c>
      <c r="AR2253" s="8">
        <v>0</v>
      </c>
      <c r="AS2253" s="8">
        <v>0</v>
      </c>
      <c r="AT2253" s="8">
        <v>0</v>
      </c>
      <c r="AU2253" s="8">
        <v>30201</v>
      </c>
      <c r="AV2253" s="8">
        <v>3.333E-3</v>
      </c>
    </row>
    <row r="2254" spans="1:48">
      <c r="A2254" s="8" t="s">
        <v>3443</v>
      </c>
      <c r="B2254" s="8">
        <v>151000033</v>
      </c>
      <c r="D2254" s="8" t="s">
        <v>3993</v>
      </c>
      <c r="K2254" s="8" t="s">
        <v>2412</v>
      </c>
      <c r="S2254" s="8">
        <v>150000005</v>
      </c>
      <c r="T2254" s="8">
        <v>1</v>
      </c>
      <c r="AK2254" s="8">
        <v>0</v>
      </c>
      <c r="AL2254" s="8">
        <v>0</v>
      </c>
      <c r="AM2254" s="8">
        <v>0</v>
      </c>
      <c r="AN2254" s="8">
        <v>0</v>
      </c>
      <c r="AO2254" s="8">
        <v>0</v>
      </c>
      <c r="AP2254" s="8">
        <v>0</v>
      </c>
      <c r="AQ2254" s="8">
        <v>0</v>
      </c>
      <c r="AR2254" s="8">
        <v>0</v>
      </c>
      <c r="AS2254" s="8">
        <v>0</v>
      </c>
      <c r="AT2254" s="8">
        <v>0</v>
      </c>
      <c r="AU2254" s="8">
        <v>30201</v>
      </c>
      <c r="AV2254" s="8">
        <v>3.333E-3</v>
      </c>
    </row>
    <row r="2255" spans="1:48">
      <c r="A2255" s="8" t="s">
        <v>3443</v>
      </c>
      <c r="B2255" s="8">
        <v>151000034</v>
      </c>
      <c r="D2255" s="8" t="s">
        <v>3994</v>
      </c>
      <c r="K2255" s="8" t="s">
        <v>2412</v>
      </c>
      <c r="S2255" s="8">
        <v>150000009</v>
      </c>
      <c r="T2255" s="8">
        <v>1</v>
      </c>
      <c r="AK2255" s="8">
        <v>0</v>
      </c>
      <c r="AL2255" s="8">
        <v>0</v>
      </c>
      <c r="AM2255" s="8">
        <v>0</v>
      </c>
      <c r="AN2255" s="8">
        <v>0</v>
      </c>
      <c r="AO2255" s="8">
        <v>0</v>
      </c>
      <c r="AP2255" s="8">
        <v>0</v>
      </c>
      <c r="AQ2255" s="8">
        <v>0</v>
      </c>
      <c r="AR2255" s="8">
        <v>0</v>
      </c>
      <c r="AS2255" s="8">
        <v>0</v>
      </c>
      <c r="AT2255" s="8">
        <v>0</v>
      </c>
      <c r="AU2255" s="8">
        <v>30201</v>
      </c>
      <c r="AV2255" s="8">
        <v>3.333E-3</v>
      </c>
    </row>
    <row r="2256" spans="1:48">
      <c r="A2256" s="8" t="s">
        <v>3443</v>
      </c>
      <c r="B2256" s="8">
        <v>151000035</v>
      </c>
      <c r="D2256" s="8" t="s">
        <v>3995</v>
      </c>
      <c r="K2256" s="8" t="s">
        <v>2412</v>
      </c>
      <c r="S2256" s="8">
        <v>150000006</v>
      </c>
      <c r="T2256" s="8">
        <v>1</v>
      </c>
      <c r="AK2256" s="8">
        <v>0</v>
      </c>
      <c r="AL2256" s="8">
        <v>0</v>
      </c>
      <c r="AM2256" s="8">
        <v>0</v>
      </c>
      <c r="AN2256" s="8">
        <v>0</v>
      </c>
      <c r="AO2256" s="8">
        <v>0</v>
      </c>
      <c r="AP2256" s="8">
        <v>0</v>
      </c>
      <c r="AQ2256" s="8">
        <v>0</v>
      </c>
      <c r="AR2256" s="8">
        <v>0</v>
      </c>
      <c r="AS2256" s="8">
        <v>0</v>
      </c>
      <c r="AT2256" s="8">
        <v>0</v>
      </c>
      <c r="AU2256" s="8">
        <v>30201</v>
      </c>
      <c r="AV2256" s="8">
        <v>3.333E-3</v>
      </c>
    </row>
    <row r="2257" spans="1:48">
      <c r="A2257" s="8" t="s">
        <v>3443</v>
      </c>
      <c r="B2257" s="8">
        <v>151000036</v>
      </c>
      <c r="D2257" s="8" t="s">
        <v>3996</v>
      </c>
      <c r="K2257" s="8" t="s">
        <v>2412</v>
      </c>
      <c r="S2257" s="8">
        <v>150000010</v>
      </c>
      <c r="T2257" s="8">
        <v>1</v>
      </c>
      <c r="AK2257" s="8">
        <v>0</v>
      </c>
      <c r="AL2257" s="8">
        <v>0</v>
      </c>
      <c r="AM2257" s="8">
        <v>0</v>
      </c>
      <c r="AN2257" s="8">
        <v>0</v>
      </c>
      <c r="AO2257" s="8">
        <v>0</v>
      </c>
      <c r="AP2257" s="8">
        <v>0</v>
      </c>
      <c r="AQ2257" s="8">
        <v>0</v>
      </c>
      <c r="AR2257" s="8">
        <v>0</v>
      </c>
      <c r="AS2257" s="8">
        <v>0</v>
      </c>
      <c r="AT2257" s="8">
        <v>0</v>
      </c>
      <c r="AU2257" s="8">
        <v>30201</v>
      </c>
      <c r="AV2257" s="8">
        <v>3.333E-3</v>
      </c>
    </row>
    <row r="2258" spans="1:48">
      <c r="A2258" s="8" t="s">
        <v>3443</v>
      </c>
      <c r="B2258" s="8">
        <v>151000037</v>
      </c>
      <c r="D2258" s="8" t="s">
        <v>3997</v>
      </c>
      <c r="K2258" s="8" t="s">
        <v>2412</v>
      </c>
      <c r="S2258" s="8">
        <v>150000006</v>
      </c>
      <c r="T2258" s="8">
        <v>1</v>
      </c>
      <c r="AK2258" s="8">
        <v>0</v>
      </c>
      <c r="AL2258" s="8">
        <v>0</v>
      </c>
      <c r="AM2258" s="8">
        <v>0</v>
      </c>
      <c r="AN2258" s="8">
        <v>0</v>
      </c>
      <c r="AO2258" s="8">
        <v>0</v>
      </c>
      <c r="AP2258" s="8">
        <v>0</v>
      </c>
      <c r="AQ2258" s="8">
        <v>0</v>
      </c>
      <c r="AR2258" s="8">
        <v>0</v>
      </c>
      <c r="AS2258" s="8">
        <v>0</v>
      </c>
      <c r="AT2258" s="8">
        <v>0</v>
      </c>
      <c r="AU2258" s="8">
        <v>30201</v>
      </c>
      <c r="AV2258" s="8">
        <v>3.333E-3</v>
      </c>
    </row>
    <row r="2259" spans="1:48">
      <c r="A2259" s="8" t="s">
        <v>3443</v>
      </c>
      <c r="B2259" s="8">
        <v>151000038</v>
      </c>
      <c r="D2259" s="8" t="s">
        <v>3998</v>
      </c>
      <c r="K2259" s="8" t="s">
        <v>2412</v>
      </c>
      <c r="S2259" s="8">
        <v>150000010</v>
      </c>
      <c r="T2259" s="8">
        <v>1</v>
      </c>
      <c r="AK2259" s="8">
        <v>0</v>
      </c>
      <c r="AL2259" s="8">
        <v>0</v>
      </c>
      <c r="AM2259" s="8">
        <v>0</v>
      </c>
      <c r="AN2259" s="8">
        <v>0</v>
      </c>
      <c r="AO2259" s="8">
        <v>0</v>
      </c>
      <c r="AP2259" s="8">
        <v>0</v>
      </c>
      <c r="AQ2259" s="8">
        <v>0</v>
      </c>
      <c r="AR2259" s="8">
        <v>0</v>
      </c>
      <c r="AS2259" s="8">
        <v>0</v>
      </c>
      <c r="AT2259" s="8">
        <v>0</v>
      </c>
      <c r="AU2259" s="8">
        <v>30201</v>
      </c>
      <c r="AV2259" s="8">
        <v>3.333E-3</v>
      </c>
    </row>
    <row r="2260" spans="1:48">
      <c r="A2260" s="8" t="s">
        <v>3443</v>
      </c>
      <c r="B2260" s="8">
        <v>151000039</v>
      </c>
      <c r="D2260" s="8" t="s">
        <v>3999</v>
      </c>
      <c r="K2260" s="8" t="s">
        <v>2412</v>
      </c>
      <c r="S2260" s="8">
        <v>150000006</v>
      </c>
      <c r="T2260" s="8">
        <v>1</v>
      </c>
      <c r="AK2260" s="8">
        <v>0</v>
      </c>
      <c r="AL2260" s="8">
        <v>0</v>
      </c>
      <c r="AM2260" s="8">
        <v>0</v>
      </c>
      <c r="AN2260" s="8">
        <v>0</v>
      </c>
      <c r="AO2260" s="8">
        <v>0</v>
      </c>
      <c r="AP2260" s="8">
        <v>0</v>
      </c>
      <c r="AQ2260" s="8">
        <v>0</v>
      </c>
      <c r="AR2260" s="8">
        <v>0</v>
      </c>
      <c r="AS2260" s="8">
        <v>0</v>
      </c>
      <c r="AT2260" s="8">
        <v>0</v>
      </c>
      <c r="AU2260" s="8">
        <v>30201</v>
      </c>
      <c r="AV2260" s="8">
        <v>3.333E-3</v>
      </c>
    </row>
    <row r="2261" spans="1:48">
      <c r="A2261" s="8" t="s">
        <v>3443</v>
      </c>
      <c r="B2261" s="8">
        <v>151000040</v>
      </c>
      <c r="D2261" s="8" t="s">
        <v>4000</v>
      </c>
      <c r="K2261" s="8" t="s">
        <v>2412</v>
      </c>
      <c r="S2261" s="8">
        <v>150000010</v>
      </c>
      <c r="T2261" s="8">
        <v>1</v>
      </c>
      <c r="AK2261" s="8">
        <v>0</v>
      </c>
      <c r="AL2261" s="8">
        <v>0</v>
      </c>
      <c r="AM2261" s="8">
        <v>0</v>
      </c>
      <c r="AN2261" s="8">
        <v>0</v>
      </c>
      <c r="AO2261" s="8">
        <v>0</v>
      </c>
      <c r="AP2261" s="8">
        <v>0</v>
      </c>
      <c r="AQ2261" s="8">
        <v>0</v>
      </c>
      <c r="AR2261" s="8">
        <v>0</v>
      </c>
      <c r="AS2261" s="8">
        <v>0</v>
      </c>
      <c r="AT2261" s="8">
        <v>0</v>
      </c>
      <c r="AU2261" s="8">
        <v>30201</v>
      </c>
      <c r="AV2261" s="8">
        <v>3.333E-3</v>
      </c>
    </row>
    <row r="2262" spans="1:48">
      <c r="A2262" s="8" t="s">
        <v>3443</v>
      </c>
      <c r="B2262" s="8">
        <v>151000041</v>
      </c>
      <c r="D2262" s="8" t="s">
        <v>4001</v>
      </c>
      <c r="K2262" s="8" t="s">
        <v>2412</v>
      </c>
      <c r="S2262" s="8">
        <v>150010033</v>
      </c>
      <c r="T2262" s="8">
        <v>1</v>
      </c>
      <c r="AK2262" s="8">
        <v>30191</v>
      </c>
      <c r="AL2262" s="8">
        <v>5.5500000000000005E-4</v>
      </c>
      <c r="AM2262" s="8">
        <v>0</v>
      </c>
      <c r="AN2262" s="8">
        <v>0</v>
      </c>
      <c r="AO2262" s="8">
        <v>300000222</v>
      </c>
      <c r="AP2262" s="8">
        <v>5.0000000000000001E-3</v>
      </c>
      <c r="AQ2262" s="8">
        <v>30013</v>
      </c>
      <c r="AR2262" s="8">
        <v>8.8620000000000001E-3</v>
      </c>
      <c r="AS2262" s="8">
        <v>0</v>
      </c>
      <c r="AT2262" s="8">
        <v>0</v>
      </c>
      <c r="AU2262" s="8">
        <v>30201</v>
      </c>
      <c r="AV2262" s="8">
        <v>5.0000000000000001E-3</v>
      </c>
    </row>
    <row r="2263" spans="1:48">
      <c r="A2263" s="8" t="s">
        <v>3443</v>
      </c>
      <c r="B2263" s="8">
        <v>151000042</v>
      </c>
      <c r="D2263" s="8" t="s">
        <v>4002</v>
      </c>
      <c r="K2263" s="8" t="s">
        <v>2412</v>
      </c>
      <c r="S2263" s="8">
        <v>150010033</v>
      </c>
      <c r="T2263" s="8">
        <v>1</v>
      </c>
      <c r="AK2263" s="8">
        <v>30191</v>
      </c>
      <c r="AL2263" s="8">
        <v>5.5500000000000005E-4</v>
      </c>
      <c r="AM2263" s="8">
        <v>0</v>
      </c>
      <c r="AN2263" s="8">
        <v>0</v>
      </c>
      <c r="AO2263" s="8">
        <v>300000222</v>
      </c>
      <c r="AP2263" s="8">
        <v>5.0000000000000001E-3</v>
      </c>
      <c r="AQ2263" s="8">
        <v>30013</v>
      </c>
      <c r="AR2263" s="8">
        <v>8.8620000000000001E-3</v>
      </c>
      <c r="AS2263" s="8">
        <v>0</v>
      </c>
      <c r="AT2263" s="8">
        <v>0</v>
      </c>
      <c r="AU2263" s="8">
        <v>30201</v>
      </c>
      <c r="AV2263" s="8">
        <v>5.0000000000000001E-3</v>
      </c>
    </row>
    <row r="2264" spans="1:48">
      <c r="A2264" s="8" t="s">
        <v>3443</v>
      </c>
      <c r="B2264" s="8">
        <v>151000043</v>
      </c>
      <c r="D2264" s="8" t="s">
        <v>4003</v>
      </c>
      <c r="K2264" s="8" t="s">
        <v>2412</v>
      </c>
      <c r="S2264" s="8">
        <v>150010033</v>
      </c>
      <c r="T2264" s="8">
        <v>1</v>
      </c>
      <c r="AK2264" s="8">
        <v>30191</v>
      </c>
      <c r="AL2264" s="8">
        <v>5.5500000000000005E-4</v>
      </c>
      <c r="AM2264" s="8">
        <v>0</v>
      </c>
      <c r="AN2264" s="8">
        <v>0</v>
      </c>
      <c r="AO2264" s="8">
        <v>300000222</v>
      </c>
      <c r="AP2264" s="8">
        <v>5.0000000000000001E-3</v>
      </c>
      <c r="AQ2264" s="8">
        <v>30013</v>
      </c>
      <c r="AR2264" s="8">
        <v>8.8620000000000001E-3</v>
      </c>
      <c r="AS2264" s="8">
        <v>0</v>
      </c>
      <c r="AT2264" s="8">
        <v>0</v>
      </c>
      <c r="AU2264" s="8">
        <v>30201</v>
      </c>
      <c r="AV2264" s="8">
        <v>5.0000000000000001E-3</v>
      </c>
    </row>
    <row r="2265" spans="1:48">
      <c r="A2265" s="8" t="s">
        <v>3443</v>
      </c>
      <c r="B2265" s="8">
        <v>151000044</v>
      </c>
      <c r="D2265" s="8" t="s">
        <v>4004</v>
      </c>
      <c r="K2265" s="8" t="s">
        <v>2412</v>
      </c>
      <c r="S2265" s="8">
        <v>150010033</v>
      </c>
      <c r="T2265" s="8">
        <v>1</v>
      </c>
      <c r="AK2265" s="8">
        <v>30191</v>
      </c>
      <c r="AL2265" s="8">
        <v>5.5500000000000005E-4</v>
      </c>
      <c r="AM2265" s="8">
        <v>0</v>
      </c>
      <c r="AN2265" s="8">
        <v>0</v>
      </c>
      <c r="AO2265" s="8">
        <v>300000222</v>
      </c>
      <c r="AP2265" s="8">
        <v>5.0000000000000001E-3</v>
      </c>
      <c r="AQ2265" s="8">
        <v>30013</v>
      </c>
      <c r="AR2265" s="8">
        <v>8.8620000000000001E-3</v>
      </c>
      <c r="AS2265" s="8">
        <v>0</v>
      </c>
      <c r="AT2265" s="8">
        <v>0</v>
      </c>
      <c r="AU2265" s="8">
        <v>30201</v>
      </c>
      <c r="AV2265" s="8">
        <v>5.0000000000000001E-3</v>
      </c>
    </row>
    <row r="2266" spans="1:48">
      <c r="A2266" s="8" t="s">
        <v>3443</v>
      </c>
      <c r="B2266" s="8">
        <v>151000045</v>
      </c>
      <c r="D2266" s="8" t="s">
        <v>4005</v>
      </c>
      <c r="K2266" s="8" t="s">
        <v>2412</v>
      </c>
      <c r="S2266" s="8">
        <v>150010033</v>
      </c>
      <c r="T2266" s="8">
        <v>1</v>
      </c>
      <c r="AK2266" s="8">
        <v>30191</v>
      </c>
      <c r="AL2266" s="8">
        <v>5.5500000000000005E-4</v>
      </c>
      <c r="AM2266" s="8">
        <v>0</v>
      </c>
      <c r="AN2266" s="8">
        <v>0</v>
      </c>
      <c r="AO2266" s="8">
        <v>300000222</v>
      </c>
      <c r="AP2266" s="8">
        <v>5.0000000000000001E-3</v>
      </c>
      <c r="AQ2266" s="8">
        <v>30013</v>
      </c>
      <c r="AR2266" s="8">
        <v>8.8620000000000001E-3</v>
      </c>
      <c r="AS2266" s="8">
        <v>0</v>
      </c>
      <c r="AT2266" s="8">
        <v>0</v>
      </c>
      <c r="AU2266" s="8">
        <v>30201</v>
      </c>
      <c r="AV2266" s="8">
        <v>5.0000000000000001E-3</v>
      </c>
    </row>
    <row r="2267" spans="1:48">
      <c r="A2267" s="8" t="s">
        <v>3443</v>
      </c>
      <c r="B2267" s="8">
        <v>151000046</v>
      </c>
      <c r="D2267" s="8" t="s">
        <v>4006</v>
      </c>
      <c r="K2267" s="8" t="s">
        <v>2412</v>
      </c>
      <c r="S2267" s="8">
        <v>150010033</v>
      </c>
      <c r="T2267" s="8">
        <v>1</v>
      </c>
      <c r="AK2267" s="8">
        <v>30191</v>
      </c>
      <c r="AL2267" s="8">
        <v>5.5500000000000005E-4</v>
      </c>
      <c r="AM2267" s="8">
        <v>0</v>
      </c>
      <c r="AN2267" s="8">
        <v>0</v>
      </c>
      <c r="AO2267" s="8">
        <v>300000222</v>
      </c>
      <c r="AP2267" s="8">
        <v>5.0000000000000001E-3</v>
      </c>
      <c r="AQ2267" s="8">
        <v>30013</v>
      </c>
      <c r="AR2267" s="8">
        <v>8.8620000000000001E-3</v>
      </c>
      <c r="AS2267" s="8">
        <v>0</v>
      </c>
      <c r="AT2267" s="8">
        <v>0</v>
      </c>
      <c r="AU2267" s="8">
        <v>30201</v>
      </c>
      <c r="AV2267" s="8">
        <v>5.0000000000000001E-3</v>
      </c>
    </row>
    <row r="2268" spans="1:48">
      <c r="A2268" s="8" t="s">
        <v>3443</v>
      </c>
      <c r="D2268" s="8">
        <v>0</v>
      </c>
      <c r="AK2268" s="8">
        <v>0</v>
      </c>
      <c r="AL2268" s="8">
        <v>0</v>
      </c>
      <c r="AM2268" s="8">
        <v>0</v>
      </c>
      <c r="AN2268" s="8">
        <v>0</v>
      </c>
      <c r="AO2268" s="8">
        <v>0</v>
      </c>
      <c r="AP2268" s="8">
        <v>0</v>
      </c>
      <c r="AQ2268" s="8">
        <v>0</v>
      </c>
      <c r="AR2268" s="8">
        <v>0</v>
      </c>
      <c r="AS2268" s="8">
        <v>0</v>
      </c>
      <c r="AT2268" s="8">
        <v>0</v>
      </c>
      <c r="AU2268" s="8">
        <v>0</v>
      </c>
      <c r="AV2268" s="8">
        <v>0</v>
      </c>
    </row>
    <row r="2269" spans="1:48">
      <c r="A2269" s="8" t="s">
        <v>3443</v>
      </c>
      <c r="D2269" s="8">
        <v>0</v>
      </c>
      <c r="AK2269" s="8">
        <v>0</v>
      </c>
      <c r="AL2269" s="8">
        <v>0</v>
      </c>
      <c r="AM2269" s="8">
        <v>0</v>
      </c>
      <c r="AN2269" s="8">
        <v>0</v>
      </c>
      <c r="AO2269" s="8">
        <v>0</v>
      </c>
      <c r="AP2269" s="8">
        <v>0</v>
      </c>
      <c r="AQ2269" s="8">
        <v>0</v>
      </c>
      <c r="AR2269" s="8">
        <v>0</v>
      </c>
      <c r="AS2269" s="8">
        <v>0</v>
      </c>
      <c r="AT2269" s="8">
        <v>0</v>
      </c>
      <c r="AU2269" s="8">
        <v>0</v>
      </c>
      <c r="AV2269" s="8">
        <v>0</v>
      </c>
    </row>
    <row r="2270" spans="1:48">
      <c r="A2270" s="8" t="s">
        <v>3443</v>
      </c>
      <c r="B2270" s="8">
        <v>151000047</v>
      </c>
      <c r="D2270" s="8" t="s">
        <v>4007</v>
      </c>
      <c r="K2270" s="8" t="s">
        <v>2412</v>
      </c>
      <c r="S2270" s="8">
        <v>150010033</v>
      </c>
      <c r="T2270" s="8">
        <v>1</v>
      </c>
      <c r="AK2270" s="8">
        <v>30191</v>
      </c>
      <c r="AL2270" s="8">
        <v>5.5500000000000005E-4</v>
      </c>
      <c r="AM2270" s="8">
        <v>0</v>
      </c>
      <c r="AN2270" s="8">
        <v>0</v>
      </c>
      <c r="AO2270" s="8">
        <v>300000222</v>
      </c>
      <c r="AP2270" s="8">
        <v>5.0000000000000001E-3</v>
      </c>
      <c r="AQ2270" s="8">
        <v>30013</v>
      </c>
      <c r="AR2270" s="8">
        <v>8.8620000000000001E-3</v>
      </c>
      <c r="AS2270" s="8">
        <v>0</v>
      </c>
      <c r="AT2270" s="8">
        <v>0</v>
      </c>
      <c r="AU2270" s="8">
        <v>30201</v>
      </c>
      <c r="AV2270" s="8">
        <v>5.0000000000000001E-3</v>
      </c>
    </row>
    <row r="2271" spans="1:48">
      <c r="A2271" s="8" t="s">
        <v>3443</v>
      </c>
      <c r="B2271" s="8">
        <v>151000048</v>
      </c>
      <c r="D2271" s="8" t="s">
        <v>4008</v>
      </c>
      <c r="K2271" s="8" t="s">
        <v>2412</v>
      </c>
      <c r="S2271" s="8">
        <v>150010033</v>
      </c>
      <c r="T2271" s="8">
        <v>1</v>
      </c>
      <c r="AK2271" s="8">
        <v>30191</v>
      </c>
      <c r="AL2271" s="8">
        <v>5.5500000000000005E-4</v>
      </c>
      <c r="AM2271" s="8">
        <v>0</v>
      </c>
      <c r="AN2271" s="8">
        <v>0</v>
      </c>
      <c r="AO2271" s="8">
        <v>300000222</v>
      </c>
      <c r="AP2271" s="8">
        <v>5.0000000000000001E-3</v>
      </c>
      <c r="AQ2271" s="8">
        <v>30013</v>
      </c>
      <c r="AR2271" s="8">
        <v>8.8620000000000001E-3</v>
      </c>
      <c r="AS2271" s="8">
        <v>0</v>
      </c>
      <c r="AT2271" s="8">
        <v>0</v>
      </c>
      <c r="AU2271" s="8">
        <v>30201</v>
      </c>
      <c r="AV2271" s="8">
        <v>5.0000000000000001E-3</v>
      </c>
    </row>
    <row r="2272" spans="1:48">
      <c r="A2272" s="8" t="s">
        <v>3443</v>
      </c>
      <c r="B2272" s="8">
        <v>151000049</v>
      </c>
      <c r="D2272" s="8" t="s">
        <v>4009</v>
      </c>
      <c r="K2272" s="8" t="s">
        <v>2412</v>
      </c>
      <c r="S2272" s="8">
        <v>150010033</v>
      </c>
      <c r="T2272" s="8">
        <v>1</v>
      </c>
      <c r="AK2272" s="8">
        <v>30191</v>
      </c>
      <c r="AL2272" s="8">
        <v>5.5500000000000005E-4</v>
      </c>
      <c r="AM2272" s="8">
        <v>0</v>
      </c>
      <c r="AN2272" s="8">
        <v>0</v>
      </c>
      <c r="AO2272" s="8">
        <v>300000222</v>
      </c>
      <c r="AP2272" s="8">
        <v>5.0000000000000001E-3</v>
      </c>
      <c r="AQ2272" s="8">
        <v>30013</v>
      </c>
      <c r="AR2272" s="8">
        <v>8.8620000000000001E-3</v>
      </c>
      <c r="AS2272" s="8">
        <v>0</v>
      </c>
      <c r="AT2272" s="8">
        <v>0</v>
      </c>
      <c r="AU2272" s="8">
        <v>30201</v>
      </c>
      <c r="AV2272" s="8">
        <v>5.0000000000000001E-3</v>
      </c>
    </row>
    <row r="2273" spans="1:48">
      <c r="A2273" s="8" t="s">
        <v>3443</v>
      </c>
      <c r="B2273" s="8">
        <v>151000050</v>
      </c>
      <c r="D2273" s="8" t="s">
        <v>4010</v>
      </c>
      <c r="K2273" s="8" t="s">
        <v>2412</v>
      </c>
      <c r="S2273" s="8">
        <v>150010033</v>
      </c>
      <c r="T2273" s="8">
        <v>1</v>
      </c>
      <c r="AK2273" s="8">
        <v>30191</v>
      </c>
      <c r="AL2273" s="8">
        <v>5.5500000000000005E-4</v>
      </c>
      <c r="AM2273" s="8">
        <v>0</v>
      </c>
      <c r="AN2273" s="8">
        <v>0</v>
      </c>
      <c r="AO2273" s="8">
        <v>300000222</v>
      </c>
      <c r="AP2273" s="8">
        <v>5.0000000000000001E-3</v>
      </c>
      <c r="AQ2273" s="8">
        <v>30013</v>
      </c>
      <c r="AR2273" s="8">
        <v>8.8620000000000001E-3</v>
      </c>
      <c r="AS2273" s="8">
        <v>0</v>
      </c>
      <c r="AT2273" s="8">
        <v>0</v>
      </c>
      <c r="AU2273" s="8">
        <v>30201</v>
      </c>
      <c r="AV2273" s="8">
        <v>5.0000000000000001E-3</v>
      </c>
    </row>
    <row r="2274" spans="1:48">
      <c r="A2274" s="8" t="s">
        <v>3443</v>
      </c>
      <c r="B2274" s="8">
        <v>151000051</v>
      </c>
      <c r="D2274" s="8" t="s">
        <v>4011</v>
      </c>
      <c r="K2274" s="8" t="s">
        <v>2412</v>
      </c>
      <c r="S2274" s="8">
        <v>150010033</v>
      </c>
      <c r="T2274" s="8">
        <v>1</v>
      </c>
      <c r="AK2274" s="8">
        <v>30191</v>
      </c>
      <c r="AL2274" s="8">
        <v>5.5500000000000005E-4</v>
      </c>
      <c r="AM2274" s="8">
        <v>0</v>
      </c>
      <c r="AN2274" s="8">
        <v>0</v>
      </c>
      <c r="AO2274" s="8">
        <v>300000222</v>
      </c>
      <c r="AP2274" s="8">
        <v>5.0000000000000001E-3</v>
      </c>
      <c r="AQ2274" s="8">
        <v>30013</v>
      </c>
      <c r="AR2274" s="8">
        <v>8.8620000000000001E-3</v>
      </c>
      <c r="AS2274" s="8">
        <v>0</v>
      </c>
      <c r="AT2274" s="8">
        <v>0</v>
      </c>
      <c r="AU2274" s="8">
        <v>30201</v>
      </c>
      <c r="AV2274" s="8">
        <v>5.0000000000000001E-3</v>
      </c>
    </row>
    <row r="2275" spans="1:48">
      <c r="A2275" s="8" t="s">
        <v>3443</v>
      </c>
      <c r="B2275" s="8">
        <v>151000052</v>
      </c>
      <c r="D2275" s="8" t="s">
        <v>4012</v>
      </c>
      <c r="K2275" s="8" t="s">
        <v>2412</v>
      </c>
      <c r="S2275" s="8">
        <v>150010033</v>
      </c>
      <c r="T2275" s="8">
        <v>1</v>
      </c>
      <c r="AK2275" s="8">
        <v>30191</v>
      </c>
      <c r="AL2275" s="8">
        <v>5.5500000000000005E-4</v>
      </c>
      <c r="AM2275" s="8">
        <v>0</v>
      </c>
      <c r="AN2275" s="8">
        <v>0</v>
      </c>
      <c r="AO2275" s="8">
        <v>300000222</v>
      </c>
      <c r="AP2275" s="8">
        <v>5.0000000000000001E-3</v>
      </c>
      <c r="AQ2275" s="8">
        <v>30013</v>
      </c>
      <c r="AR2275" s="8">
        <v>8.8620000000000001E-3</v>
      </c>
      <c r="AS2275" s="8">
        <v>0</v>
      </c>
      <c r="AT2275" s="8">
        <v>0</v>
      </c>
      <c r="AU2275" s="8">
        <v>30201</v>
      </c>
      <c r="AV2275" s="8">
        <v>5.0000000000000001E-3</v>
      </c>
    </row>
    <row r="2276" spans="1:48">
      <c r="A2276" s="8" t="s">
        <v>3443</v>
      </c>
      <c r="B2276" s="8">
        <v>151000053</v>
      </c>
      <c r="D2276" s="8" t="s">
        <v>4013</v>
      </c>
      <c r="K2276" s="8" t="s">
        <v>2412</v>
      </c>
      <c r="S2276" s="8">
        <v>150010033</v>
      </c>
      <c r="T2276" s="8">
        <v>1</v>
      </c>
      <c r="AK2276" s="8">
        <v>30191</v>
      </c>
      <c r="AL2276" s="8">
        <v>5.5500000000000005E-4</v>
      </c>
      <c r="AM2276" s="8">
        <v>0</v>
      </c>
      <c r="AN2276" s="8">
        <v>0</v>
      </c>
      <c r="AO2276" s="8">
        <v>300000222</v>
      </c>
      <c r="AP2276" s="8">
        <v>5.0000000000000001E-3</v>
      </c>
      <c r="AQ2276" s="8">
        <v>30013</v>
      </c>
      <c r="AR2276" s="8">
        <v>8.8620000000000001E-3</v>
      </c>
      <c r="AS2276" s="8">
        <v>0</v>
      </c>
      <c r="AT2276" s="8">
        <v>0</v>
      </c>
      <c r="AU2276" s="8">
        <v>30201</v>
      </c>
      <c r="AV2276" s="8">
        <v>5.0000000000000001E-3</v>
      </c>
    </row>
    <row r="2277" spans="1:48">
      <c r="A2277" s="8" t="s">
        <v>3443</v>
      </c>
      <c r="B2277" s="8">
        <v>151000054</v>
      </c>
      <c r="D2277" s="8" t="s">
        <v>4014</v>
      </c>
      <c r="K2277" s="8" t="s">
        <v>2412</v>
      </c>
      <c r="S2277" s="8">
        <v>150010033</v>
      </c>
      <c r="T2277" s="8">
        <v>1</v>
      </c>
      <c r="AK2277" s="8">
        <v>30191</v>
      </c>
      <c r="AL2277" s="8">
        <v>5.5500000000000005E-4</v>
      </c>
      <c r="AM2277" s="8">
        <v>0</v>
      </c>
      <c r="AN2277" s="8">
        <v>0</v>
      </c>
      <c r="AO2277" s="8">
        <v>300000222</v>
      </c>
      <c r="AP2277" s="8">
        <v>5.0000000000000001E-3</v>
      </c>
      <c r="AQ2277" s="8">
        <v>30013</v>
      </c>
      <c r="AR2277" s="8">
        <v>8.8620000000000001E-3</v>
      </c>
      <c r="AS2277" s="8">
        <v>0</v>
      </c>
      <c r="AT2277" s="8">
        <v>0</v>
      </c>
      <c r="AU2277" s="8">
        <v>30201</v>
      </c>
      <c r="AV2277" s="8">
        <v>5.0000000000000001E-3</v>
      </c>
    </row>
    <row r="2278" spans="1:48">
      <c r="A2278" s="8" t="s">
        <v>3443</v>
      </c>
      <c r="B2278" s="8">
        <v>151000055</v>
      </c>
      <c r="D2278" s="8" t="s">
        <v>4015</v>
      </c>
      <c r="K2278" s="8" t="s">
        <v>2412</v>
      </c>
      <c r="S2278" s="8">
        <v>150010033</v>
      </c>
      <c r="T2278" s="8">
        <v>1</v>
      </c>
      <c r="AK2278" s="8">
        <v>30191</v>
      </c>
      <c r="AL2278" s="8">
        <v>5.5500000000000005E-4</v>
      </c>
      <c r="AM2278" s="8">
        <v>0</v>
      </c>
      <c r="AN2278" s="8">
        <v>0</v>
      </c>
      <c r="AO2278" s="8">
        <v>300000222</v>
      </c>
      <c r="AP2278" s="8">
        <v>5.0000000000000001E-3</v>
      </c>
      <c r="AQ2278" s="8">
        <v>30013</v>
      </c>
      <c r="AR2278" s="8">
        <v>8.8620000000000001E-3</v>
      </c>
      <c r="AS2278" s="8">
        <v>0</v>
      </c>
      <c r="AT2278" s="8">
        <v>0</v>
      </c>
      <c r="AU2278" s="8">
        <v>30201</v>
      </c>
      <c r="AV2278" s="8">
        <v>5.0000000000000001E-3</v>
      </c>
    </row>
    <row r="2279" spans="1:48">
      <c r="A2279" s="8" t="s">
        <v>3443</v>
      </c>
      <c r="B2279" s="8">
        <v>151000056</v>
      </c>
      <c r="D2279" s="8" t="s">
        <v>4016</v>
      </c>
      <c r="K2279" s="8" t="s">
        <v>2412</v>
      </c>
      <c r="S2279" s="8">
        <v>150010033</v>
      </c>
      <c r="T2279" s="8">
        <v>1</v>
      </c>
      <c r="AK2279" s="8">
        <v>30191</v>
      </c>
      <c r="AL2279" s="8">
        <v>5.5500000000000005E-4</v>
      </c>
      <c r="AM2279" s="8">
        <v>0</v>
      </c>
      <c r="AN2279" s="8">
        <v>0</v>
      </c>
      <c r="AO2279" s="8">
        <v>300000222</v>
      </c>
      <c r="AP2279" s="8">
        <v>5.0000000000000001E-3</v>
      </c>
      <c r="AQ2279" s="8">
        <v>30013</v>
      </c>
      <c r="AR2279" s="8">
        <v>8.8620000000000001E-3</v>
      </c>
      <c r="AS2279" s="8">
        <v>0</v>
      </c>
      <c r="AT2279" s="8">
        <v>0</v>
      </c>
      <c r="AU2279" s="8">
        <v>30201</v>
      </c>
      <c r="AV2279" s="8">
        <v>5.0000000000000001E-3</v>
      </c>
    </row>
    <row r="2280" spans="1:48">
      <c r="A2280" s="8" t="s">
        <v>3443</v>
      </c>
      <c r="B2280" s="8">
        <v>151000057</v>
      </c>
      <c r="D2280" s="8" t="s">
        <v>4017</v>
      </c>
      <c r="K2280" s="8" t="s">
        <v>2412</v>
      </c>
      <c r="S2280" s="8">
        <v>150010033</v>
      </c>
      <c r="T2280" s="8">
        <v>1</v>
      </c>
      <c r="AK2280" s="8">
        <v>30191</v>
      </c>
      <c r="AL2280" s="8">
        <v>5.5500000000000005E-4</v>
      </c>
      <c r="AM2280" s="8">
        <v>0</v>
      </c>
      <c r="AN2280" s="8">
        <v>0</v>
      </c>
      <c r="AO2280" s="8">
        <v>300000222</v>
      </c>
      <c r="AP2280" s="8">
        <v>5.0000000000000001E-3</v>
      </c>
      <c r="AQ2280" s="8">
        <v>30013</v>
      </c>
      <c r="AR2280" s="8">
        <v>8.8620000000000001E-3</v>
      </c>
      <c r="AS2280" s="8">
        <v>0</v>
      </c>
      <c r="AT2280" s="8">
        <v>0</v>
      </c>
      <c r="AU2280" s="8">
        <v>30201</v>
      </c>
      <c r="AV2280" s="8">
        <v>5.0000000000000001E-3</v>
      </c>
    </row>
    <row r="2281" spans="1:48">
      <c r="A2281" s="8" t="s">
        <v>3443</v>
      </c>
      <c r="B2281" s="8">
        <v>151000058</v>
      </c>
      <c r="D2281" s="8" t="s">
        <v>4018</v>
      </c>
      <c r="K2281" s="8" t="s">
        <v>2412</v>
      </c>
      <c r="S2281" s="8">
        <v>150010033</v>
      </c>
      <c r="T2281" s="8">
        <v>1</v>
      </c>
      <c r="AK2281" s="8">
        <v>30191</v>
      </c>
      <c r="AL2281" s="8">
        <v>5.5500000000000005E-4</v>
      </c>
      <c r="AM2281" s="8">
        <v>0</v>
      </c>
      <c r="AN2281" s="8">
        <v>0</v>
      </c>
      <c r="AO2281" s="8">
        <v>300000222</v>
      </c>
      <c r="AP2281" s="8">
        <v>5.0000000000000001E-3</v>
      </c>
      <c r="AQ2281" s="8">
        <v>30013</v>
      </c>
      <c r="AR2281" s="8">
        <v>8.8620000000000001E-3</v>
      </c>
      <c r="AS2281" s="8">
        <v>0</v>
      </c>
      <c r="AT2281" s="8">
        <v>0</v>
      </c>
      <c r="AU2281" s="8">
        <v>30201</v>
      </c>
      <c r="AV2281" s="8">
        <v>5.0000000000000001E-3</v>
      </c>
    </row>
    <row r="2282" spans="1:48">
      <c r="A2282" s="8" t="s">
        <v>3443</v>
      </c>
      <c r="B2282" s="8">
        <v>151000059</v>
      </c>
      <c r="D2282" s="8" t="s">
        <v>4019</v>
      </c>
      <c r="K2282" s="8" t="s">
        <v>2412</v>
      </c>
      <c r="S2282" s="8">
        <v>150010033</v>
      </c>
      <c r="T2282" s="8">
        <v>1</v>
      </c>
      <c r="AK2282" s="8">
        <v>30191</v>
      </c>
      <c r="AL2282" s="8">
        <v>5.5500000000000005E-4</v>
      </c>
      <c r="AM2282" s="8">
        <v>0</v>
      </c>
      <c r="AN2282" s="8">
        <v>0</v>
      </c>
      <c r="AO2282" s="8">
        <v>300000222</v>
      </c>
      <c r="AP2282" s="8">
        <v>5.0000000000000001E-3</v>
      </c>
      <c r="AQ2282" s="8">
        <v>30013</v>
      </c>
      <c r="AR2282" s="8">
        <v>8.8620000000000001E-3</v>
      </c>
      <c r="AS2282" s="8">
        <v>0</v>
      </c>
      <c r="AT2282" s="8">
        <v>0</v>
      </c>
      <c r="AU2282" s="8">
        <v>30201</v>
      </c>
      <c r="AV2282" s="8">
        <v>5.0000000000000001E-3</v>
      </c>
    </row>
    <row r="2283" spans="1:48">
      <c r="A2283" s="8" t="s">
        <v>3443</v>
      </c>
      <c r="B2283" s="8">
        <v>151000060</v>
      </c>
      <c r="D2283" s="8" t="s">
        <v>4020</v>
      </c>
      <c r="K2283" s="8" t="s">
        <v>2412</v>
      </c>
      <c r="S2283" s="8">
        <v>150010033</v>
      </c>
      <c r="T2283" s="8">
        <v>1</v>
      </c>
      <c r="AK2283" s="8">
        <v>30191</v>
      </c>
      <c r="AL2283" s="8">
        <v>5.5500000000000005E-4</v>
      </c>
      <c r="AM2283" s="8">
        <v>0</v>
      </c>
      <c r="AN2283" s="8">
        <v>0</v>
      </c>
      <c r="AO2283" s="8">
        <v>300000222</v>
      </c>
      <c r="AP2283" s="8">
        <v>5.0000000000000001E-3</v>
      </c>
      <c r="AQ2283" s="8">
        <v>30013</v>
      </c>
      <c r="AR2283" s="8">
        <v>8.8620000000000001E-3</v>
      </c>
      <c r="AS2283" s="8">
        <v>0</v>
      </c>
      <c r="AT2283" s="8">
        <v>0</v>
      </c>
      <c r="AU2283" s="8">
        <v>30201</v>
      </c>
      <c r="AV2283" s="8">
        <v>5.0000000000000001E-3</v>
      </c>
    </row>
    <row r="2284" spans="1:48">
      <c r="A2284" s="8" t="s">
        <v>3443</v>
      </c>
      <c r="B2284" s="8">
        <v>151000061</v>
      </c>
      <c r="D2284" s="8" t="s">
        <v>4021</v>
      </c>
      <c r="K2284" s="8" t="s">
        <v>2412</v>
      </c>
      <c r="S2284" s="8">
        <v>150010033</v>
      </c>
      <c r="T2284" s="8">
        <v>1</v>
      </c>
      <c r="AK2284" s="8">
        <v>30191</v>
      </c>
      <c r="AL2284" s="8">
        <v>5.5500000000000005E-4</v>
      </c>
      <c r="AM2284" s="8">
        <v>0</v>
      </c>
      <c r="AN2284" s="8">
        <v>0</v>
      </c>
      <c r="AO2284" s="8">
        <v>300000222</v>
      </c>
      <c r="AP2284" s="8">
        <v>5.0000000000000001E-3</v>
      </c>
      <c r="AQ2284" s="8">
        <v>30013</v>
      </c>
      <c r="AR2284" s="8">
        <v>8.8620000000000001E-3</v>
      </c>
      <c r="AS2284" s="8">
        <v>0</v>
      </c>
      <c r="AT2284" s="8">
        <v>0</v>
      </c>
      <c r="AU2284" s="8">
        <v>30201</v>
      </c>
      <c r="AV2284" s="8">
        <v>5.0000000000000001E-3</v>
      </c>
    </row>
    <row r="2285" spans="1:48">
      <c r="A2285" s="8" t="s">
        <v>3443</v>
      </c>
      <c r="B2285" s="8">
        <v>151000062</v>
      </c>
      <c r="D2285" s="8" t="s">
        <v>4022</v>
      </c>
      <c r="K2285" s="8" t="s">
        <v>2412</v>
      </c>
      <c r="S2285" s="8">
        <v>150010033</v>
      </c>
      <c r="T2285" s="8">
        <v>1</v>
      </c>
      <c r="AK2285" s="8">
        <v>30191</v>
      </c>
      <c r="AL2285" s="8">
        <v>5.5500000000000005E-4</v>
      </c>
      <c r="AM2285" s="8">
        <v>0</v>
      </c>
      <c r="AN2285" s="8">
        <v>0</v>
      </c>
      <c r="AO2285" s="8">
        <v>300000222</v>
      </c>
      <c r="AP2285" s="8">
        <v>5.0000000000000001E-3</v>
      </c>
      <c r="AQ2285" s="8">
        <v>30013</v>
      </c>
      <c r="AR2285" s="8">
        <v>8.8620000000000001E-3</v>
      </c>
      <c r="AS2285" s="8">
        <v>0</v>
      </c>
      <c r="AT2285" s="8">
        <v>0</v>
      </c>
      <c r="AU2285" s="8">
        <v>30201</v>
      </c>
      <c r="AV2285" s="8">
        <v>5.0000000000000001E-3</v>
      </c>
    </row>
    <row r="2286" spans="1:48">
      <c r="A2286" s="8" t="s">
        <v>3443</v>
      </c>
      <c r="D2286" s="8">
        <v>0</v>
      </c>
      <c r="AK2286" s="8">
        <v>0</v>
      </c>
      <c r="AL2286" s="8">
        <v>0</v>
      </c>
      <c r="AM2286" s="8">
        <v>0</v>
      </c>
      <c r="AN2286" s="8">
        <v>0</v>
      </c>
      <c r="AO2286" s="8">
        <v>0</v>
      </c>
      <c r="AP2286" s="8">
        <v>0</v>
      </c>
      <c r="AQ2286" s="8">
        <v>0</v>
      </c>
      <c r="AR2286" s="8">
        <v>0</v>
      </c>
      <c r="AS2286" s="8">
        <v>0</v>
      </c>
      <c r="AT2286" s="8">
        <v>0</v>
      </c>
      <c r="AU2286" s="8">
        <v>0</v>
      </c>
      <c r="AV2286" s="8">
        <v>0</v>
      </c>
    </row>
    <row r="2287" spans="1:48">
      <c r="A2287" s="8" t="s">
        <v>3443</v>
      </c>
      <c r="B2287" s="8">
        <v>151000063</v>
      </c>
      <c r="D2287" s="8" t="s">
        <v>4023</v>
      </c>
      <c r="K2287" s="8" t="s">
        <v>2412</v>
      </c>
      <c r="S2287" s="8">
        <v>150010033</v>
      </c>
      <c r="T2287" s="8">
        <v>1</v>
      </c>
      <c r="AK2287" s="8">
        <v>30191</v>
      </c>
      <c r="AL2287" s="8">
        <v>5.5500000000000005E-4</v>
      </c>
      <c r="AM2287" s="8">
        <v>0</v>
      </c>
      <c r="AN2287" s="8">
        <v>0</v>
      </c>
      <c r="AO2287" s="8">
        <v>300000222</v>
      </c>
      <c r="AP2287" s="8">
        <v>5.0000000000000001E-3</v>
      </c>
      <c r="AQ2287" s="8">
        <v>30013</v>
      </c>
      <c r="AR2287" s="8">
        <v>8.8620000000000001E-3</v>
      </c>
      <c r="AS2287" s="8">
        <v>0</v>
      </c>
      <c r="AT2287" s="8">
        <v>0</v>
      </c>
      <c r="AU2287" s="8">
        <v>30201</v>
      </c>
      <c r="AV2287" s="8">
        <v>5.0000000000000001E-3</v>
      </c>
    </row>
    <row r="2288" spans="1:48">
      <c r="A2288" s="8" t="s">
        <v>3443</v>
      </c>
      <c r="B2288" s="8">
        <v>151000064</v>
      </c>
      <c r="D2288" s="8" t="s">
        <v>4024</v>
      </c>
      <c r="K2288" s="8" t="s">
        <v>2412</v>
      </c>
      <c r="S2288" s="8">
        <v>150010033</v>
      </c>
      <c r="T2288" s="8">
        <v>1</v>
      </c>
      <c r="AK2288" s="8">
        <v>30191</v>
      </c>
      <c r="AL2288" s="8">
        <v>5.5500000000000005E-4</v>
      </c>
      <c r="AM2288" s="8">
        <v>0</v>
      </c>
      <c r="AN2288" s="8">
        <v>0</v>
      </c>
      <c r="AO2288" s="8">
        <v>300000222</v>
      </c>
      <c r="AP2288" s="8">
        <v>5.0000000000000001E-3</v>
      </c>
      <c r="AQ2288" s="8">
        <v>30013</v>
      </c>
      <c r="AR2288" s="8">
        <v>8.8620000000000001E-3</v>
      </c>
      <c r="AS2288" s="8">
        <v>0</v>
      </c>
      <c r="AT2288" s="8">
        <v>0</v>
      </c>
      <c r="AU2288" s="8">
        <v>30201</v>
      </c>
      <c r="AV2288" s="8">
        <v>5.0000000000000001E-3</v>
      </c>
    </row>
    <row r="2289" spans="1:48">
      <c r="A2289" s="8" t="s">
        <v>3443</v>
      </c>
      <c r="B2289" s="8">
        <v>151000065</v>
      </c>
      <c r="D2289" s="8" t="s">
        <v>4025</v>
      </c>
      <c r="K2289" s="8" t="s">
        <v>2412</v>
      </c>
      <c r="S2289" s="8">
        <v>150010033</v>
      </c>
      <c r="T2289" s="8">
        <v>1</v>
      </c>
      <c r="AK2289" s="8">
        <v>30191</v>
      </c>
      <c r="AL2289" s="8">
        <v>5.5500000000000005E-4</v>
      </c>
      <c r="AM2289" s="8">
        <v>0</v>
      </c>
      <c r="AN2289" s="8">
        <v>0</v>
      </c>
      <c r="AO2289" s="8">
        <v>300000222</v>
      </c>
      <c r="AP2289" s="8">
        <v>5.0000000000000001E-3</v>
      </c>
      <c r="AQ2289" s="8">
        <v>30013</v>
      </c>
      <c r="AR2289" s="8">
        <v>8.8620000000000001E-3</v>
      </c>
      <c r="AS2289" s="8">
        <v>0</v>
      </c>
      <c r="AT2289" s="8">
        <v>0</v>
      </c>
      <c r="AU2289" s="8">
        <v>30201</v>
      </c>
      <c r="AV2289" s="8">
        <v>5.0000000000000001E-3</v>
      </c>
    </row>
    <row r="2290" spans="1:48">
      <c r="A2290" s="8" t="s">
        <v>3443</v>
      </c>
      <c r="B2290" s="8">
        <v>151000066</v>
      </c>
      <c r="D2290" s="8" t="s">
        <v>4026</v>
      </c>
      <c r="K2290" s="8" t="s">
        <v>2412</v>
      </c>
      <c r="S2290" s="8">
        <v>150010033</v>
      </c>
      <c r="T2290" s="8">
        <v>1</v>
      </c>
      <c r="AK2290" s="8">
        <v>30191</v>
      </c>
      <c r="AL2290" s="8">
        <v>5.5500000000000005E-4</v>
      </c>
      <c r="AM2290" s="8">
        <v>0</v>
      </c>
      <c r="AN2290" s="8">
        <v>0</v>
      </c>
      <c r="AO2290" s="8">
        <v>300000222</v>
      </c>
      <c r="AP2290" s="8">
        <v>5.0000000000000001E-3</v>
      </c>
      <c r="AQ2290" s="8">
        <v>30013</v>
      </c>
      <c r="AR2290" s="8">
        <v>8.8620000000000001E-3</v>
      </c>
      <c r="AS2290" s="8">
        <v>0</v>
      </c>
      <c r="AT2290" s="8">
        <v>0</v>
      </c>
      <c r="AU2290" s="8">
        <v>30201</v>
      </c>
      <c r="AV2290" s="8">
        <v>5.0000000000000001E-3</v>
      </c>
    </row>
    <row r="2291" spans="1:48">
      <c r="A2291" s="8" t="s">
        <v>3443</v>
      </c>
      <c r="B2291" s="8">
        <v>151000067</v>
      </c>
      <c r="D2291" s="8" t="s">
        <v>4027</v>
      </c>
      <c r="K2291" s="8" t="s">
        <v>2412</v>
      </c>
      <c r="S2291" s="8">
        <v>150010033</v>
      </c>
      <c r="T2291" s="8">
        <v>1</v>
      </c>
      <c r="AK2291" s="8">
        <v>30191</v>
      </c>
      <c r="AL2291" s="8">
        <v>5.5500000000000005E-4</v>
      </c>
      <c r="AM2291" s="8">
        <v>0</v>
      </c>
      <c r="AN2291" s="8">
        <v>0</v>
      </c>
      <c r="AO2291" s="8">
        <v>300000222</v>
      </c>
      <c r="AP2291" s="8">
        <v>5.0000000000000001E-3</v>
      </c>
      <c r="AQ2291" s="8">
        <v>30013</v>
      </c>
      <c r="AR2291" s="8">
        <v>8.8620000000000001E-3</v>
      </c>
      <c r="AS2291" s="8">
        <v>0</v>
      </c>
      <c r="AT2291" s="8">
        <v>0</v>
      </c>
      <c r="AU2291" s="8">
        <v>30201</v>
      </c>
      <c r="AV2291" s="8">
        <v>5.0000000000000001E-3</v>
      </c>
    </row>
    <row r="2292" spans="1:48">
      <c r="A2292" s="8" t="s">
        <v>3443</v>
      </c>
      <c r="B2292" s="8">
        <v>151000068</v>
      </c>
      <c r="D2292" s="8" t="s">
        <v>4028</v>
      </c>
      <c r="K2292" s="8" t="s">
        <v>2412</v>
      </c>
      <c r="S2292" s="8">
        <v>150010033</v>
      </c>
      <c r="T2292" s="8">
        <v>1</v>
      </c>
      <c r="AK2292" s="8">
        <v>30191</v>
      </c>
      <c r="AL2292" s="8">
        <v>5.5500000000000005E-4</v>
      </c>
      <c r="AM2292" s="8">
        <v>0</v>
      </c>
      <c r="AN2292" s="8">
        <v>0</v>
      </c>
      <c r="AO2292" s="8">
        <v>300000222</v>
      </c>
      <c r="AP2292" s="8">
        <v>5.0000000000000001E-3</v>
      </c>
      <c r="AQ2292" s="8">
        <v>30013</v>
      </c>
      <c r="AR2292" s="8">
        <v>8.8620000000000001E-3</v>
      </c>
      <c r="AS2292" s="8">
        <v>0</v>
      </c>
      <c r="AT2292" s="8">
        <v>0</v>
      </c>
      <c r="AU2292" s="8">
        <v>30201</v>
      </c>
      <c r="AV2292" s="8">
        <v>5.0000000000000001E-3</v>
      </c>
    </row>
    <row r="2293" spans="1:48">
      <c r="A2293" s="8" t="s">
        <v>3443</v>
      </c>
      <c r="D2293" s="8">
        <v>0</v>
      </c>
      <c r="AK2293" s="8">
        <v>0</v>
      </c>
      <c r="AL2293" s="8">
        <v>0</v>
      </c>
      <c r="AM2293" s="8">
        <v>0</v>
      </c>
      <c r="AN2293" s="8">
        <v>0</v>
      </c>
      <c r="AO2293" s="8">
        <v>0</v>
      </c>
      <c r="AP2293" s="8">
        <v>0</v>
      </c>
      <c r="AQ2293" s="8">
        <v>0</v>
      </c>
      <c r="AR2293" s="8">
        <v>0</v>
      </c>
      <c r="AS2293" s="8">
        <v>0</v>
      </c>
      <c r="AT2293" s="8">
        <v>0</v>
      </c>
      <c r="AU2293" s="8">
        <v>0</v>
      </c>
      <c r="AV2293" s="8">
        <v>0</v>
      </c>
    </row>
    <row r="2294" spans="1:48">
      <c r="A2294" s="8" t="s">
        <v>3443</v>
      </c>
      <c r="B2294" s="8">
        <v>151300057</v>
      </c>
      <c r="D2294" s="8" t="s">
        <v>4029</v>
      </c>
      <c r="K2294" s="8" t="s">
        <v>2412</v>
      </c>
      <c r="S2294" s="8">
        <v>151110001</v>
      </c>
      <c r="T2294" s="8">
        <v>1</v>
      </c>
      <c r="AK2294" s="8">
        <v>30191</v>
      </c>
      <c r="AL2294" s="8">
        <v>5.5500000000000005E-4</v>
      </c>
      <c r="AM2294" s="8">
        <v>0</v>
      </c>
      <c r="AN2294" s="8">
        <v>0</v>
      </c>
      <c r="AO2294" s="8">
        <v>300000222</v>
      </c>
      <c r="AP2294" s="8">
        <v>5.0000000000000001E-3</v>
      </c>
      <c r="AQ2294" s="8">
        <v>0</v>
      </c>
      <c r="AR2294" s="8">
        <v>0</v>
      </c>
      <c r="AS2294" s="8">
        <v>0</v>
      </c>
      <c r="AT2294" s="8">
        <v>0</v>
      </c>
      <c r="AU2294" s="8">
        <v>30201</v>
      </c>
      <c r="AV2294" s="8">
        <v>5.0000000000000001E-3</v>
      </c>
    </row>
    <row r="2295" spans="1:48">
      <c r="A2295" s="8" t="s">
        <v>3443</v>
      </c>
      <c r="B2295" s="8">
        <v>151300058</v>
      </c>
      <c r="D2295" s="8" t="s">
        <v>4030</v>
      </c>
      <c r="K2295" s="8" t="s">
        <v>2412</v>
      </c>
      <c r="S2295" s="8">
        <v>151110001</v>
      </c>
      <c r="T2295" s="8">
        <v>1</v>
      </c>
      <c r="AK2295" s="8">
        <v>30191</v>
      </c>
      <c r="AL2295" s="8">
        <v>5.5500000000000005E-4</v>
      </c>
      <c r="AM2295" s="8">
        <v>0</v>
      </c>
      <c r="AN2295" s="8">
        <v>0</v>
      </c>
      <c r="AO2295" s="8">
        <v>300000222</v>
      </c>
      <c r="AP2295" s="8">
        <v>5.0000000000000001E-3</v>
      </c>
      <c r="AQ2295" s="8">
        <v>0</v>
      </c>
      <c r="AR2295" s="8">
        <v>0</v>
      </c>
      <c r="AS2295" s="8">
        <v>0</v>
      </c>
      <c r="AT2295" s="8">
        <v>0</v>
      </c>
      <c r="AU2295" s="8">
        <v>30201</v>
      </c>
      <c r="AV2295" s="8">
        <v>5.0000000000000001E-3</v>
      </c>
    </row>
    <row r="2296" spans="1:48">
      <c r="A2296" s="8" t="s">
        <v>3443</v>
      </c>
      <c r="B2296" s="8">
        <v>151300059</v>
      </c>
      <c r="D2296" s="8" t="s">
        <v>4031</v>
      </c>
      <c r="K2296" s="8" t="s">
        <v>2412</v>
      </c>
      <c r="S2296" s="8">
        <v>151110001</v>
      </c>
      <c r="T2296" s="8">
        <v>1</v>
      </c>
      <c r="AK2296" s="8">
        <v>30191</v>
      </c>
      <c r="AL2296" s="8">
        <v>5.5500000000000005E-4</v>
      </c>
      <c r="AM2296" s="8">
        <v>0</v>
      </c>
      <c r="AN2296" s="8">
        <v>0</v>
      </c>
      <c r="AO2296" s="8">
        <v>300000222</v>
      </c>
      <c r="AP2296" s="8">
        <v>5.0000000000000001E-3</v>
      </c>
      <c r="AQ2296" s="8">
        <v>0</v>
      </c>
      <c r="AR2296" s="8">
        <v>0</v>
      </c>
      <c r="AS2296" s="8">
        <v>0</v>
      </c>
      <c r="AT2296" s="8">
        <v>0</v>
      </c>
      <c r="AU2296" s="8">
        <v>30201</v>
      </c>
      <c r="AV2296" s="8">
        <v>5.0000000000000001E-3</v>
      </c>
    </row>
    <row r="2297" spans="1:48">
      <c r="A2297" s="8" t="s">
        <v>3443</v>
      </c>
      <c r="B2297" s="8">
        <v>151300060</v>
      </c>
      <c r="D2297" s="8" t="s">
        <v>4032</v>
      </c>
      <c r="K2297" s="8" t="s">
        <v>2412</v>
      </c>
      <c r="S2297" s="8">
        <v>151110001</v>
      </c>
      <c r="T2297" s="8">
        <v>1</v>
      </c>
      <c r="AK2297" s="8">
        <v>30191</v>
      </c>
      <c r="AL2297" s="8">
        <v>5.5500000000000005E-4</v>
      </c>
      <c r="AM2297" s="8">
        <v>0</v>
      </c>
      <c r="AN2297" s="8">
        <v>0</v>
      </c>
      <c r="AO2297" s="8">
        <v>300000222</v>
      </c>
      <c r="AP2297" s="8">
        <v>5.0000000000000001E-3</v>
      </c>
      <c r="AQ2297" s="8">
        <v>0</v>
      </c>
      <c r="AR2297" s="8">
        <v>0</v>
      </c>
      <c r="AS2297" s="8">
        <v>0</v>
      </c>
      <c r="AT2297" s="8">
        <v>0</v>
      </c>
      <c r="AU2297" s="8">
        <v>30201</v>
      </c>
      <c r="AV2297" s="8">
        <v>5.0000000000000001E-3</v>
      </c>
    </row>
    <row r="2298" spans="1:48">
      <c r="A2298" s="8" t="s">
        <v>3443</v>
      </c>
      <c r="B2298" s="8">
        <v>151300061</v>
      </c>
      <c r="D2298" s="8" t="s">
        <v>4033</v>
      </c>
      <c r="K2298" s="8" t="s">
        <v>2412</v>
      </c>
      <c r="S2298" s="8">
        <v>151110001</v>
      </c>
      <c r="T2298" s="8">
        <v>1</v>
      </c>
      <c r="AK2298" s="8">
        <v>30191</v>
      </c>
      <c r="AL2298" s="8">
        <v>5.5500000000000005E-4</v>
      </c>
      <c r="AM2298" s="8">
        <v>0</v>
      </c>
      <c r="AN2298" s="8">
        <v>0</v>
      </c>
      <c r="AO2298" s="8">
        <v>300000222</v>
      </c>
      <c r="AP2298" s="8">
        <v>5.0000000000000001E-3</v>
      </c>
      <c r="AQ2298" s="8">
        <v>0</v>
      </c>
      <c r="AR2298" s="8">
        <v>0</v>
      </c>
      <c r="AS2298" s="8">
        <v>0</v>
      </c>
      <c r="AT2298" s="8">
        <v>0</v>
      </c>
      <c r="AU2298" s="8">
        <v>30201</v>
      </c>
      <c r="AV2298" s="8">
        <v>5.0000000000000001E-3</v>
      </c>
    </row>
    <row r="2299" spans="1:48">
      <c r="A2299" s="8" t="s">
        <v>3443</v>
      </c>
      <c r="B2299" s="8">
        <v>151300062</v>
      </c>
      <c r="D2299" s="8" t="s">
        <v>4034</v>
      </c>
      <c r="K2299" s="8" t="s">
        <v>2412</v>
      </c>
      <c r="S2299" s="8">
        <v>151110001</v>
      </c>
      <c r="T2299" s="8">
        <v>1</v>
      </c>
      <c r="AK2299" s="8">
        <v>30191</v>
      </c>
      <c r="AL2299" s="8">
        <v>5.5500000000000005E-4</v>
      </c>
      <c r="AM2299" s="8">
        <v>0</v>
      </c>
      <c r="AN2299" s="8">
        <v>0</v>
      </c>
      <c r="AO2299" s="8">
        <v>300000222</v>
      </c>
      <c r="AP2299" s="8">
        <v>5.0000000000000001E-3</v>
      </c>
      <c r="AQ2299" s="8">
        <v>0</v>
      </c>
      <c r="AR2299" s="8">
        <v>0</v>
      </c>
      <c r="AS2299" s="8">
        <v>0</v>
      </c>
      <c r="AT2299" s="8">
        <v>0</v>
      </c>
      <c r="AU2299" s="8">
        <v>30201</v>
      </c>
      <c r="AV2299" s="8">
        <v>5.0000000000000001E-3</v>
      </c>
    </row>
    <row r="2300" spans="1:48">
      <c r="A2300" s="8" t="s">
        <v>3443</v>
      </c>
      <c r="B2300" s="8">
        <v>151300063</v>
      </c>
      <c r="D2300" s="8" t="s">
        <v>4035</v>
      </c>
      <c r="K2300" s="8" t="s">
        <v>2412</v>
      </c>
      <c r="S2300" s="8">
        <v>151110001</v>
      </c>
      <c r="T2300" s="8">
        <v>1</v>
      </c>
      <c r="AK2300" s="8">
        <v>30191</v>
      </c>
      <c r="AL2300" s="8">
        <v>5.5500000000000005E-4</v>
      </c>
      <c r="AM2300" s="8">
        <v>0</v>
      </c>
      <c r="AN2300" s="8">
        <v>0</v>
      </c>
      <c r="AO2300" s="8">
        <v>300000222</v>
      </c>
      <c r="AP2300" s="8">
        <v>5.0000000000000001E-3</v>
      </c>
      <c r="AQ2300" s="8">
        <v>0</v>
      </c>
      <c r="AR2300" s="8">
        <v>0</v>
      </c>
      <c r="AS2300" s="8">
        <v>0</v>
      </c>
      <c r="AT2300" s="8">
        <v>0</v>
      </c>
      <c r="AU2300" s="8">
        <v>30201</v>
      </c>
      <c r="AV2300" s="8">
        <v>5.0000000000000001E-3</v>
      </c>
    </row>
    <row r="2301" spans="1:48">
      <c r="A2301" s="8" t="s">
        <v>3443</v>
      </c>
      <c r="B2301" s="8">
        <v>151300064</v>
      </c>
      <c r="D2301" s="8" t="s">
        <v>4036</v>
      </c>
      <c r="K2301" s="8" t="s">
        <v>2412</v>
      </c>
      <c r="S2301" s="8">
        <v>151110001</v>
      </c>
      <c r="T2301" s="8">
        <v>1</v>
      </c>
      <c r="AK2301" s="8">
        <v>30191</v>
      </c>
      <c r="AL2301" s="8">
        <v>5.5500000000000005E-4</v>
      </c>
      <c r="AM2301" s="8">
        <v>0</v>
      </c>
      <c r="AN2301" s="8">
        <v>0</v>
      </c>
      <c r="AO2301" s="8">
        <v>300000222</v>
      </c>
      <c r="AP2301" s="8">
        <v>5.0000000000000001E-3</v>
      </c>
      <c r="AQ2301" s="8">
        <v>0</v>
      </c>
      <c r="AR2301" s="8">
        <v>0</v>
      </c>
      <c r="AS2301" s="8">
        <v>0</v>
      </c>
      <c r="AT2301" s="8">
        <v>0</v>
      </c>
      <c r="AU2301" s="8">
        <v>30201</v>
      </c>
      <c r="AV2301" s="8">
        <v>5.0000000000000001E-3</v>
      </c>
    </row>
    <row r="2302" spans="1:48">
      <c r="A2302" s="8" t="s">
        <v>3443</v>
      </c>
      <c r="B2302" s="8">
        <v>151300065</v>
      </c>
      <c r="D2302" s="8" t="s">
        <v>4037</v>
      </c>
      <c r="K2302" s="8" t="s">
        <v>2412</v>
      </c>
      <c r="S2302" s="8">
        <v>151110002</v>
      </c>
      <c r="T2302" s="8">
        <v>1</v>
      </c>
      <c r="AK2302" s="8">
        <v>30191</v>
      </c>
      <c r="AL2302" s="8">
        <v>5.5500000000000005E-4</v>
      </c>
      <c r="AM2302" s="8">
        <v>0</v>
      </c>
      <c r="AN2302" s="8">
        <v>0</v>
      </c>
      <c r="AO2302" s="8">
        <v>300000222</v>
      </c>
      <c r="AP2302" s="8">
        <v>5.0000000000000001E-3</v>
      </c>
      <c r="AQ2302" s="8">
        <v>0</v>
      </c>
      <c r="AR2302" s="8">
        <v>0</v>
      </c>
      <c r="AS2302" s="8">
        <v>0</v>
      </c>
      <c r="AT2302" s="8">
        <v>0</v>
      </c>
      <c r="AU2302" s="8">
        <v>30201</v>
      </c>
      <c r="AV2302" s="8">
        <v>5.0000000000000001E-3</v>
      </c>
    </row>
    <row r="2303" spans="1:48">
      <c r="A2303" s="8" t="s">
        <v>3443</v>
      </c>
      <c r="B2303" s="8">
        <v>151300066</v>
      </c>
      <c r="D2303" s="8" t="s">
        <v>4038</v>
      </c>
      <c r="K2303" s="8" t="s">
        <v>2412</v>
      </c>
      <c r="S2303" s="8">
        <v>151110002</v>
      </c>
      <c r="T2303" s="8">
        <v>1</v>
      </c>
      <c r="AK2303" s="8">
        <v>30191</v>
      </c>
      <c r="AL2303" s="8">
        <v>5.5500000000000005E-4</v>
      </c>
      <c r="AM2303" s="8">
        <v>0</v>
      </c>
      <c r="AN2303" s="8">
        <v>0</v>
      </c>
      <c r="AO2303" s="8">
        <v>300000222</v>
      </c>
      <c r="AP2303" s="8">
        <v>5.0000000000000001E-3</v>
      </c>
      <c r="AQ2303" s="8">
        <v>0</v>
      </c>
      <c r="AR2303" s="8">
        <v>0</v>
      </c>
      <c r="AS2303" s="8">
        <v>0</v>
      </c>
      <c r="AT2303" s="8">
        <v>0</v>
      </c>
      <c r="AU2303" s="8">
        <v>30201</v>
      </c>
      <c r="AV2303" s="8">
        <v>5.0000000000000001E-3</v>
      </c>
    </row>
    <row r="2304" spans="1:48">
      <c r="A2304" s="8" t="s">
        <v>3443</v>
      </c>
      <c r="B2304" s="8">
        <v>151300067</v>
      </c>
      <c r="D2304" s="8" t="s">
        <v>4039</v>
      </c>
      <c r="K2304" s="8" t="s">
        <v>2412</v>
      </c>
      <c r="S2304" s="8">
        <v>151110002</v>
      </c>
      <c r="T2304" s="8">
        <v>1</v>
      </c>
      <c r="AK2304" s="8">
        <v>30191</v>
      </c>
      <c r="AL2304" s="8">
        <v>5.5500000000000005E-4</v>
      </c>
      <c r="AM2304" s="8">
        <v>0</v>
      </c>
      <c r="AN2304" s="8">
        <v>0</v>
      </c>
      <c r="AO2304" s="8">
        <v>300000222</v>
      </c>
      <c r="AP2304" s="8">
        <v>5.0000000000000001E-3</v>
      </c>
      <c r="AQ2304" s="8">
        <v>0</v>
      </c>
      <c r="AR2304" s="8">
        <v>0</v>
      </c>
      <c r="AS2304" s="8">
        <v>0</v>
      </c>
      <c r="AT2304" s="8">
        <v>0</v>
      </c>
      <c r="AU2304" s="8">
        <v>30201</v>
      </c>
      <c r="AV2304" s="8">
        <v>5.0000000000000001E-3</v>
      </c>
    </row>
    <row r="2305" spans="1:48">
      <c r="A2305" s="8" t="s">
        <v>3443</v>
      </c>
      <c r="B2305" s="8">
        <v>151300068</v>
      </c>
      <c r="D2305" s="8" t="s">
        <v>4040</v>
      </c>
      <c r="K2305" s="8" t="s">
        <v>2412</v>
      </c>
      <c r="S2305" s="8">
        <v>151110002</v>
      </c>
      <c r="T2305" s="8">
        <v>1</v>
      </c>
      <c r="AK2305" s="8">
        <v>30191</v>
      </c>
      <c r="AL2305" s="8">
        <v>5.5500000000000005E-4</v>
      </c>
      <c r="AM2305" s="8">
        <v>0</v>
      </c>
      <c r="AN2305" s="8">
        <v>0</v>
      </c>
      <c r="AO2305" s="8">
        <v>300000222</v>
      </c>
      <c r="AP2305" s="8">
        <v>5.0000000000000001E-3</v>
      </c>
      <c r="AQ2305" s="8">
        <v>0</v>
      </c>
      <c r="AR2305" s="8">
        <v>0</v>
      </c>
      <c r="AS2305" s="8">
        <v>0</v>
      </c>
      <c r="AT2305" s="8">
        <v>0</v>
      </c>
      <c r="AU2305" s="8">
        <v>30201</v>
      </c>
      <c r="AV2305" s="8">
        <v>5.0000000000000001E-3</v>
      </c>
    </row>
    <row r="2306" spans="1:48">
      <c r="A2306" s="8" t="s">
        <v>3443</v>
      </c>
      <c r="B2306" s="8">
        <v>151300069</v>
      </c>
      <c r="D2306" s="8" t="s">
        <v>4041</v>
      </c>
      <c r="K2306" s="8" t="s">
        <v>2412</v>
      </c>
      <c r="S2306" s="8">
        <v>151110002</v>
      </c>
      <c r="T2306" s="8">
        <v>1</v>
      </c>
      <c r="AK2306" s="8">
        <v>30191</v>
      </c>
      <c r="AL2306" s="8">
        <v>5.5500000000000005E-4</v>
      </c>
      <c r="AM2306" s="8">
        <v>0</v>
      </c>
      <c r="AN2306" s="8">
        <v>0</v>
      </c>
      <c r="AO2306" s="8">
        <v>300000222</v>
      </c>
      <c r="AP2306" s="8">
        <v>5.0000000000000001E-3</v>
      </c>
      <c r="AQ2306" s="8">
        <v>0</v>
      </c>
      <c r="AR2306" s="8">
        <v>0</v>
      </c>
      <c r="AS2306" s="8">
        <v>0</v>
      </c>
      <c r="AT2306" s="8">
        <v>0</v>
      </c>
      <c r="AU2306" s="8">
        <v>30201</v>
      </c>
      <c r="AV2306" s="8">
        <v>5.0000000000000001E-3</v>
      </c>
    </row>
    <row r="2307" spans="1:48">
      <c r="A2307" s="8" t="s">
        <v>3443</v>
      </c>
      <c r="B2307" s="8">
        <v>151300070</v>
      </c>
      <c r="D2307" s="8" t="s">
        <v>4042</v>
      </c>
      <c r="K2307" s="8" t="s">
        <v>2412</v>
      </c>
      <c r="S2307" s="8">
        <v>151110002</v>
      </c>
      <c r="T2307" s="8">
        <v>1</v>
      </c>
      <c r="AK2307" s="8">
        <v>30191</v>
      </c>
      <c r="AL2307" s="8">
        <v>5.5500000000000005E-4</v>
      </c>
      <c r="AM2307" s="8">
        <v>0</v>
      </c>
      <c r="AN2307" s="8">
        <v>0</v>
      </c>
      <c r="AO2307" s="8">
        <v>300000222</v>
      </c>
      <c r="AP2307" s="8">
        <v>5.0000000000000001E-3</v>
      </c>
      <c r="AQ2307" s="8">
        <v>0</v>
      </c>
      <c r="AR2307" s="8">
        <v>0</v>
      </c>
      <c r="AS2307" s="8">
        <v>0</v>
      </c>
      <c r="AT2307" s="8">
        <v>0</v>
      </c>
      <c r="AU2307" s="8">
        <v>30201</v>
      </c>
      <c r="AV2307" s="8">
        <v>5.0000000000000001E-3</v>
      </c>
    </row>
    <row r="2308" spans="1:48">
      <c r="A2308" s="8" t="s">
        <v>3443</v>
      </c>
      <c r="B2308" s="8">
        <v>151300071</v>
      </c>
      <c r="D2308" s="8" t="s">
        <v>4043</v>
      </c>
      <c r="K2308" s="8" t="s">
        <v>2412</v>
      </c>
      <c r="S2308" s="8">
        <v>151110002</v>
      </c>
      <c r="T2308" s="8">
        <v>1</v>
      </c>
      <c r="AK2308" s="8">
        <v>30191</v>
      </c>
      <c r="AL2308" s="8">
        <v>5.5500000000000005E-4</v>
      </c>
      <c r="AM2308" s="8">
        <v>0</v>
      </c>
      <c r="AN2308" s="8">
        <v>0</v>
      </c>
      <c r="AO2308" s="8">
        <v>300000222</v>
      </c>
      <c r="AP2308" s="8">
        <v>5.0000000000000001E-3</v>
      </c>
      <c r="AQ2308" s="8">
        <v>0</v>
      </c>
      <c r="AR2308" s="8">
        <v>0</v>
      </c>
      <c r="AS2308" s="8">
        <v>0</v>
      </c>
      <c r="AT2308" s="8">
        <v>0</v>
      </c>
      <c r="AU2308" s="8">
        <v>30201</v>
      </c>
      <c r="AV2308" s="8">
        <v>5.0000000000000001E-3</v>
      </c>
    </row>
    <row r="2309" spans="1:48">
      <c r="A2309" s="8" t="s">
        <v>3443</v>
      </c>
      <c r="B2309" s="8">
        <v>151300072</v>
      </c>
      <c r="D2309" s="8" t="s">
        <v>4044</v>
      </c>
      <c r="K2309" s="8" t="s">
        <v>2412</v>
      </c>
      <c r="S2309" s="8">
        <v>151110002</v>
      </c>
      <c r="T2309" s="8">
        <v>1</v>
      </c>
      <c r="AK2309" s="8">
        <v>30191</v>
      </c>
      <c r="AL2309" s="8">
        <v>5.5500000000000005E-4</v>
      </c>
      <c r="AM2309" s="8">
        <v>0</v>
      </c>
      <c r="AN2309" s="8">
        <v>0</v>
      </c>
      <c r="AO2309" s="8">
        <v>300000222</v>
      </c>
      <c r="AP2309" s="8">
        <v>5.0000000000000001E-3</v>
      </c>
      <c r="AQ2309" s="8">
        <v>0</v>
      </c>
      <c r="AR2309" s="8">
        <v>0</v>
      </c>
      <c r="AS2309" s="8">
        <v>0</v>
      </c>
      <c r="AT2309" s="8">
        <v>0</v>
      </c>
      <c r="AU2309" s="8">
        <v>30201</v>
      </c>
      <c r="AV2309" s="8">
        <v>5.0000000000000001E-3</v>
      </c>
    </row>
    <row r="2310" spans="1:48">
      <c r="A2310" s="8" t="s">
        <v>3443</v>
      </c>
      <c r="B2310" s="8">
        <v>151300073</v>
      </c>
      <c r="D2310" s="8" t="s">
        <v>4045</v>
      </c>
      <c r="K2310" s="8" t="s">
        <v>2412</v>
      </c>
      <c r="S2310" s="8">
        <v>150010033</v>
      </c>
      <c r="T2310" s="8">
        <v>1</v>
      </c>
      <c r="AK2310" s="8">
        <v>30191</v>
      </c>
      <c r="AL2310" s="8">
        <v>5.5500000000000005E-4</v>
      </c>
      <c r="AM2310" s="8">
        <v>0</v>
      </c>
      <c r="AN2310" s="8">
        <v>0</v>
      </c>
      <c r="AO2310" s="8">
        <v>300000222</v>
      </c>
      <c r="AP2310" s="8">
        <v>5.0000000000000001E-3</v>
      </c>
      <c r="AQ2310" s="8">
        <v>30013</v>
      </c>
      <c r="AR2310" s="8">
        <v>8.8620000000000001E-3</v>
      </c>
      <c r="AS2310" s="8">
        <v>0</v>
      </c>
      <c r="AT2310" s="8">
        <v>0</v>
      </c>
      <c r="AU2310" s="8">
        <v>30201</v>
      </c>
      <c r="AV2310" s="8">
        <v>5.0000000000000001E-3</v>
      </c>
    </row>
    <row r="2311" spans="1:48">
      <c r="A2311" s="8" t="s">
        <v>3443</v>
      </c>
      <c r="B2311" s="8">
        <v>151300074</v>
      </c>
      <c r="D2311" s="8" t="s">
        <v>4046</v>
      </c>
      <c r="K2311" s="8" t="s">
        <v>2412</v>
      </c>
      <c r="S2311" s="8">
        <v>150010033</v>
      </c>
      <c r="T2311" s="8">
        <v>1</v>
      </c>
      <c r="AK2311" s="8">
        <v>30191</v>
      </c>
      <c r="AL2311" s="8">
        <v>5.5500000000000005E-4</v>
      </c>
      <c r="AM2311" s="8">
        <v>0</v>
      </c>
      <c r="AN2311" s="8">
        <v>0</v>
      </c>
      <c r="AO2311" s="8">
        <v>300000222</v>
      </c>
      <c r="AP2311" s="8">
        <v>5.0000000000000001E-3</v>
      </c>
      <c r="AQ2311" s="8">
        <v>30013</v>
      </c>
      <c r="AR2311" s="8">
        <v>8.8620000000000001E-3</v>
      </c>
      <c r="AS2311" s="8">
        <v>0</v>
      </c>
      <c r="AT2311" s="8">
        <v>0</v>
      </c>
      <c r="AU2311" s="8">
        <v>30201</v>
      </c>
      <c r="AV2311" s="8">
        <v>5.0000000000000001E-3</v>
      </c>
    </row>
    <row r="2312" spans="1:48">
      <c r="A2312" s="8" t="s">
        <v>3443</v>
      </c>
      <c r="D2312" s="8">
        <v>0</v>
      </c>
      <c r="AK2312" s="8">
        <v>0</v>
      </c>
      <c r="AL2312" s="8">
        <v>0</v>
      </c>
      <c r="AM2312" s="8">
        <v>0</v>
      </c>
      <c r="AN2312" s="8">
        <v>0</v>
      </c>
      <c r="AO2312" s="8">
        <v>0</v>
      </c>
      <c r="AP2312" s="8">
        <v>0</v>
      </c>
      <c r="AQ2312" s="8">
        <v>0</v>
      </c>
      <c r="AR2312" s="8">
        <v>0</v>
      </c>
      <c r="AS2312" s="8">
        <v>0</v>
      </c>
      <c r="AT2312" s="8">
        <v>0</v>
      </c>
      <c r="AU2312" s="8">
        <v>0</v>
      </c>
      <c r="AV2312" s="8">
        <v>0</v>
      </c>
    </row>
    <row r="2313" spans="1:48">
      <c r="A2313" s="8" t="s">
        <v>3443</v>
      </c>
      <c r="B2313" s="8">
        <v>151300087</v>
      </c>
      <c r="D2313" s="8" t="s">
        <v>4047</v>
      </c>
      <c r="K2313" s="8" t="s">
        <v>2412</v>
      </c>
      <c r="S2313" s="8">
        <v>150010033</v>
      </c>
      <c r="T2313" s="8">
        <v>1</v>
      </c>
      <c r="AK2313" s="8">
        <v>30191</v>
      </c>
      <c r="AL2313" s="8">
        <v>5.5500000000000005E-4</v>
      </c>
      <c r="AM2313" s="8">
        <v>0</v>
      </c>
      <c r="AN2313" s="8">
        <v>0</v>
      </c>
      <c r="AO2313" s="8">
        <v>300000222</v>
      </c>
      <c r="AP2313" s="8">
        <v>5.0000000000000001E-3</v>
      </c>
      <c r="AQ2313" s="8">
        <v>30013</v>
      </c>
      <c r="AR2313" s="8">
        <v>8.8620000000000001E-3</v>
      </c>
      <c r="AS2313" s="8">
        <v>0</v>
      </c>
      <c r="AT2313" s="8">
        <v>0</v>
      </c>
      <c r="AU2313" s="8">
        <v>30201</v>
      </c>
      <c r="AV2313" s="8">
        <v>5.0000000000000001E-3</v>
      </c>
    </row>
    <row r="2314" spans="1:48">
      <c r="A2314" s="8" t="s">
        <v>3443</v>
      </c>
      <c r="B2314" s="8">
        <v>151300088</v>
      </c>
      <c r="D2314" s="8" t="s">
        <v>4048</v>
      </c>
      <c r="K2314" s="8" t="s">
        <v>2412</v>
      </c>
      <c r="S2314" s="8">
        <v>150010033</v>
      </c>
      <c r="T2314" s="8">
        <v>1</v>
      </c>
      <c r="AK2314" s="8">
        <v>30191</v>
      </c>
      <c r="AL2314" s="8">
        <v>5.5500000000000005E-4</v>
      </c>
      <c r="AM2314" s="8">
        <v>0</v>
      </c>
      <c r="AN2314" s="8">
        <v>0</v>
      </c>
      <c r="AO2314" s="8">
        <v>300000222</v>
      </c>
      <c r="AP2314" s="8">
        <v>5.0000000000000001E-3</v>
      </c>
      <c r="AQ2314" s="8">
        <v>30013</v>
      </c>
      <c r="AR2314" s="8">
        <v>8.2599999999999991E-4</v>
      </c>
      <c r="AS2314" s="8">
        <v>0</v>
      </c>
      <c r="AT2314" s="8">
        <v>0</v>
      </c>
      <c r="AU2314" s="8">
        <v>30201</v>
      </c>
      <c r="AV2314" s="8">
        <v>5.0000000000000001E-3</v>
      </c>
    </row>
    <row r="2315" spans="1:48">
      <c r="A2315" s="8" t="s">
        <v>3443</v>
      </c>
      <c r="D2315" s="8">
        <v>0</v>
      </c>
      <c r="AK2315" s="8">
        <v>0</v>
      </c>
      <c r="AL2315" s="8">
        <v>0</v>
      </c>
      <c r="AM2315" s="8">
        <v>0</v>
      </c>
      <c r="AN2315" s="8">
        <v>0</v>
      </c>
      <c r="AO2315" s="8">
        <v>0</v>
      </c>
      <c r="AP2315" s="8">
        <v>0</v>
      </c>
      <c r="AQ2315" s="8">
        <v>0</v>
      </c>
      <c r="AR2315" s="8">
        <v>0</v>
      </c>
      <c r="AS2315" s="8">
        <v>0</v>
      </c>
      <c r="AT2315" s="8">
        <v>0</v>
      </c>
      <c r="AU2315" s="8">
        <v>0</v>
      </c>
      <c r="AV2315" s="8">
        <v>0</v>
      </c>
    </row>
    <row r="2316" spans="1:48">
      <c r="A2316" s="8" t="s">
        <v>3443</v>
      </c>
      <c r="B2316" s="8">
        <v>151300094</v>
      </c>
      <c r="D2316" s="8" t="s">
        <v>13851</v>
      </c>
      <c r="K2316" s="8" t="s">
        <v>2412</v>
      </c>
      <c r="S2316" s="8">
        <v>151110092</v>
      </c>
      <c r="T2316" s="8">
        <v>1</v>
      </c>
      <c r="AK2316" s="8">
        <v>0</v>
      </c>
      <c r="AL2316" s="8">
        <v>0</v>
      </c>
      <c r="AM2316" s="8">
        <v>0</v>
      </c>
      <c r="AN2316" s="8">
        <v>0</v>
      </c>
      <c r="AO2316" s="8">
        <v>0</v>
      </c>
      <c r="AP2316" s="8">
        <v>0</v>
      </c>
      <c r="AQ2316" s="8">
        <v>0</v>
      </c>
      <c r="AR2316" s="8">
        <v>0</v>
      </c>
      <c r="AS2316" s="8">
        <v>0</v>
      </c>
      <c r="AT2316" s="8">
        <v>0</v>
      </c>
      <c r="AU2316" s="8">
        <v>0</v>
      </c>
      <c r="AV2316" s="8">
        <v>0</v>
      </c>
    </row>
    <row r="2317" spans="1:48">
      <c r="A2317" s="8" t="s">
        <v>3443</v>
      </c>
      <c r="B2317" s="8">
        <v>151300095</v>
      </c>
      <c r="D2317" s="8" t="s">
        <v>13852</v>
      </c>
      <c r="K2317" s="8" t="s">
        <v>2412</v>
      </c>
      <c r="S2317" s="8">
        <v>151110093</v>
      </c>
      <c r="T2317" s="8">
        <v>1</v>
      </c>
      <c r="AK2317" s="8">
        <v>0</v>
      </c>
      <c r="AL2317" s="8">
        <v>0</v>
      </c>
      <c r="AM2317" s="8">
        <v>0</v>
      </c>
      <c r="AN2317" s="8">
        <v>0</v>
      </c>
      <c r="AO2317" s="8">
        <v>0</v>
      </c>
      <c r="AP2317" s="8">
        <v>0</v>
      </c>
      <c r="AQ2317" s="8">
        <v>0</v>
      </c>
      <c r="AR2317" s="8">
        <v>0</v>
      </c>
      <c r="AS2317" s="8">
        <v>0</v>
      </c>
      <c r="AT2317" s="8">
        <v>0</v>
      </c>
      <c r="AU2317" s="8">
        <v>0</v>
      </c>
      <c r="AV2317" s="8">
        <v>0</v>
      </c>
    </row>
    <row r="2318" spans="1:48">
      <c r="A2318" s="8" t="s">
        <v>3443</v>
      </c>
      <c r="D2318" s="8">
        <v>0</v>
      </c>
      <c r="AK2318" s="8">
        <v>0</v>
      </c>
      <c r="AL2318" s="8">
        <v>0</v>
      </c>
      <c r="AM2318" s="8">
        <v>0</v>
      </c>
      <c r="AN2318" s="8">
        <v>0</v>
      </c>
      <c r="AO2318" s="8">
        <v>0</v>
      </c>
      <c r="AP2318" s="8">
        <v>0</v>
      </c>
      <c r="AQ2318" s="8">
        <v>0</v>
      </c>
      <c r="AR2318" s="8">
        <v>0</v>
      </c>
      <c r="AS2318" s="8">
        <v>0</v>
      </c>
      <c r="AT2318" s="8">
        <v>0</v>
      </c>
      <c r="AU2318" s="8">
        <v>0</v>
      </c>
      <c r="AV2318" s="8">
        <v>0</v>
      </c>
    </row>
    <row r="2319" spans="1:48">
      <c r="A2319" s="8" t="s">
        <v>3443</v>
      </c>
      <c r="D2319" s="8">
        <v>0</v>
      </c>
      <c r="AK2319" s="8">
        <v>0</v>
      </c>
      <c r="AL2319" s="8">
        <v>0</v>
      </c>
      <c r="AM2319" s="8">
        <v>0</v>
      </c>
      <c r="AN2319" s="8">
        <v>0</v>
      </c>
      <c r="AO2319" s="8">
        <v>0</v>
      </c>
      <c r="AP2319" s="8">
        <v>0</v>
      </c>
      <c r="AQ2319" s="8">
        <v>0</v>
      </c>
      <c r="AR2319" s="8">
        <v>0</v>
      </c>
      <c r="AS2319" s="8">
        <v>0</v>
      </c>
      <c r="AT2319" s="8">
        <v>0</v>
      </c>
      <c r="AU2319" s="8">
        <v>0</v>
      </c>
      <c r="AV2319" s="8">
        <v>0</v>
      </c>
    </row>
    <row r="2320" spans="1:48">
      <c r="A2320" s="8" t="s">
        <v>3443</v>
      </c>
      <c r="D2320" s="8">
        <v>0</v>
      </c>
      <c r="AK2320" s="8">
        <v>0</v>
      </c>
      <c r="AL2320" s="8">
        <v>0</v>
      </c>
      <c r="AM2320" s="8">
        <v>0</v>
      </c>
      <c r="AN2320" s="8">
        <v>0</v>
      </c>
      <c r="AO2320" s="8">
        <v>0</v>
      </c>
      <c r="AP2320" s="8">
        <v>0</v>
      </c>
      <c r="AQ2320" s="8">
        <v>0</v>
      </c>
      <c r="AR2320" s="8">
        <v>0</v>
      </c>
      <c r="AS2320" s="8">
        <v>0</v>
      </c>
      <c r="AT2320" s="8">
        <v>0</v>
      </c>
      <c r="AU2320" s="8">
        <v>0</v>
      </c>
      <c r="AV2320" s="8">
        <v>0</v>
      </c>
    </row>
    <row r="2321" spans="1:48">
      <c r="A2321" s="8" t="s">
        <v>3443</v>
      </c>
      <c r="D2321" s="8">
        <v>0</v>
      </c>
      <c r="AK2321" s="8">
        <v>0</v>
      </c>
      <c r="AL2321" s="8">
        <v>0</v>
      </c>
      <c r="AM2321" s="8">
        <v>0</v>
      </c>
      <c r="AN2321" s="8">
        <v>0</v>
      </c>
      <c r="AO2321" s="8">
        <v>0</v>
      </c>
      <c r="AP2321" s="8">
        <v>0</v>
      </c>
      <c r="AQ2321" s="8">
        <v>0</v>
      </c>
      <c r="AR2321" s="8">
        <v>0</v>
      </c>
      <c r="AS2321" s="8">
        <v>0</v>
      </c>
      <c r="AT2321" s="8">
        <v>0</v>
      </c>
      <c r="AU2321" s="8">
        <v>0</v>
      </c>
      <c r="AV2321" s="8">
        <v>0</v>
      </c>
    </row>
    <row r="2322" spans="1:48">
      <c r="A2322" s="8" t="s">
        <v>3443</v>
      </c>
      <c r="D2322" s="8">
        <v>0</v>
      </c>
      <c r="AK2322" s="8">
        <v>0</v>
      </c>
      <c r="AL2322" s="8">
        <v>0</v>
      </c>
      <c r="AM2322" s="8">
        <v>0</v>
      </c>
      <c r="AN2322" s="8">
        <v>0</v>
      </c>
      <c r="AO2322" s="8">
        <v>0</v>
      </c>
      <c r="AP2322" s="8">
        <v>0</v>
      </c>
      <c r="AQ2322" s="8">
        <v>0</v>
      </c>
      <c r="AR2322" s="8">
        <v>0</v>
      </c>
      <c r="AS2322" s="8">
        <v>0</v>
      </c>
      <c r="AT2322" s="8">
        <v>0</v>
      </c>
      <c r="AU2322" s="8">
        <v>0</v>
      </c>
      <c r="AV2322" s="8">
        <v>0</v>
      </c>
    </row>
    <row r="2323" spans="1:48">
      <c r="A2323" s="8" t="s">
        <v>3443</v>
      </c>
      <c r="B2323" s="8">
        <v>151400081</v>
      </c>
      <c r="D2323" s="8" t="s">
        <v>4049</v>
      </c>
      <c r="K2323" s="8" t="s">
        <v>2412</v>
      </c>
      <c r="S2323" s="8">
        <v>150010033</v>
      </c>
      <c r="T2323" s="8">
        <v>1</v>
      </c>
      <c r="U2323" s="8">
        <v>300000313</v>
      </c>
      <c r="V2323" s="8">
        <v>1</v>
      </c>
      <c r="AK2323" s="8">
        <v>30191</v>
      </c>
      <c r="AL2323" s="8">
        <v>5.5500000000000005E-4</v>
      </c>
      <c r="AM2323" s="8">
        <v>0</v>
      </c>
      <c r="AN2323" s="8">
        <v>0</v>
      </c>
      <c r="AO2323" s="8">
        <v>300000222</v>
      </c>
      <c r="AP2323" s="8">
        <v>5.0000000000000001E-3</v>
      </c>
      <c r="AQ2323" s="8">
        <v>0</v>
      </c>
      <c r="AR2323" s="8">
        <v>0</v>
      </c>
      <c r="AS2323" s="8">
        <v>0</v>
      </c>
      <c r="AT2323" s="8">
        <v>0</v>
      </c>
      <c r="AU2323" s="8">
        <v>30201</v>
      </c>
      <c r="AV2323" s="8">
        <v>5.0000000000000001E-3</v>
      </c>
    </row>
    <row r="2324" spans="1:48">
      <c r="A2324" s="8" t="s">
        <v>3443</v>
      </c>
      <c r="B2324" s="8">
        <v>151400082</v>
      </c>
      <c r="D2324" s="8" t="s">
        <v>4050</v>
      </c>
      <c r="K2324" s="8" t="s">
        <v>2412</v>
      </c>
      <c r="S2324" s="8">
        <v>150010033</v>
      </c>
      <c r="T2324" s="8">
        <v>1</v>
      </c>
      <c r="U2324" s="8">
        <v>300000314</v>
      </c>
      <c r="V2324" s="8">
        <v>1</v>
      </c>
      <c r="AK2324" s="8">
        <v>30191</v>
      </c>
      <c r="AL2324" s="8">
        <v>5.5500000000000005E-4</v>
      </c>
      <c r="AM2324" s="8">
        <v>0</v>
      </c>
      <c r="AN2324" s="8">
        <v>0</v>
      </c>
      <c r="AO2324" s="8">
        <v>300000222</v>
      </c>
      <c r="AP2324" s="8">
        <v>5.0000000000000001E-3</v>
      </c>
      <c r="AQ2324" s="8">
        <v>0</v>
      </c>
      <c r="AR2324" s="8">
        <v>0</v>
      </c>
      <c r="AS2324" s="8">
        <v>0</v>
      </c>
      <c r="AT2324" s="8">
        <v>0</v>
      </c>
      <c r="AU2324" s="8">
        <v>30201</v>
      </c>
      <c r="AV2324" s="8">
        <v>5.0000000000000001E-3</v>
      </c>
    </row>
    <row r="2325" spans="1:48">
      <c r="A2325" s="8" t="s">
        <v>3443</v>
      </c>
      <c r="B2325" s="8">
        <v>151400083</v>
      </c>
      <c r="D2325" s="8" t="s">
        <v>4051</v>
      </c>
      <c r="K2325" s="8" t="s">
        <v>2412</v>
      </c>
      <c r="S2325" s="8">
        <v>150010033</v>
      </c>
      <c r="T2325" s="8">
        <v>1</v>
      </c>
      <c r="U2325" s="8">
        <v>300000315</v>
      </c>
      <c r="V2325" s="8">
        <v>1</v>
      </c>
      <c r="AK2325" s="8">
        <v>30191</v>
      </c>
      <c r="AL2325" s="8">
        <v>5.5500000000000005E-4</v>
      </c>
      <c r="AM2325" s="8">
        <v>0</v>
      </c>
      <c r="AN2325" s="8">
        <v>0</v>
      </c>
      <c r="AO2325" s="8">
        <v>300000222</v>
      </c>
      <c r="AP2325" s="8">
        <v>5.0000000000000001E-3</v>
      </c>
      <c r="AQ2325" s="8">
        <v>0</v>
      </c>
      <c r="AR2325" s="8">
        <v>0</v>
      </c>
      <c r="AS2325" s="8">
        <v>0</v>
      </c>
      <c r="AT2325" s="8">
        <v>0</v>
      </c>
      <c r="AU2325" s="8">
        <v>30201</v>
      </c>
      <c r="AV2325" s="8">
        <v>5.0000000000000001E-3</v>
      </c>
    </row>
    <row r="2326" spans="1:48">
      <c r="A2326" s="8" t="s">
        <v>3443</v>
      </c>
      <c r="B2326" s="8">
        <v>151400084</v>
      </c>
      <c r="D2326" s="8" t="s">
        <v>4052</v>
      </c>
      <c r="K2326" s="8" t="s">
        <v>2412</v>
      </c>
      <c r="S2326" s="8">
        <v>150010033</v>
      </c>
      <c r="T2326" s="8">
        <v>1</v>
      </c>
      <c r="U2326" s="8">
        <v>300000316</v>
      </c>
      <c r="V2326" s="8">
        <v>1</v>
      </c>
      <c r="AK2326" s="8">
        <v>30191</v>
      </c>
      <c r="AL2326" s="8">
        <v>5.5500000000000005E-4</v>
      </c>
      <c r="AM2326" s="8">
        <v>0</v>
      </c>
      <c r="AN2326" s="8">
        <v>0</v>
      </c>
      <c r="AO2326" s="8">
        <v>300000222</v>
      </c>
      <c r="AP2326" s="8">
        <v>5.0000000000000001E-3</v>
      </c>
      <c r="AQ2326" s="8">
        <v>0</v>
      </c>
      <c r="AR2326" s="8">
        <v>0</v>
      </c>
      <c r="AS2326" s="8">
        <v>0</v>
      </c>
      <c r="AT2326" s="8">
        <v>0</v>
      </c>
      <c r="AU2326" s="8">
        <v>30201</v>
      </c>
      <c r="AV2326" s="8">
        <v>5.0000000000000001E-3</v>
      </c>
    </row>
    <row r="2327" spans="1:48">
      <c r="A2327" s="8" t="s">
        <v>3443</v>
      </c>
      <c r="B2327" s="8">
        <v>151400085</v>
      </c>
      <c r="D2327" s="8" t="s">
        <v>4053</v>
      </c>
      <c r="K2327" s="8" t="s">
        <v>2412</v>
      </c>
      <c r="S2327" s="8">
        <v>150010033</v>
      </c>
      <c r="T2327" s="8">
        <v>1</v>
      </c>
      <c r="U2327" s="8">
        <v>300000317</v>
      </c>
      <c r="V2327" s="8">
        <v>1</v>
      </c>
      <c r="AK2327" s="8">
        <v>30191</v>
      </c>
      <c r="AL2327" s="8">
        <v>5.5500000000000005E-4</v>
      </c>
      <c r="AM2327" s="8">
        <v>0</v>
      </c>
      <c r="AN2327" s="8">
        <v>0</v>
      </c>
      <c r="AO2327" s="8">
        <v>300000222</v>
      </c>
      <c r="AP2327" s="8">
        <v>5.0000000000000001E-3</v>
      </c>
      <c r="AQ2327" s="8">
        <v>0</v>
      </c>
      <c r="AR2327" s="8">
        <v>0</v>
      </c>
      <c r="AS2327" s="8">
        <v>0</v>
      </c>
      <c r="AT2327" s="8">
        <v>0</v>
      </c>
      <c r="AU2327" s="8">
        <v>30201</v>
      </c>
      <c r="AV2327" s="8">
        <v>5.0000000000000001E-3</v>
      </c>
    </row>
    <row r="2328" spans="1:48">
      <c r="A2328" s="8" t="s">
        <v>3443</v>
      </c>
      <c r="B2328" s="8">
        <v>151400086</v>
      </c>
      <c r="D2328" s="8" t="s">
        <v>4054</v>
      </c>
      <c r="K2328" s="8" t="s">
        <v>2412</v>
      </c>
      <c r="S2328" s="8">
        <v>150010033</v>
      </c>
      <c r="T2328" s="8">
        <v>1</v>
      </c>
      <c r="U2328" s="8">
        <v>300000318</v>
      </c>
      <c r="V2328" s="8">
        <v>1</v>
      </c>
      <c r="AK2328" s="8">
        <v>30191</v>
      </c>
      <c r="AL2328" s="8">
        <v>5.5500000000000005E-4</v>
      </c>
      <c r="AM2328" s="8">
        <v>0</v>
      </c>
      <c r="AN2328" s="8">
        <v>0</v>
      </c>
      <c r="AO2328" s="8">
        <v>300000222</v>
      </c>
      <c r="AP2328" s="8">
        <v>5.0000000000000001E-3</v>
      </c>
      <c r="AQ2328" s="8">
        <v>0</v>
      </c>
      <c r="AR2328" s="8">
        <v>0</v>
      </c>
      <c r="AS2328" s="8">
        <v>0</v>
      </c>
      <c r="AT2328" s="8">
        <v>0</v>
      </c>
      <c r="AU2328" s="8">
        <v>30201</v>
      </c>
      <c r="AV2328" s="8">
        <v>5.0000000000000001E-3</v>
      </c>
    </row>
    <row r="2329" spans="1:48">
      <c r="A2329" s="8" t="s">
        <v>3443</v>
      </c>
      <c r="D2329" s="8">
        <v>0</v>
      </c>
      <c r="AK2329" s="8">
        <v>0</v>
      </c>
      <c r="AL2329" s="8">
        <v>0</v>
      </c>
      <c r="AM2329" s="8">
        <v>0</v>
      </c>
      <c r="AN2329" s="8">
        <v>0</v>
      </c>
      <c r="AO2329" s="8">
        <v>0</v>
      </c>
      <c r="AP2329" s="8">
        <v>0</v>
      </c>
      <c r="AQ2329" s="8">
        <v>0</v>
      </c>
      <c r="AR2329" s="8">
        <v>0</v>
      </c>
      <c r="AS2329" s="8">
        <v>0</v>
      </c>
      <c r="AT2329" s="8">
        <v>0</v>
      </c>
      <c r="AU2329" s="8">
        <v>0</v>
      </c>
      <c r="AV2329" s="8">
        <v>0</v>
      </c>
    </row>
    <row r="2330" spans="1:48">
      <c r="A2330" s="8" t="s">
        <v>3443</v>
      </c>
      <c r="D2330" s="8">
        <v>0</v>
      </c>
      <c r="AK2330" s="8">
        <v>0</v>
      </c>
      <c r="AL2330" s="8">
        <v>0</v>
      </c>
      <c r="AM2330" s="8">
        <v>0</v>
      </c>
      <c r="AN2330" s="8">
        <v>0</v>
      </c>
      <c r="AO2330" s="8">
        <v>0</v>
      </c>
      <c r="AP2330" s="8">
        <v>0</v>
      </c>
      <c r="AQ2330" s="8">
        <v>0</v>
      </c>
      <c r="AR2330" s="8">
        <v>0</v>
      </c>
      <c r="AS2330" s="8">
        <v>0</v>
      </c>
      <c r="AT2330" s="8">
        <v>0</v>
      </c>
      <c r="AU2330" s="8">
        <v>0</v>
      </c>
      <c r="AV2330" s="8">
        <v>0</v>
      </c>
    </row>
    <row r="2331" spans="1:48">
      <c r="A2331" s="8" t="s">
        <v>3443</v>
      </c>
      <c r="B2331" s="8">
        <v>150010034</v>
      </c>
      <c r="D2331" s="8" t="s">
        <v>4055</v>
      </c>
      <c r="K2331" s="8" t="s">
        <v>2412</v>
      </c>
      <c r="S2331" s="8">
        <v>150010033</v>
      </c>
      <c r="T2331" s="8">
        <v>1</v>
      </c>
      <c r="U2331" s="8">
        <v>300000251</v>
      </c>
      <c r="V2331" s="8">
        <v>1</v>
      </c>
      <c r="AK2331" s="8">
        <v>30191</v>
      </c>
      <c r="AL2331" s="8">
        <v>5.5500000000000005E-4</v>
      </c>
      <c r="AM2331" s="8">
        <v>0</v>
      </c>
      <c r="AN2331" s="8">
        <v>0</v>
      </c>
      <c r="AO2331" s="8">
        <v>300000222</v>
      </c>
      <c r="AP2331" s="8">
        <v>5.0000000000000001E-3</v>
      </c>
      <c r="AQ2331" s="8">
        <v>0</v>
      </c>
      <c r="AR2331" s="8">
        <v>0</v>
      </c>
      <c r="AS2331" s="8">
        <v>0</v>
      </c>
      <c r="AT2331" s="8">
        <v>0</v>
      </c>
      <c r="AU2331" s="8">
        <v>30201</v>
      </c>
      <c r="AV2331" s="8">
        <v>5.0000000000000001E-3</v>
      </c>
    </row>
    <row r="2332" spans="1:48">
      <c r="A2332" s="8" t="s">
        <v>3443</v>
      </c>
      <c r="B2332" s="8">
        <v>150010035</v>
      </c>
      <c r="D2332" s="8" t="s">
        <v>4056</v>
      </c>
      <c r="K2332" s="8" t="s">
        <v>2412</v>
      </c>
      <c r="S2332" s="8">
        <v>150010033</v>
      </c>
      <c r="T2332" s="8">
        <v>1</v>
      </c>
      <c r="U2332" s="8">
        <v>300000252</v>
      </c>
      <c r="V2332" s="8">
        <v>1</v>
      </c>
      <c r="AK2332" s="8">
        <v>30191</v>
      </c>
      <c r="AL2332" s="8">
        <v>5.5500000000000005E-4</v>
      </c>
      <c r="AM2332" s="8">
        <v>0</v>
      </c>
      <c r="AN2332" s="8">
        <v>0</v>
      </c>
      <c r="AO2332" s="8">
        <v>300000222</v>
      </c>
      <c r="AP2332" s="8">
        <v>5.0000000000000001E-3</v>
      </c>
      <c r="AQ2332" s="8">
        <v>0</v>
      </c>
      <c r="AR2332" s="8">
        <v>0</v>
      </c>
      <c r="AS2332" s="8">
        <v>0</v>
      </c>
      <c r="AT2332" s="8">
        <v>0</v>
      </c>
      <c r="AU2332" s="8">
        <v>30201</v>
      </c>
      <c r="AV2332" s="8">
        <v>5.0000000000000001E-3</v>
      </c>
    </row>
    <row r="2333" spans="1:48">
      <c r="A2333" s="8" t="s">
        <v>3443</v>
      </c>
      <c r="B2333" s="8">
        <v>150010036</v>
      </c>
      <c r="D2333" s="8" t="s">
        <v>4057</v>
      </c>
      <c r="K2333" s="8" t="s">
        <v>2412</v>
      </c>
      <c r="S2333" s="8">
        <v>150010033</v>
      </c>
      <c r="T2333" s="8">
        <v>1</v>
      </c>
      <c r="U2333" s="8">
        <v>300000253</v>
      </c>
      <c r="V2333" s="8">
        <v>1</v>
      </c>
      <c r="AK2333" s="8">
        <v>30191</v>
      </c>
      <c r="AL2333" s="8">
        <v>5.5500000000000005E-4</v>
      </c>
      <c r="AM2333" s="8">
        <v>0</v>
      </c>
      <c r="AN2333" s="8">
        <v>0</v>
      </c>
      <c r="AO2333" s="8">
        <v>300000222</v>
      </c>
      <c r="AP2333" s="8">
        <v>5.0000000000000001E-3</v>
      </c>
      <c r="AQ2333" s="8">
        <v>0</v>
      </c>
      <c r="AR2333" s="8">
        <v>0</v>
      </c>
      <c r="AS2333" s="8">
        <v>0</v>
      </c>
      <c r="AT2333" s="8">
        <v>0</v>
      </c>
      <c r="AU2333" s="8">
        <v>30201</v>
      </c>
      <c r="AV2333" s="8">
        <v>5.0000000000000001E-3</v>
      </c>
    </row>
    <row r="2334" spans="1:48">
      <c r="A2334" s="8" t="s">
        <v>3443</v>
      </c>
      <c r="B2334" s="8">
        <v>150010037</v>
      </c>
      <c r="D2334" s="8" t="s">
        <v>4058</v>
      </c>
      <c r="K2334" s="8" t="s">
        <v>2412</v>
      </c>
      <c r="S2334" s="8">
        <v>150010033</v>
      </c>
      <c r="T2334" s="8">
        <v>1</v>
      </c>
      <c r="U2334" s="8">
        <v>300000254</v>
      </c>
      <c r="V2334" s="8">
        <v>1</v>
      </c>
      <c r="AK2334" s="8">
        <v>30191</v>
      </c>
      <c r="AL2334" s="8">
        <v>5.5500000000000005E-4</v>
      </c>
      <c r="AM2334" s="8">
        <v>0</v>
      </c>
      <c r="AN2334" s="8">
        <v>0</v>
      </c>
      <c r="AO2334" s="8">
        <v>300000222</v>
      </c>
      <c r="AP2334" s="8">
        <v>5.0000000000000001E-3</v>
      </c>
      <c r="AQ2334" s="8">
        <v>0</v>
      </c>
      <c r="AR2334" s="8">
        <v>0</v>
      </c>
      <c r="AS2334" s="8">
        <v>0</v>
      </c>
      <c r="AT2334" s="8">
        <v>0</v>
      </c>
      <c r="AU2334" s="8">
        <v>30201</v>
      </c>
      <c r="AV2334" s="8">
        <v>5.0000000000000001E-3</v>
      </c>
    </row>
    <row r="2335" spans="1:48">
      <c r="A2335" s="8" t="s">
        <v>3443</v>
      </c>
      <c r="B2335" s="8">
        <v>150010038</v>
      </c>
      <c r="D2335" s="8" t="s">
        <v>4059</v>
      </c>
      <c r="K2335" s="8" t="s">
        <v>2412</v>
      </c>
      <c r="S2335" s="8">
        <v>150010033</v>
      </c>
      <c r="T2335" s="8">
        <v>1</v>
      </c>
      <c r="U2335" s="8">
        <v>300000255</v>
      </c>
      <c r="V2335" s="8">
        <v>1</v>
      </c>
      <c r="AK2335" s="8">
        <v>30191</v>
      </c>
      <c r="AL2335" s="8">
        <v>5.5500000000000005E-4</v>
      </c>
      <c r="AM2335" s="8">
        <v>0</v>
      </c>
      <c r="AN2335" s="8">
        <v>0</v>
      </c>
      <c r="AO2335" s="8">
        <v>300000222</v>
      </c>
      <c r="AP2335" s="8">
        <v>5.0000000000000001E-3</v>
      </c>
      <c r="AQ2335" s="8">
        <v>0</v>
      </c>
      <c r="AR2335" s="8">
        <v>0</v>
      </c>
      <c r="AS2335" s="8">
        <v>0</v>
      </c>
      <c r="AT2335" s="8">
        <v>0</v>
      </c>
      <c r="AU2335" s="8">
        <v>30201</v>
      </c>
      <c r="AV2335" s="8">
        <v>5.0000000000000001E-3</v>
      </c>
    </row>
    <row r="2336" spans="1:48">
      <c r="A2336" s="8" t="s">
        <v>3443</v>
      </c>
      <c r="B2336" s="8">
        <v>150010039</v>
      </c>
      <c r="D2336" s="8" t="s">
        <v>4060</v>
      </c>
      <c r="K2336" s="8" t="s">
        <v>2412</v>
      </c>
      <c r="S2336" s="8">
        <v>150010033</v>
      </c>
      <c r="T2336" s="8">
        <v>1</v>
      </c>
      <c r="U2336" s="8">
        <v>300000256</v>
      </c>
      <c r="V2336" s="8">
        <v>1</v>
      </c>
      <c r="AK2336" s="8">
        <v>30191</v>
      </c>
      <c r="AL2336" s="8">
        <v>5.5500000000000005E-4</v>
      </c>
      <c r="AM2336" s="8">
        <v>0</v>
      </c>
      <c r="AN2336" s="8">
        <v>0</v>
      </c>
      <c r="AO2336" s="8">
        <v>300000222</v>
      </c>
      <c r="AP2336" s="8">
        <v>5.0000000000000001E-3</v>
      </c>
      <c r="AQ2336" s="8">
        <v>0</v>
      </c>
      <c r="AR2336" s="8">
        <v>0</v>
      </c>
      <c r="AS2336" s="8">
        <v>0</v>
      </c>
      <c r="AT2336" s="8">
        <v>0</v>
      </c>
      <c r="AU2336" s="8">
        <v>30201</v>
      </c>
      <c r="AV2336" s="8">
        <v>5.0000000000000001E-3</v>
      </c>
    </row>
    <row r="2337" spans="1:48">
      <c r="A2337" s="8" t="s">
        <v>3443</v>
      </c>
      <c r="B2337" s="8">
        <v>150010040</v>
      </c>
      <c r="D2337" s="8" t="s">
        <v>4061</v>
      </c>
      <c r="K2337" s="8" t="s">
        <v>2412</v>
      </c>
      <c r="S2337" s="8">
        <v>150010033</v>
      </c>
      <c r="T2337" s="8">
        <v>1</v>
      </c>
      <c r="U2337" s="8">
        <v>300000265</v>
      </c>
      <c r="V2337" s="8">
        <v>1</v>
      </c>
      <c r="AK2337" s="8">
        <v>30191</v>
      </c>
      <c r="AL2337" s="8">
        <v>5.5500000000000005E-4</v>
      </c>
      <c r="AM2337" s="8">
        <v>0</v>
      </c>
      <c r="AN2337" s="8">
        <v>0</v>
      </c>
      <c r="AO2337" s="8">
        <v>300000222</v>
      </c>
      <c r="AP2337" s="8">
        <v>5.0000000000000001E-3</v>
      </c>
      <c r="AQ2337" s="8">
        <v>0</v>
      </c>
      <c r="AR2337" s="8">
        <v>0</v>
      </c>
      <c r="AS2337" s="8">
        <v>0</v>
      </c>
      <c r="AT2337" s="8">
        <v>0</v>
      </c>
      <c r="AU2337" s="8">
        <v>30201</v>
      </c>
      <c r="AV2337" s="8">
        <v>5.0000000000000001E-3</v>
      </c>
    </row>
    <row r="2338" spans="1:48">
      <c r="A2338" s="8" t="s">
        <v>3443</v>
      </c>
      <c r="B2338" s="8">
        <v>150010041</v>
      </c>
      <c r="D2338" s="8" t="s">
        <v>4062</v>
      </c>
      <c r="K2338" s="8" t="s">
        <v>2412</v>
      </c>
      <c r="S2338" s="8">
        <v>150010033</v>
      </c>
      <c r="T2338" s="8">
        <v>1</v>
      </c>
      <c r="U2338" s="8">
        <v>300000266</v>
      </c>
      <c r="V2338" s="8">
        <v>1</v>
      </c>
      <c r="AK2338" s="8">
        <v>30191</v>
      </c>
      <c r="AL2338" s="8">
        <v>5.5500000000000005E-4</v>
      </c>
      <c r="AM2338" s="8">
        <v>0</v>
      </c>
      <c r="AN2338" s="8">
        <v>0</v>
      </c>
      <c r="AO2338" s="8">
        <v>300000222</v>
      </c>
      <c r="AP2338" s="8">
        <v>5.0000000000000001E-3</v>
      </c>
      <c r="AQ2338" s="8">
        <v>0</v>
      </c>
      <c r="AR2338" s="8">
        <v>0</v>
      </c>
      <c r="AS2338" s="8">
        <v>0</v>
      </c>
      <c r="AT2338" s="8">
        <v>0</v>
      </c>
      <c r="AU2338" s="8">
        <v>30201</v>
      </c>
      <c r="AV2338" s="8">
        <v>5.0000000000000001E-3</v>
      </c>
    </row>
    <row r="2339" spans="1:48">
      <c r="A2339" s="8" t="s">
        <v>3443</v>
      </c>
      <c r="D2339" s="8">
        <v>0</v>
      </c>
      <c r="AK2339" s="8">
        <v>0</v>
      </c>
      <c r="AL2339" s="8">
        <v>0</v>
      </c>
      <c r="AM2339" s="8">
        <v>0</v>
      </c>
      <c r="AN2339" s="8">
        <v>0</v>
      </c>
      <c r="AO2339" s="8">
        <v>0</v>
      </c>
      <c r="AP2339" s="8">
        <v>0</v>
      </c>
      <c r="AQ2339" s="8">
        <v>0</v>
      </c>
      <c r="AR2339" s="8">
        <v>0</v>
      </c>
      <c r="AS2339" s="8">
        <v>0</v>
      </c>
      <c r="AT2339" s="8">
        <v>0</v>
      </c>
      <c r="AU2339" s="8">
        <v>0</v>
      </c>
      <c r="AV2339" s="8">
        <v>0</v>
      </c>
    </row>
    <row r="2340" spans="1:48">
      <c r="A2340" s="8" t="s">
        <v>3443</v>
      </c>
      <c r="B2340" s="8">
        <v>201300004</v>
      </c>
      <c r="D2340" s="8" t="s">
        <v>14707</v>
      </c>
      <c r="K2340" s="8" t="s">
        <v>4063</v>
      </c>
      <c r="S2340" s="8">
        <v>201510003</v>
      </c>
      <c r="T2340" s="8">
        <v>1</v>
      </c>
      <c r="AK2340" s="8">
        <v>0</v>
      </c>
      <c r="AL2340" s="8">
        <v>0</v>
      </c>
      <c r="AM2340" s="8">
        <v>30029</v>
      </c>
      <c r="AN2340" s="8">
        <v>0.01</v>
      </c>
      <c r="AO2340" s="8">
        <v>0</v>
      </c>
      <c r="AP2340" s="8">
        <v>0</v>
      </c>
      <c r="AQ2340" s="8">
        <v>0</v>
      </c>
      <c r="AR2340" s="8">
        <v>0</v>
      </c>
      <c r="AS2340" s="8">
        <v>300000205</v>
      </c>
      <c r="AT2340" s="8">
        <v>1.25E-3</v>
      </c>
      <c r="AU2340" s="8">
        <v>30201</v>
      </c>
      <c r="AV2340" s="8">
        <v>1.25E-3</v>
      </c>
    </row>
    <row r="2341" spans="1:48">
      <c r="A2341" s="8" t="s">
        <v>3443</v>
      </c>
      <c r="D2341" s="8">
        <v>0</v>
      </c>
      <c r="AK2341" s="8">
        <v>0</v>
      </c>
      <c r="AL2341" s="8">
        <v>0</v>
      </c>
      <c r="AM2341" s="8">
        <v>0</v>
      </c>
      <c r="AN2341" s="8">
        <v>0</v>
      </c>
      <c r="AO2341" s="8">
        <v>0</v>
      </c>
      <c r="AP2341" s="8">
        <v>0</v>
      </c>
      <c r="AQ2341" s="8">
        <v>0</v>
      </c>
      <c r="AR2341" s="8">
        <v>0</v>
      </c>
      <c r="AS2341" s="8">
        <v>0</v>
      </c>
      <c r="AT2341" s="8">
        <v>0</v>
      </c>
      <c r="AU2341" s="8">
        <v>0</v>
      </c>
      <c r="AV2341" s="8">
        <v>0</v>
      </c>
    </row>
    <row r="2342" spans="1:48">
      <c r="A2342" s="8" t="s">
        <v>3443</v>
      </c>
      <c r="B2342" s="8">
        <v>202300005</v>
      </c>
      <c r="D2342" s="8" t="s">
        <v>14782</v>
      </c>
      <c r="K2342" s="8" t="s">
        <v>4065</v>
      </c>
      <c r="S2342" s="8">
        <v>202210001</v>
      </c>
      <c r="T2342" s="8">
        <v>1</v>
      </c>
      <c r="AK2342" s="8">
        <v>0</v>
      </c>
      <c r="AL2342" s="8">
        <v>0</v>
      </c>
      <c r="AM2342" s="8">
        <v>0</v>
      </c>
      <c r="AN2342" s="8">
        <v>0</v>
      </c>
      <c r="AO2342" s="8">
        <v>0</v>
      </c>
      <c r="AP2342" s="8">
        <v>0</v>
      </c>
      <c r="AQ2342" s="8">
        <v>0</v>
      </c>
      <c r="AR2342" s="8">
        <v>0</v>
      </c>
      <c r="AS2342" s="8">
        <v>0</v>
      </c>
      <c r="AT2342" s="8">
        <v>0</v>
      </c>
      <c r="AU2342" s="8">
        <v>0</v>
      </c>
      <c r="AV2342" s="8">
        <v>0</v>
      </c>
    </row>
    <row r="2343" spans="1:48">
      <c r="A2343" s="8" t="s">
        <v>3443</v>
      </c>
      <c r="D2343" s="8">
        <v>0</v>
      </c>
      <c r="AK2343" s="8">
        <v>0</v>
      </c>
      <c r="AL2343" s="8">
        <v>0</v>
      </c>
      <c r="AM2343" s="8">
        <v>0</v>
      </c>
      <c r="AN2343" s="8">
        <v>0</v>
      </c>
      <c r="AO2343" s="8">
        <v>0</v>
      </c>
      <c r="AP2343" s="8">
        <v>0</v>
      </c>
      <c r="AQ2343" s="8">
        <v>0</v>
      </c>
      <c r="AR2343" s="8">
        <v>0</v>
      </c>
      <c r="AS2343" s="8">
        <v>0</v>
      </c>
      <c r="AT2343" s="8">
        <v>0</v>
      </c>
      <c r="AU2343" s="8">
        <v>0</v>
      </c>
      <c r="AV2343" s="8">
        <v>0</v>
      </c>
    </row>
    <row r="2344" spans="1:48">
      <c r="A2344" s="8" t="s">
        <v>3443</v>
      </c>
      <c r="D2344" s="8">
        <v>0</v>
      </c>
      <c r="AK2344" s="8">
        <v>0</v>
      </c>
      <c r="AL2344" s="8">
        <v>0</v>
      </c>
      <c r="AM2344" s="8">
        <v>0</v>
      </c>
      <c r="AN2344" s="8">
        <v>0</v>
      </c>
      <c r="AO2344" s="8">
        <v>0</v>
      </c>
      <c r="AP2344" s="8">
        <v>0</v>
      </c>
      <c r="AQ2344" s="8">
        <v>0</v>
      </c>
      <c r="AR2344" s="8">
        <v>0</v>
      </c>
      <c r="AS2344" s="8">
        <v>0</v>
      </c>
      <c r="AT2344" s="8">
        <v>0</v>
      </c>
      <c r="AU2344" s="8">
        <v>0</v>
      </c>
      <c r="AV2344" s="8">
        <v>0</v>
      </c>
    </row>
    <row r="2345" spans="1:48">
      <c r="A2345" s="8" t="s">
        <v>3443</v>
      </c>
      <c r="D2345" s="8">
        <v>0</v>
      </c>
      <c r="AK2345" s="8">
        <v>0</v>
      </c>
      <c r="AL2345" s="8">
        <v>0</v>
      </c>
      <c r="AM2345" s="8">
        <v>0</v>
      </c>
      <c r="AN2345" s="8">
        <v>0</v>
      </c>
      <c r="AO2345" s="8">
        <v>0</v>
      </c>
      <c r="AP2345" s="8">
        <v>0</v>
      </c>
      <c r="AQ2345" s="8">
        <v>0</v>
      </c>
      <c r="AR2345" s="8">
        <v>0</v>
      </c>
      <c r="AS2345" s="8">
        <v>0</v>
      </c>
      <c r="AT2345" s="8">
        <v>0</v>
      </c>
      <c r="AU2345" s="8">
        <v>0</v>
      </c>
      <c r="AV2345" s="8">
        <v>0</v>
      </c>
    </row>
    <row r="2346" spans="1:48">
      <c r="A2346" s="8" t="s">
        <v>3443</v>
      </c>
      <c r="B2346" s="8">
        <v>200300001</v>
      </c>
      <c r="D2346" s="8" t="s">
        <v>4066</v>
      </c>
      <c r="K2346" s="8" t="s">
        <v>1976</v>
      </c>
      <c r="S2346" s="8">
        <v>200210003</v>
      </c>
      <c r="T2346" s="8">
        <v>1</v>
      </c>
      <c r="AK2346" s="8">
        <v>0</v>
      </c>
      <c r="AL2346" s="8">
        <v>0</v>
      </c>
      <c r="AM2346" s="8">
        <v>30029</v>
      </c>
      <c r="AN2346" s="8">
        <v>2E-3</v>
      </c>
      <c r="AO2346" s="8">
        <v>0</v>
      </c>
      <c r="AP2346" s="8">
        <v>0</v>
      </c>
      <c r="AQ2346" s="8">
        <v>0</v>
      </c>
      <c r="AR2346" s="8">
        <v>0</v>
      </c>
      <c r="AS2346" s="8">
        <v>0</v>
      </c>
      <c r="AT2346" s="8">
        <v>0</v>
      </c>
      <c r="AU2346" s="8">
        <v>30201</v>
      </c>
      <c r="AV2346" s="8">
        <v>2E-3</v>
      </c>
    </row>
    <row r="2347" spans="1:48">
      <c r="A2347" s="8" t="s">
        <v>3443</v>
      </c>
      <c r="B2347" s="8">
        <v>200300002</v>
      </c>
      <c r="D2347" s="8" t="s">
        <v>4067</v>
      </c>
      <c r="K2347" s="8" t="s">
        <v>1976</v>
      </c>
      <c r="S2347" s="8">
        <v>200210002</v>
      </c>
      <c r="T2347" s="8">
        <v>1</v>
      </c>
      <c r="AK2347" s="8">
        <v>0</v>
      </c>
      <c r="AL2347" s="8">
        <v>0</v>
      </c>
      <c r="AM2347" s="8">
        <v>30029</v>
      </c>
      <c r="AN2347" s="8">
        <v>2E-3</v>
      </c>
      <c r="AO2347" s="8">
        <v>0</v>
      </c>
      <c r="AP2347" s="8">
        <v>0</v>
      </c>
      <c r="AQ2347" s="8">
        <v>0</v>
      </c>
      <c r="AR2347" s="8">
        <v>0</v>
      </c>
      <c r="AS2347" s="8">
        <v>0</v>
      </c>
      <c r="AT2347" s="8">
        <v>0</v>
      </c>
      <c r="AU2347" s="8">
        <v>30201</v>
      </c>
      <c r="AV2347" s="8">
        <v>2E-3</v>
      </c>
    </row>
    <row r="2348" spans="1:48">
      <c r="A2348" s="8" t="s">
        <v>3443</v>
      </c>
      <c r="B2348" s="8">
        <v>200300003</v>
      </c>
      <c r="D2348" s="8" t="s">
        <v>4068</v>
      </c>
      <c r="K2348" s="8" t="s">
        <v>1976</v>
      </c>
      <c r="S2348" s="8">
        <v>200210001</v>
      </c>
      <c r="T2348" s="8">
        <v>1</v>
      </c>
      <c r="AK2348" s="8">
        <v>0</v>
      </c>
      <c r="AL2348" s="8">
        <v>0</v>
      </c>
      <c r="AM2348" s="8">
        <v>30029</v>
      </c>
      <c r="AN2348" s="8">
        <v>2E-3</v>
      </c>
      <c r="AO2348" s="8">
        <v>0</v>
      </c>
      <c r="AP2348" s="8">
        <v>0</v>
      </c>
      <c r="AQ2348" s="8">
        <v>0</v>
      </c>
      <c r="AR2348" s="8">
        <v>0</v>
      </c>
      <c r="AS2348" s="8">
        <v>0</v>
      </c>
      <c r="AT2348" s="8">
        <v>0</v>
      </c>
      <c r="AU2348" s="8">
        <v>30201</v>
      </c>
      <c r="AV2348" s="8">
        <v>2E-3</v>
      </c>
    </row>
    <row r="2349" spans="1:48">
      <c r="A2349" s="8" t="s">
        <v>3443</v>
      </c>
      <c r="B2349" s="8">
        <v>200300004</v>
      </c>
      <c r="D2349" s="8" t="s">
        <v>4069</v>
      </c>
      <c r="K2349" s="8" t="s">
        <v>1976</v>
      </c>
      <c r="S2349" s="8">
        <v>200210003</v>
      </c>
      <c r="T2349" s="8">
        <v>1</v>
      </c>
      <c r="AK2349" s="8">
        <v>0</v>
      </c>
      <c r="AL2349" s="8">
        <v>0</v>
      </c>
      <c r="AM2349" s="8">
        <v>30029</v>
      </c>
      <c r="AN2349" s="8">
        <v>2E-3</v>
      </c>
      <c r="AO2349" s="8">
        <v>0</v>
      </c>
      <c r="AP2349" s="8">
        <v>0</v>
      </c>
      <c r="AQ2349" s="8">
        <v>0</v>
      </c>
      <c r="AR2349" s="8">
        <v>0</v>
      </c>
      <c r="AS2349" s="8">
        <v>0</v>
      </c>
      <c r="AT2349" s="8">
        <v>0</v>
      </c>
      <c r="AU2349" s="8">
        <v>30201</v>
      </c>
      <c r="AV2349" s="8">
        <v>2E-3</v>
      </c>
    </row>
    <row r="2350" spans="1:48">
      <c r="A2350" s="8" t="s">
        <v>3443</v>
      </c>
      <c r="B2350" s="8">
        <v>200300005</v>
      </c>
      <c r="D2350" s="8" t="s">
        <v>4070</v>
      </c>
      <c r="K2350" s="8" t="s">
        <v>1976</v>
      </c>
      <c r="S2350" s="8">
        <v>200210004</v>
      </c>
      <c r="T2350" s="8">
        <v>1</v>
      </c>
      <c r="AK2350" s="8">
        <v>0</v>
      </c>
      <c r="AL2350" s="8">
        <v>0</v>
      </c>
      <c r="AM2350" s="8">
        <v>30029</v>
      </c>
      <c r="AN2350" s="8">
        <v>2E-3</v>
      </c>
      <c r="AO2350" s="8">
        <v>0</v>
      </c>
      <c r="AP2350" s="8">
        <v>0</v>
      </c>
      <c r="AQ2350" s="8">
        <v>0</v>
      </c>
      <c r="AR2350" s="8">
        <v>0</v>
      </c>
      <c r="AS2350" s="8">
        <v>0</v>
      </c>
      <c r="AT2350" s="8">
        <v>0</v>
      </c>
      <c r="AU2350" s="8">
        <v>30201</v>
      </c>
      <c r="AV2350" s="8">
        <v>2E-3</v>
      </c>
    </row>
    <row r="2351" spans="1:48">
      <c r="A2351" s="8" t="s">
        <v>3443</v>
      </c>
      <c r="B2351" s="8">
        <v>200300006</v>
      </c>
      <c r="D2351" s="8" t="s">
        <v>4071</v>
      </c>
      <c r="K2351" s="8" t="s">
        <v>1976</v>
      </c>
      <c r="S2351" s="8">
        <v>200210004</v>
      </c>
      <c r="T2351" s="8">
        <v>1</v>
      </c>
      <c r="AK2351" s="8">
        <v>0</v>
      </c>
      <c r="AL2351" s="8">
        <v>0</v>
      </c>
      <c r="AM2351" s="8">
        <v>30029</v>
      </c>
      <c r="AN2351" s="8">
        <v>2E-3</v>
      </c>
      <c r="AO2351" s="8">
        <v>0</v>
      </c>
      <c r="AP2351" s="8">
        <v>0</v>
      </c>
      <c r="AQ2351" s="8">
        <v>0</v>
      </c>
      <c r="AR2351" s="8">
        <v>0</v>
      </c>
      <c r="AS2351" s="8">
        <v>0</v>
      </c>
      <c r="AT2351" s="8">
        <v>0</v>
      </c>
      <c r="AU2351" s="8">
        <v>30201</v>
      </c>
      <c r="AV2351" s="8">
        <v>2E-3</v>
      </c>
    </row>
    <row r="2352" spans="1:48">
      <c r="A2352" s="8" t="s">
        <v>3443</v>
      </c>
      <c r="B2352" s="8">
        <v>200300007</v>
      </c>
      <c r="D2352" s="8" t="s">
        <v>4072</v>
      </c>
      <c r="K2352" s="8" t="s">
        <v>1976</v>
      </c>
      <c r="S2352" s="8">
        <v>200210004</v>
      </c>
      <c r="T2352" s="8">
        <v>1</v>
      </c>
      <c r="AK2352" s="8">
        <v>0</v>
      </c>
      <c r="AL2352" s="8">
        <v>0</v>
      </c>
      <c r="AM2352" s="8">
        <v>30029</v>
      </c>
      <c r="AN2352" s="8">
        <v>2E-3</v>
      </c>
      <c r="AO2352" s="8">
        <v>0</v>
      </c>
      <c r="AP2352" s="8">
        <v>0</v>
      </c>
      <c r="AQ2352" s="8">
        <v>0</v>
      </c>
      <c r="AR2352" s="8">
        <v>0</v>
      </c>
      <c r="AS2352" s="8">
        <v>0</v>
      </c>
      <c r="AT2352" s="8">
        <v>0</v>
      </c>
      <c r="AU2352" s="8">
        <v>30201</v>
      </c>
      <c r="AV2352" s="8">
        <v>2E-3</v>
      </c>
    </row>
    <row r="2353" spans="1:48">
      <c r="A2353" s="8" t="s">
        <v>3443</v>
      </c>
      <c r="B2353" s="8">
        <v>200300008</v>
      </c>
      <c r="D2353" s="8" t="s">
        <v>4073</v>
      </c>
      <c r="K2353" s="8" t="s">
        <v>1976</v>
      </c>
      <c r="S2353" s="8">
        <v>200210006</v>
      </c>
      <c r="T2353" s="8">
        <v>1</v>
      </c>
      <c r="AK2353" s="8">
        <v>0</v>
      </c>
      <c r="AL2353" s="8">
        <v>0</v>
      </c>
      <c r="AM2353" s="8">
        <v>0</v>
      </c>
      <c r="AN2353" s="8">
        <v>0</v>
      </c>
      <c r="AO2353" s="8">
        <v>0</v>
      </c>
      <c r="AP2353" s="8">
        <v>0</v>
      </c>
      <c r="AQ2353" s="8">
        <v>0</v>
      </c>
      <c r="AR2353" s="8">
        <v>0</v>
      </c>
      <c r="AS2353" s="8">
        <v>0</v>
      </c>
      <c r="AT2353" s="8">
        <v>0</v>
      </c>
      <c r="AU2353" s="8">
        <v>0</v>
      </c>
      <c r="AV2353" s="8">
        <v>0</v>
      </c>
    </row>
    <row r="2354" spans="1:48">
      <c r="A2354" s="8" t="s">
        <v>3443</v>
      </c>
      <c r="B2354" s="8">
        <v>200300009</v>
      </c>
      <c r="D2354" s="8" t="s">
        <v>4074</v>
      </c>
      <c r="K2354" s="8" t="s">
        <v>1976</v>
      </c>
      <c r="S2354" s="8">
        <v>200210005</v>
      </c>
      <c r="T2354" s="8">
        <v>1</v>
      </c>
      <c r="AK2354" s="8">
        <v>0</v>
      </c>
      <c r="AL2354" s="8">
        <v>0</v>
      </c>
      <c r="AM2354" s="8">
        <v>0</v>
      </c>
      <c r="AN2354" s="8">
        <v>0</v>
      </c>
      <c r="AO2354" s="8">
        <v>0</v>
      </c>
      <c r="AP2354" s="8">
        <v>0</v>
      </c>
      <c r="AQ2354" s="8">
        <v>0</v>
      </c>
      <c r="AR2354" s="8">
        <v>0</v>
      </c>
      <c r="AS2354" s="8">
        <v>0</v>
      </c>
      <c r="AT2354" s="8">
        <v>0</v>
      </c>
      <c r="AU2354" s="8">
        <v>0</v>
      </c>
      <c r="AV2354" s="8">
        <v>0</v>
      </c>
    </row>
    <row r="2355" spans="1:48">
      <c r="A2355" s="8" t="s">
        <v>3443</v>
      </c>
      <c r="B2355" s="8">
        <v>200300010</v>
      </c>
      <c r="D2355" s="8" t="s">
        <v>4075</v>
      </c>
      <c r="K2355" s="8" t="s">
        <v>1976</v>
      </c>
      <c r="S2355" s="8">
        <v>200210003</v>
      </c>
      <c r="T2355" s="8">
        <v>1</v>
      </c>
      <c r="AK2355" s="8">
        <v>0</v>
      </c>
      <c r="AL2355" s="8">
        <v>0</v>
      </c>
      <c r="AM2355" s="8">
        <v>30029</v>
      </c>
      <c r="AN2355" s="8">
        <v>2E-3</v>
      </c>
      <c r="AO2355" s="8">
        <v>0</v>
      </c>
      <c r="AP2355" s="8">
        <v>0</v>
      </c>
      <c r="AQ2355" s="8">
        <v>0</v>
      </c>
      <c r="AR2355" s="8">
        <v>0</v>
      </c>
      <c r="AS2355" s="8">
        <v>0</v>
      </c>
      <c r="AT2355" s="8">
        <v>0</v>
      </c>
      <c r="AU2355" s="8">
        <v>30201</v>
      </c>
      <c r="AV2355" s="8">
        <v>2E-3</v>
      </c>
    </row>
    <row r="2356" spans="1:48">
      <c r="A2356" s="8" t="s">
        <v>3443</v>
      </c>
      <c r="D2356" s="8">
        <v>0</v>
      </c>
      <c r="AK2356" s="8">
        <v>0</v>
      </c>
      <c r="AL2356" s="8">
        <v>0</v>
      </c>
      <c r="AM2356" s="8">
        <v>0</v>
      </c>
      <c r="AN2356" s="8">
        <v>0</v>
      </c>
      <c r="AO2356" s="8">
        <v>0</v>
      </c>
      <c r="AP2356" s="8">
        <v>0</v>
      </c>
      <c r="AQ2356" s="8">
        <v>0</v>
      </c>
      <c r="AR2356" s="8">
        <v>0</v>
      </c>
      <c r="AS2356" s="8">
        <v>0</v>
      </c>
      <c r="AT2356" s="8">
        <v>0</v>
      </c>
      <c r="AU2356" s="8">
        <v>0</v>
      </c>
      <c r="AV2356" s="8">
        <v>0</v>
      </c>
    </row>
    <row r="2357" spans="1:48">
      <c r="A2357" s="8" t="s">
        <v>3443</v>
      </c>
      <c r="D2357" s="8">
        <v>0</v>
      </c>
      <c r="AK2357" s="8">
        <v>0</v>
      </c>
      <c r="AL2357" s="8">
        <v>0</v>
      </c>
      <c r="AM2357" s="8">
        <v>0</v>
      </c>
      <c r="AN2357" s="8">
        <v>0</v>
      </c>
      <c r="AO2357" s="8">
        <v>0</v>
      </c>
      <c r="AP2357" s="8">
        <v>0</v>
      </c>
      <c r="AQ2357" s="8">
        <v>0</v>
      </c>
      <c r="AR2357" s="8">
        <v>0</v>
      </c>
      <c r="AS2357" s="8">
        <v>0</v>
      </c>
      <c r="AT2357" s="8">
        <v>0</v>
      </c>
      <c r="AU2357" s="8">
        <v>0</v>
      </c>
      <c r="AV2357" s="8">
        <v>0</v>
      </c>
    </row>
    <row r="2358" spans="1:48">
      <c r="A2358" s="8" t="s">
        <v>3443</v>
      </c>
      <c r="D2358" s="8">
        <v>0</v>
      </c>
      <c r="AK2358" s="8">
        <v>0</v>
      </c>
      <c r="AL2358" s="8">
        <v>0</v>
      </c>
      <c r="AM2358" s="8">
        <v>0</v>
      </c>
      <c r="AN2358" s="8">
        <v>0</v>
      </c>
      <c r="AO2358" s="8">
        <v>0</v>
      </c>
      <c r="AP2358" s="8">
        <v>0</v>
      </c>
      <c r="AQ2358" s="8">
        <v>0</v>
      </c>
      <c r="AR2358" s="8">
        <v>0</v>
      </c>
      <c r="AS2358" s="8">
        <v>0</v>
      </c>
      <c r="AT2358" s="8">
        <v>0</v>
      </c>
      <c r="AU2358" s="8">
        <v>0</v>
      </c>
      <c r="AV2358" s="8">
        <v>0</v>
      </c>
    </row>
    <row r="2359" spans="1:48">
      <c r="A2359" s="8" t="s">
        <v>3443</v>
      </c>
      <c r="B2359" s="8">
        <v>200300016</v>
      </c>
      <c r="D2359" s="8" t="s">
        <v>14783</v>
      </c>
      <c r="K2359" s="8" t="s">
        <v>1976</v>
      </c>
      <c r="S2359" s="8">
        <v>200210014</v>
      </c>
      <c r="T2359" s="8">
        <v>1</v>
      </c>
      <c r="AK2359" s="8">
        <v>0</v>
      </c>
      <c r="AL2359" s="8">
        <v>0</v>
      </c>
      <c r="AM2359" s="8">
        <v>0</v>
      </c>
      <c r="AN2359" s="8">
        <v>0</v>
      </c>
      <c r="AO2359" s="8">
        <v>0</v>
      </c>
      <c r="AP2359" s="8">
        <v>0</v>
      </c>
      <c r="AQ2359" s="8">
        <v>0</v>
      </c>
      <c r="AR2359" s="8">
        <v>0</v>
      </c>
      <c r="AS2359" s="8">
        <v>0</v>
      </c>
      <c r="AT2359" s="8">
        <v>0</v>
      </c>
      <c r="AU2359" s="8">
        <v>0</v>
      </c>
      <c r="AV2359" s="8">
        <v>0</v>
      </c>
    </row>
    <row r="2360" spans="1:48">
      <c r="A2360" s="8" t="s">
        <v>3443</v>
      </c>
      <c r="B2360" s="8">
        <v>200300017</v>
      </c>
      <c r="D2360" s="8" t="s">
        <v>14784</v>
      </c>
      <c r="K2360" s="8" t="s">
        <v>1976</v>
      </c>
      <c r="S2360" s="8">
        <v>200210015</v>
      </c>
      <c r="T2360" s="8">
        <v>1</v>
      </c>
      <c r="AK2360" s="8">
        <v>0</v>
      </c>
      <c r="AL2360" s="8">
        <v>0</v>
      </c>
      <c r="AM2360" s="8">
        <v>0</v>
      </c>
      <c r="AN2360" s="8">
        <v>0</v>
      </c>
      <c r="AO2360" s="8">
        <v>0</v>
      </c>
      <c r="AP2360" s="8">
        <v>0</v>
      </c>
      <c r="AQ2360" s="8">
        <v>0</v>
      </c>
      <c r="AR2360" s="8">
        <v>0</v>
      </c>
      <c r="AS2360" s="8">
        <v>0</v>
      </c>
      <c r="AT2360" s="8">
        <v>0</v>
      </c>
      <c r="AU2360" s="8">
        <v>0</v>
      </c>
      <c r="AV2360" s="8">
        <v>0</v>
      </c>
    </row>
    <row r="2361" spans="1:48">
      <c r="A2361" s="8" t="s">
        <v>3443</v>
      </c>
      <c r="B2361" s="8">
        <v>200300018</v>
      </c>
      <c r="D2361" s="8" t="s">
        <v>14785</v>
      </c>
      <c r="K2361" s="8" t="s">
        <v>1976</v>
      </c>
      <c r="S2361" s="8">
        <v>200200018</v>
      </c>
      <c r="T2361" s="8">
        <v>1</v>
      </c>
      <c r="AK2361" s="8">
        <v>0</v>
      </c>
      <c r="AL2361" s="8">
        <v>0</v>
      </c>
      <c r="AM2361" s="8">
        <v>0</v>
      </c>
      <c r="AN2361" s="8">
        <v>0</v>
      </c>
      <c r="AO2361" s="8">
        <v>0</v>
      </c>
      <c r="AP2361" s="8">
        <v>0</v>
      </c>
      <c r="AQ2361" s="8">
        <v>0</v>
      </c>
      <c r="AR2361" s="8">
        <v>0</v>
      </c>
      <c r="AS2361" s="8">
        <v>0</v>
      </c>
      <c r="AT2361" s="8">
        <v>0</v>
      </c>
      <c r="AU2361" s="8">
        <v>0</v>
      </c>
      <c r="AV2361" s="8">
        <v>0</v>
      </c>
    </row>
    <row r="2362" spans="1:48">
      <c r="A2362" s="8" t="s">
        <v>3443</v>
      </c>
      <c r="B2362" s="8">
        <v>200300019</v>
      </c>
      <c r="D2362" s="8" t="s">
        <v>4079</v>
      </c>
      <c r="K2362" s="8" t="s">
        <v>1976</v>
      </c>
      <c r="S2362" s="8">
        <v>200100012</v>
      </c>
      <c r="T2362" s="8">
        <v>1</v>
      </c>
      <c r="AK2362" s="8">
        <v>0</v>
      </c>
      <c r="AL2362" s="8">
        <v>0</v>
      </c>
      <c r="AM2362" s="8">
        <v>0</v>
      </c>
      <c r="AN2362" s="8">
        <v>0</v>
      </c>
      <c r="AO2362" s="8">
        <v>0</v>
      </c>
      <c r="AP2362" s="8">
        <v>0</v>
      </c>
      <c r="AQ2362" s="8">
        <v>0</v>
      </c>
      <c r="AR2362" s="8">
        <v>0</v>
      </c>
      <c r="AS2362" s="8">
        <v>0</v>
      </c>
      <c r="AT2362" s="8">
        <v>0</v>
      </c>
      <c r="AU2362" s="8">
        <v>0</v>
      </c>
      <c r="AV2362" s="8">
        <v>0</v>
      </c>
    </row>
    <row r="2363" spans="1:48">
      <c r="A2363" s="8" t="s">
        <v>3443</v>
      </c>
      <c r="B2363" s="8">
        <v>200300020</v>
      </c>
      <c r="D2363" s="8" t="s">
        <v>4080</v>
      </c>
      <c r="K2363" s="8" t="s">
        <v>1976</v>
      </c>
      <c r="S2363" s="8">
        <v>200100013</v>
      </c>
      <c r="T2363" s="8">
        <v>1</v>
      </c>
      <c r="AK2363" s="8">
        <v>0</v>
      </c>
      <c r="AL2363" s="8">
        <v>0</v>
      </c>
      <c r="AM2363" s="8">
        <v>0</v>
      </c>
      <c r="AN2363" s="8">
        <v>0</v>
      </c>
      <c r="AO2363" s="8">
        <v>0</v>
      </c>
      <c r="AP2363" s="8">
        <v>0</v>
      </c>
      <c r="AQ2363" s="8">
        <v>0</v>
      </c>
      <c r="AR2363" s="8">
        <v>0</v>
      </c>
      <c r="AS2363" s="8">
        <v>0</v>
      </c>
      <c r="AT2363" s="8">
        <v>0</v>
      </c>
      <c r="AU2363" s="8">
        <v>0</v>
      </c>
      <c r="AV2363" s="8">
        <v>0</v>
      </c>
    </row>
    <row r="2364" spans="1:48">
      <c r="A2364" s="8" t="s">
        <v>3443</v>
      </c>
      <c r="B2364" s="8">
        <v>200300021</v>
      </c>
      <c r="D2364" s="8" t="s">
        <v>4081</v>
      </c>
      <c r="K2364" s="8" t="s">
        <v>1976</v>
      </c>
      <c r="S2364" s="8">
        <v>200100011</v>
      </c>
      <c r="T2364" s="8">
        <v>1</v>
      </c>
      <c r="AK2364" s="8">
        <v>0</v>
      </c>
      <c r="AL2364" s="8">
        <v>0</v>
      </c>
      <c r="AM2364" s="8">
        <v>0</v>
      </c>
      <c r="AN2364" s="8">
        <v>0</v>
      </c>
      <c r="AO2364" s="8">
        <v>0</v>
      </c>
      <c r="AP2364" s="8">
        <v>0</v>
      </c>
      <c r="AQ2364" s="8">
        <v>0</v>
      </c>
      <c r="AR2364" s="8">
        <v>0</v>
      </c>
      <c r="AS2364" s="8">
        <v>0</v>
      </c>
      <c r="AT2364" s="8">
        <v>0</v>
      </c>
      <c r="AU2364" s="8">
        <v>30201</v>
      </c>
      <c r="AV2364" s="8">
        <v>5.0000000000000001E-3</v>
      </c>
    </row>
    <row r="2365" spans="1:48">
      <c r="A2365" s="8" t="s">
        <v>3443</v>
      </c>
      <c r="B2365" s="8">
        <v>200300022</v>
      </c>
      <c r="D2365" s="8" t="s">
        <v>4082</v>
      </c>
      <c r="K2365" s="8" t="s">
        <v>1976</v>
      </c>
      <c r="S2365" s="8">
        <v>200210019</v>
      </c>
      <c r="T2365" s="8">
        <v>1</v>
      </c>
      <c r="AK2365" s="8">
        <v>0</v>
      </c>
      <c r="AL2365" s="8">
        <v>0</v>
      </c>
      <c r="AM2365" s="8">
        <v>0</v>
      </c>
      <c r="AN2365" s="8">
        <v>0</v>
      </c>
      <c r="AO2365" s="8">
        <v>0</v>
      </c>
      <c r="AP2365" s="8">
        <v>0</v>
      </c>
      <c r="AQ2365" s="8">
        <v>0</v>
      </c>
      <c r="AR2365" s="8">
        <v>0</v>
      </c>
      <c r="AS2365" s="8">
        <v>0</v>
      </c>
      <c r="AT2365" s="8">
        <v>0</v>
      </c>
      <c r="AU2365" s="8">
        <v>30201</v>
      </c>
      <c r="AV2365" s="8">
        <v>5.0000000000000001E-3</v>
      </c>
    </row>
    <row r="2366" spans="1:48">
      <c r="A2366" s="8" t="s">
        <v>3443</v>
      </c>
      <c r="B2366" s="8">
        <v>200300023</v>
      </c>
      <c r="D2366" s="8" t="s">
        <v>4074</v>
      </c>
      <c r="K2366" s="8" t="s">
        <v>1976</v>
      </c>
      <c r="S2366" s="8">
        <v>200210020</v>
      </c>
      <c r="T2366" s="8">
        <v>1</v>
      </c>
      <c r="AK2366" s="8">
        <v>0</v>
      </c>
      <c r="AL2366" s="8">
        <v>0</v>
      </c>
      <c r="AM2366" s="8">
        <v>0</v>
      </c>
      <c r="AN2366" s="8">
        <v>0</v>
      </c>
      <c r="AO2366" s="8">
        <v>0</v>
      </c>
      <c r="AP2366" s="8">
        <v>0</v>
      </c>
      <c r="AQ2366" s="8">
        <v>0</v>
      </c>
      <c r="AR2366" s="8">
        <v>0</v>
      </c>
      <c r="AS2366" s="8">
        <v>0</v>
      </c>
      <c r="AT2366" s="8">
        <v>0</v>
      </c>
      <c r="AU2366" s="8">
        <v>30201</v>
      </c>
      <c r="AV2366" s="8">
        <v>5.0000000000000001E-3</v>
      </c>
    </row>
    <row r="2367" spans="1:48">
      <c r="A2367" s="8" t="s">
        <v>3443</v>
      </c>
      <c r="B2367" s="8">
        <v>200300024</v>
      </c>
      <c r="D2367" s="8" t="s">
        <v>14785</v>
      </c>
      <c r="K2367" s="8" t="s">
        <v>1976</v>
      </c>
      <c r="S2367" s="8">
        <v>200200023</v>
      </c>
      <c r="T2367" s="8">
        <v>1</v>
      </c>
      <c r="AK2367" s="8">
        <v>0</v>
      </c>
      <c r="AL2367" s="8">
        <v>0</v>
      </c>
      <c r="AM2367" s="8">
        <v>0</v>
      </c>
      <c r="AN2367" s="8">
        <v>0</v>
      </c>
      <c r="AO2367" s="8">
        <v>0</v>
      </c>
      <c r="AP2367" s="8">
        <v>0</v>
      </c>
      <c r="AQ2367" s="8">
        <v>0</v>
      </c>
      <c r="AR2367" s="8">
        <v>0</v>
      </c>
      <c r="AS2367" s="8">
        <v>0</v>
      </c>
      <c r="AT2367" s="8">
        <v>0</v>
      </c>
      <c r="AU2367" s="8">
        <v>30201</v>
      </c>
      <c r="AV2367" s="8">
        <v>5.0000000000000001E-3</v>
      </c>
    </row>
    <row r="2368" spans="1:48">
      <c r="A2368" s="8" t="s">
        <v>3443</v>
      </c>
      <c r="B2368" s="8">
        <v>200300025</v>
      </c>
      <c r="D2368" s="8" t="s">
        <v>4079</v>
      </c>
      <c r="K2368" s="8" t="s">
        <v>1976</v>
      </c>
      <c r="S2368" s="8">
        <v>200100012</v>
      </c>
      <c r="T2368" s="8">
        <v>1</v>
      </c>
      <c r="AK2368" s="8">
        <v>0</v>
      </c>
      <c r="AL2368" s="8">
        <v>0</v>
      </c>
      <c r="AM2368" s="8">
        <v>0</v>
      </c>
      <c r="AN2368" s="8">
        <v>0</v>
      </c>
      <c r="AO2368" s="8">
        <v>0</v>
      </c>
      <c r="AP2368" s="8">
        <v>0</v>
      </c>
      <c r="AQ2368" s="8">
        <v>0</v>
      </c>
      <c r="AR2368" s="8">
        <v>0</v>
      </c>
      <c r="AS2368" s="8">
        <v>0</v>
      </c>
      <c r="AT2368" s="8">
        <v>0</v>
      </c>
      <c r="AU2368" s="8">
        <v>30201</v>
      </c>
      <c r="AV2368" s="8">
        <v>5.0000000000000001E-3</v>
      </c>
    </row>
    <row r="2369" spans="1:48">
      <c r="A2369" s="8" t="s">
        <v>3443</v>
      </c>
      <c r="B2369" s="8">
        <v>200300026</v>
      </c>
      <c r="D2369" s="8" t="s">
        <v>4080</v>
      </c>
      <c r="K2369" s="8" t="s">
        <v>1976</v>
      </c>
      <c r="S2369" s="8">
        <v>200100013</v>
      </c>
      <c r="T2369" s="8">
        <v>1</v>
      </c>
      <c r="AK2369" s="8">
        <v>0</v>
      </c>
      <c r="AL2369" s="8">
        <v>0</v>
      </c>
      <c r="AM2369" s="8">
        <v>0</v>
      </c>
      <c r="AN2369" s="8">
        <v>0</v>
      </c>
      <c r="AO2369" s="8">
        <v>0</v>
      </c>
      <c r="AP2369" s="8">
        <v>0</v>
      </c>
      <c r="AQ2369" s="8">
        <v>0</v>
      </c>
      <c r="AR2369" s="8">
        <v>0</v>
      </c>
      <c r="AS2369" s="8">
        <v>0</v>
      </c>
      <c r="AT2369" s="8">
        <v>0</v>
      </c>
      <c r="AU2369" s="8">
        <v>30201</v>
      </c>
      <c r="AV2369" s="8">
        <v>5.0000000000000001E-3</v>
      </c>
    </row>
    <row r="2370" spans="1:48">
      <c r="A2370" s="8" t="s">
        <v>3443</v>
      </c>
      <c r="B2370" s="8">
        <v>200300028</v>
      </c>
      <c r="D2370" s="8" t="s">
        <v>14786</v>
      </c>
      <c r="K2370" s="8" t="s">
        <v>1976</v>
      </c>
      <c r="S2370" s="8">
        <v>200200023</v>
      </c>
      <c r="T2370" s="8">
        <v>1</v>
      </c>
      <c r="AK2370" s="8">
        <v>0</v>
      </c>
      <c r="AL2370" s="8">
        <v>0</v>
      </c>
      <c r="AM2370" s="8">
        <v>0</v>
      </c>
      <c r="AN2370" s="8">
        <v>0</v>
      </c>
      <c r="AO2370" s="8">
        <v>0</v>
      </c>
      <c r="AP2370" s="8">
        <v>0</v>
      </c>
      <c r="AQ2370" s="8">
        <v>0</v>
      </c>
      <c r="AR2370" s="8">
        <v>0</v>
      </c>
      <c r="AS2370" s="8">
        <v>0</v>
      </c>
      <c r="AT2370" s="8">
        <v>0</v>
      </c>
      <c r="AU2370" s="8">
        <v>30201</v>
      </c>
      <c r="AV2370" s="8">
        <v>5.0000000000000001E-3</v>
      </c>
    </row>
    <row r="2371" spans="1:48">
      <c r="A2371" s="8" t="s">
        <v>3443</v>
      </c>
      <c r="B2371" s="8">
        <v>200300030</v>
      </c>
      <c r="D2371" s="8" t="s">
        <v>14787</v>
      </c>
      <c r="K2371" s="8" t="s">
        <v>1976</v>
      </c>
      <c r="S2371" s="8">
        <v>200210002</v>
      </c>
      <c r="T2371" s="8">
        <v>1</v>
      </c>
      <c r="AK2371" s="8">
        <v>0</v>
      </c>
      <c r="AL2371" s="8">
        <v>0</v>
      </c>
      <c r="AM2371" s="8">
        <v>30029</v>
      </c>
      <c r="AN2371" s="8">
        <v>2E-3</v>
      </c>
      <c r="AO2371" s="8">
        <v>0</v>
      </c>
      <c r="AP2371" s="8">
        <v>0</v>
      </c>
      <c r="AQ2371" s="8">
        <v>0</v>
      </c>
      <c r="AR2371" s="8">
        <v>0</v>
      </c>
      <c r="AS2371" s="8">
        <v>0</v>
      </c>
      <c r="AT2371" s="8">
        <v>0</v>
      </c>
      <c r="AU2371" s="8">
        <v>30201</v>
      </c>
      <c r="AV2371" s="8">
        <v>2E-3</v>
      </c>
    </row>
    <row r="2372" spans="1:48">
      <c r="A2372" s="8" t="s">
        <v>3443</v>
      </c>
      <c r="B2372" s="8">
        <v>207300001</v>
      </c>
      <c r="D2372" s="8" t="s">
        <v>14788</v>
      </c>
      <c r="K2372" s="8" t="s">
        <v>4086</v>
      </c>
      <c r="S2372" s="8">
        <v>207210001</v>
      </c>
      <c r="T2372" s="8">
        <v>1</v>
      </c>
      <c r="AK2372" s="8">
        <v>0</v>
      </c>
      <c r="AL2372" s="8">
        <v>0</v>
      </c>
      <c r="AM2372" s="8">
        <v>0</v>
      </c>
      <c r="AN2372" s="8">
        <v>0</v>
      </c>
      <c r="AO2372" s="8">
        <v>0</v>
      </c>
      <c r="AP2372" s="8">
        <v>0</v>
      </c>
      <c r="AQ2372" s="8">
        <v>30013</v>
      </c>
      <c r="AR2372" s="8">
        <v>2.9412000000000001E-2</v>
      </c>
      <c r="AS2372" s="8">
        <v>0</v>
      </c>
      <c r="AT2372" s="8">
        <v>0</v>
      </c>
      <c r="AU2372" s="8">
        <v>30201</v>
      </c>
      <c r="AV2372" s="8">
        <v>8.4030000000000007E-3</v>
      </c>
    </row>
    <row r="2373" spans="1:48">
      <c r="A2373" s="8" t="s">
        <v>3443</v>
      </c>
      <c r="D2373" s="8">
        <v>0</v>
      </c>
      <c r="AK2373" s="8">
        <v>0</v>
      </c>
      <c r="AL2373" s="8">
        <v>0</v>
      </c>
      <c r="AM2373" s="8">
        <v>0</v>
      </c>
      <c r="AN2373" s="8">
        <v>0</v>
      </c>
      <c r="AO2373" s="8">
        <v>0</v>
      </c>
      <c r="AP2373" s="8">
        <v>0</v>
      </c>
      <c r="AQ2373" s="8">
        <v>0</v>
      </c>
      <c r="AR2373" s="8">
        <v>0</v>
      </c>
      <c r="AS2373" s="8">
        <v>0</v>
      </c>
      <c r="AT2373" s="8">
        <v>0</v>
      </c>
      <c r="AU2373" s="8">
        <v>0</v>
      </c>
      <c r="AV2373" s="8">
        <v>0</v>
      </c>
    </row>
    <row r="2374" spans="1:48">
      <c r="A2374" s="8" t="s">
        <v>3443</v>
      </c>
      <c r="B2374" s="8">
        <v>211300003</v>
      </c>
      <c r="D2374" s="8" t="s">
        <v>4087</v>
      </c>
      <c r="K2374" s="8" t="s">
        <v>4088</v>
      </c>
      <c r="S2374" s="8">
        <v>211510001</v>
      </c>
      <c r="T2374" s="8">
        <v>1</v>
      </c>
      <c r="AK2374" s="8">
        <v>0</v>
      </c>
      <c r="AL2374" s="8">
        <v>0</v>
      </c>
      <c r="AM2374" s="8">
        <v>0</v>
      </c>
      <c r="AN2374" s="8">
        <v>0</v>
      </c>
      <c r="AO2374" s="8">
        <v>0</v>
      </c>
      <c r="AP2374" s="8">
        <v>0</v>
      </c>
      <c r="AQ2374" s="8">
        <v>0</v>
      </c>
      <c r="AR2374" s="8">
        <v>0</v>
      </c>
      <c r="AS2374" s="8">
        <v>0</v>
      </c>
      <c r="AT2374" s="8">
        <v>0</v>
      </c>
      <c r="AU2374" s="8">
        <v>0</v>
      </c>
      <c r="AV2374" s="8">
        <v>0</v>
      </c>
    </row>
    <row r="2375" spans="1:48">
      <c r="A2375" s="8" t="s">
        <v>3443</v>
      </c>
      <c r="B2375" s="8">
        <v>211300004</v>
      </c>
      <c r="D2375" s="8" t="s">
        <v>4089</v>
      </c>
      <c r="K2375" s="8" t="s">
        <v>4088</v>
      </c>
      <c r="S2375" s="8">
        <v>211510002</v>
      </c>
      <c r="T2375" s="8">
        <v>1</v>
      </c>
      <c r="AK2375" s="8">
        <v>0</v>
      </c>
      <c r="AL2375" s="8">
        <v>0</v>
      </c>
      <c r="AM2375" s="8">
        <v>0</v>
      </c>
      <c r="AN2375" s="8">
        <v>0</v>
      </c>
      <c r="AO2375" s="8">
        <v>0</v>
      </c>
      <c r="AP2375" s="8">
        <v>0</v>
      </c>
      <c r="AQ2375" s="8">
        <v>0</v>
      </c>
      <c r="AR2375" s="8">
        <v>0</v>
      </c>
      <c r="AS2375" s="8">
        <v>0</v>
      </c>
      <c r="AT2375" s="8">
        <v>0</v>
      </c>
      <c r="AU2375" s="8">
        <v>0</v>
      </c>
      <c r="AV2375" s="8">
        <v>0</v>
      </c>
    </row>
    <row r="2376" spans="1:48">
      <c r="A2376" s="8" t="s">
        <v>3443</v>
      </c>
      <c r="D2376" s="8">
        <v>0</v>
      </c>
      <c r="AK2376" s="8">
        <v>0</v>
      </c>
      <c r="AL2376" s="8">
        <v>0</v>
      </c>
      <c r="AM2376" s="8">
        <v>0</v>
      </c>
      <c r="AN2376" s="8">
        <v>0</v>
      </c>
      <c r="AO2376" s="8">
        <v>0</v>
      </c>
      <c r="AP2376" s="8">
        <v>0</v>
      </c>
      <c r="AQ2376" s="8">
        <v>0</v>
      </c>
      <c r="AR2376" s="8">
        <v>0</v>
      </c>
      <c r="AS2376" s="8">
        <v>0</v>
      </c>
      <c r="AT2376" s="8">
        <v>0</v>
      </c>
      <c r="AU2376" s="8">
        <v>0</v>
      </c>
      <c r="AV2376" s="8">
        <v>0</v>
      </c>
    </row>
    <row r="2377" spans="1:48">
      <c r="A2377" s="8" t="s">
        <v>3443</v>
      </c>
      <c r="B2377" s="8">
        <v>213300002</v>
      </c>
      <c r="D2377" s="8" t="s">
        <v>4090</v>
      </c>
      <c r="K2377" s="8" t="s">
        <v>3577</v>
      </c>
      <c r="S2377" s="8">
        <v>213510001</v>
      </c>
      <c r="T2377" s="8">
        <v>1</v>
      </c>
      <c r="AK2377" s="8">
        <v>0</v>
      </c>
      <c r="AL2377" s="8">
        <v>0</v>
      </c>
      <c r="AM2377" s="8">
        <v>0</v>
      </c>
      <c r="AN2377" s="8">
        <v>0</v>
      </c>
      <c r="AO2377" s="8">
        <v>0</v>
      </c>
      <c r="AP2377" s="8">
        <v>0</v>
      </c>
      <c r="AQ2377" s="8">
        <v>0</v>
      </c>
      <c r="AR2377" s="8">
        <v>0</v>
      </c>
      <c r="AS2377" s="8">
        <v>0</v>
      </c>
      <c r="AT2377" s="8">
        <v>0</v>
      </c>
      <c r="AU2377" s="8">
        <v>30201</v>
      </c>
      <c r="AV2377" s="8">
        <v>6.6700000000000006E-4</v>
      </c>
    </row>
    <row r="2378" spans="1:48">
      <c r="A2378" s="8" t="s">
        <v>3443</v>
      </c>
      <c r="B2378" s="8">
        <v>213300004</v>
      </c>
      <c r="D2378" s="8" t="s">
        <v>4091</v>
      </c>
      <c r="K2378" s="8" t="s">
        <v>3577</v>
      </c>
      <c r="S2378" s="8">
        <v>213510003</v>
      </c>
      <c r="T2378" s="8">
        <v>1</v>
      </c>
      <c r="AK2378" s="8">
        <v>0</v>
      </c>
      <c r="AL2378" s="8">
        <v>0</v>
      </c>
      <c r="AM2378" s="8">
        <v>0</v>
      </c>
      <c r="AN2378" s="8">
        <v>0</v>
      </c>
      <c r="AO2378" s="8">
        <v>0</v>
      </c>
      <c r="AP2378" s="8">
        <v>0</v>
      </c>
      <c r="AQ2378" s="8">
        <v>0</v>
      </c>
      <c r="AR2378" s="8">
        <v>0</v>
      </c>
      <c r="AS2378" s="8">
        <v>0</v>
      </c>
      <c r="AT2378" s="8">
        <v>0</v>
      </c>
      <c r="AU2378" s="8">
        <v>30201</v>
      </c>
      <c r="AV2378" s="8">
        <v>6.6700000000000006E-4</v>
      </c>
    </row>
    <row r="2379" spans="1:48">
      <c r="A2379" s="8" t="s">
        <v>3443</v>
      </c>
      <c r="D2379" s="8">
        <v>0</v>
      </c>
      <c r="AK2379" s="8">
        <v>0</v>
      </c>
      <c r="AL2379" s="8">
        <v>0</v>
      </c>
      <c r="AM2379" s="8">
        <v>0</v>
      </c>
      <c r="AN2379" s="8">
        <v>0</v>
      </c>
      <c r="AO2379" s="8">
        <v>0</v>
      </c>
      <c r="AP2379" s="8">
        <v>0</v>
      </c>
      <c r="AQ2379" s="8">
        <v>0</v>
      </c>
      <c r="AR2379" s="8">
        <v>0</v>
      </c>
      <c r="AS2379" s="8">
        <v>0</v>
      </c>
      <c r="AT2379" s="8">
        <v>0</v>
      </c>
      <c r="AU2379" s="8">
        <v>0</v>
      </c>
      <c r="AV2379" s="8">
        <v>0</v>
      </c>
    </row>
    <row r="2380" spans="1:48">
      <c r="A2380" s="8" t="s">
        <v>3443</v>
      </c>
      <c r="D2380" s="8">
        <v>0</v>
      </c>
      <c r="AK2380" s="8">
        <v>0</v>
      </c>
      <c r="AL2380" s="8">
        <v>0</v>
      </c>
      <c r="AM2380" s="8">
        <v>0</v>
      </c>
      <c r="AN2380" s="8">
        <v>0</v>
      </c>
      <c r="AO2380" s="8">
        <v>0</v>
      </c>
      <c r="AP2380" s="8">
        <v>0</v>
      </c>
      <c r="AQ2380" s="8">
        <v>0</v>
      </c>
      <c r="AR2380" s="8">
        <v>0</v>
      </c>
      <c r="AS2380" s="8">
        <v>0</v>
      </c>
      <c r="AT2380" s="8">
        <v>0</v>
      </c>
      <c r="AU2380" s="8">
        <v>0</v>
      </c>
      <c r="AV2380" s="8">
        <v>0</v>
      </c>
    </row>
    <row r="2381" spans="1:48">
      <c r="A2381" s="8" t="s">
        <v>3443</v>
      </c>
      <c r="B2381" s="8">
        <v>212300014</v>
      </c>
      <c r="D2381" s="8" t="s">
        <v>14789</v>
      </c>
      <c r="S2381" s="8">
        <v>212210014</v>
      </c>
      <c r="T2381" s="8">
        <v>1</v>
      </c>
      <c r="AK2381" s="8">
        <v>0</v>
      </c>
      <c r="AL2381" s="8">
        <v>0</v>
      </c>
      <c r="AM2381" s="8">
        <v>0</v>
      </c>
      <c r="AN2381" s="8">
        <v>0</v>
      </c>
      <c r="AO2381" s="8">
        <v>0</v>
      </c>
      <c r="AP2381" s="8">
        <v>0</v>
      </c>
      <c r="AQ2381" s="8">
        <v>0</v>
      </c>
      <c r="AR2381" s="8">
        <v>0</v>
      </c>
      <c r="AS2381" s="8">
        <v>0</v>
      </c>
      <c r="AT2381" s="8">
        <v>0</v>
      </c>
      <c r="AU2381" s="8">
        <v>0</v>
      </c>
      <c r="AV2381" s="8">
        <v>0</v>
      </c>
    </row>
    <row r="2382" spans="1:48">
      <c r="A2382" s="8" t="s">
        <v>3443</v>
      </c>
      <c r="D2382" s="8">
        <v>0</v>
      </c>
      <c r="AK2382" s="8">
        <v>0</v>
      </c>
      <c r="AL2382" s="8">
        <v>0</v>
      </c>
      <c r="AM2382" s="8">
        <v>0</v>
      </c>
      <c r="AN2382" s="8">
        <v>0</v>
      </c>
      <c r="AO2382" s="8">
        <v>0</v>
      </c>
      <c r="AP2382" s="8">
        <v>0</v>
      </c>
      <c r="AQ2382" s="8">
        <v>0</v>
      </c>
      <c r="AR2382" s="8">
        <v>0</v>
      </c>
      <c r="AS2382" s="8">
        <v>0</v>
      </c>
      <c r="AT2382" s="8">
        <v>0</v>
      </c>
      <c r="AU2382" s="8">
        <v>0</v>
      </c>
      <c r="AV2382" s="8">
        <v>0</v>
      </c>
    </row>
    <row r="2383" spans="1:48">
      <c r="A2383" s="8" t="s">
        <v>3443</v>
      </c>
      <c r="D2383" s="8">
        <v>0</v>
      </c>
      <c r="AK2383" s="8">
        <v>0</v>
      </c>
      <c r="AL2383" s="8">
        <v>0</v>
      </c>
      <c r="AM2383" s="8">
        <v>0</v>
      </c>
      <c r="AN2383" s="8">
        <v>0</v>
      </c>
      <c r="AO2383" s="8">
        <v>0</v>
      </c>
      <c r="AP2383" s="8">
        <v>0</v>
      </c>
      <c r="AQ2383" s="8">
        <v>0</v>
      </c>
      <c r="AR2383" s="8">
        <v>0</v>
      </c>
      <c r="AS2383" s="8">
        <v>0</v>
      </c>
      <c r="AT2383" s="8">
        <v>0</v>
      </c>
      <c r="AU2383" s="8">
        <v>0</v>
      </c>
      <c r="AV2383" s="8">
        <v>0</v>
      </c>
    </row>
    <row r="2384" spans="1:48">
      <c r="A2384" s="8" t="s">
        <v>3443</v>
      </c>
      <c r="B2384" s="8">
        <v>212400006</v>
      </c>
      <c r="D2384" s="8" t="s">
        <v>4093</v>
      </c>
      <c r="F2384" s="8">
        <v>5.7142857142857141E-2</v>
      </c>
      <c r="G2384" s="8">
        <v>1</v>
      </c>
      <c r="K2384" s="8" t="s">
        <v>3200</v>
      </c>
      <c r="S2384" s="8">
        <v>212110001</v>
      </c>
      <c r="T2384" s="8">
        <v>2</v>
      </c>
      <c r="AK2384" s="8">
        <v>0</v>
      </c>
      <c r="AL2384" s="8">
        <v>0</v>
      </c>
      <c r="AM2384" s="8">
        <v>0</v>
      </c>
      <c r="AN2384" s="8">
        <v>0</v>
      </c>
      <c r="AO2384" s="8">
        <v>300000181</v>
      </c>
      <c r="AP2384" s="8">
        <v>6.25E-2</v>
      </c>
      <c r="AQ2384" s="8">
        <v>0</v>
      </c>
      <c r="AR2384" s="8">
        <v>0</v>
      </c>
      <c r="AS2384" s="8">
        <v>0</v>
      </c>
      <c r="AT2384" s="8">
        <v>0</v>
      </c>
      <c r="AU2384" s="8">
        <v>30201</v>
      </c>
      <c r="AV2384" s="8">
        <v>3.125E-2</v>
      </c>
    </row>
    <row r="2385" spans="1:48">
      <c r="A2385" s="8" t="s">
        <v>3443</v>
      </c>
      <c r="B2385" s="8">
        <v>212400005</v>
      </c>
      <c r="D2385" s="8" t="s">
        <v>4094</v>
      </c>
      <c r="F2385" s="8">
        <v>5.7142857142857141E-2</v>
      </c>
      <c r="G2385" s="8">
        <v>1</v>
      </c>
      <c r="K2385" s="8" t="s">
        <v>3200</v>
      </c>
      <c r="S2385" s="8">
        <v>21211000</v>
      </c>
      <c r="T2385" s="8">
        <v>2</v>
      </c>
      <c r="AK2385" s="8">
        <v>300000180</v>
      </c>
      <c r="AL2385" s="8">
        <v>3.125E-2</v>
      </c>
      <c r="AM2385" s="8">
        <v>0</v>
      </c>
      <c r="AN2385" s="8">
        <v>0</v>
      </c>
      <c r="AO2385" s="8">
        <v>300000181</v>
      </c>
      <c r="AP2385" s="8">
        <v>6.25E-2</v>
      </c>
      <c r="AQ2385" s="8">
        <v>0</v>
      </c>
      <c r="AR2385" s="8">
        <v>0</v>
      </c>
      <c r="AS2385" s="8">
        <v>0</v>
      </c>
      <c r="AT2385" s="8">
        <v>0</v>
      </c>
      <c r="AU2385" s="8">
        <v>30201</v>
      </c>
      <c r="AV2385" s="8">
        <v>3.125E-2</v>
      </c>
    </row>
    <row r="2386" spans="1:48">
      <c r="A2386" s="8" t="s">
        <v>3443</v>
      </c>
      <c r="B2386" s="8">
        <v>212400008</v>
      </c>
      <c r="D2386" s="8" t="s">
        <v>4095</v>
      </c>
      <c r="F2386" s="8">
        <v>5.7142857142857141E-2</v>
      </c>
      <c r="G2386" s="8">
        <v>1</v>
      </c>
      <c r="K2386" s="8" t="s">
        <v>3200</v>
      </c>
      <c r="S2386" s="8">
        <v>212110002</v>
      </c>
      <c r="T2386" s="8">
        <v>2</v>
      </c>
      <c r="AK2386" s="8">
        <v>0</v>
      </c>
      <c r="AL2386" s="8">
        <v>0</v>
      </c>
      <c r="AM2386" s="8">
        <v>0</v>
      </c>
      <c r="AN2386" s="8">
        <v>0</v>
      </c>
      <c r="AO2386" s="8">
        <v>300000181</v>
      </c>
      <c r="AP2386" s="8">
        <v>6.25E-2</v>
      </c>
      <c r="AQ2386" s="8">
        <v>0</v>
      </c>
      <c r="AR2386" s="8">
        <v>0</v>
      </c>
      <c r="AS2386" s="8">
        <v>0</v>
      </c>
      <c r="AT2386" s="8">
        <v>0</v>
      </c>
      <c r="AU2386" s="8">
        <v>30201</v>
      </c>
      <c r="AV2386" s="8">
        <v>3.125E-2</v>
      </c>
    </row>
    <row r="2387" spans="1:48">
      <c r="A2387" s="8" t="s">
        <v>3443</v>
      </c>
      <c r="B2387" s="8">
        <v>212400009</v>
      </c>
      <c r="D2387" s="8" t="s">
        <v>4096</v>
      </c>
      <c r="F2387" s="8">
        <v>5.7142857142857141E-2</v>
      </c>
      <c r="G2387" s="8">
        <v>1</v>
      </c>
      <c r="K2387" s="8" t="s">
        <v>3200</v>
      </c>
      <c r="S2387" s="8">
        <v>212110003</v>
      </c>
      <c r="T2387" s="8">
        <v>2</v>
      </c>
      <c r="AK2387" s="8">
        <v>0</v>
      </c>
      <c r="AL2387" s="8">
        <v>0</v>
      </c>
      <c r="AM2387" s="8">
        <v>0</v>
      </c>
      <c r="AN2387" s="8">
        <v>0</v>
      </c>
      <c r="AO2387" s="8">
        <v>0</v>
      </c>
      <c r="AP2387" s="8">
        <v>0</v>
      </c>
      <c r="AQ2387" s="8">
        <v>0</v>
      </c>
      <c r="AR2387" s="8">
        <v>0</v>
      </c>
      <c r="AS2387" s="8">
        <v>0</v>
      </c>
      <c r="AT2387" s="8">
        <v>0</v>
      </c>
      <c r="AU2387" s="8">
        <v>30201</v>
      </c>
      <c r="AV2387" s="8">
        <v>3.125E-2</v>
      </c>
    </row>
    <row r="2388" spans="1:48">
      <c r="A2388" s="8" t="s">
        <v>3443</v>
      </c>
      <c r="B2388" s="8">
        <v>212400021</v>
      </c>
      <c r="D2388" s="8" t="s">
        <v>14150</v>
      </c>
      <c r="F2388" s="8">
        <v>5.7142857142857141E-2</v>
      </c>
      <c r="G2388" s="8">
        <v>1</v>
      </c>
      <c r="K2388" s="8" t="s">
        <v>3200</v>
      </c>
      <c r="S2388" s="8">
        <v>212110020</v>
      </c>
      <c r="T2388" s="8">
        <v>2</v>
      </c>
      <c r="AK2388" s="8">
        <v>300000180</v>
      </c>
      <c r="AL2388" s="8">
        <v>3.125E-2</v>
      </c>
      <c r="AM2388" s="8">
        <v>0</v>
      </c>
      <c r="AN2388" s="8">
        <v>0</v>
      </c>
      <c r="AO2388" s="8">
        <v>0</v>
      </c>
      <c r="AP2388" s="8">
        <v>0</v>
      </c>
      <c r="AQ2388" s="8">
        <v>0</v>
      </c>
      <c r="AR2388" s="8">
        <v>0</v>
      </c>
      <c r="AS2388" s="8">
        <v>0</v>
      </c>
      <c r="AT2388" s="8">
        <v>0</v>
      </c>
      <c r="AU2388" s="8">
        <v>0</v>
      </c>
      <c r="AV2388" s="8">
        <v>0</v>
      </c>
    </row>
    <row r="2389" spans="1:48">
      <c r="A2389" s="8" t="s">
        <v>3443</v>
      </c>
      <c r="B2389" s="8">
        <v>214310005</v>
      </c>
      <c r="D2389" s="8" t="s">
        <v>4097</v>
      </c>
      <c r="S2389" s="8">
        <v>214210004</v>
      </c>
      <c r="T2389" s="8">
        <v>1</v>
      </c>
      <c r="AK2389" s="8">
        <v>0</v>
      </c>
      <c r="AL2389" s="8">
        <v>0</v>
      </c>
      <c r="AM2389" s="8">
        <v>0</v>
      </c>
      <c r="AN2389" s="8">
        <v>0</v>
      </c>
      <c r="AO2389" s="8">
        <v>0</v>
      </c>
      <c r="AP2389" s="8">
        <v>0</v>
      </c>
      <c r="AQ2389" s="8">
        <v>0</v>
      </c>
      <c r="AR2389" s="8">
        <v>0</v>
      </c>
      <c r="AS2389" s="8">
        <v>0</v>
      </c>
      <c r="AT2389" s="8">
        <v>0</v>
      </c>
      <c r="AU2389" s="8">
        <v>0</v>
      </c>
      <c r="AV2389" s="8">
        <v>0</v>
      </c>
    </row>
    <row r="2390" spans="1:48">
      <c r="A2390" s="8" t="s">
        <v>3443</v>
      </c>
      <c r="B2390" s="8">
        <v>214310006</v>
      </c>
      <c r="D2390" s="8" t="s">
        <v>4098</v>
      </c>
      <c r="S2390" s="8">
        <v>214210004</v>
      </c>
      <c r="T2390" s="8">
        <v>1</v>
      </c>
      <c r="AK2390" s="8">
        <v>0</v>
      </c>
      <c r="AL2390" s="8">
        <v>0</v>
      </c>
      <c r="AM2390" s="8">
        <v>0</v>
      </c>
      <c r="AN2390" s="8">
        <v>0</v>
      </c>
      <c r="AO2390" s="8">
        <v>0</v>
      </c>
      <c r="AP2390" s="8">
        <v>0</v>
      </c>
      <c r="AQ2390" s="8">
        <v>0</v>
      </c>
      <c r="AR2390" s="8">
        <v>0</v>
      </c>
      <c r="AS2390" s="8">
        <v>0</v>
      </c>
      <c r="AT2390" s="8">
        <v>0</v>
      </c>
      <c r="AU2390" s="8">
        <v>0</v>
      </c>
      <c r="AV2390" s="8">
        <v>0</v>
      </c>
    </row>
    <row r="2391" spans="1:48">
      <c r="A2391" s="8" t="s">
        <v>3443</v>
      </c>
      <c r="B2391" s="8">
        <v>256400001</v>
      </c>
      <c r="D2391" s="8" t="s">
        <v>14790</v>
      </c>
      <c r="K2391" s="8" t="s">
        <v>2115</v>
      </c>
      <c r="S2391" s="8">
        <v>256410001</v>
      </c>
      <c r="T2391" s="8">
        <v>1</v>
      </c>
      <c r="U2391" s="8">
        <v>256110001</v>
      </c>
      <c r="V2391" s="8">
        <v>1</v>
      </c>
      <c r="AK2391" s="8">
        <v>0</v>
      </c>
      <c r="AL2391" s="8">
        <v>0</v>
      </c>
      <c r="AM2391" s="8">
        <v>30029</v>
      </c>
      <c r="AN2391" s="8">
        <v>3.3340000000000002E-3</v>
      </c>
      <c r="AO2391" s="8">
        <v>300000222</v>
      </c>
      <c r="AP2391" s="8">
        <v>1.6670000000000001E-3</v>
      </c>
      <c r="AQ2391" s="8">
        <v>0</v>
      </c>
      <c r="AR2391" s="8">
        <v>0</v>
      </c>
      <c r="AS2391" s="8">
        <v>0</v>
      </c>
      <c r="AT2391" s="8">
        <v>0</v>
      </c>
      <c r="AU2391" s="8">
        <v>30201</v>
      </c>
      <c r="AV2391" s="8">
        <v>3.3340000000000002E-3</v>
      </c>
    </row>
    <row r="2392" spans="1:48">
      <c r="A2392" s="8" t="s">
        <v>3443</v>
      </c>
      <c r="B2392" s="8">
        <v>256400002</v>
      </c>
      <c r="D2392" s="8" t="s">
        <v>14791</v>
      </c>
      <c r="K2392" s="8" t="s">
        <v>2115</v>
      </c>
      <c r="S2392" s="8">
        <v>256410001</v>
      </c>
      <c r="T2392" s="8">
        <v>1</v>
      </c>
      <c r="U2392" s="8">
        <v>256110001</v>
      </c>
      <c r="V2392" s="8">
        <v>1</v>
      </c>
      <c r="AK2392" s="8">
        <v>0</v>
      </c>
      <c r="AL2392" s="8">
        <v>0</v>
      </c>
      <c r="AM2392" s="8">
        <v>30029</v>
      </c>
      <c r="AN2392" s="8">
        <v>3.3340000000000002E-3</v>
      </c>
      <c r="AO2392" s="8">
        <v>300000222</v>
      </c>
      <c r="AP2392" s="8">
        <v>1.6670000000000001E-3</v>
      </c>
      <c r="AQ2392" s="8">
        <v>0</v>
      </c>
      <c r="AR2392" s="8">
        <v>0</v>
      </c>
      <c r="AS2392" s="8">
        <v>0</v>
      </c>
      <c r="AT2392" s="8">
        <v>0</v>
      </c>
      <c r="AU2392" s="8">
        <v>30201</v>
      </c>
      <c r="AV2392" s="8">
        <v>3.3340000000000002E-3</v>
      </c>
    </row>
    <row r="2393" spans="1:48">
      <c r="A2393" s="8" t="s">
        <v>3443</v>
      </c>
      <c r="D2393" s="8">
        <v>0</v>
      </c>
      <c r="AK2393" s="8">
        <v>0</v>
      </c>
      <c r="AL2393" s="8">
        <v>0</v>
      </c>
      <c r="AM2393" s="8">
        <v>0</v>
      </c>
      <c r="AN2393" s="8">
        <v>0</v>
      </c>
      <c r="AO2393" s="8">
        <v>0</v>
      </c>
      <c r="AP2393" s="8">
        <v>0</v>
      </c>
      <c r="AQ2393" s="8">
        <v>0</v>
      </c>
      <c r="AR2393" s="8">
        <v>0</v>
      </c>
      <c r="AS2393" s="8">
        <v>0</v>
      </c>
      <c r="AT2393" s="8">
        <v>0</v>
      </c>
      <c r="AU2393" s="8">
        <v>0</v>
      </c>
      <c r="AV2393" s="8">
        <v>0</v>
      </c>
    </row>
    <row r="2394" spans="1:48">
      <c r="A2394" s="8" t="s">
        <v>3443</v>
      </c>
      <c r="D2394" s="8">
        <v>0</v>
      </c>
      <c r="AK2394" s="8">
        <v>0</v>
      </c>
      <c r="AL2394" s="8">
        <v>0</v>
      </c>
      <c r="AM2394" s="8">
        <v>0</v>
      </c>
      <c r="AN2394" s="8">
        <v>0</v>
      </c>
      <c r="AO2394" s="8">
        <v>0</v>
      </c>
      <c r="AP2394" s="8">
        <v>0</v>
      </c>
      <c r="AQ2394" s="8">
        <v>0</v>
      </c>
      <c r="AR2394" s="8">
        <v>0</v>
      </c>
      <c r="AS2394" s="8">
        <v>0</v>
      </c>
      <c r="AT2394" s="8">
        <v>0</v>
      </c>
      <c r="AU2394" s="8">
        <v>0</v>
      </c>
      <c r="AV2394" s="8">
        <v>0</v>
      </c>
    </row>
    <row r="2395" spans="1:48">
      <c r="A2395" s="8" t="s">
        <v>3443</v>
      </c>
      <c r="B2395" s="8" t="s">
        <v>4101</v>
      </c>
      <c r="D2395" s="8" t="s">
        <v>4102</v>
      </c>
      <c r="S2395" s="8">
        <v>132100490</v>
      </c>
      <c r="T2395" s="8">
        <v>1</v>
      </c>
      <c r="U2395" s="8" t="s">
        <v>4103</v>
      </c>
      <c r="V2395" s="8">
        <v>1</v>
      </c>
      <c r="W2395" s="8" t="s">
        <v>4104</v>
      </c>
      <c r="X2395" s="8">
        <v>1</v>
      </c>
      <c r="Y2395" s="8">
        <v>300000326</v>
      </c>
      <c r="Z2395" s="8">
        <v>1</v>
      </c>
      <c r="AK2395" s="8">
        <v>0</v>
      </c>
      <c r="AL2395" s="8">
        <v>0</v>
      </c>
      <c r="AM2395" s="8">
        <v>0</v>
      </c>
      <c r="AN2395" s="8">
        <v>0</v>
      </c>
      <c r="AO2395" s="8">
        <v>0</v>
      </c>
      <c r="AP2395" s="8">
        <v>0</v>
      </c>
      <c r="AQ2395" s="8">
        <v>0</v>
      </c>
      <c r="AR2395" s="8">
        <v>0</v>
      </c>
      <c r="AS2395" s="8">
        <v>0</v>
      </c>
      <c r="AT2395" s="8">
        <v>0</v>
      </c>
      <c r="AU2395" s="8">
        <v>0</v>
      </c>
      <c r="AV2395" s="8">
        <v>0</v>
      </c>
    </row>
    <row r="2396" spans="1:48">
      <c r="A2396" s="8" t="s">
        <v>3443</v>
      </c>
      <c r="D2396" s="8">
        <v>0</v>
      </c>
      <c r="AK2396" s="8">
        <v>0</v>
      </c>
      <c r="AL2396" s="8">
        <v>0</v>
      </c>
      <c r="AM2396" s="8">
        <v>0</v>
      </c>
      <c r="AN2396" s="8">
        <v>0</v>
      </c>
      <c r="AO2396" s="8">
        <v>0</v>
      </c>
      <c r="AP2396" s="8">
        <v>0</v>
      </c>
      <c r="AQ2396" s="8">
        <v>0</v>
      </c>
      <c r="AR2396" s="8">
        <v>0</v>
      </c>
      <c r="AS2396" s="8">
        <v>0</v>
      </c>
      <c r="AT2396" s="8">
        <v>0</v>
      </c>
      <c r="AU2396" s="8">
        <v>0</v>
      </c>
      <c r="AV2396" s="8">
        <v>0</v>
      </c>
    </row>
    <row r="2397" spans="1:48">
      <c r="A2397" s="8" t="s">
        <v>3443</v>
      </c>
      <c r="B2397" s="8">
        <v>256400009</v>
      </c>
      <c r="D2397" s="8" t="s">
        <v>14792</v>
      </c>
      <c r="K2397" s="8" t="s">
        <v>2115</v>
      </c>
      <c r="S2397" s="8">
        <v>256110008</v>
      </c>
      <c r="T2397" s="8">
        <v>1</v>
      </c>
      <c r="U2397" s="8">
        <v>256410001</v>
      </c>
      <c r="V2397" s="8">
        <v>1</v>
      </c>
      <c r="AK2397" s="8">
        <v>0</v>
      </c>
      <c r="AL2397" s="8">
        <v>0</v>
      </c>
      <c r="AM2397" s="8">
        <v>30029</v>
      </c>
      <c r="AN2397" s="8">
        <v>3.3340000000000002E-3</v>
      </c>
      <c r="AO2397" s="8">
        <v>300000222</v>
      </c>
      <c r="AP2397" s="8">
        <v>1.6670000000000001E-3</v>
      </c>
      <c r="AQ2397" s="8">
        <v>0</v>
      </c>
      <c r="AR2397" s="8">
        <v>0</v>
      </c>
      <c r="AS2397" s="8">
        <v>0</v>
      </c>
      <c r="AT2397" s="8">
        <v>0</v>
      </c>
      <c r="AU2397" s="8">
        <v>30201</v>
      </c>
      <c r="AV2397" s="8">
        <v>3.3340000000000002E-3</v>
      </c>
    </row>
    <row r="2398" spans="1:48">
      <c r="A2398" s="8" t="s">
        <v>3443</v>
      </c>
      <c r="B2398" s="8">
        <v>256400010</v>
      </c>
      <c r="D2398" s="8" t="s">
        <v>14793</v>
      </c>
      <c r="K2398" s="8" t="s">
        <v>2115</v>
      </c>
      <c r="S2398" s="8">
        <v>256110008</v>
      </c>
      <c r="T2398" s="8">
        <v>1</v>
      </c>
      <c r="U2398" s="8">
        <v>256410001</v>
      </c>
      <c r="V2398" s="8">
        <v>1</v>
      </c>
      <c r="AK2398" s="8">
        <v>0</v>
      </c>
      <c r="AL2398" s="8">
        <v>0</v>
      </c>
      <c r="AM2398" s="8">
        <v>30029</v>
      </c>
      <c r="AN2398" s="8">
        <v>3.3340000000000002E-3</v>
      </c>
      <c r="AO2398" s="8">
        <v>300000222</v>
      </c>
      <c r="AP2398" s="8">
        <v>1.6670000000000001E-3</v>
      </c>
      <c r="AQ2398" s="8">
        <v>0</v>
      </c>
      <c r="AR2398" s="8">
        <v>0</v>
      </c>
      <c r="AS2398" s="8">
        <v>0</v>
      </c>
      <c r="AT2398" s="8">
        <v>0</v>
      </c>
      <c r="AU2398" s="8">
        <v>30201</v>
      </c>
      <c r="AV2398" s="8">
        <v>3.3340000000000002E-3</v>
      </c>
    </row>
    <row r="2399" spans="1:48">
      <c r="A2399" s="8" t="s">
        <v>3443</v>
      </c>
      <c r="D2399" s="8">
        <v>0</v>
      </c>
      <c r="AK2399" s="8">
        <v>0</v>
      </c>
      <c r="AL2399" s="8">
        <v>0</v>
      </c>
      <c r="AM2399" s="8">
        <v>0</v>
      </c>
      <c r="AN2399" s="8">
        <v>0</v>
      </c>
      <c r="AO2399" s="8">
        <v>0</v>
      </c>
      <c r="AP2399" s="8">
        <v>0</v>
      </c>
      <c r="AQ2399" s="8">
        <v>0</v>
      </c>
      <c r="AR2399" s="8">
        <v>0</v>
      </c>
      <c r="AS2399" s="8">
        <v>0</v>
      </c>
      <c r="AT2399" s="8">
        <v>0</v>
      </c>
      <c r="AU2399" s="8">
        <v>0</v>
      </c>
      <c r="AV2399" s="8">
        <v>0</v>
      </c>
    </row>
    <row r="2400" spans="1:48">
      <c r="A2400" s="8" t="s">
        <v>3443</v>
      </c>
      <c r="B2400" s="8">
        <v>212400014</v>
      </c>
      <c r="D2400" s="8" t="s">
        <v>4107</v>
      </c>
      <c r="S2400" s="8">
        <v>212210010</v>
      </c>
      <c r="T2400" s="8">
        <v>1</v>
      </c>
      <c r="U2400" s="8">
        <v>212210012</v>
      </c>
      <c r="V2400" s="8">
        <v>1</v>
      </c>
      <c r="W2400" s="8">
        <v>212110013</v>
      </c>
      <c r="X2400" s="8">
        <v>1</v>
      </c>
      <c r="AK2400" s="8">
        <v>300000333</v>
      </c>
      <c r="AL2400" s="8">
        <v>2.7777999999999997E-2</v>
      </c>
      <c r="AM2400" s="8">
        <v>300000344</v>
      </c>
      <c r="AN2400" s="8">
        <v>1</v>
      </c>
      <c r="AO2400" s="8">
        <v>300000299</v>
      </c>
      <c r="AP2400" s="8">
        <v>0.11111</v>
      </c>
      <c r="AQ2400" s="8">
        <v>0</v>
      </c>
      <c r="AR2400" s="8">
        <v>0</v>
      </c>
      <c r="AS2400" s="8">
        <v>0</v>
      </c>
      <c r="AT2400" s="8">
        <v>0</v>
      </c>
      <c r="AU2400" s="8">
        <v>30201</v>
      </c>
      <c r="AV2400" s="8">
        <v>2.7777999999999997E-2</v>
      </c>
    </row>
    <row r="2401" spans="1:48">
      <c r="A2401" s="8" t="s">
        <v>3443</v>
      </c>
      <c r="D2401" s="8">
        <v>0</v>
      </c>
      <c r="AK2401" s="8">
        <v>0</v>
      </c>
      <c r="AL2401" s="8">
        <v>0</v>
      </c>
      <c r="AM2401" s="8">
        <v>0</v>
      </c>
      <c r="AN2401" s="8">
        <v>0</v>
      </c>
      <c r="AO2401" s="8">
        <v>0</v>
      </c>
      <c r="AP2401" s="8">
        <v>0</v>
      </c>
      <c r="AQ2401" s="8">
        <v>0</v>
      </c>
      <c r="AR2401" s="8">
        <v>0</v>
      </c>
      <c r="AS2401" s="8">
        <v>0</v>
      </c>
      <c r="AT2401" s="8">
        <v>0</v>
      </c>
      <c r="AU2401" s="8">
        <v>0</v>
      </c>
      <c r="AV2401" s="8">
        <v>0</v>
      </c>
    </row>
    <row r="2402" spans="1:48">
      <c r="A2402" s="8" t="s">
        <v>3443</v>
      </c>
      <c r="D2402" s="8">
        <v>0</v>
      </c>
      <c r="AK2402" s="8">
        <v>0</v>
      </c>
      <c r="AL2402" s="8">
        <v>0</v>
      </c>
      <c r="AM2402" s="8">
        <v>0</v>
      </c>
      <c r="AN2402" s="8">
        <v>0</v>
      </c>
      <c r="AO2402" s="8">
        <v>0</v>
      </c>
      <c r="AP2402" s="8">
        <v>0</v>
      </c>
      <c r="AQ2402" s="8">
        <v>0</v>
      </c>
      <c r="AR2402" s="8">
        <v>0</v>
      </c>
      <c r="AS2402" s="8">
        <v>0</v>
      </c>
      <c r="AT2402" s="8">
        <v>0</v>
      </c>
      <c r="AU2402" s="8">
        <v>0</v>
      </c>
      <c r="AV2402" s="8">
        <v>0</v>
      </c>
    </row>
    <row r="2403" spans="1:48">
      <c r="A2403" s="8" t="s">
        <v>2002</v>
      </c>
      <c r="B2403" s="8" t="s">
        <v>4108</v>
      </c>
      <c r="D2403" s="8">
        <v>0</v>
      </c>
      <c r="E2403" s="8" t="s">
        <v>2003</v>
      </c>
      <c r="F2403" s="8" t="s">
        <v>2004</v>
      </c>
      <c r="G2403" s="8" t="s">
        <v>2005</v>
      </c>
      <c r="H2403" s="8" t="s">
        <v>2006</v>
      </c>
      <c r="I2403" s="8" t="s">
        <v>2007</v>
      </c>
      <c r="J2403" s="8" t="s">
        <v>2008</v>
      </c>
      <c r="V2403" s="8" t="s">
        <v>2009</v>
      </c>
      <c r="X2403" s="8" t="s">
        <v>2010</v>
      </c>
      <c r="Y2403" s="8" t="s">
        <v>2005</v>
      </c>
      <c r="AA2403" s="8" t="s">
        <v>2011</v>
      </c>
      <c r="AK2403" s="8">
        <v>0</v>
      </c>
      <c r="AL2403" s="8">
        <v>0</v>
      </c>
      <c r="AM2403" s="8">
        <v>0</v>
      </c>
      <c r="AN2403" s="8">
        <v>0</v>
      </c>
      <c r="AO2403" s="8">
        <v>0</v>
      </c>
      <c r="AP2403" s="8">
        <v>0</v>
      </c>
      <c r="AQ2403" s="8">
        <v>0</v>
      </c>
      <c r="AR2403" s="8">
        <v>0</v>
      </c>
      <c r="AS2403" s="8">
        <v>0</v>
      </c>
      <c r="AT2403" s="8">
        <v>0</v>
      </c>
      <c r="AU2403" s="8">
        <v>0</v>
      </c>
      <c r="AV2403" s="8">
        <v>0</v>
      </c>
    </row>
    <row r="2404" spans="1:48">
      <c r="A2404" s="8" t="s">
        <v>2002</v>
      </c>
      <c r="D2404" s="8">
        <v>0</v>
      </c>
      <c r="I2404" s="8">
        <v>0</v>
      </c>
      <c r="U2404" s="8">
        <v>0</v>
      </c>
      <c r="V2404" s="8">
        <v>0</v>
      </c>
      <c r="W2404" s="8">
        <v>0</v>
      </c>
      <c r="X2404" s="8">
        <v>0</v>
      </c>
      <c r="Y2404" s="8">
        <v>0</v>
      </c>
      <c r="Z2404" s="8">
        <v>0</v>
      </c>
      <c r="AA2404" s="8">
        <v>0</v>
      </c>
      <c r="AB2404" s="8">
        <v>0</v>
      </c>
      <c r="AK2404" s="8">
        <v>0</v>
      </c>
      <c r="AL2404" s="8">
        <v>0</v>
      </c>
      <c r="AM2404" s="8">
        <v>0</v>
      </c>
      <c r="AN2404" s="8">
        <v>0</v>
      </c>
      <c r="AO2404" s="8">
        <v>0</v>
      </c>
      <c r="AP2404" s="8">
        <v>0</v>
      </c>
      <c r="AQ2404" s="8">
        <v>0</v>
      </c>
      <c r="AR2404" s="8">
        <v>0</v>
      </c>
      <c r="AS2404" s="8">
        <v>0</v>
      </c>
      <c r="AT2404" s="8">
        <v>0</v>
      </c>
      <c r="AU2404" s="8">
        <v>0</v>
      </c>
      <c r="AV2404" s="8">
        <v>0</v>
      </c>
    </row>
    <row r="2405" spans="1:48">
      <c r="A2405" s="8" t="s">
        <v>2002</v>
      </c>
      <c r="D2405" s="8">
        <v>0</v>
      </c>
      <c r="I2405" s="8">
        <v>0</v>
      </c>
      <c r="U2405" s="8">
        <v>0</v>
      </c>
      <c r="V2405" s="8">
        <v>0</v>
      </c>
      <c r="W2405" s="8">
        <v>0</v>
      </c>
      <c r="X2405" s="8">
        <v>0</v>
      </c>
      <c r="Y2405" s="8">
        <v>0</v>
      </c>
      <c r="Z2405" s="8">
        <v>0</v>
      </c>
      <c r="AA2405" s="8">
        <v>0</v>
      </c>
      <c r="AB2405" s="8">
        <v>0</v>
      </c>
      <c r="AK2405" s="8">
        <v>0</v>
      </c>
      <c r="AL2405" s="8">
        <v>0</v>
      </c>
      <c r="AM2405" s="8">
        <v>0</v>
      </c>
      <c r="AN2405" s="8">
        <v>0</v>
      </c>
      <c r="AO2405" s="8">
        <v>0</v>
      </c>
      <c r="AP2405" s="8">
        <v>0</v>
      </c>
      <c r="AQ2405" s="8">
        <v>0</v>
      </c>
      <c r="AR2405" s="8">
        <v>0</v>
      </c>
      <c r="AS2405" s="8">
        <v>0</v>
      </c>
      <c r="AT2405" s="8">
        <v>0</v>
      </c>
      <c r="AU2405" s="8">
        <v>0</v>
      </c>
      <c r="AV2405" s="8">
        <v>0</v>
      </c>
    </row>
    <row r="2406" spans="1:48">
      <c r="A2406" s="8" t="s">
        <v>2002</v>
      </c>
      <c r="B2406" s="8">
        <v>11002</v>
      </c>
      <c r="D2406" s="8" t="s">
        <v>14794</v>
      </c>
      <c r="E2406" s="8">
        <v>1.4749999999999999E-2</v>
      </c>
      <c r="G2406" s="8">
        <v>1.75E-3</v>
      </c>
      <c r="I2406" s="8">
        <v>1.75E-3</v>
      </c>
      <c r="J2406" s="8">
        <v>8.9333333333333331E-3</v>
      </c>
      <c r="S2406" s="8">
        <v>214500001</v>
      </c>
      <c r="T2406" s="8">
        <v>1</v>
      </c>
      <c r="U2406" s="8">
        <v>0</v>
      </c>
      <c r="V2406" s="8">
        <v>0</v>
      </c>
      <c r="W2406" s="8">
        <v>0</v>
      </c>
      <c r="X2406" s="8">
        <v>0</v>
      </c>
      <c r="Y2406" s="8" t="s">
        <v>1409</v>
      </c>
      <c r="Z2406" s="8">
        <v>9.1400000000000006E-3</v>
      </c>
      <c r="AA2406" s="8" t="s">
        <v>1427</v>
      </c>
      <c r="AB2406" s="8">
        <v>3.4699999999999998E-4</v>
      </c>
      <c r="AK2406" s="8">
        <v>0</v>
      </c>
      <c r="AL2406" s="8">
        <v>0</v>
      </c>
      <c r="AM2406" s="8">
        <v>0</v>
      </c>
      <c r="AN2406" s="8">
        <v>0</v>
      </c>
      <c r="AO2406" s="8">
        <v>30105</v>
      </c>
      <c r="AP2406" s="8">
        <v>0.33</v>
      </c>
      <c r="AQ2406" s="8">
        <v>30013</v>
      </c>
      <c r="AR2406" s="8">
        <v>0.08</v>
      </c>
      <c r="AS2406" s="8">
        <v>0</v>
      </c>
      <c r="AT2406" s="8">
        <v>0</v>
      </c>
      <c r="AU2406" s="8">
        <v>30201</v>
      </c>
      <c r="AV2406" s="8">
        <v>7.6920000000000001E-3</v>
      </c>
    </row>
    <row r="2407" spans="1:48">
      <c r="A2407" s="8" t="s">
        <v>2002</v>
      </c>
      <c r="D2407" s="8">
        <v>0</v>
      </c>
      <c r="I2407" s="8">
        <v>0</v>
      </c>
      <c r="U2407" s="8">
        <v>0</v>
      </c>
      <c r="V2407" s="8">
        <v>0</v>
      </c>
      <c r="W2407" s="8">
        <v>0</v>
      </c>
      <c r="X2407" s="8">
        <v>0</v>
      </c>
      <c r="Y2407" s="8">
        <v>0</v>
      </c>
      <c r="Z2407" s="8">
        <v>0</v>
      </c>
      <c r="AA2407" s="8">
        <v>0</v>
      </c>
      <c r="AB2407" s="8">
        <v>0</v>
      </c>
      <c r="AK2407" s="8">
        <v>0</v>
      </c>
      <c r="AL2407" s="8">
        <v>0</v>
      </c>
      <c r="AM2407" s="8">
        <v>0</v>
      </c>
      <c r="AN2407" s="8">
        <v>0</v>
      </c>
      <c r="AO2407" s="8">
        <v>0</v>
      </c>
      <c r="AP2407" s="8">
        <v>0</v>
      </c>
      <c r="AQ2407" s="8">
        <v>0</v>
      </c>
      <c r="AR2407" s="8">
        <v>0</v>
      </c>
      <c r="AS2407" s="8">
        <v>0</v>
      </c>
      <c r="AT2407" s="8">
        <v>0</v>
      </c>
      <c r="AU2407" s="8">
        <v>0</v>
      </c>
      <c r="AV2407" s="8">
        <v>0</v>
      </c>
    </row>
    <row r="2408" spans="1:48">
      <c r="A2408" s="8" t="s">
        <v>2002</v>
      </c>
      <c r="B2408" s="8">
        <v>12101</v>
      </c>
      <c r="D2408" s="8" t="s">
        <v>4110</v>
      </c>
      <c r="I2408" s="8">
        <v>0</v>
      </c>
      <c r="S2408" s="8">
        <v>112101</v>
      </c>
      <c r="T2408" s="8">
        <v>1</v>
      </c>
      <c r="U2408" s="8">
        <v>0</v>
      </c>
      <c r="V2408" s="8">
        <v>0</v>
      </c>
      <c r="W2408" s="8">
        <v>0</v>
      </c>
      <c r="X2408" s="8">
        <v>0</v>
      </c>
      <c r="Y2408" s="8">
        <v>0</v>
      </c>
      <c r="Z2408" s="8">
        <v>0</v>
      </c>
      <c r="AA2408" s="8">
        <v>0</v>
      </c>
      <c r="AB2408" s="8">
        <v>0</v>
      </c>
      <c r="AK2408" s="8">
        <v>0</v>
      </c>
      <c r="AL2408" s="8">
        <v>0</v>
      </c>
      <c r="AM2408" s="8">
        <v>0</v>
      </c>
      <c r="AN2408" s="8">
        <v>0</v>
      </c>
      <c r="AO2408" s="8">
        <v>30105</v>
      </c>
      <c r="AP2408" s="8">
        <v>2.1999999999999999E-2</v>
      </c>
      <c r="AQ2408" s="8">
        <v>0</v>
      </c>
      <c r="AR2408" s="8">
        <v>0</v>
      </c>
      <c r="AS2408" s="8">
        <v>0</v>
      </c>
      <c r="AT2408" s="8">
        <v>0</v>
      </c>
      <c r="AU2408" s="8">
        <v>30201</v>
      </c>
      <c r="AV2408" s="8">
        <v>0.2</v>
      </c>
    </row>
    <row r="2409" spans="1:48">
      <c r="A2409" s="8" t="s">
        <v>2002</v>
      </c>
      <c r="B2409" s="8">
        <v>12115</v>
      </c>
      <c r="D2409" s="8" t="s">
        <v>4111</v>
      </c>
      <c r="E2409" s="8">
        <v>6.6666666666666664E-4</v>
      </c>
      <c r="F2409" s="8">
        <v>4.1666666666666669E-4</v>
      </c>
      <c r="G2409" s="8">
        <v>5.3333333333333336E-4</v>
      </c>
      <c r="H2409" s="8">
        <v>3.6666666666666662E-4</v>
      </c>
      <c r="I2409" s="8">
        <v>1.3166666666666667E-3</v>
      </c>
      <c r="J2409" s="8">
        <v>4.1666666666666669E-4</v>
      </c>
      <c r="S2409" s="8">
        <v>112115</v>
      </c>
      <c r="T2409" s="8">
        <v>1</v>
      </c>
      <c r="U2409" s="8" t="s">
        <v>1369</v>
      </c>
      <c r="V2409" s="8">
        <v>8.3799999999999999E-4</v>
      </c>
      <c r="W2409" s="8">
        <v>0</v>
      </c>
      <c r="X2409" s="8">
        <v>0</v>
      </c>
      <c r="Y2409" s="8" t="s">
        <v>1361</v>
      </c>
      <c r="Z2409" s="8">
        <v>1.3759999999999998E-3</v>
      </c>
      <c r="AA2409" s="8" t="s">
        <v>1365</v>
      </c>
      <c r="AB2409" s="8">
        <v>3.9100000000000002E-4</v>
      </c>
      <c r="AK2409" s="8">
        <v>30106</v>
      </c>
      <c r="AL2409" s="8">
        <v>2.1970000000000002E-3</v>
      </c>
      <c r="AM2409" s="8">
        <v>0</v>
      </c>
      <c r="AN2409" s="8">
        <v>0</v>
      </c>
      <c r="AO2409" s="8">
        <v>30105</v>
      </c>
      <c r="AP2409" s="8">
        <v>2.2222000000000002E-2</v>
      </c>
      <c r="AQ2409" s="8">
        <v>0</v>
      </c>
      <c r="AR2409" s="8">
        <v>0</v>
      </c>
      <c r="AS2409" s="8">
        <v>0</v>
      </c>
      <c r="AT2409" s="8">
        <v>0</v>
      </c>
      <c r="AU2409" s="8">
        <v>30201</v>
      </c>
      <c r="AV2409" s="8">
        <v>2.222E-3</v>
      </c>
    </row>
    <row r="2410" spans="1:48">
      <c r="A2410" s="8" t="s">
        <v>2002</v>
      </c>
      <c r="B2410" s="8">
        <v>12120</v>
      </c>
      <c r="D2410" s="8" t="s">
        <v>4112</v>
      </c>
      <c r="E2410" s="8">
        <v>8.4999999999999995E-4</v>
      </c>
      <c r="F2410" s="8">
        <v>3.6666666666666662E-4</v>
      </c>
      <c r="G2410" s="8">
        <v>5.8333333333333338E-4</v>
      </c>
      <c r="H2410" s="8">
        <v>3.3333333333333332E-4</v>
      </c>
      <c r="I2410" s="8">
        <v>1.2833333333333334E-3</v>
      </c>
      <c r="S2410" s="8">
        <v>112120</v>
      </c>
      <c r="T2410" s="8">
        <v>1</v>
      </c>
      <c r="U2410" s="8" t="s">
        <v>1369</v>
      </c>
      <c r="V2410" s="8">
        <v>9.9799999999999997E-4</v>
      </c>
      <c r="W2410" s="8">
        <v>0</v>
      </c>
      <c r="X2410" s="8">
        <v>0</v>
      </c>
      <c r="Y2410" s="8" t="s">
        <v>1361</v>
      </c>
      <c r="Z2410" s="8">
        <v>1.776E-3</v>
      </c>
      <c r="AA2410" s="8" t="s">
        <v>1365</v>
      </c>
      <c r="AB2410" s="8">
        <v>6.9099999999999999E-4</v>
      </c>
      <c r="AK2410" s="8">
        <v>30106</v>
      </c>
      <c r="AL2410" s="8">
        <v>2.1970000000000002E-3</v>
      </c>
      <c r="AM2410" s="8">
        <v>0</v>
      </c>
      <c r="AN2410" s="8">
        <v>0</v>
      </c>
      <c r="AO2410" s="8">
        <v>30105</v>
      </c>
      <c r="AP2410" s="8">
        <v>2.2222000000000002E-2</v>
      </c>
      <c r="AQ2410" s="8">
        <v>0</v>
      </c>
      <c r="AR2410" s="8">
        <v>0</v>
      </c>
      <c r="AS2410" s="8">
        <v>0</v>
      </c>
      <c r="AT2410" s="8">
        <v>0</v>
      </c>
      <c r="AU2410" s="8">
        <v>30201</v>
      </c>
      <c r="AV2410" s="8">
        <v>2.222E-3</v>
      </c>
    </row>
    <row r="2411" spans="1:48">
      <c r="A2411" s="8" t="s">
        <v>2002</v>
      </c>
      <c r="B2411" s="8">
        <v>12122</v>
      </c>
      <c r="D2411" s="8" t="s">
        <v>4113</v>
      </c>
      <c r="I2411" s="8">
        <v>0</v>
      </c>
      <c r="S2411" s="8">
        <v>127010001</v>
      </c>
      <c r="T2411" s="8">
        <v>1</v>
      </c>
      <c r="U2411" s="8" t="s">
        <v>1369</v>
      </c>
      <c r="V2411" s="8">
        <v>8.3799999999999999E-4</v>
      </c>
      <c r="W2411" s="8">
        <v>0</v>
      </c>
      <c r="X2411" s="8">
        <v>0</v>
      </c>
      <c r="Y2411" s="8" t="s">
        <v>1361</v>
      </c>
      <c r="Z2411" s="8">
        <v>1.3759999999999998E-3</v>
      </c>
      <c r="AA2411" s="8" t="s">
        <v>1365</v>
      </c>
      <c r="AB2411" s="8">
        <v>4.1199999999999999E-4</v>
      </c>
      <c r="AK2411" s="8">
        <v>0</v>
      </c>
      <c r="AL2411" s="8">
        <v>0</v>
      </c>
      <c r="AM2411" s="8">
        <v>0</v>
      </c>
      <c r="AN2411" s="8">
        <v>0</v>
      </c>
      <c r="AO2411" s="8">
        <v>0</v>
      </c>
      <c r="AP2411" s="8">
        <v>0</v>
      </c>
      <c r="AQ2411" s="8">
        <v>0</v>
      </c>
      <c r="AR2411" s="8">
        <v>0</v>
      </c>
      <c r="AS2411" s="8">
        <v>0</v>
      </c>
      <c r="AT2411" s="8">
        <v>0</v>
      </c>
      <c r="AU2411" s="8">
        <v>30201</v>
      </c>
      <c r="AV2411" s="8">
        <v>6.6700000000000006E-4</v>
      </c>
    </row>
    <row r="2412" spans="1:48">
      <c r="A2412" s="8" t="s">
        <v>2002</v>
      </c>
      <c r="B2412" s="8">
        <v>12128</v>
      </c>
      <c r="D2412" s="8" t="s">
        <v>4114</v>
      </c>
      <c r="I2412" s="8">
        <v>0</v>
      </c>
      <c r="S2412" s="8">
        <v>112128</v>
      </c>
      <c r="T2412" s="8">
        <v>1</v>
      </c>
      <c r="U2412" s="8" t="s">
        <v>1369</v>
      </c>
      <c r="V2412" s="8">
        <v>8.3799999999999999E-4</v>
      </c>
      <c r="W2412" s="8">
        <v>0</v>
      </c>
      <c r="X2412" s="8">
        <v>0</v>
      </c>
      <c r="Y2412" s="8" t="s">
        <v>1361</v>
      </c>
      <c r="Z2412" s="8">
        <v>1.3759999999999998E-3</v>
      </c>
      <c r="AA2412" s="8" t="s">
        <v>1365</v>
      </c>
      <c r="AB2412" s="8">
        <v>3.9100000000000002E-4</v>
      </c>
      <c r="AK2412" s="8">
        <v>30106</v>
      </c>
      <c r="AL2412" s="8">
        <v>2.1970000000000002E-3</v>
      </c>
      <c r="AM2412" s="8">
        <v>0</v>
      </c>
      <c r="AN2412" s="8">
        <v>0</v>
      </c>
      <c r="AO2412" s="8">
        <v>30105</v>
      </c>
      <c r="AP2412" s="8">
        <v>2.2222000000000002E-2</v>
      </c>
      <c r="AQ2412" s="8">
        <v>0</v>
      </c>
      <c r="AR2412" s="8">
        <v>0</v>
      </c>
      <c r="AS2412" s="8">
        <v>0</v>
      </c>
      <c r="AT2412" s="8">
        <v>0</v>
      </c>
      <c r="AU2412" s="8">
        <v>30201</v>
      </c>
      <c r="AV2412" s="8">
        <v>2.222E-3</v>
      </c>
    </row>
    <row r="2413" spans="1:48">
      <c r="A2413" s="8" t="s">
        <v>2002</v>
      </c>
      <c r="B2413" s="8">
        <v>12129</v>
      </c>
      <c r="D2413" s="8" t="s">
        <v>4115</v>
      </c>
      <c r="E2413" s="8">
        <v>8.3333333333333339E-4</v>
      </c>
      <c r="F2413" s="8">
        <v>3.6666666666666662E-4</v>
      </c>
      <c r="G2413" s="8">
        <v>5.1666666666666668E-4</v>
      </c>
      <c r="H2413" s="8">
        <v>3.3333333333333332E-4</v>
      </c>
      <c r="I2413" s="8">
        <v>1.2166666666666667E-3</v>
      </c>
      <c r="J2413" s="8">
        <v>5.9999999999999995E-4</v>
      </c>
      <c r="S2413" s="8">
        <v>112129</v>
      </c>
      <c r="T2413" s="8">
        <v>1</v>
      </c>
      <c r="U2413" s="8" t="s">
        <v>1369</v>
      </c>
      <c r="V2413" s="8">
        <v>9.9799999999999997E-4</v>
      </c>
      <c r="W2413" s="8">
        <v>0</v>
      </c>
      <c r="X2413" s="8">
        <v>0</v>
      </c>
      <c r="Y2413" s="8" t="s">
        <v>1361</v>
      </c>
      <c r="Z2413" s="8">
        <v>1.776E-3</v>
      </c>
      <c r="AA2413" s="8" t="s">
        <v>1365</v>
      </c>
      <c r="AB2413" s="8">
        <v>6.9099999999999999E-4</v>
      </c>
      <c r="AK2413" s="8">
        <v>30106</v>
      </c>
      <c r="AL2413" s="8">
        <v>2.1970000000000002E-3</v>
      </c>
      <c r="AM2413" s="8">
        <v>0</v>
      </c>
      <c r="AN2413" s="8">
        <v>0</v>
      </c>
      <c r="AO2413" s="8">
        <v>30105</v>
      </c>
      <c r="AP2413" s="8">
        <v>2.2222000000000002E-2</v>
      </c>
      <c r="AQ2413" s="8">
        <v>0</v>
      </c>
      <c r="AR2413" s="8">
        <v>0</v>
      </c>
      <c r="AS2413" s="8">
        <v>0</v>
      </c>
      <c r="AT2413" s="8">
        <v>0</v>
      </c>
      <c r="AU2413" s="8">
        <v>30201</v>
      </c>
      <c r="AV2413" s="8">
        <v>2.222E-3</v>
      </c>
    </row>
    <row r="2414" spans="1:48">
      <c r="A2414" s="8" t="s">
        <v>2002</v>
      </c>
      <c r="B2414" s="8">
        <v>12132</v>
      </c>
      <c r="D2414" s="8" t="s">
        <v>4116</v>
      </c>
      <c r="I2414" s="8">
        <v>0</v>
      </c>
      <c r="S2414" s="8">
        <v>112131</v>
      </c>
      <c r="T2414" s="8">
        <v>1</v>
      </c>
      <c r="U2414" s="8">
        <v>0</v>
      </c>
      <c r="V2414" s="8">
        <v>0</v>
      </c>
      <c r="W2414" s="8">
        <v>0</v>
      </c>
      <c r="X2414" s="8">
        <v>0</v>
      </c>
      <c r="Y2414" s="8" t="s">
        <v>1361</v>
      </c>
      <c r="Z2414" s="8">
        <v>2.3E-2</v>
      </c>
      <c r="AA2414" s="8" t="s">
        <v>1365</v>
      </c>
      <c r="AB2414" s="8">
        <v>5.0000000000000001E-3</v>
      </c>
      <c r="AK2414" s="8">
        <v>0</v>
      </c>
      <c r="AL2414" s="8">
        <v>0</v>
      </c>
      <c r="AM2414" s="8">
        <v>0</v>
      </c>
      <c r="AN2414" s="8">
        <v>0</v>
      </c>
      <c r="AO2414" s="8">
        <v>0</v>
      </c>
      <c r="AP2414" s="8">
        <v>0</v>
      </c>
      <c r="AQ2414" s="8">
        <v>30013</v>
      </c>
      <c r="AR2414" s="8">
        <v>4.4444000000000004E-2</v>
      </c>
      <c r="AS2414" s="8">
        <v>0</v>
      </c>
      <c r="AT2414" s="8">
        <v>0</v>
      </c>
      <c r="AU2414" s="8">
        <v>30201</v>
      </c>
      <c r="AV2414" s="8">
        <v>2.2222000000000002E-2</v>
      </c>
    </row>
    <row r="2415" spans="1:48">
      <c r="A2415" s="8" t="s">
        <v>2002</v>
      </c>
      <c r="B2415" s="8">
        <v>12133</v>
      </c>
      <c r="D2415" s="8" t="s">
        <v>4117</v>
      </c>
      <c r="I2415" s="8">
        <v>0</v>
      </c>
      <c r="S2415" s="8">
        <v>112133</v>
      </c>
      <c r="T2415" s="8">
        <v>1</v>
      </c>
      <c r="U2415" s="8" t="s">
        <v>1369</v>
      </c>
      <c r="V2415" s="8">
        <v>8.3799999999999999E-4</v>
      </c>
      <c r="W2415" s="8">
        <v>0</v>
      </c>
      <c r="X2415" s="8">
        <v>0</v>
      </c>
      <c r="Y2415" s="8" t="s">
        <v>1361</v>
      </c>
      <c r="Z2415" s="8">
        <v>1.3759999999999998E-3</v>
      </c>
      <c r="AA2415" s="8" t="s">
        <v>1365</v>
      </c>
      <c r="AB2415" s="8">
        <v>3.9100000000000002E-4</v>
      </c>
      <c r="AK2415" s="8">
        <v>30106</v>
      </c>
      <c r="AL2415" s="8">
        <v>2.1970000000000002E-3</v>
      </c>
      <c r="AM2415" s="8">
        <v>0</v>
      </c>
      <c r="AN2415" s="8">
        <v>0</v>
      </c>
      <c r="AO2415" s="8">
        <v>30105</v>
      </c>
      <c r="AP2415" s="8">
        <v>2.2222000000000002E-2</v>
      </c>
      <c r="AQ2415" s="8">
        <v>0</v>
      </c>
      <c r="AR2415" s="8">
        <v>0</v>
      </c>
      <c r="AS2415" s="8">
        <v>0</v>
      </c>
      <c r="AT2415" s="8">
        <v>0</v>
      </c>
      <c r="AU2415" s="8">
        <v>30201</v>
      </c>
      <c r="AV2415" s="8">
        <v>2.222E-3</v>
      </c>
    </row>
    <row r="2416" spans="1:48">
      <c r="A2416" s="8" t="s">
        <v>2002</v>
      </c>
      <c r="B2416" s="8">
        <v>12145</v>
      </c>
      <c r="D2416" s="8" t="s">
        <v>4118</v>
      </c>
      <c r="I2416" s="8">
        <v>0</v>
      </c>
      <c r="S2416" s="8">
        <v>112145</v>
      </c>
      <c r="T2416" s="8">
        <v>1</v>
      </c>
      <c r="U2416" s="8" t="s">
        <v>1369</v>
      </c>
      <c r="V2416" s="8">
        <v>8.3799999999999999E-4</v>
      </c>
      <c r="W2416" s="8">
        <v>0</v>
      </c>
      <c r="X2416" s="8">
        <v>0</v>
      </c>
      <c r="Y2416" s="8" t="s">
        <v>1361</v>
      </c>
      <c r="Z2416" s="8">
        <v>1.3759999999999998E-3</v>
      </c>
      <c r="AA2416" s="8" t="s">
        <v>1365</v>
      </c>
      <c r="AB2416" s="8">
        <v>3.9100000000000002E-4</v>
      </c>
      <c r="AK2416" s="8">
        <v>30106</v>
      </c>
      <c r="AL2416" s="8">
        <v>2.1970000000000002E-3</v>
      </c>
      <c r="AM2416" s="8">
        <v>0</v>
      </c>
      <c r="AN2416" s="8">
        <v>0</v>
      </c>
      <c r="AO2416" s="8">
        <v>30105</v>
      </c>
      <c r="AP2416" s="8">
        <v>2.2222000000000002E-2</v>
      </c>
      <c r="AQ2416" s="8">
        <v>0</v>
      </c>
      <c r="AR2416" s="8">
        <v>0</v>
      </c>
      <c r="AS2416" s="8">
        <v>0</v>
      </c>
      <c r="AT2416" s="8">
        <v>0</v>
      </c>
      <c r="AU2416" s="8">
        <v>30201</v>
      </c>
      <c r="AV2416" s="8">
        <v>2.222E-3</v>
      </c>
    </row>
    <row r="2417" spans="1:48">
      <c r="A2417" s="8" t="s">
        <v>2002</v>
      </c>
      <c r="B2417" s="8">
        <v>12149</v>
      </c>
      <c r="D2417" s="8" t="s">
        <v>4119</v>
      </c>
      <c r="E2417" s="8">
        <v>2.0000000000000001E-4</v>
      </c>
      <c r="G2417" s="8">
        <v>2.1500000000000002E-2</v>
      </c>
      <c r="I2417" s="8">
        <v>2.1500000000000002E-2</v>
      </c>
      <c r="J2417" s="8">
        <v>1.8333333333333333E-3</v>
      </c>
      <c r="S2417" s="8">
        <v>112149</v>
      </c>
      <c r="T2417" s="8">
        <v>1</v>
      </c>
      <c r="U2417" s="8">
        <v>0</v>
      </c>
      <c r="V2417" s="8">
        <v>0</v>
      </c>
      <c r="W2417" s="8">
        <v>0</v>
      </c>
      <c r="X2417" s="8">
        <v>0</v>
      </c>
      <c r="Y2417" s="8" t="s">
        <v>1399</v>
      </c>
      <c r="Z2417" s="8">
        <v>1.2E-2</v>
      </c>
      <c r="AA2417" s="8">
        <v>0</v>
      </c>
      <c r="AB2417" s="8">
        <v>0</v>
      </c>
      <c r="AK2417" s="8">
        <v>0</v>
      </c>
      <c r="AL2417" s="8">
        <v>0</v>
      </c>
      <c r="AM2417" s="8">
        <v>0</v>
      </c>
      <c r="AN2417" s="8">
        <v>0</v>
      </c>
      <c r="AO2417" s="8">
        <v>0</v>
      </c>
      <c r="AP2417" s="8">
        <v>0</v>
      </c>
      <c r="AQ2417" s="8">
        <v>0</v>
      </c>
      <c r="AR2417" s="8">
        <v>0</v>
      </c>
      <c r="AS2417" s="8">
        <v>0</v>
      </c>
      <c r="AT2417" s="8">
        <v>0</v>
      </c>
      <c r="AU2417" s="8">
        <v>30201</v>
      </c>
      <c r="AV2417" s="8">
        <v>2E-3</v>
      </c>
    </row>
    <row r="2418" spans="1:48">
      <c r="A2418" s="8" t="s">
        <v>2002</v>
      </c>
      <c r="B2418" s="8">
        <v>12176</v>
      </c>
      <c r="D2418" s="8" t="s">
        <v>4120</v>
      </c>
      <c r="I2418" s="8">
        <v>0</v>
      </c>
      <c r="S2418" s="8">
        <v>112176</v>
      </c>
      <c r="T2418" s="8">
        <v>1</v>
      </c>
      <c r="U2418" s="8">
        <v>0</v>
      </c>
      <c r="V2418" s="8">
        <v>0</v>
      </c>
      <c r="W2418" s="8">
        <v>0</v>
      </c>
      <c r="X2418" s="8">
        <v>0</v>
      </c>
      <c r="Y2418" s="8" t="s">
        <v>1401</v>
      </c>
      <c r="Z2418" s="8">
        <v>1.486E-2</v>
      </c>
      <c r="AA2418" s="8" t="s">
        <v>1365</v>
      </c>
      <c r="AB2418" s="8">
        <v>1.4286E-2</v>
      </c>
      <c r="AK2418" s="8">
        <v>30106</v>
      </c>
      <c r="AL2418" s="8">
        <v>0.02</v>
      </c>
      <c r="AM2418" s="8">
        <v>0</v>
      </c>
      <c r="AN2418" s="8">
        <v>0</v>
      </c>
      <c r="AO2418" s="8">
        <v>0</v>
      </c>
      <c r="AP2418" s="8">
        <v>0</v>
      </c>
      <c r="AQ2418" s="8">
        <v>0</v>
      </c>
      <c r="AR2418" s="8">
        <v>0</v>
      </c>
      <c r="AS2418" s="8">
        <v>0</v>
      </c>
      <c r="AT2418" s="8">
        <v>0</v>
      </c>
      <c r="AU2418" s="8">
        <v>30201</v>
      </c>
      <c r="AV2418" s="8">
        <v>0.02</v>
      </c>
    </row>
    <row r="2419" spans="1:48">
      <c r="A2419" s="8" t="s">
        <v>2002</v>
      </c>
      <c r="B2419" s="8">
        <v>12177</v>
      </c>
      <c r="D2419" s="8" t="s">
        <v>4121</v>
      </c>
      <c r="I2419" s="8">
        <v>0</v>
      </c>
      <c r="S2419" s="8">
        <v>112177</v>
      </c>
      <c r="T2419" s="8">
        <v>1</v>
      </c>
      <c r="U2419" s="8">
        <v>0</v>
      </c>
      <c r="V2419" s="8">
        <v>0</v>
      </c>
      <c r="W2419" s="8">
        <v>0</v>
      </c>
      <c r="X2419" s="8">
        <v>0</v>
      </c>
      <c r="Y2419" s="8" t="s">
        <v>1401</v>
      </c>
      <c r="Z2419" s="8">
        <v>1.486E-2</v>
      </c>
      <c r="AA2419" s="8" t="s">
        <v>1365</v>
      </c>
      <c r="AB2419" s="8">
        <v>1.4286E-2</v>
      </c>
      <c r="AK2419" s="8">
        <v>30106</v>
      </c>
      <c r="AL2419" s="8">
        <v>0.02</v>
      </c>
      <c r="AM2419" s="8">
        <v>0</v>
      </c>
      <c r="AN2419" s="8">
        <v>0</v>
      </c>
      <c r="AO2419" s="8">
        <v>0</v>
      </c>
      <c r="AP2419" s="8">
        <v>0</v>
      </c>
      <c r="AQ2419" s="8">
        <v>0</v>
      </c>
      <c r="AR2419" s="8">
        <v>0</v>
      </c>
      <c r="AS2419" s="8">
        <v>0</v>
      </c>
      <c r="AT2419" s="8">
        <v>0</v>
      </c>
      <c r="AU2419" s="8">
        <v>30201</v>
      </c>
      <c r="AV2419" s="8">
        <v>0.02</v>
      </c>
    </row>
    <row r="2420" spans="1:48">
      <c r="A2420" s="8" t="s">
        <v>2002</v>
      </c>
      <c r="B2420" s="8">
        <v>12178</v>
      </c>
      <c r="D2420" s="8" t="s">
        <v>4122</v>
      </c>
      <c r="I2420" s="8">
        <v>0</v>
      </c>
      <c r="S2420" s="8">
        <v>112178</v>
      </c>
      <c r="T2420" s="8">
        <v>1</v>
      </c>
      <c r="U2420" s="8">
        <v>0</v>
      </c>
      <c r="V2420" s="8">
        <v>0</v>
      </c>
      <c r="W2420" s="8">
        <v>0</v>
      </c>
      <c r="X2420" s="8">
        <v>0</v>
      </c>
      <c r="Y2420" s="8" t="s">
        <v>1401</v>
      </c>
      <c r="Z2420" s="8">
        <v>1.486E-2</v>
      </c>
      <c r="AA2420" s="8" t="s">
        <v>1365</v>
      </c>
      <c r="AB2420" s="8">
        <v>1.4286E-2</v>
      </c>
      <c r="AK2420" s="8">
        <v>30106</v>
      </c>
      <c r="AL2420" s="8">
        <v>0.02</v>
      </c>
      <c r="AM2420" s="8">
        <v>0</v>
      </c>
      <c r="AN2420" s="8">
        <v>0</v>
      </c>
      <c r="AO2420" s="8">
        <v>0</v>
      </c>
      <c r="AP2420" s="8">
        <v>0</v>
      </c>
      <c r="AQ2420" s="8">
        <v>0</v>
      </c>
      <c r="AR2420" s="8">
        <v>0</v>
      </c>
      <c r="AS2420" s="8">
        <v>0</v>
      </c>
      <c r="AT2420" s="8">
        <v>0</v>
      </c>
      <c r="AU2420" s="8">
        <v>30201</v>
      </c>
      <c r="AV2420" s="8">
        <v>0.02</v>
      </c>
    </row>
    <row r="2421" spans="1:48">
      <c r="A2421" s="8" t="s">
        <v>2002</v>
      </c>
      <c r="B2421" s="8">
        <v>12179</v>
      </c>
      <c r="D2421" s="8" t="s">
        <v>4123</v>
      </c>
      <c r="I2421" s="8">
        <v>0</v>
      </c>
      <c r="S2421" s="8">
        <v>112179</v>
      </c>
      <c r="T2421" s="8">
        <v>1</v>
      </c>
      <c r="U2421" s="8">
        <v>0</v>
      </c>
      <c r="V2421" s="8">
        <v>0</v>
      </c>
      <c r="W2421" s="8">
        <v>0</v>
      </c>
      <c r="X2421" s="8">
        <v>0</v>
      </c>
      <c r="Y2421" s="8" t="s">
        <v>1401</v>
      </c>
      <c r="Z2421" s="8">
        <v>1.486E-2</v>
      </c>
      <c r="AA2421" s="8" t="s">
        <v>1365</v>
      </c>
      <c r="AB2421" s="8">
        <v>1.4286E-2</v>
      </c>
      <c r="AK2421" s="8">
        <v>30106</v>
      </c>
      <c r="AL2421" s="8">
        <v>0.02</v>
      </c>
      <c r="AM2421" s="8">
        <v>0</v>
      </c>
      <c r="AN2421" s="8">
        <v>0</v>
      </c>
      <c r="AO2421" s="8">
        <v>0</v>
      </c>
      <c r="AP2421" s="8">
        <v>0</v>
      </c>
      <c r="AQ2421" s="8">
        <v>0</v>
      </c>
      <c r="AR2421" s="8">
        <v>0</v>
      </c>
      <c r="AS2421" s="8">
        <v>0</v>
      </c>
      <c r="AT2421" s="8">
        <v>0</v>
      </c>
      <c r="AU2421" s="8">
        <v>30201</v>
      </c>
      <c r="AV2421" s="8">
        <v>0.02</v>
      </c>
    </row>
    <row r="2422" spans="1:48">
      <c r="A2422" s="8" t="s">
        <v>2002</v>
      </c>
      <c r="B2422" s="8">
        <v>12182</v>
      </c>
      <c r="D2422" s="8" t="s">
        <v>4124</v>
      </c>
      <c r="E2422" s="8">
        <v>2E-3</v>
      </c>
      <c r="G2422" s="8">
        <v>2.2499999999999999E-2</v>
      </c>
      <c r="I2422" s="8">
        <v>2.2499999999999999E-2</v>
      </c>
      <c r="J2422" s="8">
        <v>4.8333333333333336E-3</v>
      </c>
      <c r="S2422" s="8">
        <v>112523</v>
      </c>
      <c r="T2422" s="8">
        <v>1</v>
      </c>
      <c r="U2422" s="8">
        <v>0</v>
      </c>
      <c r="V2422" s="8">
        <v>0</v>
      </c>
      <c r="W2422" s="8">
        <v>0</v>
      </c>
      <c r="X2422" s="8">
        <v>0</v>
      </c>
      <c r="Y2422" s="8" t="s">
        <v>1399</v>
      </c>
      <c r="Z2422" s="8">
        <v>3.4639999999999997E-2</v>
      </c>
      <c r="AA2422" s="8">
        <v>0</v>
      </c>
      <c r="AB2422" s="8">
        <v>0</v>
      </c>
      <c r="AK2422" s="8">
        <v>30106</v>
      </c>
      <c r="AL2422" s="8">
        <v>0.02</v>
      </c>
      <c r="AM2422" s="8">
        <v>0</v>
      </c>
      <c r="AN2422" s="8">
        <v>0</v>
      </c>
      <c r="AO2422" s="8">
        <v>0</v>
      </c>
      <c r="AP2422" s="8">
        <v>0</v>
      </c>
      <c r="AQ2422" s="8">
        <v>0</v>
      </c>
      <c r="AR2422" s="8">
        <v>0</v>
      </c>
      <c r="AS2422" s="8">
        <v>0</v>
      </c>
      <c r="AT2422" s="8">
        <v>0</v>
      </c>
      <c r="AU2422" s="8">
        <v>30201</v>
      </c>
      <c r="AV2422" s="8">
        <v>0.02</v>
      </c>
    </row>
    <row r="2423" spans="1:48">
      <c r="A2423" s="8" t="s">
        <v>2002</v>
      </c>
      <c r="B2423" s="8">
        <v>12183</v>
      </c>
      <c r="D2423" s="8" t="s">
        <v>4125</v>
      </c>
      <c r="I2423" s="8">
        <v>0</v>
      </c>
      <c r="S2423" s="8">
        <v>112522</v>
      </c>
      <c r="T2423" s="8">
        <v>1</v>
      </c>
      <c r="U2423" s="8" t="s">
        <v>1369</v>
      </c>
      <c r="V2423" s="8">
        <v>1.8600000000000001E-3</v>
      </c>
      <c r="W2423" s="8" t="s">
        <v>1371</v>
      </c>
      <c r="X2423" s="8">
        <v>6.1999999999999998E-3</v>
      </c>
      <c r="Y2423" s="8" t="s">
        <v>1399</v>
      </c>
      <c r="Z2423" s="8">
        <v>0.03</v>
      </c>
      <c r="AA2423" s="8">
        <v>0</v>
      </c>
      <c r="AB2423" s="8">
        <v>0</v>
      </c>
      <c r="AK2423" s="8">
        <v>30106</v>
      </c>
      <c r="AL2423" s="8">
        <v>0.02</v>
      </c>
      <c r="AM2423" s="8">
        <v>0</v>
      </c>
      <c r="AN2423" s="8">
        <v>0</v>
      </c>
      <c r="AO2423" s="8">
        <v>0</v>
      </c>
      <c r="AP2423" s="8">
        <v>0</v>
      </c>
      <c r="AQ2423" s="8">
        <v>0</v>
      </c>
      <c r="AR2423" s="8">
        <v>0</v>
      </c>
      <c r="AS2423" s="8">
        <v>0</v>
      </c>
      <c r="AT2423" s="8">
        <v>0</v>
      </c>
      <c r="AU2423" s="8">
        <v>30201</v>
      </c>
      <c r="AV2423" s="8">
        <v>0.02</v>
      </c>
    </row>
    <row r="2424" spans="1:48">
      <c r="A2424" s="8" t="s">
        <v>2002</v>
      </c>
      <c r="B2424" s="8">
        <v>12188</v>
      </c>
      <c r="D2424" s="8" t="s">
        <v>4126</v>
      </c>
      <c r="I2424" s="8">
        <v>0</v>
      </c>
      <c r="S2424" s="8">
        <v>112188</v>
      </c>
      <c r="T2424" s="8">
        <v>1</v>
      </c>
      <c r="U2424" s="8">
        <v>0</v>
      </c>
      <c r="V2424" s="8">
        <v>0</v>
      </c>
      <c r="W2424" s="8">
        <v>0</v>
      </c>
      <c r="X2424" s="8">
        <v>0</v>
      </c>
      <c r="Y2424" s="8" t="s">
        <v>1399</v>
      </c>
      <c r="Z2424" s="8">
        <v>1.6E-2</v>
      </c>
      <c r="AA2424" s="8">
        <v>0</v>
      </c>
      <c r="AB2424" s="8">
        <v>0</v>
      </c>
      <c r="AK2424" s="8">
        <v>0</v>
      </c>
      <c r="AL2424" s="8">
        <v>0</v>
      </c>
      <c r="AM2424" s="8">
        <v>0</v>
      </c>
      <c r="AN2424" s="8">
        <v>0</v>
      </c>
      <c r="AO2424" s="8">
        <v>0</v>
      </c>
      <c r="AP2424" s="8">
        <v>0</v>
      </c>
      <c r="AQ2424" s="8">
        <v>30013</v>
      </c>
      <c r="AR2424" s="8">
        <v>0.02</v>
      </c>
      <c r="AS2424" s="8">
        <v>0</v>
      </c>
      <c r="AT2424" s="8">
        <v>0</v>
      </c>
      <c r="AU2424" s="8">
        <v>30201</v>
      </c>
      <c r="AV2424" s="8">
        <v>0.01</v>
      </c>
    </row>
    <row r="2425" spans="1:48">
      <c r="A2425" s="8" t="s">
        <v>2002</v>
      </c>
      <c r="B2425" s="8">
        <v>12211</v>
      </c>
      <c r="D2425" s="8" t="s">
        <v>4127</v>
      </c>
      <c r="E2425" s="8">
        <v>7.4999999999999997E-3</v>
      </c>
      <c r="F2425" s="8">
        <v>1.5833333333333335E-2</v>
      </c>
      <c r="G2425" s="8">
        <v>2.6000000000000002E-2</v>
      </c>
      <c r="I2425" s="8">
        <v>4.1833333333333333E-2</v>
      </c>
      <c r="J2425" s="8">
        <v>7.4999999999999997E-3</v>
      </c>
      <c r="S2425" s="8">
        <v>112211</v>
      </c>
      <c r="T2425" s="8">
        <v>1</v>
      </c>
      <c r="U2425" s="8" t="s">
        <v>1369</v>
      </c>
      <c r="V2425" s="8">
        <v>1.7700000000000001E-3</v>
      </c>
      <c r="W2425" s="8" t="s">
        <v>1371</v>
      </c>
      <c r="X2425" s="8">
        <v>5.9000000000000007E-3</v>
      </c>
      <c r="Y2425" s="8" t="s">
        <v>1361</v>
      </c>
      <c r="Z2425" s="8">
        <v>2.8000000000000001E-2</v>
      </c>
      <c r="AA2425" s="8">
        <v>0</v>
      </c>
      <c r="AB2425" s="8">
        <v>0</v>
      </c>
      <c r="AK2425" s="8">
        <v>30106</v>
      </c>
      <c r="AL2425" s="8">
        <v>0.02</v>
      </c>
      <c r="AM2425" s="8">
        <v>0</v>
      </c>
      <c r="AN2425" s="8">
        <v>0</v>
      </c>
      <c r="AO2425" s="8">
        <v>0</v>
      </c>
      <c r="AP2425" s="8">
        <v>0</v>
      </c>
      <c r="AQ2425" s="8">
        <v>0</v>
      </c>
      <c r="AR2425" s="8">
        <v>0</v>
      </c>
      <c r="AS2425" s="8">
        <v>0</v>
      </c>
      <c r="AT2425" s="8">
        <v>0</v>
      </c>
      <c r="AU2425" s="8">
        <v>30201</v>
      </c>
      <c r="AV2425" s="8">
        <v>0.02</v>
      </c>
    </row>
    <row r="2426" spans="1:48">
      <c r="A2426" s="8" t="s">
        <v>2002</v>
      </c>
      <c r="B2426" s="8">
        <v>12304</v>
      </c>
      <c r="D2426" s="8" t="s">
        <v>4128</v>
      </c>
      <c r="E2426" s="8">
        <v>6.6666666666666664E-4</v>
      </c>
      <c r="G2426" s="8">
        <v>5.0000000000000001E-4</v>
      </c>
      <c r="H2426" s="8">
        <v>3.3333333333333332E-4</v>
      </c>
      <c r="I2426" s="8">
        <v>8.3333333333333328E-4</v>
      </c>
      <c r="J2426" s="8">
        <v>4.1666666666666669E-4</v>
      </c>
      <c r="S2426" s="8">
        <v>112304</v>
      </c>
      <c r="T2426" s="8">
        <v>1</v>
      </c>
      <c r="U2426" s="8">
        <v>0</v>
      </c>
      <c r="V2426" s="8">
        <v>0</v>
      </c>
      <c r="W2426" s="8">
        <v>0</v>
      </c>
      <c r="X2426" s="8">
        <v>0</v>
      </c>
      <c r="Y2426" s="8" t="s">
        <v>1361</v>
      </c>
      <c r="Z2426" s="8">
        <v>1.0869999999999999E-3</v>
      </c>
      <c r="AA2426" s="8" t="s">
        <v>1365</v>
      </c>
      <c r="AB2426" s="8">
        <v>4.1199999999999999E-4</v>
      </c>
      <c r="AK2426" s="8">
        <v>0</v>
      </c>
      <c r="AL2426" s="8">
        <v>0</v>
      </c>
      <c r="AM2426" s="8">
        <v>0</v>
      </c>
      <c r="AN2426" s="8">
        <v>0</v>
      </c>
      <c r="AO2426" s="8">
        <v>0</v>
      </c>
      <c r="AP2426" s="8">
        <v>0</v>
      </c>
      <c r="AQ2426" s="8">
        <v>0</v>
      </c>
      <c r="AR2426" s="8">
        <v>0</v>
      </c>
      <c r="AS2426" s="8">
        <v>0</v>
      </c>
      <c r="AT2426" s="8">
        <v>0</v>
      </c>
      <c r="AU2426" s="8">
        <v>30201</v>
      </c>
      <c r="AV2426" s="8">
        <v>6.6700000000000006E-4</v>
      </c>
    </row>
    <row r="2427" spans="1:48">
      <c r="A2427" s="8" t="s">
        <v>2002</v>
      </c>
      <c r="B2427" s="8">
        <v>12305</v>
      </c>
      <c r="D2427" s="8" t="s">
        <v>4129</v>
      </c>
      <c r="E2427" s="8">
        <v>5.5000000000000005E-3</v>
      </c>
      <c r="G2427" s="8">
        <v>8.1666666666666676E-3</v>
      </c>
      <c r="H2427" s="8">
        <v>2.3333333333333335E-3</v>
      </c>
      <c r="I2427" s="8">
        <v>1.0500000000000001E-2</v>
      </c>
      <c r="J2427" s="8">
        <v>3.5000000000000001E-3</v>
      </c>
      <c r="S2427" s="8">
        <v>112305</v>
      </c>
      <c r="T2427" s="8">
        <v>1</v>
      </c>
      <c r="U2427" s="8">
        <v>0</v>
      </c>
      <c r="V2427" s="8">
        <v>0</v>
      </c>
      <c r="W2427" s="8">
        <v>0</v>
      </c>
      <c r="X2427" s="8">
        <v>0</v>
      </c>
      <c r="Y2427" s="8" t="s">
        <v>1361</v>
      </c>
      <c r="Z2427" s="8">
        <v>1.3904999999999999E-2</v>
      </c>
      <c r="AA2427" s="8" t="s">
        <v>1365</v>
      </c>
      <c r="AB2427" s="8">
        <v>4.0000000000000001E-3</v>
      </c>
      <c r="AK2427" s="8">
        <v>0</v>
      </c>
      <c r="AL2427" s="8">
        <v>0</v>
      </c>
      <c r="AM2427" s="8">
        <v>0</v>
      </c>
      <c r="AN2427" s="8">
        <v>0</v>
      </c>
      <c r="AO2427" s="8">
        <v>0</v>
      </c>
      <c r="AP2427" s="8">
        <v>0</v>
      </c>
      <c r="AQ2427" s="8">
        <v>30013</v>
      </c>
      <c r="AR2427" s="8">
        <v>2E-3</v>
      </c>
      <c r="AS2427" s="8">
        <v>0</v>
      </c>
      <c r="AT2427" s="8">
        <v>0</v>
      </c>
      <c r="AU2427" s="8">
        <v>30201</v>
      </c>
      <c r="AV2427" s="8">
        <v>1.9230000000000001E-2</v>
      </c>
    </row>
    <row r="2428" spans="1:48">
      <c r="A2428" s="8" t="s">
        <v>2002</v>
      </c>
      <c r="B2428" s="8">
        <v>12306</v>
      </c>
      <c r="D2428" s="8" t="s">
        <v>4130</v>
      </c>
      <c r="E2428" s="8">
        <v>5.5000000000000005E-3</v>
      </c>
      <c r="G2428" s="8">
        <v>7.3333333333333332E-3</v>
      </c>
      <c r="H2428" s="8">
        <v>3.2500000000000003E-3</v>
      </c>
      <c r="I2428" s="8">
        <v>1.0583333333333333E-2</v>
      </c>
      <c r="J2428" s="8">
        <v>3.5000000000000001E-3</v>
      </c>
      <c r="S2428" s="8">
        <v>112306</v>
      </c>
      <c r="T2428" s="8">
        <v>1</v>
      </c>
      <c r="U2428" s="8">
        <v>0</v>
      </c>
      <c r="V2428" s="8">
        <v>0</v>
      </c>
      <c r="W2428" s="8">
        <v>0</v>
      </c>
      <c r="X2428" s="8">
        <v>0</v>
      </c>
      <c r="Y2428" s="8" t="s">
        <v>1361</v>
      </c>
      <c r="Z2428" s="8">
        <v>1.8749999999999999E-2</v>
      </c>
      <c r="AA2428" s="8" t="s">
        <v>1365</v>
      </c>
      <c r="AB2428" s="8">
        <v>4.0000000000000001E-3</v>
      </c>
      <c r="AK2428" s="8">
        <v>0</v>
      </c>
      <c r="AL2428" s="8">
        <v>0</v>
      </c>
      <c r="AM2428" s="8">
        <v>0</v>
      </c>
      <c r="AN2428" s="8">
        <v>0</v>
      </c>
      <c r="AO2428" s="8">
        <v>0</v>
      </c>
      <c r="AP2428" s="8">
        <v>0</v>
      </c>
      <c r="AQ2428" s="8">
        <v>30013</v>
      </c>
      <c r="AR2428" s="8">
        <v>2E-3</v>
      </c>
      <c r="AS2428" s="8">
        <v>0</v>
      </c>
      <c r="AT2428" s="8">
        <v>0</v>
      </c>
      <c r="AU2428" s="8">
        <v>30201</v>
      </c>
      <c r="AV2428" s="8">
        <v>9.2307E-2</v>
      </c>
    </row>
    <row r="2429" spans="1:48">
      <c r="A2429" s="8" t="s">
        <v>2002</v>
      </c>
      <c r="B2429" s="8">
        <v>12320</v>
      </c>
      <c r="D2429" s="8" t="s">
        <v>4131</v>
      </c>
      <c r="E2429" s="8">
        <v>2.5000000000000001E-3</v>
      </c>
      <c r="G2429" s="8">
        <v>6.1666666666666667E-3</v>
      </c>
      <c r="H2429" s="8">
        <v>1.5833333333333333E-3</v>
      </c>
      <c r="I2429" s="8">
        <v>7.7499999999999999E-3</v>
      </c>
      <c r="J2429" s="8">
        <v>3.5000000000000001E-3</v>
      </c>
      <c r="S2429" s="8">
        <v>112320</v>
      </c>
      <c r="T2429" s="8">
        <v>1</v>
      </c>
      <c r="U2429" s="8">
        <v>0</v>
      </c>
      <c r="V2429" s="8">
        <v>0</v>
      </c>
      <c r="W2429" s="8">
        <v>0</v>
      </c>
      <c r="X2429" s="8">
        <v>0</v>
      </c>
      <c r="Y2429" s="8" t="s">
        <v>1361</v>
      </c>
      <c r="Z2429" s="8">
        <v>1.3904999999999999E-2</v>
      </c>
      <c r="AA2429" s="8" t="s">
        <v>1365</v>
      </c>
      <c r="AB2429" s="8">
        <v>5.9519999999999998E-3</v>
      </c>
      <c r="AK2429" s="8">
        <v>0</v>
      </c>
      <c r="AL2429" s="8">
        <v>0</v>
      </c>
      <c r="AM2429" s="8">
        <v>0</v>
      </c>
      <c r="AN2429" s="8">
        <v>0</v>
      </c>
      <c r="AO2429" s="8">
        <v>0</v>
      </c>
      <c r="AP2429" s="8">
        <v>0</v>
      </c>
      <c r="AQ2429" s="8">
        <v>30013</v>
      </c>
      <c r="AR2429" s="8">
        <v>0.1</v>
      </c>
      <c r="AS2429" s="8">
        <v>0</v>
      </c>
      <c r="AT2429" s="8">
        <v>0</v>
      </c>
      <c r="AU2429" s="8">
        <v>30201</v>
      </c>
      <c r="AV2429" s="8">
        <v>9.2307E-2</v>
      </c>
    </row>
    <row r="2430" spans="1:48">
      <c r="A2430" s="8" t="s">
        <v>2002</v>
      </c>
      <c r="B2430" s="8">
        <v>12331</v>
      </c>
      <c r="D2430" s="8" t="s">
        <v>4132</v>
      </c>
      <c r="E2430" s="8">
        <v>9.1666666666666665E-4</v>
      </c>
      <c r="F2430" s="8">
        <v>4.1666666666666669E-4</v>
      </c>
      <c r="G2430" s="8">
        <v>5.8333333333333338E-4</v>
      </c>
      <c r="H2430" s="8">
        <v>2.9999999999999997E-4</v>
      </c>
      <c r="I2430" s="8">
        <v>1.3000000000000002E-3</v>
      </c>
      <c r="J2430" s="8">
        <v>6.6666666666666664E-4</v>
      </c>
      <c r="S2430" s="8">
        <v>112581</v>
      </c>
      <c r="T2430" s="8">
        <v>1</v>
      </c>
      <c r="U2430" s="8" t="s">
        <v>1369</v>
      </c>
      <c r="V2430" s="8">
        <v>8.3000000000000001E-4</v>
      </c>
      <c r="W2430" s="8">
        <v>0</v>
      </c>
      <c r="X2430" s="8">
        <v>0</v>
      </c>
      <c r="Y2430" s="8" t="s">
        <v>1361</v>
      </c>
      <c r="Z2430" s="8">
        <v>2.0830000000000002E-3</v>
      </c>
      <c r="AA2430" s="8" t="s">
        <v>1365</v>
      </c>
      <c r="AB2430" s="8">
        <v>5.0000000000000001E-4</v>
      </c>
      <c r="AK2430" s="8">
        <v>30106</v>
      </c>
      <c r="AL2430" s="8">
        <v>2.1970000000000002E-3</v>
      </c>
      <c r="AM2430" s="8">
        <v>0</v>
      </c>
      <c r="AN2430" s="8">
        <v>0</v>
      </c>
      <c r="AO2430" s="8">
        <v>30105</v>
      </c>
      <c r="AP2430" s="8">
        <v>2.2222000000000002E-2</v>
      </c>
      <c r="AQ2430" s="8">
        <v>0</v>
      </c>
      <c r="AR2430" s="8">
        <v>0</v>
      </c>
      <c r="AS2430" s="8">
        <v>0</v>
      </c>
      <c r="AT2430" s="8">
        <v>0</v>
      </c>
      <c r="AU2430" s="8">
        <v>30201</v>
      </c>
      <c r="AV2430" s="8">
        <v>2.222E-3</v>
      </c>
    </row>
    <row r="2431" spans="1:48">
      <c r="A2431" s="8" t="s">
        <v>2002</v>
      </c>
      <c r="B2431" s="8">
        <v>12332</v>
      </c>
      <c r="D2431" s="8" t="s">
        <v>4133</v>
      </c>
      <c r="E2431" s="8">
        <v>6.6666666666666664E-4</v>
      </c>
      <c r="F2431" s="8">
        <v>4.1666666666666669E-4</v>
      </c>
      <c r="G2431" s="8">
        <v>5.8333333333333338E-4</v>
      </c>
      <c r="H2431" s="8">
        <v>4.1666666666666669E-4</v>
      </c>
      <c r="I2431" s="8">
        <v>1.4166666666666668E-3</v>
      </c>
      <c r="J2431" s="8">
        <v>4.1666666666666669E-4</v>
      </c>
      <c r="S2431" s="8">
        <v>112580</v>
      </c>
      <c r="T2431" s="8">
        <v>1</v>
      </c>
      <c r="U2431" s="8" t="s">
        <v>1369</v>
      </c>
      <c r="V2431" s="8">
        <v>8.3799999999999999E-4</v>
      </c>
      <c r="W2431" s="8">
        <v>0</v>
      </c>
      <c r="X2431" s="8">
        <v>0</v>
      </c>
      <c r="Y2431" s="8" t="s">
        <v>1361</v>
      </c>
      <c r="Z2431" s="8">
        <v>1.3759999999999998E-3</v>
      </c>
      <c r="AA2431" s="8" t="s">
        <v>1365</v>
      </c>
      <c r="AB2431" s="8">
        <v>3.9100000000000002E-4</v>
      </c>
      <c r="AK2431" s="8">
        <v>30106</v>
      </c>
      <c r="AL2431" s="8">
        <v>2.1970000000000002E-3</v>
      </c>
      <c r="AM2431" s="8">
        <v>0</v>
      </c>
      <c r="AN2431" s="8">
        <v>0</v>
      </c>
      <c r="AO2431" s="8">
        <v>30105</v>
      </c>
      <c r="AP2431" s="8">
        <v>2.2222000000000002E-2</v>
      </c>
      <c r="AQ2431" s="8">
        <v>0</v>
      </c>
      <c r="AR2431" s="8">
        <v>0</v>
      </c>
      <c r="AS2431" s="8">
        <v>0</v>
      </c>
      <c r="AT2431" s="8">
        <v>0</v>
      </c>
      <c r="AU2431" s="8">
        <v>30201</v>
      </c>
      <c r="AV2431" s="8">
        <v>2.222E-3</v>
      </c>
    </row>
    <row r="2432" spans="1:48">
      <c r="A2432" s="8" t="s">
        <v>2002</v>
      </c>
      <c r="B2432" s="8">
        <v>12334</v>
      </c>
      <c r="D2432" s="8" t="s">
        <v>4134</v>
      </c>
      <c r="E2432" s="8">
        <v>6.7499999999999999E-3</v>
      </c>
      <c r="G2432" s="8">
        <v>1.2500000000000001E-2</v>
      </c>
      <c r="H2432" s="8">
        <v>2.0833333333333333E-3</v>
      </c>
      <c r="I2432" s="8">
        <v>1.4583333333333334E-2</v>
      </c>
      <c r="J2432" s="8">
        <v>3.3333333333333335E-3</v>
      </c>
      <c r="S2432" s="8">
        <v>112334</v>
      </c>
      <c r="T2432" s="8">
        <v>1</v>
      </c>
      <c r="U2432" s="8">
        <v>0</v>
      </c>
      <c r="V2432" s="8">
        <v>0</v>
      </c>
      <c r="W2432" s="8">
        <v>0</v>
      </c>
      <c r="X2432" s="8">
        <v>0</v>
      </c>
      <c r="Y2432" s="8" t="s">
        <v>1361</v>
      </c>
      <c r="Z2432" s="8">
        <v>2.5000000000000001E-2</v>
      </c>
      <c r="AA2432" s="8" t="s">
        <v>1365</v>
      </c>
      <c r="AB2432" s="8">
        <v>6.2500000000000003E-3</v>
      </c>
      <c r="AK2432" s="8">
        <v>0</v>
      </c>
      <c r="AL2432" s="8">
        <v>0</v>
      </c>
      <c r="AM2432" s="8">
        <v>0</v>
      </c>
      <c r="AN2432" s="8">
        <v>0</v>
      </c>
      <c r="AO2432" s="8">
        <v>0</v>
      </c>
      <c r="AP2432" s="8">
        <v>0</v>
      </c>
      <c r="AQ2432" s="8">
        <v>30013</v>
      </c>
      <c r="AR2432" s="8">
        <v>5.0000000000000001E-3</v>
      </c>
      <c r="AS2432" s="8">
        <v>0</v>
      </c>
      <c r="AT2432" s="8">
        <v>0</v>
      </c>
      <c r="AU2432" s="8">
        <v>30201</v>
      </c>
      <c r="AV2432" s="8">
        <v>9.2307E-2</v>
      </c>
    </row>
    <row r="2433" spans="1:48">
      <c r="A2433" s="8" t="s">
        <v>2002</v>
      </c>
      <c r="B2433" s="8">
        <v>12335</v>
      </c>
      <c r="D2433" s="8" t="s">
        <v>4135</v>
      </c>
      <c r="E2433" s="8">
        <v>6.6666666666666671E-3</v>
      </c>
      <c r="G2433" s="8">
        <v>1.1666666666666667E-2</v>
      </c>
      <c r="H2433" s="8">
        <v>2.5000000000000001E-3</v>
      </c>
      <c r="I2433" s="8">
        <v>1.4166666666666668E-2</v>
      </c>
      <c r="J2433" s="8">
        <v>3.3333333333333335E-3</v>
      </c>
      <c r="S2433" s="8">
        <v>112334</v>
      </c>
      <c r="T2433" s="8">
        <v>1</v>
      </c>
      <c r="U2433" s="8">
        <v>0</v>
      </c>
      <c r="V2433" s="8">
        <v>0</v>
      </c>
      <c r="W2433" s="8">
        <v>0</v>
      </c>
      <c r="X2433" s="8">
        <v>0</v>
      </c>
      <c r="Y2433" s="8" t="s">
        <v>1399</v>
      </c>
      <c r="Z2433" s="8">
        <v>2.3E-2</v>
      </c>
      <c r="AA2433" s="8" t="s">
        <v>1365</v>
      </c>
      <c r="AB2433" s="8">
        <v>5.0000000000000001E-3</v>
      </c>
      <c r="AK2433" s="8">
        <v>0</v>
      </c>
      <c r="AL2433" s="8">
        <v>0</v>
      </c>
      <c r="AM2433" s="8">
        <v>0</v>
      </c>
      <c r="AN2433" s="8">
        <v>0</v>
      </c>
      <c r="AO2433" s="8">
        <v>0</v>
      </c>
      <c r="AP2433" s="8">
        <v>0</v>
      </c>
      <c r="AQ2433" s="8">
        <v>30013</v>
      </c>
      <c r="AR2433" s="8">
        <v>0.1</v>
      </c>
      <c r="AS2433" s="8">
        <v>0</v>
      </c>
      <c r="AT2433" s="8">
        <v>0</v>
      </c>
      <c r="AU2433" s="8">
        <v>30201</v>
      </c>
      <c r="AV2433" s="8">
        <v>9.2307E-2</v>
      </c>
    </row>
    <row r="2434" spans="1:48">
      <c r="A2434" s="8" t="s">
        <v>2002</v>
      </c>
      <c r="B2434" s="8">
        <v>12339</v>
      </c>
      <c r="D2434" s="8" t="s">
        <v>4136</v>
      </c>
      <c r="E2434" s="8">
        <v>6.6666666666666664E-4</v>
      </c>
      <c r="F2434" s="8">
        <v>5.0000000000000001E-4</v>
      </c>
      <c r="G2434" s="8">
        <v>5.0000000000000001E-4</v>
      </c>
      <c r="H2434" s="8">
        <v>5.0000000000000001E-4</v>
      </c>
      <c r="I2434" s="8">
        <v>1.5E-3</v>
      </c>
      <c r="J2434" s="8">
        <v>5.0000000000000001E-4</v>
      </c>
      <c r="S2434" s="8">
        <v>112338</v>
      </c>
      <c r="T2434" s="8">
        <v>1</v>
      </c>
      <c r="U2434" s="8" t="s">
        <v>1369</v>
      </c>
      <c r="V2434" s="8">
        <v>8.3799999999999999E-4</v>
      </c>
      <c r="W2434" s="8">
        <v>0</v>
      </c>
      <c r="X2434" s="8">
        <v>0</v>
      </c>
      <c r="Y2434" s="8" t="s">
        <v>1361</v>
      </c>
      <c r="Z2434" s="8">
        <v>1.3759999999999998E-3</v>
      </c>
      <c r="AA2434" s="8" t="s">
        <v>1365</v>
      </c>
      <c r="AB2434" s="8">
        <v>3.9100000000000002E-4</v>
      </c>
      <c r="AK2434" s="8">
        <v>30106</v>
      </c>
      <c r="AL2434" s="8">
        <v>2.1970000000000002E-3</v>
      </c>
      <c r="AM2434" s="8">
        <v>0</v>
      </c>
      <c r="AN2434" s="8">
        <v>0</v>
      </c>
      <c r="AO2434" s="8">
        <v>30105</v>
      </c>
      <c r="AP2434" s="8">
        <v>2.2222000000000002E-2</v>
      </c>
      <c r="AQ2434" s="8">
        <v>0</v>
      </c>
      <c r="AR2434" s="8">
        <v>0</v>
      </c>
      <c r="AS2434" s="8">
        <v>0</v>
      </c>
      <c r="AT2434" s="8">
        <v>0</v>
      </c>
      <c r="AU2434" s="8">
        <v>30201</v>
      </c>
      <c r="AV2434" s="8">
        <v>2.222E-3</v>
      </c>
    </row>
    <row r="2435" spans="1:48">
      <c r="A2435" s="8" t="s">
        <v>2002</v>
      </c>
      <c r="B2435" s="8">
        <v>12554</v>
      </c>
      <c r="D2435" s="8" t="s">
        <v>4137</v>
      </c>
      <c r="E2435" s="8">
        <v>7.6666666666666669E-4</v>
      </c>
      <c r="G2435" s="8">
        <v>7.6666666666666669E-4</v>
      </c>
      <c r="I2435" s="8">
        <v>7.6666666666666669E-4</v>
      </c>
      <c r="J2435" s="8">
        <v>7.6666666666666669E-4</v>
      </c>
      <c r="S2435" s="8">
        <v>112552</v>
      </c>
      <c r="T2435" s="8">
        <v>1</v>
      </c>
      <c r="U2435" s="8" t="s">
        <v>1369</v>
      </c>
      <c r="V2435" s="8">
        <v>6.6000000000000005E-5</v>
      </c>
      <c r="W2435" s="8" t="s">
        <v>1371</v>
      </c>
      <c r="X2435" s="8">
        <v>2.2000000000000001E-4</v>
      </c>
      <c r="Y2435" s="8" t="s">
        <v>1465</v>
      </c>
      <c r="Z2435" s="8">
        <v>1.5E-3</v>
      </c>
      <c r="AA2435" s="8">
        <v>0</v>
      </c>
      <c r="AB2435" s="8">
        <v>0</v>
      </c>
      <c r="AK2435" s="8">
        <v>0</v>
      </c>
      <c r="AL2435" s="8">
        <v>0</v>
      </c>
      <c r="AM2435" s="8">
        <v>0</v>
      </c>
      <c r="AN2435" s="8">
        <v>0</v>
      </c>
      <c r="AO2435" s="8">
        <v>0</v>
      </c>
      <c r="AP2435" s="8">
        <v>0</v>
      </c>
      <c r="AQ2435" s="8">
        <v>30013</v>
      </c>
      <c r="AR2435" s="8">
        <v>2.5000000000000001E-3</v>
      </c>
      <c r="AS2435" s="8">
        <v>300000191</v>
      </c>
      <c r="AT2435" s="8">
        <v>1.8520000000000001E-3</v>
      </c>
      <c r="AU2435" s="8">
        <v>30201</v>
      </c>
      <c r="AV2435" s="8">
        <v>1.8520000000000001E-3</v>
      </c>
    </row>
    <row r="2436" spans="1:48">
      <c r="A2436" s="8" t="s">
        <v>2002</v>
      </c>
      <c r="B2436" s="8">
        <v>12370</v>
      </c>
      <c r="D2436" s="8" t="s">
        <v>4138</v>
      </c>
      <c r="E2436" s="8">
        <v>4.2500000000000003E-3</v>
      </c>
      <c r="G2436" s="8">
        <v>8.6666666666666663E-3</v>
      </c>
      <c r="H2436" s="8">
        <v>3.3333333333333335E-3</v>
      </c>
      <c r="I2436" s="8">
        <v>1.2E-2</v>
      </c>
      <c r="J2436" s="8">
        <v>3.3333333333333335E-3</v>
      </c>
      <c r="S2436" s="8">
        <v>112370</v>
      </c>
      <c r="T2436" s="8">
        <v>1</v>
      </c>
      <c r="U2436" s="8">
        <v>0</v>
      </c>
      <c r="V2436" s="8">
        <v>0</v>
      </c>
      <c r="W2436" s="8">
        <v>0</v>
      </c>
      <c r="X2436" s="8">
        <v>0</v>
      </c>
      <c r="Y2436" s="8" t="s">
        <v>1361</v>
      </c>
      <c r="Z2436" s="8">
        <v>1.7999999999999999E-2</v>
      </c>
      <c r="AA2436" s="8" t="s">
        <v>1365</v>
      </c>
      <c r="AB2436" s="8">
        <v>5.3330000000000001E-3</v>
      </c>
      <c r="AK2436" s="8">
        <v>0</v>
      </c>
      <c r="AL2436" s="8">
        <v>0</v>
      </c>
      <c r="AM2436" s="8">
        <v>0</v>
      </c>
      <c r="AN2436" s="8">
        <v>0</v>
      </c>
      <c r="AO2436" s="8">
        <v>0</v>
      </c>
      <c r="AP2436" s="8">
        <v>0</v>
      </c>
      <c r="AQ2436" s="8">
        <v>30013</v>
      </c>
      <c r="AR2436" s="8">
        <v>0.02</v>
      </c>
      <c r="AS2436" s="8">
        <v>0</v>
      </c>
      <c r="AT2436" s="8">
        <v>0</v>
      </c>
      <c r="AU2436" s="8">
        <v>30201</v>
      </c>
      <c r="AV2436" s="8">
        <v>1.9231000000000002E-2</v>
      </c>
    </row>
    <row r="2437" spans="1:48">
      <c r="A2437" s="8" t="s">
        <v>2002</v>
      </c>
      <c r="B2437" s="8">
        <v>12372</v>
      </c>
      <c r="D2437" s="8" t="s">
        <v>4139</v>
      </c>
      <c r="E2437" s="8">
        <v>6.6666666666666664E-4</v>
      </c>
      <c r="F2437" s="8">
        <v>5.0000000000000001E-4</v>
      </c>
      <c r="G2437" s="8">
        <v>6.6666666666666664E-4</v>
      </c>
      <c r="H2437" s="8">
        <v>5.0000000000000001E-4</v>
      </c>
      <c r="I2437" s="8">
        <v>1.6666666666666666E-3</v>
      </c>
      <c r="J2437" s="8">
        <v>4.1666666666666669E-4</v>
      </c>
      <c r="S2437" s="8">
        <v>112372</v>
      </c>
      <c r="T2437" s="8">
        <v>1</v>
      </c>
      <c r="U2437" s="8" t="s">
        <v>1369</v>
      </c>
      <c r="V2437" s="8">
        <v>8.8199999999999997E-4</v>
      </c>
      <c r="W2437" s="8">
        <v>0</v>
      </c>
      <c r="X2437" s="8">
        <v>0</v>
      </c>
      <c r="Y2437" s="8" t="s">
        <v>1361</v>
      </c>
      <c r="Z2437" s="8">
        <v>1.565E-3</v>
      </c>
      <c r="AA2437" s="8" t="s">
        <v>1365</v>
      </c>
      <c r="AB2437" s="8">
        <v>4.1199999999999999E-4</v>
      </c>
      <c r="AK2437" s="8">
        <v>30106</v>
      </c>
      <c r="AL2437" s="8">
        <v>2.1970000000000002E-3</v>
      </c>
      <c r="AM2437" s="8">
        <v>0</v>
      </c>
      <c r="AN2437" s="8">
        <v>0</v>
      </c>
      <c r="AO2437" s="8">
        <v>30105</v>
      </c>
      <c r="AP2437" s="8">
        <v>2.2222000000000002E-2</v>
      </c>
      <c r="AQ2437" s="8">
        <v>0</v>
      </c>
      <c r="AR2437" s="8">
        <v>0</v>
      </c>
      <c r="AS2437" s="8">
        <v>0</v>
      </c>
      <c r="AT2437" s="8">
        <v>0</v>
      </c>
      <c r="AU2437" s="8">
        <v>30201</v>
      </c>
      <c r="AV2437" s="8">
        <v>2.222E-3</v>
      </c>
    </row>
    <row r="2438" spans="1:48">
      <c r="A2438" s="8" t="s">
        <v>2002</v>
      </c>
      <c r="B2438" s="8">
        <v>12381</v>
      </c>
      <c r="D2438" s="8" t="s">
        <v>4140</v>
      </c>
      <c r="E2438" s="8">
        <v>6.8333333333333336E-3</v>
      </c>
      <c r="G2438" s="8">
        <v>1.2500000000000001E-2</v>
      </c>
      <c r="H2438" s="8">
        <v>2.1666666666666666E-3</v>
      </c>
      <c r="I2438" s="8">
        <v>1.4666666666666668E-2</v>
      </c>
      <c r="J2438" s="8">
        <v>3.5000000000000001E-3</v>
      </c>
      <c r="S2438" s="8">
        <v>112381</v>
      </c>
      <c r="T2438" s="8">
        <v>1</v>
      </c>
      <c r="U2438" s="8">
        <v>0</v>
      </c>
      <c r="V2438" s="8">
        <v>0</v>
      </c>
      <c r="W2438" s="8">
        <v>0</v>
      </c>
      <c r="X2438" s="8">
        <v>0</v>
      </c>
      <c r="Y2438" s="8" t="s">
        <v>1361</v>
      </c>
      <c r="Z2438" s="8">
        <v>0.02</v>
      </c>
      <c r="AA2438" s="8" t="s">
        <v>1365</v>
      </c>
      <c r="AB2438" s="8">
        <v>6.2500000000000003E-3</v>
      </c>
      <c r="AK2438" s="8">
        <v>0</v>
      </c>
      <c r="AL2438" s="8">
        <v>0</v>
      </c>
      <c r="AM2438" s="8">
        <v>0</v>
      </c>
      <c r="AN2438" s="8">
        <v>0</v>
      </c>
      <c r="AO2438" s="8">
        <v>0</v>
      </c>
      <c r="AP2438" s="8">
        <v>0</v>
      </c>
      <c r="AQ2438" s="8">
        <v>30013</v>
      </c>
      <c r="AR2438" s="8">
        <v>0.04</v>
      </c>
      <c r="AS2438" s="8">
        <v>0</v>
      </c>
      <c r="AT2438" s="8">
        <v>0</v>
      </c>
      <c r="AU2438" s="8">
        <v>30201</v>
      </c>
      <c r="AV2438" s="8">
        <v>1.923E-3</v>
      </c>
    </row>
    <row r="2439" spans="1:48">
      <c r="A2439" s="8" t="s">
        <v>2002</v>
      </c>
      <c r="B2439" s="8">
        <v>12386</v>
      </c>
      <c r="D2439" s="8" t="s">
        <v>4141</v>
      </c>
      <c r="I2439" s="8">
        <v>0</v>
      </c>
      <c r="S2439" s="8">
        <v>112603</v>
      </c>
      <c r="T2439" s="8">
        <v>1</v>
      </c>
      <c r="U2439" s="8">
        <v>0</v>
      </c>
      <c r="V2439" s="8">
        <v>0</v>
      </c>
      <c r="W2439" s="8">
        <v>0</v>
      </c>
      <c r="X2439" s="8">
        <v>0</v>
      </c>
      <c r="Y2439" s="8" t="s">
        <v>1361</v>
      </c>
      <c r="Z2439" s="8">
        <v>2.3999999999999998E-4</v>
      </c>
      <c r="AA2439" s="8" t="s">
        <v>1365</v>
      </c>
      <c r="AB2439" s="8">
        <v>6.7000000000000002E-5</v>
      </c>
      <c r="AK2439" s="8">
        <v>0</v>
      </c>
      <c r="AL2439" s="8">
        <v>0</v>
      </c>
      <c r="AM2439" s="8">
        <v>0</v>
      </c>
      <c r="AN2439" s="8">
        <v>0</v>
      </c>
      <c r="AO2439" s="8">
        <v>0</v>
      </c>
      <c r="AP2439" s="8">
        <v>0</v>
      </c>
      <c r="AQ2439" s="8">
        <v>0</v>
      </c>
      <c r="AR2439" s="8">
        <v>0</v>
      </c>
      <c r="AS2439" s="8">
        <v>0</v>
      </c>
      <c r="AT2439" s="8">
        <v>0</v>
      </c>
      <c r="AU2439" s="8">
        <v>30201</v>
      </c>
      <c r="AV2439" s="8">
        <v>1E-3</v>
      </c>
    </row>
    <row r="2440" spans="1:48">
      <c r="A2440" s="8" t="s">
        <v>2002</v>
      </c>
      <c r="B2440" s="8">
        <v>12387</v>
      </c>
      <c r="D2440" s="8" t="s">
        <v>4142</v>
      </c>
      <c r="I2440" s="8">
        <v>0</v>
      </c>
      <c r="S2440" s="8">
        <v>112603</v>
      </c>
      <c r="T2440" s="8">
        <v>1</v>
      </c>
      <c r="U2440" s="8">
        <v>0</v>
      </c>
      <c r="V2440" s="8">
        <v>0</v>
      </c>
      <c r="W2440" s="8">
        <v>0</v>
      </c>
      <c r="X2440" s="8">
        <v>0</v>
      </c>
      <c r="Y2440" s="8" t="s">
        <v>1399</v>
      </c>
      <c r="Z2440" s="8">
        <v>2.3999999999999998E-4</v>
      </c>
      <c r="AA2440" s="8">
        <v>0</v>
      </c>
      <c r="AB2440" s="8">
        <v>0</v>
      </c>
      <c r="AK2440" s="8">
        <v>0</v>
      </c>
      <c r="AL2440" s="8">
        <v>0</v>
      </c>
      <c r="AM2440" s="8">
        <v>0</v>
      </c>
      <c r="AN2440" s="8">
        <v>0</v>
      </c>
      <c r="AO2440" s="8">
        <v>0</v>
      </c>
      <c r="AP2440" s="8">
        <v>0</v>
      </c>
      <c r="AQ2440" s="8">
        <v>0</v>
      </c>
      <c r="AR2440" s="8">
        <v>0</v>
      </c>
      <c r="AS2440" s="8">
        <v>0</v>
      </c>
      <c r="AT2440" s="8">
        <v>0</v>
      </c>
      <c r="AU2440" s="8">
        <v>30201</v>
      </c>
      <c r="AV2440" s="8">
        <v>1E-3</v>
      </c>
    </row>
    <row r="2441" spans="1:48">
      <c r="A2441" s="8" t="s">
        <v>2002</v>
      </c>
      <c r="B2441" s="8">
        <v>12388</v>
      </c>
      <c r="D2441" s="8" t="s">
        <v>4143</v>
      </c>
      <c r="I2441" s="8">
        <v>0</v>
      </c>
      <c r="S2441" s="8">
        <v>112606</v>
      </c>
      <c r="T2441" s="8">
        <v>1</v>
      </c>
      <c r="U2441" s="8">
        <v>0</v>
      </c>
      <c r="V2441" s="8">
        <v>0</v>
      </c>
      <c r="W2441" s="8">
        <v>0</v>
      </c>
      <c r="X2441" s="8">
        <v>0</v>
      </c>
      <c r="Y2441" s="8" t="s">
        <v>1361</v>
      </c>
      <c r="Z2441" s="8">
        <v>2.3999999999999998E-4</v>
      </c>
      <c r="AA2441" s="8" t="s">
        <v>1365</v>
      </c>
      <c r="AB2441" s="8">
        <v>2.3999999999999998E-4</v>
      </c>
      <c r="AK2441" s="8">
        <v>0</v>
      </c>
      <c r="AL2441" s="8">
        <v>0</v>
      </c>
      <c r="AM2441" s="8">
        <v>0</v>
      </c>
      <c r="AN2441" s="8">
        <v>0</v>
      </c>
      <c r="AO2441" s="8">
        <v>0</v>
      </c>
      <c r="AP2441" s="8">
        <v>0</v>
      </c>
      <c r="AQ2441" s="8">
        <v>0</v>
      </c>
      <c r="AR2441" s="8">
        <v>0</v>
      </c>
      <c r="AS2441" s="8">
        <v>0</v>
      </c>
      <c r="AT2441" s="8">
        <v>0</v>
      </c>
      <c r="AU2441" s="8">
        <v>30201</v>
      </c>
      <c r="AV2441" s="8">
        <v>1E-3</v>
      </c>
    </row>
    <row r="2442" spans="1:48">
      <c r="A2442" s="8" t="s">
        <v>2002</v>
      </c>
      <c r="B2442" s="8">
        <v>12395</v>
      </c>
      <c r="D2442" s="8" t="s">
        <v>4144</v>
      </c>
      <c r="I2442" s="8">
        <v>0</v>
      </c>
      <c r="S2442" s="8">
        <v>126010029</v>
      </c>
      <c r="T2442" s="8">
        <v>1</v>
      </c>
      <c r="U2442" s="8">
        <v>0</v>
      </c>
      <c r="V2442" s="8">
        <v>0</v>
      </c>
      <c r="W2442" s="8">
        <v>0</v>
      </c>
      <c r="X2442" s="8">
        <v>0</v>
      </c>
      <c r="Y2442" s="8" t="s">
        <v>1361</v>
      </c>
      <c r="Z2442" s="8">
        <v>2.3999999999999998E-4</v>
      </c>
      <c r="AA2442" s="8">
        <v>0</v>
      </c>
      <c r="AB2442" s="8">
        <v>0</v>
      </c>
      <c r="AK2442" s="8">
        <v>0</v>
      </c>
      <c r="AL2442" s="8">
        <v>0</v>
      </c>
      <c r="AM2442" s="8">
        <v>0</v>
      </c>
      <c r="AN2442" s="8">
        <v>0</v>
      </c>
      <c r="AO2442" s="8">
        <v>0</v>
      </c>
      <c r="AP2442" s="8">
        <v>0</v>
      </c>
      <c r="AQ2442" s="8">
        <v>0</v>
      </c>
      <c r="AR2442" s="8">
        <v>0</v>
      </c>
      <c r="AS2442" s="8">
        <v>0</v>
      </c>
      <c r="AT2442" s="8">
        <v>0</v>
      </c>
      <c r="AU2442" s="8">
        <v>30201</v>
      </c>
      <c r="AV2442" s="8">
        <v>1E-3</v>
      </c>
    </row>
    <row r="2443" spans="1:48">
      <c r="A2443" s="8" t="s">
        <v>2002</v>
      </c>
      <c r="B2443" s="8">
        <v>12397</v>
      </c>
      <c r="D2443" s="8" t="s">
        <v>4145</v>
      </c>
      <c r="I2443" s="8">
        <v>0</v>
      </c>
      <c r="S2443" s="8">
        <v>126000015</v>
      </c>
      <c r="T2443" s="8">
        <v>1</v>
      </c>
      <c r="U2443" s="8" t="s">
        <v>1369</v>
      </c>
      <c r="V2443" s="8">
        <v>9.7999999999999997E-4</v>
      </c>
      <c r="W2443" s="8">
        <v>0</v>
      </c>
      <c r="X2443" s="8">
        <v>0</v>
      </c>
      <c r="Y2443" s="8" t="s">
        <v>1361</v>
      </c>
      <c r="Z2443" s="8">
        <v>1.9610000000000001E-3</v>
      </c>
      <c r="AA2443" s="8" t="s">
        <v>1365</v>
      </c>
      <c r="AB2443" s="8">
        <v>7.8400000000000008E-4</v>
      </c>
      <c r="AK2443" s="8">
        <v>0</v>
      </c>
      <c r="AL2443" s="8">
        <v>0</v>
      </c>
      <c r="AM2443" s="8">
        <v>0</v>
      </c>
      <c r="AN2443" s="8">
        <v>0</v>
      </c>
      <c r="AO2443" s="8">
        <v>0</v>
      </c>
      <c r="AP2443" s="8">
        <v>0</v>
      </c>
      <c r="AQ2443" s="8">
        <v>0</v>
      </c>
      <c r="AR2443" s="8">
        <v>0</v>
      </c>
      <c r="AS2443" s="8">
        <v>0</v>
      </c>
      <c r="AT2443" s="8">
        <v>0</v>
      </c>
      <c r="AU2443" s="8">
        <v>30201</v>
      </c>
      <c r="AV2443" s="8">
        <v>1E-3</v>
      </c>
    </row>
    <row r="2444" spans="1:48">
      <c r="A2444" s="8" t="s">
        <v>2002</v>
      </c>
      <c r="B2444" s="8">
        <v>12402</v>
      </c>
      <c r="D2444" s="8" t="s">
        <v>4146</v>
      </c>
      <c r="I2444" s="8">
        <v>0</v>
      </c>
      <c r="S2444" s="8">
        <v>12676</v>
      </c>
      <c r="T2444" s="8">
        <v>1</v>
      </c>
      <c r="U2444" s="8">
        <v>0</v>
      </c>
      <c r="V2444" s="8">
        <v>0</v>
      </c>
      <c r="W2444" s="8">
        <v>0</v>
      </c>
      <c r="X2444" s="8">
        <v>0</v>
      </c>
      <c r="Y2444" s="8" t="s">
        <v>1399</v>
      </c>
      <c r="Z2444" s="8">
        <v>4.4000000000000002E-4</v>
      </c>
      <c r="AA2444" s="8">
        <v>0</v>
      </c>
      <c r="AB2444" s="8">
        <v>0</v>
      </c>
      <c r="AK2444" s="8">
        <v>0</v>
      </c>
      <c r="AL2444" s="8">
        <v>0</v>
      </c>
      <c r="AM2444" s="8">
        <v>0</v>
      </c>
      <c r="AN2444" s="8">
        <v>0</v>
      </c>
      <c r="AO2444" s="8">
        <v>0</v>
      </c>
      <c r="AP2444" s="8">
        <v>0</v>
      </c>
      <c r="AQ2444" s="8">
        <v>0</v>
      </c>
      <c r="AR2444" s="8">
        <v>0</v>
      </c>
      <c r="AS2444" s="8">
        <v>0</v>
      </c>
      <c r="AT2444" s="8">
        <v>0</v>
      </c>
      <c r="AU2444" s="8">
        <v>30201</v>
      </c>
      <c r="AV2444" s="8">
        <v>9.9999999999999995E-7</v>
      </c>
    </row>
    <row r="2445" spans="1:48">
      <c r="A2445" s="8" t="s">
        <v>2002</v>
      </c>
      <c r="B2445" s="8">
        <v>12418</v>
      </c>
      <c r="D2445" s="8" t="s">
        <v>4147</v>
      </c>
      <c r="I2445" s="8">
        <v>0</v>
      </c>
      <c r="S2445" s="8">
        <v>112418</v>
      </c>
      <c r="T2445" s="8">
        <v>1</v>
      </c>
      <c r="U2445" s="8" t="s">
        <v>1369</v>
      </c>
      <c r="V2445" s="8">
        <v>1.17E-3</v>
      </c>
      <c r="W2445" s="8" t="s">
        <v>1371</v>
      </c>
      <c r="X2445" s="8">
        <v>3.8999999999999998E-3</v>
      </c>
      <c r="Y2445" s="8" t="s">
        <v>1399</v>
      </c>
      <c r="Z2445" s="8">
        <v>0.01</v>
      </c>
      <c r="AA2445" s="8">
        <v>0</v>
      </c>
      <c r="AB2445" s="8">
        <v>0</v>
      </c>
      <c r="AK2445" s="8">
        <v>0</v>
      </c>
      <c r="AL2445" s="8">
        <v>0</v>
      </c>
      <c r="AM2445" s="8">
        <v>0</v>
      </c>
      <c r="AN2445" s="8">
        <v>0</v>
      </c>
      <c r="AO2445" s="8">
        <v>0</v>
      </c>
      <c r="AP2445" s="8">
        <v>0</v>
      </c>
      <c r="AQ2445" s="8">
        <v>30013</v>
      </c>
      <c r="AR2445" s="8">
        <v>0.05</v>
      </c>
      <c r="AS2445" s="8">
        <v>0</v>
      </c>
      <c r="AT2445" s="8">
        <v>0</v>
      </c>
      <c r="AU2445" s="8">
        <v>30201</v>
      </c>
      <c r="AV2445" s="8">
        <v>0.01</v>
      </c>
    </row>
    <row r="2446" spans="1:48">
      <c r="A2446" s="8" t="s">
        <v>2002</v>
      </c>
      <c r="B2446" s="8">
        <v>12421</v>
      </c>
      <c r="D2446" s="8" t="s">
        <v>4148</v>
      </c>
      <c r="I2446" s="8">
        <v>0</v>
      </c>
      <c r="S2446" s="8">
        <v>112420</v>
      </c>
      <c r="T2446" s="8">
        <v>1</v>
      </c>
      <c r="U2446" s="8">
        <v>0</v>
      </c>
      <c r="V2446" s="8">
        <v>0</v>
      </c>
      <c r="W2446" s="8">
        <v>0</v>
      </c>
      <c r="X2446" s="8">
        <v>0</v>
      </c>
      <c r="Y2446" s="8" t="s">
        <v>1399</v>
      </c>
      <c r="Z2446" s="8">
        <v>2.9499999999999998E-2</v>
      </c>
      <c r="AA2446" s="8">
        <v>0</v>
      </c>
      <c r="AB2446" s="8">
        <v>0</v>
      </c>
      <c r="AK2446" s="8">
        <v>30106</v>
      </c>
      <c r="AL2446" s="8">
        <v>5.0000000000000001E-3</v>
      </c>
      <c r="AM2446" s="8">
        <v>0</v>
      </c>
      <c r="AN2446" s="8">
        <v>0</v>
      </c>
      <c r="AO2446" s="8">
        <v>0</v>
      </c>
      <c r="AP2446" s="8">
        <v>0</v>
      </c>
      <c r="AQ2446" s="8">
        <v>0</v>
      </c>
      <c r="AR2446" s="8">
        <v>0</v>
      </c>
      <c r="AS2446" s="8">
        <v>30017</v>
      </c>
      <c r="AT2446" s="8">
        <v>1.25E-3</v>
      </c>
      <c r="AU2446" s="8">
        <v>30201</v>
      </c>
      <c r="AV2446" s="8">
        <v>0.01</v>
      </c>
    </row>
    <row r="2447" spans="1:48">
      <c r="A2447" s="8" t="s">
        <v>2002</v>
      </c>
      <c r="B2447" s="8">
        <v>12434</v>
      </c>
      <c r="D2447" s="8" t="s">
        <v>4149</v>
      </c>
      <c r="I2447" s="8">
        <v>0</v>
      </c>
      <c r="S2447" s="8">
        <v>112434</v>
      </c>
      <c r="T2447" s="8">
        <v>1</v>
      </c>
      <c r="U2447" s="8">
        <v>0</v>
      </c>
      <c r="V2447" s="8">
        <v>0</v>
      </c>
      <c r="W2447" s="8">
        <v>0</v>
      </c>
      <c r="X2447" s="8">
        <v>0</v>
      </c>
      <c r="Y2447" s="8" t="s">
        <v>1399</v>
      </c>
      <c r="Z2447" s="8">
        <v>2.8572E-2</v>
      </c>
      <c r="AA2447" s="8">
        <v>0</v>
      </c>
      <c r="AB2447" s="8">
        <v>0</v>
      </c>
      <c r="AK2447" s="8">
        <v>30106</v>
      </c>
      <c r="AL2447" s="8">
        <v>0.02</v>
      </c>
      <c r="AM2447" s="8">
        <v>0</v>
      </c>
      <c r="AN2447" s="8">
        <v>0</v>
      </c>
      <c r="AO2447" s="8">
        <v>0</v>
      </c>
      <c r="AP2447" s="8">
        <v>0</v>
      </c>
      <c r="AQ2447" s="8">
        <v>0</v>
      </c>
      <c r="AR2447" s="8">
        <v>0</v>
      </c>
      <c r="AS2447" s="8">
        <v>0</v>
      </c>
      <c r="AT2447" s="8">
        <v>0</v>
      </c>
      <c r="AU2447" s="8">
        <v>30201</v>
      </c>
      <c r="AV2447" s="8">
        <v>0.02</v>
      </c>
    </row>
    <row r="2448" spans="1:48">
      <c r="A2448" s="8" t="s">
        <v>2002</v>
      </c>
      <c r="B2448" s="8">
        <v>12451</v>
      </c>
      <c r="D2448" s="8" t="s">
        <v>4150</v>
      </c>
      <c r="E2448" s="8">
        <v>6.6666666666666664E-4</v>
      </c>
      <c r="F2448" s="8">
        <v>5.8333333333333338E-4</v>
      </c>
      <c r="G2448" s="8">
        <v>8.3333333333333339E-4</v>
      </c>
      <c r="H2448" s="8">
        <v>5.0000000000000001E-4</v>
      </c>
      <c r="I2448" s="8">
        <v>1.9166666666666668E-3</v>
      </c>
      <c r="J2448" s="8">
        <v>4.1666666666666669E-4</v>
      </c>
      <c r="S2448" s="8">
        <v>112451</v>
      </c>
      <c r="T2448" s="8">
        <v>1</v>
      </c>
      <c r="U2448" s="8">
        <v>0</v>
      </c>
      <c r="V2448" s="8">
        <v>0</v>
      </c>
      <c r="W2448" s="8">
        <v>0</v>
      </c>
      <c r="X2448" s="8">
        <v>0</v>
      </c>
      <c r="Y2448" s="8">
        <v>0</v>
      </c>
      <c r="Z2448" s="8">
        <v>0</v>
      </c>
      <c r="AA2448" s="8">
        <v>0</v>
      </c>
      <c r="AB2448" s="8">
        <v>0</v>
      </c>
      <c r="AK2448" s="8">
        <v>30106</v>
      </c>
      <c r="AL2448" s="8">
        <v>2.1970000000000002E-3</v>
      </c>
      <c r="AM2448" s="8">
        <v>0</v>
      </c>
      <c r="AN2448" s="8">
        <v>0</v>
      </c>
      <c r="AO2448" s="8">
        <v>30105</v>
      </c>
      <c r="AP2448" s="8">
        <v>2.2222000000000002E-2</v>
      </c>
      <c r="AQ2448" s="8">
        <v>0</v>
      </c>
      <c r="AR2448" s="8">
        <v>0</v>
      </c>
      <c r="AS2448" s="8">
        <v>0</v>
      </c>
      <c r="AT2448" s="8">
        <v>0</v>
      </c>
      <c r="AU2448" s="8">
        <v>30201</v>
      </c>
      <c r="AV2448" s="8">
        <v>2.222E-3</v>
      </c>
    </row>
    <row r="2449" spans="1:48">
      <c r="A2449" s="8" t="s">
        <v>2002</v>
      </c>
      <c r="B2449" s="8">
        <v>12455</v>
      </c>
      <c r="D2449" s="8" t="s">
        <v>4151</v>
      </c>
      <c r="E2449" s="8">
        <v>1.9E-2</v>
      </c>
      <c r="F2449" s="8">
        <v>5.8333333333333336E-3</v>
      </c>
      <c r="G2449" s="8">
        <v>1.4166666666666666E-2</v>
      </c>
      <c r="I2449" s="8">
        <v>0.02</v>
      </c>
      <c r="J2449" s="8">
        <v>0.01</v>
      </c>
      <c r="S2449" s="8">
        <v>112455</v>
      </c>
      <c r="T2449" s="8">
        <v>1</v>
      </c>
      <c r="U2449" s="8" t="s">
        <v>1369</v>
      </c>
      <c r="V2449" s="8">
        <v>1.17E-3</v>
      </c>
      <c r="W2449" s="8" t="s">
        <v>1371</v>
      </c>
      <c r="X2449" s="8">
        <v>3.8999999999999998E-3</v>
      </c>
      <c r="Y2449" s="8" t="s">
        <v>1399</v>
      </c>
      <c r="Z2449" s="8">
        <v>6.2500000000000003E-3</v>
      </c>
      <c r="AA2449" s="8">
        <v>0</v>
      </c>
      <c r="AB2449" s="8">
        <v>0</v>
      </c>
      <c r="AK2449" s="8">
        <v>0</v>
      </c>
      <c r="AL2449" s="8">
        <v>0</v>
      </c>
      <c r="AM2449" s="8">
        <v>0</v>
      </c>
      <c r="AN2449" s="8">
        <v>0</v>
      </c>
      <c r="AO2449" s="8">
        <v>0</v>
      </c>
      <c r="AP2449" s="8">
        <v>0</v>
      </c>
      <c r="AQ2449" s="8">
        <v>30013</v>
      </c>
      <c r="AR2449" s="8">
        <v>6.6000000000000003E-2</v>
      </c>
      <c r="AS2449" s="8">
        <v>0</v>
      </c>
      <c r="AT2449" s="8">
        <v>0</v>
      </c>
      <c r="AU2449" s="8">
        <v>30201</v>
      </c>
      <c r="AV2449" s="8">
        <v>0.01</v>
      </c>
    </row>
    <row r="2450" spans="1:48">
      <c r="A2450" s="8" t="s">
        <v>2002</v>
      </c>
      <c r="D2450" s="8">
        <v>0</v>
      </c>
      <c r="I2450" s="8">
        <v>0</v>
      </c>
      <c r="U2450" s="8">
        <v>0</v>
      </c>
      <c r="V2450" s="8">
        <v>0</v>
      </c>
      <c r="W2450" s="8">
        <v>0</v>
      </c>
      <c r="X2450" s="8">
        <v>0</v>
      </c>
      <c r="Y2450" s="8">
        <v>0</v>
      </c>
      <c r="Z2450" s="8">
        <v>0</v>
      </c>
      <c r="AA2450" s="8">
        <v>0</v>
      </c>
      <c r="AB2450" s="8">
        <v>0</v>
      </c>
      <c r="AK2450" s="8">
        <v>0</v>
      </c>
      <c r="AL2450" s="8">
        <v>0</v>
      </c>
      <c r="AM2450" s="8">
        <v>0</v>
      </c>
      <c r="AN2450" s="8">
        <v>0</v>
      </c>
      <c r="AO2450" s="8">
        <v>0</v>
      </c>
      <c r="AP2450" s="8">
        <v>0</v>
      </c>
      <c r="AQ2450" s="8">
        <v>0</v>
      </c>
      <c r="AR2450" s="8">
        <v>0</v>
      </c>
      <c r="AS2450" s="8">
        <v>0</v>
      </c>
      <c r="AT2450" s="8">
        <v>0</v>
      </c>
      <c r="AU2450" s="8">
        <v>0</v>
      </c>
      <c r="AV2450" s="8">
        <v>0</v>
      </c>
    </row>
    <row r="2451" spans="1:48">
      <c r="A2451" s="8" t="s">
        <v>2002</v>
      </c>
      <c r="B2451" s="8">
        <v>12459</v>
      </c>
      <c r="D2451" s="8" t="s">
        <v>4152</v>
      </c>
      <c r="E2451" s="8">
        <v>0.10999999999999999</v>
      </c>
      <c r="G2451" s="8">
        <v>5.7333333333333333E-2</v>
      </c>
      <c r="H2451" s="8">
        <v>4.2333333333333334E-2</v>
      </c>
      <c r="I2451" s="8">
        <v>9.9666666666666667E-2</v>
      </c>
      <c r="J2451" s="8">
        <v>3.4999999999999996E-2</v>
      </c>
      <c r="S2451" s="8">
        <v>112459</v>
      </c>
      <c r="T2451" s="8">
        <v>1</v>
      </c>
      <c r="U2451" s="8">
        <v>0</v>
      </c>
      <c r="V2451" s="8">
        <v>0</v>
      </c>
      <c r="W2451" s="8">
        <v>0</v>
      </c>
      <c r="X2451" s="8">
        <v>0</v>
      </c>
      <c r="Y2451" s="8" t="s">
        <v>1401</v>
      </c>
      <c r="Z2451" s="8">
        <v>2.1999999999999999E-2</v>
      </c>
      <c r="AA2451" s="8" t="s">
        <v>1403</v>
      </c>
      <c r="AB2451" s="8">
        <v>1.4999999999999999E-2</v>
      </c>
      <c r="AK2451" s="8">
        <v>30106</v>
      </c>
      <c r="AL2451" s="8">
        <v>0.05</v>
      </c>
      <c r="AM2451" s="8">
        <v>0</v>
      </c>
      <c r="AN2451" s="8">
        <v>0</v>
      </c>
      <c r="AO2451" s="8">
        <v>0</v>
      </c>
      <c r="AP2451" s="8">
        <v>0</v>
      </c>
      <c r="AQ2451" s="8">
        <v>30013</v>
      </c>
      <c r="AR2451" s="8">
        <v>0.5</v>
      </c>
      <c r="AS2451" s="8">
        <v>0</v>
      </c>
      <c r="AT2451" s="8">
        <v>0</v>
      </c>
      <c r="AU2451" s="8">
        <v>30201</v>
      </c>
      <c r="AV2451" s="8">
        <v>0.05</v>
      </c>
    </row>
    <row r="2452" spans="1:48">
      <c r="A2452" s="8" t="s">
        <v>2002</v>
      </c>
      <c r="B2452" s="8">
        <v>12465</v>
      </c>
      <c r="D2452" s="8" t="s">
        <v>4153</v>
      </c>
      <c r="I2452" s="8">
        <v>0</v>
      </c>
      <c r="S2452" s="8">
        <v>112465</v>
      </c>
      <c r="T2452" s="8">
        <v>1</v>
      </c>
      <c r="U2452" s="8">
        <v>0</v>
      </c>
      <c r="V2452" s="8">
        <v>0</v>
      </c>
      <c r="W2452" s="8">
        <v>0</v>
      </c>
      <c r="X2452" s="8">
        <v>0</v>
      </c>
      <c r="Y2452" s="8">
        <v>0</v>
      </c>
      <c r="Z2452" s="8">
        <v>0</v>
      </c>
      <c r="AA2452" s="8" t="s">
        <v>1365</v>
      </c>
      <c r="AB2452" s="8">
        <v>2.7857E-2</v>
      </c>
      <c r="AK2452" s="8">
        <v>30106</v>
      </c>
      <c r="AL2452" s="8">
        <v>0.02</v>
      </c>
      <c r="AM2452" s="8">
        <v>0</v>
      </c>
      <c r="AN2452" s="8">
        <v>0</v>
      </c>
      <c r="AO2452" s="8">
        <v>0</v>
      </c>
      <c r="AP2452" s="8">
        <v>0</v>
      </c>
      <c r="AQ2452" s="8">
        <v>30013</v>
      </c>
      <c r="AR2452" s="8">
        <v>2.5000000000000001E-3</v>
      </c>
      <c r="AS2452" s="8">
        <v>0</v>
      </c>
      <c r="AT2452" s="8">
        <v>0</v>
      </c>
      <c r="AU2452" s="8">
        <v>30201</v>
      </c>
      <c r="AV2452" s="8">
        <v>0.02</v>
      </c>
    </row>
    <row r="2453" spans="1:48">
      <c r="A2453" s="8" t="s">
        <v>2002</v>
      </c>
      <c r="B2453" s="8">
        <v>12466</v>
      </c>
      <c r="D2453" s="8" t="s">
        <v>4154</v>
      </c>
      <c r="I2453" s="8">
        <v>0</v>
      </c>
      <c r="S2453" s="8">
        <v>112466</v>
      </c>
      <c r="T2453" s="8">
        <v>1</v>
      </c>
      <c r="U2453" s="8">
        <v>0</v>
      </c>
      <c r="V2453" s="8">
        <v>0</v>
      </c>
      <c r="W2453" s="8">
        <v>0</v>
      </c>
      <c r="X2453" s="8">
        <v>0</v>
      </c>
      <c r="Y2453" s="8">
        <v>0</v>
      </c>
      <c r="Z2453" s="8">
        <v>0</v>
      </c>
      <c r="AA2453" s="8" t="s">
        <v>1365</v>
      </c>
      <c r="AB2453" s="8">
        <v>2.7857E-2</v>
      </c>
      <c r="AK2453" s="8">
        <v>30106</v>
      </c>
      <c r="AL2453" s="8">
        <v>0.02</v>
      </c>
      <c r="AM2453" s="8">
        <v>0</v>
      </c>
      <c r="AN2453" s="8">
        <v>0</v>
      </c>
      <c r="AO2453" s="8">
        <v>0</v>
      </c>
      <c r="AP2453" s="8">
        <v>0</v>
      </c>
      <c r="AQ2453" s="8">
        <v>30013</v>
      </c>
      <c r="AR2453" s="8">
        <v>2.5000000000000001E-3</v>
      </c>
      <c r="AS2453" s="8">
        <v>0</v>
      </c>
      <c r="AT2453" s="8">
        <v>0</v>
      </c>
      <c r="AU2453" s="8">
        <v>30201</v>
      </c>
      <c r="AV2453" s="8">
        <v>0.02</v>
      </c>
    </row>
    <row r="2454" spans="1:48">
      <c r="A2454" s="8" t="s">
        <v>2002</v>
      </c>
      <c r="B2454" s="8">
        <v>12472</v>
      </c>
      <c r="D2454" s="8" t="s">
        <v>4155</v>
      </c>
      <c r="I2454" s="8">
        <v>0</v>
      </c>
      <c r="S2454" s="8">
        <v>112213</v>
      </c>
      <c r="T2454" s="8">
        <v>1</v>
      </c>
      <c r="U2454" s="8" t="s">
        <v>1369</v>
      </c>
      <c r="V2454" s="8">
        <v>8.3999999999999993E-4</v>
      </c>
      <c r="W2454" s="8" t="s">
        <v>1371</v>
      </c>
      <c r="X2454" s="8">
        <v>2.8E-3</v>
      </c>
      <c r="Y2454" s="8" t="s">
        <v>1465</v>
      </c>
      <c r="Z2454" s="8">
        <v>1.7606999999999998E-2</v>
      </c>
      <c r="AA2454" s="8">
        <v>0</v>
      </c>
      <c r="AB2454" s="8">
        <v>0</v>
      </c>
      <c r="AK2454" s="8">
        <v>0</v>
      </c>
      <c r="AL2454" s="8">
        <v>0</v>
      </c>
      <c r="AM2454" s="8">
        <v>0</v>
      </c>
      <c r="AN2454" s="8">
        <v>0</v>
      </c>
      <c r="AO2454" s="8">
        <v>0</v>
      </c>
      <c r="AP2454" s="8">
        <v>0</v>
      </c>
      <c r="AQ2454" s="8">
        <v>0</v>
      </c>
      <c r="AR2454" s="8">
        <v>0</v>
      </c>
      <c r="AS2454" s="8">
        <v>30018</v>
      </c>
      <c r="AT2454" s="8">
        <v>1.075E-3</v>
      </c>
      <c r="AU2454" s="8">
        <v>30201</v>
      </c>
      <c r="AV2454" s="8">
        <v>1.075E-3</v>
      </c>
    </row>
    <row r="2455" spans="1:48">
      <c r="A2455" s="8" t="s">
        <v>2002</v>
      </c>
      <c r="B2455" s="8">
        <v>12489</v>
      </c>
      <c r="D2455" s="8" t="s">
        <v>4156</v>
      </c>
      <c r="E2455" s="8">
        <v>2.8333333333333335E-3</v>
      </c>
      <c r="G2455" s="8">
        <v>9.3333333333333341E-3</v>
      </c>
      <c r="I2455" s="8">
        <v>9.3333333333333341E-3</v>
      </c>
      <c r="J2455" s="8">
        <v>1.75E-3</v>
      </c>
      <c r="S2455" s="8">
        <v>112509</v>
      </c>
      <c r="T2455" s="8">
        <v>1</v>
      </c>
      <c r="U2455" s="8">
        <v>0</v>
      </c>
      <c r="V2455" s="8">
        <v>0</v>
      </c>
      <c r="W2455" s="8">
        <v>0</v>
      </c>
      <c r="X2455" s="8">
        <v>0</v>
      </c>
      <c r="Y2455" s="8" t="s">
        <v>1465</v>
      </c>
      <c r="Z2455" s="8">
        <v>1.2500000000000001E-2</v>
      </c>
      <c r="AA2455" s="8">
        <v>0</v>
      </c>
      <c r="AB2455" s="8">
        <v>0</v>
      </c>
      <c r="AK2455" s="8">
        <v>30106</v>
      </c>
      <c r="AL2455" s="8">
        <v>0.01</v>
      </c>
      <c r="AM2455" s="8">
        <v>0</v>
      </c>
      <c r="AN2455" s="8">
        <v>0</v>
      </c>
      <c r="AO2455" s="8">
        <v>0</v>
      </c>
      <c r="AP2455" s="8">
        <v>0</v>
      </c>
      <c r="AQ2455" s="8">
        <v>30013</v>
      </c>
      <c r="AR2455" s="8">
        <v>0.25</v>
      </c>
      <c r="AS2455" s="8">
        <v>0</v>
      </c>
      <c r="AT2455" s="8">
        <v>0</v>
      </c>
      <c r="AU2455" s="8">
        <v>30201</v>
      </c>
      <c r="AV2455" s="8">
        <v>0.01</v>
      </c>
    </row>
    <row r="2456" spans="1:48">
      <c r="A2456" s="8" t="s">
        <v>2002</v>
      </c>
      <c r="B2456" s="8">
        <v>12491</v>
      </c>
      <c r="D2456" s="8" t="s">
        <v>4157</v>
      </c>
      <c r="I2456" s="8">
        <v>0</v>
      </c>
      <c r="S2456" s="8">
        <v>113473</v>
      </c>
      <c r="T2456" s="8">
        <v>1</v>
      </c>
      <c r="U2456" s="8">
        <v>0</v>
      </c>
      <c r="V2456" s="8">
        <v>0</v>
      </c>
      <c r="W2456" s="8">
        <v>0</v>
      </c>
      <c r="X2456" s="8">
        <v>0</v>
      </c>
      <c r="Y2456" s="8" t="s">
        <v>1465</v>
      </c>
      <c r="Z2456" s="8">
        <v>1.005E-2</v>
      </c>
      <c r="AA2456" s="8">
        <v>0</v>
      </c>
      <c r="AB2456" s="8">
        <v>0</v>
      </c>
      <c r="AK2456" s="8">
        <v>30106</v>
      </c>
      <c r="AL2456" s="8">
        <v>0.01</v>
      </c>
      <c r="AM2456" s="8">
        <v>0</v>
      </c>
      <c r="AN2456" s="8">
        <v>0</v>
      </c>
      <c r="AO2456" s="8">
        <v>0</v>
      </c>
      <c r="AP2456" s="8">
        <v>0</v>
      </c>
      <c r="AQ2456" s="8">
        <v>30013</v>
      </c>
      <c r="AR2456" s="8">
        <v>2.5000000000000001E-2</v>
      </c>
      <c r="AS2456" s="8">
        <v>0</v>
      </c>
      <c r="AT2456" s="8">
        <v>0</v>
      </c>
      <c r="AU2456" s="8">
        <v>30201</v>
      </c>
      <c r="AV2456" s="8">
        <v>0.01</v>
      </c>
    </row>
    <row r="2457" spans="1:48">
      <c r="A2457" s="8" t="s">
        <v>2002</v>
      </c>
      <c r="B2457" s="8">
        <v>12495</v>
      </c>
      <c r="D2457" s="8" t="s">
        <v>4158</v>
      </c>
      <c r="E2457" s="8">
        <v>8.2500000000000004E-3</v>
      </c>
      <c r="F2457" s="8">
        <v>3.5833333333333333E-3</v>
      </c>
      <c r="G2457" s="8">
        <v>1.0883333333333333E-2</v>
      </c>
      <c r="I2457" s="8">
        <v>1.4466666666666666E-2</v>
      </c>
      <c r="J2457" s="8">
        <v>6.1333333333333335E-3</v>
      </c>
      <c r="S2457" s="8">
        <v>112557</v>
      </c>
      <c r="T2457" s="8">
        <v>1</v>
      </c>
      <c r="U2457" s="8" t="s">
        <v>1369</v>
      </c>
      <c r="V2457" s="8">
        <v>6.6E-4</v>
      </c>
      <c r="W2457" s="8" t="s">
        <v>1371</v>
      </c>
      <c r="X2457" s="8">
        <v>2.2000000000000001E-3</v>
      </c>
      <c r="Y2457" s="8" t="s">
        <v>1465</v>
      </c>
      <c r="Z2457" s="8">
        <v>1.1980000000000001E-2</v>
      </c>
      <c r="AA2457" s="8">
        <v>0</v>
      </c>
      <c r="AB2457" s="8">
        <v>0</v>
      </c>
      <c r="AK2457" s="8">
        <v>30106</v>
      </c>
      <c r="AL2457" s="8">
        <v>0.02</v>
      </c>
      <c r="AM2457" s="8">
        <v>0</v>
      </c>
      <c r="AN2457" s="8">
        <v>0</v>
      </c>
      <c r="AO2457" s="8">
        <v>0</v>
      </c>
      <c r="AP2457" s="8">
        <v>0</v>
      </c>
      <c r="AQ2457" s="8">
        <v>0</v>
      </c>
      <c r="AR2457" s="8">
        <v>0</v>
      </c>
      <c r="AS2457" s="8">
        <v>0</v>
      </c>
      <c r="AT2457" s="8">
        <v>0</v>
      </c>
      <c r="AU2457" s="8">
        <v>30201</v>
      </c>
      <c r="AV2457" s="8">
        <v>0.02</v>
      </c>
    </row>
    <row r="2458" spans="1:48">
      <c r="A2458" s="8" t="s">
        <v>2002</v>
      </c>
      <c r="B2458" s="8">
        <v>12496</v>
      </c>
      <c r="D2458" s="8" t="s">
        <v>4159</v>
      </c>
      <c r="E2458" s="8">
        <v>5.2499999999999995E-3</v>
      </c>
      <c r="G2458" s="8">
        <v>1.3666666666666667E-2</v>
      </c>
      <c r="I2458" s="8">
        <v>1.3666666666666667E-2</v>
      </c>
      <c r="J2458" s="8">
        <v>6.1333333333333335E-3</v>
      </c>
      <c r="S2458" s="8">
        <v>112558</v>
      </c>
      <c r="T2458" s="8">
        <v>1</v>
      </c>
      <c r="U2458" s="8">
        <v>0</v>
      </c>
      <c r="V2458" s="8">
        <v>0</v>
      </c>
      <c r="W2458" s="8">
        <v>0</v>
      </c>
      <c r="X2458" s="8">
        <v>0</v>
      </c>
      <c r="Y2458" s="8" t="s">
        <v>1465</v>
      </c>
      <c r="Z2458" s="8">
        <v>1.5842999999999999E-2</v>
      </c>
      <c r="AA2458" s="8">
        <v>0</v>
      </c>
      <c r="AB2458" s="8">
        <v>0</v>
      </c>
      <c r="AK2458" s="8">
        <v>30106</v>
      </c>
      <c r="AL2458" s="8">
        <v>0.02</v>
      </c>
      <c r="AM2458" s="8">
        <v>0</v>
      </c>
      <c r="AN2458" s="8">
        <v>0</v>
      </c>
      <c r="AO2458" s="8">
        <v>0</v>
      </c>
      <c r="AP2458" s="8">
        <v>0</v>
      </c>
      <c r="AQ2458" s="8">
        <v>0</v>
      </c>
      <c r="AR2458" s="8">
        <v>0</v>
      </c>
      <c r="AS2458" s="8">
        <v>0</v>
      </c>
      <c r="AT2458" s="8">
        <v>0</v>
      </c>
      <c r="AU2458" s="8">
        <v>30201</v>
      </c>
      <c r="AV2458" s="8">
        <v>0.02</v>
      </c>
    </row>
    <row r="2459" spans="1:48">
      <c r="A2459" s="8" t="s">
        <v>2002</v>
      </c>
      <c r="B2459" s="8">
        <v>12467</v>
      </c>
      <c r="D2459" s="8" t="s">
        <v>4160</v>
      </c>
      <c r="E2459" s="8">
        <v>2.2499999999999998E-3</v>
      </c>
      <c r="G2459" s="8">
        <v>2.0416666666666666E-2</v>
      </c>
      <c r="I2459" s="8">
        <v>2.0416666666666666E-2</v>
      </c>
      <c r="J2459" s="8">
        <v>3.3333333333333335E-3</v>
      </c>
      <c r="S2459" s="8">
        <v>112467</v>
      </c>
      <c r="T2459" s="8">
        <v>1</v>
      </c>
      <c r="U2459" s="8">
        <v>0</v>
      </c>
      <c r="V2459" s="8">
        <v>0</v>
      </c>
      <c r="W2459" s="8">
        <v>0</v>
      </c>
      <c r="X2459" s="8">
        <v>0</v>
      </c>
      <c r="Y2459" s="8">
        <v>0</v>
      </c>
      <c r="Z2459" s="8">
        <v>0</v>
      </c>
      <c r="AA2459" s="8" t="s">
        <v>1365</v>
      </c>
      <c r="AB2459" s="8">
        <v>1.6327000000000001E-2</v>
      </c>
      <c r="AK2459" s="8">
        <v>30106</v>
      </c>
      <c r="AL2459" s="8">
        <v>0.02</v>
      </c>
      <c r="AM2459" s="8">
        <v>0</v>
      </c>
      <c r="AN2459" s="8">
        <v>0</v>
      </c>
      <c r="AO2459" s="8">
        <v>0</v>
      </c>
      <c r="AP2459" s="8">
        <v>0</v>
      </c>
      <c r="AQ2459" s="8">
        <v>30013</v>
      </c>
      <c r="AR2459" s="8">
        <v>0.25</v>
      </c>
      <c r="AS2459" s="8">
        <v>0</v>
      </c>
      <c r="AT2459" s="8">
        <v>0</v>
      </c>
      <c r="AU2459" s="8">
        <v>30201</v>
      </c>
      <c r="AV2459" s="8">
        <v>0.02</v>
      </c>
    </row>
    <row r="2460" spans="1:48">
      <c r="A2460" s="8" t="s">
        <v>2002</v>
      </c>
      <c r="B2460" s="8">
        <v>12469</v>
      </c>
      <c r="D2460" s="8" t="s">
        <v>4161</v>
      </c>
      <c r="E2460" s="8">
        <v>8.416666666666666E-3</v>
      </c>
      <c r="F2460" s="8">
        <v>1E-3</v>
      </c>
      <c r="G2460" s="8">
        <v>1.1833333333333335E-2</v>
      </c>
      <c r="I2460" s="8">
        <v>1.2833333333333335E-2</v>
      </c>
      <c r="J2460" s="8">
        <v>3.5000000000000001E-3</v>
      </c>
      <c r="S2460" s="8">
        <v>112214</v>
      </c>
      <c r="T2460" s="8">
        <v>1</v>
      </c>
      <c r="U2460" s="8">
        <v>0</v>
      </c>
      <c r="V2460" s="8">
        <v>0</v>
      </c>
      <c r="W2460" s="8" t="s">
        <v>1371</v>
      </c>
      <c r="X2460" s="8">
        <v>2.4689999999999998E-3</v>
      </c>
      <c r="Y2460" s="8" t="s">
        <v>1465</v>
      </c>
      <c r="Z2460" s="8">
        <v>1.9199999999999998E-2</v>
      </c>
      <c r="AA2460" s="8">
        <v>0</v>
      </c>
      <c r="AB2460" s="8">
        <v>0</v>
      </c>
      <c r="AK2460" s="8">
        <v>30106</v>
      </c>
      <c r="AL2460" s="8">
        <v>5.0000000000000001E-3</v>
      </c>
      <c r="AM2460" s="8">
        <v>0</v>
      </c>
      <c r="AN2460" s="8">
        <v>0</v>
      </c>
      <c r="AO2460" s="8">
        <v>0</v>
      </c>
      <c r="AP2460" s="8">
        <v>0</v>
      </c>
      <c r="AQ2460" s="8">
        <v>30013</v>
      </c>
      <c r="AR2460" s="8">
        <v>0.25</v>
      </c>
      <c r="AS2460" s="8">
        <v>0</v>
      </c>
      <c r="AT2460" s="8">
        <v>0</v>
      </c>
      <c r="AU2460" s="8">
        <v>30201</v>
      </c>
      <c r="AV2460" s="8">
        <v>5.0000000000000001E-3</v>
      </c>
    </row>
    <row r="2461" spans="1:48">
      <c r="A2461" s="8" t="s">
        <v>2002</v>
      </c>
      <c r="B2461" s="8">
        <v>12497</v>
      </c>
      <c r="D2461" s="8" t="s">
        <v>4162</v>
      </c>
      <c r="E2461" s="8">
        <v>5.2666666666666669E-3</v>
      </c>
      <c r="F2461" s="8">
        <v>3.0833333333333333E-3</v>
      </c>
      <c r="G2461" s="8">
        <v>9.8833333333333342E-3</v>
      </c>
      <c r="I2461" s="8">
        <v>1.2966666666666668E-2</v>
      </c>
      <c r="J2461" s="8">
        <v>6.1333333333333335E-3</v>
      </c>
      <c r="S2461" s="8">
        <v>112560</v>
      </c>
      <c r="T2461" s="8">
        <v>1</v>
      </c>
      <c r="U2461" s="8" t="s">
        <v>1369</v>
      </c>
      <c r="V2461" s="8">
        <v>1.17E-3</v>
      </c>
      <c r="W2461" s="8" t="s">
        <v>1371</v>
      </c>
      <c r="X2461" s="8">
        <v>3.8999999999999998E-3</v>
      </c>
      <c r="Y2461" s="8" t="s">
        <v>1465</v>
      </c>
      <c r="Z2461" s="8">
        <v>1.35E-2</v>
      </c>
      <c r="AA2461" s="8">
        <v>0</v>
      </c>
      <c r="AB2461" s="8">
        <v>0</v>
      </c>
      <c r="AK2461" s="8">
        <v>30106</v>
      </c>
      <c r="AL2461" s="8">
        <v>0.02</v>
      </c>
      <c r="AM2461" s="8">
        <v>0</v>
      </c>
      <c r="AN2461" s="8">
        <v>0</v>
      </c>
      <c r="AO2461" s="8">
        <v>0</v>
      </c>
      <c r="AP2461" s="8">
        <v>0</v>
      </c>
      <c r="AQ2461" s="8">
        <v>0</v>
      </c>
      <c r="AR2461" s="8">
        <v>0</v>
      </c>
      <c r="AS2461" s="8">
        <v>0</v>
      </c>
      <c r="AT2461" s="8">
        <v>0</v>
      </c>
      <c r="AU2461" s="8">
        <v>30201</v>
      </c>
      <c r="AV2461" s="8">
        <v>0.02</v>
      </c>
    </row>
    <row r="2462" spans="1:48">
      <c r="A2462" s="8" t="s">
        <v>2002</v>
      </c>
      <c r="B2462" s="8">
        <v>12498</v>
      </c>
      <c r="D2462" s="8" t="s">
        <v>4163</v>
      </c>
      <c r="E2462" s="8">
        <v>5.0000000000000001E-3</v>
      </c>
      <c r="G2462" s="8">
        <v>1.35E-2</v>
      </c>
      <c r="I2462" s="8">
        <v>1.35E-2</v>
      </c>
      <c r="J2462" s="8">
        <v>6.1666666666666667E-3</v>
      </c>
      <c r="S2462" s="8">
        <v>112559</v>
      </c>
      <c r="T2462" s="8">
        <v>1</v>
      </c>
      <c r="U2462" s="8">
        <v>0</v>
      </c>
      <c r="V2462" s="8">
        <v>0</v>
      </c>
      <c r="W2462" s="8">
        <v>0</v>
      </c>
      <c r="X2462" s="8">
        <v>0</v>
      </c>
      <c r="Y2462" s="8" t="s">
        <v>1465</v>
      </c>
      <c r="Z2462" s="8">
        <v>1.5842999999999999E-2</v>
      </c>
      <c r="AA2462" s="8">
        <v>0</v>
      </c>
      <c r="AB2462" s="8">
        <v>0</v>
      </c>
      <c r="AK2462" s="8">
        <v>30106</v>
      </c>
      <c r="AL2462" s="8">
        <v>0.02</v>
      </c>
      <c r="AM2462" s="8">
        <v>0</v>
      </c>
      <c r="AN2462" s="8">
        <v>0</v>
      </c>
      <c r="AO2462" s="8">
        <v>0</v>
      </c>
      <c r="AP2462" s="8">
        <v>0</v>
      </c>
      <c r="AQ2462" s="8">
        <v>0</v>
      </c>
      <c r="AR2462" s="8">
        <v>0</v>
      </c>
      <c r="AS2462" s="8">
        <v>0</v>
      </c>
      <c r="AT2462" s="8">
        <v>0</v>
      </c>
      <c r="AU2462" s="8">
        <v>30201</v>
      </c>
      <c r="AV2462" s="8">
        <v>0.02</v>
      </c>
    </row>
    <row r="2463" spans="1:48">
      <c r="A2463" s="8" t="s">
        <v>2002</v>
      </c>
      <c r="B2463" s="8">
        <v>12506</v>
      </c>
      <c r="D2463" s="8" t="s">
        <v>4164</v>
      </c>
      <c r="E2463" s="8">
        <v>1E-3</v>
      </c>
      <c r="F2463" s="8">
        <v>5.0000000000000001E-4</v>
      </c>
      <c r="G2463" s="8">
        <v>1E-3</v>
      </c>
      <c r="I2463" s="8">
        <v>1.5E-3</v>
      </c>
      <c r="J2463" s="8">
        <v>8.6666666666666674E-4</v>
      </c>
      <c r="S2463" s="8">
        <v>112148</v>
      </c>
      <c r="T2463" s="8">
        <v>1</v>
      </c>
      <c r="U2463" s="8">
        <v>0</v>
      </c>
      <c r="V2463" s="8">
        <v>0</v>
      </c>
      <c r="W2463" s="8" t="s">
        <v>1405</v>
      </c>
      <c r="X2463" s="8">
        <v>7.7999999999999999E-4</v>
      </c>
      <c r="Y2463" s="8" t="s">
        <v>1465</v>
      </c>
      <c r="Z2463" s="8">
        <v>9.8799999999999995E-4</v>
      </c>
      <c r="AA2463" s="8">
        <v>0</v>
      </c>
      <c r="AB2463" s="8">
        <v>0</v>
      </c>
      <c r="AK2463" s="8">
        <v>0</v>
      </c>
      <c r="AL2463" s="8">
        <v>0</v>
      </c>
      <c r="AM2463" s="8">
        <v>0</v>
      </c>
      <c r="AN2463" s="8">
        <v>0</v>
      </c>
      <c r="AO2463" s="8">
        <v>0</v>
      </c>
      <c r="AP2463" s="8">
        <v>0</v>
      </c>
      <c r="AQ2463" s="8">
        <v>0</v>
      </c>
      <c r="AR2463" s="8">
        <v>0</v>
      </c>
      <c r="AS2463" s="8">
        <v>0</v>
      </c>
      <c r="AT2463" s="8">
        <v>0</v>
      </c>
      <c r="AU2463" s="8">
        <v>30201</v>
      </c>
      <c r="AV2463" s="8">
        <v>1E-3</v>
      </c>
    </row>
    <row r="2464" spans="1:48">
      <c r="A2464" s="8" t="s">
        <v>2002</v>
      </c>
      <c r="B2464" s="8">
        <v>12518</v>
      </c>
      <c r="D2464" s="8" t="s">
        <v>4165</v>
      </c>
      <c r="E2464" s="8">
        <v>2.9833333333333333E-2</v>
      </c>
      <c r="G2464" s="8">
        <v>3.9866666666666668E-2</v>
      </c>
      <c r="I2464" s="8">
        <v>3.9866666666666668E-2</v>
      </c>
      <c r="J2464" s="8">
        <v>9.0166666666666659E-3</v>
      </c>
      <c r="S2464" s="8">
        <v>112518</v>
      </c>
      <c r="T2464" s="8">
        <v>1</v>
      </c>
      <c r="U2464" s="8">
        <v>0</v>
      </c>
      <c r="V2464" s="8">
        <v>0</v>
      </c>
      <c r="W2464" s="8">
        <v>0</v>
      </c>
      <c r="X2464" s="8">
        <v>0</v>
      </c>
      <c r="Y2464" s="8" t="s">
        <v>1399</v>
      </c>
      <c r="Z2464" s="8">
        <v>3.5000000000000003E-2</v>
      </c>
      <c r="AA2464" s="8">
        <v>0</v>
      </c>
      <c r="AB2464" s="8">
        <v>0</v>
      </c>
      <c r="AK2464" s="8">
        <v>0</v>
      </c>
      <c r="AL2464" s="8">
        <v>0</v>
      </c>
      <c r="AM2464" s="8">
        <v>0</v>
      </c>
      <c r="AN2464" s="8">
        <v>0</v>
      </c>
      <c r="AO2464" s="8">
        <v>0</v>
      </c>
      <c r="AP2464" s="8">
        <v>0</v>
      </c>
      <c r="AQ2464" s="8">
        <v>30013</v>
      </c>
      <c r="AR2464" s="8">
        <v>0.8</v>
      </c>
      <c r="AS2464" s="8">
        <v>0</v>
      </c>
      <c r="AT2464" s="8">
        <v>0</v>
      </c>
      <c r="AU2464" s="8">
        <v>30201</v>
      </c>
      <c r="AV2464" s="8">
        <v>0.01</v>
      </c>
    </row>
    <row r="2465" spans="1:48">
      <c r="A2465" s="8" t="s">
        <v>2002</v>
      </c>
      <c r="B2465" s="8">
        <v>12529</v>
      </c>
      <c r="D2465" s="8" t="s">
        <v>4166</v>
      </c>
      <c r="E2465" s="8">
        <v>5.0000000000000001E-4</v>
      </c>
      <c r="G2465" s="8">
        <v>2E-3</v>
      </c>
      <c r="I2465" s="8">
        <v>2E-3</v>
      </c>
      <c r="J2465" s="8">
        <v>6.6666666666666664E-4</v>
      </c>
      <c r="S2465" s="8">
        <v>112329</v>
      </c>
      <c r="T2465" s="8">
        <v>1</v>
      </c>
      <c r="U2465" s="8">
        <v>0</v>
      </c>
      <c r="V2465" s="8">
        <v>0</v>
      </c>
      <c r="W2465" s="8">
        <v>0</v>
      </c>
      <c r="X2465" s="8">
        <v>0</v>
      </c>
      <c r="Y2465" s="8">
        <v>0</v>
      </c>
      <c r="Z2465" s="8">
        <v>0</v>
      </c>
      <c r="AA2465" s="8">
        <v>0</v>
      </c>
      <c r="AB2465" s="8">
        <v>0</v>
      </c>
      <c r="AK2465" s="8">
        <v>0</v>
      </c>
      <c r="AL2465" s="8">
        <v>0</v>
      </c>
      <c r="AM2465" s="8">
        <v>0</v>
      </c>
      <c r="AN2465" s="8">
        <v>0</v>
      </c>
      <c r="AO2465" s="8">
        <v>0</v>
      </c>
      <c r="AP2465" s="8">
        <v>0</v>
      </c>
      <c r="AQ2465" s="8">
        <v>0</v>
      </c>
      <c r="AR2465" s="8">
        <v>0</v>
      </c>
      <c r="AS2465" s="8">
        <v>0</v>
      </c>
      <c r="AT2465" s="8">
        <v>0</v>
      </c>
      <c r="AU2465" s="8">
        <v>30201</v>
      </c>
      <c r="AV2465" s="8">
        <v>2E-3</v>
      </c>
    </row>
    <row r="2466" spans="1:48">
      <c r="A2466" s="8" t="s">
        <v>2002</v>
      </c>
      <c r="B2466" s="8">
        <v>12531</v>
      </c>
      <c r="D2466" s="8" t="s">
        <v>4167</v>
      </c>
      <c r="E2466" s="8">
        <v>3.2000000000000001E-2</v>
      </c>
      <c r="G2466" s="8">
        <v>4.2499999999999996E-2</v>
      </c>
      <c r="I2466" s="8">
        <v>4.2499999999999996E-2</v>
      </c>
      <c r="J2466" s="8">
        <v>9.0166666666666659E-3</v>
      </c>
      <c r="S2466" s="8">
        <v>112531</v>
      </c>
      <c r="T2466" s="8">
        <v>1</v>
      </c>
      <c r="U2466" s="8">
        <v>0</v>
      </c>
      <c r="V2466" s="8">
        <v>0</v>
      </c>
      <c r="W2466" s="8">
        <v>0</v>
      </c>
      <c r="X2466" s="8">
        <v>0</v>
      </c>
      <c r="Y2466" s="8" t="s">
        <v>1399</v>
      </c>
      <c r="Z2466" s="8">
        <v>3.7735999999999999E-2</v>
      </c>
      <c r="AA2466" s="8">
        <v>0</v>
      </c>
      <c r="AB2466" s="8">
        <v>0</v>
      </c>
      <c r="AK2466" s="8">
        <v>0</v>
      </c>
      <c r="AL2466" s="8">
        <v>0</v>
      </c>
      <c r="AM2466" s="8">
        <v>0</v>
      </c>
      <c r="AN2466" s="8">
        <v>0</v>
      </c>
      <c r="AO2466" s="8">
        <v>0</v>
      </c>
      <c r="AP2466" s="8">
        <v>0</v>
      </c>
      <c r="AQ2466" s="8">
        <v>30013</v>
      </c>
      <c r="AR2466" s="8">
        <v>0.8</v>
      </c>
      <c r="AS2466" s="8">
        <v>0</v>
      </c>
      <c r="AT2466" s="8">
        <v>0</v>
      </c>
      <c r="AU2466" s="8">
        <v>30201</v>
      </c>
      <c r="AV2466" s="8">
        <v>0.01</v>
      </c>
    </row>
    <row r="2467" spans="1:48">
      <c r="A2467" s="8" t="s">
        <v>2002</v>
      </c>
      <c r="B2467" s="8">
        <v>12534</v>
      </c>
      <c r="D2467" s="8" t="s">
        <v>4168</v>
      </c>
      <c r="E2467" s="8">
        <v>7.7499999999999999E-3</v>
      </c>
      <c r="F2467" s="8">
        <v>1.1000000000000001E-2</v>
      </c>
      <c r="G2467" s="8">
        <v>1.2166666666666668E-2</v>
      </c>
      <c r="I2467" s="8">
        <v>2.3166666666666669E-2</v>
      </c>
      <c r="J2467" s="8">
        <v>5.6666666666666671E-3</v>
      </c>
      <c r="S2467" s="8">
        <v>112534</v>
      </c>
      <c r="T2467" s="8">
        <v>1</v>
      </c>
      <c r="U2467" s="8" t="s">
        <v>1369</v>
      </c>
      <c r="V2467" s="8">
        <v>1.4815E-2</v>
      </c>
      <c r="W2467" s="8">
        <v>0</v>
      </c>
      <c r="X2467" s="8">
        <v>0</v>
      </c>
      <c r="Y2467" s="8" t="s">
        <v>1399</v>
      </c>
      <c r="Z2467" s="8">
        <v>1.5842999999999999E-2</v>
      </c>
      <c r="AA2467" s="8">
        <v>0</v>
      </c>
      <c r="AB2467" s="8">
        <v>0</v>
      </c>
      <c r="AK2467" s="8">
        <v>30106</v>
      </c>
      <c r="AL2467" s="8">
        <v>5.0000000000000001E-3</v>
      </c>
      <c r="AM2467" s="8">
        <v>0</v>
      </c>
      <c r="AN2467" s="8">
        <v>0</v>
      </c>
      <c r="AO2467" s="8">
        <v>0</v>
      </c>
      <c r="AP2467" s="8">
        <v>0</v>
      </c>
      <c r="AQ2467" s="8">
        <v>30013</v>
      </c>
      <c r="AR2467" s="8">
        <v>0.125</v>
      </c>
      <c r="AS2467" s="8">
        <v>0</v>
      </c>
      <c r="AT2467" s="8">
        <v>0</v>
      </c>
      <c r="AU2467" s="8">
        <v>30201</v>
      </c>
      <c r="AV2467" s="8">
        <v>5.0000000000000001E-3</v>
      </c>
    </row>
    <row r="2468" spans="1:48">
      <c r="A2468" s="8" t="s">
        <v>2002</v>
      </c>
      <c r="B2468" s="8">
        <v>12536</v>
      </c>
      <c r="D2468" s="8" t="s">
        <v>4169</v>
      </c>
      <c r="E2468" s="8">
        <v>7.8333333333333328E-3</v>
      </c>
      <c r="F2468" s="8">
        <v>8.9999999999999993E-3</v>
      </c>
      <c r="G2468" s="8">
        <v>1.2833333333333334E-2</v>
      </c>
      <c r="I2468" s="8">
        <v>2.1833333333333333E-2</v>
      </c>
      <c r="J2468" s="8">
        <v>5.5833333333333334E-3</v>
      </c>
      <c r="S2468" s="8">
        <v>112536</v>
      </c>
      <c r="T2468" s="8">
        <v>1</v>
      </c>
      <c r="U2468" s="8" t="s">
        <v>1369</v>
      </c>
      <c r="V2468" s="8">
        <v>1.4815E-2</v>
      </c>
      <c r="W2468" s="8">
        <v>0</v>
      </c>
      <c r="X2468" s="8">
        <v>0</v>
      </c>
      <c r="Y2468" s="8" t="s">
        <v>1399</v>
      </c>
      <c r="Z2468" s="8">
        <v>1.5842999999999999E-2</v>
      </c>
      <c r="AA2468" s="8">
        <v>0</v>
      </c>
      <c r="AB2468" s="8">
        <v>0</v>
      </c>
      <c r="AK2468" s="8">
        <v>30106</v>
      </c>
      <c r="AL2468" s="8">
        <v>5.0000000000000001E-3</v>
      </c>
      <c r="AM2468" s="8">
        <v>0</v>
      </c>
      <c r="AN2468" s="8">
        <v>0</v>
      </c>
      <c r="AO2468" s="8">
        <v>0</v>
      </c>
      <c r="AP2468" s="8">
        <v>0</v>
      </c>
      <c r="AQ2468" s="8">
        <v>30013</v>
      </c>
      <c r="AR2468" s="8">
        <v>0.125</v>
      </c>
      <c r="AS2468" s="8">
        <v>0</v>
      </c>
      <c r="AT2468" s="8">
        <v>0</v>
      </c>
      <c r="AU2468" s="8">
        <v>30201</v>
      </c>
      <c r="AV2468" s="8">
        <v>5.0000000000000001E-3</v>
      </c>
    </row>
    <row r="2469" spans="1:48">
      <c r="A2469" s="8" t="s">
        <v>2002</v>
      </c>
      <c r="B2469" s="8">
        <v>12537</v>
      </c>
      <c r="D2469" s="8" t="s">
        <v>4170</v>
      </c>
      <c r="E2469" s="8">
        <v>7.8333333333333328E-3</v>
      </c>
      <c r="F2469" s="8">
        <v>1.4999999999999999E-2</v>
      </c>
      <c r="G2469" s="8">
        <v>1.4499999999999999E-2</v>
      </c>
      <c r="H2469" s="8">
        <v>1.4999999999999999E-2</v>
      </c>
      <c r="I2469" s="8">
        <v>4.4499999999999998E-2</v>
      </c>
      <c r="J2469" s="8">
        <v>5.5833333333333334E-3</v>
      </c>
      <c r="S2469" s="8">
        <v>112536</v>
      </c>
      <c r="T2469" s="8">
        <v>1</v>
      </c>
      <c r="U2469" s="8" t="s">
        <v>1369</v>
      </c>
      <c r="V2469" s="8">
        <v>1.285E-2</v>
      </c>
      <c r="W2469" s="8">
        <v>0</v>
      </c>
      <c r="X2469" s="8">
        <v>0</v>
      </c>
      <c r="Y2469" s="8" t="s">
        <v>1401</v>
      </c>
      <c r="Z2469" s="8">
        <v>1.4286E-2</v>
      </c>
      <c r="AA2469" s="8" t="s">
        <v>1403</v>
      </c>
      <c r="AB2469" s="8">
        <v>1.1300000000000001E-2</v>
      </c>
      <c r="AK2469" s="8">
        <v>30106</v>
      </c>
      <c r="AL2469" s="8">
        <v>5.0000000000000001E-3</v>
      </c>
      <c r="AM2469" s="8">
        <v>0</v>
      </c>
      <c r="AN2469" s="8">
        <v>0</v>
      </c>
      <c r="AO2469" s="8">
        <v>0</v>
      </c>
      <c r="AP2469" s="8">
        <v>0</v>
      </c>
      <c r="AQ2469" s="8">
        <v>30013</v>
      </c>
      <c r="AR2469" s="8">
        <v>2.5000000000000001E-2</v>
      </c>
      <c r="AS2469" s="8">
        <v>0</v>
      </c>
      <c r="AT2469" s="8">
        <v>0</v>
      </c>
      <c r="AU2469" s="8">
        <v>30201</v>
      </c>
      <c r="AV2469" s="8">
        <v>5.0000000000000001E-3</v>
      </c>
    </row>
    <row r="2470" spans="1:48">
      <c r="A2470" s="8" t="s">
        <v>2002</v>
      </c>
      <c r="B2470" s="8">
        <v>12538</v>
      </c>
      <c r="D2470" s="8" t="s">
        <v>4171</v>
      </c>
      <c r="E2470" s="8">
        <v>9.8333333333333328E-3</v>
      </c>
      <c r="F2470" s="8">
        <v>1.2E-2</v>
      </c>
      <c r="G2470" s="8">
        <v>1.4499999999999999E-2</v>
      </c>
      <c r="H2470" s="8">
        <v>1.6333333333333335E-2</v>
      </c>
      <c r="I2470" s="8">
        <v>4.2833333333333334E-2</v>
      </c>
      <c r="J2470" s="8">
        <v>7.6666666666666662E-3</v>
      </c>
      <c r="S2470" s="8">
        <v>112538</v>
      </c>
      <c r="T2470" s="8">
        <v>1</v>
      </c>
      <c r="U2470" s="8" t="s">
        <v>1369</v>
      </c>
      <c r="V2470" s="8">
        <v>1.15E-2</v>
      </c>
      <c r="W2470" s="8">
        <v>0</v>
      </c>
      <c r="X2470" s="8">
        <v>0</v>
      </c>
      <c r="Y2470" s="8" t="s">
        <v>1401</v>
      </c>
      <c r="Z2470" s="8">
        <v>1.1800000000000001E-2</v>
      </c>
      <c r="AA2470" s="8" t="s">
        <v>1403</v>
      </c>
      <c r="AB2470" s="8">
        <v>1.0500000000000001E-2</v>
      </c>
      <c r="AK2470" s="8">
        <v>30106</v>
      </c>
      <c r="AL2470" s="8">
        <v>6.4939999999999998E-3</v>
      </c>
      <c r="AM2470" s="8">
        <v>0</v>
      </c>
      <c r="AN2470" s="8">
        <v>0</v>
      </c>
      <c r="AO2470" s="8">
        <v>0</v>
      </c>
      <c r="AP2470" s="8">
        <v>0</v>
      </c>
      <c r="AQ2470" s="8">
        <v>30013</v>
      </c>
      <c r="AR2470" s="8">
        <v>2.5000000000000001E-2</v>
      </c>
      <c r="AS2470" s="8">
        <v>0</v>
      </c>
      <c r="AT2470" s="8">
        <v>0</v>
      </c>
      <c r="AU2470" s="8">
        <v>30201</v>
      </c>
      <c r="AV2470" s="8">
        <v>6.4939999999999998E-3</v>
      </c>
    </row>
    <row r="2471" spans="1:48">
      <c r="A2471" s="8" t="s">
        <v>2002</v>
      </c>
      <c r="B2471" s="8">
        <v>12539</v>
      </c>
      <c r="D2471" s="8" t="s">
        <v>4172</v>
      </c>
      <c r="E2471" s="8">
        <v>7.8333333333333328E-3</v>
      </c>
      <c r="F2471" s="8">
        <v>1.0999999999999999E-2</v>
      </c>
      <c r="G2471" s="8">
        <v>1.2083333333333333E-2</v>
      </c>
      <c r="I2471" s="8">
        <v>2.3083333333333331E-2</v>
      </c>
      <c r="J2471" s="8">
        <v>5.5833333333333334E-3</v>
      </c>
      <c r="S2471" s="8">
        <v>112538</v>
      </c>
      <c r="T2471" s="8">
        <v>1</v>
      </c>
      <c r="U2471" s="8" t="s">
        <v>1369</v>
      </c>
      <c r="V2471" s="8">
        <v>1.4815E-2</v>
      </c>
      <c r="W2471" s="8">
        <v>0</v>
      </c>
      <c r="X2471" s="8">
        <v>0</v>
      </c>
      <c r="Y2471" s="8" t="s">
        <v>1399</v>
      </c>
      <c r="Z2471" s="8">
        <v>1.5842999999999999E-2</v>
      </c>
      <c r="AA2471" s="8">
        <v>0</v>
      </c>
      <c r="AB2471" s="8">
        <v>0</v>
      </c>
      <c r="AK2471" s="8">
        <v>30106</v>
      </c>
      <c r="AL2471" s="8">
        <v>5.0000000000000001E-3</v>
      </c>
      <c r="AM2471" s="8">
        <v>0</v>
      </c>
      <c r="AN2471" s="8">
        <v>0</v>
      </c>
      <c r="AO2471" s="8">
        <v>0</v>
      </c>
      <c r="AP2471" s="8">
        <v>0</v>
      </c>
      <c r="AQ2471" s="8">
        <v>30013</v>
      </c>
      <c r="AR2471" s="8">
        <v>0.125</v>
      </c>
      <c r="AS2471" s="8">
        <v>0</v>
      </c>
      <c r="AT2471" s="8">
        <v>0</v>
      </c>
      <c r="AU2471" s="8">
        <v>30201</v>
      </c>
      <c r="AV2471" s="8">
        <v>5.0000000000000001E-3</v>
      </c>
    </row>
    <row r="2472" spans="1:48">
      <c r="A2472" s="8" t="s">
        <v>2002</v>
      </c>
      <c r="B2472" s="8">
        <v>12540</v>
      </c>
      <c r="D2472" s="8" t="s">
        <v>4173</v>
      </c>
      <c r="E2472" s="8">
        <v>9.8333333333333328E-3</v>
      </c>
      <c r="F2472" s="8">
        <v>1.2E-2</v>
      </c>
      <c r="G2472" s="8">
        <v>1.4499999999999999E-2</v>
      </c>
      <c r="H2472" s="8">
        <v>1.6166666666666666E-2</v>
      </c>
      <c r="I2472" s="8">
        <v>4.2666666666666665E-2</v>
      </c>
      <c r="J2472" s="8">
        <v>7.6666666666666662E-3</v>
      </c>
      <c r="S2472" s="8">
        <v>112540</v>
      </c>
      <c r="T2472" s="8">
        <v>1</v>
      </c>
      <c r="U2472" s="8" t="s">
        <v>1369</v>
      </c>
      <c r="V2472" s="8">
        <v>1.15E-2</v>
      </c>
      <c r="W2472" s="8">
        <v>0</v>
      </c>
      <c r="X2472" s="8">
        <v>0</v>
      </c>
      <c r="Y2472" s="8" t="s">
        <v>1401</v>
      </c>
      <c r="Z2472" s="8">
        <v>1.1800000000000001E-2</v>
      </c>
      <c r="AA2472" s="8" t="s">
        <v>1403</v>
      </c>
      <c r="AB2472" s="8">
        <v>1.0500000000000001E-2</v>
      </c>
      <c r="AK2472" s="8">
        <v>30106</v>
      </c>
      <c r="AL2472" s="8">
        <v>6.4939999999999998E-3</v>
      </c>
      <c r="AM2472" s="8">
        <v>0</v>
      </c>
      <c r="AN2472" s="8">
        <v>0</v>
      </c>
      <c r="AO2472" s="8">
        <v>0</v>
      </c>
      <c r="AP2472" s="8">
        <v>0</v>
      </c>
      <c r="AQ2472" s="8">
        <v>30013</v>
      </c>
      <c r="AR2472" s="8">
        <v>2.5000000000000001E-2</v>
      </c>
      <c r="AS2472" s="8">
        <v>0</v>
      </c>
      <c r="AT2472" s="8">
        <v>0</v>
      </c>
      <c r="AU2472" s="8">
        <v>30201</v>
      </c>
      <c r="AV2472" s="8">
        <v>6.4939999999999998E-3</v>
      </c>
    </row>
    <row r="2473" spans="1:48">
      <c r="A2473" s="8" t="s">
        <v>2002</v>
      </c>
      <c r="B2473" s="8">
        <v>12543</v>
      </c>
      <c r="D2473" s="8" t="s">
        <v>4174</v>
      </c>
      <c r="E2473" s="8">
        <v>1.0666666666666666E-2</v>
      </c>
      <c r="F2473" s="8">
        <v>5.5000000000000005E-3</v>
      </c>
      <c r="G2473" s="8">
        <v>1.9E-2</v>
      </c>
      <c r="I2473" s="8">
        <v>2.4500000000000001E-2</v>
      </c>
      <c r="J2473" s="8">
        <v>9.4999999999999998E-3</v>
      </c>
      <c r="S2473" s="8">
        <v>112543</v>
      </c>
      <c r="T2473" s="8">
        <v>1</v>
      </c>
      <c r="U2473" s="8" t="s">
        <v>1369</v>
      </c>
      <c r="V2473" s="8">
        <v>1.3500000000000001E-3</v>
      </c>
      <c r="W2473" s="8" t="s">
        <v>1371</v>
      </c>
      <c r="X2473" s="8">
        <v>4.4999999999999997E-3</v>
      </c>
      <c r="Y2473" s="8" t="s">
        <v>1525</v>
      </c>
      <c r="Z2473" s="8">
        <v>2.4300000000000002E-2</v>
      </c>
      <c r="AA2473" s="8">
        <v>0</v>
      </c>
      <c r="AB2473" s="8">
        <v>0</v>
      </c>
      <c r="AK2473" s="8">
        <v>30106</v>
      </c>
      <c r="AL2473" s="8">
        <v>0.02</v>
      </c>
      <c r="AM2473" s="8">
        <v>0</v>
      </c>
      <c r="AN2473" s="8">
        <v>0</v>
      </c>
      <c r="AO2473" s="8">
        <v>0</v>
      </c>
      <c r="AP2473" s="8">
        <v>0</v>
      </c>
      <c r="AQ2473" s="8">
        <v>30013</v>
      </c>
      <c r="AR2473" s="8">
        <v>0.5</v>
      </c>
      <c r="AS2473" s="8">
        <v>0</v>
      </c>
      <c r="AT2473" s="8">
        <v>0</v>
      </c>
      <c r="AU2473" s="8">
        <v>30201</v>
      </c>
      <c r="AV2473" s="8">
        <v>0.02</v>
      </c>
    </row>
    <row r="2474" spans="1:48">
      <c r="A2474" s="8" t="s">
        <v>2002</v>
      </c>
      <c r="B2474" s="8">
        <v>12544</v>
      </c>
      <c r="D2474" s="8" t="s">
        <v>4175</v>
      </c>
      <c r="E2474" s="8">
        <v>4.6666666666666671E-3</v>
      </c>
      <c r="F2474" s="8">
        <v>5.5000000000000005E-3</v>
      </c>
      <c r="G2474" s="8">
        <v>2.0049999999999998E-2</v>
      </c>
      <c r="I2474" s="8">
        <v>2.555E-2</v>
      </c>
      <c r="J2474" s="8">
        <v>3.5000000000000001E-3</v>
      </c>
      <c r="S2474" s="8">
        <v>112543</v>
      </c>
      <c r="T2474" s="8">
        <v>1</v>
      </c>
      <c r="U2474" s="8" t="s">
        <v>1369</v>
      </c>
      <c r="V2474" s="8">
        <v>1.56E-3</v>
      </c>
      <c r="W2474" s="8" t="s">
        <v>1371</v>
      </c>
      <c r="X2474" s="8">
        <v>5.1999999999999998E-3</v>
      </c>
      <c r="Y2474" s="8" t="s">
        <v>1523</v>
      </c>
      <c r="Z2474" s="8">
        <v>1.8800000000000001E-2</v>
      </c>
      <c r="AA2474" s="8">
        <v>0</v>
      </c>
      <c r="AB2474" s="8">
        <v>0</v>
      </c>
      <c r="AK2474" s="8">
        <v>30106</v>
      </c>
      <c r="AL2474" s="8">
        <v>0.02</v>
      </c>
      <c r="AM2474" s="8">
        <v>0</v>
      </c>
      <c r="AN2474" s="8">
        <v>0</v>
      </c>
      <c r="AO2474" s="8">
        <v>0</v>
      </c>
      <c r="AP2474" s="8">
        <v>0</v>
      </c>
      <c r="AQ2474" s="8">
        <v>30013</v>
      </c>
      <c r="AR2474" s="8">
        <v>0.1</v>
      </c>
      <c r="AS2474" s="8">
        <v>0</v>
      </c>
      <c r="AT2474" s="8">
        <v>0</v>
      </c>
      <c r="AU2474" s="8">
        <v>30201</v>
      </c>
      <c r="AV2474" s="8">
        <v>0.02</v>
      </c>
    </row>
    <row r="2475" spans="1:48">
      <c r="A2475" s="8" t="s">
        <v>2002</v>
      </c>
      <c r="B2475" s="8">
        <v>12545</v>
      </c>
      <c r="D2475" s="8" t="s">
        <v>14795</v>
      </c>
      <c r="E2475" s="8">
        <v>1.5E-3</v>
      </c>
      <c r="F2475" s="8">
        <v>2.0999999999999999E-3</v>
      </c>
      <c r="G2475" s="8">
        <v>4.4999999999999997E-3</v>
      </c>
      <c r="I2475" s="8">
        <v>6.6E-3</v>
      </c>
      <c r="J2475" s="8">
        <v>1.75E-3</v>
      </c>
      <c r="S2475" s="8">
        <v>112545</v>
      </c>
      <c r="T2475" s="8">
        <v>1</v>
      </c>
      <c r="U2475" s="8" t="s">
        <v>1369</v>
      </c>
      <c r="V2475" s="8">
        <v>1.4999999999999999E-4</v>
      </c>
      <c r="W2475" s="8" t="s">
        <v>1371</v>
      </c>
      <c r="X2475" s="8">
        <v>5.0000000000000001E-4</v>
      </c>
      <c r="Y2475" s="8" t="s">
        <v>1525</v>
      </c>
      <c r="Z2475" s="8">
        <v>1.6999999999999999E-3</v>
      </c>
      <c r="AA2475" s="8">
        <v>0</v>
      </c>
      <c r="AB2475" s="8">
        <v>0</v>
      </c>
      <c r="AK2475" s="8">
        <v>0</v>
      </c>
      <c r="AL2475" s="8">
        <v>0</v>
      </c>
      <c r="AM2475" s="8">
        <v>0</v>
      </c>
      <c r="AN2475" s="8">
        <v>0</v>
      </c>
      <c r="AO2475" s="8">
        <v>0</v>
      </c>
      <c r="AP2475" s="8">
        <v>0</v>
      </c>
      <c r="AQ2475" s="8">
        <v>30013</v>
      </c>
      <c r="AR2475" s="8">
        <v>0.01</v>
      </c>
      <c r="AS2475" s="8">
        <v>0</v>
      </c>
      <c r="AT2475" s="8">
        <v>0</v>
      </c>
      <c r="AU2475" s="8">
        <v>30201</v>
      </c>
      <c r="AV2475" s="8">
        <v>2.5000000000000001E-3</v>
      </c>
    </row>
    <row r="2476" spans="1:48">
      <c r="A2476" s="8" t="s">
        <v>2002</v>
      </c>
      <c r="B2476" s="8">
        <v>12546</v>
      </c>
      <c r="D2476" s="8" t="s">
        <v>4177</v>
      </c>
      <c r="E2476" s="8">
        <v>1.3333333333333333E-3</v>
      </c>
      <c r="F2476" s="8">
        <v>1.5E-3</v>
      </c>
      <c r="G2476" s="8">
        <v>2.8333333333333335E-3</v>
      </c>
      <c r="I2476" s="8">
        <v>4.3333333333333331E-3</v>
      </c>
      <c r="J2476" s="8">
        <v>2E-3</v>
      </c>
      <c r="S2476" s="8">
        <v>112545</v>
      </c>
      <c r="T2476" s="8">
        <v>1</v>
      </c>
      <c r="U2476" s="8" t="s">
        <v>1369</v>
      </c>
      <c r="V2476" s="8">
        <v>1.0500000000000002E-3</v>
      </c>
      <c r="W2476" s="8">
        <v>0</v>
      </c>
      <c r="X2476" s="8">
        <v>0</v>
      </c>
      <c r="Y2476" s="8" t="s">
        <v>1523</v>
      </c>
      <c r="Z2476" s="8">
        <v>1.73E-3</v>
      </c>
      <c r="AA2476" s="8">
        <v>0</v>
      </c>
      <c r="AB2476" s="8">
        <v>0</v>
      </c>
      <c r="AK2476" s="8">
        <v>0</v>
      </c>
      <c r="AL2476" s="8">
        <v>0</v>
      </c>
      <c r="AM2476" s="8">
        <v>0</v>
      </c>
      <c r="AN2476" s="8">
        <v>0</v>
      </c>
      <c r="AO2476" s="8">
        <v>0</v>
      </c>
      <c r="AP2476" s="8">
        <v>0</v>
      </c>
      <c r="AQ2476" s="8">
        <v>30013</v>
      </c>
      <c r="AR2476" s="8">
        <v>0.01</v>
      </c>
      <c r="AS2476" s="8">
        <v>0</v>
      </c>
      <c r="AT2476" s="8">
        <v>0</v>
      </c>
      <c r="AU2476" s="8">
        <v>30201</v>
      </c>
      <c r="AV2476" s="8">
        <v>2.5000000000000001E-3</v>
      </c>
    </row>
    <row r="2477" spans="1:48">
      <c r="A2477" s="8" t="s">
        <v>2002</v>
      </c>
      <c r="B2477" s="8">
        <v>12547</v>
      </c>
      <c r="D2477" s="8" t="s">
        <v>4178</v>
      </c>
      <c r="E2477" s="8">
        <v>3.5000000000000001E-3</v>
      </c>
      <c r="F2477" s="8">
        <v>6.5000000000000006E-3</v>
      </c>
      <c r="G2477" s="8">
        <v>0.01</v>
      </c>
      <c r="I2477" s="8">
        <v>1.6500000000000001E-2</v>
      </c>
      <c r="J2477" s="8">
        <v>2.7500000000000003E-3</v>
      </c>
      <c r="S2477" s="8">
        <v>112547</v>
      </c>
      <c r="T2477" s="8">
        <v>1</v>
      </c>
      <c r="U2477" s="8" t="s">
        <v>1369</v>
      </c>
      <c r="V2477" s="8">
        <v>2.5099999999999996E-3</v>
      </c>
      <c r="W2477" s="8">
        <v>0</v>
      </c>
      <c r="X2477" s="8">
        <v>0</v>
      </c>
      <c r="Y2477" s="8" t="s">
        <v>1523</v>
      </c>
      <c r="Z2477" s="8">
        <v>0.01</v>
      </c>
      <c r="AA2477" s="8">
        <v>0</v>
      </c>
      <c r="AB2477" s="8">
        <v>0</v>
      </c>
      <c r="AK2477" s="8">
        <v>0</v>
      </c>
      <c r="AL2477" s="8">
        <v>0</v>
      </c>
      <c r="AM2477" s="8">
        <v>0</v>
      </c>
      <c r="AN2477" s="8">
        <v>0</v>
      </c>
      <c r="AO2477" s="8">
        <v>0</v>
      </c>
      <c r="AP2477" s="8">
        <v>0</v>
      </c>
      <c r="AQ2477" s="8">
        <v>30013</v>
      </c>
      <c r="AR2477" s="8">
        <v>0.01</v>
      </c>
      <c r="AS2477" s="8">
        <v>0</v>
      </c>
      <c r="AT2477" s="8">
        <v>0</v>
      </c>
      <c r="AU2477" s="8">
        <v>30201</v>
      </c>
      <c r="AV2477" s="8">
        <v>2.5000000000000001E-3</v>
      </c>
    </row>
    <row r="2478" spans="1:48">
      <c r="A2478" s="8" t="s">
        <v>2002</v>
      </c>
      <c r="B2478" s="8">
        <v>12548</v>
      </c>
      <c r="D2478" s="8" t="s">
        <v>4179</v>
      </c>
      <c r="E2478" s="8">
        <v>2.5000000000000001E-3</v>
      </c>
      <c r="F2478" s="8">
        <v>4.4999999999999997E-3</v>
      </c>
      <c r="G2478" s="8">
        <v>9.6666666666666672E-3</v>
      </c>
      <c r="I2478" s="8">
        <v>1.4166666666666668E-2</v>
      </c>
      <c r="J2478" s="8">
        <v>2.6666666666666666E-3</v>
      </c>
      <c r="S2478" s="8">
        <v>112547</v>
      </c>
      <c r="T2478" s="8">
        <v>1</v>
      </c>
      <c r="U2478" s="8" t="s">
        <v>1369</v>
      </c>
      <c r="V2478" s="8">
        <v>5.9999999999999995E-4</v>
      </c>
      <c r="W2478" s="8" t="s">
        <v>1371</v>
      </c>
      <c r="X2478" s="8">
        <v>2E-3</v>
      </c>
      <c r="Y2478" s="8" t="s">
        <v>1525</v>
      </c>
      <c r="Z2478" s="8">
        <v>6.9000000000000008E-3</v>
      </c>
      <c r="AA2478" s="8">
        <v>0</v>
      </c>
      <c r="AB2478" s="8">
        <v>0</v>
      </c>
      <c r="AK2478" s="8">
        <v>30106</v>
      </c>
      <c r="AL2478" s="8">
        <v>2.5000000000000001E-3</v>
      </c>
      <c r="AM2478" s="8">
        <v>0</v>
      </c>
      <c r="AN2478" s="8">
        <v>0</v>
      </c>
      <c r="AO2478" s="8">
        <v>0</v>
      </c>
      <c r="AP2478" s="8">
        <v>0</v>
      </c>
      <c r="AQ2478" s="8">
        <v>30013</v>
      </c>
      <c r="AR2478" s="8">
        <v>0.01</v>
      </c>
      <c r="AS2478" s="8">
        <v>0</v>
      </c>
      <c r="AT2478" s="8">
        <v>0</v>
      </c>
      <c r="AU2478" s="8">
        <v>30201</v>
      </c>
      <c r="AV2478" s="8">
        <v>2.5000000000000001E-3</v>
      </c>
    </row>
    <row r="2479" spans="1:48">
      <c r="A2479" s="8" t="s">
        <v>2002</v>
      </c>
      <c r="B2479" s="8">
        <v>12551</v>
      </c>
      <c r="D2479" s="8" t="s">
        <v>4180</v>
      </c>
      <c r="E2479" s="8">
        <v>2.9833333333333333E-2</v>
      </c>
      <c r="F2479" s="8">
        <v>1.5333333333333332E-2</v>
      </c>
      <c r="G2479" s="8">
        <v>5.5583333333333332E-2</v>
      </c>
      <c r="I2479" s="8">
        <v>7.091666666666667E-2</v>
      </c>
      <c r="J2479" s="8">
        <v>9.0833333333333339E-3</v>
      </c>
      <c r="S2479" s="8">
        <v>112551</v>
      </c>
      <c r="T2479" s="8">
        <v>1</v>
      </c>
      <c r="U2479" s="8" t="s">
        <v>1369</v>
      </c>
      <c r="V2479" s="8">
        <v>1.7700000000000001E-3</v>
      </c>
      <c r="W2479" s="8" t="s">
        <v>1371</v>
      </c>
      <c r="X2479" s="8">
        <v>5.9000000000000007E-3</v>
      </c>
      <c r="Y2479" s="8" t="s">
        <v>1399</v>
      </c>
      <c r="Z2479" s="8">
        <v>3.95E-2</v>
      </c>
      <c r="AA2479" s="8">
        <v>0</v>
      </c>
      <c r="AB2479" s="8">
        <v>0</v>
      </c>
      <c r="AK2479" s="8">
        <v>0</v>
      </c>
      <c r="AL2479" s="8">
        <v>0</v>
      </c>
      <c r="AM2479" s="8">
        <v>0</v>
      </c>
      <c r="AN2479" s="8">
        <v>0</v>
      </c>
      <c r="AO2479" s="8">
        <v>0</v>
      </c>
      <c r="AP2479" s="8">
        <v>0</v>
      </c>
      <c r="AQ2479" s="8">
        <v>30013</v>
      </c>
      <c r="AR2479" s="8">
        <v>0.8</v>
      </c>
      <c r="AS2479" s="8">
        <v>0</v>
      </c>
      <c r="AT2479" s="8">
        <v>0</v>
      </c>
      <c r="AU2479" s="8">
        <v>30201</v>
      </c>
      <c r="AV2479" s="8">
        <v>0.01</v>
      </c>
    </row>
    <row r="2480" spans="1:48">
      <c r="A2480" s="8" t="s">
        <v>2002</v>
      </c>
      <c r="B2480" s="8">
        <v>12552</v>
      </c>
      <c r="D2480" s="8" t="s">
        <v>4181</v>
      </c>
      <c r="E2480" s="8">
        <v>7.6666666666666669E-4</v>
      </c>
      <c r="F2480" s="8">
        <v>3.3333333333333332E-4</v>
      </c>
      <c r="G2480" s="8">
        <v>1.0833333333333333E-3</v>
      </c>
      <c r="I2480" s="8">
        <v>1.4166666666666666E-3</v>
      </c>
      <c r="J2480" s="8">
        <v>7.5000000000000002E-4</v>
      </c>
      <c r="S2480" s="8">
        <v>112552</v>
      </c>
      <c r="T2480" s="8">
        <v>1</v>
      </c>
      <c r="U2480" s="8" t="s">
        <v>1369</v>
      </c>
      <c r="V2480" s="8">
        <v>6.6000000000000005E-5</v>
      </c>
      <c r="W2480" s="8" t="s">
        <v>1371</v>
      </c>
      <c r="X2480" s="8">
        <v>2.2000000000000001E-4</v>
      </c>
      <c r="Y2480" s="8" t="s">
        <v>1399</v>
      </c>
      <c r="Z2480" s="8">
        <v>8.4999999999999995E-4</v>
      </c>
      <c r="AA2480" s="8">
        <v>0</v>
      </c>
      <c r="AB2480" s="8">
        <v>0</v>
      </c>
      <c r="AK2480" s="8">
        <v>0</v>
      </c>
      <c r="AL2480" s="8">
        <v>0</v>
      </c>
      <c r="AM2480" s="8">
        <v>0</v>
      </c>
      <c r="AN2480" s="8">
        <v>0</v>
      </c>
      <c r="AO2480" s="8">
        <v>0</v>
      </c>
      <c r="AP2480" s="8">
        <v>0</v>
      </c>
      <c r="AQ2480" s="8">
        <v>30013</v>
      </c>
      <c r="AR2480" s="8">
        <v>1.5E-3</v>
      </c>
      <c r="AS2480" s="8">
        <v>300000191</v>
      </c>
      <c r="AT2480" s="8">
        <v>1.8520000000000001E-3</v>
      </c>
      <c r="AU2480" s="8">
        <v>30201</v>
      </c>
      <c r="AV2480" s="8">
        <v>1.8520000000000001E-3</v>
      </c>
    </row>
    <row r="2481" spans="1:48">
      <c r="A2481" s="8" t="s">
        <v>2002</v>
      </c>
      <c r="B2481" s="8">
        <v>12553</v>
      </c>
      <c r="D2481" s="8" t="s">
        <v>4182</v>
      </c>
      <c r="E2481" s="8">
        <v>6.8333333333333332E-4</v>
      </c>
      <c r="F2481" s="8">
        <v>1.1000000000000001E-3</v>
      </c>
      <c r="G2481" s="8">
        <v>2.3333333333333335E-3</v>
      </c>
      <c r="I2481" s="8">
        <v>3.4333333333333334E-3</v>
      </c>
      <c r="J2481" s="8">
        <v>8.6666666666666674E-4</v>
      </c>
      <c r="S2481" s="8">
        <v>112553</v>
      </c>
      <c r="T2481" s="8">
        <v>1</v>
      </c>
      <c r="U2481" s="8" t="s">
        <v>1369</v>
      </c>
      <c r="V2481" s="8">
        <v>2.2499999999999999E-4</v>
      </c>
      <c r="W2481" s="8" t="s">
        <v>1371</v>
      </c>
      <c r="X2481" s="8">
        <v>7.5000000000000002E-4</v>
      </c>
      <c r="Y2481" s="8" t="s">
        <v>1529</v>
      </c>
      <c r="Z2481" s="8">
        <v>3.1649999999999998E-3</v>
      </c>
      <c r="AA2481" s="8">
        <v>0</v>
      </c>
      <c r="AB2481" s="8">
        <v>0</v>
      </c>
      <c r="AK2481" s="8">
        <v>0</v>
      </c>
      <c r="AL2481" s="8">
        <v>0</v>
      </c>
      <c r="AM2481" s="8">
        <v>0</v>
      </c>
      <c r="AN2481" s="8">
        <v>0</v>
      </c>
      <c r="AO2481" s="8">
        <v>0</v>
      </c>
      <c r="AP2481" s="8">
        <v>0</v>
      </c>
      <c r="AQ2481" s="8">
        <v>30013</v>
      </c>
      <c r="AR2481" s="8">
        <v>1.5E-3</v>
      </c>
      <c r="AS2481" s="8">
        <v>0</v>
      </c>
      <c r="AT2481" s="8">
        <v>0</v>
      </c>
      <c r="AU2481" s="8">
        <v>30201</v>
      </c>
      <c r="AV2481" s="8">
        <v>2E-3</v>
      </c>
    </row>
    <row r="2482" spans="1:48">
      <c r="A2482" s="8" t="s">
        <v>2002</v>
      </c>
      <c r="B2482" s="8">
        <v>12556</v>
      </c>
      <c r="D2482" s="8" t="s">
        <v>4183</v>
      </c>
      <c r="I2482" s="8">
        <v>0</v>
      </c>
      <c r="S2482" s="8">
        <v>112556</v>
      </c>
      <c r="T2482" s="8">
        <v>1</v>
      </c>
      <c r="U2482" s="8">
        <v>0</v>
      </c>
      <c r="V2482" s="8">
        <v>0</v>
      </c>
      <c r="W2482" s="8">
        <v>0</v>
      </c>
      <c r="X2482" s="8">
        <v>0</v>
      </c>
      <c r="Y2482" s="8" t="s">
        <v>1399</v>
      </c>
      <c r="Z2482" s="8">
        <v>1.6500000000000001E-2</v>
      </c>
      <c r="AA2482" s="8">
        <v>0</v>
      </c>
      <c r="AB2482" s="8">
        <v>0</v>
      </c>
      <c r="AK2482" s="8">
        <v>30106</v>
      </c>
      <c r="AL2482" s="8">
        <v>5.0000000000000001E-3</v>
      </c>
      <c r="AM2482" s="8">
        <v>0</v>
      </c>
      <c r="AN2482" s="8">
        <v>0</v>
      </c>
      <c r="AO2482" s="8">
        <v>0</v>
      </c>
      <c r="AP2482" s="8">
        <v>0</v>
      </c>
      <c r="AQ2482" s="8">
        <v>0</v>
      </c>
      <c r="AR2482" s="8">
        <v>0</v>
      </c>
      <c r="AS2482" s="8">
        <v>0</v>
      </c>
      <c r="AT2482" s="8">
        <v>0</v>
      </c>
      <c r="AU2482" s="8">
        <v>30201</v>
      </c>
      <c r="AV2482" s="8">
        <v>5.0000000000000001E-3</v>
      </c>
    </row>
    <row r="2483" spans="1:48">
      <c r="A2483" s="8" t="s">
        <v>2002</v>
      </c>
      <c r="B2483" s="8">
        <v>12557</v>
      </c>
      <c r="D2483" s="8" t="s">
        <v>4184</v>
      </c>
      <c r="I2483" s="8">
        <v>0</v>
      </c>
      <c r="S2483" s="8">
        <v>112556</v>
      </c>
      <c r="T2483" s="8">
        <v>1</v>
      </c>
      <c r="U2483" s="8" t="s">
        <v>1369</v>
      </c>
      <c r="V2483" s="8">
        <v>1.4399999999999999E-3</v>
      </c>
      <c r="W2483" s="8" t="s">
        <v>1371</v>
      </c>
      <c r="X2483" s="8">
        <v>4.7999999999999996E-3</v>
      </c>
      <c r="Y2483" s="8" t="s">
        <v>1465</v>
      </c>
      <c r="Z2483" s="8">
        <v>1.4999999999999999E-2</v>
      </c>
      <c r="AA2483" s="8">
        <v>0</v>
      </c>
      <c r="AB2483" s="8">
        <v>0</v>
      </c>
      <c r="AK2483" s="8">
        <v>30106</v>
      </c>
      <c r="AL2483" s="8">
        <v>5.0000000000000001E-3</v>
      </c>
      <c r="AM2483" s="8">
        <v>0</v>
      </c>
      <c r="AN2483" s="8">
        <v>0</v>
      </c>
      <c r="AO2483" s="8">
        <v>0</v>
      </c>
      <c r="AP2483" s="8">
        <v>0</v>
      </c>
      <c r="AQ2483" s="8">
        <v>0</v>
      </c>
      <c r="AR2483" s="8">
        <v>0</v>
      </c>
      <c r="AS2483" s="8">
        <v>30017</v>
      </c>
      <c r="AT2483" s="8">
        <v>1.25E-3</v>
      </c>
      <c r="AU2483" s="8">
        <v>30201</v>
      </c>
      <c r="AV2483" s="8">
        <v>0.01</v>
      </c>
    </row>
    <row r="2484" spans="1:48">
      <c r="A2484" s="8" t="s">
        <v>2002</v>
      </c>
      <c r="B2484" s="8">
        <v>12558</v>
      </c>
      <c r="D2484" s="8" t="s">
        <v>4185</v>
      </c>
      <c r="E2484" s="8">
        <v>1.95E-2</v>
      </c>
      <c r="F2484" s="8">
        <v>1.7000000000000001E-2</v>
      </c>
      <c r="G2484" s="8">
        <v>2.2000000000000002E-2</v>
      </c>
      <c r="I2484" s="8">
        <v>3.9000000000000007E-2</v>
      </c>
      <c r="J2484" s="8">
        <v>1.5333333333333332E-2</v>
      </c>
      <c r="S2484" s="8">
        <v>112555</v>
      </c>
      <c r="T2484" s="8">
        <v>1</v>
      </c>
      <c r="U2484" s="8" t="s">
        <v>1369</v>
      </c>
      <c r="V2484" s="8">
        <v>3.8999999999999998E-3</v>
      </c>
      <c r="W2484" s="8" t="s">
        <v>1371</v>
      </c>
      <c r="X2484" s="8">
        <v>1.4999999999999999E-2</v>
      </c>
      <c r="Y2484" s="8" t="s">
        <v>1399</v>
      </c>
      <c r="Z2484" s="8">
        <v>2.5000000000000001E-2</v>
      </c>
      <c r="AA2484" s="8">
        <v>0</v>
      </c>
      <c r="AB2484" s="8">
        <v>0</v>
      </c>
      <c r="AK2484" s="8">
        <v>0</v>
      </c>
      <c r="AL2484" s="8">
        <v>0</v>
      </c>
      <c r="AM2484" s="8">
        <v>0</v>
      </c>
      <c r="AN2484" s="8">
        <v>0</v>
      </c>
      <c r="AO2484" s="8">
        <v>0</v>
      </c>
      <c r="AP2484" s="8">
        <v>0</v>
      </c>
      <c r="AQ2484" s="8">
        <v>300000206</v>
      </c>
      <c r="AR2484" s="8">
        <v>1</v>
      </c>
      <c r="AS2484" s="8">
        <v>0</v>
      </c>
      <c r="AT2484" s="8">
        <v>0</v>
      </c>
      <c r="AU2484" s="8">
        <v>30201</v>
      </c>
      <c r="AV2484" s="8">
        <v>0.01</v>
      </c>
    </row>
    <row r="2485" spans="1:48">
      <c r="A2485" s="8" t="s">
        <v>2002</v>
      </c>
      <c r="B2485" s="8">
        <v>12559</v>
      </c>
      <c r="D2485" s="8" t="s">
        <v>4186</v>
      </c>
      <c r="I2485" s="8">
        <v>0</v>
      </c>
      <c r="S2485" s="8">
        <v>112555</v>
      </c>
      <c r="T2485" s="8">
        <v>1</v>
      </c>
      <c r="U2485" s="8" t="s">
        <v>1369</v>
      </c>
      <c r="V2485" s="8">
        <v>3.0000000000000001E-3</v>
      </c>
      <c r="W2485" s="8" t="s">
        <v>1371</v>
      </c>
      <c r="X2485" s="8">
        <v>0.01</v>
      </c>
      <c r="Y2485" s="8" t="s">
        <v>1465</v>
      </c>
      <c r="Z2485" s="8">
        <v>4.4999999999999998E-2</v>
      </c>
      <c r="AA2485" s="8">
        <v>0</v>
      </c>
      <c r="AB2485" s="8">
        <v>0</v>
      </c>
      <c r="AK2485" s="8">
        <v>0</v>
      </c>
      <c r="AL2485" s="8">
        <v>0</v>
      </c>
      <c r="AM2485" s="8">
        <v>0</v>
      </c>
      <c r="AN2485" s="8">
        <v>0</v>
      </c>
      <c r="AO2485" s="8">
        <v>0</v>
      </c>
      <c r="AP2485" s="8">
        <v>0</v>
      </c>
      <c r="AQ2485" s="8">
        <v>30013</v>
      </c>
      <c r="AR2485" s="8">
        <v>0.8</v>
      </c>
      <c r="AS2485" s="8">
        <v>0</v>
      </c>
      <c r="AT2485" s="8">
        <v>0</v>
      </c>
      <c r="AU2485" s="8">
        <v>30201</v>
      </c>
      <c r="AV2485" s="8">
        <v>0.01</v>
      </c>
    </row>
    <row r="2486" spans="1:48">
      <c r="A2486" s="8" t="s">
        <v>2002</v>
      </c>
      <c r="B2486" s="8">
        <v>12560</v>
      </c>
      <c r="D2486" s="8" t="s">
        <v>4187</v>
      </c>
      <c r="I2486" s="8">
        <v>0</v>
      </c>
      <c r="S2486" s="8">
        <v>112554</v>
      </c>
      <c r="T2486" s="8">
        <v>1</v>
      </c>
      <c r="U2486" s="8" t="s">
        <v>1369</v>
      </c>
      <c r="V2486" s="8">
        <v>3.5999999999999999E-3</v>
      </c>
      <c r="W2486" s="8" t="s">
        <v>1371</v>
      </c>
      <c r="X2486" s="8">
        <v>1.2E-2</v>
      </c>
      <c r="Y2486" s="8" t="s">
        <v>1399</v>
      </c>
      <c r="Z2486" s="8">
        <v>5.0500000000000003E-2</v>
      </c>
      <c r="AA2486" s="8">
        <v>0</v>
      </c>
      <c r="AB2486" s="8">
        <v>0</v>
      </c>
      <c r="AK2486" s="8">
        <v>0</v>
      </c>
      <c r="AL2486" s="8">
        <v>0</v>
      </c>
      <c r="AM2486" s="8">
        <v>0</v>
      </c>
      <c r="AN2486" s="8">
        <v>0</v>
      </c>
      <c r="AO2486" s="8">
        <v>0</v>
      </c>
      <c r="AP2486" s="8">
        <v>0</v>
      </c>
      <c r="AQ2486" s="8">
        <v>30013</v>
      </c>
      <c r="AR2486" s="8">
        <v>0.8</v>
      </c>
      <c r="AS2486" s="8">
        <v>0</v>
      </c>
      <c r="AT2486" s="8">
        <v>0</v>
      </c>
      <c r="AU2486" s="8">
        <v>30201</v>
      </c>
      <c r="AV2486" s="8">
        <v>0.01</v>
      </c>
    </row>
    <row r="2487" spans="1:48">
      <c r="A2487" s="8" t="s">
        <v>2002</v>
      </c>
      <c r="B2487" s="8">
        <v>12561</v>
      </c>
      <c r="D2487" s="8" t="s">
        <v>4188</v>
      </c>
      <c r="I2487" s="8">
        <v>0</v>
      </c>
      <c r="S2487" s="8">
        <v>112554</v>
      </c>
      <c r="T2487" s="8">
        <v>1</v>
      </c>
      <c r="U2487" s="8" t="s">
        <v>1369</v>
      </c>
      <c r="V2487" s="8">
        <v>1.7850000000000001E-2</v>
      </c>
      <c r="W2487" s="8" t="s">
        <v>1371</v>
      </c>
      <c r="X2487" s="8">
        <v>1.2999999999999999E-2</v>
      </c>
      <c r="Y2487" s="8" t="s">
        <v>1465</v>
      </c>
      <c r="Z2487" s="8">
        <v>5.0500000000000003E-2</v>
      </c>
      <c r="AA2487" s="8">
        <v>0</v>
      </c>
      <c r="AB2487" s="8">
        <v>0</v>
      </c>
      <c r="AK2487" s="8">
        <v>0</v>
      </c>
      <c r="AL2487" s="8">
        <v>0</v>
      </c>
      <c r="AM2487" s="8">
        <v>0</v>
      </c>
      <c r="AN2487" s="8">
        <v>0</v>
      </c>
      <c r="AO2487" s="8">
        <v>0</v>
      </c>
      <c r="AP2487" s="8">
        <v>0</v>
      </c>
      <c r="AQ2487" s="8">
        <v>30013</v>
      </c>
      <c r="AR2487" s="8">
        <v>0.8</v>
      </c>
      <c r="AS2487" s="8">
        <v>0</v>
      </c>
      <c r="AT2487" s="8">
        <v>0</v>
      </c>
      <c r="AU2487" s="8">
        <v>30201</v>
      </c>
      <c r="AV2487" s="8">
        <v>0.01</v>
      </c>
    </row>
    <row r="2488" spans="1:48">
      <c r="A2488" s="8" t="s">
        <v>2002</v>
      </c>
      <c r="B2488" s="8">
        <v>12565</v>
      </c>
      <c r="D2488" s="8" t="s">
        <v>4189</v>
      </c>
      <c r="I2488" s="8">
        <v>0</v>
      </c>
      <c r="S2488" s="8">
        <v>112565</v>
      </c>
      <c r="T2488" s="8">
        <v>1</v>
      </c>
      <c r="U2488" s="8" t="s">
        <v>1369</v>
      </c>
      <c r="V2488" s="8">
        <v>5.2500000000000008E-4</v>
      </c>
      <c r="W2488" s="8" t="s">
        <v>1371</v>
      </c>
      <c r="X2488" s="8">
        <v>1.75E-3</v>
      </c>
      <c r="Y2488" s="8" t="s">
        <v>1399</v>
      </c>
      <c r="Z2488" s="8">
        <v>5.7999999999999996E-3</v>
      </c>
      <c r="AA2488" s="8">
        <v>0</v>
      </c>
      <c r="AB2488" s="8">
        <v>0</v>
      </c>
      <c r="AK2488" s="8">
        <v>30106</v>
      </c>
      <c r="AL2488" s="8">
        <v>5.0000000000000001E-3</v>
      </c>
      <c r="AM2488" s="8">
        <v>0</v>
      </c>
      <c r="AN2488" s="8">
        <v>0</v>
      </c>
      <c r="AO2488" s="8">
        <v>0</v>
      </c>
      <c r="AP2488" s="8">
        <v>0</v>
      </c>
      <c r="AQ2488" s="8">
        <v>0</v>
      </c>
      <c r="AR2488" s="8">
        <v>0</v>
      </c>
      <c r="AS2488" s="8">
        <v>0</v>
      </c>
      <c r="AT2488" s="8">
        <v>0</v>
      </c>
      <c r="AU2488" s="8">
        <v>30201</v>
      </c>
      <c r="AV2488" s="8">
        <v>5.0000000000000001E-3</v>
      </c>
    </row>
    <row r="2489" spans="1:48">
      <c r="A2489" s="8" t="s">
        <v>2002</v>
      </c>
      <c r="B2489" s="8">
        <v>12566</v>
      </c>
      <c r="D2489" s="8" t="s">
        <v>4190</v>
      </c>
      <c r="I2489" s="8">
        <v>0</v>
      </c>
      <c r="S2489" s="8">
        <v>112566</v>
      </c>
      <c r="T2489" s="8">
        <v>1</v>
      </c>
      <c r="U2489" s="8" t="s">
        <v>1369</v>
      </c>
      <c r="V2489" s="8">
        <v>3.8999999999999998E-3</v>
      </c>
      <c r="W2489" s="8" t="s">
        <v>1371</v>
      </c>
      <c r="X2489" s="8">
        <v>1.2999999999999999E-2</v>
      </c>
      <c r="Y2489" s="8" t="s">
        <v>1399</v>
      </c>
      <c r="Z2489" s="8">
        <v>2.5000000000000001E-2</v>
      </c>
      <c r="AA2489" s="8">
        <v>0</v>
      </c>
      <c r="AB2489" s="8">
        <v>0</v>
      </c>
      <c r="AK2489" s="8">
        <v>0</v>
      </c>
      <c r="AL2489" s="8">
        <v>0</v>
      </c>
      <c r="AM2489" s="8">
        <v>0</v>
      </c>
      <c r="AN2489" s="8">
        <v>0</v>
      </c>
      <c r="AO2489" s="8">
        <v>0</v>
      </c>
      <c r="AP2489" s="8">
        <v>0</v>
      </c>
      <c r="AQ2489" s="8">
        <v>300000206</v>
      </c>
      <c r="AR2489" s="8">
        <v>1</v>
      </c>
      <c r="AS2489" s="8">
        <v>0</v>
      </c>
      <c r="AT2489" s="8">
        <v>0</v>
      </c>
      <c r="AU2489" s="8">
        <v>30201</v>
      </c>
      <c r="AV2489" s="8">
        <v>0.01</v>
      </c>
    </row>
    <row r="2490" spans="1:48">
      <c r="A2490" s="8" t="s">
        <v>2002</v>
      </c>
      <c r="B2490" s="8">
        <v>112520</v>
      </c>
      <c r="D2490" s="8" t="s">
        <v>14796</v>
      </c>
      <c r="I2490" s="8">
        <v>0</v>
      </c>
      <c r="K2490" s="8" t="s">
        <v>2055</v>
      </c>
      <c r="S2490" s="8">
        <v>112399</v>
      </c>
      <c r="T2490" s="8">
        <v>1</v>
      </c>
      <c r="U2490" s="8">
        <v>0</v>
      </c>
      <c r="V2490" s="8">
        <v>0</v>
      </c>
      <c r="W2490" s="8">
        <v>0</v>
      </c>
      <c r="X2490" s="8">
        <v>0</v>
      </c>
      <c r="Y2490" s="8" t="s">
        <v>1399</v>
      </c>
      <c r="Z2490" s="8">
        <v>3.2000000000000001E-2</v>
      </c>
      <c r="AA2490" s="8">
        <v>0</v>
      </c>
      <c r="AB2490" s="8">
        <v>0</v>
      </c>
      <c r="AK2490" s="8">
        <v>0</v>
      </c>
      <c r="AL2490" s="8">
        <v>0</v>
      </c>
      <c r="AM2490" s="8">
        <v>0</v>
      </c>
      <c r="AN2490" s="8">
        <v>0</v>
      </c>
      <c r="AO2490" s="8">
        <v>0</v>
      </c>
      <c r="AP2490" s="8">
        <v>0</v>
      </c>
      <c r="AQ2490" s="8">
        <v>0</v>
      </c>
      <c r="AR2490" s="8">
        <v>0</v>
      </c>
      <c r="AS2490" s="8">
        <v>30018</v>
      </c>
      <c r="AT2490" s="8">
        <v>0.01</v>
      </c>
      <c r="AU2490" s="8">
        <v>30201</v>
      </c>
      <c r="AV2490" s="8">
        <v>0.01</v>
      </c>
    </row>
    <row r="2491" spans="1:48">
      <c r="A2491" s="8" t="s">
        <v>2002</v>
      </c>
      <c r="D2491" s="8">
        <v>0</v>
      </c>
      <c r="I2491" s="8">
        <v>0</v>
      </c>
      <c r="U2491" s="8">
        <v>0</v>
      </c>
      <c r="V2491" s="8">
        <v>0</v>
      </c>
      <c r="W2491" s="8">
        <v>0</v>
      </c>
      <c r="X2491" s="8">
        <v>0</v>
      </c>
      <c r="Y2491" s="8">
        <v>0</v>
      </c>
      <c r="Z2491" s="8">
        <v>0</v>
      </c>
      <c r="AA2491" s="8">
        <v>0</v>
      </c>
      <c r="AB2491" s="8">
        <v>0</v>
      </c>
      <c r="AK2491" s="8">
        <v>0</v>
      </c>
      <c r="AL2491" s="8">
        <v>0</v>
      </c>
      <c r="AM2491" s="8">
        <v>0</v>
      </c>
      <c r="AN2491" s="8">
        <v>0</v>
      </c>
      <c r="AO2491" s="8">
        <v>0</v>
      </c>
      <c r="AP2491" s="8">
        <v>0</v>
      </c>
      <c r="AQ2491" s="8">
        <v>0</v>
      </c>
      <c r="AR2491" s="8">
        <v>0</v>
      </c>
      <c r="AS2491" s="8">
        <v>0</v>
      </c>
      <c r="AT2491" s="8">
        <v>0</v>
      </c>
      <c r="AU2491" s="8">
        <v>0</v>
      </c>
      <c r="AV2491" s="8">
        <v>0</v>
      </c>
    </row>
    <row r="2492" spans="1:48">
      <c r="A2492" s="8" t="s">
        <v>2002</v>
      </c>
      <c r="D2492" s="8">
        <v>0</v>
      </c>
      <c r="I2492" s="8">
        <v>0</v>
      </c>
      <c r="U2492" s="8">
        <v>0</v>
      </c>
      <c r="V2492" s="8">
        <v>0</v>
      </c>
      <c r="W2492" s="8">
        <v>0</v>
      </c>
      <c r="X2492" s="8">
        <v>0</v>
      </c>
      <c r="Y2492" s="8">
        <v>0</v>
      </c>
      <c r="Z2492" s="8">
        <v>0</v>
      </c>
      <c r="AA2492" s="8">
        <v>0</v>
      </c>
      <c r="AB2492" s="8">
        <v>0</v>
      </c>
      <c r="AK2492" s="8">
        <v>0</v>
      </c>
      <c r="AL2492" s="8">
        <v>0</v>
      </c>
      <c r="AM2492" s="8">
        <v>0</v>
      </c>
      <c r="AN2492" s="8">
        <v>0</v>
      </c>
      <c r="AO2492" s="8">
        <v>0</v>
      </c>
      <c r="AP2492" s="8">
        <v>0</v>
      </c>
      <c r="AQ2492" s="8">
        <v>0</v>
      </c>
      <c r="AR2492" s="8">
        <v>0</v>
      </c>
      <c r="AS2492" s="8">
        <v>0</v>
      </c>
      <c r="AT2492" s="8">
        <v>0</v>
      </c>
      <c r="AU2492" s="8">
        <v>0</v>
      </c>
      <c r="AV2492" s="8">
        <v>0</v>
      </c>
    </row>
    <row r="2493" spans="1:48">
      <c r="A2493" s="8" t="s">
        <v>2002</v>
      </c>
      <c r="B2493" s="8">
        <v>12562</v>
      </c>
      <c r="D2493" s="8" t="s">
        <v>4192</v>
      </c>
      <c r="E2493" s="8">
        <v>7.6666666666666669E-4</v>
      </c>
      <c r="G2493" s="8">
        <v>8.833333333333333E-4</v>
      </c>
      <c r="H2493" s="8">
        <v>6.9999999999999999E-4</v>
      </c>
      <c r="I2493" s="8">
        <v>1.5833333333333333E-3</v>
      </c>
      <c r="J2493" s="8">
        <v>7.1666666666666667E-4</v>
      </c>
      <c r="S2493" s="8">
        <v>112552</v>
      </c>
      <c r="T2493" s="8">
        <v>1</v>
      </c>
      <c r="U2493" s="8">
        <v>0</v>
      </c>
      <c r="V2493" s="8">
        <v>0</v>
      </c>
      <c r="W2493" s="8">
        <v>0</v>
      </c>
      <c r="X2493" s="8">
        <v>0</v>
      </c>
      <c r="Y2493" s="8">
        <v>0</v>
      </c>
      <c r="Z2493" s="8">
        <v>0</v>
      </c>
      <c r="AA2493" s="8">
        <v>0</v>
      </c>
      <c r="AB2493" s="8">
        <v>0</v>
      </c>
      <c r="AK2493" s="8">
        <v>0</v>
      </c>
      <c r="AL2493" s="8">
        <v>0</v>
      </c>
      <c r="AM2493" s="8">
        <v>0</v>
      </c>
      <c r="AN2493" s="8">
        <v>0</v>
      </c>
      <c r="AO2493" s="8">
        <v>0</v>
      </c>
      <c r="AP2493" s="8">
        <v>0</v>
      </c>
      <c r="AQ2493" s="8">
        <v>30013</v>
      </c>
      <c r="AR2493" s="8">
        <v>6.0000000000000001E-3</v>
      </c>
      <c r="AS2493" s="8">
        <v>300000191</v>
      </c>
      <c r="AT2493" s="8">
        <v>1.8520000000000001E-3</v>
      </c>
      <c r="AU2493" s="8">
        <v>30201</v>
      </c>
      <c r="AV2493" s="8">
        <v>1.8520000000000001E-3</v>
      </c>
    </row>
    <row r="2494" spans="1:48">
      <c r="A2494" s="8" t="s">
        <v>2002</v>
      </c>
      <c r="B2494" s="8">
        <v>12567</v>
      </c>
      <c r="D2494" s="8" t="s">
        <v>4193</v>
      </c>
      <c r="E2494" s="8">
        <v>8.3333333333333339E-4</v>
      </c>
      <c r="F2494" s="8">
        <v>5.8333333333333338E-4</v>
      </c>
      <c r="G2494" s="8">
        <v>1.1666666666666668E-3</v>
      </c>
      <c r="I2494" s="8">
        <v>1.7500000000000003E-3</v>
      </c>
      <c r="J2494" s="8">
        <v>7.5000000000000002E-4</v>
      </c>
      <c r="S2494" s="8">
        <v>112567</v>
      </c>
      <c r="T2494" s="8">
        <v>1</v>
      </c>
      <c r="U2494" s="8" t="s">
        <v>1369</v>
      </c>
      <c r="V2494" s="8">
        <v>2.3999999999999998E-4</v>
      </c>
      <c r="W2494" s="8" t="s">
        <v>1371</v>
      </c>
      <c r="X2494" s="8">
        <v>8.0000000000000004E-4</v>
      </c>
      <c r="Y2494" s="8" t="s">
        <v>1399</v>
      </c>
      <c r="Z2494" s="8">
        <v>9.5E-4</v>
      </c>
      <c r="AA2494" s="8">
        <v>0</v>
      </c>
      <c r="AB2494" s="8">
        <v>0</v>
      </c>
      <c r="AK2494" s="8">
        <v>0</v>
      </c>
      <c r="AL2494" s="8">
        <v>0</v>
      </c>
      <c r="AM2494" s="8">
        <v>0</v>
      </c>
      <c r="AN2494" s="8">
        <v>0</v>
      </c>
      <c r="AO2494" s="8">
        <v>30107</v>
      </c>
      <c r="AP2494" s="8">
        <v>2.8571000000000003E-2</v>
      </c>
      <c r="AQ2494" s="8">
        <v>30013</v>
      </c>
      <c r="AR2494" s="8">
        <v>7.143E-3</v>
      </c>
      <c r="AS2494" s="8">
        <v>30017</v>
      </c>
      <c r="AT2494" s="8">
        <v>1.7799999999999999E-4</v>
      </c>
      <c r="AU2494" s="8">
        <v>30201</v>
      </c>
      <c r="AV2494" s="8">
        <v>2.8570000000000002E-3</v>
      </c>
    </row>
    <row r="2495" spans="1:48">
      <c r="A2495" s="8" t="s">
        <v>2002</v>
      </c>
      <c r="B2495" s="8">
        <v>12568</v>
      </c>
      <c r="D2495" s="8" t="s">
        <v>4194</v>
      </c>
      <c r="E2495" s="8">
        <v>1.6999999999999999E-3</v>
      </c>
      <c r="G2495" s="8">
        <v>1.2033333333333332E-2</v>
      </c>
      <c r="I2495" s="8">
        <v>1.2033333333333332E-2</v>
      </c>
      <c r="J2495" s="8">
        <v>4.4999999999999997E-3</v>
      </c>
      <c r="S2495" s="8">
        <v>12643</v>
      </c>
      <c r="T2495" s="8">
        <v>1</v>
      </c>
      <c r="U2495" s="8">
        <v>0</v>
      </c>
      <c r="V2495" s="8">
        <v>0</v>
      </c>
      <c r="W2495" s="8">
        <v>0</v>
      </c>
      <c r="X2495" s="8">
        <v>0</v>
      </c>
      <c r="Y2495" s="8" t="s">
        <v>1399</v>
      </c>
      <c r="Z2495" s="8">
        <v>1.005E-2</v>
      </c>
      <c r="AA2495" s="8">
        <v>0</v>
      </c>
      <c r="AB2495" s="8">
        <v>0</v>
      </c>
      <c r="AK2495" s="8">
        <v>30106</v>
      </c>
      <c r="AL2495" s="8">
        <v>0.01</v>
      </c>
      <c r="AM2495" s="8">
        <v>0</v>
      </c>
      <c r="AN2495" s="8">
        <v>0</v>
      </c>
      <c r="AO2495" s="8">
        <v>0</v>
      </c>
      <c r="AP2495" s="8">
        <v>0</v>
      </c>
      <c r="AQ2495" s="8">
        <v>30013</v>
      </c>
      <c r="AR2495" s="8">
        <v>2.5000000000000001E-2</v>
      </c>
      <c r="AS2495" s="8">
        <v>0</v>
      </c>
      <c r="AT2495" s="8">
        <v>0</v>
      </c>
      <c r="AU2495" s="8">
        <v>30201</v>
      </c>
      <c r="AV2495" s="8">
        <v>0.01</v>
      </c>
    </row>
    <row r="2496" spans="1:48">
      <c r="A2496" s="8" t="s">
        <v>2002</v>
      </c>
      <c r="B2496" s="8">
        <v>12569</v>
      </c>
      <c r="D2496" s="8" t="s">
        <v>4195</v>
      </c>
      <c r="E2496" s="8">
        <v>1.6999999999999999E-3</v>
      </c>
      <c r="G2496" s="8">
        <v>1.2033333333333332E-2</v>
      </c>
      <c r="I2496" s="8">
        <v>1.2033333333333332E-2</v>
      </c>
      <c r="J2496" s="8">
        <v>4.4999999999999997E-3</v>
      </c>
      <c r="S2496" s="8">
        <v>112569</v>
      </c>
      <c r="T2496" s="8">
        <v>1</v>
      </c>
      <c r="U2496" s="8">
        <v>0</v>
      </c>
      <c r="V2496" s="8">
        <v>0</v>
      </c>
      <c r="W2496" s="8">
        <v>0</v>
      </c>
      <c r="X2496" s="8">
        <v>0</v>
      </c>
      <c r="Y2496" s="8" t="s">
        <v>1399</v>
      </c>
      <c r="Z2496" s="8">
        <v>1.005E-2</v>
      </c>
      <c r="AA2496" s="8">
        <v>0</v>
      </c>
      <c r="AB2496" s="8">
        <v>0</v>
      </c>
      <c r="AK2496" s="8">
        <v>30106</v>
      </c>
      <c r="AL2496" s="8">
        <v>0.01</v>
      </c>
      <c r="AM2496" s="8">
        <v>0</v>
      </c>
      <c r="AN2496" s="8">
        <v>0</v>
      </c>
      <c r="AO2496" s="8">
        <v>0</v>
      </c>
      <c r="AP2496" s="8">
        <v>0</v>
      </c>
      <c r="AQ2496" s="8">
        <v>30013</v>
      </c>
      <c r="AR2496" s="8">
        <v>2.5000000000000001E-2</v>
      </c>
      <c r="AS2496" s="8">
        <v>0</v>
      </c>
      <c r="AT2496" s="8">
        <v>0</v>
      </c>
      <c r="AU2496" s="8">
        <v>30201</v>
      </c>
      <c r="AV2496" s="8">
        <v>0.01</v>
      </c>
    </row>
    <row r="2497" spans="1:48">
      <c r="A2497" s="8" t="s">
        <v>2002</v>
      </c>
      <c r="B2497" s="8">
        <v>12570</v>
      </c>
      <c r="D2497" s="8" t="s">
        <v>4196</v>
      </c>
      <c r="E2497" s="8">
        <v>1.6999999999999999E-3</v>
      </c>
      <c r="G2497" s="8">
        <v>1.2033333333333332E-2</v>
      </c>
      <c r="I2497" s="8">
        <v>1.2033333333333332E-2</v>
      </c>
      <c r="J2497" s="8">
        <v>4.4999999999999997E-3</v>
      </c>
      <c r="S2497" s="8">
        <v>12642</v>
      </c>
      <c r="T2497" s="8">
        <v>1</v>
      </c>
      <c r="U2497" s="8">
        <v>0</v>
      </c>
      <c r="V2497" s="8">
        <v>0</v>
      </c>
      <c r="W2497" s="8">
        <v>0</v>
      </c>
      <c r="X2497" s="8">
        <v>0</v>
      </c>
      <c r="Y2497" s="8" t="s">
        <v>1399</v>
      </c>
      <c r="Z2497" s="8">
        <v>1.005E-2</v>
      </c>
      <c r="AA2497" s="8">
        <v>0</v>
      </c>
      <c r="AB2497" s="8">
        <v>0</v>
      </c>
      <c r="AK2497" s="8">
        <v>30106</v>
      </c>
      <c r="AL2497" s="8">
        <v>0.01</v>
      </c>
      <c r="AM2497" s="8">
        <v>0</v>
      </c>
      <c r="AN2497" s="8">
        <v>0</v>
      </c>
      <c r="AO2497" s="8">
        <v>0</v>
      </c>
      <c r="AP2497" s="8">
        <v>0</v>
      </c>
      <c r="AQ2497" s="8">
        <v>30013</v>
      </c>
      <c r="AR2497" s="8">
        <v>2.5000000000000001E-2</v>
      </c>
      <c r="AS2497" s="8">
        <v>0</v>
      </c>
      <c r="AT2497" s="8">
        <v>0</v>
      </c>
      <c r="AU2497" s="8">
        <v>30201</v>
      </c>
      <c r="AV2497" s="8">
        <v>0.01</v>
      </c>
    </row>
    <row r="2498" spans="1:48">
      <c r="A2498" s="8" t="s">
        <v>2002</v>
      </c>
      <c r="B2498" s="8">
        <v>12571</v>
      </c>
      <c r="D2498" s="8" t="s">
        <v>4197</v>
      </c>
      <c r="E2498" s="8">
        <v>1.6999999999999999E-3</v>
      </c>
      <c r="F2498" s="8">
        <v>1.7183333333333332E-2</v>
      </c>
      <c r="G2498" s="8">
        <v>1.7033333333333334E-2</v>
      </c>
      <c r="I2498" s="8">
        <v>3.4216666666666666E-2</v>
      </c>
      <c r="J2498" s="8">
        <v>4.4999999999999997E-3</v>
      </c>
      <c r="S2498" s="8">
        <v>112571</v>
      </c>
      <c r="T2498" s="8">
        <v>1</v>
      </c>
      <c r="U2498" s="8">
        <v>0</v>
      </c>
      <c r="V2498" s="8">
        <v>0</v>
      </c>
      <c r="W2498" s="8">
        <v>0</v>
      </c>
      <c r="X2498" s="8">
        <v>0</v>
      </c>
      <c r="Y2498" s="8" t="s">
        <v>1399</v>
      </c>
      <c r="Z2498" s="8">
        <v>1.005E-2</v>
      </c>
      <c r="AA2498" s="8">
        <v>0</v>
      </c>
      <c r="AB2498" s="8">
        <v>0</v>
      </c>
      <c r="AK2498" s="8">
        <v>30106</v>
      </c>
      <c r="AL2498" s="8">
        <v>0.01</v>
      </c>
      <c r="AM2498" s="8">
        <v>0</v>
      </c>
      <c r="AN2498" s="8">
        <v>0</v>
      </c>
      <c r="AO2498" s="8">
        <v>0</v>
      </c>
      <c r="AP2498" s="8">
        <v>0</v>
      </c>
      <c r="AQ2498" s="8">
        <v>30013</v>
      </c>
      <c r="AR2498" s="8">
        <v>2.5000000000000001E-2</v>
      </c>
      <c r="AS2498" s="8">
        <v>0</v>
      </c>
      <c r="AT2498" s="8">
        <v>0</v>
      </c>
      <c r="AU2498" s="8">
        <v>30201</v>
      </c>
      <c r="AV2498" s="8">
        <v>0.01</v>
      </c>
    </row>
    <row r="2499" spans="1:48">
      <c r="A2499" s="8" t="s">
        <v>2002</v>
      </c>
      <c r="B2499" s="8">
        <v>12572</v>
      </c>
      <c r="D2499" s="8" t="s">
        <v>4198</v>
      </c>
      <c r="E2499" s="8">
        <v>6.0000000000000001E-3</v>
      </c>
      <c r="G2499" s="8">
        <v>2.5000000000000001E-2</v>
      </c>
      <c r="I2499" s="8">
        <v>2.5000000000000001E-2</v>
      </c>
      <c r="J2499" s="8">
        <v>5.2166666666666672E-3</v>
      </c>
      <c r="S2499" s="8">
        <v>112572</v>
      </c>
      <c r="T2499" s="8">
        <v>1</v>
      </c>
      <c r="U2499" s="8">
        <v>0</v>
      </c>
      <c r="V2499" s="8">
        <v>0</v>
      </c>
      <c r="W2499" s="8">
        <v>0</v>
      </c>
      <c r="X2499" s="8">
        <v>0</v>
      </c>
      <c r="Y2499" s="8" t="s">
        <v>1399</v>
      </c>
      <c r="Z2499" s="8">
        <v>2.9499999999999998E-2</v>
      </c>
      <c r="AA2499" s="8">
        <v>0</v>
      </c>
      <c r="AB2499" s="8">
        <v>0</v>
      </c>
      <c r="AK2499" s="8">
        <v>30106</v>
      </c>
      <c r="AL2499" s="8">
        <v>5.0000000000000001E-3</v>
      </c>
      <c r="AM2499" s="8">
        <v>0</v>
      </c>
      <c r="AN2499" s="8">
        <v>0</v>
      </c>
      <c r="AO2499" s="8">
        <v>0</v>
      </c>
      <c r="AP2499" s="8">
        <v>0</v>
      </c>
      <c r="AQ2499" s="8">
        <v>0</v>
      </c>
      <c r="AR2499" s="8">
        <v>0</v>
      </c>
      <c r="AS2499" s="8">
        <v>30017</v>
      </c>
      <c r="AT2499" s="8">
        <v>1.25E-3</v>
      </c>
      <c r="AU2499" s="8">
        <v>30201</v>
      </c>
      <c r="AV2499" s="8">
        <v>0.01</v>
      </c>
    </row>
    <row r="2500" spans="1:48">
      <c r="A2500" s="8" t="s">
        <v>2002</v>
      </c>
      <c r="B2500" s="8">
        <v>12573</v>
      </c>
      <c r="D2500" s="8" t="s">
        <v>4199</v>
      </c>
      <c r="E2500" s="8">
        <v>9.8333333333333328E-3</v>
      </c>
      <c r="G2500" s="8">
        <v>4.2499999999999996E-2</v>
      </c>
      <c r="I2500" s="8">
        <v>4.2499999999999996E-2</v>
      </c>
      <c r="J2500" s="8">
        <v>8.9999999999999993E-3</v>
      </c>
      <c r="S2500" s="8">
        <v>112573</v>
      </c>
      <c r="T2500" s="8">
        <v>1</v>
      </c>
      <c r="U2500" s="8" t="s">
        <v>1369</v>
      </c>
      <c r="V2500" s="8">
        <v>2.1000000000000003E-3</v>
      </c>
      <c r="W2500" s="8" t="s">
        <v>1371</v>
      </c>
      <c r="X2500" s="8">
        <v>7.0000000000000001E-3</v>
      </c>
      <c r="Y2500" s="8" t="s">
        <v>1399</v>
      </c>
      <c r="Z2500" s="8">
        <v>2.75E-2</v>
      </c>
      <c r="AA2500" s="8">
        <v>0</v>
      </c>
      <c r="AB2500" s="8">
        <v>0</v>
      </c>
      <c r="AK2500" s="8">
        <v>0</v>
      </c>
      <c r="AL2500" s="8">
        <v>0</v>
      </c>
      <c r="AM2500" s="8">
        <v>0</v>
      </c>
      <c r="AN2500" s="8">
        <v>0</v>
      </c>
      <c r="AO2500" s="8">
        <v>0</v>
      </c>
      <c r="AP2500" s="8">
        <v>0</v>
      </c>
      <c r="AQ2500" s="8">
        <v>30013</v>
      </c>
      <c r="AR2500" s="8">
        <v>0.05</v>
      </c>
      <c r="AS2500" s="8">
        <v>0</v>
      </c>
      <c r="AT2500" s="8">
        <v>0</v>
      </c>
      <c r="AU2500" s="8">
        <v>30201</v>
      </c>
      <c r="AV2500" s="8">
        <v>0.01</v>
      </c>
    </row>
    <row r="2501" spans="1:48">
      <c r="A2501" s="8" t="s">
        <v>2002</v>
      </c>
      <c r="B2501" s="8">
        <v>12574</v>
      </c>
      <c r="D2501" s="8" t="s">
        <v>4200</v>
      </c>
      <c r="E2501" s="8">
        <v>6.0000000000000001E-3</v>
      </c>
      <c r="F2501" s="8">
        <v>7.8333333333333328E-3</v>
      </c>
      <c r="G2501" s="8">
        <v>2.5000000000000001E-2</v>
      </c>
      <c r="I2501" s="8">
        <v>3.2833333333333332E-2</v>
      </c>
      <c r="J2501" s="8">
        <v>5.2166666666666672E-3</v>
      </c>
      <c r="S2501" s="8">
        <v>112574</v>
      </c>
      <c r="T2501" s="8">
        <v>1</v>
      </c>
      <c r="U2501" s="8" t="s">
        <v>1369</v>
      </c>
      <c r="V2501" s="8">
        <v>1.0500000000000002E-3</v>
      </c>
      <c r="W2501" s="8" t="s">
        <v>1371</v>
      </c>
      <c r="X2501" s="8">
        <v>3.5000000000000001E-3</v>
      </c>
      <c r="Y2501" s="8" t="s">
        <v>1399</v>
      </c>
      <c r="Z2501" s="8">
        <v>2.9499999999999998E-2</v>
      </c>
      <c r="AA2501" s="8">
        <v>0</v>
      </c>
      <c r="AB2501" s="8">
        <v>0</v>
      </c>
      <c r="AK2501" s="8">
        <v>0</v>
      </c>
      <c r="AL2501" s="8">
        <v>0</v>
      </c>
      <c r="AM2501" s="8">
        <v>0</v>
      </c>
      <c r="AN2501" s="8">
        <v>0</v>
      </c>
      <c r="AO2501" s="8">
        <v>0</v>
      </c>
      <c r="AP2501" s="8">
        <v>0</v>
      </c>
      <c r="AQ2501" s="8">
        <v>30013</v>
      </c>
      <c r="AR2501" s="8">
        <v>0.25</v>
      </c>
      <c r="AS2501" s="8">
        <v>30017</v>
      </c>
      <c r="AT2501" s="8">
        <v>2.604E-3</v>
      </c>
      <c r="AU2501" s="8">
        <v>30201</v>
      </c>
      <c r="AV2501" s="8">
        <v>4.1667000000000003E-2</v>
      </c>
    </row>
    <row r="2502" spans="1:48">
      <c r="A2502" s="8" t="s">
        <v>2002</v>
      </c>
      <c r="B2502" s="8">
        <v>12575</v>
      </c>
      <c r="D2502" s="8" t="s">
        <v>4201</v>
      </c>
      <c r="E2502" s="8">
        <v>3.966666666666667E-2</v>
      </c>
      <c r="F2502" s="8">
        <v>1.2666666666666666E-2</v>
      </c>
      <c r="G2502" s="8">
        <v>4.5499999999999999E-2</v>
      </c>
      <c r="I2502" s="8">
        <v>5.8166666666666665E-2</v>
      </c>
      <c r="J2502" s="8">
        <v>8.9999999999999993E-3</v>
      </c>
      <c r="S2502" s="8">
        <v>112575</v>
      </c>
      <c r="T2502" s="8">
        <v>1</v>
      </c>
      <c r="U2502" s="8" t="s">
        <v>1369</v>
      </c>
      <c r="V2502" s="8">
        <v>1.74E-3</v>
      </c>
      <c r="W2502" s="8" t="s">
        <v>1371</v>
      </c>
      <c r="X2502" s="8">
        <v>5.7999999999999996E-3</v>
      </c>
      <c r="Y2502" s="8" t="s">
        <v>1399</v>
      </c>
      <c r="Z2502" s="8">
        <v>2.0500000000000001E-2</v>
      </c>
      <c r="AA2502" s="8">
        <v>0</v>
      </c>
      <c r="AB2502" s="8">
        <v>0</v>
      </c>
      <c r="AK2502" s="8">
        <v>0</v>
      </c>
      <c r="AL2502" s="8">
        <v>0</v>
      </c>
      <c r="AM2502" s="8">
        <v>0</v>
      </c>
      <c r="AN2502" s="8">
        <v>0</v>
      </c>
      <c r="AO2502" s="8">
        <v>0</v>
      </c>
      <c r="AP2502" s="8">
        <v>0</v>
      </c>
      <c r="AQ2502" s="8">
        <v>30013</v>
      </c>
      <c r="AR2502" s="8">
        <v>0.25</v>
      </c>
      <c r="AS2502" s="8">
        <v>0</v>
      </c>
      <c r="AT2502" s="8">
        <v>0</v>
      </c>
      <c r="AU2502" s="8">
        <v>30201</v>
      </c>
      <c r="AV2502" s="8">
        <v>0.01</v>
      </c>
    </row>
    <row r="2503" spans="1:48">
      <c r="A2503" s="8" t="s">
        <v>2002</v>
      </c>
      <c r="B2503" s="8">
        <v>12576</v>
      </c>
      <c r="D2503" s="8" t="s">
        <v>4202</v>
      </c>
      <c r="E2503" s="8">
        <v>6.6666666666666664E-4</v>
      </c>
      <c r="F2503" s="8">
        <v>5.8333333333333338E-4</v>
      </c>
      <c r="G2503" s="8">
        <v>8.3333333333333339E-4</v>
      </c>
      <c r="H2503" s="8">
        <v>5.0000000000000001E-4</v>
      </c>
      <c r="I2503" s="8">
        <v>1.9166666666666668E-3</v>
      </c>
      <c r="J2503" s="8">
        <v>4.1666666666666669E-4</v>
      </c>
      <c r="S2503" s="8">
        <v>112576</v>
      </c>
      <c r="T2503" s="8">
        <v>1</v>
      </c>
      <c r="U2503" s="8" t="s">
        <v>1373</v>
      </c>
      <c r="V2503" s="8">
        <v>8.3799999999999999E-4</v>
      </c>
      <c r="W2503" s="8">
        <v>0</v>
      </c>
      <c r="X2503" s="8">
        <v>0</v>
      </c>
      <c r="Y2503" s="8" t="s">
        <v>1465</v>
      </c>
      <c r="Z2503" s="8">
        <v>1.3759999999999998E-3</v>
      </c>
      <c r="AA2503" s="8" t="s">
        <v>1365</v>
      </c>
      <c r="AB2503" s="8">
        <v>3.9100000000000002E-4</v>
      </c>
      <c r="AK2503" s="8">
        <v>30106</v>
      </c>
      <c r="AL2503" s="8">
        <v>2.1970000000000002E-3</v>
      </c>
      <c r="AM2503" s="8">
        <v>0</v>
      </c>
      <c r="AN2503" s="8">
        <v>0</v>
      </c>
      <c r="AO2503" s="8">
        <v>30105</v>
      </c>
      <c r="AP2503" s="8">
        <v>2.2222000000000002E-2</v>
      </c>
      <c r="AQ2503" s="8">
        <v>0</v>
      </c>
      <c r="AR2503" s="8">
        <v>0</v>
      </c>
      <c r="AS2503" s="8">
        <v>0</v>
      </c>
      <c r="AT2503" s="8">
        <v>0</v>
      </c>
      <c r="AU2503" s="8">
        <v>30201</v>
      </c>
      <c r="AV2503" s="8">
        <v>2.222E-3</v>
      </c>
    </row>
    <row r="2504" spans="1:48">
      <c r="A2504" s="8" t="s">
        <v>2002</v>
      </c>
      <c r="B2504" s="8">
        <v>12577</v>
      </c>
      <c r="D2504" s="8" t="s">
        <v>4203</v>
      </c>
      <c r="E2504" s="8">
        <v>6.6666666666666664E-4</v>
      </c>
      <c r="F2504" s="8">
        <v>5.8333333333333338E-4</v>
      </c>
      <c r="G2504" s="8">
        <v>8.3333333333333339E-4</v>
      </c>
      <c r="H2504" s="8">
        <v>5.0000000000000001E-4</v>
      </c>
      <c r="I2504" s="8">
        <v>1.9166666666666668E-3</v>
      </c>
      <c r="J2504" s="8">
        <v>4.1666666666666669E-4</v>
      </c>
      <c r="S2504" s="8">
        <v>112577</v>
      </c>
      <c r="T2504" s="8">
        <v>1</v>
      </c>
      <c r="U2504" s="8" t="s">
        <v>1373</v>
      </c>
      <c r="V2504" s="8">
        <v>1.3500000000000001E-3</v>
      </c>
      <c r="W2504" s="8">
        <v>0</v>
      </c>
      <c r="X2504" s="8">
        <v>0</v>
      </c>
      <c r="Y2504" s="8" t="s">
        <v>1465</v>
      </c>
      <c r="Z2504" s="8">
        <v>1.5499999999999999E-3</v>
      </c>
      <c r="AA2504" s="8" t="s">
        <v>1365</v>
      </c>
      <c r="AB2504" s="8">
        <v>8.0000000000000004E-4</v>
      </c>
      <c r="AK2504" s="8">
        <v>30106</v>
      </c>
      <c r="AL2504" s="8">
        <v>2.1970000000000002E-3</v>
      </c>
      <c r="AM2504" s="8">
        <v>0</v>
      </c>
      <c r="AN2504" s="8">
        <v>0</v>
      </c>
      <c r="AO2504" s="8">
        <v>30105</v>
      </c>
      <c r="AP2504" s="8">
        <v>2.2222000000000002E-2</v>
      </c>
      <c r="AQ2504" s="8">
        <v>30013</v>
      </c>
      <c r="AR2504" s="8">
        <v>5.0000000000000001E-3</v>
      </c>
      <c r="AS2504" s="8">
        <v>0</v>
      </c>
      <c r="AT2504" s="8">
        <v>0</v>
      </c>
      <c r="AU2504" s="8">
        <v>30201</v>
      </c>
      <c r="AV2504" s="8">
        <v>2.222E-3</v>
      </c>
    </row>
    <row r="2505" spans="1:48">
      <c r="A2505" s="8" t="s">
        <v>2002</v>
      </c>
      <c r="B2505" s="8">
        <v>12578</v>
      </c>
      <c r="D2505" s="8" t="s">
        <v>4204</v>
      </c>
      <c r="E2505" s="8">
        <v>6.6666666666666671E-3</v>
      </c>
      <c r="G2505" s="8">
        <v>1.2500000000000001E-2</v>
      </c>
      <c r="H2505" s="8">
        <v>2.1666666666666666E-3</v>
      </c>
      <c r="I2505" s="8">
        <v>1.4666666666666668E-2</v>
      </c>
      <c r="J2505" s="8">
        <v>3.3333333333333335E-3</v>
      </c>
      <c r="S2505" s="8">
        <v>112381</v>
      </c>
      <c r="T2505" s="8">
        <v>1</v>
      </c>
      <c r="U2505" s="8">
        <v>0</v>
      </c>
      <c r="V2505" s="8">
        <v>0</v>
      </c>
      <c r="W2505" s="8">
        <v>0</v>
      </c>
      <c r="X2505" s="8">
        <v>0</v>
      </c>
      <c r="Y2505" s="8" t="s">
        <v>1465</v>
      </c>
      <c r="Z2505" s="8">
        <v>2.5000000000000001E-2</v>
      </c>
      <c r="AA2505" s="8" t="s">
        <v>1365</v>
      </c>
      <c r="AB2505" s="8">
        <v>6.2500000000000003E-3</v>
      </c>
      <c r="AK2505" s="8">
        <v>0</v>
      </c>
      <c r="AL2505" s="8">
        <v>0</v>
      </c>
      <c r="AM2505" s="8">
        <v>0</v>
      </c>
      <c r="AN2505" s="8">
        <v>0</v>
      </c>
      <c r="AO2505" s="8">
        <v>0</v>
      </c>
      <c r="AP2505" s="8">
        <v>0</v>
      </c>
      <c r="AQ2505" s="8">
        <v>30013</v>
      </c>
      <c r="AR2505" s="8">
        <v>0.04</v>
      </c>
      <c r="AS2505" s="8">
        <v>0</v>
      </c>
      <c r="AT2505" s="8">
        <v>0</v>
      </c>
      <c r="AU2505" s="8">
        <v>30201</v>
      </c>
      <c r="AV2505" s="8">
        <v>1.923E-3</v>
      </c>
    </row>
    <row r="2506" spans="1:48">
      <c r="A2506" s="8" t="s">
        <v>2002</v>
      </c>
      <c r="B2506" s="8">
        <v>12582</v>
      </c>
      <c r="D2506" s="8" t="s">
        <v>4205</v>
      </c>
      <c r="E2506" s="8">
        <v>6.0000000000000001E-3</v>
      </c>
      <c r="G2506" s="8">
        <v>5.8333333333333338E-4</v>
      </c>
      <c r="I2506" s="8">
        <v>5.8333333333333338E-4</v>
      </c>
      <c r="J2506" s="8">
        <v>5.2499999999999995E-3</v>
      </c>
      <c r="S2506" s="8">
        <v>112582</v>
      </c>
      <c r="T2506" s="8">
        <v>1</v>
      </c>
      <c r="U2506" s="8">
        <v>0</v>
      </c>
      <c r="V2506" s="8">
        <v>0</v>
      </c>
      <c r="W2506" s="8">
        <v>0</v>
      </c>
      <c r="X2506" s="8">
        <v>0</v>
      </c>
      <c r="Y2506" s="8" t="s">
        <v>1399</v>
      </c>
      <c r="Z2506" s="8">
        <v>3.4500000000000003E-2</v>
      </c>
      <c r="AA2506" s="8">
        <v>0</v>
      </c>
      <c r="AB2506" s="8">
        <v>0</v>
      </c>
      <c r="AK2506" s="8">
        <v>30106</v>
      </c>
      <c r="AL2506" s="8">
        <v>0.01</v>
      </c>
      <c r="AM2506" s="8">
        <v>0</v>
      </c>
      <c r="AN2506" s="8">
        <v>0</v>
      </c>
      <c r="AO2506" s="8">
        <v>0</v>
      </c>
      <c r="AP2506" s="8">
        <v>0</v>
      </c>
      <c r="AQ2506" s="8">
        <v>0</v>
      </c>
      <c r="AR2506" s="8">
        <v>0</v>
      </c>
      <c r="AS2506" s="8">
        <v>30017</v>
      </c>
      <c r="AT2506" s="8">
        <v>1.25E-3</v>
      </c>
      <c r="AU2506" s="8">
        <v>30201</v>
      </c>
      <c r="AV2506" s="8">
        <v>0.01</v>
      </c>
    </row>
    <row r="2507" spans="1:48">
      <c r="A2507" s="8" t="s">
        <v>2002</v>
      </c>
      <c r="B2507" s="8">
        <v>12583</v>
      </c>
      <c r="D2507" s="8" t="s">
        <v>4206</v>
      </c>
      <c r="E2507" s="8">
        <v>5.0166666666666665E-2</v>
      </c>
      <c r="F2507" s="8">
        <v>1.3666666666666667E-2</v>
      </c>
      <c r="G2507" s="8">
        <v>3.95E-2</v>
      </c>
      <c r="I2507" s="8">
        <v>5.3166666666666668E-2</v>
      </c>
      <c r="J2507" s="8">
        <v>1.6E-2</v>
      </c>
      <c r="S2507" s="8">
        <v>112583</v>
      </c>
      <c r="T2507" s="8">
        <v>1</v>
      </c>
      <c r="U2507" s="8" t="s">
        <v>1369</v>
      </c>
      <c r="V2507" s="8">
        <v>3.0000000000000001E-3</v>
      </c>
      <c r="W2507" s="8" t="s">
        <v>1371</v>
      </c>
      <c r="X2507" s="8">
        <v>0.01</v>
      </c>
      <c r="Y2507" s="8" t="s">
        <v>1399</v>
      </c>
      <c r="Z2507" s="8">
        <v>2.5999999999999999E-2</v>
      </c>
      <c r="AA2507" s="8">
        <v>0</v>
      </c>
      <c r="AB2507" s="8">
        <v>0</v>
      </c>
      <c r="AK2507" s="8">
        <v>0</v>
      </c>
      <c r="AL2507" s="8">
        <v>0</v>
      </c>
      <c r="AM2507" s="8">
        <v>0</v>
      </c>
      <c r="AN2507" s="8">
        <v>0</v>
      </c>
      <c r="AO2507" s="8">
        <v>0</v>
      </c>
      <c r="AP2507" s="8">
        <v>0</v>
      </c>
      <c r="AQ2507" s="8">
        <v>30013</v>
      </c>
      <c r="AR2507" s="8">
        <v>0.25</v>
      </c>
      <c r="AS2507" s="8">
        <v>0</v>
      </c>
      <c r="AT2507" s="8">
        <v>0</v>
      </c>
      <c r="AU2507" s="8">
        <v>30201</v>
      </c>
      <c r="AV2507" s="8">
        <v>0.01</v>
      </c>
    </row>
    <row r="2508" spans="1:48">
      <c r="A2508" s="8" t="s">
        <v>2002</v>
      </c>
      <c r="B2508" s="8">
        <v>12584</v>
      </c>
      <c r="D2508" s="8" t="s">
        <v>4207</v>
      </c>
      <c r="E2508" s="8">
        <v>5.2499999999999995E-3</v>
      </c>
      <c r="F2508" s="8">
        <v>4.3333333333333331E-3</v>
      </c>
      <c r="G2508" s="8">
        <v>1.175E-2</v>
      </c>
      <c r="I2508" s="8">
        <v>1.6083333333333331E-2</v>
      </c>
      <c r="J2508" s="8">
        <v>6.5833333333333325E-3</v>
      </c>
      <c r="S2508" s="8">
        <v>112584</v>
      </c>
      <c r="T2508" s="8">
        <v>1</v>
      </c>
      <c r="U2508" s="8">
        <v>0</v>
      </c>
      <c r="V2508" s="8">
        <v>0</v>
      </c>
      <c r="W2508" s="8" t="s">
        <v>1371</v>
      </c>
      <c r="X2508" s="8">
        <v>5.5709999999999996E-3</v>
      </c>
      <c r="Y2508" s="8" t="s">
        <v>1399</v>
      </c>
      <c r="Z2508" s="8">
        <v>2.3E-2</v>
      </c>
      <c r="AA2508" s="8">
        <v>0</v>
      </c>
      <c r="AB2508" s="8">
        <v>0</v>
      </c>
      <c r="AK2508" s="8">
        <v>0</v>
      </c>
      <c r="AL2508" s="8">
        <v>0</v>
      </c>
      <c r="AM2508" s="8">
        <v>0</v>
      </c>
      <c r="AN2508" s="8">
        <v>0</v>
      </c>
      <c r="AO2508" s="8">
        <v>0</v>
      </c>
      <c r="AP2508" s="8">
        <v>0</v>
      </c>
      <c r="AQ2508" s="8">
        <v>0</v>
      </c>
      <c r="AR2508" s="8">
        <v>0</v>
      </c>
      <c r="AS2508" s="8">
        <v>30018</v>
      </c>
      <c r="AT2508" s="8">
        <v>1.075E-3</v>
      </c>
      <c r="AU2508" s="8">
        <v>30201</v>
      </c>
      <c r="AV2508" s="8">
        <v>1.075E-3</v>
      </c>
    </row>
    <row r="2509" spans="1:48">
      <c r="A2509" s="8" t="s">
        <v>2002</v>
      </c>
      <c r="B2509" s="8">
        <v>12585</v>
      </c>
      <c r="D2509" s="8" t="s">
        <v>4208</v>
      </c>
      <c r="E2509" s="8">
        <v>5.2499999999999995E-3</v>
      </c>
      <c r="F2509" s="8">
        <v>4.3333333333333331E-3</v>
      </c>
      <c r="G2509" s="8">
        <v>1.175E-2</v>
      </c>
      <c r="I2509" s="8">
        <v>1.6083333333333331E-2</v>
      </c>
      <c r="J2509" s="8">
        <v>6.5833333333333325E-3</v>
      </c>
      <c r="S2509" s="8">
        <v>112585</v>
      </c>
      <c r="T2509" s="8">
        <v>1</v>
      </c>
      <c r="U2509" s="8">
        <v>0</v>
      </c>
      <c r="V2509" s="8">
        <v>0</v>
      </c>
      <c r="W2509" s="8" t="s">
        <v>1371</v>
      </c>
      <c r="X2509" s="8">
        <v>5.5709999999999996E-3</v>
      </c>
      <c r="Y2509" s="8" t="s">
        <v>1399</v>
      </c>
      <c r="Z2509" s="8">
        <v>2.3E-2</v>
      </c>
      <c r="AA2509" s="8">
        <v>0</v>
      </c>
      <c r="AB2509" s="8">
        <v>0</v>
      </c>
      <c r="AK2509" s="8">
        <v>0</v>
      </c>
      <c r="AL2509" s="8">
        <v>0</v>
      </c>
      <c r="AM2509" s="8">
        <v>0</v>
      </c>
      <c r="AN2509" s="8">
        <v>0</v>
      </c>
      <c r="AO2509" s="8">
        <v>0</v>
      </c>
      <c r="AP2509" s="8">
        <v>0</v>
      </c>
      <c r="AQ2509" s="8">
        <v>0</v>
      </c>
      <c r="AR2509" s="8">
        <v>0</v>
      </c>
      <c r="AS2509" s="8">
        <v>30018</v>
      </c>
      <c r="AT2509" s="8">
        <v>1.075E-3</v>
      </c>
      <c r="AU2509" s="8">
        <v>30201</v>
      </c>
      <c r="AV2509" s="8">
        <v>1.075E-3</v>
      </c>
    </row>
    <row r="2510" spans="1:48">
      <c r="A2510" s="8" t="s">
        <v>2002</v>
      </c>
      <c r="B2510" s="8">
        <v>12586</v>
      </c>
      <c r="D2510" s="8" t="s">
        <v>4209</v>
      </c>
      <c r="E2510" s="8">
        <v>5.2499999999999995E-3</v>
      </c>
      <c r="F2510" s="8">
        <v>4.3333333333333331E-3</v>
      </c>
      <c r="G2510" s="8">
        <v>1.175E-2</v>
      </c>
      <c r="I2510" s="8">
        <v>1.6083333333333331E-2</v>
      </c>
      <c r="J2510" s="8">
        <v>6.5833333333333325E-3</v>
      </c>
      <c r="S2510" s="8">
        <v>112586</v>
      </c>
      <c r="T2510" s="8">
        <v>1</v>
      </c>
      <c r="U2510" s="8" t="s">
        <v>1369</v>
      </c>
      <c r="V2510" s="8">
        <v>1.3500000000000001E-3</v>
      </c>
      <c r="W2510" s="8" t="s">
        <v>1371</v>
      </c>
      <c r="X2510" s="8">
        <v>4.4999999999999997E-3</v>
      </c>
      <c r="Y2510" s="8" t="s">
        <v>1399</v>
      </c>
      <c r="Z2510" s="8">
        <v>2.3E-2</v>
      </c>
      <c r="AA2510" s="8">
        <v>0</v>
      </c>
      <c r="AB2510" s="8">
        <v>0</v>
      </c>
      <c r="AK2510" s="8">
        <v>0</v>
      </c>
      <c r="AL2510" s="8">
        <v>0</v>
      </c>
      <c r="AM2510" s="8">
        <v>0</v>
      </c>
      <c r="AN2510" s="8">
        <v>0</v>
      </c>
      <c r="AO2510" s="8">
        <v>0</v>
      </c>
      <c r="AP2510" s="8">
        <v>0</v>
      </c>
      <c r="AQ2510" s="8">
        <v>0</v>
      </c>
      <c r="AR2510" s="8">
        <v>0</v>
      </c>
      <c r="AS2510" s="8">
        <v>30018</v>
      </c>
      <c r="AT2510" s="8">
        <v>1.075E-3</v>
      </c>
      <c r="AU2510" s="8">
        <v>30201</v>
      </c>
      <c r="AV2510" s="8">
        <v>1.075E-3</v>
      </c>
    </row>
    <row r="2511" spans="1:48">
      <c r="A2511" s="8" t="s">
        <v>2002</v>
      </c>
      <c r="B2511" s="8">
        <v>12587</v>
      </c>
      <c r="D2511" s="8" t="s">
        <v>4210</v>
      </c>
      <c r="E2511" s="8">
        <v>7.0000000000000001E-3</v>
      </c>
      <c r="F2511" s="8">
        <v>7.8333333333333328E-3</v>
      </c>
      <c r="G2511" s="8">
        <v>3.4833333333333334E-2</v>
      </c>
      <c r="I2511" s="8">
        <v>4.2666666666666665E-2</v>
      </c>
      <c r="J2511" s="8">
        <v>5.3333333333333332E-3</v>
      </c>
      <c r="S2511" s="8">
        <v>112587</v>
      </c>
      <c r="T2511" s="8">
        <v>1</v>
      </c>
      <c r="U2511" s="8" t="s">
        <v>1369</v>
      </c>
      <c r="V2511" s="8">
        <v>1.3500000000000001E-3</v>
      </c>
      <c r="W2511" s="8" t="s">
        <v>1371</v>
      </c>
      <c r="X2511" s="8">
        <v>4.4999999999999997E-3</v>
      </c>
      <c r="Y2511" s="8" t="s">
        <v>1399</v>
      </c>
      <c r="Z2511" s="8">
        <v>2.4799999999999999E-2</v>
      </c>
      <c r="AA2511" s="8">
        <v>0</v>
      </c>
      <c r="AB2511" s="8">
        <v>0</v>
      </c>
      <c r="AK2511" s="8">
        <v>0</v>
      </c>
      <c r="AL2511" s="8">
        <v>0</v>
      </c>
      <c r="AM2511" s="8">
        <v>0</v>
      </c>
      <c r="AN2511" s="8">
        <v>0</v>
      </c>
      <c r="AO2511" s="8">
        <v>0</v>
      </c>
      <c r="AP2511" s="8">
        <v>0</v>
      </c>
      <c r="AQ2511" s="8">
        <v>30013</v>
      </c>
      <c r="AR2511" s="8">
        <v>0.25</v>
      </c>
      <c r="AS2511" s="8">
        <v>30017</v>
      </c>
      <c r="AT2511" s="8">
        <v>2.604E-3</v>
      </c>
      <c r="AU2511" s="8">
        <v>30201</v>
      </c>
      <c r="AV2511" s="8">
        <v>4.1667000000000003E-2</v>
      </c>
    </row>
    <row r="2512" spans="1:48">
      <c r="A2512" s="8" t="s">
        <v>2002</v>
      </c>
      <c r="B2512" s="8">
        <v>12588</v>
      </c>
      <c r="D2512" s="8" t="s">
        <v>4211</v>
      </c>
      <c r="E2512" s="8">
        <v>0.04</v>
      </c>
      <c r="G2512" s="8">
        <v>4.2499999999999996E-2</v>
      </c>
      <c r="I2512" s="8">
        <v>4.2499999999999996E-2</v>
      </c>
      <c r="J2512" s="8">
        <v>8.9999999999999993E-3</v>
      </c>
      <c r="S2512" s="8">
        <v>112588</v>
      </c>
      <c r="T2512" s="8">
        <v>1</v>
      </c>
      <c r="U2512" s="8">
        <v>0</v>
      </c>
      <c r="V2512" s="8">
        <v>0</v>
      </c>
      <c r="W2512" s="8">
        <v>0</v>
      </c>
      <c r="X2512" s="8">
        <v>0</v>
      </c>
      <c r="Y2512" s="8" t="s">
        <v>1399</v>
      </c>
      <c r="Z2512" s="8">
        <v>3.4000000000000002E-2</v>
      </c>
      <c r="AA2512" s="8">
        <v>0</v>
      </c>
      <c r="AB2512" s="8">
        <v>0</v>
      </c>
      <c r="AK2512" s="8">
        <v>0</v>
      </c>
      <c r="AL2512" s="8">
        <v>0</v>
      </c>
      <c r="AM2512" s="8">
        <v>0</v>
      </c>
      <c r="AN2512" s="8">
        <v>0</v>
      </c>
      <c r="AO2512" s="8">
        <v>0</v>
      </c>
      <c r="AP2512" s="8">
        <v>0</v>
      </c>
      <c r="AQ2512" s="8">
        <v>30013</v>
      </c>
      <c r="AR2512" s="8">
        <v>0.05</v>
      </c>
      <c r="AS2512" s="8">
        <v>0</v>
      </c>
      <c r="AT2512" s="8">
        <v>0</v>
      </c>
      <c r="AU2512" s="8">
        <v>30201</v>
      </c>
      <c r="AV2512" s="8">
        <v>0.01</v>
      </c>
    </row>
    <row r="2513" spans="1:48">
      <c r="A2513" s="8" t="s">
        <v>2002</v>
      </c>
      <c r="B2513" s="8">
        <v>12589</v>
      </c>
      <c r="D2513" s="8" t="s">
        <v>4212</v>
      </c>
      <c r="E2513" s="8">
        <v>3.5666666666666666E-2</v>
      </c>
      <c r="F2513" s="8">
        <v>1.5833333333333335E-2</v>
      </c>
      <c r="G2513" s="8">
        <v>4.2499999999999996E-2</v>
      </c>
      <c r="I2513" s="8">
        <v>5.8333333333333334E-2</v>
      </c>
      <c r="J2513" s="8">
        <v>8.9999999999999993E-3</v>
      </c>
      <c r="S2513" s="8">
        <v>112589</v>
      </c>
      <c r="T2513" s="8">
        <v>1</v>
      </c>
      <c r="U2513" s="8" t="s">
        <v>1369</v>
      </c>
      <c r="V2513" s="8">
        <v>2.1000000000000003E-3</v>
      </c>
      <c r="W2513" s="8" t="s">
        <v>1371</v>
      </c>
      <c r="X2513" s="8">
        <v>7.0000000000000001E-3</v>
      </c>
      <c r="Y2513" s="8" t="s">
        <v>1399</v>
      </c>
      <c r="Z2513" s="8">
        <v>2.1000000000000001E-2</v>
      </c>
      <c r="AA2513" s="8">
        <v>0</v>
      </c>
      <c r="AB2513" s="8">
        <v>0</v>
      </c>
      <c r="AK2513" s="8">
        <v>0</v>
      </c>
      <c r="AL2513" s="8">
        <v>0</v>
      </c>
      <c r="AM2513" s="8">
        <v>0</v>
      </c>
      <c r="AN2513" s="8">
        <v>0</v>
      </c>
      <c r="AO2513" s="8">
        <v>0</v>
      </c>
      <c r="AP2513" s="8">
        <v>0</v>
      </c>
      <c r="AQ2513" s="8">
        <v>30013</v>
      </c>
      <c r="AR2513" s="8">
        <v>0.05</v>
      </c>
      <c r="AS2513" s="8">
        <v>0</v>
      </c>
      <c r="AT2513" s="8">
        <v>0</v>
      </c>
      <c r="AU2513" s="8">
        <v>30201</v>
      </c>
      <c r="AV2513" s="8">
        <v>0.01</v>
      </c>
    </row>
    <row r="2514" spans="1:48">
      <c r="A2514" s="8" t="s">
        <v>2002</v>
      </c>
      <c r="B2514" s="8">
        <v>12590</v>
      </c>
      <c r="D2514" s="8" t="s">
        <v>4213</v>
      </c>
      <c r="E2514" s="8">
        <v>0.04</v>
      </c>
      <c r="G2514" s="8">
        <v>4.2499999999999996E-2</v>
      </c>
      <c r="I2514" s="8">
        <v>4.2499999999999996E-2</v>
      </c>
      <c r="J2514" s="8">
        <v>8.9999999999999993E-3</v>
      </c>
      <c r="S2514" s="8">
        <v>112590</v>
      </c>
      <c r="T2514" s="8">
        <v>1</v>
      </c>
      <c r="U2514" s="8">
        <v>0</v>
      </c>
      <c r="V2514" s="8">
        <v>0</v>
      </c>
      <c r="W2514" s="8">
        <v>0</v>
      </c>
      <c r="X2514" s="8">
        <v>0</v>
      </c>
      <c r="Y2514" s="8" t="s">
        <v>1399</v>
      </c>
      <c r="Z2514" s="8">
        <v>3.4000000000000002E-2</v>
      </c>
      <c r="AA2514" s="8">
        <v>0</v>
      </c>
      <c r="AB2514" s="8">
        <v>0</v>
      </c>
      <c r="AK2514" s="8">
        <v>0</v>
      </c>
      <c r="AL2514" s="8">
        <v>0</v>
      </c>
      <c r="AM2514" s="8">
        <v>0</v>
      </c>
      <c r="AN2514" s="8">
        <v>0</v>
      </c>
      <c r="AO2514" s="8">
        <v>0</v>
      </c>
      <c r="AP2514" s="8">
        <v>0</v>
      </c>
      <c r="AQ2514" s="8">
        <v>30013</v>
      </c>
      <c r="AR2514" s="8">
        <v>0.05</v>
      </c>
      <c r="AS2514" s="8">
        <v>0</v>
      </c>
      <c r="AT2514" s="8">
        <v>0</v>
      </c>
      <c r="AU2514" s="8">
        <v>30201</v>
      </c>
      <c r="AV2514" s="8">
        <v>0.01</v>
      </c>
    </row>
    <row r="2515" spans="1:48">
      <c r="A2515" s="8" t="s">
        <v>2002</v>
      </c>
      <c r="B2515" s="8">
        <v>12591</v>
      </c>
      <c r="D2515" s="8" t="s">
        <v>4214</v>
      </c>
      <c r="E2515" s="8">
        <v>3.966666666666667E-2</v>
      </c>
      <c r="G2515" s="8">
        <v>4.2499999999999996E-2</v>
      </c>
      <c r="I2515" s="8">
        <v>4.2499999999999996E-2</v>
      </c>
      <c r="J2515" s="8">
        <v>9.0333333333333342E-3</v>
      </c>
      <c r="S2515" s="8">
        <v>112591</v>
      </c>
      <c r="T2515" s="8">
        <v>1</v>
      </c>
      <c r="U2515" s="8">
        <v>0</v>
      </c>
      <c r="V2515" s="8">
        <v>0</v>
      </c>
      <c r="W2515" s="8">
        <v>0</v>
      </c>
      <c r="X2515" s="8">
        <v>0</v>
      </c>
      <c r="Y2515" s="8" t="s">
        <v>1399</v>
      </c>
      <c r="Z2515" s="8">
        <v>3.4000000000000002E-2</v>
      </c>
      <c r="AA2515" s="8">
        <v>0</v>
      </c>
      <c r="AB2515" s="8">
        <v>0</v>
      </c>
      <c r="AK2515" s="8">
        <v>0</v>
      </c>
      <c r="AL2515" s="8">
        <v>0</v>
      </c>
      <c r="AM2515" s="8">
        <v>0</v>
      </c>
      <c r="AN2515" s="8">
        <v>0</v>
      </c>
      <c r="AO2515" s="8">
        <v>0</v>
      </c>
      <c r="AP2515" s="8">
        <v>0</v>
      </c>
      <c r="AQ2515" s="8">
        <v>30013</v>
      </c>
      <c r="AR2515" s="8">
        <v>0.05</v>
      </c>
      <c r="AS2515" s="8">
        <v>0</v>
      </c>
      <c r="AT2515" s="8">
        <v>0</v>
      </c>
      <c r="AU2515" s="8">
        <v>30201</v>
      </c>
      <c r="AV2515" s="8">
        <v>0.01</v>
      </c>
    </row>
    <row r="2516" spans="1:48">
      <c r="A2516" s="8" t="s">
        <v>2002</v>
      </c>
      <c r="B2516" s="8">
        <v>12592</v>
      </c>
      <c r="D2516" s="8" t="s">
        <v>4215</v>
      </c>
      <c r="E2516" s="8">
        <v>1.9666666666666666E-2</v>
      </c>
      <c r="G2516" s="8">
        <v>1.1833333333333335E-2</v>
      </c>
      <c r="I2516" s="8">
        <v>1.1833333333333335E-2</v>
      </c>
      <c r="J2516" s="8">
        <v>9.0166666666666659E-3</v>
      </c>
      <c r="S2516" s="8">
        <v>126010004</v>
      </c>
      <c r="T2516" s="8">
        <v>1</v>
      </c>
      <c r="U2516" s="8">
        <v>0</v>
      </c>
      <c r="V2516" s="8">
        <v>0</v>
      </c>
      <c r="W2516" s="8">
        <v>0</v>
      </c>
      <c r="X2516" s="8">
        <v>0</v>
      </c>
      <c r="Y2516" s="8" t="s">
        <v>1554</v>
      </c>
      <c r="Z2516" s="8">
        <v>8.0000000000000002E-3</v>
      </c>
      <c r="AA2516" s="8">
        <v>0</v>
      </c>
      <c r="AB2516" s="8">
        <v>0</v>
      </c>
      <c r="AK2516" s="8">
        <v>0</v>
      </c>
      <c r="AL2516" s="8">
        <v>0</v>
      </c>
      <c r="AM2516" s="8">
        <v>0</v>
      </c>
      <c r="AN2516" s="8">
        <v>0</v>
      </c>
      <c r="AO2516" s="8">
        <v>0</v>
      </c>
      <c r="AP2516" s="8">
        <v>0</v>
      </c>
      <c r="AQ2516" s="8">
        <v>30013</v>
      </c>
      <c r="AR2516" s="8">
        <v>0.01</v>
      </c>
      <c r="AS2516" s="8">
        <v>0</v>
      </c>
      <c r="AT2516" s="8">
        <v>0</v>
      </c>
      <c r="AU2516" s="8">
        <v>30201</v>
      </c>
      <c r="AV2516" s="8">
        <v>5.0000000000000001E-3</v>
      </c>
    </row>
    <row r="2517" spans="1:48">
      <c r="A2517" s="8" t="s">
        <v>2002</v>
      </c>
      <c r="B2517" s="8">
        <v>12593</v>
      </c>
      <c r="D2517" s="8" t="s">
        <v>4216</v>
      </c>
      <c r="E2517" s="8">
        <v>1.9666666666666666E-2</v>
      </c>
      <c r="G2517" s="8">
        <v>1.1833333333333335E-2</v>
      </c>
      <c r="I2517" s="8">
        <v>1.1833333333333335E-2</v>
      </c>
      <c r="J2517" s="8">
        <v>9.0166666666666659E-3</v>
      </c>
      <c r="S2517" s="8">
        <v>126010005</v>
      </c>
      <c r="T2517" s="8">
        <v>1</v>
      </c>
      <c r="U2517" s="8">
        <v>0</v>
      </c>
      <c r="V2517" s="8">
        <v>0</v>
      </c>
      <c r="W2517" s="8">
        <v>0</v>
      </c>
      <c r="X2517" s="8">
        <v>0</v>
      </c>
      <c r="Y2517" s="8" t="s">
        <v>1554</v>
      </c>
      <c r="Z2517" s="8">
        <v>6.0000000000000001E-3</v>
      </c>
      <c r="AA2517" s="8">
        <v>0</v>
      </c>
      <c r="AB2517" s="8">
        <v>0</v>
      </c>
      <c r="AK2517" s="8">
        <v>0</v>
      </c>
      <c r="AL2517" s="8">
        <v>0</v>
      </c>
      <c r="AM2517" s="8">
        <v>0</v>
      </c>
      <c r="AN2517" s="8">
        <v>0</v>
      </c>
      <c r="AO2517" s="8">
        <v>0</v>
      </c>
      <c r="AP2517" s="8">
        <v>0</v>
      </c>
      <c r="AQ2517" s="8">
        <v>30013</v>
      </c>
      <c r="AR2517" s="8">
        <v>0.01</v>
      </c>
      <c r="AS2517" s="8">
        <v>0</v>
      </c>
      <c r="AT2517" s="8">
        <v>0</v>
      </c>
      <c r="AU2517" s="8">
        <v>30201</v>
      </c>
      <c r="AV2517" s="8">
        <v>5.0000000000000001E-3</v>
      </c>
    </row>
    <row r="2518" spans="1:48">
      <c r="A2518" s="8" t="s">
        <v>2002</v>
      </c>
      <c r="B2518" s="8">
        <v>12594</v>
      </c>
      <c r="D2518" s="8" t="s">
        <v>4217</v>
      </c>
      <c r="E2518" s="8">
        <v>5.2499999999999995E-3</v>
      </c>
      <c r="F2518" s="8">
        <v>4.3333333333333331E-3</v>
      </c>
      <c r="G2518" s="8">
        <v>1.175E-2</v>
      </c>
      <c r="I2518" s="8">
        <v>1.6083333333333331E-2</v>
      </c>
      <c r="J2518" s="8">
        <v>6.5833333333333325E-3</v>
      </c>
      <c r="S2518" s="8">
        <v>112594</v>
      </c>
      <c r="T2518" s="8">
        <v>1</v>
      </c>
      <c r="U2518" s="8">
        <v>0</v>
      </c>
      <c r="V2518" s="8">
        <v>0</v>
      </c>
      <c r="W2518" s="8" t="s">
        <v>1371</v>
      </c>
      <c r="X2518" s="8">
        <v>5.5709999999999996E-3</v>
      </c>
      <c r="Y2518" s="8" t="s">
        <v>1399</v>
      </c>
      <c r="Z2518" s="8">
        <v>2.3E-2</v>
      </c>
      <c r="AA2518" s="8">
        <v>0</v>
      </c>
      <c r="AB2518" s="8">
        <v>0</v>
      </c>
      <c r="AK2518" s="8">
        <v>0</v>
      </c>
      <c r="AL2518" s="8">
        <v>0</v>
      </c>
      <c r="AM2518" s="8">
        <v>0</v>
      </c>
      <c r="AN2518" s="8">
        <v>0</v>
      </c>
      <c r="AO2518" s="8">
        <v>0</v>
      </c>
      <c r="AP2518" s="8">
        <v>0</v>
      </c>
      <c r="AQ2518" s="8">
        <v>0</v>
      </c>
      <c r="AR2518" s="8">
        <v>0</v>
      </c>
      <c r="AS2518" s="8">
        <v>30018</v>
      </c>
      <c r="AT2518" s="8">
        <v>1.075E-3</v>
      </c>
      <c r="AU2518" s="8">
        <v>30201</v>
      </c>
      <c r="AV2518" s="8">
        <v>1.075E-3</v>
      </c>
    </row>
    <row r="2519" spans="1:48">
      <c r="A2519" s="8" t="s">
        <v>2002</v>
      </c>
      <c r="B2519" s="8">
        <v>12595</v>
      </c>
      <c r="D2519" s="8" t="s">
        <v>4218</v>
      </c>
      <c r="E2519" s="8">
        <v>5.2499999999999995E-3</v>
      </c>
      <c r="F2519" s="8">
        <v>4.3333333333333331E-3</v>
      </c>
      <c r="G2519" s="8">
        <v>1.175E-2</v>
      </c>
      <c r="I2519" s="8">
        <v>1.6083333333333331E-2</v>
      </c>
      <c r="J2519" s="8">
        <v>6.5833333333333325E-3</v>
      </c>
      <c r="S2519" s="8">
        <v>112595</v>
      </c>
      <c r="T2519" s="8">
        <v>1</v>
      </c>
      <c r="U2519" s="8">
        <v>0</v>
      </c>
      <c r="V2519" s="8">
        <v>0</v>
      </c>
      <c r="W2519" s="8" t="s">
        <v>1371</v>
      </c>
      <c r="X2519" s="8">
        <v>5.5709999999999996E-3</v>
      </c>
      <c r="Y2519" s="8" t="s">
        <v>1399</v>
      </c>
      <c r="Z2519" s="8">
        <v>2.3E-2</v>
      </c>
      <c r="AA2519" s="8">
        <v>0</v>
      </c>
      <c r="AB2519" s="8">
        <v>0</v>
      </c>
      <c r="AK2519" s="8">
        <v>0</v>
      </c>
      <c r="AL2519" s="8">
        <v>0</v>
      </c>
      <c r="AM2519" s="8">
        <v>0</v>
      </c>
      <c r="AN2519" s="8">
        <v>0</v>
      </c>
      <c r="AO2519" s="8">
        <v>0</v>
      </c>
      <c r="AP2519" s="8">
        <v>0</v>
      </c>
      <c r="AQ2519" s="8">
        <v>0</v>
      </c>
      <c r="AR2519" s="8">
        <v>0</v>
      </c>
      <c r="AS2519" s="8">
        <v>30018</v>
      </c>
      <c r="AT2519" s="8">
        <v>1.075E-3</v>
      </c>
      <c r="AU2519" s="8">
        <v>30201</v>
      </c>
      <c r="AV2519" s="8">
        <v>1.075E-3</v>
      </c>
    </row>
    <row r="2520" spans="1:48">
      <c r="A2520" s="8" t="s">
        <v>2002</v>
      </c>
      <c r="B2520" s="8">
        <v>12596</v>
      </c>
      <c r="D2520" s="8" t="s">
        <v>4219</v>
      </c>
      <c r="E2520" s="8">
        <v>2.8333333333333335E-3</v>
      </c>
      <c r="F2520" s="8">
        <v>1.5166666666666669E-2</v>
      </c>
      <c r="G2520" s="8">
        <v>2.5333333333333333E-2</v>
      </c>
      <c r="I2520" s="8">
        <v>4.0500000000000001E-2</v>
      </c>
      <c r="J2520" s="8">
        <v>1.75E-3</v>
      </c>
      <c r="S2520" s="8">
        <v>112509</v>
      </c>
      <c r="T2520" s="8">
        <v>1</v>
      </c>
      <c r="U2520" s="8" t="s">
        <v>1369</v>
      </c>
      <c r="V2520" s="8">
        <v>1.65E-3</v>
      </c>
      <c r="W2520" s="8" t="s">
        <v>1371</v>
      </c>
      <c r="X2520" s="8">
        <v>5.4999999999999997E-3</v>
      </c>
      <c r="Y2520" s="8" t="s">
        <v>1554</v>
      </c>
      <c r="Z2520" s="8">
        <v>1.2500000000000001E-2</v>
      </c>
      <c r="AA2520" s="8">
        <v>0</v>
      </c>
      <c r="AB2520" s="8">
        <v>0</v>
      </c>
      <c r="AK2520" s="8">
        <v>30106</v>
      </c>
      <c r="AL2520" s="8">
        <v>0.01</v>
      </c>
      <c r="AM2520" s="8">
        <v>0</v>
      </c>
      <c r="AN2520" s="8">
        <v>0</v>
      </c>
      <c r="AO2520" s="8">
        <v>0</v>
      </c>
      <c r="AP2520" s="8">
        <v>0</v>
      </c>
      <c r="AQ2520" s="8">
        <v>30013</v>
      </c>
      <c r="AR2520" s="8">
        <v>0.25</v>
      </c>
      <c r="AS2520" s="8">
        <v>0</v>
      </c>
      <c r="AT2520" s="8">
        <v>0</v>
      </c>
      <c r="AU2520" s="8">
        <v>30201</v>
      </c>
      <c r="AV2520" s="8">
        <v>0.01</v>
      </c>
    </row>
    <row r="2521" spans="1:48">
      <c r="A2521" s="8" t="s">
        <v>2002</v>
      </c>
      <c r="B2521" s="8">
        <v>12597</v>
      </c>
      <c r="D2521" s="8" t="s">
        <v>4220</v>
      </c>
      <c r="E2521" s="8">
        <v>2.8333333333333335E-3</v>
      </c>
      <c r="G2521" s="8">
        <v>2.3833333333333331E-2</v>
      </c>
      <c r="I2521" s="8">
        <v>2.3833333333333331E-2</v>
      </c>
      <c r="J2521" s="8">
        <v>1.75E-3</v>
      </c>
      <c r="S2521" s="8">
        <v>112510</v>
      </c>
      <c r="T2521" s="8">
        <v>1</v>
      </c>
      <c r="U2521" s="8">
        <v>0</v>
      </c>
      <c r="V2521" s="8">
        <v>0</v>
      </c>
      <c r="W2521" s="8">
        <v>0</v>
      </c>
      <c r="X2521" s="8">
        <v>0</v>
      </c>
      <c r="Y2521" s="8" t="s">
        <v>1554</v>
      </c>
      <c r="Z2521" s="8">
        <v>2.9642999999999999E-2</v>
      </c>
      <c r="AA2521" s="8">
        <v>0</v>
      </c>
      <c r="AB2521" s="8">
        <v>0</v>
      </c>
      <c r="AK2521" s="8">
        <v>30106</v>
      </c>
      <c r="AL2521" s="8">
        <v>0.01</v>
      </c>
      <c r="AM2521" s="8">
        <v>0</v>
      </c>
      <c r="AN2521" s="8">
        <v>0</v>
      </c>
      <c r="AO2521" s="8">
        <v>0</v>
      </c>
      <c r="AP2521" s="8">
        <v>0</v>
      </c>
      <c r="AQ2521" s="8">
        <v>30013</v>
      </c>
      <c r="AR2521" s="8">
        <v>0.16600000000000001</v>
      </c>
      <c r="AS2521" s="8">
        <v>0</v>
      </c>
      <c r="AT2521" s="8">
        <v>0</v>
      </c>
      <c r="AU2521" s="8">
        <v>30201</v>
      </c>
      <c r="AV2521" s="8">
        <v>0.01</v>
      </c>
    </row>
    <row r="2522" spans="1:48">
      <c r="A2522" s="8" t="s">
        <v>2002</v>
      </c>
      <c r="B2522" s="8">
        <v>12598</v>
      </c>
      <c r="D2522" s="8" t="s">
        <v>4221</v>
      </c>
      <c r="E2522" s="8">
        <v>7.8333333333333328E-3</v>
      </c>
      <c r="F2522" s="8">
        <v>8.9999999999999993E-3</v>
      </c>
      <c r="G2522" s="8">
        <v>1.2833333333333334E-2</v>
      </c>
      <c r="I2522" s="8">
        <v>2.1833333333333333E-2</v>
      </c>
      <c r="J2522" s="8">
        <v>5.5833333333333334E-3</v>
      </c>
      <c r="S2522" s="8">
        <v>112536</v>
      </c>
      <c r="T2522" s="8">
        <v>1</v>
      </c>
      <c r="U2522" s="8" t="s">
        <v>1369</v>
      </c>
      <c r="V2522" s="8">
        <v>1.4815E-2</v>
      </c>
      <c r="W2522" s="8">
        <v>0</v>
      </c>
      <c r="X2522" s="8">
        <v>0</v>
      </c>
      <c r="Y2522" s="8" t="s">
        <v>1554</v>
      </c>
      <c r="Z2522" s="8">
        <v>1.5842999999999999E-2</v>
      </c>
      <c r="AA2522" s="8">
        <v>0</v>
      </c>
      <c r="AB2522" s="8">
        <v>0</v>
      </c>
      <c r="AK2522" s="8">
        <v>30106</v>
      </c>
      <c r="AL2522" s="8">
        <v>5.0000000000000001E-3</v>
      </c>
      <c r="AM2522" s="8">
        <v>0</v>
      </c>
      <c r="AN2522" s="8">
        <v>0</v>
      </c>
      <c r="AO2522" s="8">
        <v>0</v>
      </c>
      <c r="AP2522" s="8">
        <v>0</v>
      </c>
      <c r="AQ2522" s="8">
        <v>30013</v>
      </c>
      <c r="AR2522" s="8">
        <v>0.125</v>
      </c>
      <c r="AS2522" s="8">
        <v>0</v>
      </c>
      <c r="AT2522" s="8">
        <v>0</v>
      </c>
      <c r="AU2522" s="8">
        <v>30201</v>
      </c>
      <c r="AV2522" s="8">
        <v>5.0000000000000001E-3</v>
      </c>
    </row>
    <row r="2523" spans="1:48">
      <c r="A2523" s="8" t="s">
        <v>2002</v>
      </c>
      <c r="B2523" s="8">
        <v>12599</v>
      </c>
      <c r="D2523" s="8" t="s">
        <v>4222</v>
      </c>
      <c r="E2523" s="8">
        <v>7.8333333333333328E-3</v>
      </c>
      <c r="F2523" s="8">
        <v>8.9999999999999993E-3</v>
      </c>
      <c r="G2523" s="8">
        <v>1.2833333333333334E-2</v>
      </c>
      <c r="I2523" s="8">
        <v>2.1833333333333333E-2</v>
      </c>
      <c r="J2523" s="8">
        <v>5.5833333333333334E-3</v>
      </c>
      <c r="S2523" s="8">
        <v>112534</v>
      </c>
      <c r="T2523" s="8">
        <v>1</v>
      </c>
      <c r="U2523" s="8" t="s">
        <v>1369</v>
      </c>
      <c r="V2523" s="8">
        <v>1.4815E-2</v>
      </c>
      <c r="W2523" s="8">
        <v>0</v>
      </c>
      <c r="X2523" s="8">
        <v>0</v>
      </c>
      <c r="Y2523" s="8" t="s">
        <v>1554</v>
      </c>
      <c r="Z2523" s="8">
        <v>1.5842999999999999E-2</v>
      </c>
      <c r="AA2523" s="8">
        <v>0</v>
      </c>
      <c r="AB2523" s="8">
        <v>0</v>
      </c>
      <c r="AK2523" s="8">
        <v>30106</v>
      </c>
      <c r="AL2523" s="8">
        <v>5.0000000000000001E-3</v>
      </c>
      <c r="AM2523" s="8">
        <v>0</v>
      </c>
      <c r="AN2523" s="8">
        <v>0</v>
      </c>
      <c r="AO2523" s="8">
        <v>0</v>
      </c>
      <c r="AP2523" s="8">
        <v>0</v>
      </c>
      <c r="AQ2523" s="8">
        <v>30013</v>
      </c>
      <c r="AR2523" s="8">
        <v>0.125</v>
      </c>
      <c r="AS2523" s="8">
        <v>0</v>
      </c>
      <c r="AT2523" s="8">
        <v>0</v>
      </c>
      <c r="AU2523" s="8">
        <v>30201</v>
      </c>
      <c r="AV2523" s="8">
        <v>5.0000000000000001E-3</v>
      </c>
    </row>
    <row r="2524" spans="1:48">
      <c r="A2524" s="8" t="s">
        <v>2002</v>
      </c>
      <c r="B2524" s="8">
        <v>12801</v>
      </c>
      <c r="D2524" s="8" t="s">
        <v>4223</v>
      </c>
      <c r="E2524" s="8">
        <v>6.6666666666666664E-4</v>
      </c>
      <c r="F2524" s="8">
        <v>5.0000000000000001E-4</v>
      </c>
      <c r="G2524" s="8">
        <v>7.5000000000000002E-4</v>
      </c>
      <c r="I2524" s="8">
        <v>1.25E-3</v>
      </c>
      <c r="J2524" s="8">
        <v>4.1666666666666669E-4</v>
      </c>
      <c r="S2524" s="8">
        <v>112802</v>
      </c>
      <c r="T2524" s="8">
        <v>1</v>
      </c>
      <c r="U2524" s="8">
        <v>0</v>
      </c>
      <c r="V2524" s="8">
        <v>0</v>
      </c>
      <c r="W2524" s="8" t="s">
        <v>1405</v>
      </c>
      <c r="X2524" s="8">
        <v>4.7999999999999996E-4</v>
      </c>
      <c r="Y2524" s="8" t="s">
        <v>1465</v>
      </c>
      <c r="Z2524" s="8">
        <v>6.2E-4</v>
      </c>
      <c r="AA2524" s="8">
        <v>0</v>
      </c>
      <c r="AB2524" s="8">
        <v>0</v>
      </c>
      <c r="AK2524" s="8">
        <v>0</v>
      </c>
      <c r="AL2524" s="8">
        <v>0</v>
      </c>
      <c r="AM2524" s="8">
        <v>0</v>
      </c>
      <c r="AN2524" s="8">
        <v>0</v>
      </c>
      <c r="AO2524" s="8">
        <v>0</v>
      </c>
      <c r="AP2524" s="8">
        <v>0</v>
      </c>
      <c r="AQ2524" s="8">
        <v>0</v>
      </c>
      <c r="AR2524" s="8">
        <v>0</v>
      </c>
      <c r="AS2524" s="8">
        <v>0</v>
      </c>
      <c r="AT2524" s="8">
        <v>0</v>
      </c>
      <c r="AU2524" s="8">
        <v>30201</v>
      </c>
      <c r="AV2524" s="8">
        <v>2.222E-3</v>
      </c>
    </row>
    <row r="2525" spans="1:48">
      <c r="A2525" s="8" t="s">
        <v>2002</v>
      </c>
      <c r="D2525" s="8">
        <v>0</v>
      </c>
      <c r="I2525" s="8">
        <v>0</v>
      </c>
      <c r="U2525" s="8">
        <v>0</v>
      </c>
      <c r="V2525" s="8">
        <v>0</v>
      </c>
      <c r="W2525" s="8">
        <v>0</v>
      </c>
      <c r="X2525" s="8">
        <v>0</v>
      </c>
      <c r="Y2525" s="8">
        <v>0</v>
      </c>
      <c r="Z2525" s="8">
        <v>0</v>
      </c>
      <c r="AA2525" s="8">
        <v>0</v>
      </c>
      <c r="AB2525" s="8">
        <v>0</v>
      </c>
      <c r="AK2525" s="8">
        <v>0</v>
      </c>
      <c r="AL2525" s="8">
        <v>0</v>
      </c>
      <c r="AM2525" s="8">
        <v>0</v>
      </c>
      <c r="AN2525" s="8">
        <v>0</v>
      </c>
      <c r="AO2525" s="8">
        <v>0</v>
      </c>
      <c r="AP2525" s="8">
        <v>0</v>
      </c>
      <c r="AQ2525" s="8">
        <v>0</v>
      </c>
      <c r="AR2525" s="8">
        <v>0</v>
      </c>
      <c r="AS2525" s="8">
        <v>0</v>
      </c>
      <c r="AT2525" s="8">
        <v>0</v>
      </c>
      <c r="AU2525" s="8">
        <v>0</v>
      </c>
      <c r="AV2525" s="8">
        <v>0</v>
      </c>
    </row>
    <row r="2526" spans="1:48">
      <c r="A2526" s="8" t="s">
        <v>2002</v>
      </c>
      <c r="B2526" s="8">
        <v>13286</v>
      </c>
      <c r="D2526" s="8" t="s">
        <v>4224</v>
      </c>
      <c r="I2526" s="8">
        <v>0</v>
      </c>
      <c r="S2526" s="8">
        <v>113285</v>
      </c>
      <c r="T2526" s="8">
        <v>1</v>
      </c>
      <c r="U2526" s="8">
        <v>0</v>
      </c>
      <c r="V2526" s="8">
        <v>0</v>
      </c>
      <c r="W2526" s="8">
        <v>0</v>
      </c>
      <c r="X2526" s="8">
        <v>0</v>
      </c>
      <c r="Y2526" s="8">
        <v>0</v>
      </c>
      <c r="Z2526" s="8">
        <v>0</v>
      </c>
      <c r="AA2526" s="8">
        <v>0</v>
      </c>
      <c r="AB2526" s="8">
        <v>0</v>
      </c>
      <c r="AK2526" s="8">
        <v>0</v>
      </c>
      <c r="AL2526" s="8">
        <v>0</v>
      </c>
      <c r="AM2526" s="8">
        <v>0</v>
      </c>
      <c r="AN2526" s="8">
        <v>0</v>
      </c>
      <c r="AO2526" s="8">
        <v>0</v>
      </c>
      <c r="AP2526" s="8">
        <v>0</v>
      </c>
      <c r="AQ2526" s="8">
        <v>0</v>
      </c>
      <c r="AR2526" s="8">
        <v>0</v>
      </c>
      <c r="AS2526" s="8">
        <v>0</v>
      </c>
      <c r="AT2526" s="8">
        <v>0</v>
      </c>
      <c r="AU2526" s="8">
        <v>30201</v>
      </c>
      <c r="AV2526" s="8">
        <v>2.2727000000000001E-2</v>
      </c>
    </row>
    <row r="2527" spans="1:48">
      <c r="A2527" s="8" t="s">
        <v>2002</v>
      </c>
      <c r="B2527" s="8">
        <v>13289</v>
      </c>
      <c r="D2527" s="8" t="s">
        <v>4225</v>
      </c>
      <c r="I2527" s="8">
        <v>0</v>
      </c>
      <c r="S2527" s="8">
        <v>113287</v>
      </c>
      <c r="T2527" s="8">
        <v>1</v>
      </c>
      <c r="U2527" s="8">
        <v>0</v>
      </c>
      <c r="V2527" s="8">
        <v>0</v>
      </c>
      <c r="W2527" s="8">
        <v>0</v>
      </c>
      <c r="X2527" s="8">
        <v>0</v>
      </c>
      <c r="Y2527" s="8">
        <v>0</v>
      </c>
      <c r="Z2527" s="8">
        <v>0</v>
      </c>
      <c r="AA2527" s="8">
        <v>0</v>
      </c>
      <c r="AB2527" s="8">
        <v>0</v>
      </c>
      <c r="AK2527" s="8">
        <v>0</v>
      </c>
      <c r="AL2527" s="8">
        <v>0</v>
      </c>
      <c r="AM2527" s="8">
        <v>0</v>
      </c>
      <c r="AN2527" s="8">
        <v>0</v>
      </c>
      <c r="AO2527" s="8">
        <v>0</v>
      </c>
      <c r="AP2527" s="8">
        <v>0</v>
      </c>
      <c r="AQ2527" s="8">
        <v>0</v>
      </c>
      <c r="AR2527" s="8">
        <v>0</v>
      </c>
      <c r="AS2527" s="8">
        <v>0</v>
      </c>
      <c r="AT2527" s="8">
        <v>0</v>
      </c>
      <c r="AU2527" s="8">
        <v>30201</v>
      </c>
      <c r="AV2527" s="8">
        <v>2.2727000000000001E-2</v>
      </c>
    </row>
    <row r="2528" spans="1:48">
      <c r="A2528" s="8" t="s">
        <v>2002</v>
      </c>
      <c r="B2528" s="8">
        <v>13381</v>
      </c>
      <c r="D2528" s="8" t="s">
        <v>14797</v>
      </c>
      <c r="E2528" s="8">
        <v>1.8333333333333333E-3</v>
      </c>
      <c r="G2528" s="8">
        <v>3.3333333333333332E-4</v>
      </c>
      <c r="I2528" s="8">
        <v>3.3333333333333332E-4</v>
      </c>
      <c r="J2528" s="8">
        <v>7.5000000000000002E-4</v>
      </c>
      <c r="S2528" s="8">
        <v>113381</v>
      </c>
      <c r="T2528" s="8">
        <v>1</v>
      </c>
      <c r="U2528" s="8">
        <v>0</v>
      </c>
      <c r="V2528" s="8">
        <v>0</v>
      </c>
      <c r="W2528" s="8">
        <v>0</v>
      </c>
      <c r="X2528" s="8">
        <v>0</v>
      </c>
      <c r="Y2528" s="8" t="s">
        <v>1473</v>
      </c>
      <c r="Z2528" s="8">
        <v>1.35E-4</v>
      </c>
      <c r="AA2528" s="8">
        <v>0</v>
      </c>
      <c r="AB2528" s="8">
        <v>0</v>
      </c>
      <c r="AK2528" s="8">
        <v>30106</v>
      </c>
      <c r="AL2528" s="8">
        <v>2.0000000000000001E-4</v>
      </c>
      <c r="AM2528" s="8">
        <v>30029</v>
      </c>
      <c r="AN2528" s="8">
        <v>4.0000000000000001E-3</v>
      </c>
      <c r="AO2528" s="8">
        <v>0</v>
      </c>
      <c r="AP2528" s="8">
        <v>0</v>
      </c>
      <c r="AQ2528" s="8">
        <v>0</v>
      </c>
      <c r="AR2528" s="8">
        <v>0</v>
      </c>
      <c r="AS2528" s="8">
        <v>0</v>
      </c>
      <c r="AT2528" s="8">
        <v>0</v>
      </c>
      <c r="AU2528" s="8">
        <v>30201</v>
      </c>
      <c r="AV2528" s="8">
        <v>4.0000000000000001E-3</v>
      </c>
    </row>
    <row r="2529" spans="1:48">
      <c r="A2529" s="8" t="s">
        <v>2002</v>
      </c>
      <c r="B2529" s="8">
        <v>13393</v>
      </c>
      <c r="D2529" s="8" t="s">
        <v>14798</v>
      </c>
      <c r="E2529" s="8">
        <v>1.8333333333333333E-3</v>
      </c>
      <c r="G2529" s="8">
        <v>3.3333333333333332E-4</v>
      </c>
      <c r="I2529" s="8">
        <v>3.3333333333333332E-4</v>
      </c>
      <c r="J2529" s="8">
        <v>7.5000000000000002E-4</v>
      </c>
      <c r="S2529" s="8">
        <v>113393</v>
      </c>
      <c r="T2529" s="8">
        <v>1</v>
      </c>
      <c r="U2529" s="8">
        <v>0</v>
      </c>
      <c r="V2529" s="8">
        <v>0</v>
      </c>
      <c r="W2529" s="8">
        <v>0</v>
      </c>
      <c r="X2529" s="8">
        <v>0</v>
      </c>
      <c r="Y2529" s="8" t="s">
        <v>1473</v>
      </c>
      <c r="Z2529" s="8">
        <v>1.55E-4</v>
      </c>
      <c r="AA2529" s="8">
        <v>0</v>
      </c>
      <c r="AB2529" s="8">
        <v>0</v>
      </c>
      <c r="AK2529" s="8">
        <v>30106</v>
      </c>
      <c r="AL2529" s="8">
        <v>4.0000000000000002E-4</v>
      </c>
      <c r="AM2529" s="8">
        <v>30029</v>
      </c>
      <c r="AN2529" s="8">
        <v>4.0000000000000001E-3</v>
      </c>
      <c r="AO2529" s="8">
        <v>0</v>
      </c>
      <c r="AP2529" s="8">
        <v>0</v>
      </c>
      <c r="AQ2529" s="8">
        <v>0</v>
      </c>
      <c r="AR2529" s="8">
        <v>0</v>
      </c>
      <c r="AS2529" s="8">
        <v>0</v>
      </c>
      <c r="AT2529" s="8">
        <v>0</v>
      </c>
      <c r="AU2529" s="8">
        <v>30201</v>
      </c>
      <c r="AV2529" s="8">
        <v>4.4000000000000003E-3</v>
      </c>
    </row>
    <row r="2530" spans="1:48">
      <c r="A2530" s="8" t="s">
        <v>2002</v>
      </c>
      <c r="B2530" s="8">
        <v>13394</v>
      </c>
      <c r="D2530" s="8" t="s">
        <v>14799</v>
      </c>
      <c r="E2530" s="8">
        <v>1.8333333333333333E-3</v>
      </c>
      <c r="G2530" s="8">
        <v>3.3333333333333332E-4</v>
      </c>
      <c r="I2530" s="8">
        <v>3.3333333333333332E-4</v>
      </c>
      <c r="J2530" s="8">
        <v>7.5000000000000002E-4</v>
      </c>
      <c r="S2530" s="8">
        <v>113394</v>
      </c>
      <c r="T2530" s="8">
        <v>1</v>
      </c>
      <c r="U2530" s="8">
        <v>0</v>
      </c>
      <c r="V2530" s="8">
        <v>0</v>
      </c>
      <c r="W2530" s="8">
        <v>0</v>
      </c>
      <c r="X2530" s="8">
        <v>0</v>
      </c>
      <c r="Y2530" s="8" t="s">
        <v>1473</v>
      </c>
      <c r="Z2530" s="8">
        <v>1.55E-4</v>
      </c>
      <c r="AA2530" s="8">
        <v>0</v>
      </c>
      <c r="AB2530" s="8">
        <v>0</v>
      </c>
      <c r="AK2530" s="8">
        <v>30106</v>
      </c>
      <c r="AL2530" s="8">
        <v>4.0000000000000002E-4</v>
      </c>
      <c r="AM2530" s="8">
        <v>30029</v>
      </c>
      <c r="AN2530" s="8">
        <v>4.0000000000000001E-3</v>
      </c>
      <c r="AO2530" s="8">
        <v>0</v>
      </c>
      <c r="AP2530" s="8">
        <v>0</v>
      </c>
      <c r="AQ2530" s="8">
        <v>0</v>
      </c>
      <c r="AR2530" s="8">
        <v>0</v>
      </c>
      <c r="AS2530" s="8">
        <v>0</v>
      </c>
      <c r="AT2530" s="8">
        <v>0</v>
      </c>
      <c r="AU2530" s="8">
        <v>30201</v>
      </c>
      <c r="AV2530" s="8">
        <v>4.4000000000000003E-3</v>
      </c>
    </row>
    <row r="2531" spans="1:48">
      <c r="A2531" s="8" t="s">
        <v>2002</v>
      </c>
      <c r="B2531" s="8">
        <v>112521</v>
      </c>
      <c r="D2531" s="8" t="s">
        <v>14800</v>
      </c>
      <c r="E2531" s="8">
        <v>8.8333333333333337E-3</v>
      </c>
      <c r="F2531" s="8">
        <v>3.1E-2</v>
      </c>
      <c r="G2531" s="8">
        <v>7.2999999999999995E-2</v>
      </c>
      <c r="I2531" s="8">
        <v>0.104</v>
      </c>
      <c r="U2531" s="8" t="s">
        <v>1369</v>
      </c>
      <c r="V2531" s="8">
        <v>4.2000000000000006E-3</v>
      </c>
      <c r="W2531" s="8" t="s">
        <v>1371</v>
      </c>
      <c r="X2531" s="8">
        <v>1.4E-2</v>
      </c>
      <c r="Y2531" s="8">
        <v>0</v>
      </c>
      <c r="Z2531" s="8">
        <v>0</v>
      </c>
      <c r="AA2531" s="8">
        <v>0</v>
      </c>
      <c r="AB2531" s="8">
        <v>0</v>
      </c>
      <c r="AK2531" s="8">
        <v>0</v>
      </c>
      <c r="AL2531" s="8">
        <v>0</v>
      </c>
      <c r="AM2531" s="8">
        <v>0</v>
      </c>
      <c r="AN2531" s="8">
        <v>0</v>
      </c>
      <c r="AO2531" s="8">
        <v>0</v>
      </c>
      <c r="AP2531" s="8">
        <v>0</v>
      </c>
      <c r="AQ2531" s="8">
        <v>30013</v>
      </c>
      <c r="AR2531" s="8">
        <v>0.5</v>
      </c>
      <c r="AS2531" s="8">
        <v>30018</v>
      </c>
      <c r="AT2531" s="8">
        <v>0.01</v>
      </c>
      <c r="AU2531" s="8">
        <v>0</v>
      </c>
      <c r="AV2531" s="8">
        <v>0</v>
      </c>
    </row>
    <row r="2532" spans="1:48">
      <c r="A2532" s="8" t="s">
        <v>2002</v>
      </c>
      <c r="B2532" s="8">
        <v>112800</v>
      </c>
      <c r="D2532" s="8" t="s">
        <v>14801</v>
      </c>
      <c r="E2532" s="8">
        <v>1E-3</v>
      </c>
      <c r="F2532" s="8">
        <v>7.5000000000000002E-4</v>
      </c>
      <c r="G2532" s="8">
        <v>1E-3</v>
      </c>
      <c r="I2532" s="8">
        <v>1.75E-3</v>
      </c>
      <c r="J2532" s="8">
        <v>7.5000000000000002E-4</v>
      </c>
      <c r="S2532" s="8">
        <v>112798</v>
      </c>
      <c r="T2532" s="8">
        <v>1</v>
      </c>
      <c r="U2532" s="8">
        <v>0</v>
      </c>
      <c r="V2532" s="8">
        <v>0</v>
      </c>
      <c r="W2532" s="8" t="s">
        <v>1405</v>
      </c>
      <c r="X2532" s="8">
        <v>5.1599999999999997E-4</v>
      </c>
      <c r="Y2532" s="8" t="s">
        <v>1465</v>
      </c>
      <c r="Z2532" s="8">
        <v>8.9999999999999998E-4</v>
      </c>
      <c r="AA2532" s="8">
        <v>0</v>
      </c>
      <c r="AB2532" s="8">
        <v>0</v>
      </c>
      <c r="AK2532" s="8">
        <v>0</v>
      </c>
      <c r="AL2532" s="8">
        <v>0</v>
      </c>
      <c r="AM2532" s="8">
        <v>0</v>
      </c>
      <c r="AN2532" s="8">
        <v>0</v>
      </c>
      <c r="AO2532" s="8">
        <v>0</v>
      </c>
      <c r="AP2532" s="8">
        <v>0</v>
      </c>
      <c r="AQ2532" s="8">
        <v>0</v>
      </c>
      <c r="AR2532" s="8">
        <v>0</v>
      </c>
      <c r="AS2532" s="8">
        <v>0</v>
      </c>
      <c r="AT2532" s="8">
        <v>0</v>
      </c>
      <c r="AU2532" s="8">
        <v>0</v>
      </c>
      <c r="AV2532" s="8">
        <v>0</v>
      </c>
    </row>
    <row r="2533" spans="1:48">
      <c r="A2533" s="8" t="s">
        <v>2002</v>
      </c>
      <c r="B2533" s="8">
        <v>113217</v>
      </c>
      <c r="D2533" s="8" t="s">
        <v>4231</v>
      </c>
      <c r="E2533" s="8">
        <v>1E-3</v>
      </c>
      <c r="F2533" s="8">
        <v>3.5000000000000001E-3</v>
      </c>
      <c r="G2533" s="8">
        <v>8.5000000000000006E-3</v>
      </c>
      <c r="H2533" s="8">
        <v>6.3333333333333332E-3</v>
      </c>
      <c r="I2533" s="8">
        <v>1.8333333333333333E-2</v>
      </c>
      <c r="J2533" s="8">
        <v>1.8333333333333333E-3</v>
      </c>
      <c r="S2533" s="8">
        <v>13213</v>
      </c>
      <c r="T2533" s="8">
        <v>1</v>
      </c>
      <c r="U2533" s="8" t="s">
        <v>1369</v>
      </c>
      <c r="V2533" s="8">
        <v>4.4999999999999999E-4</v>
      </c>
      <c r="W2533" s="8" t="s">
        <v>1371</v>
      </c>
      <c r="X2533" s="8">
        <v>1.5149999999999999E-3</v>
      </c>
      <c r="Y2533" s="8" t="s">
        <v>1399</v>
      </c>
      <c r="Z2533" s="8">
        <v>4.9500000000000004E-3</v>
      </c>
      <c r="AA2533" s="8" t="s">
        <v>1403</v>
      </c>
      <c r="AB2533" s="8">
        <v>3.0999999999999999E-3</v>
      </c>
      <c r="AJ2533" s="8">
        <v>3213</v>
      </c>
      <c r="AK2533" s="8">
        <v>30106</v>
      </c>
      <c r="AL2533" s="8">
        <v>2.5000000000000001E-3</v>
      </c>
      <c r="AM2533" s="8">
        <v>0</v>
      </c>
      <c r="AN2533" s="8">
        <v>0</v>
      </c>
      <c r="AO2533" s="8">
        <v>0</v>
      </c>
      <c r="AP2533" s="8">
        <v>0</v>
      </c>
      <c r="AQ2533" s="8">
        <v>30013</v>
      </c>
      <c r="AR2533" s="8">
        <v>1.2E-2</v>
      </c>
      <c r="AS2533" s="8">
        <v>0</v>
      </c>
      <c r="AT2533" s="8">
        <v>0</v>
      </c>
      <c r="AU2533" s="8">
        <v>0</v>
      </c>
      <c r="AV2533" s="8">
        <v>0</v>
      </c>
    </row>
    <row r="2534" spans="1:48">
      <c r="A2534" s="8" t="s">
        <v>2002</v>
      </c>
      <c r="B2534" s="8">
        <v>113219</v>
      </c>
      <c r="D2534" s="8" t="s">
        <v>4232</v>
      </c>
      <c r="E2534" s="8">
        <v>1.3333333333333333E-3</v>
      </c>
      <c r="F2534" s="8">
        <v>3.5833333333333333E-3</v>
      </c>
      <c r="G2534" s="8">
        <v>8.5000000000000006E-3</v>
      </c>
      <c r="H2534" s="8">
        <v>5.6666666666666671E-3</v>
      </c>
      <c r="I2534" s="8">
        <v>1.7750000000000002E-2</v>
      </c>
      <c r="J2534" s="8">
        <v>3.0000000000000001E-3</v>
      </c>
      <c r="S2534" s="8">
        <v>113214</v>
      </c>
      <c r="T2534" s="8">
        <v>1</v>
      </c>
      <c r="U2534" s="8" t="s">
        <v>1369</v>
      </c>
      <c r="V2534" s="8">
        <v>4.4999999999999999E-4</v>
      </c>
      <c r="W2534" s="8" t="s">
        <v>1371</v>
      </c>
      <c r="X2534" s="8">
        <v>1.5149999999999999E-3</v>
      </c>
      <c r="Y2534" s="8" t="s">
        <v>1399</v>
      </c>
      <c r="Z2534" s="8">
        <v>5.4000000000000003E-3</v>
      </c>
      <c r="AA2534" s="8" t="s">
        <v>1403</v>
      </c>
      <c r="AB2534" s="8">
        <v>2.7000000000000001E-3</v>
      </c>
      <c r="AK2534" s="8">
        <v>30106</v>
      </c>
      <c r="AL2534" s="8">
        <v>2E-3</v>
      </c>
      <c r="AM2534" s="8">
        <v>0</v>
      </c>
      <c r="AN2534" s="8">
        <v>0</v>
      </c>
      <c r="AO2534" s="8">
        <v>0</v>
      </c>
      <c r="AP2534" s="8">
        <v>0</v>
      </c>
      <c r="AQ2534" s="8">
        <v>30013</v>
      </c>
      <c r="AR2534" s="8">
        <v>6.0000000000000001E-3</v>
      </c>
      <c r="AS2534" s="8">
        <v>0</v>
      </c>
      <c r="AT2534" s="8">
        <v>0</v>
      </c>
      <c r="AU2534" s="8">
        <v>0</v>
      </c>
      <c r="AV2534" s="8">
        <v>0</v>
      </c>
    </row>
    <row r="2535" spans="1:48">
      <c r="A2535" s="8" t="s">
        <v>2002</v>
      </c>
      <c r="D2535" s="8">
        <v>0</v>
      </c>
      <c r="I2535" s="8">
        <v>0</v>
      </c>
      <c r="U2535" s="8">
        <v>0</v>
      </c>
      <c r="V2535" s="8">
        <v>0</v>
      </c>
      <c r="W2535" s="8">
        <v>0</v>
      </c>
      <c r="X2535" s="8">
        <v>0</v>
      </c>
      <c r="Y2535" s="8">
        <v>0</v>
      </c>
      <c r="Z2535" s="8">
        <v>0</v>
      </c>
      <c r="AA2535" s="8">
        <v>0</v>
      </c>
      <c r="AB2535" s="8">
        <v>0</v>
      </c>
      <c r="AK2535" s="8">
        <v>0</v>
      </c>
      <c r="AL2535" s="8">
        <v>0</v>
      </c>
      <c r="AM2535" s="8">
        <v>0</v>
      </c>
      <c r="AN2535" s="8">
        <v>0</v>
      </c>
      <c r="AO2535" s="8">
        <v>0</v>
      </c>
      <c r="AP2535" s="8">
        <v>0</v>
      </c>
      <c r="AQ2535" s="8">
        <v>0</v>
      </c>
      <c r="AR2535" s="8">
        <v>0</v>
      </c>
      <c r="AS2535" s="8">
        <v>0</v>
      </c>
      <c r="AT2535" s="8">
        <v>0</v>
      </c>
      <c r="AU2535" s="8">
        <v>0</v>
      </c>
      <c r="AV2535" s="8">
        <v>0</v>
      </c>
    </row>
    <row r="2536" spans="1:48">
      <c r="A2536" s="8" t="s">
        <v>2002</v>
      </c>
      <c r="B2536" s="8">
        <v>114416</v>
      </c>
      <c r="D2536" s="8" t="s">
        <v>4233</v>
      </c>
      <c r="I2536" s="8">
        <v>0</v>
      </c>
      <c r="S2536" s="8">
        <v>114405</v>
      </c>
      <c r="T2536" s="8">
        <v>1</v>
      </c>
      <c r="U2536" s="8">
        <v>0</v>
      </c>
      <c r="V2536" s="8">
        <v>0</v>
      </c>
      <c r="W2536" s="8">
        <v>0</v>
      </c>
      <c r="X2536" s="8">
        <v>0</v>
      </c>
      <c r="Y2536" s="8" t="s">
        <v>1399</v>
      </c>
      <c r="Z2536" s="8">
        <v>1.3759999999999998E-3</v>
      </c>
      <c r="AA2536" s="8">
        <v>0</v>
      </c>
      <c r="AB2536" s="8">
        <v>0</v>
      </c>
      <c r="AK2536" s="8">
        <v>0</v>
      </c>
      <c r="AL2536" s="8">
        <v>0</v>
      </c>
      <c r="AM2536" s="8">
        <v>30029</v>
      </c>
      <c r="AN2536" s="8">
        <v>9.9999999999999995E-7</v>
      </c>
      <c r="AO2536" s="8">
        <v>0</v>
      </c>
      <c r="AP2536" s="8">
        <v>0</v>
      </c>
      <c r="AQ2536" s="8">
        <v>0</v>
      </c>
      <c r="AR2536" s="8">
        <v>0</v>
      </c>
      <c r="AS2536" s="8">
        <v>0</v>
      </c>
      <c r="AT2536" s="8">
        <v>0</v>
      </c>
      <c r="AU2536" s="8">
        <v>0</v>
      </c>
      <c r="AV2536" s="8">
        <v>0</v>
      </c>
    </row>
    <row r="2537" spans="1:48">
      <c r="A2537" s="8" t="s">
        <v>2002</v>
      </c>
      <c r="D2537" s="8">
        <v>0</v>
      </c>
      <c r="I2537" s="8">
        <v>0</v>
      </c>
      <c r="U2537" s="8">
        <v>0</v>
      </c>
      <c r="V2537" s="8">
        <v>0</v>
      </c>
      <c r="W2537" s="8">
        <v>0</v>
      </c>
      <c r="X2537" s="8">
        <v>0</v>
      </c>
      <c r="Y2537" s="8">
        <v>0</v>
      </c>
      <c r="Z2537" s="8">
        <v>0</v>
      </c>
      <c r="AA2537" s="8">
        <v>0</v>
      </c>
      <c r="AB2537" s="8">
        <v>0</v>
      </c>
      <c r="AK2537" s="8">
        <v>0</v>
      </c>
      <c r="AL2537" s="8">
        <v>0</v>
      </c>
      <c r="AM2537" s="8">
        <v>0</v>
      </c>
      <c r="AN2537" s="8">
        <v>0</v>
      </c>
      <c r="AO2537" s="8">
        <v>0</v>
      </c>
      <c r="AP2537" s="8">
        <v>0</v>
      </c>
      <c r="AQ2537" s="8">
        <v>0</v>
      </c>
      <c r="AR2537" s="8">
        <v>0</v>
      </c>
      <c r="AS2537" s="8">
        <v>0</v>
      </c>
      <c r="AT2537" s="8">
        <v>0</v>
      </c>
      <c r="AU2537" s="8">
        <v>0</v>
      </c>
      <c r="AV2537" s="8">
        <v>0</v>
      </c>
    </row>
    <row r="2538" spans="1:48">
      <c r="A2538" s="8" t="s">
        <v>2002</v>
      </c>
      <c r="D2538" s="8">
        <v>0</v>
      </c>
      <c r="I2538" s="8">
        <v>0</v>
      </c>
      <c r="U2538" s="8">
        <v>0</v>
      </c>
      <c r="V2538" s="8">
        <v>0</v>
      </c>
      <c r="W2538" s="8">
        <v>0</v>
      </c>
      <c r="X2538" s="8">
        <v>0</v>
      </c>
      <c r="Y2538" s="8">
        <v>0</v>
      </c>
      <c r="Z2538" s="8">
        <v>0</v>
      </c>
      <c r="AA2538" s="8">
        <v>0</v>
      </c>
      <c r="AB2538" s="8">
        <v>0</v>
      </c>
      <c r="AK2538" s="8">
        <v>0</v>
      </c>
      <c r="AL2538" s="8">
        <v>0</v>
      </c>
      <c r="AM2538" s="8">
        <v>0</v>
      </c>
      <c r="AN2538" s="8">
        <v>0</v>
      </c>
      <c r="AO2538" s="8">
        <v>0</v>
      </c>
      <c r="AP2538" s="8">
        <v>0</v>
      </c>
      <c r="AQ2538" s="8">
        <v>0</v>
      </c>
      <c r="AR2538" s="8">
        <v>0</v>
      </c>
      <c r="AS2538" s="8">
        <v>0</v>
      </c>
      <c r="AT2538" s="8">
        <v>0</v>
      </c>
      <c r="AU2538" s="8">
        <v>0</v>
      </c>
      <c r="AV2538" s="8">
        <v>0</v>
      </c>
    </row>
    <row r="2539" spans="1:48">
      <c r="A2539" s="8" t="s">
        <v>2002</v>
      </c>
      <c r="B2539" s="8">
        <v>120000001</v>
      </c>
      <c r="D2539" s="8" t="s">
        <v>4234</v>
      </c>
      <c r="E2539" s="8">
        <v>0.02</v>
      </c>
      <c r="F2539" s="8">
        <v>7.8333333333333328E-3</v>
      </c>
      <c r="G2539" s="8">
        <v>1.1833333333333335E-2</v>
      </c>
      <c r="I2539" s="8">
        <v>1.9666666666666666E-2</v>
      </c>
      <c r="J2539" s="8">
        <v>9.0166666666666659E-3</v>
      </c>
      <c r="S2539" s="8">
        <v>120010001</v>
      </c>
      <c r="T2539" s="8">
        <v>1</v>
      </c>
      <c r="U2539" s="8" t="s">
        <v>1369</v>
      </c>
      <c r="V2539" s="8">
        <v>2.9999999999999997E-4</v>
      </c>
      <c r="W2539" s="8" t="s">
        <v>1371</v>
      </c>
      <c r="X2539" s="8">
        <v>1E-3</v>
      </c>
      <c r="Y2539" s="8" t="s">
        <v>1554</v>
      </c>
      <c r="Z2539" s="8">
        <v>6.0000000000000001E-3</v>
      </c>
      <c r="AA2539" s="8">
        <v>0</v>
      </c>
      <c r="AB2539" s="8">
        <v>0</v>
      </c>
      <c r="AK2539" s="8">
        <v>0</v>
      </c>
      <c r="AL2539" s="8">
        <v>0</v>
      </c>
      <c r="AM2539" s="8">
        <v>0</v>
      </c>
      <c r="AN2539" s="8">
        <v>0</v>
      </c>
      <c r="AO2539" s="8">
        <v>0</v>
      </c>
      <c r="AP2539" s="8">
        <v>0</v>
      </c>
      <c r="AQ2539" s="8">
        <v>30013</v>
      </c>
      <c r="AR2539" s="8">
        <v>0.01</v>
      </c>
      <c r="AS2539" s="8">
        <v>0</v>
      </c>
      <c r="AT2539" s="8">
        <v>0</v>
      </c>
      <c r="AU2539" s="8">
        <v>30201</v>
      </c>
      <c r="AV2539" s="8">
        <v>5.0000000000000001E-3</v>
      </c>
    </row>
    <row r="2540" spans="1:48">
      <c r="A2540" s="8" t="s">
        <v>2002</v>
      </c>
      <c r="B2540" s="8">
        <v>120000002</v>
      </c>
      <c r="D2540" s="8" t="s">
        <v>4235</v>
      </c>
      <c r="E2540" s="8">
        <v>0.02</v>
      </c>
      <c r="F2540" s="8">
        <v>7.8333333333333328E-3</v>
      </c>
      <c r="G2540" s="8">
        <v>1.1833333333333335E-2</v>
      </c>
      <c r="I2540" s="8">
        <v>1.9666666666666666E-2</v>
      </c>
      <c r="J2540" s="8">
        <v>9.0166666666666659E-3</v>
      </c>
      <c r="S2540" s="8">
        <v>120010002</v>
      </c>
      <c r="T2540" s="8">
        <v>1</v>
      </c>
      <c r="U2540" s="8" t="s">
        <v>1369</v>
      </c>
      <c r="V2540" s="8">
        <v>2.9999999999999997E-4</v>
      </c>
      <c r="W2540" s="8" t="s">
        <v>1371</v>
      </c>
      <c r="X2540" s="8">
        <v>1E-3</v>
      </c>
      <c r="Y2540" s="8" t="s">
        <v>1554</v>
      </c>
      <c r="Z2540" s="8">
        <v>6.0000000000000001E-3</v>
      </c>
      <c r="AA2540" s="8">
        <v>0</v>
      </c>
      <c r="AB2540" s="8">
        <v>0</v>
      </c>
      <c r="AK2540" s="8">
        <v>0</v>
      </c>
      <c r="AL2540" s="8">
        <v>0</v>
      </c>
      <c r="AM2540" s="8">
        <v>0</v>
      </c>
      <c r="AN2540" s="8">
        <v>0</v>
      </c>
      <c r="AO2540" s="8">
        <v>0</v>
      </c>
      <c r="AP2540" s="8">
        <v>0</v>
      </c>
      <c r="AQ2540" s="8">
        <v>30013</v>
      </c>
      <c r="AR2540" s="8">
        <v>0.01</v>
      </c>
      <c r="AS2540" s="8">
        <v>0</v>
      </c>
      <c r="AT2540" s="8">
        <v>0</v>
      </c>
      <c r="AU2540" s="8">
        <v>30201</v>
      </c>
      <c r="AV2540" s="8">
        <v>5.0000000000000001E-3</v>
      </c>
    </row>
    <row r="2541" spans="1:48">
      <c r="A2541" s="8" t="s">
        <v>2002</v>
      </c>
      <c r="B2541" s="8">
        <v>120000004</v>
      </c>
      <c r="D2541" s="8" t="s">
        <v>4236</v>
      </c>
      <c r="E2541" s="8">
        <v>5.5000000000000005E-3</v>
      </c>
      <c r="F2541" s="8">
        <v>2.6666666666666666E-3</v>
      </c>
      <c r="G2541" s="8">
        <v>1.2500000000000001E-2</v>
      </c>
      <c r="I2541" s="8">
        <v>1.5166666666666667E-2</v>
      </c>
      <c r="J2541" s="8">
        <v>3.5000000000000001E-3</v>
      </c>
      <c r="S2541" s="8">
        <v>112306</v>
      </c>
      <c r="T2541" s="8">
        <v>1</v>
      </c>
      <c r="U2541" s="8">
        <v>0</v>
      </c>
      <c r="V2541" s="8">
        <v>0</v>
      </c>
      <c r="W2541" s="8">
        <v>0</v>
      </c>
      <c r="X2541" s="8">
        <v>0</v>
      </c>
      <c r="Y2541" s="8" t="s">
        <v>1465</v>
      </c>
      <c r="Z2541" s="8">
        <v>7.0000000000000001E-3</v>
      </c>
      <c r="AA2541" s="8" t="s">
        <v>1365</v>
      </c>
      <c r="AB2541" s="8">
        <v>2.3E-3</v>
      </c>
      <c r="AK2541" s="8">
        <v>0</v>
      </c>
      <c r="AL2541" s="8">
        <v>0</v>
      </c>
      <c r="AM2541" s="8">
        <v>0</v>
      </c>
      <c r="AN2541" s="8">
        <v>0</v>
      </c>
      <c r="AO2541" s="8">
        <v>0</v>
      </c>
      <c r="AP2541" s="8">
        <v>0</v>
      </c>
      <c r="AQ2541" s="8">
        <v>30013</v>
      </c>
      <c r="AR2541" s="8">
        <v>2E-3</v>
      </c>
      <c r="AS2541" s="8">
        <v>0</v>
      </c>
      <c r="AT2541" s="8">
        <v>0</v>
      </c>
      <c r="AU2541" s="8">
        <v>30201</v>
      </c>
      <c r="AV2541" s="8">
        <v>1.9230000000000001E-2</v>
      </c>
    </row>
    <row r="2542" spans="1:48">
      <c r="A2542" s="8" t="s">
        <v>2002</v>
      </c>
      <c r="B2542" s="8">
        <v>120000006</v>
      </c>
      <c r="D2542" s="8" t="s">
        <v>4237</v>
      </c>
      <c r="E2542" s="8">
        <v>1E-3</v>
      </c>
      <c r="F2542" s="8">
        <v>6.9999999999999999E-4</v>
      </c>
      <c r="G2542" s="8">
        <v>1E-3</v>
      </c>
      <c r="I2542" s="8">
        <v>1.7000000000000001E-3</v>
      </c>
      <c r="J2542" s="8">
        <v>7.5000000000000002E-4</v>
      </c>
      <c r="S2542" s="8">
        <v>120010004</v>
      </c>
      <c r="T2542" s="8">
        <v>1</v>
      </c>
      <c r="U2542" s="8" t="s">
        <v>1369</v>
      </c>
      <c r="V2542" s="8">
        <v>1.55E-4</v>
      </c>
      <c r="W2542" s="8" t="s">
        <v>1405</v>
      </c>
      <c r="X2542" s="8">
        <v>5.1599999999999997E-4</v>
      </c>
      <c r="Y2542" s="8" t="s">
        <v>1525</v>
      </c>
      <c r="Z2542" s="8">
        <v>8.9999999999999998E-4</v>
      </c>
      <c r="AA2542" s="8">
        <v>0</v>
      </c>
      <c r="AB2542" s="8">
        <v>0</v>
      </c>
      <c r="AK2542" s="8">
        <v>0</v>
      </c>
      <c r="AL2542" s="8">
        <v>0</v>
      </c>
      <c r="AM2542" s="8">
        <v>0</v>
      </c>
      <c r="AN2542" s="8">
        <v>0</v>
      </c>
      <c r="AO2542" s="8">
        <v>0</v>
      </c>
      <c r="AP2542" s="8">
        <v>0</v>
      </c>
      <c r="AQ2542" s="8">
        <v>0</v>
      </c>
      <c r="AR2542" s="8">
        <v>0</v>
      </c>
      <c r="AS2542" s="8">
        <v>0</v>
      </c>
      <c r="AT2542" s="8">
        <v>0</v>
      </c>
      <c r="AU2542" s="8">
        <v>30201</v>
      </c>
      <c r="AV2542" s="8">
        <v>0.01</v>
      </c>
    </row>
    <row r="2543" spans="1:48">
      <c r="A2543" s="8" t="s">
        <v>2002</v>
      </c>
      <c r="B2543" s="8">
        <v>120000007</v>
      </c>
      <c r="D2543" s="8" t="s">
        <v>4238</v>
      </c>
      <c r="E2543" s="8">
        <v>4.6666666666666671E-3</v>
      </c>
      <c r="G2543" s="8">
        <v>1.8249999999999999E-2</v>
      </c>
      <c r="I2543" s="8">
        <v>1.8249999999999999E-2</v>
      </c>
      <c r="J2543" s="8">
        <v>3.5833333333333333E-3</v>
      </c>
      <c r="S2543" s="8">
        <v>126000036</v>
      </c>
      <c r="T2543" s="8">
        <v>1</v>
      </c>
      <c r="U2543" s="8">
        <v>0</v>
      </c>
      <c r="V2543" s="8">
        <v>0</v>
      </c>
      <c r="W2543" s="8">
        <v>0</v>
      </c>
      <c r="X2543" s="8">
        <v>0</v>
      </c>
      <c r="Y2543" s="8" t="s">
        <v>1525</v>
      </c>
      <c r="Z2543" s="8">
        <v>7.7800000000000005E-3</v>
      </c>
      <c r="AA2543" s="8">
        <v>0</v>
      </c>
      <c r="AB2543" s="8">
        <v>0</v>
      </c>
      <c r="AK2543" s="8">
        <v>30191</v>
      </c>
      <c r="AL2543" s="8">
        <v>3.333E-3</v>
      </c>
      <c r="AM2543" s="8">
        <v>0</v>
      </c>
      <c r="AN2543" s="8">
        <v>0</v>
      </c>
      <c r="AO2543" s="8">
        <v>0</v>
      </c>
      <c r="AP2543" s="8">
        <v>0</v>
      </c>
      <c r="AQ2543" s="8">
        <v>30013</v>
      </c>
      <c r="AR2543" s="8">
        <v>4.8000000000000001E-2</v>
      </c>
      <c r="AS2543" s="8">
        <v>0</v>
      </c>
      <c r="AT2543" s="8">
        <v>0</v>
      </c>
      <c r="AU2543" s="8">
        <v>30201</v>
      </c>
      <c r="AV2543" s="8">
        <v>3.333E-3</v>
      </c>
    </row>
    <row r="2544" spans="1:48">
      <c r="A2544" s="8" t="s">
        <v>2002</v>
      </c>
      <c r="B2544" s="8">
        <v>120000008</v>
      </c>
      <c r="D2544" s="8" t="s">
        <v>4239</v>
      </c>
      <c r="E2544" s="8">
        <v>4.6666666666666671E-3</v>
      </c>
      <c r="G2544" s="8">
        <v>1.8249999999999999E-2</v>
      </c>
      <c r="I2544" s="8">
        <v>1.8249999999999999E-2</v>
      </c>
      <c r="J2544" s="8">
        <v>3.5833333333333333E-3</v>
      </c>
      <c r="S2544" s="8">
        <v>126000037</v>
      </c>
      <c r="T2544" s="8">
        <v>1</v>
      </c>
      <c r="U2544" s="8">
        <v>0</v>
      </c>
      <c r="V2544" s="8">
        <v>0</v>
      </c>
      <c r="W2544" s="8">
        <v>0</v>
      </c>
      <c r="X2544" s="8">
        <v>0</v>
      </c>
      <c r="Y2544" s="8" t="s">
        <v>1525</v>
      </c>
      <c r="Z2544" s="8">
        <v>7.7800000000000005E-3</v>
      </c>
      <c r="AA2544" s="8">
        <v>0</v>
      </c>
      <c r="AB2544" s="8">
        <v>0</v>
      </c>
      <c r="AK2544" s="8">
        <v>30191</v>
      </c>
      <c r="AL2544" s="8">
        <v>3.333E-3</v>
      </c>
      <c r="AM2544" s="8">
        <v>0</v>
      </c>
      <c r="AN2544" s="8">
        <v>0</v>
      </c>
      <c r="AO2544" s="8">
        <v>0</v>
      </c>
      <c r="AP2544" s="8">
        <v>0</v>
      </c>
      <c r="AQ2544" s="8">
        <v>30013</v>
      </c>
      <c r="AR2544" s="8">
        <v>4.8000000000000001E-2</v>
      </c>
      <c r="AS2544" s="8">
        <v>0</v>
      </c>
      <c r="AT2544" s="8">
        <v>0</v>
      </c>
      <c r="AU2544" s="8">
        <v>30201</v>
      </c>
      <c r="AV2544" s="8">
        <v>3.333E-3</v>
      </c>
    </row>
    <row r="2545" spans="1:48">
      <c r="A2545" s="8" t="s">
        <v>2002</v>
      </c>
      <c r="B2545" s="8">
        <v>120000011</v>
      </c>
      <c r="D2545" s="8" t="s">
        <v>4240</v>
      </c>
      <c r="E2545" s="8">
        <v>1.8333333333333333E-3</v>
      </c>
      <c r="F2545" s="8">
        <v>1.0833333333333333E-3</v>
      </c>
      <c r="G2545" s="8">
        <v>2.2499999999999998E-3</v>
      </c>
      <c r="I2545" s="8">
        <v>3.3333333333333331E-3</v>
      </c>
      <c r="J2545" s="8">
        <v>1.0333333333333334E-3</v>
      </c>
      <c r="S2545" s="8">
        <v>126000021</v>
      </c>
      <c r="T2545" s="8">
        <v>1</v>
      </c>
      <c r="U2545" s="8" t="s">
        <v>1369</v>
      </c>
      <c r="V2545" s="8">
        <v>2.3999999999999998E-4</v>
      </c>
      <c r="W2545" s="8" t="s">
        <v>1371</v>
      </c>
      <c r="X2545" s="8">
        <v>8.0000000000000004E-4</v>
      </c>
      <c r="Y2545" s="8" t="s">
        <v>1399</v>
      </c>
      <c r="Z2545" s="8">
        <v>3.2000000000000002E-3</v>
      </c>
      <c r="AA2545" s="8">
        <v>0</v>
      </c>
      <c r="AB2545" s="8">
        <v>0</v>
      </c>
      <c r="AK2545" s="8">
        <v>0</v>
      </c>
      <c r="AL2545" s="8">
        <v>0</v>
      </c>
      <c r="AM2545" s="8">
        <v>0</v>
      </c>
      <c r="AN2545" s="8">
        <v>0</v>
      </c>
      <c r="AO2545" s="8">
        <v>30107</v>
      </c>
      <c r="AP2545" s="8">
        <v>2.3809E-2</v>
      </c>
      <c r="AQ2545" s="8">
        <v>30013</v>
      </c>
      <c r="AR2545" s="8">
        <v>5.9500000000000004E-3</v>
      </c>
      <c r="AS2545" s="8">
        <v>30017</v>
      </c>
      <c r="AT2545" s="8">
        <v>2.5000000000000001E-4</v>
      </c>
      <c r="AU2545" s="8">
        <v>30201</v>
      </c>
      <c r="AV2545" s="8">
        <v>3.9680000000000002E-3</v>
      </c>
    </row>
    <row r="2546" spans="1:48">
      <c r="A2546" s="8" t="s">
        <v>2002</v>
      </c>
      <c r="B2546" s="8">
        <v>120000010</v>
      </c>
      <c r="D2546" s="8" t="s">
        <v>14802</v>
      </c>
      <c r="E2546" s="8">
        <v>6.5000000000000006E-3</v>
      </c>
      <c r="F2546" s="8">
        <v>1.55E-2</v>
      </c>
      <c r="G2546" s="8">
        <v>4.1000000000000002E-2</v>
      </c>
      <c r="I2546" s="8">
        <v>5.6500000000000002E-2</v>
      </c>
      <c r="J2546" s="8">
        <v>9.2499999999999995E-3</v>
      </c>
      <c r="S2546" s="8">
        <v>120010010</v>
      </c>
      <c r="T2546" s="8">
        <v>1</v>
      </c>
      <c r="U2546" s="8" t="s">
        <v>1369</v>
      </c>
      <c r="V2546" s="8">
        <v>3.15E-3</v>
      </c>
      <c r="W2546" s="8" t="s">
        <v>1371</v>
      </c>
      <c r="X2546" s="8">
        <v>1.0500000000000001E-2</v>
      </c>
      <c r="Y2546" s="8" t="s">
        <v>1399</v>
      </c>
      <c r="Z2546" s="8">
        <v>4.4999999999999998E-2</v>
      </c>
      <c r="AA2546" s="8">
        <v>0</v>
      </c>
      <c r="AB2546" s="8">
        <v>0</v>
      </c>
      <c r="AK2546" s="8">
        <v>0</v>
      </c>
      <c r="AL2546" s="8">
        <v>0</v>
      </c>
      <c r="AM2546" s="8">
        <v>0</v>
      </c>
      <c r="AN2546" s="8">
        <v>0</v>
      </c>
      <c r="AO2546" s="8">
        <v>0</v>
      </c>
      <c r="AP2546" s="8">
        <v>0</v>
      </c>
      <c r="AQ2546" s="8">
        <v>30013</v>
      </c>
      <c r="AR2546" s="8">
        <v>0.8</v>
      </c>
      <c r="AS2546" s="8">
        <v>0</v>
      </c>
      <c r="AT2546" s="8">
        <v>0</v>
      </c>
      <c r="AU2546" s="8">
        <v>30201</v>
      </c>
      <c r="AV2546" s="8">
        <v>0.01</v>
      </c>
    </row>
    <row r="2547" spans="1:48">
      <c r="A2547" s="8" t="s">
        <v>2002</v>
      </c>
      <c r="B2547" s="8">
        <v>120000012</v>
      </c>
      <c r="D2547" s="8" t="s">
        <v>4242</v>
      </c>
      <c r="E2547" s="8">
        <v>8.5000000000000006E-3</v>
      </c>
      <c r="F2547" s="8">
        <v>3.2666666666666669E-3</v>
      </c>
      <c r="G2547" s="8">
        <v>1.8666666666666668E-2</v>
      </c>
      <c r="I2547" s="8">
        <v>2.1933333333333336E-2</v>
      </c>
      <c r="J2547" s="8">
        <v>3.5000000000000001E-3</v>
      </c>
      <c r="S2547" s="8">
        <v>112482</v>
      </c>
      <c r="T2547" s="8">
        <v>1</v>
      </c>
      <c r="U2547" s="8" t="s">
        <v>1369</v>
      </c>
      <c r="V2547" s="8">
        <v>5.9999999999999995E-4</v>
      </c>
      <c r="W2547" s="8" t="s">
        <v>1371</v>
      </c>
      <c r="X2547" s="8">
        <v>2E-3</v>
      </c>
      <c r="Y2547" s="8" t="s">
        <v>1554</v>
      </c>
      <c r="Z2547" s="8">
        <v>1.5800000000000002E-2</v>
      </c>
      <c r="AA2547" s="8">
        <v>0</v>
      </c>
      <c r="AB2547" s="8">
        <v>0</v>
      </c>
      <c r="AK2547" s="8">
        <v>30106</v>
      </c>
      <c r="AL2547" s="8">
        <v>5.0000000000000001E-3</v>
      </c>
      <c r="AM2547" s="8">
        <v>0</v>
      </c>
      <c r="AN2547" s="8">
        <v>0</v>
      </c>
      <c r="AO2547" s="8">
        <v>0</v>
      </c>
      <c r="AP2547" s="8">
        <v>0</v>
      </c>
      <c r="AQ2547" s="8">
        <v>30013</v>
      </c>
      <c r="AR2547" s="8">
        <v>0.06</v>
      </c>
      <c r="AS2547" s="8">
        <v>0</v>
      </c>
      <c r="AT2547" s="8">
        <v>0</v>
      </c>
      <c r="AU2547" s="8">
        <v>30201</v>
      </c>
      <c r="AV2547" s="8">
        <v>5.0000000000000001E-3</v>
      </c>
    </row>
    <row r="2548" spans="1:48">
      <c r="A2548" s="8" t="s">
        <v>2002</v>
      </c>
      <c r="B2548" s="8">
        <v>120000013</v>
      </c>
      <c r="D2548" s="8" t="s">
        <v>4243</v>
      </c>
      <c r="E2548" s="8">
        <v>8.5000000000000006E-3</v>
      </c>
      <c r="F2548" s="8">
        <v>3.2666666666666669E-3</v>
      </c>
      <c r="G2548" s="8">
        <v>1.8666666666666668E-2</v>
      </c>
      <c r="I2548" s="8">
        <v>2.1933333333333336E-2</v>
      </c>
      <c r="J2548" s="8">
        <v>3.5000000000000001E-3</v>
      </c>
      <c r="S2548" s="8">
        <v>112481</v>
      </c>
      <c r="T2548" s="8">
        <v>1</v>
      </c>
      <c r="U2548" s="8" t="s">
        <v>1369</v>
      </c>
      <c r="V2548" s="8">
        <v>5.9999999999999995E-4</v>
      </c>
      <c r="W2548" s="8" t="s">
        <v>1371</v>
      </c>
      <c r="X2548" s="8">
        <v>2E-3</v>
      </c>
      <c r="Y2548" s="8" t="s">
        <v>1554</v>
      </c>
      <c r="Z2548" s="8">
        <v>1.5800000000000002E-2</v>
      </c>
      <c r="AA2548" s="8">
        <v>0</v>
      </c>
      <c r="AB2548" s="8">
        <v>0</v>
      </c>
      <c r="AK2548" s="8">
        <v>30106</v>
      </c>
      <c r="AL2548" s="8">
        <v>5.0000000000000001E-3</v>
      </c>
      <c r="AM2548" s="8">
        <v>0</v>
      </c>
      <c r="AN2548" s="8">
        <v>0</v>
      </c>
      <c r="AO2548" s="8">
        <v>0</v>
      </c>
      <c r="AP2548" s="8">
        <v>0</v>
      </c>
      <c r="AQ2548" s="8">
        <v>30013</v>
      </c>
      <c r="AR2548" s="8">
        <v>0.06</v>
      </c>
      <c r="AS2548" s="8">
        <v>0</v>
      </c>
      <c r="AT2548" s="8">
        <v>0</v>
      </c>
      <c r="AU2548" s="8">
        <v>30201</v>
      </c>
      <c r="AV2548" s="8">
        <v>5.0000000000000001E-3</v>
      </c>
    </row>
    <row r="2549" spans="1:48">
      <c r="A2549" s="8" t="s">
        <v>2002</v>
      </c>
      <c r="B2549" s="8">
        <v>120000014</v>
      </c>
      <c r="D2549" s="8" t="s">
        <v>14803</v>
      </c>
      <c r="E2549" s="8">
        <v>6.5000000000000006E-3</v>
      </c>
      <c r="F2549" s="8">
        <v>1.55E-2</v>
      </c>
      <c r="G2549" s="8">
        <v>4.1000000000000002E-2</v>
      </c>
      <c r="I2549" s="8">
        <v>5.6500000000000002E-2</v>
      </c>
      <c r="J2549" s="8">
        <v>9.2499999999999995E-3</v>
      </c>
      <c r="S2549" s="8">
        <v>120010010</v>
      </c>
      <c r="T2549" s="8">
        <v>1</v>
      </c>
      <c r="U2549" s="8" t="s">
        <v>1369</v>
      </c>
      <c r="V2549" s="8">
        <v>3.0000000000000001E-3</v>
      </c>
      <c r="W2549" s="8" t="s">
        <v>1371</v>
      </c>
      <c r="X2549" s="8">
        <v>0.01</v>
      </c>
      <c r="Y2549" s="8" t="s">
        <v>1465</v>
      </c>
      <c r="Z2549" s="8">
        <v>4.4999999999999998E-2</v>
      </c>
      <c r="AA2549" s="8">
        <v>0</v>
      </c>
      <c r="AB2549" s="8">
        <v>0</v>
      </c>
      <c r="AK2549" s="8">
        <v>0</v>
      </c>
      <c r="AL2549" s="8">
        <v>0</v>
      </c>
      <c r="AM2549" s="8">
        <v>0</v>
      </c>
      <c r="AN2549" s="8">
        <v>0</v>
      </c>
      <c r="AO2549" s="8">
        <v>0</v>
      </c>
      <c r="AP2549" s="8">
        <v>0</v>
      </c>
      <c r="AQ2549" s="8">
        <v>30013</v>
      </c>
      <c r="AR2549" s="8">
        <v>0.8</v>
      </c>
      <c r="AS2549" s="8">
        <v>0</v>
      </c>
      <c r="AT2549" s="8">
        <v>0</v>
      </c>
      <c r="AU2549" s="8">
        <v>30201</v>
      </c>
      <c r="AV2549" s="8">
        <v>0.01</v>
      </c>
    </row>
    <row r="2550" spans="1:48">
      <c r="A2550" s="8" t="s">
        <v>2002</v>
      </c>
      <c r="B2550" s="8">
        <v>120000015</v>
      </c>
      <c r="D2550" s="8" t="s">
        <v>14804</v>
      </c>
      <c r="E2550" s="8">
        <v>1.0166666666666668E-2</v>
      </c>
      <c r="F2550" s="8">
        <v>9.2499999999999995E-3</v>
      </c>
      <c r="G2550" s="8">
        <v>5.8000000000000003E-2</v>
      </c>
      <c r="I2550" s="8">
        <v>6.7250000000000004E-2</v>
      </c>
      <c r="J2550" s="8">
        <v>8.8333333333333337E-3</v>
      </c>
      <c r="S2550" s="8">
        <v>126000103</v>
      </c>
      <c r="T2550" s="8">
        <v>1</v>
      </c>
      <c r="U2550" s="8">
        <v>0</v>
      </c>
      <c r="V2550" s="8">
        <v>0</v>
      </c>
      <c r="W2550" s="8" t="s">
        <v>1371</v>
      </c>
      <c r="X2550" s="8">
        <v>5.4999999999999997E-3</v>
      </c>
      <c r="Y2550" s="8" t="s">
        <v>1564</v>
      </c>
      <c r="Z2550" s="8">
        <v>1.15E-2</v>
      </c>
      <c r="AA2550" s="8">
        <v>0</v>
      </c>
      <c r="AB2550" s="8">
        <v>0</v>
      </c>
      <c r="AK2550" s="8">
        <v>0</v>
      </c>
      <c r="AL2550" s="8">
        <v>0</v>
      </c>
      <c r="AM2550" s="8">
        <v>0</v>
      </c>
      <c r="AN2550" s="8">
        <v>0</v>
      </c>
      <c r="AO2550" s="8">
        <v>0</v>
      </c>
      <c r="AP2550" s="8">
        <v>0</v>
      </c>
      <c r="AQ2550" s="8">
        <v>30013</v>
      </c>
      <c r="AR2550" s="8">
        <v>6.6000000000000003E-2</v>
      </c>
      <c r="AS2550" s="8">
        <v>0</v>
      </c>
      <c r="AT2550" s="8">
        <v>0</v>
      </c>
      <c r="AU2550" s="8">
        <v>30201</v>
      </c>
      <c r="AV2550" s="8">
        <v>0.01</v>
      </c>
    </row>
    <row r="2551" spans="1:48">
      <c r="A2551" s="8" t="s">
        <v>2002</v>
      </c>
      <c r="B2551" s="8">
        <v>120000016</v>
      </c>
      <c r="D2551" s="8" t="s">
        <v>14805</v>
      </c>
      <c r="E2551" s="8">
        <v>1.0166666666666668E-2</v>
      </c>
      <c r="F2551" s="8">
        <v>1.3333333333333334E-2</v>
      </c>
      <c r="G2551" s="8">
        <v>4.5999999999999999E-2</v>
      </c>
      <c r="I2551" s="8">
        <v>5.9333333333333335E-2</v>
      </c>
      <c r="J2551" s="8">
        <v>8.7499999999999991E-3</v>
      </c>
      <c r="S2551" s="8">
        <v>120010016</v>
      </c>
      <c r="T2551" s="8">
        <v>1</v>
      </c>
      <c r="U2551" s="8">
        <v>0</v>
      </c>
      <c r="V2551" s="8">
        <v>0</v>
      </c>
      <c r="W2551" s="8" t="s">
        <v>1371</v>
      </c>
      <c r="X2551" s="8">
        <v>8.0000000000000002E-3</v>
      </c>
      <c r="Y2551" s="8" t="s">
        <v>1564</v>
      </c>
      <c r="Z2551" s="8">
        <v>1.4E-2</v>
      </c>
      <c r="AA2551" s="8">
        <v>0</v>
      </c>
      <c r="AB2551" s="8">
        <v>0</v>
      </c>
      <c r="AK2551" s="8">
        <v>0</v>
      </c>
      <c r="AL2551" s="8">
        <v>0</v>
      </c>
      <c r="AM2551" s="8">
        <v>0</v>
      </c>
      <c r="AN2551" s="8">
        <v>0</v>
      </c>
      <c r="AO2551" s="8">
        <v>0</v>
      </c>
      <c r="AP2551" s="8">
        <v>0</v>
      </c>
      <c r="AQ2551" s="8">
        <v>30013</v>
      </c>
      <c r="AR2551" s="8">
        <v>6.6000000000000003E-2</v>
      </c>
      <c r="AS2551" s="8">
        <v>0</v>
      </c>
      <c r="AT2551" s="8">
        <v>0</v>
      </c>
      <c r="AU2551" s="8">
        <v>30201</v>
      </c>
      <c r="AV2551" s="8">
        <v>1.5625E-2</v>
      </c>
    </row>
    <row r="2552" spans="1:48">
      <c r="A2552" s="8" t="s">
        <v>2002</v>
      </c>
      <c r="B2552" s="8">
        <v>120000018</v>
      </c>
      <c r="D2552" s="8" t="s">
        <v>4247</v>
      </c>
      <c r="E2552" s="8">
        <v>6.8333333333333336E-3</v>
      </c>
      <c r="F2552" s="8">
        <v>5.5833333333333334E-3</v>
      </c>
      <c r="G2552" s="8">
        <v>1.55E-2</v>
      </c>
      <c r="I2552" s="8">
        <v>2.1083333333333332E-2</v>
      </c>
      <c r="J2552" s="8">
        <v>8.083333333333333E-3</v>
      </c>
      <c r="S2552" s="8">
        <v>120010018</v>
      </c>
      <c r="T2552" s="8">
        <v>1</v>
      </c>
      <c r="U2552" s="8" t="s">
        <v>1369</v>
      </c>
      <c r="V2552" s="8">
        <v>1.3500000000000001E-3</v>
      </c>
      <c r="W2552" s="8" t="s">
        <v>1371</v>
      </c>
      <c r="X2552" s="8">
        <v>4.4999999999999997E-3</v>
      </c>
      <c r="Y2552" s="8" t="s">
        <v>1399</v>
      </c>
      <c r="Z2552" s="8">
        <v>0.02</v>
      </c>
      <c r="AA2552" s="8">
        <v>0</v>
      </c>
      <c r="AB2552" s="8">
        <v>0</v>
      </c>
      <c r="AK2552" s="8">
        <v>0</v>
      </c>
      <c r="AL2552" s="8">
        <v>0</v>
      </c>
      <c r="AM2552" s="8">
        <v>0</v>
      </c>
      <c r="AN2552" s="8">
        <v>0</v>
      </c>
      <c r="AO2552" s="8">
        <v>0</v>
      </c>
      <c r="AP2552" s="8">
        <v>0</v>
      </c>
      <c r="AQ2552" s="8">
        <v>30013</v>
      </c>
      <c r="AR2552" s="8">
        <v>0.05</v>
      </c>
      <c r="AS2552" s="8">
        <v>0</v>
      </c>
      <c r="AT2552" s="8">
        <v>0</v>
      </c>
      <c r="AU2552" s="8">
        <v>30201</v>
      </c>
      <c r="AV2552" s="8">
        <v>0.01</v>
      </c>
    </row>
    <row r="2553" spans="1:48">
      <c r="A2553" s="8" t="s">
        <v>2002</v>
      </c>
      <c r="D2553" s="8">
        <v>0</v>
      </c>
      <c r="I2553" s="8">
        <v>0</v>
      </c>
      <c r="U2553" s="8">
        <v>0</v>
      </c>
      <c r="V2553" s="8">
        <v>0</v>
      </c>
      <c r="W2553" s="8">
        <v>0</v>
      </c>
      <c r="X2553" s="8">
        <v>0</v>
      </c>
      <c r="Y2553" s="8">
        <v>0</v>
      </c>
      <c r="Z2553" s="8">
        <v>0</v>
      </c>
      <c r="AA2553" s="8">
        <v>0</v>
      </c>
      <c r="AB2553" s="8">
        <v>0</v>
      </c>
      <c r="AK2553" s="8">
        <v>0</v>
      </c>
      <c r="AL2553" s="8">
        <v>0</v>
      </c>
      <c r="AM2553" s="8">
        <v>0</v>
      </c>
      <c r="AN2553" s="8">
        <v>0</v>
      </c>
      <c r="AO2553" s="8">
        <v>0</v>
      </c>
      <c r="AP2553" s="8">
        <v>0</v>
      </c>
      <c r="AQ2553" s="8">
        <v>0</v>
      </c>
      <c r="AR2553" s="8">
        <v>0</v>
      </c>
      <c r="AS2553" s="8">
        <v>0</v>
      </c>
      <c r="AT2553" s="8">
        <v>0</v>
      </c>
      <c r="AU2553" s="8">
        <v>0</v>
      </c>
      <c r="AV2553" s="8">
        <v>0</v>
      </c>
    </row>
    <row r="2554" spans="1:48">
      <c r="A2554" s="8" t="s">
        <v>2002</v>
      </c>
      <c r="D2554" s="8">
        <v>0</v>
      </c>
      <c r="I2554" s="8">
        <v>0</v>
      </c>
      <c r="U2554" s="8">
        <v>0</v>
      </c>
      <c r="V2554" s="8">
        <v>0</v>
      </c>
      <c r="W2554" s="8">
        <v>0</v>
      </c>
      <c r="X2554" s="8">
        <v>0</v>
      </c>
      <c r="Y2554" s="8">
        <v>0</v>
      </c>
      <c r="Z2554" s="8">
        <v>0</v>
      </c>
      <c r="AA2554" s="8">
        <v>0</v>
      </c>
      <c r="AB2554" s="8">
        <v>0</v>
      </c>
      <c r="AK2554" s="8">
        <v>0</v>
      </c>
      <c r="AL2554" s="8">
        <v>0</v>
      </c>
      <c r="AM2554" s="8">
        <v>0</v>
      </c>
      <c r="AN2554" s="8">
        <v>0</v>
      </c>
      <c r="AO2554" s="8">
        <v>0</v>
      </c>
      <c r="AP2554" s="8">
        <v>0</v>
      </c>
      <c r="AQ2554" s="8">
        <v>0</v>
      </c>
      <c r="AR2554" s="8">
        <v>0</v>
      </c>
      <c r="AS2554" s="8">
        <v>0</v>
      </c>
      <c r="AT2554" s="8">
        <v>0</v>
      </c>
      <c r="AU2554" s="8">
        <v>0</v>
      </c>
      <c r="AV2554" s="8">
        <v>0</v>
      </c>
    </row>
    <row r="2555" spans="1:48">
      <c r="A2555" s="8" t="s">
        <v>2002</v>
      </c>
      <c r="D2555" s="8">
        <v>0</v>
      </c>
      <c r="I2555" s="8">
        <v>0</v>
      </c>
      <c r="U2555" s="8">
        <v>0</v>
      </c>
      <c r="V2555" s="8">
        <v>0</v>
      </c>
      <c r="W2555" s="8">
        <v>0</v>
      </c>
      <c r="X2555" s="8">
        <v>0</v>
      </c>
      <c r="Y2555" s="8">
        <v>0</v>
      </c>
      <c r="Z2555" s="8">
        <v>0</v>
      </c>
      <c r="AA2555" s="8">
        <v>0</v>
      </c>
      <c r="AB2555" s="8">
        <v>0</v>
      </c>
      <c r="AK2555" s="8">
        <v>0</v>
      </c>
      <c r="AL2555" s="8">
        <v>0</v>
      </c>
      <c r="AM2555" s="8">
        <v>0</v>
      </c>
      <c r="AN2555" s="8">
        <v>0</v>
      </c>
      <c r="AO2555" s="8">
        <v>0</v>
      </c>
      <c r="AP2555" s="8">
        <v>0</v>
      </c>
      <c r="AQ2555" s="8">
        <v>0</v>
      </c>
      <c r="AR2555" s="8">
        <v>0</v>
      </c>
      <c r="AS2555" s="8">
        <v>0</v>
      </c>
      <c r="AT2555" s="8">
        <v>0</v>
      </c>
      <c r="AU2555" s="8">
        <v>0</v>
      </c>
      <c r="AV2555" s="8">
        <v>0</v>
      </c>
    </row>
    <row r="2556" spans="1:48">
      <c r="A2556" s="8" t="s">
        <v>2002</v>
      </c>
      <c r="B2556" s="8">
        <v>120000020</v>
      </c>
      <c r="D2556" s="8" t="s">
        <v>14806</v>
      </c>
      <c r="E2556" s="8">
        <v>6.1666666666666667E-3</v>
      </c>
      <c r="F2556" s="8">
        <v>4.1999999999999997E-3</v>
      </c>
      <c r="G2556" s="8">
        <v>1.6E-2</v>
      </c>
      <c r="I2556" s="8">
        <v>2.0199999999999999E-2</v>
      </c>
      <c r="J2556" s="8">
        <v>4.7499999999999999E-3</v>
      </c>
      <c r="S2556" s="8">
        <v>126000103</v>
      </c>
      <c r="T2556" s="8">
        <v>1</v>
      </c>
      <c r="U2556" s="8">
        <v>0</v>
      </c>
      <c r="V2556" s="8">
        <v>0</v>
      </c>
      <c r="W2556" s="8" t="s">
        <v>1371</v>
      </c>
      <c r="X2556" s="8">
        <v>2.5999999999999999E-3</v>
      </c>
      <c r="Y2556" s="8" t="s">
        <v>1465</v>
      </c>
      <c r="Z2556" s="8">
        <v>6.2500000000000003E-3</v>
      </c>
      <c r="AA2556" s="8">
        <v>0</v>
      </c>
      <c r="AB2556" s="8">
        <v>0</v>
      </c>
      <c r="AK2556" s="8">
        <v>0</v>
      </c>
      <c r="AL2556" s="8">
        <v>0</v>
      </c>
      <c r="AM2556" s="8">
        <v>0</v>
      </c>
      <c r="AN2556" s="8">
        <v>0</v>
      </c>
      <c r="AO2556" s="8">
        <v>0</v>
      </c>
      <c r="AP2556" s="8">
        <v>0</v>
      </c>
      <c r="AQ2556" s="8">
        <v>30013</v>
      </c>
      <c r="AR2556" s="8">
        <v>6.6000000000000003E-2</v>
      </c>
      <c r="AS2556" s="8">
        <v>0</v>
      </c>
      <c r="AT2556" s="8">
        <v>0</v>
      </c>
      <c r="AU2556" s="8">
        <v>30201</v>
      </c>
      <c r="AV2556" s="8">
        <v>0.01</v>
      </c>
    </row>
    <row r="2557" spans="1:48">
      <c r="A2557" s="8" t="s">
        <v>2002</v>
      </c>
      <c r="D2557" s="8">
        <v>0</v>
      </c>
      <c r="I2557" s="8">
        <v>0</v>
      </c>
      <c r="U2557" s="8">
        <v>0</v>
      </c>
      <c r="V2557" s="8">
        <v>0</v>
      </c>
      <c r="W2557" s="8">
        <v>0</v>
      </c>
      <c r="X2557" s="8">
        <v>0</v>
      </c>
      <c r="Y2557" s="8">
        <v>0</v>
      </c>
      <c r="Z2557" s="8">
        <v>0</v>
      </c>
      <c r="AA2557" s="8">
        <v>0</v>
      </c>
      <c r="AB2557" s="8">
        <v>0</v>
      </c>
      <c r="AK2557" s="8">
        <v>0</v>
      </c>
      <c r="AL2557" s="8">
        <v>0</v>
      </c>
      <c r="AM2557" s="8">
        <v>0</v>
      </c>
      <c r="AN2557" s="8">
        <v>0</v>
      </c>
      <c r="AO2557" s="8">
        <v>0</v>
      </c>
      <c r="AP2557" s="8">
        <v>0</v>
      </c>
      <c r="AQ2557" s="8">
        <v>0</v>
      </c>
      <c r="AR2557" s="8">
        <v>0</v>
      </c>
      <c r="AS2557" s="8">
        <v>0</v>
      </c>
      <c r="AT2557" s="8">
        <v>0</v>
      </c>
      <c r="AU2557" s="8">
        <v>0</v>
      </c>
      <c r="AV2557" s="8">
        <v>0</v>
      </c>
    </row>
    <row r="2558" spans="1:48">
      <c r="A2558" s="8" t="s">
        <v>2002</v>
      </c>
      <c r="B2558" s="8">
        <v>120000023</v>
      </c>
      <c r="D2558" s="8" t="s">
        <v>4249</v>
      </c>
      <c r="E2558" s="8">
        <v>9.1666666666666667E-3</v>
      </c>
      <c r="F2558" s="8">
        <v>1.4999999999999999E-2</v>
      </c>
      <c r="G2558" s="8">
        <v>2.7E-2</v>
      </c>
      <c r="I2558" s="8">
        <v>4.1999999999999996E-2</v>
      </c>
      <c r="J2558" s="8">
        <v>5.8333333333333336E-3</v>
      </c>
      <c r="S2558" s="8">
        <v>126000099</v>
      </c>
      <c r="T2558" s="8">
        <v>1</v>
      </c>
      <c r="U2558" s="8">
        <v>0</v>
      </c>
      <c r="V2558" s="8">
        <v>0</v>
      </c>
      <c r="W2558" s="8" t="s">
        <v>1371</v>
      </c>
      <c r="X2558" s="8">
        <v>5.0000000000000001E-3</v>
      </c>
      <c r="Y2558" s="8" t="s">
        <v>1564</v>
      </c>
      <c r="Z2558" s="8">
        <v>1.7999999999999999E-2</v>
      </c>
      <c r="AA2558" s="8">
        <v>0</v>
      </c>
      <c r="AB2558" s="8">
        <v>0</v>
      </c>
      <c r="AK2558" s="8">
        <v>0</v>
      </c>
      <c r="AL2558" s="8">
        <v>0</v>
      </c>
      <c r="AM2558" s="8">
        <v>0</v>
      </c>
      <c r="AN2558" s="8">
        <v>0</v>
      </c>
      <c r="AO2558" s="8">
        <v>0</v>
      </c>
      <c r="AP2558" s="8">
        <v>0</v>
      </c>
      <c r="AQ2558" s="8">
        <v>30013</v>
      </c>
      <c r="AR2558" s="8">
        <v>0.125</v>
      </c>
      <c r="AS2558" s="8">
        <v>30017</v>
      </c>
      <c r="AT2558" s="8">
        <v>2.4030000000000002E-3</v>
      </c>
      <c r="AU2558" s="8">
        <v>30201</v>
      </c>
      <c r="AV2558" s="8">
        <v>3.8462000000000003E-2</v>
      </c>
    </row>
    <row r="2559" spans="1:48">
      <c r="A2559" s="8" t="s">
        <v>2002</v>
      </c>
      <c r="B2559" s="8">
        <v>120000025</v>
      </c>
      <c r="D2559" s="8" t="s">
        <v>4250</v>
      </c>
      <c r="E2559" s="8">
        <v>3.8333333333333331E-3</v>
      </c>
      <c r="F2559" s="8">
        <v>6.7499999999999999E-3</v>
      </c>
      <c r="G2559" s="8">
        <v>1.2166666666666668E-2</v>
      </c>
      <c r="I2559" s="8">
        <v>1.8916666666666668E-2</v>
      </c>
      <c r="J2559" s="8">
        <v>4.7333333333333333E-3</v>
      </c>
      <c r="S2559" s="8">
        <v>120010025</v>
      </c>
      <c r="T2559" s="8">
        <v>1</v>
      </c>
      <c r="U2559" s="8" t="s">
        <v>1369</v>
      </c>
      <c r="V2559" s="8">
        <v>1.1999999999999999E-3</v>
      </c>
      <c r="W2559" s="8" t="s">
        <v>1371</v>
      </c>
      <c r="X2559" s="8">
        <v>4.0000000000000001E-3</v>
      </c>
      <c r="Y2559" s="8" t="s">
        <v>1554</v>
      </c>
      <c r="Z2559" s="8">
        <v>8.5000000000000006E-3</v>
      </c>
      <c r="AA2559" s="8">
        <v>0</v>
      </c>
      <c r="AB2559" s="8">
        <v>0</v>
      </c>
      <c r="AK2559" s="8">
        <v>30106</v>
      </c>
      <c r="AL2559" s="8">
        <v>0.01</v>
      </c>
      <c r="AM2559" s="8">
        <v>0</v>
      </c>
      <c r="AN2559" s="8">
        <v>0</v>
      </c>
      <c r="AO2559" s="8">
        <v>0</v>
      </c>
      <c r="AP2559" s="8">
        <v>0</v>
      </c>
      <c r="AQ2559" s="8">
        <v>30013</v>
      </c>
      <c r="AR2559" s="8">
        <v>0.25</v>
      </c>
      <c r="AS2559" s="8">
        <v>0</v>
      </c>
      <c r="AT2559" s="8">
        <v>0</v>
      </c>
      <c r="AU2559" s="8">
        <v>30201</v>
      </c>
      <c r="AV2559" s="8">
        <v>0.01</v>
      </c>
    </row>
    <row r="2560" spans="1:48">
      <c r="A2560" s="8" t="s">
        <v>2002</v>
      </c>
      <c r="B2560" s="8">
        <v>120000026</v>
      </c>
      <c r="D2560" s="8" t="s">
        <v>4251</v>
      </c>
      <c r="E2560" s="8">
        <v>2.8333333333333335E-3</v>
      </c>
      <c r="F2560" s="8">
        <v>6.8333333333333336E-3</v>
      </c>
      <c r="G2560" s="8">
        <v>9.3333333333333341E-3</v>
      </c>
      <c r="I2560" s="8">
        <v>1.6166666666666669E-2</v>
      </c>
      <c r="J2560" s="8">
        <v>1.75E-3</v>
      </c>
      <c r="S2560" s="8">
        <v>120010026</v>
      </c>
      <c r="T2560" s="8">
        <v>1</v>
      </c>
      <c r="U2560" s="8" t="s">
        <v>1369</v>
      </c>
      <c r="V2560" s="8">
        <v>5.6999999999999998E-4</v>
      </c>
      <c r="W2560" s="8" t="s">
        <v>1371</v>
      </c>
      <c r="X2560" s="8">
        <v>1.9E-3</v>
      </c>
      <c r="Y2560" s="8" t="s">
        <v>1554</v>
      </c>
      <c r="Z2560" s="8">
        <v>3.8E-3</v>
      </c>
      <c r="AA2560" s="8">
        <v>0</v>
      </c>
      <c r="AB2560" s="8">
        <v>0</v>
      </c>
      <c r="AK2560" s="8">
        <v>30106</v>
      </c>
      <c r="AL2560" s="8">
        <v>0.01</v>
      </c>
      <c r="AM2560" s="8">
        <v>0</v>
      </c>
      <c r="AN2560" s="8">
        <v>0</v>
      </c>
      <c r="AO2560" s="8">
        <v>0</v>
      </c>
      <c r="AP2560" s="8">
        <v>0</v>
      </c>
      <c r="AQ2560" s="8">
        <v>30013</v>
      </c>
      <c r="AR2560" s="8">
        <v>0.08</v>
      </c>
      <c r="AS2560" s="8">
        <v>0</v>
      </c>
      <c r="AT2560" s="8">
        <v>0</v>
      </c>
      <c r="AU2560" s="8">
        <v>30201</v>
      </c>
      <c r="AV2560" s="8">
        <v>0.01</v>
      </c>
    </row>
    <row r="2561" spans="1:48">
      <c r="A2561" s="8" t="s">
        <v>2002</v>
      </c>
      <c r="B2561" s="8">
        <v>120000027</v>
      </c>
      <c r="D2561" s="8" t="s">
        <v>4252</v>
      </c>
      <c r="E2561" s="8">
        <v>4.8333333333333336E-3</v>
      </c>
      <c r="F2561" s="8">
        <v>6.8333333333333336E-3</v>
      </c>
      <c r="G2561" s="8">
        <v>1.4333333333333333E-2</v>
      </c>
      <c r="I2561" s="8">
        <v>2.1166666666666667E-2</v>
      </c>
      <c r="J2561" s="8">
        <v>3.7499999999999999E-3</v>
      </c>
      <c r="S2561" s="8">
        <v>120010027</v>
      </c>
      <c r="T2561" s="8">
        <v>1</v>
      </c>
      <c r="U2561" s="8" t="s">
        <v>1369</v>
      </c>
      <c r="V2561" s="8">
        <v>5.8500000000000002E-4</v>
      </c>
      <c r="W2561" s="8" t="s">
        <v>1371</v>
      </c>
      <c r="X2561" s="8">
        <v>1.9499999999999999E-3</v>
      </c>
      <c r="Y2561" s="8" t="s">
        <v>1554</v>
      </c>
      <c r="Z2561" s="8">
        <v>5.0000000000000001E-3</v>
      </c>
      <c r="AA2561" s="8">
        <v>0</v>
      </c>
      <c r="AB2561" s="8">
        <v>0</v>
      </c>
      <c r="AK2561" s="8">
        <v>30106</v>
      </c>
      <c r="AL2561" s="8">
        <v>0.01</v>
      </c>
      <c r="AM2561" s="8">
        <v>0</v>
      </c>
      <c r="AN2561" s="8">
        <v>0</v>
      </c>
      <c r="AO2561" s="8">
        <v>0</v>
      </c>
      <c r="AP2561" s="8">
        <v>0</v>
      </c>
      <c r="AQ2561" s="8">
        <v>30013</v>
      </c>
      <c r="AR2561" s="8">
        <v>0.8</v>
      </c>
      <c r="AS2561" s="8">
        <v>0</v>
      </c>
      <c r="AT2561" s="8">
        <v>0</v>
      </c>
      <c r="AU2561" s="8">
        <v>30201</v>
      </c>
      <c r="AV2561" s="8">
        <v>0.01</v>
      </c>
    </row>
    <row r="2562" spans="1:48">
      <c r="A2562" s="8" t="s">
        <v>2002</v>
      </c>
      <c r="B2562" s="8">
        <v>120000028</v>
      </c>
      <c r="D2562" s="8" t="s">
        <v>4253</v>
      </c>
      <c r="E2562" s="8">
        <v>2.8333333333333335E-3</v>
      </c>
      <c r="F2562" s="8">
        <v>6.8333333333333336E-3</v>
      </c>
      <c r="G2562" s="8">
        <v>9.3333333333333341E-3</v>
      </c>
      <c r="I2562" s="8">
        <v>1.6166666666666669E-2</v>
      </c>
      <c r="J2562" s="8">
        <v>1.75E-3</v>
      </c>
      <c r="S2562" s="8">
        <v>120010028</v>
      </c>
      <c r="T2562" s="8">
        <v>1</v>
      </c>
      <c r="U2562" s="8" t="s">
        <v>1369</v>
      </c>
      <c r="V2562" s="8">
        <v>2.8499999999999999E-4</v>
      </c>
      <c r="W2562" s="8" t="s">
        <v>1371</v>
      </c>
      <c r="X2562" s="8">
        <v>9.5E-4</v>
      </c>
      <c r="Y2562" s="8" t="s">
        <v>1554</v>
      </c>
      <c r="Z2562" s="8">
        <v>2.5000000000000001E-3</v>
      </c>
      <c r="AA2562" s="8">
        <v>0</v>
      </c>
      <c r="AB2562" s="8">
        <v>0</v>
      </c>
      <c r="AK2562" s="8">
        <v>30106</v>
      </c>
      <c r="AL2562" s="8">
        <v>0.01</v>
      </c>
      <c r="AM2562" s="8">
        <v>0</v>
      </c>
      <c r="AN2562" s="8">
        <v>0</v>
      </c>
      <c r="AO2562" s="8">
        <v>0</v>
      </c>
      <c r="AP2562" s="8">
        <v>0</v>
      </c>
      <c r="AQ2562" s="8">
        <v>30013</v>
      </c>
      <c r="AR2562" s="8">
        <v>0.08</v>
      </c>
      <c r="AS2562" s="8">
        <v>0</v>
      </c>
      <c r="AT2562" s="8">
        <v>0</v>
      </c>
      <c r="AU2562" s="8">
        <v>30201</v>
      </c>
      <c r="AV2562" s="8">
        <v>0.01</v>
      </c>
    </row>
    <row r="2563" spans="1:48">
      <c r="A2563" s="8" t="s">
        <v>2002</v>
      </c>
      <c r="B2563" s="8">
        <v>120000029</v>
      </c>
      <c r="D2563" s="8" t="s">
        <v>4254</v>
      </c>
      <c r="E2563" s="8">
        <v>2.4E-2</v>
      </c>
      <c r="F2563" s="8">
        <v>6.8333333333333336E-3</v>
      </c>
      <c r="G2563" s="8">
        <v>1.1333333333333334E-2</v>
      </c>
      <c r="I2563" s="8">
        <v>1.8166666666666668E-2</v>
      </c>
      <c r="J2563" s="8">
        <v>1.75E-3</v>
      </c>
      <c r="S2563" s="8">
        <v>120010029</v>
      </c>
      <c r="T2563" s="8">
        <v>1</v>
      </c>
      <c r="U2563" s="8" t="s">
        <v>1369</v>
      </c>
      <c r="V2563" s="8">
        <v>5.6999999999999998E-4</v>
      </c>
      <c r="W2563" s="8" t="s">
        <v>1371</v>
      </c>
      <c r="X2563" s="8">
        <v>1.9E-3</v>
      </c>
      <c r="Y2563" s="8" t="s">
        <v>1554</v>
      </c>
      <c r="Z2563" s="8">
        <v>5.0000000000000001E-3</v>
      </c>
      <c r="AA2563" s="8">
        <v>0</v>
      </c>
      <c r="AB2563" s="8">
        <v>0</v>
      </c>
      <c r="AK2563" s="8">
        <v>30106</v>
      </c>
      <c r="AL2563" s="8">
        <v>0.01</v>
      </c>
      <c r="AM2563" s="8">
        <v>0</v>
      </c>
      <c r="AN2563" s="8">
        <v>0</v>
      </c>
      <c r="AO2563" s="8">
        <v>0</v>
      </c>
      <c r="AP2563" s="8">
        <v>0</v>
      </c>
      <c r="AQ2563" s="8">
        <v>30013</v>
      </c>
      <c r="AR2563" s="8">
        <v>0.1</v>
      </c>
      <c r="AS2563" s="8">
        <v>0</v>
      </c>
      <c r="AT2563" s="8">
        <v>0</v>
      </c>
      <c r="AU2563" s="8">
        <v>30201</v>
      </c>
      <c r="AV2563" s="8">
        <v>0.01</v>
      </c>
    </row>
    <row r="2564" spans="1:48">
      <c r="A2564" s="8" t="s">
        <v>2002</v>
      </c>
      <c r="B2564" s="8">
        <v>120000030</v>
      </c>
      <c r="D2564" s="8" t="s">
        <v>4255</v>
      </c>
      <c r="E2564" s="8">
        <v>1.7999999999999999E-2</v>
      </c>
      <c r="F2564" s="8">
        <v>1.2166666666666668E-2</v>
      </c>
      <c r="G2564" s="8">
        <v>1.2166666666666668E-2</v>
      </c>
      <c r="H2564" s="8">
        <v>1.2166666666666668E-2</v>
      </c>
      <c r="I2564" s="8">
        <v>3.6500000000000005E-2</v>
      </c>
      <c r="J2564" s="8">
        <v>1.6E-2</v>
      </c>
      <c r="S2564" s="8">
        <v>120010030</v>
      </c>
      <c r="T2564" s="8">
        <v>1</v>
      </c>
      <c r="U2564" s="8" t="s">
        <v>1369</v>
      </c>
      <c r="V2564" s="8">
        <v>3.5999999999999999E-3</v>
      </c>
      <c r="W2564" s="8" t="s">
        <v>1371</v>
      </c>
      <c r="X2564" s="8">
        <v>1.2E-2</v>
      </c>
      <c r="Y2564" s="8" t="s">
        <v>1399</v>
      </c>
      <c r="Z2564" s="8">
        <v>2.75E-2</v>
      </c>
      <c r="AA2564" s="8" t="s">
        <v>1403</v>
      </c>
      <c r="AB2564" s="8">
        <v>2.1000000000000001E-2</v>
      </c>
      <c r="AK2564" s="8">
        <v>0</v>
      </c>
      <c r="AL2564" s="8">
        <v>0</v>
      </c>
      <c r="AM2564" s="8">
        <v>0</v>
      </c>
      <c r="AN2564" s="8">
        <v>0</v>
      </c>
      <c r="AO2564" s="8">
        <v>0</v>
      </c>
      <c r="AP2564" s="8">
        <v>0</v>
      </c>
      <c r="AQ2564" s="8">
        <v>30013</v>
      </c>
      <c r="AR2564" s="8">
        <v>0.3</v>
      </c>
      <c r="AS2564" s="8">
        <v>0</v>
      </c>
      <c r="AT2564" s="8">
        <v>0</v>
      </c>
      <c r="AU2564" s="8">
        <v>30201</v>
      </c>
      <c r="AV2564" s="8">
        <v>1.6667000000000001E-2</v>
      </c>
    </row>
    <row r="2565" spans="1:48">
      <c r="A2565" s="8" t="s">
        <v>2002</v>
      </c>
      <c r="B2565" s="8">
        <v>120000031</v>
      </c>
      <c r="D2565" s="8" t="s">
        <v>4256</v>
      </c>
      <c r="E2565" s="8">
        <v>1.2833333333333334E-2</v>
      </c>
      <c r="F2565" s="8">
        <v>8.0000000000000002E-3</v>
      </c>
      <c r="G2565" s="8">
        <v>1.9E-2</v>
      </c>
      <c r="H2565" s="8">
        <v>9.6666666666666672E-3</v>
      </c>
      <c r="I2565" s="8">
        <v>3.6666666666666667E-2</v>
      </c>
      <c r="J2565" s="8">
        <v>1.1166666666666667E-2</v>
      </c>
      <c r="S2565" s="8">
        <v>120010031</v>
      </c>
      <c r="T2565" s="8">
        <v>1</v>
      </c>
      <c r="U2565" s="8" t="s">
        <v>1369</v>
      </c>
      <c r="V2565" s="8">
        <v>9.5999999999999992E-4</v>
      </c>
      <c r="W2565" s="8" t="s">
        <v>1371</v>
      </c>
      <c r="X2565" s="8">
        <v>3.2000000000000002E-3</v>
      </c>
      <c r="Y2565" s="8" t="s">
        <v>1399</v>
      </c>
      <c r="Z2565" s="8">
        <v>7.1999999999999998E-3</v>
      </c>
      <c r="AA2565" s="8" t="s">
        <v>1403</v>
      </c>
      <c r="AB2565" s="8">
        <v>5.7999999999999996E-3</v>
      </c>
      <c r="AK2565" s="8">
        <v>0</v>
      </c>
      <c r="AL2565" s="8">
        <v>0</v>
      </c>
      <c r="AM2565" s="8">
        <v>0</v>
      </c>
      <c r="AN2565" s="8">
        <v>0</v>
      </c>
      <c r="AO2565" s="8">
        <v>0</v>
      </c>
      <c r="AP2565" s="8">
        <v>0</v>
      </c>
      <c r="AQ2565" s="8">
        <v>30013</v>
      </c>
      <c r="AR2565" s="8">
        <v>0.16600000000000001</v>
      </c>
      <c r="AS2565" s="8">
        <v>300000191</v>
      </c>
      <c r="AT2565" s="8">
        <v>2.5000000000000001E-2</v>
      </c>
      <c r="AU2565" s="8">
        <v>30201</v>
      </c>
      <c r="AV2565" s="8">
        <v>2.5000000000000001E-2</v>
      </c>
    </row>
    <row r="2566" spans="1:48">
      <c r="A2566" s="8" t="s">
        <v>2002</v>
      </c>
      <c r="B2566" s="8">
        <v>120000032</v>
      </c>
      <c r="D2566" s="8" t="s">
        <v>4257</v>
      </c>
      <c r="E2566" s="8">
        <v>1.2833333333333334E-2</v>
      </c>
      <c r="G2566" s="8">
        <v>2.1428571428571429E-2</v>
      </c>
      <c r="I2566" s="8">
        <v>2.1428571428571429E-2</v>
      </c>
      <c r="J2566" s="8">
        <v>1.0016666666666667E-2</v>
      </c>
      <c r="S2566" s="8">
        <v>120010032</v>
      </c>
      <c r="T2566" s="8">
        <v>1</v>
      </c>
      <c r="U2566" s="8" t="s">
        <v>1369</v>
      </c>
      <c r="V2566" s="8">
        <v>2.1000000000000003E-3</v>
      </c>
      <c r="W2566" s="8" t="s">
        <v>1371</v>
      </c>
      <c r="X2566" s="8">
        <v>7.0000000000000001E-3</v>
      </c>
      <c r="Y2566" s="8" t="s">
        <v>1399</v>
      </c>
      <c r="Z2566" s="8">
        <v>1.2E-2</v>
      </c>
      <c r="AA2566" s="8" t="s">
        <v>1403</v>
      </c>
      <c r="AB2566" s="8">
        <v>0.01</v>
      </c>
      <c r="AK2566" s="8">
        <v>0</v>
      </c>
      <c r="AL2566" s="8">
        <v>0</v>
      </c>
      <c r="AM2566" s="8">
        <v>0</v>
      </c>
      <c r="AN2566" s="8">
        <v>0</v>
      </c>
      <c r="AO2566" s="8">
        <v>0</v>
      </c>
      <c r="AP2566" s="8">
        <v>0</v>
      </c>
      <c r="AQ2566" s="8">
        <v>30013</v>
      </c>
      <c r="AR2566" s="8">
        <v>0.16600000000000001</v>
      </c>
      <c r="AS2566" s="8">
        <v>0</v>
      </c>
      <c r="AT2566" s="8">
        <v>0</v>
      </c>
      <c r="AU2566" s="8">
        <v>30201</v>
      </c>
      <c r="AV2566" s="8">
        <v>0.01</v>
      </c>
    </row>
    <row r="2567" spans="1:48">
      <c r="A2567" s="8" t="s">
        <v>2002</v>
      </c>
      <c r="B2567" s="8">
        <v>120000033</v>
      </c>
      <c r="D2567" s="8" t="s">
        <v>4258</v>
      </c>
      <c r="E2567" s="8">
        <v>0.03</v>
      </c>
      <c r="F2567" s="8">
        <v>2.8333333333333335E-3</v>
      </c>
      <c r="G2567" s="8">
        <v>2.8333333333333335E-3</v>
      </c>
      <c r="H2567" s="8">
        <v>2.8333333333333335E-3</v>
      </c>
      <c r="I2567" s="8">
        <v>8.5000000000000006E-3</v>
      </c>
      <c r="J2567" s="8">
        <v>1.1000000000000001E-2</v>
      </c>
      <c r="S2567" s="8">
        <v>200110007</v>
      </c>
      <c r="T2567" s="8">
        <v>1</v>
      </c>
      <c r="U2567" s="8" t="s">
        <v>1369</v>
      </c>
      <c r="V2567" s="8">
        <v>3.8999999999999998E-3</v>
      </c>
      <c r="W2567" s="8" t="s">
        <v>1371</v>
      </c>
      <c r="X2567" s="8">
        <v>1.2999999999999999E-2</v>
      </c>
      <c r="Y2567" s="8" t="s">
        <v>1399</v>
      </c>
      <c r="Z2567" s="8">
        <v>2.8500000000000001E-2</v>
      </c>
      <c r="AA2567" s="8" t="s">
        <v>1403</v>
      </c>
      <c r="AB2567" s="8">
        <v>2.1999999999999999E-2</v>
      </c>
      <c r="AK2567" s="8">
        <v>0</v>
      </c>
      <c r="AL2567" s="8">
        <v>0</v>
      </c>
      <c r="AM2567" s="8">
        <v>0</v>
      </c>
      <c r="AN2567" s="8">
        <v>0</v>
      </c>
      <c r="AO2567" s="8">
        <v>0</v>
      </c>
      <c r="AP2567" s="8">
        <v>0</v>
      </c>
      <c r="AQ2567" s="8">
        <v>30013</v>
      </c>
      <c r="AR2567" s="8">
        <v>0.3</v>
      </c>
      <c r="AS2567" s="8">
        <v>0</v>
      </c>
      <c r="AT2567" s="8">
        <v>0</v>
      </c>
      <c r="AU2567" s="8">
        <v>30201</v>
      </c>
      <c r="AV2567" s="8">
        <v>1.2500000000000001E-2</v>
      </c>
    </row>
    <row r="2568" spans="1:48">
      <c r="A2568" s="8" t="s">
        <v>2002</v>
      </c>
      <c r="B2568" s="8">
        <v>120000034</v>
      </c>
      <c r="D2568" s="8" t="s">
        <v>4259</v>
      </c>
      <c r="E2568" s="8">
        <v>1.95E-2</v>
      </c>
      <c r="F2568" s="8">
        <v>1.35E-2</v>
      </c>
      <c r="G2568" s="8">
        <v>1.4833333333333332E-2</v>
      </c>
      <c r="I2568" s="8">
        <v>2.8333333333333332E-2</v>
      </c>
      <c r="J2568" s="8">
        <v>1.6333333333333335E-2</v>
      </c>
      <c r="S2568" s="8">
        <v>126000112</v>
      </c>
      <c r="T2568" s="8">
        <v>1</v>
      </c>
      <c r="U2568" s="8" t="s">
        <v>1369</v>
      </c>
      <c r="V2568" s="8">
        <v>4.0499999999999998E-3</v>
      </c>
      <c r="W2568" s="8" t="s">
        <v>1371</v>
      </c>
      <c r="X2568" s="8">
        <v>1.35E-2</v>
      </c>
      <c r="Y2568" s="8" t="s">
        <v>1399</v>
      </c>
      <c r="Z2568" s="8">
        <v>2.5000000000000001E-2</v>
      </c>
      <c r="AA2568" s="8">
        <v>0</v>
      </c>
      <c r="AB2568" s="8">
        <v>0</v>
      </c>
      <c r="AK2568" s="8">
        <v>0</v>
      </c>
      <c r="AL2568" s="8">
        <v>0</v>
      </c>
      <c r="AM2568" s="8">
        <v>0</v>
      </c>
      <c r="AN2568" s="8">
        <v>0</v>
      </c>
      <c r="AO2568" s="8">
        <v>0</v>
      </c>
      <c r="AP2568" s="8">
        <v>0</v>
      </c>
      <c r="AQ2568" s="8">
        <v>300000206</v>
      </c>
      <c r="AR2568" s="8">
        <v>1</v>
      </c>
      <c r="AS2568" s="8">
        <v>0</v>
      </c>
      <c r="AT2568" s="8">
        <v>0</v>
      </c>
      <c r="AU2568" s="8">
        <v>30201</v>
      </c>
      <c r="AV2568" s="8">
        <v>0.01</v>
      </c>
    </row>
    <row r="2569" spans="1:48">
      <c r="A2569" s="8" t="s">
        <v>2002</v>
      </c>
      <c r="B2569" s="8">
        <v>120000035</v>
      </c>
      <c r="D2569" s="8" t="s">
        <v>4260</v>
      </c>
      <c r="E2569" s="8">
        <v>1.2833333333333334E-2</v>
      </c>
      <c r="F2569" s="8">
        <v>1.555E-2</v>
      </c>
      <c r="G2569" s="8">
        <v>4.65E-2</v>
      </c>
      <c r="I2569" s="8">
        <v>6.2050000000000001E-2</v>
      </c>
      <c r="J2569" s="8">
        <v>9.0166666666666659E-3</v>
      </c>
      <c r="S2569" s="8">
        <v>120010035</v>
      </c>
      <c r="T2569" s="8">
        <v>1</v>
      </c>
      <c r="U2569" s="8">
        <v>0</v>
      </c>
      <c r="V2569" s="8">
        <v>0</v>
      </c>
      <c r="W2569" s="8" t="s">
        <v>1371</v>
      </c>
      <c r="X2569" s="8">
        <v>1.4999999999999999E-2</v>
      </c>
      <c r="Y2569" s="8" t="s">
        <v>1465</v>
      </c>
      <c r="Z2569" s="8">
        <v>2.2499999999999999E-2</v>
      </c>
      <c r="AA2569" s="8">
        <v>0</v>
      </c>
      <c r="AB2569" s="8">
        <v>0</v>
      </c>
      <c r="AK2569" s="8">
        <v>0</v>
      </c>
      <c r="AL2569" s="8">
        <v>0</v>
      </c>
      <c r="AM2569" s="8">
        <v>0</v>
      </c>
      <c r="AN2569" s="8">
        <v>0</v>
      </c>
      <c r="AO2569" s="8">
        <v>0</v>
      </c>
      <c r="AP2569" s="8">
        <v>0</v>
      </c>
      <c r="AQ2569" s="8">
        <v>30013</v>
      </c>
      <c r="AR2569" s="8">
        <v>0.05</v>
      </c>
      <c r="AS2569" s="8">
        <v>0</v>
      </c>
      <c r="AT2569" s="8">
        <v>0</v>
      </c>
      <c r="AU2569" s="8">
        <v>30201</v>
      </c>
      <c r="AV2569" s="8">
        <v>0.01</v>
      </c>
    </row>
    <row r="2570" spans="1:48">
      <c r="A2570" s="8" t="s">
        <v>2002</v>
      </c>
      <c r="B2570" s="8">
        <v>120000036</v>
      </c>
      <c r="D2570" s="8" t="s">
        <v>5071</v>
      </c>
      <c r="E2570" s="8">
        <v>2E-3</v>
      </c>
      <c r="G2570" s="8">
        <v>1.0416666666666666E-2</v>
      </c>
      <c r="I2570" s="8">
        <v>1.0416666666666666E-2</v>
      </c>
      <c r="J2570" s="8">
        <v>3.0000000000000001E-3</v>
      </c>
      <c r="S2570" s="8">
        <v>120010036</v>
      </c>
      <c r="T2570" s="8">
        <v>1</v>
      </c>
      <c r="U2570" s="8" t="s">
        <v>1369</v>
      </c>
      <c r="V2570" s="8">
        <v>6.6E-4</v>
      </c>
      <c r="W2570" s="8" t="s">
        <v>1371</v>
      </c>
      <c r="X2570" s="8">
        <v>2.2000000000000001E-3</v>
      </c>
      <c r="Y2570" s="8" t="s">
        <v>1399</v>
      </c>
      <c r="Z2570" s="8">
        <v>7.0000000000000001E-3</v>
      </c>
      <c r="AA2570" s="8" t="s">
        <v>1403</v>
      </c>
      <c r="AB2570" s="8">
        <v>5.0000000000000001E-3</v>
      </c>
      <c r="AK2570" s="8">
        <v>0</v>
      </c>
      <c r="AL2570" s="8">
        <v>0</v>
      </c>
      <c r="AM2570" s="8">
        <v>0</v>
      </c>
      <c r="AN2570" s="8">
        <v>0</v>
      </c>
      <c r="AO2570" s="8">
        <v>0</v>
      </c>
      <c r="AP2570" s="8">
        <v>0</v>
      </c>
      <c r="AQ2570" s="8">
        <v>30013</v>
      </c>
      <c r="AR2570" s="8">
        <v>0.03</v>
      </c>
      <c r="AS2570" s="8">
        <v>0</v>
      </c>
      <c r="AT2570" s="8">
        <v>0</v>
      </c>
      <c r="AU2570" s="8">
        <v>30201</v>
      </c>
      <c r="AV2570" s="8">
        <v>4.0000000000000001E-3</v>
      </c>
    </row>
    <row r="2571" spans="1:48">
      <c r="A2571" s="8" t="s">
        <v>2002</v>
      </c>
      <c r="B2571" s="8">
        <v>120000037</v>
      </c>
      <c r="D2571" s="8" t="s">
        <v>4261</v>
      </c>
      <c r="E2571" s="8">
        <v>1.8333333333333333E-3</v>
      </c>
      <c r="F2571" s="8">
        <v>6.6666666666666664E-4</v>
      </c>
      <c r="G2571" s="8">
        <v>1E-4</v>
      </c>
      <c r="H2571" s="8">
        <v>9.1666666666666665E-4</v>
      </c>
      <c r="I2571" s="8">
        <v>1.6833333333333331E-3</v>
      </c>
      <c r="J2571" s="8">
        <v>1.0166666666666666E-3</v>
      </c>
      <c r="S2571" s="8">
        <v>120010037</v>
      </c>
      <c r="T2571" s="8">
        <v>1</v>
      </c>
      <c r="U2571" s="8" t="s">
        <v>1369</v>
      </c>
      <c r="V2571" s="8">
        <v>1.0499999999999999E-4</v>
      </c>
      <c r="W2571" s="8" t="s">
        <v>1371</v>
      </c>
      <c r="X2571" s="8">
        <v>3.5E-4</v>
      </c>
      <c r="Y2571" s="8" t="s">
        <v>1399</v>
      </c>
      <c r="Z2571" s="8">
        <v>1.2999999999999999E-3</v>
      </c>
      <c r="AA2571" s="8" t="s">
        <v>1403</v>
      </c>
      <c r="AB2571" s="8">
        <v>5.9999999999999995E-4</v>
      </c>
      <c r="AK2571" s="8">
        <v>0</v>
      </c>
      <c r="AL2571" s="8">
        <v>0</v>
      </c>
      <c r="AM2571" s="8">
        <v>0</v>
      </c>
      <c r="AN2571" s="8">
        <v>0</v>
      </c>
      <c r="AO2571" s="8">
        <v>0</v>
      </c>
      <c r="AP2571" s="8">
        <v>0</v>
      </c>
      <c r="AQ2571" s="8">
        <v>30013</v>
      </c>
      <c r="AR2571" s="8">
        <v>0.3</v>
      </c>
      <c r="AS2571" s="8">
        <v>0</v>
      </c>
      <c r="AT2571" s="8">
        <v>0</v>
      </c>
      <c r="AU2571" s="8">
        <v>30201</v>
      </c>
      <c r="AV2571" s="8">
        <v>2E-3</v>
      </c>
    </row>
    <row r="2572" spans="1:48">
      <c r="A2572" s="8" t="s">
        <v>2002</v>
      </c>
      <c r="B2572" s="8">
        <v>120000038</v>
      </c>
      <c r="D2572" s="8" t="s">
        <v>4262</v>
      </c>
      <c r="E2572" s="8">
        <v>2.9833333333333333E-2</v>
      </c>
      <c r="F2572" s="8">
        <v>1.2833333333333334E-2</v>
      </c>
      <c r="G2572" s="8">
        <v>5.5516666666666666E-2</v>
      </c>
      <c r="I2572" s="8">
        <v>6.8349999999999994E-2</v>
      </c>
      <c r="J2572" s="8">
        <v>9.0166666666666659E-3</v>
      </c>
      <c r="S2572" s="8">
        <v>112551</v>
      </c>
      <c r="T2572" s="8">
        <v>1</v>
      </c>
      <c r="U2572" s="8" t="s">
        <v>1369</v>
      </c>
      <c r="V2572" s="8">
        <v>1.7700000000000001E-3</v>
      </c>
      <c r="W2572" s="8" t="s">
        <v>1371</v>
      </c>
      <c r="X2572" s="8">
        <v>5.9000000000000007E-3</v>
      </c>
      <c r="Y2572" s="8" t="s">
        <v>1554</v>
      </c>
      <c r="Z2572" s="8">
        <v>3.7499999999999999E-2</v>
      </c>
      <c r="AA2572" s="8">
        <v>0</v>
      </c>
      <c r="AB2572" s="8">
        <v>0</v>
      </c>
      <c r="AK2572" s="8">
        <v>0</v>
      </c>
      <c r="AL2572" s="8">
        <v>0</v>
      </c>
      <c r="AM2572" s="8">
        <v>0</v>
      </c>
      <c r="AN2572" s="8">
        <v>0</v>
      </c>
      <c r="AO2572" s="8">
        <v>0</v>
      </c>
      <c r="AP2572" s="8">
        <v>0</v>
      </c>
      <c r="AQ2572" s="8">
        <v>30013</v>
      </c>
      <c r="AR2572" s="8">
        <v>0.8</v>
      </c>
      <c r="AS2572" s="8">
        <v>0</v>
      </c>
      <c r="AT2572" s="8">
        <v>0</v>
      </c>
      <c r="AU2572" s="8">
        <v>30201</v>
      </c>
      <c r="AV2572" s="8">
        <v>0.01</v>
      </c>
    </row>
    <row r="2573" spans="1:48">
      <c r="A2573" s="8" t="s">
        <v>2002</v>
      </c>
      <c r="B2573" s="8">
        <v>120000039</v>
      </c>
      <c r="D2573" s="8" t="s">
        <v>4263</v>
      </c>
      <c r="E2573" s="8">
        <v>4.4999999999999997E-3</v>
      </c>
      <c r="F2573" s="8">
        <v>1.1833333333333335E-2</v>
      </c>
      <c r="G2573" s="8">
        <v>3.2000000000000001E-2</v>
      </c>
      <c r="I2573" s="8">
        <v>4.3833333333333335E-2</v>
      </c>
      <c r="J2573" s="8">
        <v>4.4999999999999997E-3</v>
      </c>
      <c r="S2573" s="8">
        <v>112226</v>
      </c>
      <c r="T2573" s="8">
        <v>1</v>
      </c>
      <c r="U2573" s="8" t="s">
        <v>1369</v>
      </c>
      <c r="V2573" s="8">
        <v>2.0400000000000001E-3</v>
      </c>
      <c r="W2573" s="8" t="s">
        <v>1371</v>
      </c>
      <c r="X2573" s="8">
        <v>6.7999999999999996E-3</v>
      </c>
      <c r="Y2573" s="8" t="s">
        <v>1572</v>
      </c>
      <c r="Z2573" s="8">
        <v>1.6E-2</v>
      </c>
      <c r="AA2573" s="8">
        <v>0</v>
      </c>
      <c r="AB2573" s="8">
        <v>0</v>
      </c>
      <c r="AK2573" s="8">
        <v>0</v>
      </c>
      <c r="AL2573" s="8">
        <v>0</v>
      </c>
      <c r="AM2573" s="8">
        <v>0</v>
      </c>
      <c r="AN2573" s="8">
        <v>0</v>
      </c>
      <c r="AO2573" s="8">
        <v>0</v>
      </c>
      <c r="AP2573" s="8">
        <v>0</v>
      </c>
      <c r="AQ2573" s="8">
        <v>30013</v>
      </c>
      <c r="AR2573" s="8">
        <v>0.25</v>
      </c>
      <c r="AS2573" s="8">
        <v>300000191</v>
      </c>
      <c r="AT2573" s="8">
        <v>0.05</v>
      </c>
      <c r="AU2573" s="8">
        <v>30201</v>
      </c>
      <c r="AV2573" s="8">
        <v>0.05</v>
      </c>
    </row>
    <row r="2574" spans="1:48">
      <c r="A2574" s="8" t="s">
        <v>2002</v>
      </c>
      <c r="B2574" s="8">
        <v>120000040</v>
      </c>
      <c r="D2574" s="8" t="s">
        <v>4264</v>
      </c>
      <c r="E2574" s="8">
        <v>5.0000000000000001E-3</v>
      </c>
      <c r="G2574" s="8">
        <v>1.35E-2</v>
      </c>
      <c r="I2574" s="8">
        <v>1.35E-2</v>
      </c>
      <c r="J2574" s="8">
        <v>6.1333333333333335E-3</v>
      </c>
      <c r="S2574" s="8">
        <v>112559</v>
      </c>
      <c r="T2574" s="8">
        <v>1</v>
      </c>
      <c r="U2574" s="8">
        <v>0</v>
      </c>
      <c r="V2574" s="8">
        <v>0</v>
      </c>
      <c r="W2574" s="8">
        <v>0</v>
      </c>
      <c r="X2574" s="8">
        <v>0</v>
      </c>
      <c r="Y2574" s="8" t="s">
        <v>1572</v>
      </c>
      <c r="Z2574" s="8">
        <v>1.15E-2</v>
      </c>
      <c r="AA2574" s="8">
        <v>0</v>
      </c>
      <c r="AB2574" s="8">
        <v>0</v>
      </c>
      <c r="AK2574" s="8">
        <v>30106</v>
      </c>
      <c r="AL2574" s="8">
        <v>0.02</v>
      </c>
      <c r="AM2574" s="8">
        <v>0</v>
      </c>
      <c r="AN2574" s="8">
        <v>0</v>
      </c>
      <c r="AO2574" s="8">
        <v>0</v>
      </c>
      <c r="AP2574" s="8">
        <v>0</v>
      </c>
      <c r="AQ2574" s="8">
        <v>0</v>
      </c>
      <c r="AR2574" s="8">
        <v>0</v>
      </c>
      <c r="AS2574" s="8">
        <v>0</v>
      </c>
      <c r="AT2574" s="8">
        <v>0</v>
      </c>
      <c r="AU2574" s="8">
        <v>30201</v>
      </c>
      <c r="AV2574" s="8">
        <v>0.02</v>
      </c>
    </row>
    <row r="2575" spans="1:48">
      <c r="A2575" s="8" t="s">
        <v>2002</v>
      </c>
      <c r="B2575" s="8">
        <v>120000041</v>
      </c>
      <c r="D2575" s="8" t="s">
        <v>4265</v>
      </c>
      <c r="E2575" s="8">
        <v>5.2499999999999995E-3</v>
      </c>
      <c r="G2575" s="8">
        <v>1.3666666666666667E-2</v>
      </c>
      <c r="I2575" s="8">
        <v>1.3666666666666667E-2</v>
      </c>
      <c r="J2575" s="8">
        <v>6.1333333333333335E-3</v>
      </c>
      <c r="S2575" s="8">
        <v>112558</v>
      </c>
      <c r="T2575" s="8">
        <v>1</v>
      </c>
      <c r="U2575" s="8">
        <v>0</v>
      </c>
      <c r="V2575" s="8">
        <v>0</v>
      </c>
      <c r="W2575" s="8">
        <v>0</v>
      </c>
      <c r="X2575" s="8">
        <v>0</v>
      </c>
      <c r="Y2575" s="8" t="s">
        <v>1572</v>
      </c>
      <c r="Z2575" s="8">
        <v>1.15E-2</v>
      </c>
      <c r="AA2575" s="8">
        <v>0</v>
      </c>
      <c r="AB2575" s="8">
        <v>0</v>
      </c>
      <c r="AK2575" s="8">
        <v>30106</v>
      </c>
      <c r="AL2575" s="8">
        <v>0.02</v>
      </c>
      <c r="AM2575" s="8">
        <v>0</v>
      </c>
      <c r="AN2575" s="8">
        <v>0</v>
      </c>
      <c r="AO2575" s="8">
        <v>0</v>
      </c>
      <c r="AP2575" s="8">
        <v>0</v>
      </c>
      <c r="AQ2575" s="8">
        <v>0</v>
      </c>
      <c r="AR2575" s="8">
        <v>0</v>
      </c>
      <c r="AS2575" s="8">
        <v>0</v>
      </c>
      <c r="AT2575" s="8">
        <v>0</v>
      </c>
      <c r="AU2575" s="8">
        <v>30201</v>
      </c>
      <c r="AV2575" s="8">
        <v>0.02</v>
      </c>
    </row>
    <row r="2576" spans="1:48">
      <c r="A2576" s="8" t="s">
        <v>2002</v>
      </c>
      <c r="B2576" s="8">
        <v>120000042</v>
      </c>
      <c r="D2576" s="8" t="s">
        <v>4266</v>
      </c>
      <c r="E2576" s="8">
        <v>8.3333333333333332E-3</v>
      </c>
      <c r="F2576" s="8">
        <v>4.6666666666666671E-3</v>
      </c>
      <c r="G2576" s="8">
        <v>1.1000000000000001E-2</v>
      </c>
      <c r="I2576" s="8">
        <v>1.5666666666666669E-2</v>
      </c>
      <c r="J2576" s="8">
        <v>6.1666666666666667E-3</v>
      </c>
      <c r="S2576" s="8">
        <v>112557</v>
      </c>
      <c r="T2576" s="8">
        <v>1</v>
      </c>
      <c r="U2576" s="8" t="s">
        <v>1369</v>
      </c>
      <c r="V2576" s="8">
        <v>1.4550000000000001E-3</v>
      </c>
      <c r="W2576" s="8" t="s">
        <v>1371</v>
      </c>
      <c r="X2576" s="8">
        <v>4.8499999999999993E-3</v>
      </c>
      <c r="Y2576" s="8" t="s">
        <v>1572</v>
      </c>
      <c r="Z2576" s="8">
        <v>9.1000000000000004E-3</v>
      </c>
      <c r="AA2576" s="8">
        <v>0</v>
      </c>
      <c r="AB2576" s="8">
        <v>0</v>
      </c>
      <c r="AK2576" s="8">
        <v>30106</v>
      </c>
      <c r="AL2576" s="8">
        <v>0.02</v>
      </c>
      <c r="AM2576" s="8">
        <v>0</v>
      </c>
      <c r="AN2576" s="8">
        <v>0</v>
      </c>
      <c r="AO2576" s="8">
        <v>0</v>
      </c>
      <c r="AP2576" s="8">
        <v>0</v>
      </c>
      <c r="AQ2576" s="8">
        <v>0</v>
      </c>
      <c r="AR2576" s="8">
        <v>0</v>
      </c>
      <c r="AS2576" s="8">
        <v>0</v>
      </c>
      <c r="AT2576" s="8">
        <v>0</v>
      </c>
      <c r="AU2576" s="8">
        <v>30201</v>
      </c>
      <c r="AV2576" s="8">
        <v>0.02</v>
      </c>
    </row>
    <row r="2577" spans="1:48">
      <c r="A2577" s="8" t="s">
        <v>2002</v>
      </c>
      <c r="B2577" s="8">
        <v>120000043</v>
      </c>
      <c r="D2577" s="8" t="s">
        <v>4267</v>
      </c>
      <c r="E2577" s="8">
        <v>5.3333333333333332E-3</v>
      </c>
      <c r="F2577" s="8">
        <v>3.6666666666666666E-3</v>
      </c>
      <c r="G2577" s="8">
        <v>1.2333333333333333E-2</v>
      </c>
      <c r="I2577" s="8">
        <v>1.6E-2</v>
      </c>
      <c r="J2577" s="8">
        <v>6.1666666666666667E-3</v>
      </c>
      <c r="S2577" s="8">
        <v>112560</v>
      </c>
      <c r="T2577" s="8">
        <v>1</v>
      </c>
      <c r="U2577" s="8" t="s">
        <v>1369</v>
      </c>
      <c r="V2577" s="8">
        <v>1.17E-3</v>
      </c>
      <c r="W2577" s="8" t="s">
        <v>1371</v>
      </c>
      <c r="X2577" s="8">
        <v>3.8999999999999998E-3</v>
      </c>
      <c r="Y2577" s="8" t="s">
        <v>1572</v>
      </c>
      <c r="Z2577" s="8">
        <v>1.15E-2</v>
      </c>
      <c r="AA2577" s="8">
        <v>0</v>
      </c>
      <c r="AB2577" s="8">
        <v>0</v>
      </c>
      <c r="AK2577" s="8">
        <v>30106</v>
      </c>
      <c r="AL2577" s="8">
        <v>0.02</v>
      </c>
      <c r="AM2577" s="8">
        <v>0</v>
      </c>
      <c r="AN2577" s="8">
        <v>0</v>
      </c>
      <c r="AO2577" s="8">
        <v>0</v>
      </c>
      <c r="AP2577" s="8">
        <v>0</v>
      </c>
      <c r="AQ2577" s="8">
        <v>0</v>
      </c>
      <c r="AR2577" s="8">
        <v>0</v>
      </c>
      <c r="AS2577" s="8">
        <v>0</v>
      </c>
      <c r="AT2577" s="8">
        <v>0</v>
      </c>
      <c r="AU2577" s="8">
        <v>30201</v>
      </c>
      <c r="AV2577" s="8">
        <v>0.02</v>
      </c>
    </row>
    <row r="2578" spans="1:48">
      <c r="A2578" s="8" t="s">
        <v>2002</v>
      </c>
      <c r="B2578" s="8">
        <v>120000044</v>
      </c>
      <c r="D2578" s="8" t="s">
        <v>4268</v>
      </c>
      <c r="E2578" s="8">
        <v>9.6333333333333323E-3</v>
      </c>
      <c r="G2578" s="8">
        <v>1.8749999999999999E-2</v>
      </c>
      <c r="I2578" s="8">
        <v>1.8749999999999999E-2</v>
      </c>
      <c r="J2578" s="8">
        <v>8.9999999999999993E-3</v>
      </c>
      <c r="S2578" s="8">
        <v>126000016</v>
      </c>
      <c r="T2578" s="8">
        <v>1</v>
      </c>
      <c r="U2578" s="8">
        <v>0</v>
      </c>
      <c r="V2578" s="8">
        <v>0</v>
      </c>
      <c r="W2578" s="8">
        <v>0</v>
      </c>
      <c r="X2578" s="8">
        <v>0</v>
      </c>
      <c r="Y2578" s="8" t="s">
        <v>1572</v>
      </c>
      <c r="Z2578" s="8">
        <v>5.0000000000000001E-3</v>
      </c>
      <c r="AA2578" s="8">
        <v>0</v>
      </c>
      <c r="AB2578" s="8">
        <v>0</v>
      </c>
      <c r="AK2578" s="8">
        <v>0</v>
      </c>
      <c r="AL2578" s="8">
        <v>0</v>
      </c>
      <c r="AM2578" s="8">
        <v>0</v>
      </c>
      <c r="AN2578" s="8">
        <v>0</v>
      </c>
      <c r="AO2578" s="8">
        <v>0</v>
      </c>
      <c r="AP2578" s="8">
        <v>0</v>
      </c>
      <c r="AQ2578" s="8">
        <v>30013</v>
      </c>
      <c r="AR2578" s="8">
        <v>0.01</v>
      </c>
      <c r="AS2578" s="8">
        <v>0</v>
      </c>
      <c r="AT2578" s="8">
        <v>0</v>
      </c>
      <c r="AU2578" s="8">
        <v>30201</v>
      </c>
      <c r="AV2578" s="8">
        <v>5.0000000000000001E-3</v>
      </c>
    </row>
    <row r="2579" spans="1:48">
      <c r="A2579" s="8" t="s">
        <v>2002</v>
      </c>
      <c r="B2579" s="8">
        <v>120000045</v>
      </c>
      <c r="D2579" s="8" t="s">
        <v>4269</v>
      </c>
      <c r="E2579" s="8">
        <v>9.6333333333333323E-3</v>
      </c>
      <c r="G2579" s="8">
        <v>1.8749999999999999E-2</v>
      </c>
      <c r="I2579" s="8">
        <v>1.8749999999999999E-2</v>
      </c>
      <c r="J2579" s="8">
        <v>8.9999999999999993E-3</v>
      </c>
      <c r="S2579" s="8">
        <v>126000017</v>
      </c>
      <c r="T2579" s="8">
        <v>1</v>
      </c>
      <c r="U2579" s="8">
        <v>0</v>
      </c>
      <c r="V2579" s="8">
        <v>0</v>
      </c>
      <c r="W2579" s="8">
        <v>0</v>
      </c>
      <c r="X2579" s="8">
        <v>0</v>
      </c>
      <c r="Y2579" s="8" t="s">
        <v>1572</v>
      </c>
      <c r="Z2579" s="8">
        <v>5.0000000000000001E-3</v>
      </c>
      <c r="AA2579" s="8">
        <v>0</v>
      </c>
      <c r="AB2579" s="8">
        <v>0</v>
      </c>
      <c r="AK2579" s="8">
        <v>0</v>
      </c>
      <c r="AL2579" s="8">
        <v>0</v>
      </c>
      <c r="AM2579" s="8">
        <v>0</v>
      </c>
      <c r="AN2579" s="8">
        <v>0</v>
      </c>
      <c r="AO2579" s="8">
        <v>0</v>
      </c>
      <c r="AP2579" s="8">
        <v>0</v>
      </c>
      <c r="AQ2579" s="8">
        <v>30013</v>
      </c>
      <c r="AR2579" s="8">
        <v>0.01</v>
      </c>
      <c r="AS2579" s="8">
        <v>0</v>
      </c>
      <c r="AT2579" s="8">
        <v>0</v>
      </c>
      <c r="AU2579" s="8">
        <v>30201</v>
      </c>
      <c r="AV2579" s="8">
        <v>5.0000000000000001E-3</v>
      </c>
    </row>
    <row r="2580" spans="1:48">
      <c r="A2580" s="8" t="s">
        <v>2002</v>
      </c>
      <c r="B2580" s="8">
        <v>120000046</v>
      </c>
      <c r="D2580" s="8" t="s">
        <v>14807</v>
      </c>
      <c r="E2580" s="8">
        <v>1.7666666666666666E-3</v>
      </c>
      <c r="F2580" s="8">
        <v>1.2833333333333332E-3</v>
      </c>
      <c r="G2580" s="8">
        <v>1.0083333333333333E-2</v>
      </c>
      <c r="I2580" s="8">
        <v>1.1366666666666666E-2</v>
      </c>
      <c r="J2580" s="8">
        <v>7.1666666666666667E-4</v>
      </c>
      <c r="S2580" s="8">
        <v>120010038</v>
      </c>
      <c r="T2580" s="8">
        <v>1</v>
      </c>
      <c r="U2580" s="8" t="s">
        <v>1369</v>
      </c>
      <c r="V2580" s="8">
        <v>3.5999999999999999E-3</v>
      </c>
      <c r="W2580" s="8" t="s">
        <v>1371</v>
      </c>
      <c r="X2580" s="8">
        <v>1.2E-2</v>
      </c>
      <c r="Y2580" s="8" t="s">
        <v>1399</v>
      </c>
      <c r="Z2580" s="8">
        <v>2.9499999999999998E-2</v>
      </c>
      <c r="AA2580" s="8" t="s">
        <v>1403</v>
      </c>
      <c r="AB2580" s="8">
        <v>2.1999999999999999E-2</v>
      </c>
      <c r="AK2580" s="8">
        <v>0</v>
      </c>
      <c r="AL2580" s="8">
        <v>0</v>
      </c>
      <c r="AM2580" s="8">
        <v>0</v>
      </c>
      <c r="AN2580" s="8">
        <v>0</v>
      </c>
      <c r="AO2580" s="8">
        <v>0</v>
      </c>
      <c r="AP2580" s="8">
        <v>0</v>
      </c>
      <c r="AQ2580" s="8">
        <v>30013</v>
      </c>
      <c r="AR2580" s="8">
        <v>0.3</v>
      </c>
      <c r="AS2580" s="8">
        <v>0</v>
      </c>
      <c r="AT2580" s="8">
        <v>0</v>
      </c>
      <c r="AU2580" s="8">
        <v>30201</v>
      </c>
      <c r="AV2580" s="8">
        <v>0.01</v>
      </c>
    </row>
    <row r="2581" spans="1:48">
      <c r="A2581" s="8" t="s">
        <v>2002</v>
      </c>
      <c r="B2581" s="8">
        <v>120000047</v>
      </c>
      <c r="D2581" s="8" t="s">
        <v>4271</v>
      </c>
      <c r="E2581" s="8">
        <v>1.8499999999999999E-2</v>
      </c>
      <c r="F2581" s="8">
        <v>1.7499999999999998E-2</v>
      </c>
      <c r="G2581" s="8">
        <v>3.5833333333333335E-2</v>
      </c>
      <c r="I2581" s="8">
        <v>5.333333333333333E-2</v>
      </c>
      <c r="J2581" s="8">
        <v>1.6333333333333335E-2</v>
      </c>
      <c r="S2581" s="8">
        <v>120010047</v>
      </c>
      <c r="T2581" s="8">
        <v>1</v>
      </c>
      <c r="U2581" s="8" t="s">
        <v>1369</v>
      </c>
      <c r="V2581" s="8">
        <v>4.0499999999999998E-3</v>
      </c>
      <c r="W2581" s="8" t="s">
        <v>1371</v>
      </c>
      <c r="X2581" s="8">
        <v>9.4999999999999998E-3</v>
      </c>
      <c r="Y2581" s="8" t="s">
        <v>1399</v>
      </c>
      <c r="Z2581" s="8">
        <v>2.1000000000000001E-2</v>
      </c>
      <c r="AA2581" s="8">
        <v>0</v>
      </c>
      <c r="AB2581" s="8">
        <v>0</v>
      </c>
      <c r="AK2581" s="8">
        <v>0</v>
      </c>
      <c r="AL2581" s="8">
        <v>0</v>
      </c>
      <c r="AM2581" s="8">
        <v>0</v>
      </c>
      <c r="AN2581" s="8">
        <v>0</v>
      </c>
      <c r="AO2581" s="8">
        <v>0</v>
      </c>
      <c r="AP2581" s="8">
        <v>0</v>
      </c>
      <c r="AQ2581" s="8">
        <v>300000206</v>
      </c>
      <c r="AR2581" s="8">
        <v>1</v>
      </c>
      <c r="AS2581" s="8">
        <v>0</v>
      </c>
      <c r="AT2581" s="8">
        <v>0</v>
      </c>
      <c r="AU2581" s="8">
        <v>30201</v>
      </c>
      <c r="AV2581" s="8">
        <v>0.01</v>
      </c>
    </row>
    <row r="2582" spans="1:48">
      <c r="A2582" s="8" t="s">
        <v>2002</v>
      </c>
      <c r="B2582" s="8">
        <v>120000050</v>
      </c>
      <c r="D2582" s="8" t="s">
        <v>14808</v>
      </c>
      <c r="E2582" s="8">
        <v>4.6666666666666671E-3</v>
      </c>
      <c r="F2582" s="8">
        <v>6.1666666666666667E-3</v>
      </c>
      <c r="G2582" s="8">
        <v>1.6500000000000001E-2</v>
      </c>
      <c r="I2582" s="8">
        <v>2.2666666666666668E-2</v>
      </c>
      <c r="J2582" s="8">
        <v>4.0000000000000001E-3</v>
      </c>
      <c r="S2582" s="8">
        <v>120010050</v>
      </c>
      <c r="T2582" s="8">
        <v>1</v>
      </c>
      <c r="U2582" s="8" t="s">
        <v>1369</v>
      </c>
      <c r="V2582" s="8">
        <v>1.1999999999999999E-3</v>
      </c>
      <c r="W2582" s="8" t="s">
        <v>1371</v>
      </c>
      <c r="X2582" s="8">
        <v>4.0000000000000001E-3</v>
      </c>
      <c r="Y2582" s="8" t="s">
        <v>1525</v>
      </c>
      <c r="Z2582" s="8">
        <v>1.7999999999999999E-2</v>
      </c>
      <c r="AA2582" s="8">
        <v>0</v>
      </c>
      <c r="AB2582" s="8">
        <v>0</v>
      </c>
      <c r="AK2582" s="8">
        <v>30106</v>
      </c>
      <c r="AL2582" s="8">
        <v>0.02</v>
      </c>
      <c r="AM2582" s="8">
        <v>0</v>
      </c>
      <c r="AN2582" s="8">
        <v>0</v>
      </c>
      <c r="AO2582" s="8">
        <v>0</v>
      </c>
      <c r="AP2582" s="8">
        <v>0</v>
      </c>
      <c r="AQ2582" s="8">
        <v>30013</v>
      </c>
      <c r="AR2582" s="8">
        <v>0.5</v>
      </c>
      <c r="AS2582" s="8">
        <v>0</v>
      </c>
      <c r="AT2582" s="8">
        <v>0</v>
      </c>
      <c r="AU2582" s="8">
        <v>30201</v>
      </c>
      <c r="AV2582" s="8">
        <v>0.02</v>
      </c>
    </row>
    <row r="2583" spans="1:48">
      <c r="A2583" s="8" t="s">
        <v>2002</v>
      </c>
      <c r="B2583" s="8">
        <v>120000051</v>
      </c>
      <c r="D2583" s="8" t="s">
        <v>14809</v>
      </c>
      <c r="E2583" s="8">
        <v>8.6666666666666663E-3</v>
      </c>
      <c r="F2583" s="8">
        <v>6.6666666666666671E-3</v>
      </c>
      <c r="G2583" s="8">
        <v>2.35E-2</v>
      </c>
      <c r="I2583" s="8">
        <v>3.0166666666666668E-2</v>
      </c>
      <c r="J2583" s="8">
        <v>5.5000000000000005E-3</v>
      </c>
      <c r="S2583" s="8">
        <v>120010051</v>
      </c>
      <c r="T2583" s="8">
        <v>1</v>
      </c>
      <c r="U2583" s="8" t="s">
        <v>1369</v>
      </c>
      <c r="V2583" s="8">
        <v>1.8E-3</v>
      </c>
      <c r="W2583" s="8" t="s">
        <v>1371</v>
      </c>
      <c r="X2583" s="8">
        <v>6.0000000000000001E-3</v>
      </c>
      <c r="Y2583" s="8" t="s">
        <v>1525</v>
      </c>
      <c r="Z2583" s="8">
        <v>2.2499999999999999E-2</v>
      </c>
      <c r="AA2583" s="8">
        <v>0</v>
      </c>
      <c r="AB2583" s="8">
        <v>0</v>
      </c>
      <c r="AK2583" s="8">
        <v>30106</v>
      </c>
      <c r="AL2583" s="8">
        <v>0.02</v>
      </c>
      <c r="AM2583" s="8">
        <v>0</v>
      </c>
      <c r="AN2583" s="8">
        <v>0</v>
      </c>
      <c r="AO2583" s="8">
        <v>0</v>
      </c>
      <c r="AP2583" s="8">
        <v>0</v>
      </c>
      <c r="AQ2583" s="8">
        <v>30013</v>
      </c>
      <c r="AR2583" s="8">
        <v>0.5</v>
      </c>
      <c r="AS2583" s="8">
        <v>0</v>
      </c>
      <c r="AT2583" s="8">
        <v>0</v>
      </c>
      <c r="AU2583" s="8">
        <v>30201</v>
      </c>
      <c r="AV2583" s="8">
        <v>0.02</v>
      </c>
    </row>
    <row r="2584" spans="1:48">
      <c r="A2584" s="8" t="s">
        <v>2002</v>
      </c>
      <c r="B2584" s="8">
        <v>120000052</v>
      </c>
      <c r="D2584" s="8" t="s">
        <v>14810</v>
      </c>
      <c r="E2584" s="8">
        <v>2.5000000000000001E-3</v>
      </c>
      <c r="F2584" s="8">
        <v>4.6153846153846158E-3</v>
      </c>
      <c r="G2584" s="8">
        <v>1.9230769230769232E-2</v>
      </c>
      <c r="I2584" s="8">
        <v>2.3846153846153847E-2</v>
      </c>
      <c r="J2584" s="8">
        <v>2.5000000000000001E-3</v>
      </c>
      <c r="S2584" s="8">
        <v>120010052</v>
      </c>
      <c r="T2584" s="8">
        <v>1</v>
      </c>
      <c r="U2584" s="8" t="s">
        <v>1369</v>
      </c>
      <c r="V2584" s="8">
        <v>5.9999999999999995E-4</v>
      </c>
      <c r="W2584" s="8" t="s">
        <v>1371</v>
      </c>
      <c r="X2584" s="8">
        <v>2E-3</v>
      </c>
      <c r="Y2584" s="8" t="s">
        <v>1525</v>
      </c>
      <c r="Z2584" s="8">
        <v>1.0999999999999999E-2</v>
      </c>
      <c r="AA2584" s="8">
        <v>0</v>
      </c>
      <c r="AB2584" s="8">
        <v>0</v>
      </c>
      <c r="AK2584" s="8">
        <v>30106</v>
      </c>
      <c r="AL2584" s="8">
        <v>2.5000000000000001E-3</v>
      </c>
      <c r="AM2584" s="8">
        <v>0</v>
      </c>
      <c r="AN2584" s="8">
        <v>0</v>
      </c>
      <c r="AO2584" s="8">
        <v>0</v>
      </c>
      <c r="AP2584" s="8">
        <v>0</v>
      </c>
      <c r="AQ2584" s="8">
        <v>30013</v>
      </c>
      <c r="AR2584" s="8">
        <v>0.01</v>
      </c>
      <c r="AS2584" s="8">
        <v>0</v>
      </c>
      <c r="AT2584" s="8">
        <v>0</v>
      </c>
      <c r="AU2584" s="8">
        <v>30201</v>
      </c>
      <c r="AV2584" s="8">
        <v>2.5000000000000001E-3</v>
      </c>
    </row>
    <row r="2585" spans="1:48">
      <c r="A2585" s="8" t="s">
        <v>2002</v>
      </c>
      <c r="B2585" s="8">
        <v>120000053</v>
      </c>
      <c r="D2585" s="8" t="s">
        <v>4275</v>
      </c>
      <c r="E2585" s="8">
        <v>1.8333333333333333E-3</v>
      </c>
      <c r="G2585" s="8">
        <v>5.0000000000000001E-4</v>
      </c>
      <c r="I2585" s="8">
        <v>5.0000000000000001E-4</v>
      </c>
      <c r="J2585" s="8">
        <v>1.8333333333333333E-3</v>
      </c>
      <c r="S2585" s="8">
        <v>120010053</v>
      </c>
      <c r="T2585" s="8">
        <v>1</v>
      </c>
      <c r="U2585" s="8">
        <v>0</v>
      </c>
      <c r="V2585" s="8">
        <v>0</v>
      </c>
      <c r="W2585" s="8">
        <v>0</v>
      </c>
      <c r="X2585" s="8">
        <v>0</v>
      </c>
      <c r="Y2585" s="8" t="s">
        <v>1578</v>
      </c>
      <c r="Z2585" s="8">
        <v>1.1300000000000001E-4</v>
      </c>
      <c r="AA2585" s="8">
        <v>0</v>
      </c>
      <c r="AB2585" s="8">
        <v>0</v>
      </c>
      <c r="AK2585" s="8">
        <v>0</v>
      </c>
      <c r="AL2585" s="8">
        <v>0</v>
      </c>
      <c r="AM2585" s="8">
        <v>30029</v>
      </c>
      <c r="AN2585" s="8">
        <v>5.0000000000000001E-3</v>
      </c>
      <c r="AO2585" s="8">
        <v>0</v>
      </c>
      <c r="AP2585" s="8">
        <v>0</v>
      </c>
      <c r="AQ2585" s="8">
        <v>0</v>
      </c>
      <c r="AR2585" s="8">
        <v>0</v>
      </c>
      <c r="AS2585" s="8">
        <v>0</v>
      </c>
      <c r="AT2585" s="8">
        <v>0</v>
      </c>
      <c r="AU2585" s="8">
        <v>30201</v>
      </c>
      <c r="AV2585" s="8">
        <v>5.0000000000000001E-3</v>
      </c>
    </row>
    <row r="2586" spans="1:48">
      <c r="A2586" s="8" t="s">
        <v>2002</v>
      </c>
      <c r="B2586" s="8">
        <v>120000054</v>
      </c>
      <c r="D2586" s="8" t="s">
        <v>4276</v>
      </c>
      <c r="E2586" s="8">
        <v>6.5000000000000006E-3</v>
      </c>
      <c r="F2586" s="8">
        <v>1.55E-2</v>
      </c>
      <c r="G2586" s="8">
        <v>4.1000000000000002E-2</v>
      </c>
      <c r="I2586" s="8">
        <v>5.6500000000000002E-2</v>
      </c>
      <c r="J2586" s="8">
        <v>9.3333333333333341E-3</v>
      </c>
      <c r="S2586" s="8">
        <v>120010054</v>
      </c>
      <c r="T2586" s="8">
        <v>1</v>
      </c>
      <c r="U2586" s="8" t="s">
        <v>1369</v>
      </c>
      <c r="V2586" s="8">
        <v>3.0000000000000001E-3</v>
      </c>
      <c r="W2586" s="8" t="s">
        <v>1371</v>
      </c>
      <c r="X2586" s="8">
        <v>0.01</v>
      </c>
      <c r="Y2586" s="8" t="s">
        <v>1465</v>
      </c>
      <c r="Z2586" s="8">
        <v>2.2499999999999999E-2</v>
      </c>
      <c r="AA2586" s="8">
        <v>0</v>
      </c>
      <c r="AB2586" s="8">
        <v>0</v>
      </c>
      <c r="AK2586" s="8">
        <v>0</v>
      </c>
      <c r="AL2586" s="8">
        <v>0</v>
      </c>
      <c r="AM2586" s="8">
        <v>0</v>
      </c>
      <c r="AN2586" s="8">
        <v>0</v>
      </c>
      <c r="AO2586" s="8">
        <v>0</v>
      </c>
      <c r="AP2586" s="8">
        <v>0</v>
      </c>
      <c r="AQ2586" s="8">
        <v>30013</v>
      </c>
      <c r="AR2586" s="8">
        <v>0.8</v>
      </c>
      <c r="AS2586" s="8">
        <v>0</v>
      </c>
      <c r="AT2586" s="8">
        <v>0</v>
      </c>
      <c r="AU2586" s="8">
        <v>30201</v>
      </c>
      <c r="AV2586" s="8">
        <v>0.01</v>
      </c>
    </row>
    <row r="2587" spans="1:48">
      <c r="A2587" s="8" t="s">
        <v>2002</v>
      </c>
      <c r="B2587" s="8">
        <v>120000055</v>
      </c>
      <c r="D2587" s="8" t="s">
        <v>4277</v>
      </c>
      <c r="E2587" s="8">
        <v>6.45E-3</v>
      </c>
      <c r="F2587" s="8">
        <v>5.5000000000000005E-3</v>
      </c>
      <c r="G2587" s="8">
        <v>1.1166666666666667E-2</v>
      </c>
      <c r="I2587" s="8">
        <v>1.6666666666666666E-2</v>
      </c>
      <c r="J2587" s="8">
        <v>9.3333333333333341E-3</v>
      </c>
      <c r="S2587" s="8">
        <v>120010055</v>
      </c>
      <c r="T2587" s="8">
        <v>1</v>
      </c>
      <c r="U2587" s="8">
        <v>0</v>
      </c>
      <c r="V2587" s="8">
        <v>0</v>
      </c>
      <c r="W2587" s="8" t="s">
        <v>1371</v>
      </c>
      <c r="X2587" s="8">
        <v>7.4999999999999997E-3</v>
      </c>
      <c r="Y2587" s="8" t="s">
        <v>1465</v>
      </c>
      <c r="Z2587" s="8">
        <v>1.2E-2</v>
      </c>
      <c r="AA2587" s="8">
        <v>0</v>
      </c>
      <c r="AB2587" s="8">
        <v>0</v>
      </c>
      <c r="AK2587" s="8">
        <v>0</v>
      </c>
      <c r="AL2587" s="8">
        <v>0</v>
      </c>
      <c r="AM2587" s="8">
        <v>0</v>
      </c>
      <c r="AN2587" s="8">
        <v>0</v>
      </c>
      <c r="AO2587" s="8">
        <v>0</v>
      </c>
      <c r="AP2587" s="8">
        <v>0</v>
      </c>
      <c r="AQ2587" s="8">
        <v>30013</v>
      </c>
      <c r="AR2587" s="8">
        <v>0.8</v>
      </c>
      <c r="AS2587" s="8">
        <v>0</v>
      </c>
      <c r="AT2587" s="8">
        <v>0</v>
      </c>
      <c r="AU2587" s="8">
        <v>30201</v>
      </c>
      <c r="AV2587" s="8">
        <v>3.333E-3</v>
      </c>
    </row>
    <row r="2588" spans="1:48">
      <c r="A2588" s="8" t="s">
        <v>2002</v>
      </c>
      <c r="B2588" s="8">
        <v>120000056</v>
      </c>
      <c r="D2588" s="8" t="s">
        <v>4278</v>
      </c>
      <c r="E2588" s="8">
        <v>6.5000000000000006E-3</v>
      </c>
      <c r="F2588" s="8">
        <v>1.55E-2</v>
      </c>
      <c r="G2588" s="8">
        <v>4.1499999999999995E-2</v>
      </c>
      <c r="I2588" s="8">
        <v>5.6999999999999995E-2</v>
      </c>
      <c r="J2588" s="8">
        <v>9.3333333333333341E-3</v>
      </c>
      <c r="S2588" s="8">
        <v>120010056</v>
      </c>
      <c r="T2588" s="8">
        <v>1</v>
      </c>
      <c r="U2588" s="8">
        <v>0</v>
      </c>
      <c r="V2588" s="8">
        <v>0</v>
      </c>
      <c r="W2588" s="8" t="s">
        <v>1371</v>
      </c>
      <c r="X2588" s="8">
        <v>1.2999999999999999E-2</v>
      </c>
      <c r="Y2588" s="8" t="s">
        <v>1465</v>
      </c>
      <c r="Z2588" s="8">
        <v>2.1999999999999999E-2</v>
      </c>
      <c r="AA2588" s="8">
        <v>0</v>
      </c>
      <c r="AB2588" s="8">
        <v>0</v>
      </c>
      <c r="AK2588" s="8">
        <v>0</v>
      </c>
      <c r="AL2588" s="8">
        <v>0</v>
      </c>
      <c r="AM2588" s="8">
        <v>0</v>
      </c>
      <c r="AN2588" s="8">
        <v>0</v>
      </c>
      <c r="AO2588" s="8">
        <v>0</v>
      </c>
      <c r="AP2588" s="8">
        <v>0</v>
      </c>
      <c r="AQ2588" s="8">
        <v>30013</v>
      </c>
      <c r="AR2588" s="8">
        <v>0.8</v>
      </c>
      <c r="AS2588" s="8">
        <v>0</v>
      </c>
      <c r="AT2588" s="8">
        <v>0</v>
      </c>
      <c r="AU2588" s="8">
        <v>30201</v>
      </c>
      <c r="AV2588" s="8">
        <v>7.4070000000000004E-3</v>
      </c>
    </row>
    <row r="2589" spans="1:48">
      <c r="A2589" s="8" t="s">
        <v>2002</v>
      </c>
      <c r="B2589" s="8">
        <v>120000057</v>
      </c>
      <c r="D2589" s="8" t="s">
        <v>4279</v>
      </c>
      <c r="E2589" s="8">
        <v>3.0500000000000003E-2</v>
      </c>
      <c r="F2589" s="8">
        <v>2.9000000000000001E-2</v>
      </c>
      <c r="G2589" s="8">
        <v>0.05</v>
      </c>
      <c r="I2589" s="8">
        <v>7.9000000000000001E-2</v>
      </c>
      <c r="J2589" s="8">
        <v>2.0333333333333335E-2</v>
      </c>
      <c r="S2589" s="8">
        <v>120010057</v>
      </c>
      <c r="T2589" s="8">
        <v>1</v>
      </c>
      <c r="U2589" s="8">
        <v>0</v>
      </c>
      <c r="V2589" s="8">
        <v>0</v>
      </c>
      <c r="W2589" s="8" t="s">
        <v>1371</v>
      </c>
      <c r="X2589" s="8">
        <v>1.7000000000000001E-2</v>
      </c>
      <c r="Y2589" s="8" t="s">
        <v>1465</v>
      </c>
      <c r="Z2589" s="8">
        <v>3.15E-2</v>
      </c>
      <c r="AA2589" s="8">
        <v>0</v>
      </c>
      <c r="AB2589" s="8">
        <v>0</v>
      </c>
      <c r="AK2589" s="8">
        <v>0</v>
      </c>
      <c r="AL2589" s="8">
        <v>0</v>
      </c>
      <c r="AM2589" s="8">
        <v>0</v>
      </c>
      <c r="AN2589" s="8">
        <v>0</v>
      </c>
      <c r="AO2589" s="8">
        <v>0</v>
      </c>
      <c r="AP2589" s="8">
        <v>0</v>
      </c>
      <c r="AQ2589" s="8">
        <v>30013</v>
      </c>
      <c r="AR2589" s="8">
        <v>1</v>
      </c>
      <c r="AS2589" s="8">
        <v>0</v>
      </c>
      <c r="AT2589" s="8">
        <v>0</v>
      </c>
      <c r="AU2589" s="8">
        <v>30201</v>
      </c>
      <c r="AV2589" s="8">
        <v>2.5000000000000001E-2</v>
      </c>
    </row>
    <row r="2590" spans="1:48">
      <c r="A2590" s="8" t="s">
        <v>2002</v>
      </c>
      <c r="B2590" s="8">
        <v>120000058</v>
      </c>
      <c r="D2590" s="8" t="s">
        <v>4280</v>
      </c>
      <c r="E2590" s="8">
        <v>0.03</v>
      </c>
      <c r="G2590" s="8">
        <v>5.6000000000000001E-2</v>
      </c>
      <c r="I2590" s="8">
        <v>5.6000000000000001E-2</v>
      </c>
      <c r="J2590" s="8">
        <v>8.9999999999999993E-3</v>
      </c>
      <c r="S2590" s="8">
        <v>112551</v>
      </c>
      <c r="T2590" s="8">
        <v>1</v>
      </c>
      <c r="U2590" s="8">
        <v>0</v>
      </c>
      <c r="V2590" s="8">
        <v>0</v>
      </c>
      <c r="W2590" s="8">
        <v>0</v>
      </c>
      <c r="X2590" s="8">
        <v>0</v>
      </c>
      <c r="Y2590" s="8" t="s">
        <v>1572</v>
      </c>
      <c r="Z2590" s="8">
        <v>2.8000000000000001E-2</v>
      </c>
      <c r="AA2590" s="8">
        <v>0</v>
      </c>
      <c r="AB2590" s="8">
        <v>0</v>
      </c>
      <c r="AK2590" s="8">
        <v>0</v>
      </c>
      <c r="AL2590" s="8">
        <v>0</v>
      </c>
      <c r="AM2590" s="8">
        <v>0</v>
      </c>
      <c r="AN2590" s="8">
        <v>0</v>
      </c>
      <c r="AO2590" s="8">
        <v>0</v>
      </c>
      <c r="AP2590" s="8">
        <v>0</v>
      </c>
      <c r="AQ2590" s="8">
        <v>30013</v>
      </c>
      <c r="AR2590" s="8">
        <v>0.8</v>
      </c>
      <c r="AS2590" s="8">
        <v>0</v>
      </c>
      <c r="AT2590" s="8">
        <v>0</v>
      </c>
      <c r="AU2590" s="8">
        <v>30201</v>
      </c>
      <c r="AV2590" s="8">
        <v>0.01</v>
      </c>
    </row>
    <row r="2591" spans="1:48">
      <c r="A2591" s="8" t="s">
        <v>2002</v>
      </c>
      <c r="B2591" s="8">
        <v>120000059</v>
      </c>
      <c r="D2591" s="8" t="s">
        <v>4281</v>
      </c>
      <c r="E2591" s="8">
        <v>2.9833333333333333E-2</v>
      </c>
      <c r="F2591" s="8">
        <v>1.4499999999999999E-2</v>
      </c>
      <c r="G2591" s="8">
        <v>3.5499999999999997E-2</v>
      </c>
      <c r="I2591" s="8">
        <v>4.9999999999999996E-2</v>
      </c>
      <c r="J2591" s="8">
        <v>9.0166666666666659E-3</v>
      </c>
      <c r="S2591" s="8">
        <v>120010059</v>
      </c>
      <c r="T2591" s="8">
        <v>1</v>
      </c>
      <c r="U2591" s="8" t="s">
        <v>1369</v>
      </c>
      <c r="V2591" s="8">
        <v>2.2200000000000002E-3</v>
      </c>
      <c r="W2591" s="8" t="s">
        <v>1371</v>
      </c>
      <c r="X2591" s="8">
        <v>7.4000000000000003E-3</v>
      </c>
      <c r="Y2591" s="8" t="s">
        <v>1572</v>
      </c>
      <c r="Z2591" s="8">
        <v>1.6500000000000001E-2</v>
      </c>
      <c r="AA2591" s="8">
        <v>0</v>
      </c>
      <c r="AB2591" s="8">
        <v>0</v>
      </c>
      <c r="AK2591" s="8">
        <v>0</v>
      </c>
      <c r="AL2591" s="8">
        <v>0</v>
      </c>
      <c r="AM2591" s="8">
        <v>0</v>
      </c>
      <c r="AN2591" s="8">
        <v>0</v>
      </c>
      <c r="AO2591" s="8">
        <v>0</v>
      </c>
      <c r="AP2591" s="8">
        <v>0</v>
      </c>
      <c r="AQ2591" s="8">
        <v>30013</v>
      </c>
      <c r="AR2591" s="8">
        <v>0.8</v>
      </c>
      <c r="AS2591" s="8">
        <v>0</v>
      </c>
      <c r="AT2591" s="8">
        <v>0</v>
      </c>
      <c r="AU2591" s="8">
        <v>30201</v>
      </c>
      <c r="AV2591" s="8">
        <v>0.01</v>
      </c>
    </row>
    <row r="2592" spans="1:48">
      <c r="A2592" s="8" t="s">
        <v>2002</v>
      </c>
      <c r="B2592" s="8">
        <v>120000060</v>
      </c>
      <c r="D2592" s="8" t="s">
        <v>4282</v>
      </c>
      <c r="E2592" s="8">
        <v>2.6000000000000002E-2</v>
      </c>
      <c r="G2592" s="8">
        <v>4.3000000000000003E-2</v>
      </c>
      <c r="I2592" s="8">
        <v>4.3000000000000003E-2</v>
      </c>
      <c r="J2592" s="8">
        <v>1.0999999999999999E-2</v>
      </c>
      <c r="S2592" s="8">
        <v>120010060</v>
      </c>
      <c r="T2592" s="8">
        <v>1</v>
      </c>
      <c r="U2592" s="8" t="s">
        <v>1369</v>
      </c>
      <c r="V2592" s="8">
        <v>2.745E-3</v>
      </c>
      <c r="W2592" s="8" t="s">
        <v>1371</v>
      </c>
      <c r="X2592" s="8">
        <v>9.1500000000000001E-3</v>
      </c>
      <c r="Y2592" s="8" t="s">
        <v>1572</v>
      </c>
      <c r="Z2592" s="8">
        <v>1.618E-2</v>
      </c>
      <c r="AA2592" s="8">
        <v>0</v>
      </c>
      <c r="AB2592" s="8">
        <v>0</v>
      </c>
      <c r="AK2592" s="8">
        <v>30106</v>
      </c>
      <c r="AL2592" s="8">
        <v>2.5000000000000001E-2</v>
      </c>
      <c r="AM2592" s="8">
        <v>0</v>
      </c>
      <c r="AN2592" s="8">
        <v>0</v>
      </c>
      <c r="AO2592" s="8">
        <v>0</v>
      </c>
      <c r="AP2592" s="8">
        <v>0</v>
      </c>
      <c r="AQ2592" s="8">
        <v>30013</v>
      </c>
      <c r="AR2592" s="8">
        <v>0.8</v>
      </c>
      <c r="AS2592" s="8">
        <v>0</v>
      </c>
      <c r="AT2592" s="8">
        <v>0</v>
      </c>
      <c r="AU2592" s="8">
        <v>30201</v>
      </c>
      <c r="AV2592" s="8">
        <v>2.5000000000000001E-2</v>
      </c>
    </row>
    <row r="2593" spans="1:48">
      <c r="A2593" s="8" t="s">
        <v>2002</v>
      </c>
      <c r="B2593" s="8">
        <v>120000061</v>
      </c>
      <c r="D2593" s="8" t="s">
        <v>4283</v>
      </c>
      <c r="E2593" s="8">
        <v>1.6500000000000001E-2</v>
      </c>
      <c r="F2593" s="8">
        <v>1.4499999999999999E-2</v>
      </c>
      <c r="G2593" s="8">
        <v>3.5499999999999997E-2</v>
      </c>
      <c r="I2593" s="8">
        <v>4.9999999999999996E-2</v>
      </c>
      <c r="J2593" s="8">
        <v>1.0499999999999999E-2</v>
      </c>
      <c r="S2593" s="8">
        <v>120010061</v>
      </c>
      <c r="T2593" s="8">
        <v>1</v>
      </c>
      <c r="U2593" s="8" t="s">
        <v>1369</v>
      </c>
      <c r="V2593" s="8">
        <v>3.3E-3</v>
      </c>
      <c r="W2593" s="8" t="s">
        <v>1371</v>
      </c>
      <c r="X2593" s="8">
        <v>1.0999999999999999E-2</v>
      </c>
      <c r="Y2593" s="8" t="s">
        <v>1572</v>
      </c>
      <c r="Z2593" s="8">
        <v>1.4500000000000001E-2</v>
      </c>
      <c r="AA2593" s="8">
        <v>0</v>
      </c>
      <c r="AB2593" s="8">
        <v>0</v>
      </c>
      <c r="AK2593" s="8">
        <v>0</v>
      </c>
      <c r="AL2593" s="8">
        <v>0</v>
      </c>
      <c r="AM2593" s="8">
        <v>0</v>
      </c>
      <c r="AN2593" s="8">
        <v>0</v>
      </c>
      <c r="AO2593" s="8">
        <v>0</v>
      </c>
      <c r="AP2593" s="8">
        <v>0</v>
      </c>
      <c r="AQ2593" s="8">
        <v>30013</v>
      </c>
      <c r="AR2593" s="8">
        <v>0.8</v>
      </c>
      <c r="AS2593" s="8">
        <v>0</v>
      </c>
      <c r="AT2593" s="8">
        <v>0</v>
      </c>
      <c r="AU2593" s="8">
        <v>30201</v>
      </c>
      <c r="AV2593" s="8">
        <v>0.01</v>
      </c>
    </row>
    <row r="2594" spans="1:48">
      <c r="A2594" s="8" t="s">
        <v>2002</v>
      </c>
      <c r="B2594" s="8">
        <v>120000062</v>
      </c>
      <c r="D2594" s="8" t="s">
        <v>4284</v>
      </c>
      <c r="E2594" s="8">
        <v>2E-3</v>
      </c>
      <c r="F2594" s="8">
        <v>6.9999999999999999E-4</v>
      </c>
      <c r="G2594" s="8">
        <v>1E-3</v>
      </c>
      <c r="I2594" s="8">
        <v>1.7000000000000001E-3</v>
      </c>
      <c r="J2594" s="8">
        <v>1.6666666666666668E-3</v>
      </c>
      <c r="S2594" s="8">
        <v>120010062</v>
      </c>
      <c r="T2594" s="8">
        <v>1</v>
      </c>
      <c r="U2594" s="8">
        <v>0</v>
      </c>
      <c r="V2594" s="8">
        <v>0</v>
      </c>
      <c r="W2594" s="8" t="s">
        <v>1405</v>
      </c>
      <c r="X2594" s="8">
        <v>5.1599999999999997E-4</v>
      </c>
      <c r="Y2594" s="8" t="s">
        <v>1465</v>
      </c>
      <c r="Z2594" s="8">
        <v>8.9999999999999998E-4</v>
      </c>
      <c r="AA2594" s="8">
        <v>0</v>
      </c>
      <c r="AB2594" s="8">
        <v>0</v>
      </c>
      <c r="AK2594" s="8">
        <v>0</v>
      </c>
      <c r="AL2594" s="8">
        <v>0</v>
      </c>
      <c r="AM2594" s="8">
        <v>0</v>
      </c>
      <c r="AN2594" s="8">
        <v>0</v>
      </c>
      <c r="AO2594" s="8">
        <v>300000222</v>
      </c>
      <c r="AP2594" s="8">
        <v>4.0000000000000001E-3</v>
      </c>
      <c r="AQ2594" s="8">
        <v>0</v>
      </c>
      <c r="AR2594" s="8">
        <v>0</v>
      </c>
      <c r="AS2594" s="8">
        <v>0</v>
      </c>
      <c r="AT2594" s="8">
        <v>0</v>
      </c>
      <c r="AU2594" s="8">
        <v>30201</v>
      </c>
      <c r="AV2594" s="8">
        <v>0.01</v>
      </c>
    </row>
    <row r="2595" spans="1:48">
      <c r="A2595" s="8" t="s">
        <v>2002</v>
      </c>
      <c r="B2595" s="8">
        <v>120000063</v>
      </c>
      <c r="D2595" s="8" t="s">
        <v>4285</v>
      </c>
      <c r="E2595" s="8">
        <v>2E-3</v>
      </c>
      <c r="F2595" s="8">
        <v>6.9999999999999999E-4</v>
      </c>
      <c r="G2595" s="8">
        <v>1E-3</v>
      </c>
      <c r="I2595" s="8">
        <v>1.7000000000000001E-3</v>
      </c>
      <c r="J2595" s="8">
        <v>1.6666666666666668E-3</v>
      </c>
      <c r="S2595" s="8">
        <v>120010063</v>
      </c>
      <c r="T2595" s="8">
        <v>1</v>
      </c>
      <c r="U2595" s="8">
        <v>0</v>
      </c>
      <c r="V2595" s="8">
        <v>0</v>
      </c>
      <c r="W2595" s="8" t="s">
        <v>1405</v>
      </c>
      <c r="X2595" s="8">
        <v>5.1599999999999997E-4</v>
      </c>
      <c r="Y2595" s="8" t="s">
        <v>1465</v>
      </c>
      <c r="Z2595" s="8">
        <v>8.9999999999999998E-4</v>
      </c>
      <c r="AA2595" s="8">
        <v>0</v>
      </c>
      <c r="AB2595" s="8">
        <v>0</v>
      </c>
      <c r="AK2595" s="8">
        <v>0</v>
      </c>
      <c r="AL2595" s="8">
        <v>0</v>
      </c>
      <c r="AM2595" s="8">
        <v>0</v>
      </c>
      <c r="AN2595" s="8">
        <v>0</v>
      </c>
      <c r="AO2595" s="8">
        <v>300000222</v>
      </c>
      <c r="AP2595" s="8">
        <v>4.0000000000000001E-3</v>
      </c>
      <c r="AQ2595" s="8">
        <v>0</v>
      </c>
      <c r="AR2595" s="8">
        <v>0</v>
      </c>
      <c r="AS2595" s="8">
        <v>0</v>
      </c>
      <c r="AT2595" s="8">
        <v>0</v>
      </c>
      <c r="AU2595" s="8">
        <v>30201</v>
      </c>
      <c r="AV2595" s="8">
        <v>0.01</v>
      </c>
    </row>
    <row r="2596" spans="1:48">
      <c r="A2596" s="8" t="s">
        <v>2002</v>
      </c>
      <c r="B2596" s="8">
        <v>120010005</v>
      </c>
      <c r="D2596" s="8" t="s">
        <v>4286</v>
      </c>
      <c r="E2596" s="8">
        <v>1E-3</v>
      </c>
      <c r="F2596" s="8">
        <v>7.5000000000000002E-4</v>
      </c>
      <c r="G2596" s="8">
        <v>9.5000000000000011E-4</v>
      </c>
      <c r="I2596" s="8">
        <v>1.7000000000000001E-3</v>
      </c>
      <c r="J2596" s="8">
        <v>7.5000000000000002E-4</v>
      </c>
      <c r="S2596" s="8">
        <v>120010003</v>
      </c>
      <c r="T2596" s="8">
        <v>1</v>
      </c>
      <c r="U2596" s="8" t="s">
        <v>1369</v>
      </c>
      <c r="V2596" s="8">
        <v>1.55E-4</v>
      </c>
      <c r="W2596" s="8" t="s">
        <v>1405</v>
      </c>
      <c r="X2596" s="8">
        <v>5.1599999999999997E-4</v>
      </c>
      <c r="Y2596" s="8" t="s">
        <v>1525</v>
      </c>
      <c r="Z2596" s="8">
        <v>8.9999999999999998E-4</v>
      </c>
      <c r="AA2596" s="8">
        <v>0</v>
      </c>
      <c r="AB2596" s="8">
        <v>0</v>
      </c>
      <c r="AK2596" s="8">
        <v>0</v>
      </c>
      <c r="AL2596" s="8">
        <v>0</v>
      </c>
      <c r="AM2596" s="8">
        <v>0</v>
      </c>
      <c r="AN2596" s="8">
        <v>0</v>
      </c>
      <c r="AO2596" s="8">
        <v>0</v>
      </c>
      <c r="AP2596" s="8">
        <v>0</v>
      </c>
      <c r="AQ2596" s="8">
        <v>0</v>
      </c>
      <c r="AR2596" s="8">
        <v>0</v>
      </c>
      <c r="AS2596" s="8">
        <v>0</v>
      </c>
      <c r="AT2596" s="8">
        <v>0</v>
      </c>
      <c r="AU2596" s="8">
        <v>30201</v>
      </c>
      <c r="AV2596" s="8">
        <v>0.01</v>
      </c>
    </row>
    <row r="2597" spans="1:48">
      <c r="A2597" s="8" t="s">
        <v>2002</v>
      </c>
      <c r="B2597" s="8">
        <v>120100002</v>
      </c>
      <c r="D2597" s="8" t="s">
        <v>14811</v>
      </c>
      <c r="E2597" s="8">
        <v>1.8333333333333333E-3</v>
      </c>
      <c r="F2597" s="8">
        <v>1.2666666666666666E-3</v>
      </c>
      <c r="G2597" s="8">
        <v>1.0083333333333333E-2</v>
      </c>
      <c r="I2597" s="8">
        <v>1.1349999999999999E-2</v>
      </c>
      <c r="J2597" s="8">
        <v>7.5000000000000002E-4</v>
      </c>
      <c r="S2597" s="8">
        <v>126110007</v>
      </c>
      <c r="T2597" s="8">
        <v>1</v>
      </c>
      <c r="U2597" s="8" t="s">
        <v>1369</v>
      </c>
      <c r="V2597" s="8">
        <v>3.5000000000000001E-3</v>
      </c>
      <c r="W2597" s="8" t="s">
        <v>1371</v>
      </c>
      <c r="X2597" s="8">
        <v>1.0500000000000002E-3</v>
      </c>
      <c r="Y2597" s="8" t="s">
        <v>1465</v>
      </c>
      <c r="Z2597" s="8">
        <v>6.1999999999999998E-3</v>
      </c>
      <c r="AA2597" s="8">
        <v>0</v>
      </c>
      <c r="AB2597" s="8">
        <v>0</v>
      </c>
      <c r="AK2597" s="8">
        <v>30143</v>
      </c>
      <c r="AL2597" s="8">
        <v>7.8130000000000005E-3</v>
      </c>
      <c r="AM2597" s="8">
        <v>0</v>
      </c>
      <c r="AN2597" s="8">
        <v>0</v>
      </c>
      <c r="AO2597" s="8">
        <v>0</v>
      </c>
      <c r="AP2597" s="8">
        <v>0</v>
      </c>
      <c r="AQ2597" s="8">
        <v>30013</v>
      </c>
      <c r="AR2597" s="8">
        <v>0.01</v>
      </c>
      <c r="AS2597" s="8">
        <v>0</v>
      </c>
      <c r="AT2597" s="8">
        <v>0</v>
      </c>
      <c r="AU2597" s="8">
        <v>30201</v>
      </c>
      <c r="AV2597" s="8">
        <v>7.8130000000000005E-3</v>
      </c>
    </row>
    <row r="2598" spans="1:48">
      <c r="A2598" s="8" t="s">
        <v>2002</v>
      </c>
      <c r="B2598" s="8">
        <v>120100003</v>
      </c>
      <c r="D2598" s="8" t="s">
        <v>14812</v>
      </c>
      <c r="E2598" s="8">
        <v>1.7666666666666666E-3</v>
      </c>
      <c r="G2598" s="8">
        <v>8.3333333333333339E-4</v>
      </c>
      <c r="I2598" s="8">
        <v>8.3333333333333339E-4</v>
      </c>
      <c r="J2598" s="8">
        <v>8.3333333333333339E-4</v>
      </c>
      <c r="S2598" s="8">
        <v>126110005</v>
      </c>
      <c r="T2598" s="8">
        <v>1</v>
      </c>
      <c r="U2598" s="8">
        <v>0</v>
      </c>
      <c r="V2598" s="8">
        <v>0</v>
      </c>
      <c r="W2598" s="8">
        <v>0</v>
      </c>
      <c r="X2598" s="8">
        <v>0</v>
      </c>
      <c r="Y2598" s="8" t="s">
        <v>1465</v>
      </c>
      <c r="Z2598" s="8">
        <v>5.0000000000000001E-4</v>
      </c>
      <c r="AA2598" s="8">
        <v>0</v>
      </c>
      <c r="AB2598" s="8">
        <v>0</v>
      </c>
      <c r="AK2598" s="8">
        <v>0</v>
      </c>
      <c r="AL2598" s="8">
        <v>0</v>
      </c>
      <c r="AM2598" s="8">
        <v>30029</v>
      </c>
      <c r="AN2598" s="8">
        <v>0.01</v>
      </c>
      <c r="AO2598" s="8">
        <v>0</v>
      </c>
      <c r="AP2598" s="8">
        <v>0</v>
      </c>
      <c r="AQ2598" s="8">
        <v>0</v>
      </c>
      <c r="AR2598" s="8">
        <v>0</v>
      </c>
      <c r="AS2598" s="8">
        <v>300000205</v>
      </c>
      <c r="AT2598" s="8">
        <v>1.25E-3</v>
      </c>
      <c r="AU2598" s="8">
        <v>30201</v>
      </c>
      <c r="AV2598" s="8">
        <v>0.01</v>
      </c>
    </row>
    <row r="2599" spans="1:48">
      <c r="A2599" s="8" t="s">
        <v>2002</v>
      </c>
      <c r="B2599" s="8">
        <v>120100005</v>
      </c>
      <c r="D2599" s="8" t="s">
        <v>14813</v>
      </c>
      <c r="E2599" s="8">
        <v>1.7666666666666666E-3</v>
      </c>
      <c r="G2599" s="8">
        <v>8.3333333333333339E-4</v>
      </c>
      <c r="I2599" s="8">
        <v>8.3333333333333339E-4</v>
      </c>
      <c r="J2599" s="8">
        <v>8.3333333333333339E-4</v>
      </c>
      <c r="S2599" s="8">
        <v>126110003</v>
      </c>
      <c r="T2599" s="8">
        <v>1</v>
      </c>
      <c r="U2599" s="8">
        <v>0</v>
      </c>
      <c r="V2599" s="8">
        <v>0</v>
      </c>
      <c r="W2599" s="8">
        <v>0</v>
      </c>
      <c r="X2599" s="8">
        <v>0</v>
      </c>
      <c r="Y2599" s="8">
        <v>0</v>
      </c>
      <c r="Z2599" s="8">
        <v>0</v>
      </c>
      <c r="AA2599" s="8">
        <v>0</v>
      </c>
      <c r="AB2599" s="8">
        <v>0</v>
      </c>
      <c r="AK2599" s="8">
        <v>0</v>
      </c>
      <c r="AL2599" s="8">
        <v>0</v>
      </c>
      <c r="AM2599" s="8">
        <v>30029</v>
      </c>
      <c r="AN2599" s="8">
        <v>2E-3</v>
      </c>
      <c r="AO2599" s="8">
        <v>0</v>
      </c>
      <c r="AP2599" s="8">
        <v>0</v>
      </c>
      <c r="AQ2599" s="8">
        <v>0</v>
      </c>
      <c r="AR2599" s="8">
        <v>0</v>
      </c>
      <c r="AS2599" s="8">
        <v>300000205</v>
      </c>
      <c r="AT2599" s="8">
        <v>3.3300000000000002E-4</v>
      </c>
      <c r="AU2599" s="8">
        <v>30201</v>
      </c>
      <c r="AV2599" s="8">
        <v>2E-3</v>
      </c>
    </row>
    <row r="2600" spans="1:48">
      <c r="A2600" s="8" t="s">
        <v>2002</v>
      </c>
      <c r="B2600" s="8">
        <v>120100006</v>
      </c>
      <c r="D2600" s="8" t="s">
        <v>14814</v>
      </c>
      <c r="E2600" s="8">
        <v>1.7666666666666666E-3</v>
      </c>
      <c r="G2600" s="8">
        <v>8.3333333333333339E-4</v>
      </c>
      <c r="I2600" s="8">
        <v>8.3333333333333339E-4</v>
      </c>
      <c r="J2600" s="8">
        <v>8.3333333333333339E-4</v>
      </c>
      <c r="S2600" s="8">
        <v>126110008</v>
      </c>
      <c r="T2600" s="8">
        <v>1</v>
      </c>
      <c r="U2600" s="8">
        <v>0</v>
      </c>
      <c r="V2600" s="8">
        <v>0</v>
      </c>
      <c r="W2600" s="8">
        <v>0</v>
      </c>
      <c r="X2600" s="8">
        <v>0</v>
      </c>
      <c r="Y2600" s="8" t="s">
        <v>1465</v>
      </c>
      <c r="Z2600" s="8">
        <v>9.5E-4</v>
      </c>
      <c r="AA2600" s="8">
        <v>0</v>
      </c>
      <c r="AB2600" s="8">
        <v>0</v>
      </c>
      <c r="AK2600" s="8">
        <v>0</v>
      </c>
      <c r="AL2600" s="8">
        <v>0</v>
      </c>
      <c r="AM2600" s="8">
        <v>30029</v>
      </c>
      <c r="AN2600" s="8">
        <v>2E-3</v>
      </c>
      <c r="AO2600" s="8">
        <v>0</v>
      </c>
      <c r="AP2600" s="8">
        <v>0</v>
      </c>
      <c r="AQ2600" s="8">
        <v>0</v>
      </c>
      <c r="AR2600" s="8">
        <v>0</v>
      </c>
      <c r="AS2600" s="8">
        <v>30017</v>
      </c>
      <c r="AT2600" s="8">
        <v>9.9999999999999995E-7</v>
      </c>
      <c r="AU2600" s="8">
        <v>30201</v>
      </c>
      <c r="AV2600" s="8">
        <v>2E-3</v>
      </c>
    </row>
    <row r="2601" spans="1:48">
      <c r="A2601" s="8" t="s">
        <v>2002</v>
      </c>
      <c r="B2601" s="8">
        <v>120100007</v>
      </c>
      <c r="D2601" s="8" t="s">
        <v>14815</v>
      </c>
      <c r="E2601" s="8">
        <v>1.7666666666666666E-3</v>
      </c>
      <c r="G2601" s="8">
        <v>8.3333333333333339E-4</v>
      </c>
      <c r="I2601" s="8">
        <v>8.3333333333333339E-4</v>
      </c>
      <c r="J2601" s="8">
        <v>8.3333333333333339E-4</v>
      </c>
      <c r="S2601" s="8">
        <v>126110008</v>
      </c>
      <c r="T2601" s="8">
        <v>1</v>
      </c>
      <c r="U2601" s="8">
        <v>0</v>
      </c>
      <c r="V2601" s="8">
        <v>0</v>
      </c>
      <c r="W2601" s="8">
        <v>0</v>
      </c>
      <c r="X2601" s="8">
        <v>0</v>
      </c>
      <c r="Y2601" s="8" t="s">
        <v>1399</v>
      </c>
      <c r="Z2601" s="8">
        <v>5.9999999999999995E-4</v>
      </c>
      <c r="AA2601" s="8">
        <v>0</v>
      </c>
      <c r="AB2601" s="8">
        <v>0</v>
      </c>
      <c r="AK2601" s="8">
        <v>0</v>
      </c>
      <c r="AL2601" s="8">
        <v>0</v>
      </c>
      <c r="AM2601" s="8">
        <v>30029</v>
      </c>
      <c r="AN2601" s="8">
        <v>2E-3</v>
      </c>
      <c r="AO2601" s="8">
        <v>0</v>
      </c>
      <c r="AP2601" s="8">
        <v>0</v>
      </c>
      <c r="AQ2601" s="8">
        <v>0</v>
      </c>
      <c r="AR2601" s="8">
        <v>0</v>
      </c>
      <c r="AS2601" s="8">
        <v>300000205</v>
      </c>
      <c r="AT2601" s="8">
        <v>3.3300000000000002E-4</v>
      </c>
      <c r="AU2601" s="8">
        <v>30201</v>
      </c>
      <c r="AV2601" s="8">
        <v>2E-3</v>
      </c>
    </row>
    <row r="2602" spans="1:48">
      <c r="A2602" s="8" t="s">
        <v>2002</v>
      </c>
      <c r="B2602" s="8">
        <v>120100009</v>
      </c>
      <c r="D2602" s="8" t="s">
        <v>14816</v>
      </c>
      <c r="E2602" s="8">
        <v>1.8333333333333333E-3</v>
      </c>
      <c r="G2602" s="8">
        <v>8.3333333333333339E-4</v>
      </c>
      <c r="I2602" s="8">
        <v>8.3333333333333339E-4</v>
      </c>
      <c r="J2602" s="8">
        <v>8.3333333333333339E-4</v>
      </c>
      <c r="S2602" s="8">
        <v>126110012</v>
      </c>
      <c r="T2602" s="8">
        <v>1</v>
      </c>
      <c r="U2602" s="8">
        <v>0</v>
      </c>
      <c r="V2602" s="8">
        <v>0</v>
      </c>
      <c r="W2602" s="8">
        <v>0</v>
      </c>
      <c r="X2602" s="8">
        <v>0</v>
      </c>
      <c r="Y2602" s="8" t="s">
        <v>1399</v>
      </c>
      <c r="Z2602" s="8">
        <v>6.9999999999999999E-4</v>
      </c>
      <c r="AA2602" s="8">
        <v>0</v>
      </c>
      <c r="AB2602" s="8">
        <v>0</v>
      </c>
      <c r="AK2602" s="8">
        <v>0</v>
      </c>
      <c r="AL2602" s="8">
        <v>0</v>
      </c>
      <c r="AM2602" s="8">
        <v>30029</v>
      </c>
      <c r="AN2602" s="8">
        <v>0.01</v>
      </c>
      <c r="AO2602" s="8">
        <v>0</v>
      </c>
      <c r="AP2602" s="8">
        <v>0</v>
      </c>
      <c r="AQ2602" s="8">
        <v>0</v>
      </c>
      <c r="AR2602" s="8">
        <v>0</v>
      </c>
      <c r="AS2602" s="8">
        <v>300000205</v>
      </c>
      <c r="AT2602" s="8">
        <v>1.25E-3</v>
      </c>
      <c r="AU2602" s="8">
        <v>30201</v>
      </c>
      <c r="AV2602" s="8">
        <v>0.01</v>
      </c>
    </row>
    <row r="2603" spans="1:48">
      <c r="A2603" s="8" t="s">
        <v>2002</v>
      </c>
      <c r="D2603" s="8">
        <v>0</v>
      </c>
      <c r="I2603" s="8">
        <v>0</v>
      </c>
      <c r="U2603" s="8">
        <v>0</v>
      </c>
      <c r="V2603" s="8">
        <v>0</v>
      </c>
      <c r="W2603" s="8">
        <v>0</v>
      </c>
      <c r="X2603" s="8">
        <v>0</v>
      </c>
      <c r="Y2603" s="8">
        <v>0</v>
      </c>
      <c r="Z2603" s="8">
        <v>0</v>
      </c>
      <c r="AA2603" s="8">
        <v>0</v>
      </c>
      <c r="AB2603" s="8">
        <v>0</v>
      </c>
      <c r="AK2603" s="8">
        <v>0</v>
      </c>
      <c r="AL2603" s="8">
        <v>0</v>
      </c>
      <c r="AM2603" s="8">
        <v>0</v>
      </c>
      <c r="AN2603" s="8">
        <v>0</v>
      </c>
      <c r="AO2603" s="8">
        <v>0</v>
      </c>
      <c r="AP2603" s="8">
        <v>0</v>
      </c>
      <c r="AQ2603" s="8">
        <v>0</v>
      </c>
      <c r="AR2603" s="8">
        <v>0</v>
      </c>
      <c r="AS2603" s="8">
        <v>0</v>
      </c>
      <c r="AT2603" s="8">
        <v>0</v>
      </c>
      <c r="AU2603" s="8">
        <v>0</v>
      </c>
      <c r="AV2603" s="8">
        <v>0</v>
      </c>
    </row>
    <row r="2604" spans="1:48">
      <c r="A2604" s="8" t="s">
        <v>2002</v>
      </c>
      <c r="B2604" s="8">
        <v>120100011</v>
      </c>
      <c r="D2604" s="8" t="s">
        <v>14817</v>
      </c>
      <c r="E2604" s="8">
        <v>1.7666666666666666E-3</v>
      </c>
      <c r="G2604" s="8">
        <v>7.1666666666666667E-4</v>
      </c>
      <c r="I2604" s="8">
        <v>7.1666666666666667E-4</v>
      </c>
      <c r="J2604" s="8">
        <v>7.1666666666666667E-4</v>
      </c>
      <c r="S2604" s="8">
        <v>126110016</v>
      </c>
      <c r="T2604" s="8">
        <v>1</v>
      </c>
      <c r="U2604" s="8">
        <v>0</v>
      </c>
      <c r="V2604" s="8">
        <v>0</v>
      </c>
      <c r="W2604" s="8">
        <v>0</v>
      </c>
      <c r="X2604" s="8">
        <v>0</v>
      </c>
      <c r="Y2604" s="8" t="s">
        <v>1399</v>
      </c>
      <c r="Z2604" s="8">
        <v>4.0000000000000002E-4</v>
      </c>
      <c r="AA2604" s="8">
        <v>0</v>
      </c>
      <c r="AB2604" s="8">
        <v>0</v>
      </c>
      <c r="AK2604" s="8">
        <v>0</v>
      </c>
      <c r="AL2604" s="8">
        <v>0</v>
      </c>
      <c r="AM2604" s="8">
        <v>30029</v>
      </c>
      <c r="AN2604" s="8">
        <v>2E-3</v>
      </c>
      <c r="AO2604" s="8">
        <v>0</v>
      </c>
      <c r="AP2604" s="8">
        <v>0</v>
      </c>
      <c r="AQ2604" s="8">
        <v>0</v>
      </c>
      <c r="AR2604" s="8">
        <v>0</v>
      </c>
      <c r="AS2604" s="8">
        <v>30017</v>
      </c>
      <c r="AT2604" s="8">
        <v>9.9999999999999995E-7</v>
      </c>
      <c r="AU2604" s="8">
        <v>30201</v>
      </c>
      <c r="AV2604" s="8">
        <v>2E-3</v>
      </c>
    </row>
    <row r="2605" spans="1:48">
      <c r="A2605" s="8" t="s">
        <v>2002</v>
      </c>
      <c r="B2605" s="8">
        <v>120100015</v>
      </c>
      <c r="D2605" s="8" t="s">
        <v>14818</v>
      </c>
      <c r="E2605" s="8">
        <v>1.7666666666666666E-3</v>
      </c>
      <c r="G2605" s="8">
        <v>3.5666666666666668E-3</v>
      </c>
      <c r="I2605" s="8">
        <v>3.5666666666666668E-3</v>
      </c>
      <c r="J2605" s="8">
        <v>1.7166666666666665E-3</v>
      </c>
      <c r="S2605" s="8">
        <v>126110020</v>
      </c>
      <c r="T2605" s="8">
        <v>1</v>
      </c>
      <c r="U2605" s="8">
        <v>0</v>
      </c>
      <c r="V2605" s="8">
        <v>0</v>
      </c>
      <c r="W2605" s="8">
        <v>0</v>
      </c>
      <c r="X2605" s="8">
        <v>0</v>
      </c>
      <c r="Y2605" s="8" t="s">
        <v>1465</v>
      </c>
      <c r="Z2605" s="8">
        <v>1.7900000000000001E-3</v>
      </c>
      <c r="AA2605" s="8">
        <v>0</v>
      </c>
      <c r="AB2605" s="8">
        <v>0</v>
      </c>
      <c r="AK2605" s="8">
        <v>0</v>
      </c>
      <c r="AL2605" s="8">
        <v>0</v>
      </c>
      <c r="AM2605" s="8">
        <v>0</v>
      </c>
      <c r="AN2605" s="8">
        <v>0</v>
      </c>
      <c r="AO2605" s="8">
        <v>0</v>
      </c>
      <c r="AP2605" s="8">
        <v>0</v>
      </c>
      <c r="AQ2605" s="8">
        <v>30013</v>
      </c>
      <c r="AR2605" s="8">
        <v>1.5E-3</v>
      </c>
      <c r="AS2605" s="8">
        <v>0</v>
      </c>
      <c r="AT2605" s="8">
        <v>0</v>
      </c>
      <c r="AU2605" s="8">
        <v>30201</v>
      </c>
      <c r="AV2605" s="8">
        <v>2E-3</v>
      </c>
    </row>
    <row r="2606" spans="1:48">
      <c r="A2606" s="8" t="s">
        <v>2002</v>
      </c>
      <c r="B2606" s="8">
        <v>120100016</v>
      </c>
      <c r="D2606" s="8" t="s">
        <v>14819</v>
      </c>
      <c r="E2606" s="8">
        <v>1.7666666666666666E-3</v>
      </c>
      <c r="G2606" s="8">
        <v>3.5666666666666668E-3</v>
      </c>
      <c r="I2606" s="8">
        <v>3.5666666666666668E-3</v>
      </c>
      <c r="J2606" s="8">
        <v>1.7166666666666665E-3</v>
      </c>
      <c r="S2606" s="8">
        <v>126110020</v>
      </c>
      <c r="T2606" s="8">
        <v>1</v>
      </c>
      <c r="U2606" s="8">
        <v>0</v>
      </c>
      <c r="V2606" s="8">
        <v>0</v>
      </c>
      <c r="W2606" s="8">
        <v>0</v>
      </c>
      <c r="X2606" s="8">
        <v>0</v>
      </c>
      <c r="Y2606" s="8" t="s">
        <v>1399</v>
      </c>
      <c r="Z2606" s="8">
        <v>1.7900000000000001E-3</v>
      </c>
      <c r="AA2606" s="8">
        <v>0</v>
      </c>
      <c r="AB2606" s="8">
        <v>0</v>
      </c>
      <c r="AK2606" s="8">
        <v>0</v>
      </c>
      <c r="AL2606" s="8">
        <v>0</v>
      </c>
      <c r="AM2606" s="8">
        <v>0</v>
      </c>
      <c r="AN2606" s="8">
        <v>0</v>
      </c>
      <c r="AO2606" s="8">
        <v>0</v>
      </c>
      <c r="AP2606" s="8">
        <v>0</v>
      </c>
      <c r="AQ2606" s="8">
        <v>30013</v>
      </c>
      <c r="AR2606" s="8">
        <v>1.5E-3</v>
      </c>
      <c r="AS2606" s="8">
        <v>0</v>
      </c>
      <c r="AT2606" s="8">
        <v>0</v>
      </c>
      <c r="AU2606" s="8">
        <v>30201</v>
      </c>
      <c r="AV2606" s="8">
        <v>2E-3</v>
      </c>
    </row>
    <row r="2607" spans="1:48">
      <c r="A2607" s="8" t="s">
        <v>2002</v>
      </c>
      <c r="B2607" s="8">
        <v>120100019</v>
      </c>
      <c r="D2607" s="8" t="s">
        <v>14820</v>
      </c>
      <c r="E2607" s="8">
        <v>1.55E-2</v>
      </c>
      <c r="F2607" s="8">
        <v>5.0000000000000001E-3</v>
      </c>
      <c r="G2607" s="8">
        <v>1.4999999999999999E-2</v>
      </c>
      <c r="I2607" s="8">
        <v>0.02</v>
      </c>
      <c r="J2607" s="8">
        <v>3.8333333333333331E-3</v>
      </c>
      <c r="S2607" s="8">
        <v>126110026</v>
      </c>
      <c r="T2607" s="8">
        <v>1</v>
      </c>
      <c r="U2607" s="8" t="s">
        <v>1369</v>
      </c>
      <c r="V2607" s="8">
        <v>7.5000000000000002E-4</v>
      </c>
      <c r="W2607" s="8" t="s">
        <v>1371</v>
      </c>
      <c r="X2607" s="8">
        <v>2.5000000000000001E-3</v>
      </c>
      <c r="Y2607" s="8" t="s">
        <v>1465</v>
      </c>
      <c r="Z2607" s="8">
        <v>3.3999999999999998E-3</v>
      </c>
      <c r="AA2607" s="8">
        <v>0</v>
      </c>
      <c r="AB2607" s="8">
        <v>0</v>
      </c>
      <c r="AK2607" s="8">
        <v>30191</v>
      </c>
      <c r="AL2607" s="8">
        <v>6.2500000000000003E-3</v>
      </c>
      <c r="AM2607" s="8">
        <v>0</v>
      </c>
      <c r="AN2607" s="8">
        <v>0</v>
      </c>
      <c r="AO2607" s="8">
        <v>0</v>
      </c>
      <c r="AP2607" s="8">
        <v>0</v>
      </c>
      <c r="AQ2607" s="8">
        <v>30013</v>
      </c>
      <c r="AR2607" s="8">
        <v>0.06</v>
      </c>
      <c r="AS2607" s="8">
        <v>0</v>
      </c>
      <c r="AT2607" s="8">
        <v>0</v>
      </c>
      <c r="AU2607" s="8">
        <v>30201</v>
      </c>
      <c r="AV2607" s="8">
        <v>6.2500000000000003E-3</v>
      </c>
    </row>
    <row r="2608" spans="1:48">
      <c r="A2608" s="8" t="s">
        <v>2002</v>
      </c>
      <c r="B2608" s="8">
        <v>120100020</v>
      </c>
      <c r="D2608" s="8" t="s">
        <v>14821</v>
      </c>
      <c r="E2608" s="8">
        <v>3.5000000000000001E-3</v>
      </c>
      <c r="F2608" s="8">
        <v>9.8333333333333328E-3</v>
      </c>
      <c r="G2608" s="8">
        <v>9.8333333333333328E-3</v>
      </c>
      <c r="I2608" s="8">
        <v>1.9666666666666666E-2</v>
      </c>
      <c r="J2608" s="8">
        <v>3.8333333333333331E-3</v>
      </c>
      <c r="S2608" s="8">
        <v>126110028</v>
      </c>
      <c r="T2608" s="8">
        <v>1</v>
      </c>
      <c r="U2608" s="8" t="s">
        <v>1369</v>
      </c>
      <c r="V2608" s="8">
        <v>7.5000000000000002E-4</v>
      </c>
      <c r="W2608" s="8" t="s">
        <v>1371</v>
      </c>
      <c r="X2608" s="8">
        <v>2.5000000000000001E-3</v>
      </c>
      <c r="Y2608" s="8">
        <v>0</v>
      </c>
      <c r="Z2608" s="8">
        <v>0</v>
      </c>
      <c r="AA2608" s="8">
        <v>0</v>
      </c>
      <c r="AB2608" s="8">
        <v>0</v>
      </c>
      <c r="AK2608" s="8">
        <v>30191</v>
      </c>
      <c r="AL2608" s="8">
        <v>6.2500000000000003E-3</v>
      </c>
      <c r="AM2608" s="8">
        <v>0</v>
      </c>
      <c r="AN2608" s="8">
        <v>0</v>
      </c>
      <c r="AO2608" s="8">
        <v>0</v>
      </c>
      <c r="AP2608" s="8">
        <v>0</v>
      </c>
      <c r="AQ2608" s="8">
        <v>30013</v>
      </c>
      <c r="AR2608" s="8">
        <v>0.06</v>
      </c>
      <c r="AS2608" s="8">
        <v>0</v>
      </c>
      <c r="AT2608" s="8">
        <v>0</v>
      </c>
      <c r="AU2608" s="8">
        <v>30201</v>
      </c>
      <c r="AV2608" s="8">
        <v>6.2500000000000003E-3</v>
      </c>
    </row>
    <row r="2609" spans="1:48">
      <c r="A2609" s="8" t="s">
        <v>2002</v>
      </c>
      <c r="B2609" s="8">
        <v>120100021</v>
      </c>
      <c r="D2609" s="8" t="s">
        <v>14822</v>
      </c>
      <c r="E2609" s="8">
        <v>1.55E-2</v>
      </c>
      <c r="F2609" s="8">
        <v>4.1666666666666666E-3</v>
      </c>
      <c r="G2609" s="8">
        <v>1.5333333333333332E-2</v>
      </c>
      <c r="I2609" s="8">
        <v>1.95E-2</v>
      </c>
      <c r="J2609" s="8">
        <v>3.8333333333333331E-3</v>
      </c>
      <c r="S2609" s="8">
        <v>126110029</v>
      </c>
      <c r="T2609" s="8">
        <v>1</v>
      </c>
      <c r="U2609" s="8" t="s">
        <v>1369</v>
      </c>
      <c r="V2609" s="8">
        <v>5.9999999999999995E-4</v>
      </c>
      <c r="W2609" s="8" t="s">
        <v>1371</v>
      </c>
      <c r="X2609" s="8">
        <v>2E-3</v>
      </c>
      <c r="Y2609" s="8" t="s">
        <v>1465</v>
      </c>
      <c r="Z2609" s="8">
        <v>3.8E-3</v>
      </c>
      <c r="AA2609" s="8">
        <v>0</v>
      </c>
      <c r="AB2609" s="8">
        <v>0</v>
      </c>
      <c r="AK2609" s="8">
        <v>30191</v>
      </c>
      <c r="AL2609" s="8">
        <v>6.2500000000000003E-3</v>
      </c>
      <c r="AM2609" s="8">
        <v>0</v>
      </c>
      <c r="AN2609" s="8">
        <v>0</v>
      </c>
      <c r="AO2609" s="8">
        <v>0</v>
      </c>
      <c r="AP2609" s="8">
        <v>0</v>
      </c>
      <c r="AQ2609" s="8">
        <v>30013</v>
      </c>
      <c r="AR2609" s="8">
        <v>0.06</v>
      </c>
      <c r="AS2609" s="8">
        <v>0</v>
      </c>
      <c r="AT2609" s="8">
        <v>0</v>
      </c>
      <c r="AU2609" s="8">
        <v>30201</v>
      </c>
      <c r="AV2609" s="8">
        <v>6.2500000000000003E-3</v>
      </c>
    </row>
    <row r="2610" spans="1:48">
      <c r="A2610" s="8" t="s">
        <v>2002</v>
      </c>
      <c r="B2610" s="8">
        <v>120100022</v>
      </c>
      <c r="D2610" s="8" t="s">
        <v>14823</v>
      </c>
      <c r="E2610" s="8">
        <v>6.1666666666666667E-3</v>
      </c>
      <c r="F2610" s="8">
        <v>1.5216666666666667E-2</v>
      </c>
      <c r="G2610" s="8">
        <v>3.9E-2</v>
      </c>
      <c r="I2610" s="8">
        <v>5.4216666666666663E-2</v>
      </c>
      <c r="J2610" s="8">
        <v>4.7499999999999999E-3</v>
      </c>
      <c r="S2610" s="8">
        <v>120110022</v>
      </c>
      <c r="T2610" s="8">
        <v>1</v>
      </c>
      <c r="U2610" s="8">
        <v>0</v>
      </c>
      <c r="V2610" s="8">
        <v>0</v>
      </c>
      <c r="W2610" s="8" t="s">
        <v>1371</v>
      </c>
      <c r="X2610" s="8">
        <v>8.9999999999999993E-3</v>
      </c>
      <c r="Y2610" s="8" t="s">
        <v>1564</v>
      </c>
      <c r="Z2610" s="8">
        <v>2.3E-2</v>
      </c>
      <c r="AA2610" s="8">
        <v>0</v>
      </c>
      <c r="AB2610" s="8">
        <v>0</v>
      </c>
      <c r="AK2610" s="8">
        <v>0</v>
      </c>
      <c r="AL2610" s="8">
        <v>0</v>
      </c>
      <c r="AM2610" s="8">
        <v>0</v>
      </c>
      <c r="AN2610" s="8">
        <v>0</v>
      </c>
      <c r="AO2610" s="8">
        <v>0</v>
      </c>
      <c r="AP2610" s="8">
        <v>0</v>
      </c>
      <c r="AQ2610" s="8">
        <v>30013</v>
      </c>
      <c r="AR2610" s="8">
        <v>6.6000000000000003E-2</v>
      </c>
      <c r="AS2610" s="8">
        <v>0</v>
      </c>
      <c r="AT2610" s="8">
        <v>0</v>
      </c>
      <c r="AU2610" s="8">
        <v>30201</v>
      </c>
      <c r="AV2610" s="8">
        <v>0.01</v>
      </c>
    </row>
    <row r="2611" spans="1:48">
      <c r="A2611" s="8" t="s">
        <v>2002</v>
      </c>
      <c r="B2611" s="8">
        <v>120100023</v>
      </c>
      <c r="D2611" s="8" t="s">
        <v>14824</v>
      </c>
      <c r="E2611" s="8">
        <v>1.7666666666666666E-3</v>
      </c>
      <c r="G2611" s="8">
        <v>7.3333333333333323E-4</v>
      </c>
      <c r="I2611" s="8">
        <v>7.3333333333333323E-4</v>
      </c>
      <c r="J2611" s="8">
        <v>7.1666666666666667E-4</v>
      </c>
      <c r="S2611" s="8">
        <v>120110023</v>
      </c>
      <c r="T2611" s="8">
        <v>1</v>
      </c>
      <c r="U2611" s="8">
        <v>0</v>
      </c>
      <c r="V2611" s="8">
        <v>0</v>
      </c>
      <c r="W2611" s="8" t="s">
        <v>1371</v>
      </c>
      <c r="X2611" s="8">
        <v>3.5E-4</v>
      </c>
      <c r="Y2611" s="8" t="s">
        <v>1465</v>
      </c>
      <c r="Z2611" s="8">
        <v>6.9999999999999999E-4</v>
      </c>
      <c r="AA2611" s="8">
        <v>0</v>
      </c>
      <c r="AB2611" s="8">
        <v>0</v>
      </c>
      <c r="AK2611" s="8">
        <v>0</v>
      </c>
      <c r="AL2611" s="8">
        <v>0</v>
      </c>
      <c r="AM2611" s="8">
        <v>0</v>
      </c>
      <c r="AN2611" s="8">
        <v>0</v>
      </c>
      <c r="AO2611" s="8">
        <v>0</v>
      </c>
      <c r="AP2611" s="8">
        <v>0</v>
      </c>
      <c r="AQ2611" s="8">
        <v>0</v>
      </c>
      <c r="AR2611" s="8">
        <v>0</v>
      </c>
      <c r="AS2611" s="8">
        <v>0</v>
      </c>
      <c r="AT2611" s="8">
        <v>0</v>
      </c>
      <c r="AU2611" s="8">
        <v>30201</v>
      </c>
      <c r="AV2611" s="8">
        <v>1.0999999999999999E-2</v>
      </c>
    </row>
    <row r="2612" spans="1:48">
      <c r="A2612" s="8" t="s">
        <v>2002</v>
      </c>
      <c r="B2612" s="8">
        <v>120100024</v>
      </c>
      <c r="D2612" s="8" t="s">
        <v>14825</v>
      </c>
      <c r="E2612" s="8">
        <v>1.75E-3</v>
      </c>
      <c r="G2612" s="8">
        <v>7.3333333333333323E-4</v>
      </c>
      <c r="I2612" s="8">
        <v>7.3333333333333323E-4</v>
      </c>
      <c r="J2612" s="8">
        <v>7.1666666666666667E-4</v>
      </c>
      <c r="S2612" s="8">
        <v>120110024</v>
      </c>
      <c r="T2612" s="8">
        <v>1</v>
      </c>
      <c r="U2612" s="8">
        <v>0</v>
      </c>
      <c r="V2612" s="8">
        <v>0</v>
      </c>
      <c r="W2612" s="8">
        <v>0</v>
      </c>
      <c r="X2612" s="8">
        <v>0</v>
      </c>
      <c r="Y2612" s="8" t="s">
        <v>1465</v>
      </c>
      <c r="Z2612" s="8">
        <v>6.9999999999999999E-4</v>
      </c>
      <c r="AA2612" s="8">
        <v>0</v>
      </c>
      <c r="AB2612" s="8">
        <v>0</v>
      </c>
      <c r="AK2612" s="8">
        <v>0</v>
      </c>
      <c r="AL2612" s="8">
        <v>0</v>
      </c>
      <c r="AM2612" s="8">
        <v>0</v>
      </c>
      <c r="AN2612" s="8">
        <v>0</v>
      </c>
      <c r="AO2612" s="8">
        <v>0</v>
      </c>
      <c r="AP2612" s="8">
        <v>0</v>
      </c>
      <c r="AQ2612" s="8">
        <v>0</v>
      </c>
      <c r="AR2612" s="8">
        <v>0</v>
      </c>
      <c r="AS2612" s="8">
        <v>0</v>
      </c>
      <c r="AT2612" s="8">
        <v>0</v>
      </c>
      <c r="AU2612" s="8">
        <v>30201</v>
      </c>
      <c r="AV2612" s="8">
        <v>1.0999999999999999E-2</v>
      </c>
    </row>
    <row r="2613" spans="1:48">
      <c r="A2613" s="8" t="s">
        <v>2002</v>
      </c>
      <c r="B2613" s="8">
        <v>120100025</v>
      </c>
      <c r="D2613" s="8" t="s">
        <v>4302</v>
      </c>
      <c r="E2613" s="8">
        <v>1.75E-3</v>
      </c>
      <c r="G2613" s="8">
        <v>7.3333333333333323E-4</v>
      </c>
      <c r="I2613" s="8">
        <v>7.3333333333333323E-4</v>
      </c>
      <c r="J2613" s="8">
        <v>7.1666666666666667E-4</v>
      </c>
      <c r="S2613" s="8">
        <v>120110025</v>
      </c>
      <c r="T2613" s="8">
        <v>1</v>
      </c>
      <c r="U2613" s="8">
        <v>0</v>
      </c>
      <c r="V2613" s="8">
        <v>0</v>
      </c>
      <c r="W2613" s="8">
        <v>0</v>
      </c>
      <c r="X2613" s="8">
        <v>0</v>
      </c>
      <c r="Y2613" s="8" t="s">
        <v>1465</v>
      </c>
      <c r="Z2613" s="8">
        <v>4.0000000000000003E-5</v>
      </c>
      <c r="AA2613" s="8">
        <v>0</v>
      </c>
      <c r="AB2613" s="8">
        <v>0</v>
      </c>
      <c r="AK2613" s="8">
        <v>0</v>
      </c>
      <c r="AL2613" s="8">
        <v>0</v>
      </c>
      <c r="AM2613" s="8">
        <v>0</v>
      </c>
      <c r="AN2613" s="8">
        <v>0</v>
      </c>
      <c r="AO2613" s="8">
        <v>0</v>
      </c>
      <c r="AP2613" s="8">
        <v>0</v>
      </c>
      <c r="AQ2613" s="8">
        <v>0</v>
      </c>
      <c r="AR2613" s="8">
        <v>0</v>
      </c>
      <c r="AS2613" s="8">
        <v>0</v>
      </c>
      <c r="AT2613" s="8">
        <v>0</v>
      </c>
      <c r="AU2613" s="8">
        <v>30201</v>
      </c>
      <c r="AV2613" s="8">
        <v>1.0999999999999999E-2</v>
      </c>
    </row>
    <row r="2614" spans="1:48">
      <c r="A2614" s="8" t="s">
        <v>2002</v>
      </c>
      <c r="B2614" s="8">
        <v>120100026</v>
      </c>
      <c r="D2614" s="8" t="s">
        <v>4303</v>
      </c>
      <c r="E2614" s="8">
        <v>1.75E-3</v>
      </c>
      <c r="G2614" s="8">
        <v>7.3333333333333323E-4</v>
      </c>
      <c r="I2614" s="8">
        <v>7.3333333333333323E-4</v>
      </c>
      <c r="J2614" s="8">
        <v>7.1666666666666667E-4</v>
      </c>
      <c r="S2614" s="8">
        <v>120110026</v>
      </c>
      <c r="T2614" s="8">
        <v>1</v>
      </c>
      <c r="U2614" s="8">
        <v>0</v>
      </c>
      <c r="V2614" s="8">
        <v>0</v>
      </c>
      <c r="W2614" s="8">
        <v>0</v>
      </c>
      <c r="X2614" s="8">
        <v>0</v>
      </c>
      <c r="Y2614" s="8" t="s">
        <v>1465</v>
      </c>
      <c r="Z2614" s="8">
        <v>4.0000000000000003E-5</v>
      </c>
      <c r="AA2614" s="8">
        <v>0</v>
      </c>
      <c r="AB2614" s="8">
        <v>0</v>
      </c>
      <c r="AK2614" s="8">
        <v>0</v>
      </c>
      <c r="AL2614" s="8">
        <v>0</v>
      </c>
      <c r="AM2614" s="8">
        <v>0</v>
      </c>
      <c r="AN2614" s="8">
        <v>0</v>
      </c>
      <c r="AO2614" s="8">
        <v>0</v>
      </c>
      <c r="AP2614" s="8">
        <v>0</v>
      </c>
      <c r="AQ2614" s="8">
        <v>0</v>
      </c>
      <c r="AR2614" s="8">
        <v>0</v>
      </c>
      <c r="AS2614" s="8">
        <v>0</v>
      </c>
      <c r="AT2614" s="8">
        <v>0</v>
      </c>
      <c r="AU2614" s="8">
        <v>30201</v>
      </c>
      <c r="AV2614" s="8">
        <v>1.0999999999999999E-2</v>
      </c>
    </row>
    <row r="2615" spans="1:48">
      <c r="A2615" s="8" t="s">
        <v>2002</v>
      </c>
      <c r="B2615" s="8">
        <v>120100030</v>
      </c>
      <c r="D2615" s="8" t="s">
        <v>4304</v>
      </c>
      <c r="E2615" s="8">
        <v>4.0000000000000001E-3</v>
      </c>
      <c r="F2615" s="8">
        <v>3.2894736842105261E-3</v>
      </c>
      <c r="G2615" s="8">
        <v>1.3464912280701754E-2</v>
      </c>
      <c r="I2615" s="8">
        <v>1.6754385964912279E-2</v>
      </c>
      <c r="J2615" s="8">
        <v>3.6666666666666666E-3</v>
      </c>
      <c r="S2615" s="8">
        <v>126000077</v>
      </c>
      <c r="T2615" s="8">
        <v>1</v>
      </c>
      <c r="U2615" s="8" t="s">
        <v>1369</v>
      </c>
      <c r="V2615" s="8">
        <v>8.9999999999999998E-4</v>
      </c>
      <c r="W2615" s="8" t="s">
        <v>1371</v>
      </c>
      <c r="X2615" s="8">
        <v>3.0000000000000001E-3</v>
      </c>
      <c r="Y2615" s="8" t="s">
        <v>1465</v>
      </c>
      <c r="Z2615" s="8">
        <v>8.5000000000000006E-3</v>
      </c>
      <c r="AA2615" s="8">
        <v>0</v>
      </c>
      <c r="AB2615" s="8">
        <v>0</v>
      </c>
      <c r="AK2615" s="8">
        <v>0</v>
      </c>
      <c r="AL2615" s="8">
        <v>0</v>
      </c>
      <c r="AM2615" s="8">
        <v>30029</v>
      </c>
      <c r="AN2615" s="8">
        <v>1</v>
      </c>
      <c r="AO2615" s="8">
        <v>0</v>
      </c>
      <c r="AP2615" s="8">
        <v>0</v>
      </c>
      <c r="AQ2615" s="8">
        <v>0</v>
      </c>
      <c r="AR2615" s="8">
        <v>0</v>
      </c>
      <c r="AS2615" s="8">
        <v>300000191</v>
      </c>
      <c r="AT2615" s="8">
        <v>0.02</v>
      </c>
      <c r="AU2615" s="8">
        <v>30201</v>
      </c>
      <c r="AV2615" s="8">
        <v>0.02</v>
      </c>
    </row>
    <row r="2616" spans="1:48">
      <c r="A2616" s="8" t="s">
        <v>2002</v>
      </c>
      <c r="B2616" s="8">
        <v>120110001</v>
      </c>
      <c r="D2616" s="8" t="s">
        <v>4305</v>
      </c>
      <c r="E2616" s="8">
        <v>1.7666666666666666E-3</v>
      </c>
      <c r="G2616" s="8">
        <v>8.0000000000000004E-4</v>
      </c>
      <c r="I2616" s="8">
        <v>8.0000000000000004E-4</v>
      </c>
      <c r="J2616" s="8">
        <v>7.1666666666666667E-4</v>
      </c>
      <c r="S2616" s="8">
        <v>126110002</v>
      </c>
      <c r="T2616" s="8">
        <v>1</v>
      </c>
      <c r="U2616" s="8">
        <v>0</v>
      </c>
      <c r="V2616" s="8">
        <v>0</v>
      </c>
      <c r="W2616" s="8">
        <v>0</v>
      </c>
      <c r="X2616" s="8">
        <v>0</v>
      </c>
      <c r="Y2616" s="8" t="s">
        <v>1465</v>
      </c>
      <c r="Z2616" s="8">
        <v>8.9999999999999998E-4</v>
      </c>
      <c r="AA2616" s="8">
        <v>0</v>
      </c>
      <c r="AB2616" s="8">
        <v>0</v>
      </c>
      <c r="AK2616" s="8">
        <v>0</v>
      </c>
      <c r="AL2616" s="8">
        <v>0</v>
      </c>
      <c r="AM2616" s="8">
        <v>0</v>
      </c>
      <c r="AN2616" s="8">
        <v>0</v>
      </c>
      <c r="AO2616" s="8">
        <v>0</v>
      </c>
      <c r="AP2616" s="8">
        <v>0</v>
      </c>
      <c r="AQ2616" s="8">
        <v>0</v>
      </c>
      <c r="AR2616" s="8">
        <v>0</v>
      </c>
      <c r="AS2616" s="8">
        <v>0</v>
      </c>
      <c r="AT2616" s="8">
        <v>0</v>
      </c>
      <c r="AU2616" s="8">
        <v>0</v>
      </c>
      <c r="AV2616" s="8">
        <v>0</v>
      </c>
    </row>
    <row r="2617" spans="1:48">
      <c r="A2617" s="8" t="s">
        <v>2002</v>
      </c>
      <c r="D2617" s="8">
        <v>0</v>
      </c>
      <c r="I2617" s="8">
        <v>0</v>
      </c>
      <c r="U2617" s="8">
        <v>0</v>
      </c>
      <c r="V2617" s="8">
        <v>0</v>
      </c>
      <c r="W2617" s="8">
        <v>0</v>
      </c>
      <c r="X2617" s="8">
        <v>0</v>
      </c>
      <c r="Y2617" s="8">
        <v>0</v>
      </c>
      <c r="Z2617" s="8">
        <v>0</v>
      </c>
      <c r="AA2617" s="8">
        <v>0</v>
      </c>
      <c r="AB2617" s="8">
        <v>0</v>
      </c>
      <c r="AK2617" s="8">
        <v>0</v>
      </c>
      <c r="AL2617" s="8">
        <v>0</v>
      </c>
      <c r="AM2617" s="8">
        <v>0</v>
      </c>
      <c r="AN2617" s="8">
        <v>0</v>
      </c>
      <c r="AO2617" s="8">
        <v>0</v>
      </c>
      <c r="AP2617" s="8">
        <v>0</v>
      </c>
      <c r="AQ2617" s="8">
        <v>0</v>
      </c>
      <c r="AR2617" s="8">
        <v>0</v>
      </c>
      <c r="AS2617" s="8">
        <v>0</v>
      </c>
      <c r="AT2617" s="8">
        <v>0</v>
      </c>
      <c r="AU2617" s="8">
        <v>0</v>
      </c>
      <c r="AV2617" s="8">
        <v>0</v>
      </c>
    </row>
    <row r="2618" spans="1:48">
      <c r="A2618" s="8" t="s">
        <v>2002</v>
      </c>
      <c r="B2618" s="8">
        <v>120110003</v>
      </c>
      <c r="D2618" s="8" t="s">
        <v>4306</v>
      </c>
      <c r="E2618" s="8">
        <v>1.7666666666666666E-3</v>
      </c>
      <c r="G2618" s="8">
        <v>8.0000000000000004E-4</v>
      </c>
      <c r="I2618" s="8">
        <v>8.0000000000000004E-4</v>
      </c>
      <c r="J2618" s="8">
        <v>7.1666666666666667E-4</v>
      </c>
      <c r="S2618" s="8">
        <v>126110010</v>
      </c>
      <c r="T2618" s="8">
        <v>1</v>
      </c>
      <c r="U2618" s="8">
        <v>0</v>
      </c>
      <c r="V2618" s="8">
        <v>0</v>
      </c>
      <c r="W2618" s="8">
        <v>0</v>
      </c>
      <c r="X2618" s="8">
        <v>0</v>
      </c>
      <c r="Y2618" s="8">
        <v>0</v>
      </c>
      <c r="Z2618" s="8">
        <v>0</v>
      </c>
      <c r="AA2618" s="8">
        <v>0</v>
      </c>
      <c r="AB2618" s="8">
        <v>0</v>
      </c>
      <c r="AK2618" s="8">
        <v>0</v>
      </c>
      <c r="AL2618" s="8">
        <v>0</v>
      </c>
      <c r="AM2618" s="8">
        <v>0</v>
      </c>
      <c r="AN2618" s="8">
        <v>0</v>
      </c>
      <c r="AO2618" s="8">
        <v>0</v>
      </c>
      <c r="AP2618" s="8">
        <v>0</v>
      </c>
      <c r="AQ2618" s="8">
        <v>0</v>
      </c>
      <c r="AR2618" s="8">
        <v>0</v>
      </c>
      <c r="AS2618" s="8">
        <v>0</v>
      </c>
      <c r="AT2618" s="8">
        <v>0</v>
      </c>
      <c r="AU2618" s="8">
        <v>0</v>
      </c>
      <c r="AV2618" s="8">
        <v>0</v>
      </c>
    </row>
    <row r="2619" spans="1:48">
      <c r="A2619" s="8" t="s">
        <v>2002</v>
      </c>
      <c r="B2619" s="8">
        <v>120110004</v>
      </c>
      <c r="D2619" s="8" t="s">
        <v>14826</v>
      </c>
      <c r="E2619" s="8">
        <v>1.7666666666666666E-3</v>
      </c>
      <c r="G2619" s="8">
        <v>8.0000000000000004E-4</v>
      </c>
      <c r="I2619" s="8">
        <v>8.0000000000000004E-4</v>
      </c>
      <c r="J2619" s="8">
        <v>7.1666666666666667E-4</v>
      </c>
      <c r="S2619" s="8">
        <v>126110006</v>
      </c>
      <c r="T2619" s="8">
        <v>1</v>
      </c>
      <c r="U2619" s="8">
        <v>0</v>
      </c>
      <c r="V2619" s="8">
        <v>0</v>
      </c>
      <c r="W2619" s="8">
        <v>0</v>
      </c>
      <c r="X2619" s="8">
        <v>0</v>
      </c>
      <c r="Y2619" s="8" t="s">
        <v>1465</v>
      </c>
      <c r="Z2619" s="8">
        <v>8.9999999999999998E-4</v>
      </c>
      <c r="AA2619" s="8">
        <v>0</v>
      </c>
      <c r="AB2619" s="8">
        <v>0</v>
      </c>
      <c r="AK2619" s="8">
        <v>0</v>
      </c>
      <c r="AL2619" s="8">
        <v>0</v>
      </c>
      <c r="AM2619" s="8">
        <v>0</v>
      </c>
      <c r="AN2619" s="8">
        <v>0</v>
      </c>
      <c r="AO2619" s="8">
        <v>0</v>
      </c>
      <c r="AP2619" s="8">
        <v>0</v>
      </c>
      <c r="AQ2619" s="8">
        <v>0</v>
      </c>
      <c r="AR2619" s="8">
        <v>0</v>
      </c>
      <c r="AS2619" s="8">
        <v>0</v>
      </c>
      <c r="AT2619" s="8">
        <v>0</v>
      </c>
      <c r="AU2619" s="8">
        <v>0</v>
      </c>
      <c r="AV2619" s="8">
        <v>0</v>
      </c>
    </row>
    <row r="2620" spans="1:48">
      <c r="A2620" s="8" t="s">
        <v>2002</v>
      </c>
      <c r="B2620" s="8">
        <v>120110005</v>
      </c>
      <c r="D2620" s="8" t="s">
        <v>14827</v>
      </c>
      <c r="E2620" s="8">
        <v>1.7666666666666666E-3</v>
      </c>
      <c r="G2620" s="8">
        <v>8.0000000000000004E-4</v>
      </c>
      <c r="I2620" s="8">
        <v>8.0000000000000004E-4</v>
      </c>
      <c r="J2620" s="8">
        <v>7.1666666666666667E-4</v>
      </c>
      <c r="S2620" s="8">
        <v>126110011</v>
      </c>
      <c r="T2620" s="8">
        <v>1</v>
      </c>
      <c r="U2620" s="8">
        <v>0</v>
      </c>
      <c r="V2620" s="8">
        <v>0</v>
      </c>
      <c r="W2620" s="8">
        <v>0</v>
      </c>
      <c r="X2620" s="8">
        <v>0</v>
      </c>
      <c r="Y2620" s="8" t="s">
        <v>1465</v>
      </c>
      <c r="Z2620" s="8">
        <v>5.9999999999999995E-4</v>
      </c>
      <c r="AA2620" s="8">
        <v>0</v>
      </c>
      <c r="AB2620" s="8">
        <v>0</v>
      </c>
      <c r="AK2620" s="8">
        <v>0</v>
      </c>
      <c r="AL2620" s="8">
        <v>0</v>
      </c>
      <c r="AM2620" s="8">
        <v>0</v>
      </c>
      <c r="AN2620" s="8">
        <v>0</v>
      </c>
      <c r="AO2620" s="8">
        <v>0</v>
      </c>
      <c r="AP2620" s="8">
        <v>0</v>
      </c>
      <c r="AQ2620" s="8">
        <v>0</v>
      </c>
      <c r="AR2620" s="8">
        <v>0</v>
      </c>
      <c r="AS2620" s="8">
        <v>0</v>
      </c>
      <c r="AT2620" s="8">
        <v>0</v>
      </c>
      <c r="AU2620" s="8">
        <v>0</v>
      </c>
      <c r="AV2620" s="8">
        <v>0</v>
      </c>
    </row>
    <row r="2621" spans="1:48">
      <c r="A2621" s="8" t="s">
        <v>2002</v>
      </c>
      <c r="B2621" s="8">
        <v>120110006</v>
      </c>
      <c r="D2621" s="8" t="s">
        <v>14828</v>
      </c>
      <c r="E2621" s="8">
        <v>1.7666666666666666E-3</v>
      </c>
      <c r="G2621" s="8">
        <v>8.0000000000000004E-4</v>
      </c>
      <c r="I2621" s="8">
        <v>8.0000000000000004E-4</v>
      </c>
      <c r="J2621" s="8">
        <v>7.1666666666666667E-4</v>
      </c>
      <c r="S2621" s="8">
        <v>126110015</v>
      </c>
      <c r="T2621" s="8">
        <v>1</v>
      </c>
      <c r="U2621" s="8">
        <v>0</v>
      </c>
      <c r="V2621" s="8">
        <v>0</v>
      </c>
      <c r="W2621" s="8">
        <v>0</v>
      </c>
      <c r="X2621" s="8">
        <v>0</v>
      </c>
      <c r="Y2621" s="8" t="s">
        <v>1465</v>
      </c>
      <c r="Z2621" s="8">
        <v>8.6499999999999999E-4</v>
      </c>
      <c r="AA2621" s="8">
        <v>0</v>
      </c>
      <c r="AB2621" s="8">
        <v>0</v>
      </c>
      <c r="AK2621" s="8">
        <v>0</v>
      </c>
      <c r="AL2621" s="8">
        <v>0</v>
      </c>
      <c r="AM2621" s="8">
        <v>0</v>
      </c>
      <c r="AN2621" s="8">
        <v>0</v>
      </c>
      <c r="AO2621" s="8">
        <v>0</v>
      </c>
      <c r="AP2621" s="8">
        <v>0</v>
      </c>
      <c r="AQ2621" s="8">
        <v>0</v>
      </c>
      <c r="AR2621" s="8">
        <v>0</v>
      </c>
      <c r="AS2621" s="8">
        <v>0</v>
      </c>
      <c r="AT2621" s="8">
        <v>0</v>
      </c>
      <c r="AU2621" s="8">
        <v>0</v>
      </c>
      <c r="AV2621" s="8">
        <v>0</v>
      </c>
    </row>
    <row r="2622" spans="1:48">
      <c r="A2622" s="8" t="s">
        <v>2002</v>
      </c>
      <c r="B2622" s="8">
        <v>120110007</v>
      </c>
      <c r="D2622" s="8" t="s">
        <v>14829</v>
      </c>
      <c r="E2622" s="8">
        <v>1.7666666666666666E-3</v>
      </c>
      <c r="G2622" s="8">
        <v>8.0000000000000004E-4</v>
      </c>
      <c r="I2622" s="8">
        <v>8.0000000000000004E-4</v>
      </c>
      <c r="J2622" s="8">
        <v>7.1666666666666667E-4</v>
      </c>
      <c r="S2622" s="8">
        <v>126110018</v>
      </c>
      <c r="T2622" s="8">
        <v>1</v>
      </c>
      <c r="U2622" s="8">
        <v>0</v>
      </c>
      <c r="V2622" s="8">
        <v>0</v>
      </c>
      <c r="W2622" s="8">
        <v>0</v>
      </c>
      <c r="X2622" s="8">
        <v>0</v>
      </c>
      <c r="Y2622" s="8" t="s">
        <v>1399</v>
      </c>
      <c r="Z2622" s="8">
        <v>5.9999999999999995E-4</v>
      </c>
      <c r="AA2622" s="8">
        <v>0</v>
      </c>
      <c r="AB2622" s="8">
        <v>0</v>
      </c>
      <c r="AK2622" s="8">
        <v>0</v>
      </c>
      <c r="AL2622" s="8">
        <v>0</v>
      </c>
      <c r="AM2622" s="8">
        <v>0</v>
      </c>
      <c r="AN2622" s="8">
        <v>0</v>
      </c>
      <c r="AO2622" s="8">
        <v>0</v>
      </c>
      <c r="AP2622" s="8">
        <v>0</v>
      </c>
      <c r="AQ2622" s="8">
        <v>0</v>
      </c>
      <c r="AR2622" s="8">
        <v>0</v>
      </c>
      <c r="AS2622" s="8">
        <v>0</v>
      </c>
      <c r="AT2622" s="8">
        <v>0</v>
      </c>
      <c r="AU2622" s="8">
        <v>0</v>
      </c>
      <c r="AV2622" s="8">
        <v>0</v>
      </c>
    </row>
    <row r="2623" spans="1:48">
      <c r="A2623" s="8" t="s">
        <v>2002</v>
      </c>
      <c r="B2623" s="8">
        <v>120110008</v>
      </c>
      <c r="D2623" s="8" t="s">
        <v>14830</v>
      </c>
      <c r="E2623" s="8">
        <v>1.7666666666666666E-3</v>
      </c>
      <c r="G2623" s="8">
        <v>8.0000000000000004E-4</v>
      </c>
      <c r="I2623" s="8">
        <v>8.0000000000000004E-4</v>
      </c>
      <c r="J2623" s="8">
        <v>7.1666666666666667E-4</v>
      </c>
      <c r="S2623" s="8">
        <v>126110023</v>
      </c>
      <c r="T2623" s="8">
        <v>1</v>
      </c>
      <c r="U2623" s="8">
        <v>0</v>
      </c>
      <c r="V2623" s="8">
        <v>0</v>
      </c>
      <c r="W2623" s="8">
        <v>0</v>
      </c>
      <c r="X2623" s="8">
        <v>0</v>
      </c>
      <c r="Y2623" s="8" t="s">
        <v>1465</v>
      </c>
      <c r="Z2623" s="8">
        <v>1.7900000000000001E-3</v>
      </c>
      <c r="AA2623" s="8">
        <v>0</v>
      </c>
      <c r="AB2623" s="8">
        <v>0</v>
      </c>
      <c r="AK2623" s="8">
        <v>0</v>
      </c>
      <c r="AL2623" s="8">
        <v>0</v>
      </c>
      <c r="AM2623" s="8">
        <v>0</v>
      </c>
      <c r="AN2623" s="8">
        <v>0</v>
      </c>
      <c r="AO2623" s="8">
        <v>0</v>
      </c>
      <c r="AP2623" s="8">
        <v>0</v>
      </c>
      <c r="AQ2623" s="8">
        <v>0</v>
      </c>
      <c r="AR2623" s="8">
        <v>0</v>
      </c>
      <c r="AS2623" s="8">
        <v>0</v>
      </c>
      <c r="AT2623" s="8">
        <v>0</v>
      </c>
      <c r="AU2623" s="8">
        <v>0</v>
      </c>
      <c r="AV2623" s="8">
        <v>0</v>
      </c>
    </row>
    <row r="2624" spans="1:48">
      <c r="A2624" s="8" t="s">
        <v>2002</v>
      </c>
      <c r="B2624" s="8">
        <v>120110009</v>
      </c>
      <c r="D2624" s="8" t="s">
        <v>4312</v>
      </c>
      <c r="E2624" s="8">
        <v>1.7666666666666666E-3</v>
      </c>
      <c r="G2624" s="8">
        <v>8.0000000000000004E-4</v>
      </c>
      <c r="I2624" s="8">
        <v>8.0000000000000004E-4</v>
      </c>
      <c r="J2624" s="8">
        <v>7.1666666666666667E-4</v>
      </c>
      <c r="S2624" s="8">
        <v>126110024</v>
      </c>
      <c r="T2624" s="8">
        <v>1</v>
      </c>
      <c r="U2624" s="8">
        <v>0</v>
      </c>
      <c r="V2624" s="8">
        <v>0</v>
      </c>
      <c r="W2624" s="8">
        <v>0</v>
      </c>
      <c r="X2624" s="8">
        <v>0</v>
      </c>
      <c r="Y2624" s="8">
        <v>0</v>
      </c>
      <c r="Z2624" s="8">
        <v>0</v>
      </c>
      <c r="AA2624" s="8">
        <v>0</v>
      </c>
      <c r="AB2624" s="8">
        <v>0</v>
      </c>
      <c r="AK2624" s="8">
        <v>0</v>
      </c>
      <c r="AL2624" s="8">
        <v>0</v>
      </c>
      <c r="AM2624" s="8">
        <v>0</v>
      </c>
      <c r="AN2624" s="8">
        <v>0</v>
      </c>
      <c r="AO2624" s="8">
        <v>0</v>
      </c>
      <c r="AP2624" s="8">
        <v>0</v>
      </c>
      <c r="AQ2624" s="8">
        <v>30013</v>
      </c>
      <c r="AR2624" s="8">
        <v>1.5E-3</v>
      </c>
      <c r="AS2624" s="8">
        <v>0</v>
      </c>
      <c r="AT2624" s="8">
        <v>0</v>
      </c>
      <c r="AU2624" s="8">
        <v>30201</v>
      </c>
      <c r="AV2624" s="8">
        <v>2E-3</v>
      </c>
    </row>
    <row r="2625" spans="1:48">
      <c r="A2625" s="8" t="s">
        <v>2002</v>
      </c>
      <c r="D2625" s="8">
        <v>0</v>
      </c>
      <c r="I2625" s="8">
        <v>0</v>
      </c>
      <c r="U2625" s="8">
        <v>0</v>
      </c>
      <c r="V2625" s="8">
        <v>0</v>
      </c>
      <c r="W2625" s="8">
        <v>0</v>
      </c>
      <c r="X2625" s="8">
        <v>0</v>
      </c>
      <c r="Y2625" s="8">
        <v>0</v>
      </c>
      <c r="Z2625" s="8">
        <v>0</v>
      </c>
      <c r="AA2625" s="8">
        <v>0</v>
      </c>
      <c r="AB2625" s="8">
        <v>0</v>
      </c>
      <c r="AK2625" s="8">
        <v>0</v>
      </c>
      <c r="AL2625" s="8">
        <v>0</v>
      </c>
      <c r="AM2625" s="8">
        <v>0</v>
      </c>
      <c r="AN2625" s="8">
        <v>0</v>
      </c>
      <c r="AO2625" s="8">
        <v>0</v>
      </c>
      <c r="AP2625" s="8">
        <v>0</v>
      </c>
      <c r="AQ2625" s="8">
        <v>0</v>
      </c>
      <c r="AR2625" s="8">
        <v>0</v>
      </c>
      <c r="AS2625" s="8">
        <v>0</v>
      </c>
      <c r="AT2625" s="8">
        <v>0</v>
      </c>
      <c r="AU2625" s="8">
        <v>0</v>
      </c>
      <c r="AV2625" s="8">
        <v>0</v>
      </c>
    </row>
    <row r="2626" spans="1:48">
      <c r="A2626" s="8" t="s">
        <v>2002</v>
      </c>
      <c r="D2626" s="8">
        <v>0</v>
      </c>
      <c r="I2626" s="8">
        <v>0</v>
      </c>
      <c r="U2626" s="8">
        <v>0</v>
      </c>
      <c r="V2626" s="8">
        <v>0</v>
      </c>
      <c r="W2626" s="8">
        <v>0</v>
      </c>
      <c r="X2626" s="8">
        <v>0</v>
      </c>
      <c r="Y2626" s="8">
        <v>0</v>
      </c>
      <c r="Z2626" s="8">
        <v>0</v>
      </c>
      <c r="AA2626" s="8">
        <v>0</v>
      </c>
      <c r="AB2626" s="8">
        <v>0</v>
      </c>
      <c r="AK2626" s="8">
        <v>0</v>
      </c>
      <c r="AL2626" s="8">
        <v>0</v>
      </c>
      <c r="AM2626" s="8">
        <v>0</v>
      </c>
      <c r="AN2626" s="8">
        <v>0</v>
      </c>
      <c r="AO2626" s="8">
        <v>0</v>
      </c>
      <c r="AP2626" s="8">
        <v>0</v>
      </c>
      <c r="AQ2626" s="8">
        <v>0</v>
      </c>
      <c r="AR2626" s="8">
        <v>0</v>
      </c>
      <c r="AS2626" s="8">
        <v>0</v>
      </c>
      <c r="AT2626" s="8">
        <v>0</v>
      </c>
      <c r="AU2626" s="8">
        <v>0</v>
      </c>
      <c r="AV2626" s="8">
        <v>0</v>
      </c>
    </row>
    <row r="2627" spans="1:48">
      <c r="A2627" s="8" t="s">
        <v>2002</v>
      </c>
      <c r="B2627" s="8">
        <v>120110023</v>
      </c>
      <c r="D2627" s="8" t="s">
        <v>14831</v>
      </c>
      <c r="I2627" s="8">
        <v>0</v>
      </c>
      <c r="S2627" s="8">
        <v>120110030</v>
      </c>
      <c r="T2627" s="8">
        <v>1</v>
      </c>
      <c r="U2627" s="8">
        <v>0</v>
      </c>
      <c r="V2627" s="8">
        <v>0</v>
      </c>
      <c r="W2627" s="8">
        <v>0</v>
      </c>
      <c r="X2627" s="8">
        <v>0</v>
      </c>
      <c r="Y2627" s="8">
        <v>0</v>
      </c>
      <c r="Z2627" s="8">
        <v>0</v>
      </c>
      <c r="AA2627" s="8">
        <v>0</v>
      </c>
      <c r="AB2627" s="8">
        <v>0</v>
      </c>
      <c r="AK2627" s="8">
        <v>0</v>
      </c>
      <c r="AL2627" s="8">
        <v>0</v>
      </c>
      <c r="AM2627" s="8">
        <v>0</v>
      </c>
      <c r="AN2627" s="8">
        <v>0</v>
      </c>
      <c r="AO2627" s="8">
        <v>0</v>
      </c>
      <c r="AP2627" s="8">
        <v>0</v>
      </c>
      <c r="AQ2627" s="8">
        <v>0</v>
      </c>
      <c r="AR2627" s="8">
        <v>0</v>
      </c>
      <c r="AS2627" s="8">
        <v>0</v>
      </c>
      <c r="AT2627" s="8">
        <v>0</v>
      </c>
      <c r="AU2627" s="8">
        <v>0</v>
      </c>
      <c r="AV2627" s="8">
        <v>0</v>
      </c>
    </row>
    <row r="2628" spans="1:48">
      <c r="A2628" s="8" t="s">
        <v>2002</v>
      </c>
      <c r="B2628" s="8">
        <v>120110024</v>
      </c>
      <c r="D2628" s="8" t="s">
        <v>14832</v>
      </c>
      <c r="I2628" s="8">
        <v>0</v>
      </c>
      <c r="S2628" s="8">
        <v>120110031</v>
      </c>
      <c r="T2628" s="8">
        <v>1</v>
      </c>
      <c r="U2628" s="8">
        <v>0</v>
      </c>
      <c r="V2628" s="8">
        <v>0</v>
      </c>
      <c r="W2628" s="8">
        <v>0</v>
      </c>
      <c r="X2628" s="8">
        <v>0</v>
      </c>
      <c r="Y2628" s="8">
        <v>0</v>
      </c>
      <c r="Z2628" s="8">
        <v>0</v>
      </c>
      <c r="AA2628" s="8">
        <v>0</v>
      </c>
      <c r="AB2628" s="8">
        <v>0</v>
      </c>
      <c r="AK2628" s="8">
        <v>0</v>
      </c>
      <c r="AL2628" s="8">
        <v>0</v>
      </c>
      <c r="AM2628" s="8">
        <v>0</v>
      </c>
      <c r="AN2628" s="8">
        <v>0</v>
      </c>
      <c r="AO2628" s="8">
        <v>0</v>
      </c>
      <c r="AP2628" s="8">
        <v>0</v>
      </c>
      <c r="AQ2628" s="8">
        <v>0</v>
      </c>
      <c r="AR2628" s="8">
        <v>0</v>
      </c>
      <c r="AS2628" s="8">
        <v>0</v>
      </c>
      <c r="AT2628" s="8">
        <v>0</v>
      </c>
      <c r="AU2628" s="8">
        <v>0</v>
      </c>
      <c r="AV2628" s="8">
        <v>0</v>
      </c>
    </row>
    <row r="2629" spans="1:48">
      <c r="A2629" s="8" t="s">
        <v>2002</v>
      </c>
      <c r="D2629" s="8">
        <v>0</v>
      </c>
      <c r="I2629" s="8">
        <v>0</v>
      </c>
      <c r="U2629" s="8">
        <v>0</v>
      </c>
      <c r="V2629" s="8">
        <v>0</v>
      </c>
      <c r="W2629" s="8">
        <v>0</v>
      </c>
      <c r="X2629" s="8">
        <v>0</v>
      </c>
      <c r="Y2629" s="8">
        <v>0</v>
      </c>
      <c r="Z2629" s="8">
        <v>0</v>
      </c>
      <c r="AA2629" s="8">
        <v>0</v>
      </c>
      <c r="AB2629" s="8">
        <v>0</v>
      </c>
      <c r="AK2629" s="8">
        <v>0</v>
      </c>
      <c r="AL2629" s="8">
        <v>0</v>
      </c>
      <c r="AM2629" s="8">
        <v>0</v>
      </c>
      <c r="AN2629" s="8">
        <v>0</v>
      </c>
      <c r="AO2629" s="8">
        <v>0</v>
      </c>
      <c r="AP2629" s="8">
        <v>0</v>
      </c>
      <c r="AQ2629" s="8">
        <v>0</v>
      </c>
      <c r="AR2629" s="8">
        <v>0</v>
      </c>
      <c r="AS2629" s="8">
        <v>0</v>
      </c>
      <c r="AT2629" s="8">
        <v>0</v>
      </c>
      <c r="AU2629" s="8">
        <v>0</v>
      </c>
      <c r="AV2629" s="8">
        <v>0</v>
      </c>
    </row>
    <row r="2630" spans="1:48">
      <c r="A2630" s="8" t="s">
        <v>2002</v>
      </c>
      <c r="D2630" s="8">
        <v>0</v>
      </c>
      <c r="I2630" s="8">
        <v>0</v>
      </c>
      <c r="U2630" s="8">
        <v>0</v>
      </c>
      <c r="V2630" s="8">
        <v>0</v>
      </c>
      <c r="W2630" s="8">
        <v>0</v>
      </c>
      <c r="X2630" s="8">
        <v>0</v>
      </c>
      <c r="Y2630" s="8">
        <v>0</v>
      </c>
      <c r="Z2630" s="8">
        <v>0</v>
      </c>
      <c r="AA2630" s="8">
        <v>0</v>
      </c>
      <c r="AB2630" s="8">
        <v>0</v>
      </c>
      <c r="AK2630" s="8">
        <v>0</v>
      </c>
      <c r="AL2630" s="8">
        <v>0</v>
      </c>
      <c r="AM2630" s="8">
        <v>0</v>
      </c>
      <c r="AN2630" s="8">
        <v>0</v>
      </c>
      <c r="AO2630" s="8">
        <v>0</v>
      </c>
      <c r="AP2630" s="8">
        <v>0</v>
      </c>
      <c r="AQ2630" s="8">
        <v>0</v>
      </c>
      <c r="AR2630" s="8">
        <v>0</v>
      </c>
      <c r="AS2630" s="8">
        <v>0</v>
      </c>
      <c r="AT2630" s="8">
        <v>0</v>
      </c>
      <c r="AU2630" s="8">
        <v>0</v>
      </c>
      <c r="AV2630" s="8">
        <v>0</v>
      </c>
    </row>
    <row r="2631" spans="1:48">
      <c r="A2631" s="8" t="s">
        <v>2002</v>
      </c>
      <c r="D2631" s="8">
        <v>0</v>
      </c>
      <c r="I2631" s="8">
        <v>0</v>
      </c>
      <c r="U2631" s="8">
        <v>0</v>
      </c>
      <c r="V2631" s="8">
        <v>0</v>
      </c>
      <c r="W2631" s="8">
        <v>0</v>
      </c>
      <c r="X2631" s="8">
        <v>0</v>
      </c>
      <c r="Y2631" s="8">
        <v>0</v>
      </c>
      <c r="Z2631" s="8">
        <v>0</v>
      </c>
      <c r="AA2631" s="8">
        <v>0</v>
      </c>
      <c r="AB2631" s="8">
        <v>0</v>
      </c>
      <c r="AK2631" s="8">
        <v>0</v>
      </c>
      <c r="AL2631" s="8">
        <v>0</v>
      </c>
      <c r="AM2631" s="8">
        <v>0</v>
      </c>
      <c r="AN2631" s="8">
        <v>0</v>
      </c>
      <c r="AO2631" s="8">
        <v>0</v>
      </c>
      <c r="AP2631" s="8">
        <v>0</v>
      </c>
      <c r="AQ2631" s="8">
        <v>0</v>
      </c>
      <c r="AR2631" s="8">
        <v>0</v>
      </c>
      <c r="AS2631" s="8">
        <v>0</v>
      </c>
      <c r="AT2631" s="8">
        <v>0</v>
      </c>
      <c r="AU2631" s="8">
        <v>0</v>
      </c>
      <c r="AV2631" s="8">
        <v>0</v>
      </c>
    </row>
    <row r="2632" spans="1:48">
      <c r="A2632" s="8" t="s">
        <v>2002</v>
      </c>
      <c r="D2632" s="8">
        <v>0</v>
      </c>
      <c r="I2632" s="8">
        <v>0</v>
      </c>
      <c r="U2632" s="8">
        <v>0</v>
      </c>
      <c r="V2632" s="8">
        <v>0</v>
      </c>
      <c r="W2632" s="8">
        <v>0</v>
      </c>
      <c r="X2632" s="8">
        <v>0</v>
      </c>
      <c r="Y2632" s="8">
        <v>0</v>
      </c>
      <c r="Z2632" s="8">
        <v>0</v>
      </c>
      <c r="AA2632" s="8">
        <v>0</v>
      </c>
      <c r="AB2632" s="8">
        <v>0</v>
      </c>
      <c r="AK2632" s="8">
        <v>0</v>
      </c>
      <c r="AL2632" s="8">
        <v>0</v>
      </c>
      <c r="AM2632" s="8">
        <v>0</v>
      </c>
      <c r="AN2632" s="8">
        <v>0</v>
      </c>
      <c r="AO2632" s="8">
        <v>0</v>
      </c>
      <c r="AP2632" s="8">
        <v>0</v>
      </c>
      <c r="AQ2632" s="8">
        <v>0</v>
      </c>
      <c r="AR2632" s="8">
        <v>0</v>
      </c>
      <c r="AS2632" s="8">
        <v>0</v>
      </c>
      <c r="AT2632" s="8">
        <v>0</v>
      </c>
      <c r="AU2632" s="8">
        <v>0</v>
      </c>
      <c r="AV2632" s="8">
        <v>0</v>
      </c>
    </row>
    <row r="2633" spans="1:48">
      <c r="A2633" s="8" t="s">
        <v>2002</v>
      </c>
      <c r="D2633" s="8">
        <v>0</v>
      </c>
      <c r="I2633" s="8">
        <v>0</v>
      </c>
      <c r="U2633" s="8">
        <v>0</v>
      </c>
      <c r="V2633" s="8">
        <v>0</v>
      </c>
      <c r="W2633" s="8">
        <v>0</v>
      </c>
      <c r="X2633" s="8">
        <v>0</v>
      </c>
      <c r="Y2633" s="8">
        <v>0</v>
      </c>
      <c r="Z2633" s="8">
        <v>0</v>
      </c>
      <c r="AA2633" s="8">
        <v>0</v>
      </c>
      <c r="AB2633" s="8">
        <v>0</v>
      </c>
      <c r="AK2633" s="8">
        <v>0</v>
      </c>
      <c r="AL2633" s="8">
        <v>0</v>
      </c>
      <c r="AM2633" s="8">
        <v>0</v>
      </c>
      <c r="AN2633" s="8">
        <v>0</v>
      </c>
      <c r="AO2633" s="8">
        <v>0</v>
      </c>
      <c r="AP2633" s="8">
        <v>0</v>
      </c>
      <c r="AQ2633" s="8">
        <v>0</v>
      </c>
      <c r="AR2633" s="8">
        <v>0</v>
      </c>
      <c r="AS2633" s="8">
        <v>0</v>
      </c>
      <c r="AT2633" s="8">
        <v>0</v>
      </c>
      <c r="AU2633" s="8">
        <v>0</v>
      </c>
      <c r="AV2633" s="8">
        <v>0</v>
      </c>
    </row>
    <row r="2634" spans="1:48">
      <c r="A2634" s="8" t="s">
        <v>2002</v>
      </c>
      <c r="D2634" s="8">
        <v>0</v>
      </c>
      <c r="I2634" s="8">
        <v>0</v>
      </c>
      <c r="U2634" s="8">
        <v>0</v>
      </c>
      <c r="V2634" s="8">
        <v>0</v>
      </c>
      <c r="W2634" s="8">
        <v>0</v>
      </c>
      <c r="X2634" s="8">
        <v>0</v>
      </c>
      <c r="Y2634" s="8">
        <v>0</v>
      </c>
      <c r="Z2634" s="8">
        <v>0</v>
      </c>
      <c r="AA2634" s="8">
        <v>0</v>
      </c>
      <c r="AB2634" s="8">
        <v>0</v>
      </c>
      <c r="AK2634" s="8">
        <v>0</v>
      </c>
      <c r="AL2634" s="8">
        <v>0</v>
      </c>
      <c r="AM2634" s="8">
        <v>0</v>
      </c>
      <c r="AN2634" s="8">
        <v>0</v>
      </c>
      <c r="AO2634" s="8">
        <v>0</v>
      </c>
      <c r="AP2634" s="8">
        <v>0</v>
      </c>
      <c r="AQ2634" s="8">
        <v>0</v>
      </c>
      <c r="AR2634" s="8">
        <v>0</v>
      </c>
      <c r="AS2634" s="8">
        <v>0</v>
      </c>
      <c r="AT2634" s="8">
        <v>0</v>
      </c>
      <c r="AU2634" s="8">
        <v>0</v>
      </c>
      <c r="AV2634" s="8">
        <v>0</v>
      </c>
    </row>
    <row r="2635" spans="1:48">
      <c r="A2635" s="8" t="s">
        <v>2002</v>
      </c>
      <c r="D2635" s="8">
        <v>0</v>
      </c>
      <c r="I2635" s="8">
        <v>0</v>
      </c>
      <c r="U2635" s="8">
        <v>0</v>
      </c>
      <c r="V2635" s="8">
        <v>0</v>
      </c>
      <c r="W2635" s="8">
        <v>0</v>
      </c>
      <c r="X2635" s="8">
        <v>0</v>
      </c>
      <c r="Y2635" s="8">
        <v>0</v>
      </c>
      <c r="Z2635" s="8">
        <v>0</v>
      </c>
      <c r="AA2635" s="8">
        <v>0</v>
      </c>
      <c r="AB2635" s="8">
        <v>0</v>
      </c>
      <c r="AK2635" s="8">
        <v>0</v>
      </c>
      <c r="AL2635" s="8">
        <v>0</v>
      </c>
      <c r="AM2635" s="8">
        <v>0</v>
      </c>
      <c r="AN2635" s="8">
        <v>0</v>
      </c>
      <c r="AO2635" s="8">
        <v>0</v>
      </c>
      <c r="AP2635" s="8">
        <v>0</v>
      </c>
      <c r="AQ2635" s="8">
        <v>0</v>
      </c>
      <c r="AR2635" s="8">
        <v>0</v>
      </c>
      <c r="AS2635" s="8">
        <v>0</v>
      </c>
      <c r="AT2635" s="8">
        <v>0</v>
      </c>
      <c r="AU2635" s="8">
        <v>0</v>
      </c>
      <c r="AV2635" s="8">
        <v>0</v>
      </c>
    </row>
    <row r="2636" spans="1:48">
      <c r="A2636" s="8" t="s">
        <v>2002</v>
      </c>
      <c r="B2636" s="8">
        <v>120300002</v>
      </c>
      <c r="D2636" s="8" t="s">
        <v>4315</v>
      </c>
      <c r="E2636" s="8">
        <v>1E-3</v>
      </c>
      <c r="F2636" s="8">
        <v>3.5E-4</v>
      </c>
      <c r="G2636" s="8">
        <v>4.1666666666666669E-4</v>
      </c>
      <c r="I2636" s="8">
        <v>7.6666666666666669E-4</v>
      </c>
      <c r="J2636" s="8">
        <v>7.5000000000000002E-4</v>
      </c>
      <c r="S2636" s="8">
        <v>120310002</v>
      </c>
      <c r="T2636" s="8">
        <v>1</v>
      </c>
      <c r="U2636" s="8">
        <v>0</v>
      </c>
      <c r="V2636" s="8">
        <v>0</v>
      </c>
      <c r="W2636" s="8" t="s">
        <v>1405</v>
      </c>
      <c r="X2636" s="8">
        <v>2.05E-4</v>
      </c>
      <c r="Y2636" s="8" t="s">
        <v>1399</v>
      </c>
      <c r="Z2636" s="8">
        <v>2.24E-4</v>
      </c>
      <c r="AA2636" s="8">
        <v>0</v>
      </c>
      <c r="AB2636" s="8">
        <v>0</v>
      </c>
      <c r="AK2636" s="8">
        <v>0</v>
      </c>
      <c r="AL2636" s="8">
        <v>0</v>
      </c>
      <c r="AM2636" s="8">
        <v>0</v>
      </c>
      <c r="AN2636" s="8">
        <v>0</v>
      </c>
      <c r="AO2636" s="8">
        <v>0</v>
      </c>
      <c r="AP2636" s="8">
        <v>0</v>
      </c>
      <c r="AQ2636" s="8">
        <v>0</v>
      </c>
      <c r="AR2636" s="8">
        <v>0</v>
      </c>
      <c r="AS2636" s="8">
        <v>0</v>
      </c>
      <c r="AT2636" s="8">
        <v>0</v>
      </c>
      <c r="AU2636" s="8">
        <v>30201</v>
      </c>
      <c r="AV2636" s="8">
        <v>5.0000000000000001E-3</v>
      </c>
    </row>
    <row r="2637" spans="1:48">
      <c r="A2637" s="8" t="s">
        <v>2002</v>
      </c>
      <c r="B2637" s="8">
        <v>120300003</v>
      </c>
      <c r="D2637" s="8" t="s">
        <v>4316</v>
      </c>
      <c r="I2637" s="8">
        <v>0</v>
      </c>
      <c r="K2637" s="8" t="s">
        <v>4317</v>
      </c>
      <c r="S2637" s="8">
        <v>120310003</v>
      </c>
      <c r="T2637" s="8">
        <v>1</v>
      </c>
      <c r="U2637" s="8" t="s">
        <v>1369</v>
      </c>
      <c r="V2637" s="8">
        <v>3.15E-3</v>
      </c>
      <c r="W2637" s="8" t="s">
        <v>1371</v>
      </c>
      <c r="X2637" s="8">
        <v>1.0500000000000001E-2</v>
      </c>
      <c r="Y2637" s="8" t="s">
        <v>1399</v>
      </c>
      <c r="Z2637" s="8">
        <v>1.7999999999999999E-2</v>
      </c>
      <c r="AA2637" s="8">
        <v>0</v>
      </c>
      <c r="AB2637" s="8">
        <v>0</v>
      </c>
      <c r="AK2637" s="8">
        <v>0</v>
      </c>
      <c r="AL2637" s="8">
        <v>0</v>
      </c>
      <c r="AM2637" s="8">
        <v>0</v>
      </c>
      <c r="AN2637" s="8">
        <v>0</v>
      </c>
      <c r="AO2637" s="8">
        <v>0</v>
      </c>
      <c r="AP2637" s="8">
        <v>0</v>
      </c>
      <c r="AQ2637" s="8">
        <v>30013</v>
      </c>
      <c r="AR2637" s="8">
        <v>5.0000000000000001E-3</v>
      </c>
      <c r="AS2637" s="8">
        <v>0</v>
      </c>
      <c r="AT2637" s="8">
        <v>0</v>
      </c>
      <c r="AU2637" s="8">
        <v>30201</v>
      </c>
      <c r="AV2637" s="8">
        <v>2.5000000000000001E-2</v>
      </c>
    </row>
    <row r="2638" spans="1:48">
      <c r="A2638" s="8" t="s">
        <v>2002</v>
      </c>
      <c r="B2638" s="8">
        <v>120300004</v>
      </c>
      <c r="D2638" s="8" t="s">
        <v>4318</v>
      </c>
      <c r="I2638" s="8">
        <v>0</v>
      </c>
      <c r="K2638" s="8" t="s">
        <v>4317</v>
      </c>
      <c r="S2638" s="8">
        <v>120310004</v>
      </c>
      <c r="T2638" s="8">
        <v>1</v>
      </c>
      <c r="U2638" s="8" t="s">
        <v>1369</v>
      </c>
      <c r="V2638" s="8">
        <v>1.5E-3</v>
      </c>
      <c r="W2638" s="8" t="s">
        <v>1371</v>
      </c>
      <c r="X2638" s="8">
        <v>5.0000000000000001E-3</v>
      </c>
      <c r="Y2638" s="8" t="s">
        <v>1399</v>
      </c>
      <c r="Z2638" s="8">
        <v>5.0000000000000001E-3</v>
      </c>
      <c r="AA2638" s="8">
        <v>0</v>
      </c>
      <c r="AB2638" s="8">
        <v>0</v>
      </c>
      <c r="AK2638" s="8">
        <v>0</v>
      </c>
      <c r="AL2638" s="8">
        <v>0</v>
      </c>
      <c r="AM2638" s="8">
        <v>0</v>
      </c>
      <c r="AN2638" s="8">
        <v>0</v>
      </c>
      <c r="AO2638" s="8">
        <v>0</v>
      </c>
      <c r="AP2638" s="8">
        <v>0</v>
      </c>
      <c r="AQ2638" s="8">
        <v>30013</v>
      </c>
      <c r="AR2638" s="8">
        <v>5.0000000000000001E-3</v>
      </c>
      <c r="AS2638" s="8">
        <v>0</v>
      </c>
      <c r="AT2638" s="8">
        <v>0</v>
      </c>
      <c r="AU2638" s="8">
        <v>30201</v>
      </c>
      <c r="AV2638" s="8">
        <v>0.01</v>
      </c>
    </row>
    <row r="2639" spans="1:48">
      <c r="A2639" s="8" t="s">
        <v>2002</v>
      </c>
      <c r="B2639" s="8">
        <v>120300005</v>
      </c>
      <c r="D2639" s="8" t="s">
        <v>4319</v>
      </c>
      <c r="I2639" s="8">
        <v>0</v>
      </c>
      <c r="K2639" s="8" t="s">
        <v>4317</v>
      </c>
      <c r="S2639" s="8">
        <v>120310005</v>
      </c>
      <c r="T2639" s="8">
        <v>1</v>
      </c>
      <c r="U2639" s="8" t="s">
        <v>1369</v>
      </c>
      <c r="V2639" s="8">
        <v>1.1999999999999999E-3</v>
      </c>
      <c r="W2639" s="8" t="s">
        <v>1371</v>
      </c>
      <c r="X2639" s="8">
        <v>4.0000000000000001E-3</v>
      </c>
      <c r="Y2639" s="8" t="s">
        <v>1399</v>
      </c>
      <c r="Z2639" s="8">
        <v>4.4999999999999997E-3</v>
      </c>
      <c r="AA2639" s="8">
        <v>0</v>
      </c>
      <c r="AB2639" s="8">
        <v>0</v>
      </c>
      <c r="AK2639" s="8">
        <v>0</v>
      </c>
      <c r="AL2639" s="8">
        <v>0</v>
      </c>
      <c r="AM2639" s="8">
        <v>0</v>
      </c>
      <c r="AN2639" s="8">
        <v>0</v>
      </c>
      <c r="AO2639" s="8">
        <v>0</v>
      </c>
      <c r="AP2639" s="8">
        <v>0</v>
      </c>
      <c r="AQ2639" s="8">
        <v>30013</v>
      </c>
      <c r="AR2639" s="8">
        <v>5.0000000000000001E-3</v>
      </c>
      <c r="AS2639" s="8">
        <v>0</v>
      </c>
      <c r="AT2639" s="8">
        <v>0</v>
      </c>
      <c r="AU2639" s="8">
        <v>30201</v>
      </c>
      <c r="AV2639" s="8">
        <v>0.01</v>
      </c>
    </row>
    <row r="2640" spans="1:48">
      <c r="A2640" s="8" t="s">
        <v>2002</v>
      </c>
      <c r="B2640" s="8">
        <v>120300006</v>
      </c>
      <c r="D2640" s="8" t="s">
        <v>14833</v>
      </c>
      <c r="I2640" s="8">
        <v>0</v>
      </c>
      <c r="K2640" s="8" t="s">
        <v>4321</v>
      </c>
      <c r="S2640" s="8">
        <v>120310002</v>
      </c>
      <c r="T2640" s="8">
        <v>1</v>
      </c>
      <c r="U2640" s="8">
        <v>0</v>
      </c>
      <c r="V2640" s="8">
        <v>0</v>
      </c>
      <c r="W2640" s="8" t="s">
        <v>1405</v>
      </c>
      <c r="X2640" s="8">
        <v>1.0899999999999999E-4</v>
      </c>
      <c r="Y2640" s="8">
        <v>0</v>
      </c>
      <c r="Z2640" s="8">
        <v>0</v>
      </c>
      <c r="AA2640" s="8">
        <v>0</v>
      </c>
      <c r="AB2640" s="8">
        <v>0</v>
      </c>
      <c r="AK2640" s="8">
        <v>0</v>
      </c>
      <c r="AL2640" s="8">
        <v>0</v>
      </c>
      <c r="AM2640" s="8">
        <v>0</v>
      </c>
      <c r="AN2640" s="8">
        <v>0</v>
      </c>
      <c r="AO2640" s="8">
        <v>0</v>
      </c>
      <c r="AP2640" s="8">
        <v>0</v>
      </c>
      <c r="AQ2640" s="8">
        <v>0</v>
      </c>
      <c r="AR2640" s="8">
        <v>0</v>
      </c>
      <c r="AS2640" s="8">
        <v>0</v>
      </c>
      <c r="AT2640" s="8">
        <v>0</v>
      </c>
      <c r="AU2640" s="8">
        <v>30201</v>
      </c>
      <c r="AV2640" s="8">
        <v>5.0000000000000001E-3</v>
      </c>
    </row>
    <row r="2641" spans="1:48">
      <c r="A2641" s="8" t="s">
        <v>2002</v>
      </c>
      <c r="B2641" s="8">
        <v>120300007</v>
      </c>
      <c r="D2641" s="8" t="s">
        <v>14834</v>
      </c>
      <c r="I2641" s="8">
        <v>0</v>
      </c>
      <c r="K2641" s="8" t="s">
        <v>4321</v>
      </c>
      <c r="S2641" s="8">
        <v>120310001</v>
      </c>
      <c r="T2641" s="8">
        <v>1</v>
      </c>
      <c r="U2641" s="8">
        <v>0</v>
      </c>
      <c r="V2641" s="8">
        <v>0</v>
      </c>
      <c r="W2641" s="8" t="s">
        <v>1405</v>
      </c>
      <c r="X2641" s="8">
        <v>1.0899999999999999E-4</v>
      </c>
      <c r="Y2641" s="8">
        <v>0</v>
      </c>
      <c r="Z2641" s="8">
        <v>0</v>
      </c>
      <c r="AA2641" s="8">
        <v>0</v>
      </c>
      <c r="AB2641" s="8">
        <v>0</v>
      </c>
      <c r="AK2641" s="8">
        <v>0</v>
      </c>
      <c r="AL2641" s="8">
        <v>0</v>
      </c>
      <c r="AM2641" s="8">
        <v>0</v>
      </c>
      <c r="AN2641" s="8">
        <v>0</v>
      </c>
      <c r="AO2641" s="8">
        <v>0</v>
      </c>
      <c r="AP2641" s="8">
        <v>0</v>
      </c>
      <c r="AQ2641" s="8">
        <v>0</v>
      </c>
      <c r="AR2641" s="8">
        <v>0</v>
      </c>
      <c r="AS2641" s="8">
        <v>0</v>
      </c>
      <c r="AT2641" s="8">
        <v>0</v>
      </c>
      <c r="AU2641" s="8">
        <v>30201</v>
      </c>
      <c r="AV2641" s="8">
        <v>5.0000000000000001E-3</v>
      </c>
    </row>
    <row r="2642" spans="1:48">
      <c r="A2642" s="8" t="s">
        <v>2002</v>
      </c>
      <c r="B2642" s="8">
        <v>120300008</v>
      </c>
      <c r="D2642" s="8" t="s">
        <v>4323</v>
      </c>
      <c r="I2642" s="8">
        <v>0</v>
      </c>
      <c r="K2642" s="8" t="s">
        <v>4321</v>
      </c>
      <c r="S2642" s="8">
        <v>120310002</v>
      </c>
      <c r="T2642" s="8">
        <v>1</v>
      </c>
      <c r="U2642" s="8" t="s">
        <v>1369</v>
      </c>
      <c r="V2642" s="8">
        <v>5.1599999999999997E-4</v>
      </c>
      <c r="W2642" s="8">
        <v>0</v>
      </c>
      <c r="X2642" s="8">
        <v>0</v>
      </c>
      <c r="Y2642" s="8">
        <v>0</v>
      </c>
      <c r="Z2642" s="8">
        <v>0</v>
      </c>
      <c r="AA2642" s="8">
        <v>0</v>
      </c>
      <c r="AB2642" s="8">
        <v>0</v>
      </c>
      <c r="AK2642" s="8">
        <v>0</v>
      </c>
      <c r="AL2642" s="8">
        <v>0</v>
      </c>
      <c r="AM2642" s="8">
        <v>0</v>
      </c>
      <c r="AN2642" s="8">
        <v>0</v>
      </c>
      <c r="AO2642" s="8">
        <v>0</v>
      </c>
      <c r="AP2642" s="8">
        <v>0</v>
      </c>
      <c r="AQ2642" s="8">
        <v>0</v>
      </c>
      <c r="AR2642" s="8">
        <v>0</v>
      </c>
      <c r="AS2642" s="8">
        <v>0</v>
      </c>
      <c r="AT2642" s="8">
        <v>0</v>
      </c>
      <c r="AU2642" s="8">
        <v>30201</v>
      </c>
      <c r="AV2642" s="8">
        <v>5.0000000000000001E-3</v>
      </c>
    </row>
    <row r="2643" spans="1:48">
      <c r="A2643" s="8" t="s">
        <v>2002</v>
      </c>
      <c r="B2643" s="8">
        <v>120300009</v>
      </c>
      <c r="D2643" s="8" t="s">
        <v>4324</v>
      </c>
      <c r="I2643" s="8">
        <v>0</v>
      </c>
      <c r="K2643" s="8" t="s">
        <v>4321</v>
      </c>
      <c r="S2643" s="8">
        <v>120310001</v>
      </c>
      <c r="T2643" s="8">
        <v>1</v>
      </c>
      <c r="U2643" s="8" t="s">
        <v>1369</v>
      </c>
      <c r="V2643" s="8">
        <v>5.1599999999999997E-4</v>
      </c>
      <c r="W2643" s="8">
        <v>0</v>
      </c>
      <c r="X2643" s="8">
        <v>0</v>
      </c>
      <c r="Y2643" s="8">
        <v>0</v>
      </c>
      <c r="Z2643" s="8">
        <v>0</v>
      </c>
      <c r="AA2643" s="8">
        <v>0</v>
      </c>
      <c r="AB2643" s="8">
        <v>0</v>
      </c>
      <c r="AK2643" s="8">
        <v>0</v>
      </c>
      <c r="AL2643" s="8">
        <v>0</v>
      </c>
      <c r="AM2643" s="8">
        <v>0</v>
      </c>
      <c r="AN2643" s="8">
        <v>0</v>
      </c>
      <c r="AO2643" s="8">
        <v>0</v>
      </c>
      <c r="AP2643" s="8">
        <v>0</v>
      </c>
      <c r="AQ2643" s="8">
        <v>0</v>
      </c>
      <c r="AR2643" s="8">
        <v>0</v>
      </c>
      <c r="AS2643" s="8">
        <v>0</v>
      </c>
      <c r="AT2643" s="8">
        <v>0</v>
      </c>
      <c r="AU2643" s="8">
        <v>30201</v>
      </c>
      <c r="AV2643" s="8">
        <v>5.0000000000000001E-3</v>
      </c>
    </row>
    <row r="2644" spans="1:48">
      <c r="A2644" s="8" t="s">
        <v>2002</v>
      </c>
      <c r="B2644" s="8">
        <v>120300010</v>
      </c>
      <c r="D2644" s="8" t="s">
        <v>14835</v>
      </c>
      <c r="I2644" s="8">
        <v>0</v>
      </c>
      <c r="K2644" s="8" t="s">
        <v>4317</v>
      </c>
      <c r="S2644" s="8">
        <v>120310006</v>
      </c>
      <c r="T2644" s="8">
        <v>1</v>
      </c>
      <c r="U2644" s="8" t="s">
        <v>1369</v>
      </c>
      <c r="V2644" s="8">
        <v>3.15E-3</v>
      </c>
      <c r="W2644" s="8" t="s">
        <v>1371</v>
      </c>
      <c r="X2644" s="8">
        <v>1.0500000000000001E-2</v>
      </c>
      <c r="Y2644" s="8" t="s">
        <v>1399</v>
      </c>
      <c r="Z2644" s="8">
        <v>2.5000000000000001E-2</v>
      </c>
      <c r="AA2644" s="8">
        <v>0</v>
      </c>
      <c r="AB2644" s="8">
        <v>0</v>
      </c>
      <c r="AK2644" s="8">
        <v>0</v>
      </c>
      <c r="AL2644" s="8">
        <v>0</v>
      </c>
      <c r="AM2644" s="8">
        <v>0</v>
      </c>
      <c r="AN2644" s="8">
        <v>0</v>
      </c>
      <c r="AO2644" s="8">
        <v>0</v>
      </c>
      <c r="AP2644" s="8">
        <v>0</v>
      </c>
      <c r="AQ2644" s="8">
        <v>30013</v>
      </c>
      <c r="AR2644" s="8">
        <v>5.0000000000000001E-3</v>
      </c>
      <c r="AS2644" s="8">
        <v>0</v>
      </c>
      <c r="AT2644" s="8">
        <v>0</v>
      </c>
      <c r="AU2644" s="8">
        <v>30201</v>
      </c>
      <c r="AV2644" s="8">
        <v>2.5000000000000001E-2</v>
      </c>
    </row>
    <row r="2645" spans="1:48">
      <c r="A2645" s="8" t="s">
        <v>2002</v>
      </c>
      <c r="B2645" s="8">
        <v>120300011</v>
      </c>
      <c r="D2645" s="8" t="s">
        <v>14836</v>
      </c>
      <c r="I2645" s="8">
        <v>0</v>
      </c>
      <c r="K2645" s="8" t="s">
        <v>4317</v>
      </c>
      <c r="S2645" s="8">
        <v>120310008</v>
      </c>
      <c r="T2645" s="8">
        <v>1</v>
      </c>
      <c r="U2645" s="8" t="s">
        <v>1369</v>
      </c>
      <c r="V2645" s="8">
        <v>1.5E-3</v>
      </c>
      <c r="W2645" s="8" t="s">
        <v>1371</v>
      </c>
      <c r="X2645" s="8">
        <v>5.0000000000000001E-3</v>
      </c>
      <c r="Y2645" s="8" t="s">
        <v>1399</v>
      </c>
      <c r="Z2645" s="8">
        <v>0.01</v>
      </c>
      <c r="AA2645" s="8">
        <v>0</v>
      </c>
      <c r="AB2645" s="8">
        <v>0</v>
      </c>
      <c r="AK2645" s="8">
        <v>0</v>
      </c>
      <c r="AL2645" s="8">
        <v>0</v>
      </c>
      <c r="AM2645" s="8">
        <v>0</v>
      </c>
      <c r="AN2645" s="8">
        <v>0</v>
      </c>
      <c r="AO2645" s="8">
        <v>0</v>
      </c>
      <c r="AP2645" s="8">
        <v>0</v>
      </c>
      <c r="AQ2645" s="8">
        <v>30013</v>
      </c>
      <c r="AR2645" s="8">
        <v>5.0000000000000001E-3</v>
      </c>
      <c r="AS2645" s="8">
        <v>0</v>
      </c>
      <c r="AT2645" s="8">
        <v>0</v>
      </c>
      <c r="AU2645" s="8">
        <v>30201</v>
      </c>
      <c r="AV2645" s="8">
        <v>0.01</v>
      </c>
    </row>
    <row r="2646" spans="1:48">
      <c r="A2646" s="8" t="s">
        <v>2002</v>
      </c>
      <c r="B2646" s="8">
        <v>120300012</v>
      </c>
      <c r="D2646" s="8" t="s">
        <v>14837</v>
      </c>
      <c r="I2646" s="8">
        <v>0</v>
      </c>
      <c r="K2646" s="8" t="s">
        <v>4317</v>
      </c>
      <c r="S2646" s="8">
        <v>120310007</v>
      </c>
      <c r="T2646" s="8">
        <v>1</v>
      </c>
      <c r="U2646" s="8" t="s">
        <v>1369</v>
      </c>
      <c r="V2646" s="8">
        <v>1.1999999999999999E-3</v>
      </c>
      <c r="W2646" s="8" t="s">
        <v>1371</v>
      </c>
      <c r="X2646" s="8">
        <v>4.0000000000000001E-3</v>
      </c>
      <c r="Y2646" s="8" t="s">
        <v>1399</v>
      </c>
      <c r="Z2646" s="8">
        <v>8.0000000000000002E-3</v>
      </c>
      <c r="AA2646" s="8">
        <v>0</v>
      </c>
      <c r="AB2646" s="8">
        <v>0</v>
      </c>
      <c r="AK2646" s="8">
        <v>0</v>
      </c>
      <c r="AL2646" s="8">
        <v>0</v>
      </c>
      <c r="AM2646" s="8">
        <v>0</v>
      </c>
      <c r="AN2646" s="8">
        <v>0</v>
      </c>
      <c r="AO2646" s="8">
        <v>0</v>
      </c>
      <c r="AP2646" s="8">
        <v>0</v>
      </c>
      <c r="AQ2646" s="8">
        <v>30013</v>
      </c>
      <c r="AR2646" s="8">
        <v>5.0000000000000001E-3</v>
      </c>
      <c r="AS2646" s="8">
        <v>0</v>
      </c>
      <c r="AT2646" s="8">
        <v>0</v>
      </c>
      <c r="AU2646" s="8">
        <v>30201</v>
      </c>
      <c r="AV2646" s="8">
        <v>0.01</v>
      </c>
    </row>
    <row r="2647" spans="1:48">
      <c r="A2647" s="8" t="s">
        <v>2002</v>
      </c>
      <c r="B2647" s="8">
        <v>120300013</v>
      </c>
      <c r="D2647" s="8" t="s">
        <v>14838</v>
      </c>
      <c r="I2647" s="8">
        <v>0</v>
      </c>
      <c r="K2647" s="8" t="s">
        <v>4317</v>
      </c>
      <c r="S2647" s="8">
        <v>120310010</v>
      </c>
      <c r="T2647" s="8">
        <v>1</v>
      </c>
      <c r="U2647" s="8" t="s">
        <v>1369</v>
      </c>
      <c r="V2647" s="8">
        <v>1.5E-3</v>
      </c>
      <c r="W2647" s="8" t="s">
        <v>1371</v>
      </c>
      <c r="X2647" s="8">
        <v>5.0000000000000001E-3</v>
      </c>
      <c r="Y2647" s="8" t="s">
        <v>1399</v>
      </c>
      <c r="Z2647" s="8">
        <v>0.01</v>
      </c>
      <c r="AA2647" s="8">
        <v>0</v>
      </c>
      <c r="AB2647" s="8">
        <v>0</v>
      </c>
      <c r="AK2647" s="8">
        <v>0</v>
      </c>
      <c r="AL2647" s="8">
        <v>0</v>
      </c>
      <c r="AM2647" s="8">
        <v>0</v>
      </c>
      <c r="AN2647" s="8">
        <v>0</v>
      </c>
      <c r="AO2647" s="8">
        <v>0</v>
      </c>
      <c r="AP2647" s="8">
        <v>0</v>
      </c>
      <c r="AQ2647" s="8">
        <v>30013</v>
      </c>
      <c r="AR2647" s="8">
        <v>5.0000000000000001E-3</v>
      </c>
      <c r="AS2647" s="8">
        <v>0</v>
      </c>
      <c r="AT2647" s="8">
        <v>0</v>
      </c>
      <c r="AU2647" s="8">
        <v>30201</v>
      </c>
      <c r="AV2647" s="8">
        <v>0.01</v>
      </c>
    </row>
    <row r="2648" spans="1:48">
      <c r="A2648" s="8" t="s">
        <v>2002</v>
      </c>
      <c r="B2648" s="8">
        <v>120300014</v>
      </c>
      <c r="D2648" s="8" t="s">
        <v>14839</v>
      </c>
      <c r="I2648" s="8">
        <v>0</v>
      </c>
      <c r="K2648" s="8" t="s">
        <v>4317</v>
      </c>
      <c r="S2648" s="8">
        <v>120310009</v>
      </c>
      <c r="T2648" s="8">
        <v>1</v>
      </c>
      <c r="U2648" s="8" t="s">
        <v>1369</v>
      </c>
      <c r="V2648" s="8">
        <v>1.1999999999999999E-3</v>
      </c>
      <c r="W2648" s="8" t="s">
        <v>1371</v>
      </c>
      <c r="X2648" s="8">
        <v>4.0000000000000001E-3</v>
      </c>
      <c r="Y2648" s="8" t="s">
        <v>1399</v>
      </c>
      <c r="Z2648" s="8">
        <v>8.0000000000000002E-3</v>
      </c>
      <c r="AA2648" s="8">
        <v>0</v>
      </c>
      <c r="AB2648" s="8">
        <v>0</v>
      </c>
      <c r="AK2648" s="8">
        <v>0</v>
      </c>
      <c r="AL2648" s="8">
        <v>0</v>
      </c>
      <c r="AM2648" s="8">
        <v>0</v>
      </c>
      <c r="AN2648" s="8">
        <v>0</v>
      </c>
      <c r="AO2648" s="8">
        <v>0</v>
      </c>
      <c r="AP2648" s="8">
        <v>0</v>
      </c>
      <c r="AQ2648" s="8">
        <v>30013</v>
      </c>
      <c r="AR2648" s="8">
        <v>5.0000000000000001E-3</v>
      </c>
      <c r="AS2648" s="8">
        <v>0</v>
      </c>
      <c r="AT2648" s="8">
        <v>0</v>
      </c>
      <c r="AU2648" s="8">
        <v>30201</v>
      </c>
      <c r="AV2648" s="8">
        <v>0.01</v>
      </c>
    </row>
    <row r="2649" spans="1:48">
      <c r="A2649" s="8" t="s">
        <v>2002</v>
      </c>
      <c r="B2649" s="8">
        <v>120300015</v>
      </c>
      <c r="D2649" s="8" t="s">
        <v>4330</v>
      </c>
      <c r="E2649" s="8">
        <v>3.0241935483870965E-2</v>
      </c>
      <c r="F2649" s="8">
        <v>0.02</v>
      </c>
      <c r="G2649" s="8">
        <v>7.4999999999999997E-3</v>
      </c>
      <c r="I2649" s="8">
        <v>2.75E-2</v>
      </c>
      <c r="J2649" s="8">
        <v>9.4086021505376347E-3</v>
      </c>
      <c r="K2649" s="8" t="s">
        <v>2419</v>
      </c>
      <c r="S2649" s="8">
        <v>120310015</v>
      </c>
      <c r="T2649" s="8">
        <v>1</v>
      </c>
      <c r="U2649" s="8" t="s">
        <v>1369</v>
      </c>
      <c r="V2649" s="8">
        <v>9.5999999999999992E-3</v>
      </c>
      <c r="W2649" s="8">
        <v>0</v>
      </c>
      <c r="X2649" s="8">
        <v>0</v>
      </c>
      <c r="Y2649" s="8" t="s">
        <v>1465</v>
      </c>
      <c r="Z2649" s="8">
        <v>1.1300000000000001E-2</v>
      </c>
      <c r="AA2649" s="8">
        <v>0</v>
      </c>
      <c r="AB2649" s="8">
        <v>0</v>
      </c>
      <c r="AK2649" s="8">
        <v>0</v>
      </c>
      <c r="AL2649" s="8">
        <v>0</v>
      </c>
      <c r="AM2649" s="8">
        <v>0</v>
      </c>
      <c r="AN2649" s="8">
        <v>0</v>
      </c>
      <c r="AO2649" s="8">
        <v>0</v>
      </c>
      <c r="AP2649" s="8">
        <v>0</v>
      </c>
      <c r="AQ2649" s="8">
        <v>30013</v>
      </c>
      <c r="AR2649" s="8">
        <v>0.1</v>
      </c>
      <c r="AS2649" s="8">
        <v>0</v>
      </c>
      <c r="AT2649" s="8">
        <v>0</v>
      </c>
      <c r="AU2649" s="8">
        <v>30201</v>
      </c>
      <c r="AV2649" s="8">
        <v>0.02</v>
      </c>
    </row>
    <row r="2650" spans="1:48">
      <c r="A2650" s="8" t="s">
        <v>2002</v>
      </c>
      <c r="B2650" s="8">
        <v>120300016</v>
      </c>
      <c r="D2650" s="8" t="s">
        <v>4331</v>
      </c>
      <c r="E2650" s="8">
        <v>1.6833333333333332E-2</v>
      </c>
      <c r="F2650" s="8">
        <v>1.15E-2</v>
      </c>
      <c r="G2650" s="8">
        <v>3.3583333333333333E-2</v>
      </c>
      <c r="I2650" s="8">
        <v>4.5083333333333336E-2</v>
      </c>
      <c r="J2650" s="8">
        <v>1.6016666666666669E-2</v>
      </c>
      <c r="K2650" s="8" t="s">
        <v>2419</v>
      </c>
      <c r="S2650" s="8">
        <v>120310016</v>
      </c>
      <c r="T2650" s="8">
        <v>1</v>
      </c>
      <c r="U2650" s="8">
        <v>0</v>
      </c>
      <c r="V2650" s="8">
        <v>0</v>
      </c>
      <c r="W2650" s="8" t="s">
        <v>1371</v>
      </c>
      <c r="X2650" s="8">
        <v>8.0000000000000002E-3</v>
      </c>
      <c r="Y2650" s="8" t="s">
        <v>1507</v>
      </c>
      <c r="Z2650" s="8">
        <v>2.7E-2</v>
      </c>
      <c r="AA2650" s="8" t="s">
        <v>1427</v>
      </c>
      <c r="AB2650" s="8">
        <v>1.3500000000000001E-3</v>
      </c>
      <c r="AK2650" s="8">
        <v>0</v>
      </c>
      <c r="AL2650" s="8">
        <v>0</v>
      </c>
      <c r="AM2650" s="8">
        <v>0</v>
      </c>
      <c r="AN2650" s="8">
        <v>0</v>
      </c>
      <c r="AO2650" s="8">
        <v>0</v>
      </c>
      <c r="AP2650" s="8">
        <v>0</v>
      </c>
      <c r="AQ2650" s="8">
        <v>30013</v>
      </c>
      <c r="AR2650" s="8">
        <v>0.5</v>
      </c>
      <c r="AS2650" s="8">
        <v>0</v>
      </c>
      <c r="AT2650" s="8">
        <v>0</v>
      </c>
      <c r="AU2650" s="8">
        <v>30201</v>
      </c>
      <c r="AV2650" s="8">
        <v>0.01</v>
      </c>
    </row>
    <row r="2651" spans="1:48">
      <c r="A2651" s="8" t="s">
        <v>2002</v>
      </c>
      <c r="B2651" s="8">
        <v>120300017</v>
      </c>
      <c r="D2651" s="8" t="s">
        <v>14840</v>
      </c>
      <c r="E2651" s="8">
        <v>1.0833333333333334E-2</v>
      </c>
      <c r="F2651" s="8">
        <v>5.5000000000000005E-3</v>
      </c>
      <c r="G2651" s="8">
        <v>1.3666666666666667E-2</v>
      </c>
      <c r="I2651" s="8">
        <v>1.9166666666666669E-2</v>
      </c>
      <c r="J2651" s="8">
        <v>1.2E-2</v>
      </c>
      <c r="K2651" s="8" t="s">
        <v>2419</v>
      </c>
      <c r="S2651" s="8">
        <v>120310017</v>
      </c>
      <c r="T2651" s="8">
        <v>1</v>
      </c>
      <c r="U2651" s="8">
        <v>0</v>
      </c>
      <c r="V2651" s="8">
        <v>0</v>
      </c>
      <c r="W2651" s="8" t="s">
        <v>1371</v>
      </c>
      <c r="X2651" s="8">
        <v>5.0000000000000001E-3</v>
      </c>
      <c r="Y2651" s="8" t="s">
        <v>1507</v>
      </c>
      <c r="Z2651" s="8">
        <v>8.9999999999999993E-3</v>
      </c>
      <c r="AA2651" s="8" t="s">
        <v>1427</v>
      </c>
      <c r="AB2651" s="8">
        <v>5.4000000000000001E-4</v>
      </c>
      <c r="AK2651" s="8">
        <v>0</v>
      </c>
      <c r="AL2651" s="8">
        <v>0</v>
      </c>
      <c r="AM2651" s="8">
        <v>0</v>
      </c>
      <c r="AN2651" s="8">
        <v>0</v>
      </c>
      <c r="AO2651" s="8">
        <v>0</v>
      </c>
      <c r="AP2651" s="8">
        <v>0</v>
      </c>
      <c r="AQ2651" s="8">
        <v>30013</v>
      </c>
      <c r="AR2651" s="8">
        <v>0.3</v>
      </c>
      <c r="AS2651" s="8">
        <v>0</v>
      </c>
      <c r="AT2651" s="8">
        <v>0</v>
      </c>
      <c r="AU2651" s="8">
        <v>30201</v>
      </c>
      <c r="AV2651" s="8">
        <v>0.01</v>
      </c>
    </row>
    <row r="2652" spans="1:48">
      <c r="A2652" s="8" t="s">
        <v>2002</v>
      </c>
      <c r="B2652" s="8">
        <v>120300018</v>
      </c>
      <c r="D2652" s="8" t="s">
        <v>4333</v>
      </c>
      <c r="E2652" s="8">
        <v>6.8333333333333336E-3</v>
      </c>
      <c r="G2652" s="8">
        <v>3.4583333333333334E-2</v>
      </c>
      <c r="I2652" s="8">
        <v>3.4583333333333334E-2</v>
      </c>
      <c r="J2652" s="8">
        <v>1.6E-2</v>
      </c>
      <c r="K2652" s="8" t="s">
        <v>2419</v>
      </c>
      <c r="S2652" s="8">
        <v>120310018</v>
      </c>
      <c r="T2652" s="8">
        <v>1</v>
      </c>
      <c r="U2652" s="8">
        <v>0</v>
      </c>
      <c r="V2652" s="8">
        <v>0</v>
      </c>
      <c r="W2652" s="8">
        <v>0</v>
      </c>
      <c r="X2652" s="8">
        <v>0</v>
      </c>
      <c r="Y2652" s="8" t="s">
        <v>1465</v>
      </c>
      <c r="Z2652" s="8">
        <v>1.7999999999999999E-2</v>
      </c>
      <c r="AA2652" s="8">
        <v>0</v>
      </c>
      <c r="AB2652" s="8">
        <v>0</v>
      </c>
      <c r="AK2652" s="8">
        <v>0</v>
      </c>
      <c r="AL2652" s="8">
        <v>0</v>
      </c>
      <c r="AM2652" s="8">
        <v>0</v>
      </c>
      <c r="AN2652" s="8">
        <v>0</v>
      </c>
      <c r="AO2652" s="8">
        <v>0</v>
      </c>
      <c r="AP2652" s="8">
        <v>0</v>
      </c>
      <c r="AQ2652" s="8">
        <v>30013</v>
      </c>
      <c r="AR2652" s="8">
        <v>0.3</v>
      </c>
      <c r="AS2652" s="8">
        <v>0</v>
      </c>
      <c r="AT2652" s="8">
        <v>0</v>
      </c>
      <c r="AU2652" s="8">
        <v>30201</v>
      </c>
      <c r="AV2652" s="8">
        <v>0.01</v>
      </c>
    </row>
    <row r="2653" spans="1:48">
      <c r="A2653" s="8" t="s">
        <v>2002</v>
      </c>
      <c r="D2653" s="8">
        <v>0</v>
      </c>
      <c r="I2653" s="8">
        <v>0</v>
      </c>
      <c r="U2653" s="8">
        <v>0</v>
      </c>
      <c r="V2653" s="8">
        <v>0</v>
      </c>
      <c r="W2653" s="8">
        <v>0</v>
      </c>
      <c r="X2653" s="8">
        <v>0</v>
      </c>
      <c r="Y2653" s="8">
        <v>0</v>
      </c>
      <c r="Z2653" s="8">
        <v>0</v>
      </c>
      <c r="AA2653" s="8">
        <v>0</v>
      </c>
      <c r="AB2653" s="8">
        <v>0</v>
      </c>
      <c r="AK2653" s="8">
        <v>0</v>
      </c>
      <c r="AL2653" s="8">
        <v>0</v>
      </c>
      <c r="AM2653" s="8">
        <v>0</v>
      </c>
      <c r="AN2653" s="8">
        <v>0</v>
      </c>
      <c r="AO2653" s="8">
        <v>0</v>
      </c>
      <c r="AP2653" s="8">
        <v>0</v>
      </c>
      <c r="AQ2653" s="8">
        <v>0</v>
      </c>
      <c r="AR2653" s="8">
        <v>0</v>
      </c>
      <c r="AS2653" s="8">
        <v>0</v>
      </c>
      <c r="AT2653" s="8">
        <v>0</v>
      </c>
      <c r="AU2653" s="8">
        <v>0</v>
      </c>
      <c r="AV2653" s="8">
        <v>0</v>
      </c>
    </row>
    <row r="2654" spans="1:48">
      <c r="A2654" s="8" t="s">
        <v>2002</v>
      </c>
      <c r="D2654" s="8">
        <v>0</v>
      </c>
      <c r="I2654" s="8">
        <v>0</v>
      </c>
      <c r="U2654" s="8">
        <v>0</v>
      </c>
      <c r="V2654" s="8">
        <v>0</v>
      </c>
      <c r="W2654" s="8">
        <v>0</v>
      </c>
      <c r="X2654" s="8">
        <v>0</v>
      </c>
      <c r="Y2654" s="8">
        <v>0</v>
      </c>
      <c r="Z2654" s="8">
        <v>0</v>
      </c>
      <c r="AA2654" s="8">
        <v>0</v>
      </c>
      <c r="AB2654" s="8">
        <v>0</v>
      </c>
      <c r="AK2654" s="8">
        <v>0</v>
      </c>
      <c r="AL2654" s="8">
        <v>0</v>
      </c>
      <c r="AM2654" s="8">
        <v>0</v>
      </c>
      <c r="AN2654" s="8">
        <v>0</v>
      </c>
      <c r="AO2654" s="8">
        <v>0</v>
      </c>
      <c r="AP2654" s="8">
        <v>0</v>
      </c>
      <c r="AQ2654" s="8">
        <v>0</v>
      </c>
      <c r="AR2654" s="8">
        <v>0</v>
      </c>
      <c r="AS2654" s="8">
        <v>0</v>
      </c>
      <c r="AT2654" s="8">
        <v>0</v>
      </c>
      <c r="AU2654" s="8">
        <v>0</v>
      </c>
      <c r="AV2654" s="8">
        <v>0</v>
      </c>
    </row>
    <row r="2655" spans="1:48">
      <c r="A2655" s="8" t="s">
        <v>2002</v>
      </c>
      <c r="D2655" s="8">
        <v>0</v>
      </c>
      <c r="I2655" s="8">
        <v>0</v>
      </c>
      <c r="U2655" s="8">
        <v>0</v>
      </c>
      <c r="V2655" s="8">
        <v>0</v>
      </c>
      <c r="W2655" s="8">
        <v>0</v>
      </c>
      <c r="X2655" s="8">
        <v>0</v>
      </c>
      <c r="Y2655" s="8">
        <v>0</v>
      </c>
      <c r="Z2655" s="8">
        <v>0</v>
      </c>
      <c r="AA2655" s="8">
        <v>0</v>
      </c>
      <c r="AB2655" s="8">
        <v>0</v>
      </c>
      <c r="AK2655" s="8">
        <v>0</v>
      </c>
      <c r="AL2655" s="8">
        <v>0</v>
      </c>
      <c r="AM2655" s="8">
        <v>0</v>
      </c>
      <c r="AN2655" s="8">
        <v>0</v>
      </c>
      <c r="AO2655" s="8">
        <v>0</v>
      </c>
      <c r="AP2655" s="8">
        <v>0</v>
      </c>
      <c r="AQ2655" s="8">
        <v>0</v>
      </c>
      <c r="AR2655" s="8">
        <v>0</v>
      </c>
      <c r="AS2655" s="8">
        <v>0</v>
      </c>
      <c r="AT2655" s="8">
        <v>0</v>
      </c>
      <c r="AU2655" s="8">
        <v>0</v>
      </c>
      <c r="AV2655" s="8">
        <v>0</v>
      </c>
    </row>
    <row r="2656" spans="1:48">
      <c r="A2656" s="8" t="s">
        <v>2002</v>
      </c>
      <c r="B2656" s="8">
        <v>120300021</v>
      </c>
      <c r="D2656" s="8" t="s">
        <v>4334</v>
      </c>
      <c r="I2656" s="8">
        <v>0</v>
      </c>
      <c r="K2656" s="8" t="s">
        <v>4317</v>
      </c>
      <c r="S2656" s="8">
        <v>120310021</v>
      </c>
      <c r="T2656" s="8">
        <v>1</v>
      </c>
      <c r="U2656" s="8" t="s">
        <v>1369</v>
      </c>
      <c r="V2656" s="8">
        <v>3.15E-3</v>
      </c>
      <c r="W2656" s="8" t="s">
        <v>1371</v>
      </c>
      <c r="X2656" s="8">
        <v>1.4E-2</v>
      </c>
      <c r="Y2656" s="8" t="s">
        <v>1399</v>
      </c>
      <c r="Z2656" s="8">
        <v>2.5000000000000001E-2</v>
      </c>
      <c r="AA2656" s="8">
        <v>0</v>
      </c>
      <c r="AB2656" s="8">
        <v>0</v>
      </c>
      <c r="AK2656" s="8">
        <v>0</v>
      </c>
      <c r="AL2656" s="8">
        <v>0</v>
      </c>
      <c r="AM2656" s="8">
        <v>0</v>
      </c>
      <c r="AN2656" s="8">
        <v>0</v>
      </c>
      <c r="AO2656" s="8">
        <v>0</v>
      </c>
      <c r="AP2656" s="8">
        <v>0</v>
      </c>
      <c r="AQ2656" s="8">
        <v>30013</v>
      </c>
      <c r="AR2656" s="8">
        <v>5.0000000000000001E-3</v>
      </c>
      <c r="AS2656" s="8">
        <v>0</v>
      </c>
      <c r="AT2656" s="8">
        <v>0</v>
      </c>
      <c r="AU2656" s="8">
        <v>30201</v>
      </c>
      <c r="AV2656" s="8">
        <v>2.5000000000000001E-2</v>
      </c>
    </row>
    <row r="2657" spans="1:48">
      <c r="A2657" s="8" t="s">
        <v>2002</v>
      </c>
      <c r="B2657" s="8">
        <v>120300022</v>
      </c>
      <c r="D2657" s="8" t="s">
        <v>4335</v>
      </c>
      <c r="I2657" s="8">
        <v>0</v>
      </c>
      <c r="K2657" s="8" t="s">
        <v>4317</v>
      </c>
      <c r="S2657" s="8">
        <v>120310022</v>
      </c>
      <c r="T2657" s="8">
        <v>1</v>
      </c>
      <c r="U2657" s="8" t="s">
        <v>1369</v>
      </c>
      <c r="V2657" s="8">
        <v>1.5E-3</v>
      </c>
      <c r="W2657" s="8" t="s">
        <v>1371</v>
      </c>
      <c r="X2657" s="8">
        <v>5.0000000000000001E-3</v>
      </c>
      <c r="Y2657" s="8" t="s">
        <v>1399</v>
      </c>
      <c r="Z2657" s="8">
        <v>0.01</v>
      </c>
      <c r="AA2657" s="8">
        <v>0</v>
      </c>
      <c r="AB2657" s="8">
        <v>0</v>
      </c>
      <c r="AK2657" s="8">
        <v>0</v>
      </c>
      <c r="AL2657" s="8">
        <v>0</v>
      </c>
      <c r="AM2657" s="8">
        <v>0</v>
      </c>
      <c r="AN2657" s="8">
        <v>0</v>
      </c>
      <c r="AO2657" s="8">
        <v>0</v>
      </c>
      <c r="AP2657" s="8">
        <v>0</v>
      </c>
      <c r="AQ2657" s="8">
        <v>30013</v>
      </c>
      <c r="AR2657" s="8">
        <v>5.0000000000000001E-3</v>
      </c>
      <c r="AS2657" s="8">
        <v>0</v>
      </c>
      <c r="AT2657" s="8">
        <v>0</v>
      </c>
      <c r="AU2657" s="8">
        <v>30201</v>
      </c>
      <c r="AV2657" s="8">
        <v>0.01</v>
      </c>
    </row>
    <row r="2658" spans="1:48">
      <c r="A2658" s="8" t="s">
        <v>2002</v>
      </c>
      <c r="B2658" s="8">
        <v>120300023</v>
      </c>
      <c r="D2658" s="8" t="s">
        <v>4336</v>
      </c>
      <c r="I2658" s="8">
        <v>0</v>
      </c>
      <c r="K2658" s="8" t="s">
        <v>4317</v>
      </c>
      <c r="S2658" s="8">
        <v>120310023</v>
      </c>
      <c r="T2658" s="8">
        <v>1</v>
      </c>
      <c r="U2658" s="8" t="s">
        <v>1369</v>
      </c>
      <c r="V2658" s="8">
        <v>1.1999999999999999E-3</v>
      </c>
      <c r="W2658" s="8" t="s">
        <v>1371</v>
      </c>
      <c r="X2658" s="8">
        <v>4.0000000000000001E-3</v>
      </c>
      <c r="Y2658" s="8" t="s">
        <v>1399</v>
      </c>
      <c r="Z2658" s="8">
        <v>8.0000000000000002E-3</v>
      </c>
      <c r="AA2658" s="8">
        <v>0</v>
      </c>
      <c r="AB2658" s="8">
        <v>0</v>
      </c>
      <c r="AK2658" s="8">
        <v>0</v>
      </c>
      <c r="AL2658" s="8">
        <v>0</v>
      </c>
      <c r="AM2658" s="8">
        <v>0</v>
      </c>
      <c r="AN2658" s="8">
        <v>0</v>
      </c>
      <c r="AO2658" s="8">
        <v>0</v>
      </c>
      <c r="AP2658" s="8">
        <v>0</v>
      </c>
      <c r="AQ2658" s="8">
        <v>30013</v>
      </c>
      <c r="AR2658" s="8">
        <v>5.0000000000000001E-3</v>
      </c>
      <c r="AS2658" s="8">
        <v>0</v>
      </c>
      <c r="AT2658" s="8">
        <v>0</v>
      </c>
      <c r="AU2658" s="8">
        <v>30201</v>
      </c>
      <c r="AV2658" s="8">
        <v>0.01</v>
      </c>
    </row>
    <row r="2659" spans="1:48">
      <c r="A2659" s="8" t="s">
        <v>2002</v>
      </c>
      <c r="B2659" s="8">
        <v>120300024</v>
      </c>
      <c r="D2659" s="8" t="s">
        <v>4337</v>
      </c>
      <c r="I2659" s="8">
        <v>0</v>
      </c>
      <c r="K2659" s="8" t="s">
        <v>4317</v>
      </c>
      <c r="S2659" s="8">
        <v>120310024</v>
      </c>
      <c r="T2659" s="8">
        <v>1</v>
      </c>
      <c r="U2659" s="8" t="s">
        <v>1369</v>
      </c>
      <c r="V2659" s="8">
        <v>3.15E-3</v>
      </c>
      <c r="W2659" s="8" t="s">
        <v>1371</v>
      </c>
      <c r="X2659" s="8">
        <v>1.4E-2</v>
      </c>
      <c r="Y2659" s="8" t="s">
        <v>1399</v>
      </c>
      <c r="Z2659" s="8">
        <v>2.5000000000000001E-2</v>
      </c>
      <c r="AA2659" s="8">
        <v>0</v>
      </c>
      <c r="AB2659" s="8">
        <v>0</v>
      </c>
      <c r="AK2659" s="8">
        <v>0</v>
      </c>
      <c r="AL2659" s="8">
        <v>0</v>
      </c>
      <c r="AM2659" s="8">
        <v>0</v>
      </c>
      <c r="AN2659" s="8">
        <v>0</v>
      </c>
      <c r="AO2659" s="8">
        <v>0</v>
      </c>
      <c r="AP2659" s="8">
        <v>0</v>
      </c>
      <c r="AQ2659" s="8">
        <v>30013</v>
      </c>
      <c r="AR2659" s="8">
        <v>5.0000000000000001E-3</v>
      </c>
      <c r="AS2659" s="8">
        <v>0</v>
      </c>
      <c r="AT2659" s="8">
        <v>0</v>
      </c>
      <c r="AU2659" s="8">
        <v>30201</v>
      </c>
      <c r="AV2659" s="8">
        <v>2.5000000000000001E-2</v>
      </c>
    </row>
    <row r="2660" spans="1:48">
      <c r="A2660" s="8" t="s">
        <v>2002</v>
      </c>
      <c r="B2660" s="8">
        <v>120300025</v>
      </c>
      <c r="D2660" s="8" t="s">
        <v>4338</v>
      </c>
      <c r="I2660" s="8">
        <v>0</v>
      </c>
      <c r="K2660" s="8" t="s">
        <v>4317</v>
      </c>
      <c r="S2660" s="8">
        <v>120310025</v>
      </c>
      <c r="T2660" s="8">
        <v>1</v>
      </c>
      <c r="U2660" s="8" t="s">
        <v>1369</v>
      </c>
      <c r="V2660" s="8">
        <v>1.5E-3</v>
      </c>
      <c r="W2660" s="8" t="s">
        <v>1371</v>
      </c>
      <c r="X2660" s="8">
        <v>5.0000000000000001E-3</v>
      </c>
      <c r="Y2660" s="8" t="s">
        <v>1399</v>
      </c>
      <c r="Z2660" s="8">
        <v>0.01</v>
      </c>
      <c r="AA2660" s="8">
        <v>0</v>
      </c>
      <c r="AB2660" s="8">
        <v>0</v>
      </c>
      <c r="AK2660" s="8">
        <v>0</v>
      </c>
      <c r="AL2660" s="8">
        <v>0</v>
      </c>
      <c r="AM2660" s="8">
        <v>0</v>
      </c>
      <c r="AN2660" s="8">
        <v>0</v>
      </c>
      <c r="AO2660" s="8">
        <v>0</v>
      </c>
      <c r="AP2660" s="8">
        <v>0</v>
      </c>
      <c r="AQ2660" s="8">
        <v>30013</v>
      </c>
      <c r="AR2660" s="8">
        <v>5.0000000000000001E-3</v>
      </c>
      <c r="AS2660" s="8">
        <v>0</v>
      </c>
      <c r="AT2660" s="8">
        <v>0</v>
      </c>
      <c r="AU2660" s="8">
        <v>30201</v>
      </c>
      <c r="AV2660" s="8">
        <v>0.01</v>
      </c>
    </row>
    <row r="2661" spans="1:48">
      <c r="A2661" s="8" t="s">
        <v>2002</v>
      </c>
      <c r="B2661" s="8">
        <v>120300026</v>
      </c>
      <c r="D2661" s="8" t="s">
        <v>4339</v>
      </c>
      <c r="I2661" s="8">
        <v>0</v>
      </c>
      <c r="K2661" s="8" t="s">
        <v>4317</v>
      </c>
      <c r="S2661" s="8">
        <v>120310026</v>
      </c>
      <c r="T2661" s="8">
        <v>1</v>
      </c>
      <c r="U2661" s="8" t="s">
        <v>1369</v>
      </c>
      <c r="V2661" s="8">
        <v>1.1999999999999999E-3</v>
      </c>
      <c r="W2661" s="8" t="s">
        <v>1371</v>
      </c>
      <c r="X2661" s="8">
        <v>4.0000000000000001E-3</v>
      </c>
      <c r="Y2661" s="8" t="s">
        <v>1399</v>
      </c>
      <c r="Z2661" s="8">
        <v>8.0000000000000002E-3</v>
      </c>
      <c r="AA2661" s="8">
        <v>0</v>
      </c>
      <c r="AB2661" s="8">
        <v>0</v>
      </c>
      <c r="AK2661" s="8">
        <v>0</v>
      </c>
      <c r="AL2661" s="8">
        <v>0</v>
      </c>
      <c r="AM2661" s="8">
        <v>0</v>
      </c>
      <c r="AN2661" s="8">
        <v>0</v>
      </c>
      <c r="AO2661" s="8">
        <v>0</v>
      </c>
      <c r="AP2661" s="8">
        <v>0</v>
      </c>
      <c r="AQ2661" s="8">
        <v>30013</v>
      </c>
      <c r="AR2661" s="8">
        <v>5.0000000000000001E-3</v>
      </c>
      <c r="AS2661" s="8">
        <v>0</v>
      </c>
      <c r="AT2661" s="8">
        <v>0</v>
      </c>
      <c r="AU2661" s="8">
        <v>30201</v>
      </c>
      <c r="AV2661" s="8">
        <v>0.01</v>
      </c>
    </row>
    <row r="2662" spans="1:48">
      <c r="A2662" s="8" t="s">
        <v>2002</v>
      </c>
      <c r="B2662" s="8">
        <v>120300027</v>
      </c>
      <c r="D2662" s="8" t="s">
        <v>4340</v>
      </c>
      <c r="E2662" s="8">
        <v>6.7999999999999996E-3</v>
      </c>
      <c r="G2662" s="8">
        <v>4.5499999999999999E-2</v>
      </c>
      <c r="I2662" s="8">
        <v>4.5499999999999999E-2</v>
      </c>
      <c r="J2662" s="8">
        <v>1.6E-2</v>
      </c>
      <c r="K2662" s="8" t="s">
        <v>4065</v>
      </c>
      <c r="S2662" s="8">
        <v>120310027</v>
      </c>
      <c r="T2662" s="8">
        <v>1</v>
      </c>
      <c r="U2662" s="8">
        <v>0</v>
      </c>
      <c r="V2662" s="8">
        <v>0</v>
      </c>
      <c r="W2662" s="8">
        <v>0</v>
      </c>
      <c r="X2662" s="8">
        <v>0</v>
      </c>
      <c r="Y2662" s="8">
        <v>0</v>
      </c>
      <c r="Z2662" s="8">
        <v>0</v>
      </c>
      <c r="AA2662" s="8">
        <v>0</v>
      </c>
      <c r="AB2662" s="8">
        <v>0</v>
      </c>
      <c r="AK2662" s="8">
        <v>0</v>
      </c>
      <c r="AL2662" s="8">
        <v>0</v>
      </c>
      <c r="AM2662" s="8">
        <v>0</v>
      </c>
      <c r="AN2662" s="8">
        <v>0</v>
      </c>
      <c r="AO2662" s="8">
        <v>0</v>
      </c>
      <c r="AP2662" s="8">
        <v>0</v>
      </c>
      <c r="AQ2662" s="8">
        <v>30013</v>
      </c>
      <c r="AR2662" s="8">
        <v>0.3</v>
      </c>
      <c r="AS2662" s="8">
        <v>0</v>
      </c>
      <c r="AT2662" s="8">
        <v>0</v>
      </c>
      <c r="AU2662" s="8">
        <v>30201</v>
      </c>
      <c r="AV2662" s="8">
        <v>0.01</v>
      </c>
    </row>
    <row r="2663" spans="1:48">
      <c r="A2663" s="8" t="s">
        <v>2002</v>
      </c>
      <c r="B2663" s="8">
        <v>120300028</v>
      </c>
      <c r="D2663" s="8" t="s">
        <v>4341</v>
      </c>
      <c r="E2663" s="8">
        <v>6.7999999999999996E-3</v>
      </c>
      <c r="G2663" s="8">
        <v>4.5499999999999999E-2</v>
      </c>
      <c r="I2663" s="8">
        <v>4.5499999999999999E-2</v>
      </c>
      <c r="J2663" s="8">
        <v>1.6E-2</v>
      </c>
      <c r="K2663" s="8" t="s">
        <v>4065</v>
      </c>
      <c r="S2663" s="8">
        <v>120310028</v>
      </c>
      <c r="T2663" s="8">
        <v>1</v>
      </c>
      <c r="U2663" s="8">
        <v>0</v>
      </c>
      <c r="V2663" s="8">
        <v>0</v>
      </c>
      <c r="W2663" s="8">
        <v>0</v>
      </c>
      <c r="X2663" s="8">
        <v>0</v>
      </c>
      <c r="Y2663" s="8">
        <v>0</v>
      </c>
      <c r="Z2663" s="8">
        <v>0</v>
      </c>
      <c r="AA2663" s="8">
        <v>0</v>
      </c>
      <c r="AB2663" s="8">
        <v>0</v>
      </c>
      <c r="AK2663" s="8">
        <v>0</v>
      </c>
      <c r="AL2663" s="8">
        <v>0</v>
      </c>
      <c r="AM2663" s="8">
        <v>0</v>
      </c>
      <c r="AN2663" s="8">
        <v>0</v>
      </c>
      <c r="AO2663" s="8">
        <v>0</v>
      </c>
      <c r="AP2663" s="8">
        <v>0</v>
      </c>
      <c r="AQ2663" s="8">
        <v>30013</v>
      </c>
      <c r="AR2663" s="8">
        <v>0.3</v>
      </c>
      <c r="AS2663" s="8">
        <v>0</v>
      </c>
      <c r="AT2663" s="8">
        <v>0</v>
      </c>
      <c r="AU2663" s="8">
        <v>30201</v>
      </c>
      <c r="AV2663" s="8">
        <v>0.01</v>
      </c>
    </row>
    <row r="2664" spans="1:48">
      <c r="A2664" s="8" t="s">
        <v>2002</v>
      </c>
      <c r="B2664" s="8">
        <v>120300029</v>
      </c>
      <c r="D2664" s="8" t="s">
        <v>4342</v>
      </c>
      <c r="E2664" s="8">
        <v>6.7999999999999996E-3</v>
      </c>
      <c r="G2664" s="8">
        <v>3.4516666666666668E-2</v>
      </c>
      <c r="I2664" s="8">
        <v>3.4516666666666668E-2</v>
      </c>
      <c r="J2664" s="8">
        <v>1.6E-2</v>
      </c>
      <c r="K2664" s="8" t="s">
        <v>4065</v>
      </c>
      <c r="S2664" s="8">
        <v>120310029</v>
      </c>
      <c r="T2664" s="8">
        <v>1</v>
      </c>
      <c r="U2664" s="8">
        <v>0</v>
      </c>
      <c r="V2664" s="8">
        <v>0</v>
      </c>
      <c r="W2664" s="8">
        <v>0</v>
      </c>
      <c r="X2664" s="8">
        <v>0</v>
      </c>
      <c r="Y2664" s="8">
        <v>0</v>
      </c>
      <c r="Z2664" s="8">
        <v>0</v>
      </c>
      <c r="AA2664" s="8">
        <v>0</v>
      </c>
      <c r="AB2664" s="8">
        <v>0</v>
      </c>
      <c r="AK2664" s="8">
        <v>0</v>
      </c>
      <c r="AL2664" s="8">
        <v>0</v>
      </c>
      <c r="AM2664" s="8">
        <v>0</v>
      </c>
      <c r="AN2664" s="8">
        <v>0</v>
      </c>
      <c r="AO2664" s="8">
        <v>0</v>
      </c>
      <c r="AP2664" s="8">
        <v>0</v>
      </c>
      <c r="AQ2664" s="8">
        <v>30013</v>
      </c>
      <c r="AR2664" s="8">
        <v>0.3</v>
      </c>
      <c r="AS2664" s="8">
        <v>0</v>
      </c>
      <c r="AT2664" s="8">
        <v>0</v>
      </c>
      <c r="AU2664" s="8">
        <v>30201</v>
      </c>
      <c r="AV2664" s="8">
        <v>0.01</v>
      </c>
    </row>
    <row r="2665" spans="1:48">
      <c r="A2665" s="8" t="s">
        <v>2002</v>
      </c>
      <c r="B2665" s="8">
        <v>120300030</v>
      </c>
      <c r="D2665" s="8" t="s">
        <v>4343</v>
      </c>
      <c r="E2665" s="8">
        <v>6.7999999999999996E-3</v>
      </c>
      <c r="G2665" s="8">
        <v>4.5499999999999999E-2</v>
      </c>
      <c r="I2665" s="8">
        <v>4.5499999999999999E-2</v>
      </c>
      <c r="J2665" s="8">
        <v>1.6E-2</v>
      </c>
      <c r="K2665" s="8" t="s">
        <v>4065</v>
      </c>
      <c r="S2665" s="8">
        <v>120310030</v>
      </c>
      <c r="T2665" s="8">
        <v>1</v>
      </c>
      <c r="U2665" s="8">
        <v>0</v>
      </c>
      <c r="V2665" s="8">
        <v>0</v>
      </c>
      <c r="W2665" s="8">
        <v>0</v>
      </c>
      <c r="X2665" s="8">
        <v>0</v>
      </c>
      <c r="Y2665" s="8">
        <v>0</v>
      </c>
      <c r="Z2665" s="8">
        <v>0</v>
      </c>
      <c r="AA2665" s="8">
        <v>0</v>
      </c>
      <c r="AB2665" s="8">
        <v>0</v>
      </c>
      <c r="AK2665" s="8">
        <v>0</v>
      </c>
      <c r="AL2665" s="8">
        <v>0</v>
      </c>
      <c r="AM2665" s="8">
        <v>0</v>
      </c>
      <c r="AN2665" s="8">
        <v>0</v>
      </c>
      <c r="AO2665" s="8">
        <v>0</v>
      </c>
      <c r="AP2665" s="8">
        <v>0</v>
      </c>
      <c r="AQ2665" s="8">
        <v>30013</v>
      </c>
      <c r="AR2665" s="8">
        <v>0.3</v>
      </c>
      <c r="AS2665" s="8">
        <v>0</v>
      </c>
      <c r="AT2665" s="8">
        <v>0</v>
      </c>
      <c r="AU2665" s="8">
        <v>30201</v>
      </c>
      <c r="AV2665" s="8">
        <v>0.01</v>
      </c>
    </row>
    <row r="2666" spans="1:48">
      <c r="A2666" s="8" t="s">
        <v>2002</v>
      </c>
      <c r="B2666" s="8">
        <v>120300031</v>
      </c>
      <c r="D2666" s="8" t="s">
        <v>4344</v>
      </c>
      <c r="E2666" s="8">
        <v>6.7999999999999996E-3</v>
      </c>
      <c r="G2666" s="8">
        <v>2.6533333333333336E-2</v>
      </c>
      <c r="I2666" s="8">
        <v>2.6533333333333336E-2</v>
      </c>
      <c r="J2666" s="8">
        <v>1.6E-2</v>
      </c>
      <c r="K2666" s="8" t="s">
        <v>4065</v>
      </c>
      <c r="S2666" s="8">
        <v>120310031</v>
      </c>
      <c r="T2666" s="8">
        <v>1</v>
      </c>
      <c r="U2666" s="8">
        <v>0</v>
      </c>
      <c r="V2666" s="8">
        <v>0</v>
      </c>
      <c r="W2666" s="8">
        <v>0</v>
      </c>
      <c r="X2666" s="8">
        <v>0</v>
      </c>
      <c r="Y2666" s="8">
        <v>0</v>
      </c>
      <c r="Z2666" s="8">
        <v>0</v>
      </c>
      <c r="AA2666" s="8">
        <v>0</v>
      </c>
      <c r="AB2666" s="8">
        <v>0</v>
      </c>
      <c r="AK2666" s="8">
        <v>0</v>
      </c>
      <c r="AL2666" s="8">
        <v>0</v>
      </c>
      <c r="AM2666" s="8">
        <v>0</v>
      </c>
      <c r="AN2666" s="8">
        <v>0</v>
      </c>
      <c r="AO2666" s="8">
        <v>0</v>
      </c>
      <c r="AP2666" s="8">
        <v>0</v>
      </c>
      <c r="AQ2666" s="8">
        <v>30013</v>
      </c>
      <c r="AR2666" s="8">
        <v>0.3</v>
      </c>
      <c r="AS2666" s="8">
        <v>0</v>
      </c>
      <c r="AT2666" s="8">
        <v>0</v>
      </c>
      <c r="AU2666" s="8">
        <v>30201</v>
      </c>
      <c r="AV2666" s="8">
        <v>0.01</v>
      </c>
    </row>
    <row r="2667" spans="1:48">
      <c r="A2667" s="8" t="s">
        <v>2002</v>
      </c>
      <c r="B2667" s="8">
        <v>120300032</v>
      </c>
      <c r="D2667" s="8" t="s">
        <v>4345</v>
      </c>
      <c r="E2667" s="8">
        <v>6.7999999999999996E-3</v>
      </c>
      <c r="G2667" s="8">
        <v>2.6533333333333336E-2</v>
      </c>
      <c r="I2667" s="8">
        <v>2.6533333333333336E-2</v>
      </c>
      <c r="J2667" s="8">
        <v>1.6E-2</v>
      </c>
      <c r="K2667" s="8" t="s">
        <v>4065</v>
      </c>
      <c r="S2667" s="8">
        <v>120310032</v>
      </c>
      <c r="T2667" s="8">
        <v>1</v>
      </c>
      <c r="U2667" s="8">
        <v>0</v>
      </c>
      <c r="V2667" s="8">
        <v>0</v>
      </c>
      <c r="W2667" s="8">
        <v>0</v>
      </c>
      <c r="X2667" s="8">
        <v>0</v>
      </c>
      <c r="Y2667" s="8">
        <v>0</v>
      </c>
      <c r="Z2667" s="8">
        <v>0</v>
      </c>
      <c r="AA2667" s="8">
        <v>0</v>
      </c>
      <c r="AB2667" s="8">
        <v>0</v>
      </c>
      <c r="AK2667" s="8">
        <v>0</v>
      </c>
      <c r="AL2667" s="8">
        <v>0</v>
      </c>
      <c r="AM2667" s="8">
        <v>0</v>
      </c>
      <c r="AN2667" s="8">
        <v>0</v>
      </c>
      <c r="AO2667" s="8">
        <v>0</v>
      </c>
      <c r="AP2667" s="8">
        <v>0</v>
      </c>
      <c r="AQ2667" s="8">
        <v>30013</v>
      </c>
      <c r="AR2667" s="8">
        <v>0.3</v>
      </c>
      <c r="AS2667" s="8">
        <v>0</v>
      </c>
      <c r="AT2667" s="8">
        <v>0</v>
      </c>
      <c r="AU2667" s="8">
        <v>30201</v>
      </c>
      <c r="AV2667" s="8">
        <v>0.01</v>
      </c>
    </row>
    <row r="2668" spans="1:48">
      <c r="A2668" s="8" t="s">
        <v>2002</v>
      </c>
      <c r="B2668" s="8">
        <v>120300033</v>
      </c>
      <c r="D2668" s="8" t="s">
        <v>4346</v>
      </c>
      <c r="E2668" s="8">
        <v>6.7999999999999996E-3</v>
      </c>
      <c r="G2668" s="8">
        <v>3.4533333333333333E-2</v>
      </c>
      <c r="I2668" s="8">
        <v>3.4533333333333333E-2</v>
      </c>
      <c r="J2668" s="8">
        <v>1.6E-2</v>
      </c>
      <c r="K2668" s="8" t="s">
        <v>4065</v>
      </c>
      <c r="S2668" s="8">
        <v>120310018</v>
      </c>
      <c r="T2668" s="8">
        <v>1</v>
      </c>
      <c r="U2668" s="8">
        <v>0</v>
      </c>
      <c r="V2668" s="8">
        <v>0</v>
      </c>
      <c r="W2668" s="8" t="s">
        <v>1371</v>
      </c>
      <c r="X2668" s="8">
        <v>8.0000000000000002E-3</v>
      </c>
      <c r="Y2668" s="8" t="s">
        <v>1507</v>
      </c>
      <c r="Z2668" s="8">
        <v>1.7999999999999999E-2</v>
      </c>
      <c r="AA2668" s="8" t="s">
        <v>1427</v>
      </c>
      <c r="AB2668" s="8">
        <v>8.9999999999999998E-4</v>
      </c>
      <c r="AK2668" s="8">
        <v>0</v>
      </c>
      <c r="AL2668" s="8">
        <v>0</v>
      </c>
      <c r="AM2668" s="8">
        <v>0</v>
      </c>
      <c r="AN2668" s="8">
        <v>0</v>
      </c>
      <c r="AO2668" s="8">
        <v>0</v>
      </c>
      <c r="AP2668" s="8">
        <v>0</v>
      </c>
      <c r="AQ2668" s="8">
        <v>30013</v>
      </c>
      <c r="AR2668" s="8">
        <v>0.3</v>
      </c>
      <c r="AS2668" s="8">
        <v>0</v>
      </c>
      <c r="AT2668" s="8">
        <v>0</v>
      </c>
      <c r="AU2668" s="8">
        <v>30201</v>
      </c>
      <c r="AV2668" s="8">
        <v>0.01</v>
      </c>
    </row>
    <row r="2669" spans="1:48">
      <c r="A2669" s="8" t="s">
        <v>2002</v>
      </c>
      <c r="B2669" s="8">
        <v>120300034</v>
      </c>
      <c r="D2669" s="8" t="s">
        <v>4347</v>
      </c>
      <c r="I2669" s="8">
        <v>0</v>
      </c>
      <c r="K2669" s="8" t="s">
        <v>4317</v>
      </c>
      <c r="S2669" s="8">
        <v>120310024</v>
      </c>
      <c r="T2669" s="8">
        <v>1</v>
      </c>
      <c r="U2669" s="8" t="s">
        <v>1369</v>
      </c>
      <c r="V2669" s="8">
        <v>3.15E-3</v>
      </c>
      <c r="W2669" s="8" t="s">
        <v>1371</v>
      </c>
      <c r="X2669" s="8">
        <v>1.0500000000000001E-2</v>
      </c>
      <c r="Y2669" s="8" t="s">
        <v>1507</v>
      </c>
      <c r="Z2669" s="8">
        <v>0.02</v>
      </c>
      <c r="AA2669" s="8">
        <v>0</v>
      </c>
      <c r="AB2669" s="8">
        <v>0</v>
      </c>
      <c r="AK2669" s="8">
        <v>0</v>
      </c>
      <c r="AL2669" s="8">
        <v>0</v>
      </c>
      <c r="AM2669" s="8">
        <v>0</v>
      </c>
      <c r="AN2669" s="8">
        <v>0</v>
      </c>
      <c r="AO2669" s="8">
        <v>0</v>
      </c>
      <c r="AP2669" s="8">
        <v>0</v>
      </c>
      <c r="AQ2669" s="8">
        <v>30013</v>
      </c>
      <c r="AR2669" s="8">
        <v>5.0000000000000001E-3</v>
      </c>
      <c r="AS2669" s="8">
        <v>0</v>
      </c>
      <c r="AT2669" s="8">
        <v>0</v>
      </c>
      <c r="AU2669" s="8">
        <v>30201</v>
      </c>
      <c r="AV2669" s="8">
        <v>2.5000000000000001E-2</v>
      </c>
    </row>
    <row r="2670" spans="1:48">
      <c r="A2670" s="8" t="s">
        <v>2002</v>
      </c>
      <c r="B2670" s="8">
        <v>120300035</v>
      </c>
      <c r="D2670" s="8" t="s">
        <v>14841</v>
      </c>
      <c r="I2670" s="8">
        <v>0</v>
      </c>
      <c r="K2670" s="8" t="s">
        <v>4317</v>
      </c>
      <c r="S2670" s="8">
        <v>120310025</v>
      </c>
      <c r="T2670" s="8">
        <v>1</v>
      </c>
      <c r="U2670" s="8" t="s">
        <v>1369</v>
      </c>
      <c r="V2670" s="8">
        <v>1.5E-3</v>
      </c>
      <c r="W2670" s="8" t="s">
        <v>1371</v>
      </c>
      <c r="X2670" s="8">
        <v>5.0000000000000001E-3</v>
      </c>
      <c r="Y2670" s="8" t="s">
        <v>1507</v>
      </c>
      <c r="Z2670" s="8">
        <v>0.01</v>
      </c>
      <c r="AA2670" s="8">
        <v>0</v>
      </c>
      <c r="AB2670" s="8">
        <v>0</v>
      </c>
      <c r="AK2670" s="8">
        <v>0</v>
      </c>
      <c r="AL2670" s="8">
        <v>0</v>
      </c>
      <c r="AM2670" s="8">
        <v>0</v>
      </c>
      <c r="AN2670" s="8">
        <v>0</v>
      </c>
      <c r="AO2670" s="8">
        <v>0</v>
      </c>
      <c r="AP2670" s="8">
        <v>0</v>
      </c>
      <c r="AQ2670" s="8">
        <v>30013</v>
      </c>
      <c r="AR2670" s="8">
        <v>5.0000000000000001E-3</v>
      </c>
      <c r="AS2670" s="8">
        <v>0</v>
      </c>
      <c r="AT2670" s="8">
        <v>0</v>
      </c>
      <c r="AU2670" s="8">
        <v>30201</v>
      </c>
      <c r="AV2670" s="8">
        <v>0.01</v>
      </c>
    </row>
    <row r="2671" spans="1:48">
      <c r="A2671" s="8" t="s">
        <v>2002</v>
      </c>
      <c r="B2671" s="8">
        <v>120300036</v>
      </c>
      <c r="D2671" s="8" t="s">
        <v>14842</v>
      </c>
      <c r="I2671" s="8">
        <v>0</v>
      </c>
      <c r="K2671" s="8" t="s">
        <v>4317</v>
      </c>
      <c r="S2671" s="8">
        <v>120310026</v>
      </c>
      <c r="T2671" s="8">
        <v>1</v>
      </c>
      <c r="U2671" s="8" t="s">
        <v>1369</v>
      </c>
      <c r="V2671" s="8">
        <v>1.1999999999999999E-3</v>
      </c>
      <c r="W2671" s="8" t="s">
        <v>1371</v>
      </c>
      <c r="X2671" s="8">
        <v>4.0000000000000001E-3</v>
      </c>
      <c r="Y2671" s="8" t="s">
        <v>1507</v>
      </c>
      <c r="Z2671" s="8">
        <v>8.0000000000000002E-3</v>
      </c>
      <c r="AA2671" s="8">
        <v>0</v>
      </c>
      <c r="AB2671" s="8">
        <v>0</v>
      </c>
      <c r="AK2671" s="8">
        <v>0</v>
      </c>
      <c r="AL2671" s="8">
        <v>0</v>
      </c>
      <c r="AM2671" s="8">
        <v>0</v>
      </c>
      <c r="AN2671" s="8">
        <v>0</v>
      </c>
      <c r="AO2671" s="8">
        <v>0</v>
      </c>
      <c r="AP2671" s="8">
        <v>0</v>
      </c>
      <c r="AQ2671" s="8">
        <v>30013</v>
      </c>
      <c r="AR2671" s="8">
        <v>5.0000000000000001E-3</v>
      </c>
      <c r="AS2671" s="8">
        <v>0</v>
      </c>
      <c r="AT2671" s="8">
        <v>0</v>
      </c>
      <c r="AU2671" s="8">
        <v>30201</v>
      </c>
      <c r="AV2671" s="8">
        <v>0.01</v>
      </c>
    </row>
    <row r="2672" spans="1:48">
      <c r="A2672" s="8" t="s">
        <v>2002</v>
      </c>
      <c r="B2672" s="8">
        <v>120300037</v>
      </c>
      <c r="D2672" s="8" t="s">
        <v>4350</v>
      </c>
      <c r="I2672" s="8">
        <v>0</v>
      </c>
      <c r="K2672" s="8" t="s">
        <v>4351</v>
      </c>
      <c r="S2672" s="8">
        <v>120310037</v>
      </c>
      <c r="T2672" s="8">
        <v>1</v>
      </c>
      <c r="U2672" s="8" t="s">
        <v>1369</v>
      </c>
      <c r="V2672" s="8">
        <v>1.5E-3</v>
      </c>
      <c r="W2672" s="8">
        <v>0</v>
      </c>
      <c r="X2672" s="8">
        <v>0</v>
      </c>
      <c r="Y2672" s="8" t="s">
        <v>1473</v>
      </c>
      <c r="Z2672" s="8">
        <v>1.8E-3</v>
      </c>
      <c r="AA2672" s="8">
        <v>0</v>
      </c>
      <c r="AB2672" s="8">
        <v>0</v>
      </c>
      <c r="AK2672" s="8">
        <v>30106</v>
      </c>
      <c r="AL2672" s="8">
        <v>2.222E-3</v>
      </c>
      <c r="AM2672" s="8">
        <v>0</v>
      </c>
      <c r="AN2672" s="8">
        <v>0</v>
      </c>
      <c r="AO2672" s="8">
        <v>30105</v>
      </c>
      <c r="AP2672" s="8">
        <v>2.2222000000000002E-2</v>
      </c>
      <c r="AQ2672" s="8">
        <v>30013</v>
      </c>
      <c r="AR2672" s="8">
        <v>0.04</v>
      </c>
      <c r="AS2672" s="8">
        <v>0</v>
      </c>
      <c r="AT2672" s="8">
        <v>0</v>
      </c>
      <c r="AU2672" s="8">
        <v>30201</v>
      </c>
      <c r="AV2672" s="8">
        <v>2.222E-3</v>
      </c>
    </row>
    <row r="2673" spans="1:48">
      <c r="A2673" s="8" t="s">
        <v>2002</v>
      </c>
      <c r="B2673" s="8">
        <v>120300038</v>
      </c>
      <c r="D2673" s="8" t="s">
        <v>14843</v>
      </c>
      <c r="I2673" s="8">
        <v>0</v>
      </c>
      <c r="K2673" s="8" t="s">
        <v>4065</v>
      </c>
      <c r="S2673" s="8">
        <v>120310038</v>
      </c>
      <c r="T2673" s="8">
        <v>1</v>
      </c>
      <c r="U2673" s="8">
        <v>0</v>
      </c>
      <c r="V2673" s="8">
        <v>0</v>
      </c>
      <c r="W2673" s="8">
        <v>0</v>
      </c>
      <c r="X2673" s="8">
        <v>0</v>
      </c>
      <c r="Y2673" s="8">
        <v>0</v>
      </c>
      <c r="Z2673" s="8">
        <v>0</v>
      </c>
      <c r="AA2673" s="8" t="s">
        <v>1365</v>
      </c>
      <c r="AB2673" s="8">
        <v>5.9999999999999995E-4</v>
      </c>
      <c r="AK2673" s="8">
        <v>0</v>
      </c>
      <c r="AL2673" s="8">
        <v>0</v>
      </c>
      <c r="AM2673" s="8">
        <v>30029</v>
      </c>
      <c r="AN2673" s="8">
        <v>0.01</v>
      </c>
      <c r="AO2673" s="8">
        <v>0</v>
      </c>
      <c r="AP2673" s="8">
        <v>0</v>
      </c>
      <c r="AQ2673" s="8">
        <v>0</v>
      </c>
      <c r="AR2673" s="8">
        <v>0</v>
      </c>
      <c r="AS2673" s="8">
        <v>0</v>
      </c>
      <c r="AT2673" s="8">
        <v>0</v>
      </c>
      <c r="AU2673" s="8">
        <v>30201</v>
      </c>
      <c r="AV2673" s="8">
        <v>0.01</v>
      </c>
    </row>
    <row r="2674" spans="1:48">
      <c r="A2674" s="8" t="s">
        <v>2002</v>
      </c>
      <c r="B2674" s="8">
        <v>120300039</v>
      </c>
      <c r="D2674" s="8" t="s">
        <v>14841</v>
      </c>
      <c r="I2674" s="8">
        <v>0</v>
      </c>
      <c r="K2674" s="8" t="s">
        <v>4317</v>
      </c>
      <c r="S2674" s="8">
        <v>120310039</v>
      </c>
      <c r="T2674" s="8">
        <v>1</v>
      </c>
      <c r="U2674" s="8" t="s">
        <v>1369</v>
      </c>
      <c r="V2674" s="8">
        <v>1.5E-3</v>
      </c>
      <c r="W2674" s="8" t="s">
        <v>1371</v>
      </c>
      <c r="X2674" s="8">
        <v>5.0000000000000001E-3</v>
      </c>
      <c r="Y2674" s="8" t="s">
        <v>1507</v>
      </c>
      <c r="Z2674" s="8">
        <v>0.01</v>
      </c>
      <c r="AA2674" s="8">
        <v>0</v>
      </c>
      <c r="AB2674" s="8">
        <v>0</v>
      </c>
      <c r="AK2674" s="8">
        <v>0</v>
      </c>
      <c r="AL2674" s="8">
        <v>0</v>
      </c>
      <c r="AM2674" s="8">
        <v>0</v>
      </c>
      <c r="AN2674" s="8">
        <v>0</v>
      </c>
      <c r="AO2674" s="8">
        <v>0</v>
      </c>
      <c r="AP2674" s="8">
        <v>0</v>
      </c>
      <c r="AQ2674" s="8">
        <v>30013</v>
      </c>
      <c r="AR2674" s="8">
        <v>5.0000000000000001E-3</v>
      </c>
      <c r="AS2674" s="8">
        <v>0</v>
      </c>
      <c r="AT2674" s="8">
        <v>0</v>
      </c>
      <c r="AU2674" s="8">
        <v>30201</v>
      </c>
      <c r="AV2674" s="8">
        <v>0.01</v>
      </c>
    </row>
    <row r="2675" spans="1:48">
      <c r="A2675" s="8" t="s">
        <v>2002</v>
      </c>
      <c r="B2675" s="8">
        <v>120300041</v>
      </c>
      <c r="D2675" s="8" t="s">
        <v>14844</v>
      </c>
      <c r="E2675" s="8">
        <v>1.6666666666666668E-3</v>
      </c>
      <c r="H2675" s="8">
        <v>4.1666666666666666E-3</v>
      </c>
      <c r="I2675" s="8">
        <v>4.1666666666666666E-3</v>
      </c>
      <c r="J2675" s="8">
        <v>5.8333333333333336E-3</v>
      </c>
      <c r="K2675" s="8" t="s">
        <v>2419</v>
      </c>
      <c r="S2675" s="8">
        <v>127000315</v>
      </c>
      <c r="T2675" s="8">
        <v>1</v>
      </c>
      <c r="U2675" s="8">
        <v>0</v>
      </c>
      <c r="V2675" s="8">
        <v>0</v>
      </c>
      <c r="W2675" s="8">
        <v>0</v>
      </c>
      <c r="X2675" s="8">
        <v>0</v>
      </c>
      <c r="Y2675" s="8">
        <v>0</v>
      </c>
      <c r="Z2675" s="8">
        <v>0</v>
      </c>
      <c r="AA2675" s="8" t="s">
        <v>1365</v>
      </c>
      <c r="AB2675" s="8">
        <v>5.5999999999999999E-3</v>
      </c>
      <c r="AK2675" s="8">
        <v>0</v>
      </c>
      <c r="AL2675" s="8">
        <v>0</v>
      </c>
      <c r="AM2675" s="8">
        <v>30029</v>
      </c>
      <c r="AN2675" s="8">
        <v>2E-3</v>
      </c>
      <c r="AO2675" s="8">
        <v>30105</v>
      </c>
      <c r="AP2675" s="8">
        <v>5.0000000000000001E-4</v>
      </c>
      <c r="AQ2675" s="8">
        <v>0</v>
      </c>
      <c r="AR2675" s="8">
        <v>0</v>
      </c>
      <c r="AS2675" s="8">
        <v>0</v>
      </c>
      <c r="AT2675" s="8">
        <v>0</v>
      </c>
      <c r="AU2675" s="8">
        <v>30201</v>
      </c>
      <c r="AV2675" s="8">
        <v>2E-3</v>
      </c>
    </row>
    <row r="2676" spans="1:48">
      <c r="A2676" s="8" t="s">
        <v>2002</v>
      </c>
      <c r="B2676" s="8">
        <v>120300042</v>
      </c>
      <c r="D2676" s="8" t="s">
        <v>14845</v>
      </c>
      <c r="E2676" s="8">
        <v>1.6666666666666668E-3</v>
      </c>
      <c r="H2676" s="8">
        <v>4.1666666666666666E-3</v>
      </c>
      <c r="I2676" s="8">
        <v>4.1666666666666666E-3</v>
      </c>
      <c r="J2676" s="8">
        <v>5.8333333333333336E-3</v>
      </c>
      <c r="K2676" s="8" t="s">
        <v>2419</v>
      </c>
      <c r="S2676" s="8">
        <v>127000316</v>
      </c>
      <c r="T2676" s="8">
        <v>1</v>
      </c>
      <c r="U2676" s="8">
        <v>0</v>
      </c>
      <c r="V2676" s="8">
        <v>0</v>
      </c>
      <c r="W2676" s="8">
        <v>0</v>
      </c>
      <c r="X2676" s="8">
        <v>0</v>
      </c>
      <c r="Y2676" s="8">
        <v>0</v>
      </c>
      <c r="Z2676" s="8">
        <v>0</v>
      </c>
      <c r="AA2676" s="8" t="s">
        <v>1365</v>
      </c>
      <c r="AB2676" s="8">
        <v>5.5999999999999999E-3</v>
      </c>
      <c r="AK2676" s="8">
        <v>0</v>
      </c>
      <c r="AL2676" s="8">
        <v>0</v>
      </c>
      <c r="AM2676" s="8">
        <v>30029</v>
      </c>
      <c r="AN2676" s="8">
        <v>2E-3</v>
      </c>
      <c r="AO2676" s="8">
        <v>30105</v>
      </c>
      <c r="AP2676" s="8">
        <v>5.0000000000000001E-4</v>
      </c>
      <c r="AQ2676" s="8">
        <v>0</v>
      </c>
      <c r="AR2676" s="8">
        <v>0</v>
      </c>
      <c r="AS2676" s="8">
        <v>0</v>
      </c>
      <c r="AT2676" s="8">
        <v>0</v>
      </c>
      <c r="AU2676" s="8">
        <v>30201</v>
      </c>
      <c r="AV2676" s="8">
        <v>2E-3</v>
      </c>
    </row>
    <row r="2677" spans="1:48">
      <c r="A2677" s="8" t="s">
        <v>2002</v>
      </c>
      <c r="B2677" s="8">
        <v>120300043</v>
      </c>
      <c r="D2677" s="8" t="s">
        <v>14846</v>
      </c>
      <c r="E2677" s="8">
        <v>1.6666666666666668E-3</v>
      </c>
      <c r="H2677" s="8">
        <v>4.1666666666666666E-3</v>
      </c>
      <c r="I2677" s="8">
        <v>4.1666666666666666E-3</v>
      </c>
      <c r="J2677" s="8">
        <v>5.8333333333333336E-3</v>
      </c>
      <c r="K2677" s="8" t="s">
        <v>2419</v>
      </c>
      <c r="S2677" s="8">
        <v>127000317</v>
      </c>
      <c r="T2677" s="8">
        <v>1</v>
      </c>
      <c r="U2677" s="8">
        <v>0</v>
      </c>
      <c r="V2677" s="8">
        <v>0</v>
      </c>
      <c r="W2677" s="8">
        <v>0</v>
      </c>
      <c r="X2677" s="8">
        <v>0</v>
      </c>
      <c r="Y2677" s="8">
        <v>0</v>
      </c>
      <c r="Z2677" s="8">
        <v>0</v>
      </c>
      <c r="AA2677" s="8" t="s">
        <v>1365</v>
      </c>
      <c r="AB2677" s="8">
        <v>5.5999999999999999E-3</v>
      </c>
      <c r="AK2677" s="8">
        <v>0</v>
      </c>
      <c r="AL2677" s="8">
        <v>0</v>
      </c>
      <c r="AM2677" s="8">
        <v>30029</v>
      </c>
      <c r="AN2677" s="8">
        <v>2E-3</v>
      </c>
      <c r="AO2677" s="8">
        <v>30105</v>
      </c>
      <c r="AP2677" s="8">
        <v>5.0000000000000001E-4</v>
      </c>
      <c r="AQ2677" s="8">
        <v>0</v>
      </c>
      <c r="AR2677" s="8">
        <v>0</v>
      </c>
      <c r="AS2677" s="8">
        <v>0</v>
      </c>
      <c r="AT2677" s="8">
        <v>0</v>
      </c>
      <c r="AU2677" s="8">
        <v>30201</v>
      </c>
      <c r="AV2677" s="8">
        <v>2E-3</v>
      </c>
    </row>
    <row r="2678" spans="1:48">
      <c r="A2678" s="8" t="s">
        <v>2002</v>
      </c>
      <c r="B2678" s="8">
        <v>120300044</v>
      </c>
      <c r="D2678" s="8" t="s">
        <v>14847</v>
      </c>
      <c r="E2678" s="8">
        <v>1.6666666666666668E-3</v>
      </c>
      <c r="H2678" s="8">
        <v>4.1666666666666666E-3</v>
      </c>
      <c r="I2678" s="8">
        <v>4.1666666666666666E-3</v>
      </c>
      <c r="J2678" s="8">
        <v>5.8333333333333336E-3</v>
      </c>
      <c r="K2678" s="8" t="s">
        <v>2419</v>
      </c>
      <c r="S2678" s="8">
        <v>127000318</v>
      </c>
      <c r="T2678" s="8">
        <v>1</v>
      </c>
      <c r="U2678" s="8">
        <v>0</v>
      </c>
      <c r="V2678" s="8">
        <v>0</v>
      </c>
      <c r="W2678" s="8">
        <v>0</v>
      </c>
      <c r="X2678" s="8">
        <v>0</v>
      </c>
      <c r="Y2678" s="8">
        <v>0</v>
      </c>
      <c r="Z2678" s="8">
        <v>0</v>
      </c>
      <c r="AA2678" s="8" t="s">
        <v>1365</v>
      </c>
      <c r="AB2678" s="8">
        <v>5.5999999999999999E-3</v>
      </c>
      <c r="AK2678" s="8">
        <v>0</v>
      </c>
      <c r="AL2678" s="8">
        <v>0</v>
      </c>
      <c r="AM2678" s="8">
        <v>30029</v>
      </c>
      <c r="AN2678" s="8">
        <v>2E-3</v>
      </c>
      <c r="AO2678" s="8">
        <v>30105</v>
      </c>
      <c r="AP2678" s="8">
        <v>5.0000000000000001E-4</v>
      </c>
      <c r="AQ2678" s="8">
        <v>0</v>
      </c>
      <c r="AR2678" s="8">
        <v>0</v>
      </c>
      <c r="AS2678" s="8">
        <v>0</v>
      </c>
      <c r="AT2678" s="8">
        <v>0</v>
      </c>
      <c r="AU2678" s="8">
        <v>30201</v>
      </c>
      <c r="AV2678" s="8">
        <v>2E-3</v>
      </c>
    </row>
    <row r="2679" spans="1:48">
      <c r="A2679" s="8" t="s">
        <v>2002</v>
      </c>
      <c r="B2679" s="8">
        <v>120300045</v>
      </c>
      <c r="D2679" s="8" t="s">
        <v>14848</v>
      </c>
      <c r="E2679" s="8">
        <v>1.6666666666666668E-3</v>
      </c>
      <c r="H2679" s="8">
        <v>4.1666666666666666E-3</v>
      </c>
      <c r="I2679" s="8">
        <v>4.1666666666666666E-3</v>
      </c>
      <c r="J2679" s="8">
        <v>5.8333333333333336E-3</v>
      </c>
      <c r="K2679" s="8" t="s">
        <v>2419</v>
      </c>
      <c r="S2679" s="8">
        <v>127000319</v>
      </c>
      <c r="T2679" s="8">
        <v>1</v>
      </c>
      <c r="U2679" s="8">
        <v>0</v>
      </c>
      <c r="V2679" s="8">
        <v>0</v>
      </c>
      <c r="W2679" s="8">
        <v>0</v>
      </c>
      <c r="X2679" s="8">
        <v>0</v>
      </c>
      <c r="Y2679" s="8">
        <v>0</v>
      </c>
      <c r="Z2679" s="8">
        <v>0</v>
      </c>
      <c r="AA2679" s="8" t="s">
        <v>1365</v>
      </c>
      <c r="AB2679" s="8">
        <v>5.5999999999999999E-3</v>
      </c>
      <c r="AK2679" s="8">
        <v>0</v>
      </c>
      <c r="AL2679" s="8">
        <v>0</v>
      </c>
      <c r="AM2679" s="8">
        <v>30029</v>
      </c>
      <c r="AN2679" s="8">
        <v>2E-3</v>
      </c>
      <c r="AO2679" s="8">
        <v>30105</v>
      </c>
      <c r="AP2679" s="8">
        <v>5.0000000000000001E-4</v>
      </c>
      <c r="AQ2679" s="8">
        <v>0</v>
      </c>
      <c r="AR2679" s="8">
        <v>0</v>
      </c>
      <c r="AS2679" s="8">
        <v>0</v>
      </c>
      <c r="AT2679" s="8">
        <v>0</v>
      </c>
      <c r="AU2679" s="8">
        <v>30201</v>
      </c>
      <c r="AV2679" s="8">
        <v>2E-3</v>
      </c>
    </row>
    <row r="2680" spans="1:48">
      <c r="A2680" s="8" t="s">
        <v>2002</v>
      </c>
      <c r="B2680" s="8">
        <v>120300046</v>
      </c>
      <c r="D2680" s="8" t="s">
        <v>14849</v>
      </c>
      <c r="E2680" s="8">
        <v>1.6666666666666668E-3</v>
      </c>
      <c r="H2680" s="8">
        <v>4.1666666666666666E-3</v>
      </c>
      <c r="I2680" s="8">
        <v>4.1666666666666666E-3</v>
      </c>
      <c r="J2680" s="8">
        <v>5.8333333333333336E-3</v>
      </c>
      <c r="K2680" s="8" t="s">
        <v>2419</v>
      </c>
      <c r="S2680" s="8">
        <v>127000320</v>
      </c>
      <c r="T2680" s="8">
        <v>1</v>
      </c>
      <c r="U2680" s="8">
        <v>0</v>
      </c>
      <c r="V2680" s="8">
        <v>0</v>
      </c>
      <c r="W2680" s="8">
        <v>0</v>
      </c>
      <c r="X2680" s="8">
        <v>0</v>
      </c>
      <c r="Y2680" s="8">
        <v>0</v>
      </c>
      <c r="Z2680" s="8">
        <v>0</v>
      </c>
      <c r="AA2680" s="8" t="s">
        <v>1365</v>
      </c>
      <c r="AB2680" s="8">
        <v>5.5999999999999999E-3</v>
      </c>
      <c r="AK2680" s="8">
        <v>0</v>
      </c>
      <c r="AL2680" s="8">
        <v>0</v>
      </c>
      <c r="AM2680" s="8">
        <v>30029</v>
      </c>
      <c r="AN2680" s="8">
        <v>2E-3</v>
      </c>
      <c r="AO2680" s="8">
        <v>30105</v>
      </c>
      <c r="AP2680" s="8">
        <v>5.0000000000000001E-4</v>
      </c>
      <c r="AQ2680" s="8">
        <v>0</v>
      </c>
      <c r="AR2680" s="8">
        <v>0</v>
      </c>
      <c r="AS2680" s="8">
        <v>0</v>
      </c>
      <c r="AT2680" s="8">
        <v>0</v>
      </c>
      <c r="AU2680" s="8">
        <v>30201</v>
      </c>
      <c r="AV2680" s="8">
        <v>2E-3</v>
      </c>
    </row>
    <row r="2681" spans="1:48">
      <c r="A2681" s="8" t="s">
        <v>2002</v>
      </c>
      <c r="B2681" s="8">
        <v>120300051</v>
      </c>
      <c r="D2681" s="8" t="s">
        <v>4359</v>
      </c>
      <c r="E2681" s="8">
        <v>1.6833333333333332E-2</v>
      </c>
      <c r="F2681" s="8">
        <v>1.6500000000000001E-2</v>
      </c>
      <c r="G2681" s="8">
        <v>3.3583333333333333E-2</v>
      </c>
      <c r="I2681" s="8">
        <v>5.0083333333333334E-2</v>
      </c>
      <c r="J2681" s="8">
        <v>1.6E-2</v>
      </c>
      <c r="K2681" s="8" t="s">
        <v>2419</v>
      </c>
      <c r="S2681" s="8">
        <v>120310051</v>
      </c>
      <c r="T2681" s="8">
        <v>1</v>
      </c>
      <c r="U2681" s="8">
        <v>0</v>
      </c>
      <c r="V2681" s="8">
        <v>0</v>
      </c>
      <c r="W2681" s="8" t="s">
        <v>1371</v>
      </c>
      <c r="X2681" s="8">
        <v>0.01</v>
      </c>
      <c r="Y2681" s="8" t="s">
        <v>1507</v>
      </c>
      <c r="Z2681" s="8">
        <v>2.7E-2</v>
      </c>
      <c r="AA2681" s="8" t="s">
        <v>1427</v>
      </c>
      <c r="AB2681" s="8">
        <v>1.3500000000000001E-3</v>
      </c>
      <c r="AK2681" s="8">
        <v>0</v>
      </c>
      <c r="AL2681" s="8">
        <v>0</v>
      </c>
      <c r="AM2681" s="8">
        <v>0</v>
      </c>
      <c r="AN2681" s="8">
        <v>0</v>
      </c>
      <c r="AO2681" s="8">
        <v>0</v>
      </c>
      <c r="AP2681" s="8">
        <v>0</v>
      </c>
      <c r="AQ2681" s="8">
        <v>30013</v>
      </c>
      <c r="AR2681" s="8">
        <v>0.5</v>
      </c>
      <c r="AS2681" s="8">
        <v>0</v>
      </c>
      <c r="AT2681" s="8">
        <v>0</v>
      </c>
      <c r="AU2681" s="8">
        <v>30201</v>
      </c>
      <c r="AV2681" s="8">
        <v>0.01</v>
      </c>
    </row>
    <row r="2682" spans="1:48">
      <c r="A2682" s="8" t="s">
        <v>2002</v>
      </c>
      <c r="B2682" s="8">
        <v>120300053</v>
      </c>
      <c r="D2682" s="8" t="s">
        <v>4360</v>
      </c>
      <c r="E2682" s="8">
        <v>6.8333333333333336E-3</v>
      </c>
      <c r="F2682" s="8">
        <v>1.2833333333333334E-2</v>
      </c>
      <c r="G2682" s="8">
        <v>5.5583333333333332E-2</v>
      </c>
      <c r="I2682" s="8">
        <v>6.8416666666666667E-2</v>
      </c>
      <c r="J2682" s="8">
        <v>1.6E-2</v>
      </c>
      <c r="K2682" s="8" t="s">
        <v>2419</v>
      </c>
      <c r="S2682" s="8">
        <v>120310053</v>
      </c>
      <c r="T2682" s="8">
        <v>1</v>
      </c>
      <c r="U2682" s="8">
        <v>0</v>
      </c>
      <c r="V2682" s="8">
        <v>0</v>
      </c>
      <c r="W2682" s="8" t="s">
        <v>1371</v>
      </c>
      <c r="X2682" s="8">
        <v>8.0000000000000002E-3</v>
      </c>
      <c r="Y2682" s="8" t="s">
        <v>1507</v>
      </c>
      <c r="Z2682" s="8">
        <v>1.7999999999999999E-2</v>
      </c>
      <c r="AA2682" s="8" t="s">
        <v>1427</v>
      </c>
      <c r="AB2682" s="8">
        <v>8.9999999999999998E-4</v>
      </c>
      <c r="AK2682" s="8">
        <v>0</v>
      </c>
      <c r="AL2682" s="8">
        <v>0</v>
      </c>
      <c r="AM2682" s="8">
        <v>0</v>
      </c>
      <c r="AN2682" s="8">
        <v>0</v>
      </c>
      <c r="AO2682" s="8">
        <v>0</v>
      </c>
      <c r="AP2682" s="8">
        <v>0</v>
      </c>
      <c r="AQ2682" s="8">
        <v>30013</v>
      </c>
      <c r="AR2682" s="8">
        <v>0.3</v>
      </c>
      <c r="AS2682" s="8">
        <v>0</v>
      </c>
      <c r="AT2682" s="8">
        <v>0</v>
      </c>
      <c r="AU2682" s="8">
        <v>30201</v>
      </c>
      <c r="AV2682" s="8">
        <v>0.01</v>
      </c>
    </row>
    <row r="2683" spans="1:48">
      <c r="A2683" s="8" t="s">
        <v>2002</v>
      </c>
      <c r="D2683" s="8">
        <v>0</v>
      </c>
      <c r="I2683" s="8">
        <v>0</v>
      </c>
      <c r="U2683" s="8">
        <v>0</v>
      </c>
      <c r="V2683" s="8">
        <v>0</v>
      </c>
      <c r="W2683" s="8">
        <v>0</v>
      </c>
      <c r="X2683" s="8">
        <v>0</v>
      </c>
      <c r="Y2683" s="8">
        <v>0</v>
      </c>
      <c r="Z2683" s="8">
        <v>0</v>
      </c>
      <c r="AA2683" s="8">
        <v>0</v>
      </c>
      <c r="AB2683" s="8">
        <v>0</v>
      </c>
      <c r="AK2683" s="8">
        <v>0</v>
      </c>
      <c r="AL2683" s="8">
        <v>0</v>
      </c>
      <c r="AM2683" s="8">
        <v>0</v>
      </c>
      <c r="AN2683" s="8">
        <v>0</v>
      </c>
      <c r="AO2683" s="8">
        <v>0</v>
      </c>
      <c r="AP2683" s="8">
        <v>0</v>
      </c>
      <c r="AQ2683" s="8">
        <v>0</v>
      </c>
      <c r="AR2683" s="8">
        <v>0</v>
      </c>
      <c r="AS2683" s="8">
        <v>0</v>
      </c>
      <c r="AT2683" s="8">
        <v>0</v>
      </c>
      <c r="AU2683" s="8">
        <v>0</v>
      </c>
      <c r="AV2683" s="8">
        <v>0</v>
      </c>
    </row>
    <row r="2684" spans="1:48">
      <c r="A2684" s="8" t="s">
        <v>2002</v>
      </c>
      <c r="B2684" s="8">
        <v>120310033</v>
      </c>
      <c r="D2684" s="8" t="s">
        <v>14850</v>
      </c>
      <c r="E2684" s="8">
        <v>6.6666666666666664E-4</v>
      </c>
      <c r="F2684" s="8">
        <v>5.8333333333333338E-4</v>
      </c>
      <c r="G2684" s="8">
        <v>1.6666666666666668E-3</v>
      </c>
      <c r="I2684" s="8">
        <v>2.2500000000000003E-3</v>
      </c>
      <c r="J2684" s="8">
        <v>4.1666666666666669E-4</v>
      </c>
      <c r="K2684" s="8" t="s">
        <v>4351</v>
      </c>
      <c r="S2684" s="8">
        <v>120310037</v>
      </c>
      <c r="T2684" s="8">
        <v>1</v>
      </c>
      <c r="U2684" s="8" t="s">
        <v>1369</v>
      </c>
      <c r="V2684" s="8">
        <v>1.1999999999999999E-3</v>
      </c>
      <c r="W2684" s="8">
        <v>0</v>
      </c>
      <c r="X2684" s="8">
        <v>0</v>
      </c>
      <c r="Y2684" s="8" t="s">
        <v>1473</v>
      </c>
      <c r="Z2684" s="8">
        <v>2.15E-3</v>
      </c>
      <c r="AA2684" s="8">
        <v>0</v>
      </c>
      <c r="AB2684" s="8">
        <v>0</v>
      </c>
      <c r="AK2684" s="8">
        <v>30106</v>
      </c>
      <c r="AL2684" s="8">
        <v>2.222E-3</v>
      </c>
      <c r="AM2684" s="8">
        <v>0</v>
      </c>
      <c r="AN2684" s="8">
        <v>0</v>
      </c>
      <c r="AO2684" s="8">
        <v>0</v>
      </c>
      <c r="AP2684" s="8">
        <v>0</v>
      </c>
      <c r="AQ2684" s="8">
        <v>30013</v>
      </c>
      <c r="AR2684" s="8">
        <v>4.0000000000000001E-3</v>
      </c>
      <c r="AS2684" s="8">
        <v>0</v>
      </c>
      <c r="AT2684" s="8">
        <v>0</v>
      </c>
      <c r="AU2684" s="8">
        <v>0</v>
      </c>
      <c r="AV2684" s="8">
        <v>0</v>
      </c>
    </row>
    <row r="2685" spans="1:48">
      <c r="A2685" s="8" t="s">
        <v>2002</v>
      </c>
      <c r="D2685" s="8">
        <v>0</v>
      </c>
      <c r="I2685" s="8">
        <v>0</v>
      </c>
      <c r="U2685" s="8">
        <v>0</v>
      </c>
      <c r="V2685" s="8">
        <v>0</v>
      </c>
      <c r="W2685" s="8">
        <v>0</v>
      </c>
      <c r="X2685" s="8">
        <v>0</v>
      </c>
      <c r="Y2685" s="8">
        <v>0</v>
      </c>
      <c r="Z2685" s="8">
        <v>0</v>
      </c>
      <c r="AA2685" s="8">
        <v>0</v>
      </c>
      <c r="AB2685" s="8">
        <v>0</v>
      </c>
      <c r="AK2685" s="8">
        <v>0</v>
      </c>
      <c r="AL2685" s="8">
        <v>0</v>
      </c>
      <c r="AM2685" s="8">
        <v>0</v>
      </c>
      <c r="AN2685" s="8">
        <v>0</v>
      </c>
      <c r="AO2685" s="8">
        <v>0</v>
      </c>
      <c r="AP2685" s="8">
        <v>0</v>
      </c>
      <c r="AQ2685" s="8">
        <v>0</v>
      </c>
      <c r="AR2685" s="8">
        <v>0</v>
      </c>
      <c r="AS2685" s="8">
        <v>0</v>
      </c>
      <c r="AT2685" s="8">
        <v>0</v>
      </c>
      <c r="AU2685" s="8">
        <v>0</v>
      </c>
      <c r="AV2685" s="8">
        <v>0</v>
      </c>
    </row>
    <row r="2686" spans="1:48">
      <c r="A2686" s="8" t="s">
        <v>2002</v>
      </c>
      <c r="D2686" s="8">
        <v>0</v>
      </c>
      <c r="I2686" s="8">
        <v>0</v>
      </c>
      <c r="U2686" s="8">
        <v>0</v>
      </c>
      <c r="V2686" s="8">
        <v>0</v>
      </c>
      <c r="W2686" s="8">
        <v>0</v>
      </c>
      <c r="X2686" s="8">
        <v>0</v>
      </c>
      <c r="Y2686" s="8">
        <v>0</v>
      </c>
      <c r="Z2686" s="8">
        <v>0</v>
      </c>
      <c r="AA2686" s="8">
        <v>0</v>
      </c>
      <c r="AB2686" s="8">
        <v>0</v>
      </c>
      <c r="AK2686" s="8">
        <v>0</v>
      </c>
      <c r="AL2686" s="8">
        <v>0</v>
      </c>
      <c r="AM2686" s="8">
        <v>0</v>
      </c>
      <c r="AN2686" s="8">
        <v>0</v>
      </c>
      <c r="AO2686" s="8">
        <v>0</v>
      </c>
      <c r="AP2686" s="8">
        <v>0</v>
      </c>
      <c r="AQ2686" s="8">
        <v>0</v>
      </c>
      <c r="AR2686" s="8">
        <v>0</v>
      </c>
      <c r="AS2686" s="8">
        <v>0</v>
      </c>
      <c r="AT2686" s="8">
        <v>0</v>
      </c>
      <c r="AU2686" s="8">
        <v>0</v>
      </c>
      <c r="AV2686" s="8">
        <v>0</v>
      </c>
    </row>
    <row r="2687" spans="1:48">
      <c r="A2687" s="8" t="s">
        <v>2002</v>
      </c>
      <c r="D2687" s="8">
        <v>0</v>
      </c>
      <c r="I2687" s="8">
        <v>0</v>
      </c>
      <c r="U2687" s="8">
        <v>0</v>
      </c>
      <c r="V2687" s="8">
        <v>0</v>
      </c>
      <c r="W2687" s="8">
        <v>0</v>
      </c>
      <c r="X2687" s="8">
        <v>0</v>
      </c>
      <c r="Y2687" s="8">
        <v>0</v>
      </c>
      <c r="Z2687" s="8">
        <v>0</v>
      </c>
      <c r="AA2687" s="8">
        <v>0</v>
      </c>
      <c r="AB2687" s="8">
        <v>0</v>
      </c>
      <c r="AK2687" s="8">
        <v>0</v>
      </c>
      <c r="AL2687" s="8">
        <v>0</v>
      </c>
      <c r="AM2687" s="8">
        <v>0</v>
      </c>
      <c r="AN2687" s="8">
        <v>0</v>
      </c>
      <c r="AO2687" s="8">
        <v>0</v>
      </c>
      <c r="AP2687" s="8">
        <v>0</v>
      </c>
      <c r="AQ2687" s="8">
        <v>0</v>
      </c>
      <c r="AR2687" s="8">
        <v>0</v>
      </c>
      <c r="AS2687" s="8">
        <v>0</v>
      </c>
      <c r="AT2687" s="8">
        <v>0</v>
      </c>
      <c r="AU2687" s="8">
        <v>0</v>
      </c>
      <c r="AV2687" s="8">
        <v>0</v>
      </c>
    </row>
    <row r="2688" spans="1:48">
      <c r="A2688" s="8" t="s">
        <v>2002</v>
      </c>
      <c r="B2688" s="8">
        <v>126000004</v>
      </c>
      <c r="D2688" s="8" t="s">
        <v>4362</v>
      </c>
      <c r="I2688" s="8">
        <v>0</v>
      </c>
      <c r="S2688" s="8">
        <v>126010004</v>
      </c>
      <c r="T2688" s="8">
        <v>1</v>
      </c>
      <c r="U2688" s="8" t="s">
        <v>1369</v>
      </c>
      <c r="V2688" s="8">
        <v>2.7E-4</v>
      </c>
      <c r="W2688" s="8" t="s">
        <v>1371</v>
      </c>
      <c r="X2688" s="8">
        <v>8.9999999999999998E-4</v>
      </c>
      <c r="Y2688" s="8" t="s">
        <v>1465</v>
      </c>
      <c r="Z2688" s="8">
        <v>7.4700000000000001E-3</v>
      </c>
      <c r="AA2688" s="8">
        <v>0</v>
      </c>
      <c r="AB2688" s="8">
        <v>0</v>
      </c>
      <c r="AK2688" s="8">
        <v>0</v>
      </c>
      <c r="AL2688" s="8">
        <v>0</v>
      </c>
      <c r="AM2688" s="8">
        <v>0</v>
      </c>
      <c r="AN2688" s="8">
        <v>0</v>
      </c>
      <c r="AO2688" s="8">
        <v>0</v>
      </c>
      <c r="AP2688" s="8">
        <v>0</v>
      </c>
      <c r="AQ2688" s="8">
        <v>30013</v>
      </c>
      <c r="AR2688" s="8">
        <v>0.01</v>
      </c>
      <c r="AS2688" s="8">
        <v>0</v>
      </c>
      <c r="AT2688" s="8">
        <v>0</v>
      </c>
      <c r="AU2688" s="8">
        <v>30201</v>
      </c>
      <c r="AV2688" s="8">
        <v>5.0000000000000001E-3</v>
      </c>
    </row>
    <row r="2689" spans="1:48">
      <c r="A2689" s="8" t="s">
        <v>2002</v>
      </c>
      <c r="B2689" s="8">
        <v>126000005</v>
      </c>
      <c r="D2689" s="8" t="s">
        <v>4363</v>
      </c>
      <c r="I2689" s="8">
        <v>0</v>
      </c>
      <c r="S2689" s="8">
        <v>126010005</v>
      </c>
      <c r="T2689" s="8">
        <v>1</v>
      </c>
      <c r="U2689" s="8" t="s">
        <v>1369</v>
      </c>
      <c r="V2689" s="8">
        <v>2.7E-4</v>
      </c>
      <c r="W2689" s="8" t="s">
        <v>1371</v>
      </c>
      <c r="X2689" s="8">
        <v>8.9999999999999998E-4</v>
      </c>
      <c r="Y2689" s="8" t="s">
        <v>1465</v>
      </c>
      <c r="Z2689" s="8">
        <v>7.4700000000000001E-3</v>
      </c>
      <c r="AA2689" s="8">
        <v>0</v>
      </c>
      <c r="AB2689" s="8">
        <v>0</v>
      </c>
      <c r="AK2689" s="8">
        <v>0</v>
      </c>
      <c r="AL2689" s="8">
        <v>0</v>
      </c>
      <c r="AM2689" s="8">
        <v>0</v>
      </c>
      <c r="AN2689" s="8">
        <v>0</v>
      </c>
      <c r="AO2689" s="8">
        <v>0</v>
      </c>
      <c r="AP2689" s="8">
        <v>0</v>
      </c>
      <c r="AQ2689" s="8">
        <v>30013</v>
      </c>
      <c r="AR2689" s="8">
        <v>0.01</v>
      </c>
      <c r="AS2689" s="8">
        <v>0</v>
      </c>
      <c r="AT2689" s="8">
        <v>0</v>
      </c>
      <c r="AU2689" s="8">
        <v>30201</v>
      </c>
      <c r="AV2689" s="8">
        <v>5.0000000000000001E-3</v>
      </c>
    </row>
    <row r="2690" spans="1:48">
      <c r="A2690" s="8" t="s">
        <v>2002</v>
      </c>
      <c r="D2690" s="8">
        <v>0</v>
      </c>
      <c r="I2690" s="8">
        <v>0</v>
      </c>
      <c r="U2690" s="8">
        <v>0</v>
      </c>
      <c r="V2690" s="8">
        <v>0</v>
      </c>
      <c r="W2690" s="8">
        <v>0</v>
      </c>
      <c r="X2690" s="8">
        <v>0</v>
      </c>
      <c r="Y2690" s="8">
        <v>0</v>
      </c>
      <c r="Z2690" s="8">
        <v>0</v>
      </c>
      <c r="AA2690" s="8">
        <v>0</v>
      </c>
      <c r="AB2690" s="8">
        <v>0</v>
      </c>
      <c r="AK2690" s="8">
        <v>0</v>
      </c>
      <c r="AL2690" s="8">
        <v>0</v>
      </c>
      <c r="AM2690" s="8">
        <v>0</v>
      </c>
      <c r="AN2690" s="8">
        <v>0</v>
      </c>
      <c r="AO2690" s="8">
        <v>0</v>
      </c>
      <c r="AP2690" s="8">
        <v>0</v>
      </c>
      <c r="AQ2690" s="8">
        <v>0</v>
      </c>
      <c r="AR2690" s="8">
        <v>0</v>
      </c>
      <c r="AS2690" s="8">
        <v>0</v>
      </c>
      <c r="AT2690" s="8">
        <v>0</v>
      </c>
      <c r="AU2690" s="8">
        <v>0</v>
      </c>
      <c r="AV2690" s="8">
        <v>0</v>
      </c>
    </row>
    <row r="2691" spans="1:48">
      <c r="A2691" s="8" t="s">
        <v>2002</v>
      </c>
      <c r="D2691" s="8">
        <v>0</v>
      </c>
      <c r="I2691" s="8">
        <v>0</v>
      </c>
      <c r="U2691" s="8">
        <v>0</v>
      </c>
      <c r="V2691" s="8">
        <v>0</v>
      </c>
      <c r="W2691" s="8">
        <v>0</v>
      </c>
      <c r="X2691" s="8">
        <v>0</v>
      </c>
      <c r="Y2691" s="8">
        <v>0</v>
      </c>
      <c r="Z2691" s="8">
        <v>0</v>
      </c>
      <c r="AA2691" s="8">
        <v>0</v>
      </c>
      <c r="AB2691" s="8">
        <v>0</v>
      </c>
      <c r="AK2691" s="8">
        <v>0</v>
      </c>
      <c r="AL2691" s="8">
        <v>0</v>
      </c>
      <c r="AM2691" s="8">
        <v>0</v>
      </c>
      <c r="AN2691" s="8">
        <v>0</v>
      </c>
      <c r="AO2691" s="8">
        <v>0</v>
      </c>
      <c r="AP2691" s="8">
        <v>0</v>
      </c>
      <c r="AQ2691" s="8">
        <v>0</v>
      </c>
      <c r="AR2691" s="8">
        <v>0</v>
      </c>
      <c r="AS2691" s="8">
        <v>0</v>
      </c>
      <c r="AT2691" s="8">
        <v>0</v>
      </c>
      <c r="AU2691" s="8">
        <v>0</v>
      </c>
      <c r="AV2691" s="8">
        <v>0</v>
      </c>
    </row>
    <row r="2692" spans="1:48">
      <c r="A2692" s="8" t="s">
        <v>2002</v>
      </c>
      <c r="B2692" s="8">
        <v>130000001</v>
      </c>
      <c r="D2692" s="8" t="s">
        <v>14851</v>
      </c>
      <c r="E2692" s="8">
        <v>1.2500000000000001E-2</v>
      </c>
      <c r="G2692" s="8">
        <v>4.1666666666666669E-4</v>
      </c>
      <c r="I2692" s="8">
        <v>4.1666666666666669E-4</v>
      </c>
      <c r="J2692" s="8">
        <v>1.2500000000000001E-2</v>
      </c>
      <c r="S2692" s="8">
        <v>130010001</v>
      </c>
      <c r="T2692" s="8">
        <v>1</v>
      </c>
      <c r="U2692" s="8">
        <v>0</v>
      </c>
      <c r="V2692" s="8">
        <v>0</v>
      </c>
      <c r="W2692" s="8">
        <v>0</v>
      </c>
      <c r="X2692" s="8">
        <v>0</v>
      </c>
      <c r="Y2692" s="8" t="s">
        <v>1507</v>
      </c>
      <c r="Z2692" s="8">
        <v>2.2100000000000002E-3</v>
      </c>
      <c r="AA2692" s="8" t="s">
        <v>1427</v>
      </c>
      <c r="AB2692" s="8">
        <v>5.5000000000000002E-5</v>
      </c>
      <c r="AK2692" s="8">
        <v>30191</v>
      </c>
      <c r="AL2692" s="8">
        <v>9.1000000000000004E-3</v>
      </c>
      <c r="AM2692" s="8">
        <v>300000004</v>
      </c>
      <c r="AN2692" s="8">
        <v>1</v>
      </c>
      <c r="AO2692" s="8">
        <v>30107</v>
      </c>
      <c r="AP2692" s="8">
        <v>4.4999999999999998E-2</v>
      </c>
      <c r="AQ2692" s="8">
        <v>30013</v>
      </c>
      <c r="AR2692" s="8">
        <v>1.2999999999999999E-2</v>
      </c>
      <c r="AS2692" s="8">
        <v>0</v>
      </c>
      <c r="AT2692" s="8">
        <v>0</v>
      </c>
      <c r="AU2692" s="8">
        <v>30201</v>
      </c>
      <c r="AV2692" s="8">
        <v>9.1000000000000004E-3</v>
      </c>
    </row>
    <row r="2693" spans="1:48">
      <c r="A2693" s="8" t="s">
        <v>2002</v>
      </c>
      <c r="B2693" s="8">
        <v>130000002</v>
      </c>
      <c r="D2693" s="8" t="s">
        <v>14852</v>
      </c>
      <c r="E2693" s="8">
        <v>1.2500000000000001E-2</v>
      </c>
      <c r="G2693" s="8">
        <v>4.1666666666666669E-4</v>
      </c>
      <c r="I2693" s="8">
        <v>4.1666666666666669E-4</v>
      </c>
      <c r="J2693" s="8">
        <v>1.2500000000000001E-2</v>
      </c>
      <c r="S2693" s="8">
        <v>130010002</v>
      </c>
      <c r="T2693" s="8">
        <v>1</v>
      </c>
      <c r="U2693" s="8">
        <v>0</v>
      </c>
      <c r="V2693" s="8">
        <v>0</v>
      </c>
      <c r="W2693" s="8">
        <v>0</v>
      </c>
      <c r="X2693" s="8">
        <v>0</v>
      </c>
      <c r="Y2693" s="8" t="s">
        <v>1507</v>
      </c>
      <c r="Z2693" s="8">
        <v>2.2100000000000002E-3</v>
      </c>
      <c r="AA2693" s="8" t="s">
        <v>1427</v>
      </c>
      <c r="AB2693" s="8">
        <v>5.5000000000000002E-5</v>
      </c>
      <c r="AK2693" s="8">
        <v>30191</v>
      </c>
      <c r="AL2693" s="8">
        <v>5.0000000000000001E-3</v>
      </c>
      <c r="AM2693" s="8">
        <v>300000004</v>
      </c>
      <c r="AN2693" s="8">
        <v>1</v>
      </c>
      <c r="AO2693" s="8">
        <v>30107</v>
      </c>
      <c r="AP2693" s="8">
        <v>2.5000000000000001E-2</v>
      </c>
      <c r="AQ2693" s="8">
        <v>30013</v>
      </c>
      <c r="AR2693" s="8">
        <v>4.5449999999999996E-3</v>
      </c>
      <c r="AS2693" s="8">
        <v>0</v>
      </c>
      <c r="AT2693" s="8">
        <v>0</v>
      </c>
      <c r="AU2693" s="8">
        <v>30201</v>
      </c>
      <c r="AV2693" s="8">
        <v>5.0000000000000001E-3</v>
      </c>
    </row>
    <row r="2694" spans="1:48">
      <c r="A2694" s="8" t="s">
        <v>2002</v>
      </c>
      <c r="B2694" s="8">
        <v>130000003</v>
      </c>
      <c r="D2694" s="8" t="s">
        <v>14853</v>
      </c>
      <c r="E2694" s="8">
        <v>1.2500000000000001E-2</v>
      </c>
      <c r="G2694" s="8">
        <v>4.1666666666666669E-4</v>
      </c>
      <c r="I2694" s="8">
        <v>4.1666666666666669E-4</v>
      </c>
      <c r="J2694" s="8">
        <v>1.2500000000000001E-2</v>
      </c>
      <c r="S2694" s="8">
        <v>130010003</v>
      </c>
      <c r="T2694" s="8">
        <v>1</v>
      </c>
      <c r="U2694" s="8">
        <v>0</v>
      </c>
      <c r="V2694" s="8">
        <v>0</v>
      </c>
      <c r="W2694" s="8">
        <v>0</v>
      </c>
      <c r="X2694" s="8">
        <v>0</v>
      </c>
      <c r="Y2694" s="8" t="s">
        <v>1507</v>
      </c>
      <c r="Z2694" s="8">
        <v>2.2100000000000002E-3</v>
      </c>
      <c r="AA2694" s="8" t="s">
        <v>1427</v>
      </c>
      <c r="AB2694" s="8">
        <v>5.5000000000000002E-5</v>
      </c>
      <c r="AK2694" s="8">
        <v>30191</v>
      </c>
      <c r="AL2694" s="8">
        <v>5.0000000000000001E-3</v>
      </c>
      <c r="AM2694" s="8">
        <v>300000004</v>
      </c>
      <c r="AN2694" s="8">
        <v>1</v>
      </c>
      <c r="AO2694" s="8">
        <v>30107</v>
      </c>
      <c r="AP2694" s="8">
        <v>2.5000000000000001E-2</v>
      </c>
      <c r="AQ2694" s="8">
        <v>30013</v>
      </c>
      <c r="AR2694" s="8">
        <v>4.5449999999999996E-3</v>
      </c>
      <c r="AS2694" s="8">
        <v>0</v>
      </c>
      <c r="AT2694" s="8">
        <v>0</v>
      </c>
      <c r="AU2694" s="8">
        <v>30201</v>
      </c>
      <c r="AV2694" s="8">
        <v>5.0000000000000001E-3</v>
      </c>
    </row>
    <row r="2695" spans="1:48">
      <c r="A2695" s="8" t="s">
        <v>2002</v>
      </c>
      <c r="B2695" s="8">
        <v>130000004</v>
      </c>
      <c r="D2695" s="8" t="s">
        <v>14854</v>
      </c>
      <c r="E2695" s="8">
        <v>1.2500000000000001E-2</v>
      </c>
      <c r="G2695" s="8">
        <v>4.1666666666666669E-4</v>
      </c>
      <c r="I2695" s="8">
        <v>4.1666666666666669E-4</v>
      </c>
      <c r="J2695" s="8">
        <v>1.2500000000000001E-2</v>
      </c>
      <c r="S2695" s="8">
        <v>130010004</v>
      </c>
      <c r="T2695" s="8">
        <v>1</v>
      </c>
      <c r="U2695" s="8">
        <v>0</v>
      </c>
      <c r="V2695" s="8">
        <v>0</v>
      </c>
      <c r="W2695" s="8">
        <v>0</v>
      </c>
      <c r="X2695" s="8">
        <v>0</v>
      </c>
      <c r="Y2695" s="8" t="s">
        <v>1507</v>
      </c>
      <c r="Z2695" s="8">
        <v>2.2100000000000002E-3</v>
      </c>
      <c r="AA2695" s="8" t="s">
        <v>1427</v>
      </c>
      <c r="AB2695" s="8">
        <v>5.5000000000000002E-5</v>
      </c>
      <c r="AK2695" s="8">
        <v>30191</v>
      </c>
      <c r="AL2695" s="8">
        <v>9.1000000000000004E-3</v>
      </c>
      <c r="AM2695" s="8">
        <v>300000004</v>
      </c>
      <c r="AN2695" s="8">
        <v>1</v>
      </c>
      <c r="AO2695" s="8">
        <v>30107</v>
      </c>
      <c r="AP2695" s="8">
        <v>4.4999999999999998E-2</v>
      </c>
      <c r="AQ2695" s="8">
        <v>30013</v>
      </c>
      <c r="AR2695" s="8">
        <v>1.2999999999999999E-2</v>
      </c>
      <c r="AS2695" s="8">
        <v>0</v>
      </c>
      <c r="AT2695" s="8">
        <v>0</v>
      </c>
      <c r="AU2695" s="8">
        <v>30201</v>
      </c>
      <c r="AV2695" s="8">
        <v>9.1000000000000004E-3</v>
      </c>
    </row>
    <row r="2696" spans="1:48">
      <c r="A2696" s="8" t="s">
        <v>2002</v>
      </c>
      <c r="B2696" s="8">
        <v>130000005</v>
      </c>
      <c r="D2696" s="8" t="s">
        <v>14855</v>
      </c>
      <c r="E2696" s="8">
        <v>1.2500000000000001E-2</v>
      </c>
      <c r="G2696" s="8">
        <v>4.1666666666666702E-4</v>
      </c>
      <c r="I2696" s="8">
        <v>4.1666666666666702E-4</v>
      </c>
      <c r="J2696" s="8">
        <v>1.2500000000000001E-2</v>
      </c>
      <c r="S2696" s="8">
        <v>130010005</v>
      </c>
      <c r="T2696" s="8">
        <v>1</v>
      </c>
      <c r="U2696" s="8">
        <v>0</v>
      </c>
      <c r="V2696" s="8">
        <v>0</v>
      </c>
      <c r="W2696" s="8">
        <v>0</v>
      </c>
      <c r="X2696" s="8">
        <v>0</v>
      </c>
      <c r="Y2696" s="8" t="s">
        <v>1507</v>
      </c>
      <c r="Z2696" s="8">
        <v>3.4680000000000002E-3</v>
      </c>
      <c r="AA2696" s="8" t="s">
        <v>1427</v>
      </c>
      <c r="AB2696" s="8">
        <v>8.7000000000000001E-5</v>
      </c>
      <c r="AK2696" s="8">
        <v>30191</v>
      </c>
      <c r="AL2696" s="8">
        <v>9.1000000000000004E-3</v>
      </c>
      <c r="AM2696" s="8">
        <v>300000004</v>
      </c>
      <c r="AN2696" s="8">
        <v>1</v>
      </c>
      <c r="AO2696" s="8">
        <v>30107</v>
      </c>
      <c r="AP2696" s="8">
        <v>4.4999999999999998E-2</v>
      </c>
      <c r="AQ2696" s="8">
        <v>30013</v>
      </c>
      <c r="AR2696" s="8">
        <v>1.2999999999999999E-2</v>
      </c>
      <c r="AS2696" s="8">
        <v>0</v>
      </c>
      <c r="AT2696" s="8">
        <v>0</v>
      </c>
      <c r="AU2696" s="8">
        <v>30201</v>
      </c>
      <c r="AV2696" s="8">
        <v>9.1000000000000004E-3</v>
      </c>
    </row>
    <row r="2697" spans="1:48">
      <c r="A2697" s="8" t="s">
        <v>2002</v>
      </c>
      <c r="B2697" s="8">
        <v>130000006</v>
      </c>
      <c r="D2697" s="8" t="s">
        <v>14856</v>
      </c>
      <c r="E2697" s="8">
        <v>1.2500000000000001E-2</v>
      </c>
      <c r="G2697" s="8">
        <v>4.1666666666666702E-4</v>
      </c>
      <c r="I2697" s="8">
        <v>4.1666666666666702E-4</v>
      </c>
      <c r="J2697" s="8">
        <v>1.2500000000000001E-2</v>
      </c>
      <c r="S2697" s="8">
        <v>130010006</v>
      </c>
      <c r="T2697" s="8">
        <v>1</v>
      </c>
      <c r="U2697" s="8">
        <v>0</v>
      </c>
      <c r="V2697" s="8">
        <v>0</v>
      </c>
      <c r="W2697" s="8">
        <v>0</v>
      </c>
      <c r="X2697" s="8">
        <v>0</v>
      </c>
      <c r="Y2697" s="8" t="s">
        <v>1507</v>
      </c>
      <c r="Z2697" s="8">
        <v>3.4680000000000002E-3</v>
      </c>
      <c r="AA2697" s="8" t="s">
        <v>1427</v>
      </c>
      <c r="AB2697" s="8">
        <v>8.7000000000000001E-5</v>
      </c>
      <c r="AK2697" s="8">
        <v>30191</v>
      </c>
      <c r="AL2697" s="8">
        <v>9.1000000000000004E-3</v>
      </c>
      <c r="AM2697" s="8">
        <v>300000004</v>
      </c>
      <c r="AN2697" s="8">
        <v>1</v>
      </c>
      <c r="AO2697" s="8">
        <v>30107</v>
      </c>
      <c r="AP2697" s="8">
        <v>4.4999999999999998E-2</v>
      </c>
      <c r="AQ2697" s="8">
        <v>30013</v>
      </c>
      <c r="AR2697" s="8">
        <v>1.2999999999999999E-2</v>
      </c>
      <c r="AS2697" s="8">
        <v>0</v>
      </c>
      <c r="AT2697" s="8">
        <v>0</v>
      </c>
      <c r="AU2697" s="8">
        <v>30201</v>
      </c>
      <c r="AV2697" s="8">
        <v>9.1000000000000004E-3</v>
      </c>
    </row>
    <row r="2698" spans="1:48">
      <c r="A2698" s="8" t="s">
        <v>2002</v>
      </c>
      <c r="B2698" s="8">
        <v>130000007</v>
      </c>
      <c r="D2698" s="8" t="s">
        <v>14857</v>
      </c>
      <c r="E2698" s="8">
        <v>1.2500000000000001E-2</v>
      </c>
      <c r="G2698" s="8">
        <v>4.1666666666666702E-4</v>
      </c>
      <c r="I2698" s="8">
        <v>4.1666666666666702E-4</v>
      </c>
      <c r="J2698" s="8">
        <v>1.2500000000000001E-2</v>
      </c>
      <c r="S2698" s="8">
        <v>130010007</v>
      </c>
      <c r="T2698" s="8">
        <v>1</v>
      </c>
      <c r="U2698" s="8">
        <v>0</v>
      </c>
      <c r="V2698" s="8">
        <v>0</v>
      </c>
      <c r="W2698" s="8">
        <v>0</v>
      </c>
      <c r="X2698" s="8">
        <v>0</v>
      </c>
      <c r="Y2698" s="8" t="s">
        <v>1507</v>
      </c>
      <c r="Z2698" s="8">
        <v>3.4680000000000002E-3</v>
      </c>
      <c r="AA2698" s="8" t="s">
        <v>1427</v>
      </c>
      <c r="AB2698" s="8">
        <v>8.7000000000000001E-5</v>
      </c>
      <c r="AK2698" s="8">
        <v>30191</v>
      </c>
      <c r="AL2698" s="8">
        <v>9.1000000000000004E-3</v>
      </c>
      <c r="AM2698" s="8">
        <v>300000004</v>
      </c>
      <c r="AN2698" s="8">
        <v>1</v>
      </c>
      <c r="AO2698" s="8">
        <v>30107</v>
      </c>
      <c r="AP2698" s="8">
        <v>4.4999999999999998E-2</v>
      </c>
      <c r="AQ2698" s="8">
        <v>30013</v>
      </c>
      <c r="AR2698" s="8">
        <v>1.2999999999999999E-2</v>
      </c>
      <c r="AS2698" s="8">
        <v>0</v>
      </c>
      <c r="AT2698" s="8">
        <v>0</v>
      </c>
      <c r="AU2698" s="8">
        <v>30201</v>
      </c>
      <c r="AV2698" s="8">
        <v>9.1000000000000004E-3</v>
      </c>
    </row>
    <row r="2699" spans="1:48">
      <c r="A2699" s="8" t="s">
        <v>2002</v>
      </c>
      <c r="B2699" s="8">
        <v>130000008</v>
      </c>
      <c r="D2699" s="8" t="s">
        <v>14858</v>
      </c>
      <c r="E2699" s="8">
        <v>1.2500000000000001E-2</v>
      </c>
      <c r="G2699" s="8">
        <v>4.1666666666666702E-4</v>
      </c>
      <c r="I2699" s="8">
        <v>4.1666666666666702E-4</v>
      </c>
      <c r="J2699" s="8">
        <v>1.2500000000000001E-2</v>
      </c>
      <c r="S2699" s="8">
        <v>130010008</v>
      </c>
      <c r="T2699" s="8">
        <v>1</v>
      </c>
      <c r="U2699" s="8">
        <v>0</v>
      </c>
      <c r="V2699" s="8">
        <v>0</v>
      </c>
      <c r="W2699" s="8">
        <v>0</v>
      </c>
      <c r="X2699" s="8">
        <v>0</v>
      </c>
      <c r="Y2699" s="8" t="s">
        <v>1507</v>
      </c>
      <c r="Z2699" s="8">
        <v>3.4680000000000002E-3</v>
      </c>
      <c r="AA2699" s="8" t="s">
        <v>1427</v>
      </c>
      <c r="AB2699" s="8">
        <v>8.7000000000000001E-5</v>
      </c>
      <c r="AK2699" s="8">
        <v>30191</v>
      </c>
      <c r="AL2699" s="8">
        <v>9.1000000000000004E-3</v>
      </c>
      <c r="AM2699" s="8">
        <v>300000004</v>
      </c>
      <c r="AN2699" s="8">
        <v>1</v>
      </c>
      <c r="AO2699" s="8">
        <v>30107</v>
      </c>
      <c r="AP2699" s="8">
        <v>4.4999999999999998E-2</v>
      </c>
      <c r="AQ2699" s="8">
        <v>30013</v>
      </c>
      <c r="AR2699" s="8">
        <v>1.2999999999999999E-2</v>
      </c>
      <c r="AS2699" s="8">
        <v>0</v>
      </c>
      <c r="AT2699" s="8">
        <v>0</v>
      </c>
      <c r="AU2699" s="8">
        <v>30201</v>
      </c>
      <c r="AV2699" s="8">
        <v>9.1000000000000004E-3</v>
      </c>
    </row>
    <row r="2700" spans="1:48">
      <c r="A2700" s="8" t="s">
        <v>2002</v>
      </c>
      <c r="B2700" s="8">
        <v>132000015</v>
      </c>
      <c r="D2700" s="8" t="s">
        <v>4372</v>
      </c>
      <c r="E2700" s="8">
        <v>2.7500000000000003E-3</v>
      </c>
      <c r="G2700" s="8">
        <v>2E-3</v>
      </c>
      <c r="I2700" s="8">
        <v>2E-3</v>
      </c>
      <c r="J2700" s="8">
        <v>1E-3</v>
      </c>
      <c r="S2700" s="8">
        <v>132010029</v>
      </c>
      <c r="T2700" s="8">
        <v>1</v>
      </c>
      <c r="U2700" s="8">
        <v>0</v>
      </c>
      <c r="V2700" s="8">
        <v>0</v>
      </c>
      <c r="W2700" s="8">
        <v>0</v>
      </c>
      <c r="X2700" s="8">
        <v>0</v>
      </c>
      <c r="Y2700" s="8" t="s">
        <v>1473</v>
      </c>
      <c r="Z2700" s="8">
        <v>1.2999999999999999E-3</v>
      </c>
      <c r="AA2700" s="8">
        <v>0</v>
      </c>
      <c r="AB2700" s="8">
        <v>0</v>
      </c>
      <c r="AK2700" s="8">
        <v>0</v>
      </c>
      <c r="AL2700" s="8">
        <v>0</v>
      </c>
      <c r="AM2700" s="8">
        <v>0</v>
      </c>
      <c r="AN2700" s="8">
        <v>0</v>
      </c>
      <c r="AO2700" s="8">
        <v>0</v>
      </c>
      <c r="AP2700" s="8">
        <v>0</v>
      </c>
      <c r="AQ2700" s="8">
        <v>30013</v>
      </c>
      <c r="AR2700" s="8">
        <v>2.5000000000000001E-3</v>
      </c>
      <c r="AS2700" s="8">
        <v>0</v>
      </c>
      <c r="AT2700" s="8">
        <v>0</v>
      </c>
      <c r="AU2700" s="8">
        <v>0</v>
      </c>
      <c r="AV2700" s="8">
        <v>0</v>
      </c>
    </row>
    <row r="2701" spans="1:48">
      <c r="A2701" s="8" t="s">
        <v>2002</v>
      </c>
      <c r="B2701" s="8">
        <v>132000018</v>
      </c>
      <c r="D2701" s="8" t="s">
        <v>4373</v>
      </c>
      <c r="E2701" s="8">
        <v>2.7500000000000003E-3</v>
      </c>
      <c r="G2701" s="8">
        <v>1E-3</v>
      </c>
      <c r="I2701" s="8">
        <v>1E-3</v>
      </c>
      <c r="J2701" s="8">
        <v>1E-3</v>
      </c>
      <c r="S2701" s="8">
        <v>132010030</v>
      </c>
      <c r="T2701" s="8">
        <v>1</v>
      </c>
      <c r="U2701" s="8">
        <v>0</v>
      </c>
      <c r="V2701" s="8">
        <v>0</v>
      </c>
      <c r="W2701" s="8">
        <v>0</v>
      </c>
      <c r="X2701" s="8">
        <v>0</v>
      </c>
      <c r="Y2701" s="8" t="s">
        <v>1473</v>
      </c>
      <c r="Z2701" s="8">
        <v>8.4999999999999995E-4</v>
      </c>
      <c r="AA2701" s="8">
        <v>0</v>
      </c>
      <c r="AB2701" s="8">
        <v>0</v>
      </c>
      <c r="AK2701" s="8">
        <v>0</v>
      </c>
      <c r="AL2701" s="8">
        <v>0</v>
      </c>
      <c r="AM2701" s="8">
        <v>0</v>
      </c>
      <c r="AN2701" s="8">
        <v>0</v>
      </c>
      <c r="AO2701" s="8">
        <v>0</v>
      </c>
      <c r="AP2701" s="8">
        <v>0</v>
      </c>
      <c r="AQ2701" s="8">
        <v>30013</v>
      </c>
      <c r="AR2701" s="8">
        <v>2.5000000000000001E-3</v>
      </c>
      <c r="AS2701" s="8">
        <v>0</v>
      </c>
      <c r="AT2701" s="8">
        <v>0</v>
      </c>
      <c r="AU2701" s="8">
        <v>30201</v>
      </c>
      <c r="AV2701" s="8">
        <v>2.5000000000000001E-3</v>
      </c>
    </row>
    <row r="2702" spans="1:48">
      <c r="A2702" s="8" t="s">
        <v>2002</v>
      </c>
      <c r="B2702" s="8">
        <v>132000019</v>
      </c>
      <c r="D2702" s="8" t="s">
        <v>4374</v>
      </c>
      <c r="E2702" s="8">
        <v>6.8333333333333336E-3</v>
      </c>
      <c r="F2702" s="8">
        <v>6.0000000000000001E-3</v>
      </c>
      <c r="G2702" s="8">
        <v>6.0000000000000001E-3</v>
      </c>
      <c r="I2702" s="8">
        <v>1.2E-2</v>
      </c>
      <c r="J2702" s="8">
        <v>2.1666666666666666E-3</v>
      </c>
      <c r="U2702" s="8">
        <v>0</v>
      </c>
      <c r="V2702" s="8">
        <v>0</v>
      </c>
      <c r="W2702" s="8">
        <v>0</v>
      </c>
      <c r="X2702" s="8">
        <v>0</v>
      </c>
      <c r="Y2702" s="8">
        <v>0</v>
      </c>
      <c r="Z2702" s="8">
        <v>0</v>
      </c>
      <c r="AA2702" s="8">
        <v>0</v>
      </c>
      <c r="AB2702" s="8">
        <v>0</v>
      </c>
      <c r="AK2702" s="8">
        <v>0</v>
      </c>
      <c r="AL2702" s="8">
        <v>0</v>
      </c>
      <c r="AM2702" s="8">
        <v>0</v>
      </c>
      <c r="AN2702" s="8">
        <v>0</v>
      </c>
      <c r="AO2702" s="8">
        <v>0</v>
      </c>
      <c r="AP2702" s="8">
        <v>0</v>
      </c>
      <c r="AQ2702" s="8">
        <v>0</v>
      </c>
      <c r="AR2702" s="8">
        <v>0</v>
      </c>
      <c r="AS2702" s="8">
        <v>0</v>
      </c>
      <c r="AT2702" s="8">
        <v>0</v>
      </c>
      <c r="AU2702" s="8">
        <v>0</v>
      </c>
      <c r="AV2702" s="8">
        <v>0</v>
      </c>
    </row>
    <row r="2703" spans="1:48">
      <c r="A2703" s="8" t="s">
        <v>2002</v>
      </c>
      <c r="B2703" s="8">
        <v>132000020</v>
      </c>
      <c r="D2703" s="8" t="s">
        <v>4375</v>
      </c>
      <c r="E2703" s="8">
        <v>4.8333333333333336E-3</v>
      </c>
      <c r="G2703" s="8">
        <v>1.6666666666666668E-3</v>
      </c>
      <c r="I2703" s="8">
        <v>1.6666666666666668E-3</v>
      </c>
      <c r="J2703" s="8">
        <v>2.1666666666666666E-3</v>
      </c>
      <c r="S2703" s="8">
        <v>132010031</v>
      </c>
      <c r="T2703" s="8">
        <v>1</v>
      </c>
      <c r="U2703" s="8">
        <v>0</v>
      </c>
      <c r="V2703" s="8">
        <v>0</v>
      </c>
      <c r="W2703" s="8">
        <v>0</v>
      </c>
      <c r="X2703" s="8">
        <v>0</v>
      </c>
      <c r="Y2703" s="8" t="s">
        <v>1473</v>
      </c>
      <c r="Z2703" s="8">
        <v>3.6600000000000001E-3</v>
      </c>
      <c r="AA2703" s="8">
        <v>0</v>
      </c>
      <c r="AB2703" s="8">
        <v>0</v>
      </c>
      <c r="AK2703" s="8">
        <v>0</v>
      </c>
      <c r="AL2703" s="8">
        <v>0</v>
      </c>
      <c r="AM2703" s="8">
        <v>0</v>
      </c>
      <c r="AN2703" s="8">
        <v>0</v>
      </c>
      <c r="AO2703" s="8">
        <v>0</v>
      </c>
      <c r="AP2703" s="8">
        <v>0</v>
      </c>
      <c r="AQ2703" s="8">
        <v>30013</v>
      </c>
      <c r="AR2703" s="8">
        <v>2.5899999999999999E-2</v>
      </c>
      <c r="AS2703" s="8">
        <v>0</v>
      </c>
      <c r="AT2703" s="8">
        <v>0</v>
      </c>
      <c r="AU2703" s="8">
        <v>30201</v>
      </c>
      <c r="AV2703" s="8">
        <v>2.5000000000000001E-3</v>
      </c>
    </row>
    <row r="2704" spans="1:48">
      <c r="A2704" s="8" t="s">
        <v>2002</v>
      </c>
      <c r="B2704" s="8">
        <v>132000286</v>
      </c>
      <c r="D2704" s="8" t="s">
        <v>4376</v>
      </c>
      <c r="E2704" s="8">
        <v>2.7500000000000003E-3</v>
      </c>
      <c r="F2704" s="8">
        <v>8.3333333333333339E-4</v>
      </c>
      <c r="G2704" s="8">
        <v>2.0833333333333333E-3</v>
      </c>
      <c r="I2704" s="8">
        <v>2.9166666666666668E-3</v>
      </c>
      <c r="J2704" s="8">
        <v>1E-3</v>
      </c>
      <c r="S2704" s="8">
        <v>132010029</v>
      </c>
      <c r="T2704" s="8">
        <v>1</v>
      </c>
      <c r="U2704" s="8">
        <v>0</v>
      </c>
      <c r="V2704" s="8">
        <v>0</v>
      </c>
      <c r="W2704" s="8" t="s">
        <v>1371</v>
      </c>
      <c r="X2704" s="8">
        <v>8.0000000000000004E-4</v>
      </c>
      <c r="Y2704" s="8" t="s">
        <v>1527</v>
      </c>
      <c r="Z2704" s="8">
        <v>1.6000000000000001E-3</v>
      </c>
      <c r="AA2704" s="8">
        <v>0</v>
      </c>
      <c r="AB2704" s="8">
        <v>0</v>
      </c>
      <c r="AK2704" s="8">
        <v>0</v>
      </c>
      <c r="AL2704" s="8">
        <v>0</v>
      </c>
      <c r="AM2704" s="8">
        <v>0</v>
      </c>
      <c r="AN2704" s="8">
        <v>0</v>
      </c>
      <c r="AO2704" s="8">
        <v>0</v>
      </c>
      <c r="AP2704" s="8">
        <v>0</v>
      </c>
      <c r="AQ2704" s="8">
        <v>30013</v>
      </c>
      <c r="AR2704" s="8">
        <v>2.5000000000000001E-3</v>
      </c>
      <c r="AS2704" s="8">
        <v>0</v>
      </c>
      <c r="AT2704" s="8">
        <v>0</v>
      </c>
      <c r="AU2704" s="8">
        <v>30201</v>
      </c>
      <c r="AV2704" s="8">
        <v>2.5000000000000001E-3</v>
      </c>
    </row>
    <row r="2705" spans="1:48">
      <c r="A2705" s="8" t="s">
        <v>2002</v>
      </c>
      <c r="B2705" s="8">
        <v>132000287</v>
      </c>
      <c r="D2705" s="8" t="s">
        <v>4377</v>
      </c>
      <c r="E2705" s="8">
        <v>2.7500000000000003E-3</v>
      </c>
      <c r="G2705" s="8">
        <v>1E-3</v>
      </c>
      <c r="I2705" s="8">
        <v>1E-3</v>
      </c>
      <c r="J2705" s="8">
        <v>2.1666666666666666E-3</v>
      </c>
      <c r="S2705" s="8">
        <v>132010030</v>
      </c>
      <c r="T2705" s="8">
        <v>1</v>
      </c>
      <c r="U2705" s="8">
        <v>0</v>
      </c>
      <c r="V2705" s="8">
        <v>0</v>
      </c>
      <c r="W2705" s="8">
        <v>0</v>
      </c>
      <c r="X2705" s="8">
        <v>0</v>
      </c>
      <c r="Y2705" s="8" t="s">
        <v>1527</v>
      </c>
      <c r="Z2705" s="8">
        <v>6.9999999999999999E-4</v>
      </c>
      <c r="AA2705" s="8">
        <v>0</v>
      </c>
      <c r="AB2705" s="8">
        <v>0</v>
      </c>
      <c r="AK2705" s="8">
        <v>0</v>
      </c>
      <c r="AL2705" s="8">
        <v>0</v>
      </c>
      <c r="AM2705" s="8">
        <v>0</v>
      </c>
      <c r="AN2705" s="8">
        <v>0</v>
      </c>
      <c r="AO2705" s="8">
        <v>0</v>
      </c>
      <c r="AP2705" s="8">
        <v>0</v>
      </c>
      <c r="AQ2705" s="8">
        <v>30013</v>
      </c>
      <c r="AR2705" s="8">
        <v>2.5000000000000001E-3</v>
      </c>
      <c r="AS2705" s="8">
        <v>0</v>
      </c>
      <c r="AT2705" s="8">
        <v>0</v>
      </c>
      <c r="AU2705" s="8">
        <v>30201</v>
      </c>
      <c r="AV2705" s="8">
        <v>2.5000000000000001E-3</v>
      </c>
    </row>
    <row r="2706" spans="1:48">
      <c r="A2706" s="8" t="s">
        <v>2002</v>
      </c>
      <c r="B2706" s="8">
        <v>132000288</v>
      </c>
      <c r="D2706" s="8" t="s">
        <v>4378</v>
      </c>
      <c r="E2706" s="8">
        <v>4.7499999999999999E-3</v>
      </c>
      <c r="F2706" s="8">
        <v>1.3333333333333333E-3</v>
      </c>
      <c r="G2706" s="8">
        <v>3.3333333333333335E-3</v>
      </c>
      <c r="I2706" s="8">
        <v>4.6666666666666671E-3</v>
      </c>
      <c r="J2706" s="8">
        <v>2.1666666666666666E-3</v>
      </c>
      <c r="S2706" s="8">
        <v>132010031</v>
      </c>
      <c r="T2706" s="8">
        <v>1</v>
      </c>
      <c r="U2706" s="8">
        <v>0</v>
      </c>
      <c r="V2706" s="8">
        <v>0</v>
      </c>
      <c r="W2706" s="8" t="s">
        <v>1371</v>
      </c>
      <c r="X2706" s="8">
        <v>6.7000000000000002E-4</v>
      </c>
      <c r="Y2706" s="8" t="s">
        <v>1527</v>
      </c>
      <c r="Z2706" s="8">
        <v>2.1000000000000003E-3</v>
      </c>
      <c r="AA2706" s="8">
        <v>0</v>
      </c>
      <c r="AB2706" s="8">
        <v>0</v>
      </c>
      <c r="AK2706" s="8">
        <v>0</v>
      </c>
      <c r="AL2706" s="8">
        <v>0</v>
      </c>
      <c r="AM2706" s="8">
        <v>0</v>
      </c>
      <c r="AN2706" s="8">
        <v>0</v>
      </c>
      <c r="AO2706" s="8">
        <v>0</v>
      </c>
      <c r="AP2706" s="8">
        <v>0</v>
      </c>
      <c r="AQ2706" s="8">
        <v>30013</v>
      </c>
      <c r="AR2706" s="8">
        <v>2.5000000000000001E-3</v>
      </c>
      <c r="AS2706" s="8">
        <v>0</v>
      </c>
      <c r="AT2706" s="8">
        <v>0</v>
      </c>
      <c r="AU2706" s="8">
        <v>30201</v>
      </c>
      <c r="AV2706" s="8">
        <v>2.5000000000000001E-3</v>
      </c>
    </row>
    <row r="2707" spans="1:48">
      <c r="A2707" s="8" t="s">
        <v>2002</v>
      </c>
      <c r="B2707" s="8">
        <v>132000370</v>
      </c>
      <c r="D2707" s="8" t="s">
        <v>4379</v>
      </c>
      <c r="E2707" s="8">
        <v>4.8333333333333336E-3</v>
      </c>
      <c r="F2707" s="8">
        <v>2.1666666666666667E-2</v>
      </c>
      <c r="G2707" s="8">
        <v>5.2833333333333336E-2</v>
      </c>
      <c r="I2707" s="8">
        <v>7.4500000000000011E-2</v>
      </c>
      <c r="J2707" s="8">
        <v>4.4999999999999997E-3</v>
      </c>
      <c r="S2707" s="8">
        <v>132010370</v>
      </c>
      <c r="T2707" s="8">
        <v>1</v>
      </c>
      <c r="U2707" s="8">
        <v>0</v>
      </c>
      <c r="V2707" s="8">
        <v>0</v>
      </c>
      <c r="W2707" s="8" t="s">
        <v>1371</v>
      </c>
      <c r="X2707" s="8">
        <v>2.1999999999999999E-2</v>
      </c>
      <c r="Y2707" s="8">
        <v>0</v>
      </c>
      <c r="Z2707" s="8">
        <v>0</v>
      </c>
      <c r="AA2707" s="8">
        <v>0</v>
      </c>
      <c r="AB2707" s="8">
        <v>0</v>
      </c>
      <c r="AK2707" s="8">
        <v>0</v>
      </c>
      <c r="AL2707" s="8">
        <v>0</v>
      </c>
      <c r="AM2707" s="8">
        <v>0</v>
      </c>
      <c r="AN2707" s="8">
        <v>0</v>
      </c>
      <c r="AO2707" s="8">
        <v>0</v>
      </c>
      <c r="AP2707" s="8">
        <v>0</v>
      </c>
      <c r="AQ2707" s="8">
        <v>30013</v>
      </c>
      <c r="AR2707" s="8">
        <v>0.5</v>
      </c>
      <c r="AS2707" s="8">
        <v>30025</v>
      </c>
      <c r="AT2707" s="8">
        <v>0.1</v>
      </c>
      <c r="AU2707" s="8">
        <v>30201</v>
      </c>
      <c r="AV2707" s="8">
        <v>0.1</v>
      </c>
    </row>
    <row r="2708" spans="1:48">
      <c r="A2708" s="8" t="s">
        <v>2002</v>
      </c>
      <c r="B2708" s="8">
        <v>132000372</v>
      </c>
      <c r="D2708" s="8" t="s">
        <v>4380</v>
      </c>
      <c r="E2708" s="8">
        <v>0.10083333333333333</v>
      </c>
      <c r="F2708" s="8">
        <v>5.0000000000000001E-3</v>
      </c>
      <c r="G2708" s="8">
        <v>1.8499999999999999E-2</v>
      </c>
      <c r="I2708" s="8">
        <v>2.35E-2</v>
      </c>
      <c r="J2708" s="8">
        <v>8.5000000000000006E-3</v>
      </c>
      <c r="S2708" s="8">
        <v>132010372</v>
      </c>
      <c r="T2708" s="8">
        <v>1</v>
      </c>
      <c r="U2708" s="8">
        <v>0</v>
      </c>
      <c r="V2708" s="8">
        <v>0</v>
      </c>
      <c r="W2708" s="8" t="s">
        <v>1371</v>
      </c>
      <c r="X2708" s="8">
        <v>3.5000000000000001E-3</v>
      </c>
      <c r="Y2708" s="8">
        <v>0</v>
      </c>
      <c r="Z2708" s="8">
        <v>0</v>
      </c>
      <c r="AA2708" s="8">
        <v>0</v>
      </c>
      <c r="AB2708" s="8">
        <v>0</v>
      </c>
      <c r="AK2708" s="8">
        <v>0</v>
      </c>
      <c r="AL2708" s="8">
        <v>0</v>
      </c>
      <c r="AM2708" s="8">
        <v>0</v>
      </c>
      <c r="AN2708" s="8">
        <v>0</v>
      </c>
      <c r="AO2708" s="8">
        <v>0</v>
      </c>
      <c r="AP2708" s="8">
        <v>0</v>
      </c>
      <c r="AQ2708" s="8">
        <v>30013</v>
      </c>
      <c r="AR2708" s="8">
        <v>2.5000000000000001E-2</v>
      </c>
      <c r="AS2708" s="8">
        <v>30025</v>
      </c>
      <c r="AT2708" s="8">
        <v>0.01</v>
      </c>
      <c r="AU2708" s="8">
        <v>30201</v>
      </c>
      <c r="AV2708" s="8">
        <v>0.01</v>
      </c>
    </row>
    <row r="2709" spans="1:48">
      <c r="A2709" s="8" t="s">
        <v>2002</v>
      </c>
      <c r="B2709" s="8">
        <v>132000376</v>
      </c>
      <c r="D2709" s="8" t="s">
        <v>4381</v>
      </c>
      <c r="E2709" s="8">
        <v>4.8333333333333336E-3</v>
      </c>
      <c r="F2709" s="8">
        <v>3.1666666666666666E-3</v>
      </c>
      <c r="G2709" s="8">
        <v>2.8000000000000001E-2</v>
      </c>
      <c r="I2709" s="8">
        <v>3.1166666666666669E-2</v>
      </c>
      <c r="J2709" s="8">
        <v>4.4999999999999997E-3</v>
      </c>
      <c r="S2709" s="8">
        <v>132010376</v>
      </c>
      <c r="T2709" s="8">
        <v>1</v>
      </c>
      <c r="U2709" s="8">
        <v>0</v>
      </c>
      <c r="V2709" s="8">
        <v>0</v>
      </c>
      <c r="W2709" s="8" t="s">
        <v>1371</v>
      </c>
      <c r="X2709" s="8">
        <v>2.3E-3</v>
      </c>
      <c r="Y2709" s="8">
        <v>0</v>
      </c>
      <c r="Z2709" s="8">
        <v>0</v>
      </c>
      <c r="AA2709" s="8">
        <v>0</v>
      </c>
      <c r="AB2709" s="8">
        <v>0</v>
      </c>
      <c r="AK2709" s="8">
        <v>0</v>
      </c>
      <c r="AL2709" s="8">
        <v>0</v>
      </c>
      <c r="AM2709" s="8">
        <v>0</v>
      </c>
      <c r="AN2709" s="8">
        <v>0</v>
      </c>
      <c r="AO2709" s="8">
        <v>0</v>
      </c>
      <c r="AP2709" s="8">
        <v>0</v>
      </c>
      <c r="AQ2709" s="8">
        <v>30013</v>
      </c>
      <c r="AR2709" s="8">
        <v>0.25</v>
      </c>
      <c r="AS2709" s="8">
        <v>30025</v>
      </c>
      <c r="AT2709" s="8">
        <v>0.1</v>
      </c>
      <c r="AU2709" s="8">
        <v>30201</v>
      </c>
      <c r="AV2709" s="8">
        <v>0.1</v>
      </c>
    </row>
    <row r="2710" spans="1:48">
      <c r="A2710" s="8" t="s">
        <v>2002</v>
      </c>
      <c r="B2710" s="8">
        <v>132000477</v>
      </c>
      <c r="D2710" s="8" t="s">
        <v>4382</v>
      </c>
      <c r="E2710" s="8">
        <v>1.4749999999999999E-2</v>
      </c>
      <c r="G2710" s="8">
        <v>1.75E-3</v>
      </c>
      <c r="I2710" s="8">
        <v>1.75E-3</v>
      </c>
      <c r="J2710" s="8">
        <v>8.9333333333333331E-3</v>
      </c>
      <c r="S2710" s="8">
        <v>132010477</v>
      </c>
      <c r="T2710" s="8">
        <v>1</v>
      </c>
      <c r="U2710" s="8">
        <v>0</v>
      </c>
      <c r="V2710" s="8">
        <v>0</v>
      </c>
      <c r="W2710" s="8">
        <v>0</v>
      </c>
      <c r="X2710" s="8">
        <v>0</v>
      </c>
      <c r="Y2710" s="8" t="s">
        <v>1409</v>
      </c>
      <c r="Z2710" s="8">
        <v>9.1400000000000006E-3</v>
      </c>
      <c r="AA2710" s="8">
        <v>0</v>
      </c>
      <c r="AB2710" s="8">
        <v>0</v>
      </c>
      <c r="AK2710" s="8">
        <v>0</v>
      </c>
      <c r="AL2710" s="8">
        <v>0</v>
      </c>
      <c r="AM2710" s="8">
        <v>30029</v>
      </c>
      <c r="AN2710" s="8">
        <v>0.01</v>
      </c>
      <c r="AO2710" s="8">
        <v>0</v>
      </c>
      <c r="AP2710" s="8">
        <v>0</v>
      </c>
      <c r="AQ2710" s="8">
        <v>30013</v>
      </c>
      <c r="AR2710" s="8">
        <v>0.08</v>
      </c>
      <c r="AS2710" s="8">
        <v>0</v>
      </c>
      <c r="AT2710" s="8">
        <v>0</v>
      </c>
      <c r="AU2710" s="8">
        <v>30201</v>
      </c>
      <c r="AV2710" s="8">
        <v>7.6920000000000001E-3</v>
      </c>
    </row>
    <row r="2711" spans="1:48">
      <c r="A2711" s="8" t="s">
        <v>2002</v>
      </c>
      <c r="B2711" s="8">
        <v>132000479</v>
      </c>
      <c r="D2711" s="8" t="s">
        <v>4383</v>
      </c>
      <c r="E2711" s="8">
        <v>1.4749999999999999E-2</v>
      </c>
      <c r="G2711" s="8">
        <v>1.25E-3</v>
      </c>
      <c r="H2711" s="8">
        <v>1.25E-3</v>
      </c>
      <c r="I2711" s="8">
        <v>2.5000000000000001E-3</v>
      </c>
      <c r="J2711" s="8">
        <v>8.9333333333333331E-3</v>
      </c>
      <c r="S2711" s="8">
        <v>132010479</v>
      </c>
      <c r="T2711" s="8">
        <v>1</v>
      </c>
      <c r="U2711" s="8">
        <v>0</v>
      </c>
      <c r="V2711" s="8">
        <v>0</v>
      </c>
      <c r="W2711" s="8">
        <v>0</v>
      </c>
      <c r="X2711" s="8">
        <v>0</v>
      </c>
      <c r="Y2711" s="8">
        <v>0</v>
      </c>
      <c r="Z2711" s="8">
        <v>0</v>
      </c>
      <c r="AA2711" s="8">
        <v>0</v>
      </c>
      <c r="AB2711" s="8">
        <v>0</v>
      </c>
      <c r="AK2711" s="8">
        <v>0</v>
      </c>
      <c r="AL2711" s="8">
        <v>0</v>
      </c>
      <c r="AM2711" s="8">
        <v>0</v>
      </c>
      <c r="AN2711" s="8">
        <v>0</v>
      </c>
      <c r="AO2711" s="8">
        <v>0</v>
      </c>
      <c r="AP2711" s="8">
        <v>0</v>
      </c>
      <c r="AQ2711" s="8">
        <v>30013</v>
      </c>
      <c r="AR2711" s="8">
        <v>0.08</v>
      </c>
      <c r="AS2711" s="8">
        <v>0</v>
      </c>
      <c r="AT2711" s="8">
        <v>0</v>
      </c>
      <c r="AU2711" s="8">
        <v>30201</v>
      </c>
      <c r="AV2711" s="8">
        <v>7.6920000000000001E-3</v>
      </c>
    </row>
    <row r="2712" spans="1:48">
      <c r="A2712" s="8" t="s">
        <v>2002</v>
      </c>
      <c r="D2712" s="8">
        <v>0</v>
      </c>
      <c r="I2712" s="8">
        <v>0</v>
      </c>
      <c r="U2712" s="8">
        <v>0</v>
      </c>
      <c r="V2712" s="8">
        <v>0</v>
      </c>
      <c r="W2712" s="8">
        <v>0</v>
      </c>
      <c r="X2712" s="8">
        <v>0</v>
      </c>
      <c r="Y2712" s="8">
        <v>0</v>
      </c>
      <c r="Z2712" s="8">
        <v>0</v>
      </c>
      <c r="AA2712" s="8">
        <v>0</v>
      </c>
      <c r="AB2712" s="8">
        <v>0</v>
      </c>
      <c r="AK2712" s="8">
        <v>0</v>
      </c>
      <c r="AL2712" s="8">
        <v>0</v>
      </c>
      <c r="AM2712" s="8">
        <v>0</v>
      </c>
      <c r="AN2712" s="8">
        <v>0</v>
      </c>
      <c r="AO2712" s="8">
        <v>0</v>
      </c>
      <c r="AP2712" s="8">
        <v>0</v>
      </c>
      <c r="AQ2712" s="8">
        <v>0</v>
      </c>
      <c r="AR2712" s="8">
        <v>0</v>
      </c>
      <c r="AS2712" s="8">
        <v>0</v>
      </c>
      <c r="AT2712" s="8">
        <v>0</v>
      </c>
      <c r="AU2712" s="8">
        <v>0</v>
      </c>
      <c r="AV2712" s="8">
        <v>0</v>
      </c>
    </row>
    <row r="2713" spans="1:48">
      <c r="A2713" s="8" t="s">
        <v>2002</v>
      </c>
      <c r="D2713" s="8">
        <v>0</v>
      </c>
      <c r="I2713" s="8">
        <v>0</v>
      </c>
      <c r="U2713" s="8">
        <v>0</v>
      </c>
      <c r="V2713" s="8">
        <v>0</v>
      </c>
      <c r="W2713" s="8">
        <v>0</v>
      </c>
      <c r="X2713" s="8">
        <v>0</v>
      </c>
      <c r="Y2713" s="8">
        <v>0</v>
      </c>
      <c r="Z2713" s="8">
        <v>0</v>
      </c>
      <c r="AA2713" s="8">
        <v>0</v>
      </c>
      <c r="AB2713" s="8">
        <v>0</v>
      </c>
      <c r="AK2713" s="8">
        <v>0</v>
      </c>
      <c r="AL2713" s="8">
        <v>0</v>
      </c>
      <c r="AM2713" s="8">
        <v>0</v>
      </c>
      <c r="AN2713" s="8">
        <v>0</v>
      </c>
      <c r="AO2713" s="8">
        <v>0</v>
      </c>
      <c r="AP2713" s="8">
        <v>0</v>
      </c>
      <c r="AQ2713" s="8">
        <v>0</v>
      </c>
      <c r="AR2713" s="8">
        <v>0</v>
      </c>
      <c r="AS2713" s="8">
        <v>0</v>
      </c>
      <c r="AT2713" s="8">
        <v>0</v>
      </c>
      <c r="AU2713" s="8">
        <v>0</v>
      </c>
      <c r="AV2713" s="8">
        <v>0</v>
      </c>
    </row>
    <row r="2714" spans="1:48">
      <c r="A2714" s="8" t="s">
        <v>2002</v>
      </c>
      <c r="D2714" s="8">
        <v>0</v>
      </c>
      <c r="I2714" s="8">
        <v>0</v>
      </c>
      <c r="U2714" s="8">
        <v>0</v>
      </c>
      <c r="V2714" s="8">
        <v>0</v>
      </c>
      <c r="W2714" s="8">
        <v>0</v>
      </c>
      <c r="X2714" s="8">
        <v>0</v>
      </c>
      <c r="Y2714" s="8">
        <v>0</v>
      </c>
      <c r="Z2714" s="8">
        <v>0</v>
      </c>
      <c r="AA2714" s="8">
        <v>0</v>
      </c>
      <c r="AB2714" s="8">
        <v>0</v>
      </c>
      <c r="AK2714" s="8">
        <v>0</v>
      </c>
      <c r="AL2714" s="8">
        <v>0</v>
      </c>
      <c r="AM2714" s="8">
        <v>0</v>
      </c>
      <c r="AN2714" s="8">
        <v>0</v>
      </c>
      <c r="AO2714" s="8">
        <v>0</v>
      </c>
      <c r="AP2714" s="8">
        <v>0</v>
      </c>
      <c r="AQ2714" s="8">
        <v>0</v>
      </c>
      <c r="AR2714" s="8">
        <v>0</v>
      </c>
      <c r="AS2714" s="8">
        <v>0</v>
      </c>
      <c r="AT2714" s="8">
        <v>0</v>
      </c>
      <c r="AU2714" s="8">
        <v>0</v>
      </c>
      <c r="AV2714" s="8">
        <v>0</v>
      </c>
    </row>
    <row r="2715" spans="1:48">
      <c r="A2715" s="8" t="s">
        <v>2002</v>
      </c>
      <c r="B2715" s="8">
        <v>132010041</v>
      </c>
      <c r="D2715" s="8" t="s">
        <v>4384</v>
      </c>
      <c r="E2715" s="8">
        <v>6.2500000000000003E-3</v>
      </c>
      <c r="G2715" s="8">
        <v>2.2000000000000002E-2</v>
      </c>
      <c r="I2715" s="8">
        <v>2.2000000000000002E-2</v>
      </c>
      <c r="J2715" s="8">
        <v>8.5000000000000006E-3</v>
      </c>
      <c r="S2715" s="8">
        <v>132010040</v>
      </c>
      <c r="T2715" s="8">
        <v>1</v>
      </c>
      <c r="U2715" s="8">
        <v>0</v>
      </c>
      <c r="V2715" s="8">
        <v>0</v>
      </c>
      <c r="W2715" s="8">
        <v>0</v>
      </c>
      <c r="X2715" s="8">
        <v>0</v>
      </c>
      <c r="Y2715" s="8" t="s">
        <v>1473</v>
      </c>
      <c r="Z2715" s="8">
        <v>9.8000000000000014E-3</v>
      </c>
      <c r="AA2715" s="8">
        <v>0</v>
      </c>
      <c r="AB2715" s="8">
        <v>0</v>
      </c>
      <c r="AK2715" s="8">
        <v>0</v>
      </c>
      <c r="AL2715" s="8">
        <v>0</v>
      </c>
      <c r="AM2715" s="8">
        <v>0</v>
      </c>
      <c r="AN2715" s="8">
        <v>0</v>
      </c>
      <c r="AO2715" s="8">
        <v>0</v>
      </c>
      <c r="AP2715" s="8">
        <v>0</v>
      </c>
      <c r="AQ2715" s="8">
        <v>30013</v>
      </c>
      <c r="AR2715" s="8">
        <v>0.16600000000000001</v>
      </c>
      <c r="AS2715" s="8">
        <v>0</v>
      </c>
      <c r="AT2715" s="8">
        <v>0</v>
      </c>
      <c r="AU2715" s="8">
        <v>0</v>
      </c>
      <c r="AV2715" s="8">
        <v>0</v>
      </c>
    </row>
    <row r="2716" spans="1:48">
      <c r="A2716" s="8" t="s">
        <v>2002</v>
      </c>
      <c r="B2716" s="8">
        <v>132010044</v>
      </c>
      <c r="D2716" s="8" t="s">
        <v>4385</v>
      </c>
      <c r="E2716" s="8">
        <v>3.8333333333333331E-3</v>
      </c>
      <c r="G2716" s="8">
        <v>1.9E-2</v>
      </c>
      <c r="I2716" s="8">
        <v>1.9E-2</v>
      </c>
      <c r="J2716" s="8">
        <v>2.5000000000000001E-3</v>
      </c>
      <c r="S2716" s="8">
        <v>132010043</v>
      </c>
      <c r="T2716" s="8">
        <v>1</v>
      </c>
      <c r="U2716" s="8">
        <v>0</v>
      </c>
      <c r="V2716" s="8">
        <v>0</v>
      </c>
      <c r="W2716" s="8">
        <v>0</v>
      </c>
      <c r="X2716" s="8">
        <v>0</v>
      </c>
      <c r="Y2716" s="8" t="s">
        <v>1473</v>
      </c>
      <c r="Z2716" s="8">
        <v>9.8000000000000014E-3</v>
      </c>
      <c r="AA2716" s="8">
        <v>0</v>
      </c>
      <c r="AB2716" s="8">
        <v>0</v>
      </c>
      <c r="AK2716" s="8">
        <v>0</v>
      </c>
      <c r="AL2716" s="8">
        <v>0</v>
      </c>
      <c r="AM2716" s="8">
        <v>0</v>
      </c>
      <c r="AN2716" s="8">
        <v>0</v>
      </c>
      <c r="AO2716" s="8">
        <v>0</v>
      </c>
      <c r="AP2716" s="8">
        <v>0</v>
      </c>
      <c r="AQ2716" s="8">
        <v>30013</v>
      </c>
      <c r="AR2716" s="8">
        <v>0.05</v>
      </c>
      <c r="AS2716" s="8">
        <v>0</v>
      </c>
      <c r="AT2716" s="8">
        <v>0</v>
      </c>
      <c r="AU2716" s="8">
        <v>0</v>
      </c>
      <c r="AV2716" s="8">
        <v>0</v>
      </c>
    </row>
    <row r="2717" spans="1:48">
      <c r="A2717" s="8" t="s">
        <v>2002</v>
      </c>
      <c r="B2717" s="8">
        <v>132010047</v>
      </c>
      <c r="D2717" s="8" t="s">
        <v>4386</v>
      </c>
      <c r="E2717" s="8">
        <v>6.3333333333333332E-3</v>
      </c>
      <c r="G2717" s="8">
        <v>2.5000000000000001E-2</v>
      </c>
      <c r="I2717" s="8">
        <v>2.5000000000000001E-2</v>
      </c>
      <c r="J2717" s="8">
        <v>8.5000000000000006E-3</v>
      </c>
      <c r="S2717" s="8">
        <v>132000047</v>
      </c>
      <c r="T2717" s="8">
        <v>1</v>
      </c>
      <c r="U2717" s="8">
        <v>0</v>
      </c>
      <c r="V2717" s="8">
        <v>0</v>
      </c>
      <c r="W2717" s="8">
        <v>0</v>
      </c>
      <c r="X2717" s="8">
        <v>0</v>
      </c>
      <c r="Y2717" s="8" t="s">
        <v>1473</v>
      </c>
      <c r="Z2717" s="8">
        <v>1.7000000000000001E-2</v>
      </c>
      <c r="AA2717" s="8">
        <v>0</v>
      </c>
      <c r="AB2717" s="8">
        <v>0</v>
      </c>
      <c r="AK2717" s="8">
        <v>0</v>
      </c>
      <c r="AL2717" s="8">
        <v>0</v>
      </c>
      <c r="AM2717" s="8">
        <v>0</v>
      </c>
      <c r="AN2717" s="8">
        <v>0</v>
      </c>
      <c r="AO2717" s="8">
        <v>0</v>
      </c>
      <c r="AP2717" s="8">
        <v>0</v>
      </c>
      <c r="AQ2717" s="8">
        <v>30013</v>
      </c>
      <c r="AR2717" s="8">
        <v>0.16600000000000001</v>
      </c>
      <c r="AS2717" s="8">
        <v>0</v>
      </c>
      <c r="AT2717" s="8">
        <v>0</v>
      </c>
      <c r="AU2717" s="8">
        <v>0</v>
      </c>
      <c r="AV2717" s="8">
        <v>0</v>
      </c>
    </row>
    <row r="2718" spans="1:48">
      <c r="A2718" s="8" t="s">
        <v>2002</v>
      </c>
      <c r="B2718" s="8">
        <v>132010050</v>
      </c>
      <c r="D2718" s="8" t="s">
        <v>4387</v>
      </c>
      <c r="E2718" s="8">
        <v>3.8333333333333331E-3</v>
      </c>
      <c r="G2718" s="8">
        <v>1.8333333333333333E-2</v>
      </c>
      <c r="I2718" s="8">
        <v>1.8333333333333333E-2</v>
      </c>
      <c r="J2718" s="8">
        <v>2.6666666666666666E-3</v>
      </c>
      <c r="S2718" s="8">
        <v>132010049</v>
      </c>
      <c r="T2718" s="8">
        <v>1</v>
      </c>
      <c r="U2718" s="8">
        <v>0</v>
      </c>
      <c r="V2718" s="8">
        <v>0</v>
      </c>
      <c r="W2718" s="8">
        <v>0</v>
      </c>
      <c r="X2718" s="8">
        <v>0</v>
      </c>
      <c r="Y2718" s="8" t="s">
        <v>1473</v>
      </c>
      <c r="Z2718" s="8">
        <v>9.8000000000000014E-3</v>
      </c>
      <c r="AA2718" s="8">
        <v>0</v>
      </c>
      <c r="AB2718" s="8">
        <v>0</v>
      </c>
      <c r="AK2718" s="8">
        <v>0</v>
      </c>
      <c r="AL2718" s="8">
        <v>0</v>
      </c>
      <c r="AM2718" s="8">
        <v>0</v>
      </c>
      <c r="AN2718" s="8">
        <v>0</v>
      </c>
      <c r="AO2718" s="8">
        <v>0</v>
      </c>
      <c r="AP2718" s="8">
        <v>0</v>
      </c>
      <c r="AQ2718" s="8">
        <v>30013</v>
      </c>
      <c r="AR2718" s="8">
        <v>0.05</v>
      </c>
      <c r="AS2718" s="8">
        <v>0</v>
      </c>
      <c r="AT2718" s="8">
        <v>0</v>
      </c>
      <c r="AU2718" s="8">
        <v>0</v>
      </c>
      <c r="AV2718" s="8">
        <v>0</v>
      </c>
    </row>
    <row r="2719" spans="1:48">
      <c r="A2719" s="8" t="s">
        <v>2002</v>
      </c>
      <c r="B2719" s="8">
        <v>132010178</v>
      </c>
      <c r="D2719" s="8" t="s">
        <v>4388</v>
      </c>
      <c r="E2719" s="8">
        <v>4.1666666666666666E-3</v>
      </c>
      <c r="G2719" s="8">
        <v>1.3666666666666667E-2</v>
      </c>
      <c r="I2719" s="8">
        <v>1.3666666666666667E-2</v>
      </c>
      <c r="J2719" s="8">
        <v>3.1666666666666666E-3</v>
      </c>
      <c r="S2719" s="8">
        <v>132010119</v>
      </c>
      <c r="T2719" s="8">
        <v>1</v>
      </c>
      <c r="U2719" s="8">
        <v>0</v>
      </c>
      <c r="V2719" s="8">
        <v>0</v>
      </c>
      <c r="W2719" s="8">
        <v>0</v>
      </c>
      <c r="X2719" s="8">
        <v>0</v>
      </c>
      <c r="Y2719" s="8">
        <v>0</v>
      </c>
      <c r="Z2719" s="8">
        <v>0</v>
      </c>
      <c r="AA2719" s="8">
        <v>0</v>
      </c>
      <c r="AB2719" s="8">
        <v>0</v>
      </c>
      <c r="AK2719" s="8">
        <v>0</v>
      </c>
      <c r="AL2719" s="8">
        <v>0</v>
      </c>
      <c r="AM2719" s="8">
        <v>0</v>
      </c>
      <c r="AN2719" s="8">
        <v>0</v>
      </c>
      <c r="AO2719" s="8">
        <v>30107</v>
      </c>
      <c r="AP2719" s="8">
        <v>0.04</v>
      </c>
      <c r="AQ2719" s="8">
        <v>30013</v>
      </c>
      <c r="AR2719" s="8">
        <v>0.01</v>
      </c>
      <c r="AS2719" s="8">
        <v>0</v>
      </c>
      <c r="AT2719" s="8">
        <v>0</v>
      </c>
      <c r="AU2719" s="8">
        <v>0</v>
      </c>
      <c r="AV2719" s="8">
        <v>0</v>
      </c>
    </row>
    <row r="2720" spans="1:48">
      <c r="A2720" s="8" t="s">
        <v>2002</v>
      </c>
      <c r="D2720" s="8">
        <v>0</v>
      </c>
      <c r="I2720" s="8">
        <v>0</v>
      </c>
      <c r="U2720" s="8">
        <v>0</v>
      </c>
      <c r="V2720" s="8">
        <v>0</v>
      </c>
      <c r="W2720" s="8">
        <v>0</v>
      </c>
      <c r="X2720" s="8">
        <v>0</v>
      </c>
      <c r="Y2720" s="8">
        <v>0</v>
      </c>
      <c r="Z2720" s="8">
        <v>0</v>
      </c>
      <c r="AA2720" s="8">
        <v>0</v>
      </c>
      <c r="AB2720" s="8">
        <v>0</v>
      </c>
      <c r="AK2720" s="8">
        <v>0</v>
      </c>
      <c r="AL2720" s="8">
        <v>0</v>
      </c>
      <c r="AM2720" s="8">
        <v>0</v>
      </c>
      <c r="AN2720" s="8">
        <v>0</v>
      </c>
      <c r="AO2720" s="8">
        <v>0</v>
      </c>
      <c r="AP2720" s="8">
        <v>0</v>
      </c>
      <c r="AQ2720" s="8">
        <v>0</v>
      </c>
      <c r="AR2720" s="8">
        <v>0</v>
      </c>
      <c r="AS2720" s="8">
        <v>0</v>
      </c>
      <c r="AT2720" s="8">
        <v>0</v>
      </c>
      <c r="AU2720" s="8">
        <v>0</v>
      </c>
      <c r="AV2720" s="8">
        <v>0</v>
      </c>
    </row>
    <row r="2721" spans="1:48">
      <c r="A2721" s="8" t="s">
        <v>2002</v>
      </c>
      <c r="D2721" s="8">
        <v>0</v>
      </c>
      <c r="I2721" s="8">
        <v>0</v>
      </c>
      <c r="U2721" s="8">
        <v>0</v>
      </c>
      <c r="V2721" s="8">
        <v>0</v>
      </c>
      <c r="W2721" s="8">
        <v>0</v>
      </c>
      <c r="X2721" s="8">
        <v>0</v>
      </c>
      <c r="Y2721" s="8">
        <v>0</v>
      </c>
      <c r="Z2721" s="8">
        <v>0</v>
      </c>
      <c r="AA2721" s="8">
        <v>0</v>
      </c>
      <c r="AB2721" s="8">
        <v>0</v>
      </c>
      <c r="AK2721" s="8">
        <v>0</v>
      </c>
      <c r="AL2721" s="8">
        <v>0</v>
      </c>
      <c r="AM2721" s="8">
        <v>0</v>
      </c>
      <c r="AN2721" s="8">
        <v>0</v>
      </c>
      <c r="AO2721" s="8">
        <v>0</v>
      </c>
      <c r="AP2721" s="8">
        <v>0</v>
      </c>
      <c r="AQ2721" s="8">
        <v>0</v>
      </c>
      <c r="AR2721" s="8">
        <v>0</v>
      </c>
      <c r="AS2721" s="8">
        <v>0</v>
      </c>
      <c r="AT2721" s="8">
        <v>0</v>
      </c>
      <c r="AU2721" s="8">
        <v>0</v>
      </c>
      <c r="AV2721" s="8">
        <v>0</v>
      </c>
    </row>
    <row r="2722" spans="1:48">
      <c r="A2722" s="8" t="s">
        <v>2002</v>
      </c>
      <c r="B2722" s="8">
        <v>132010319</v>
      </c>
      <c r="D2722" s="8" t="s">
        <v>4389</v>
      </c>
      <c r="I2722" s="8">
        <v>0</v>
      </c>
      <c r="S2722" s="8">
        <v>132010301</v>
      </c>
      <c r="T2722" s="8">
        <v>1</v>
      </c>
      <c r="U2722" s="8">
        <v>0</v>
      </c>
      <c r="V2722" s="8">
        <v>0</v>
      </c>
      <c r="W2722" s="8">
        <v>0</v>
      </c>
      <c r="X2722" s="8">
        <v>0</v>
      </c>
      <c r="Y2722" s="8">
        <v>0</v>
      </c>
      <c r="Z2722" s="8">
        <v>0</v>
      </c>
      <c r="AA2722" s="8" t="s">
        <v>1427</v>
      </c>
      <c r="AB2722" s="8">
        <v>1.6200000000000001E-4</v>
      </c>
      <c r="AK2722" s="8">
        <v>30106</v>
      </c>
      <c r="AL2722" s="8">
        <v>5.0000000000000001E-3</v>
      </c>
      <c r="AM2722" s="8">
        <v>0</v>
      </c>
      <c r="AN2722" s="8">
        <v>0</v>
      </c>
      <c r="AO2722" s="8">
        <v>30105</v>
      </c>
      <c r="AP2722" s="8">
        <v>0.05</v>
      </c>
      <c r="AQ2722" s="8">
        <v>30013</v>
      </c>
      <c r="AR2722" s="8">
        <v>2.5000000000000001E-2</v>
      </c>
      <c r="AS2722" s="8">
        <v>0</v>
      </c>
      <c r="AT2722" s="8">
        <v>0</v>
      </c>
      <c r="AU2722" s="8">
        <v>0</v>
      </c>
      <c r="AV2722" s="8">
        <v>0</v>
      </c>
    </row>
    <row r="2723" spans="1:48">
      <c r="A2723" s="8" t="s">
        <v>2002</v>
      </c>
      <c r="B2723" s="8">
        <v>132010323</v>
      </c>
      <c r="D2723" s="8" t="s">
        <v>4390</v>
      </c>
      <c r="E2723" s="8">
        <v>5.1666666666666666E-3</v>
      </c>
      <c r="F2723" s="8">
        <v>4.6666666666666671E-3</v>
      </c>
      <c r="G2723" s="8">
        <v>2.4500000000000001E-2</v>
      </c>
      <c r="I2723" s="8">
        <v>2.9166666666666667E-2</v>
      </c>
      <c r="J2723" s="8">
        <v>2.5000000000000001E-3</v>
      </c>
      <c r="S2723" s="8">
        <v>132010040</v>
      </c>
      <c r="T2723" s="8">
        <v>1</v>
      </c>
      <c r="U2723" s="8">
        <v>0</v>
      </c>
      <c r="V2723" s="8">
        <v>0</v>
      </c>
      <c r="W2723" s="8" t="s">
        <v>1371</v>
      </c>
      <c r="X2723" s="8">
        <v>3.2000000000000002E-3</v>
      </c>
      <c r="Y2723" s="8" t="s">
        <v>1527</v>
      </c>
      <c r="Z2723" s="8">
        <v>1.3800000000000002E-2</v>
      </c>
      <c r="AA2723" s="8">
        <v>0</v>
      </c>
      <c r="AB2723" s="8">
        <v>0</v>
      </c>
      <c r="AK2723" s="8">
        <v>0</v>
      </c>
      <c r="AL2723" s="8">
        <v>0</v>
      </c>
      <c r="AM2723" s="8">
        <v>0</v>
      </c>
      <c r="AN2723" s="8">
        <v>0</v>
      </c>
      <c r="AO2723" s="8">
        <v>0</v>
      </c>
      <c r="AP2723" s="8">
        <v>0</v>
      </c>
      <c r="AQ2723" s="8">
        <v>30013</v>
      </c>
      <c r="AR2723" s="8">
        <v>0.5</v>
      </c>
      <c r="AS2723" s="8">
        <v>0</v>
      </c>
      <c r="AT2723" s="8">
        <v>0</v>
      </c>
      <c r="AU2723" s="8">
        <v>0</v>
      </c>
      <c r="AV2723" s="8">
        <v>0</v>
      </c>
    </row>
    <row r="2724" spans="1:48">
      <c r="A2724" s="8" t="s">
        <v>2002</v>
      </c>
      <c r="B2724" s="8">
        <v>132010324</v>
      </c>
      <c r="D2724" s="8" t="s">
        <v>4391</v>
      </c>
      <c r="E2724" s="8">
        <v>3.8333333333333331E-3</v>
      </c>
      <c r="G2724" s="8">
        <v>1.7000000000000001E-2</v>
      </c>
      <c r="I2724" s="8">
        <v>1.7000000000000001E-2</v>
      </c>
      <c r="J2724" s="8">
        <v>2.5000000000000001E-3</v>
      </c>
      <c r="S2724" s="8">
        <v>132010043</v>
      </c>
      <c r="T2724" s="8">
        <v>1</v>
      </c>
      <c r="U2724" s="8">
        <v>0</v>
      </c>
      <c r="V2724" s="8">
        <v>0</v>
      </c>
      <c r="W2724" s="8">
        <v>0</v>
      </c>
      <c r="X2724" s="8">
        <v>0</v>
      </c>
      <c r="Y2724" s="8" t="s">
        <v>1527</v>
      </c>
      <c r="Z2724" s="8">
        <v>6.4999999999999997E-3</v>
      </c>
      <c r="AA2724" s="8">
        <v>0</v>
      </c>
      <c r="AB2724" s="8">
        <v>0</v>
      </c>
      <c r="AK2724" s="8">
        <v>0</v>
      </c>
      <c r="AL2724" s="8">
        <v>0</v>
      </c>
      <c r="AM2724" s="8">
        <v>0</v>
      </c>
      <c r="AN2724" s="8">
        <v>0</v>
      </c>
      <c r="AO2724" s="8">
        <v>0</v>
      </c>
      <c r="AP2724" s="8">
        <v>0</v>
      </c>
      <c r="AQ2724" s="8">
        <v>30013</v>
      </c>
      <c r="AR2724" s="8">
        <v>0.01</v>
      </c>
      <c r="AS2724" s="8">
        <v>0</v>
      </c>
      <c r="AT2724" s="8">
        <v>0</v>
      </c>
      <c r="AU2724" s="8">
        <v>0</v>
      </c>
      <c r="AV2724" s="8">
        <v>0</v>
      </c>
    </row>
    <row r="2725" spans="1:48">
      <c r="A2725" s="8" t="s">
        <v>2002</v>
      </c>
      <c r="B2725" s="8">
        <v>132010325</v>
      </c>
      <c r="D2725" s="8" t="s">
        <v>4392</v>
      </c>
      <c r="E2725" s="8">
        <v>8.9999999999999993E-3</v>
      </c>
      <c r="F2725" s="8">
        <v>6.3333333333333332E-3</v>
      </c>
      <c r="G2725" s="8">
        <v>1.8749999999999999E-2</v>
      </c>
      <c r="I2725" s="8">
        <v>2.5083333333333332E-2</v>
      </c>
      <c r="J2725" s="8">
        <v>2.5000000000000001E-3</v>
      </c>
      <c r="S2725" s="8">
        <v>132000047</v>
      </c>
      <c r="T2725" s="8">
        <v>1</v>
      </c>
      <c r="U2725" s="8">
        <v>0</v>
      </c>
      <c r="V2725" s="8">
        <v>0</v>
      </c>
      <c r="W2725" s="8" t="s">
        <v>1371</v>
      </c>
      <c r="X2725" s="8">
        <v>6.2500000000000003E-3</v>
      </c>
      <c r="Y2725" s="8" t="s">
        <v>1527</v>
      </c>
      <c r="Z2725" s="8">
        <v>1.4999999999999999E-2</v>
      </c>
      <c r="AA2725" s="8">
        <v>0</v>
      </c>
      <c r="AB2725" s="8">
        <v>0</v>
      </c>
      <c r="AK2725" s="8">
        <v>0</v>
      </c>
      <c r="AL2725" s="8">
        <v>0</v>
      </c>
      <c r="AM2725" s="8">
        <v>0</v>
      </c>
      <c r="AN2725" s="8">
        <v>0</v>
      </c>
      <c r="AO2725" s="8">
        <v>0</v>
      </c>
      <c r="AP2725" s="8">
        <v>0</v>
      </c>
      <c r="AQ2725" s="8">
        <v>30013</v>
      </c>
      <c r="AR2725" s="8">
        <v>0.01</v>
      </c>
      <c r="AS2725" s="8">
        <v>0</v>
      </c>
      <c r="AT2725" s="8">
        <v>0</v>
      </c>
      <c r="AU2725" s="8">
        <v>0</v>
      </c>
      <c r="AV2725" s="8">
        <v>0</v>
      </c>
    </row>
    <row r="2726" spans="1:48">
      <c r="A2726" s="8" t="s">
        <v>2002</v>
      </c>
      <c r="B2726" s="8">
        <v>132010326</v>
      </c>
      <c r="D2726" s="8" t="s">
        <v>4393</v>
      </c>
      <c r="E2726" s="8">
        <v>1.5E-3</v>
      </c>
      <c r="G2726" s="8">
        <v>1.4999999999999999E-2</v>
      </c>
      <c r="I2726" s="8">
        <v>1.4999999999999999E-2</v>
      </c>
      <c r="J2726" s="8">
        <v>1.1666666666666668E-3</v>
      </c>
      <c r="S2726" s="8">
        <v>132010049</v>
      </c>
      <c r="T2726" s="8">
        <v>1</v>
      </c>
      <c r="U2726" s="8">
        <v>0</v>
      </c>
      <c r="V2726" s="8">
        <v>0</v>
      </c>
      <c r="W2726" s="8">
        <v>0</v>
      </c>
      <c r="X2726" s="8">
        <v>0</v>
      </c>
      <c r="Y2726" s="8" t="s">
        <v>1527</v>
      </c>
      <c r="Z2726" s="8">
        <v>0.01</v>
      </c>
      <c r="AA2726" s="8">
        <v>0</v>
      </c>
      <c r="AB2726" s="8">
        <v>0</v>
      </c>
      <c r="AK2726" s="8">
        <v>0</v>
      </c>
      <c r="AL2726" s="8">
        <v>0</v>
      </c>
      <c r="AM2726" s="8">
        <v>0</v>
      </c>
      <c r="AN2726" s="8">
        <v>0</v>
      </c>
      <c r="AO2726" s="8">
        <v>0</v>
      </c>
      <c r="AP2726" s="8">
        <v>0</v>
      </c>
      <c r="AQ2726" s="8">
        <v>30013</v>
      </c>
      <c r="AR2726" s="8">
        <v>0.01</v>
      </c>
      <c r="AS2726" s="8">
        <v>0</v>
      </c>
      <c r="AT2726" s="8">
        <v>0</v>
      </c>
      <c r="AU2726" s="8">
        <v>0</v>
      </c>
      <c r="AV2726" s="8">
        <v>0</v>
      </c>
    </row>
    <row r="2727" spans="1:48">
      <c r="A2727" s="8" t="s">
        <v>2002</v>
      </c>
      <c r="B2727" s="8">
        <v>132010382</v>
      </c>
      <c r="D2727" s="8" t="s">
        <v>4394</v>
      </c>
      <c r="E2727" s="8">
        <v>7.8333333333333328E-3</v>
      </c>
      <c r="F2727" s="8">
        <v>6.5000000000000006E-3</v>
      </c>
      <c r="G2727" s="8">
        <v>3.1833333333333332E-2</v>
      </c>
      <c r="H2727" s="8">
        <v>1.6333333333333335E-2</v>
      </c>
      <c r="I2727" s="8">
        <v>5.4666666666666662E-2</v>
      </c>
      <c r="J2727" s="8">
        <v>6.5000000000000006E-3</v>
      </c>
      <c r="S2727" s="8">
        <v>132000047</v>
      </c>
      <c r="T2727" s="8">
        <v>1</v>
      </c>
      <c r="U2727" s="8">
        <v>0</v>
      </c>
      <c r="V2727" s="8">
        <v>0</v>
      </c>
      <c r="W2727" s="8" t="s">
        <v>1371</v>
      </c>
      <c r="X2727" s="8">
        <v>4.7000000000000002E-3</v>
      </c>
      <c r="Y2727" s="8">
        <v>0</v>
      </c>
      <c r="Z2727" s="8">
        <v>0</v>
      </c>
      <c r="AA2727" s="8" t="s">
        <v>1403</v>
      </c>
      <c r="AB2727" s="8">
        <v>6.7999999999999996E-3</v>
      </c>
      <c r="AK2727" s="8">
        <v>0</v>
      </c>
      <c r="AL2727" s="8">
        <v>0</v>
      </c>
      <c r="AM2727" s="8">
        <v>0</v>
      </c>
      <c r="AN2727" s="8">
        <v>0</v>
      </c>
      <c r="AO2727" s="8">
        <v>0</v>
      </c>
      <c r="AP2727" s="8">
        <v>0</v>
      </c>
      <c r="AQ2727" s="8">
        <v>30013</v>
      </c>
      <c r="AR2727" s="8">
        <v>0.25</v>
      </c>
      <c r="AS2727" s="8">
        <v>30025</v>
      </c>
      <c r="AT2727" s="8">
        <v>0.02</v>
      </c>
      <c r="AU2727" s="8">
        <v>30201</v>
      </c>
      <c r="AV2727" s="8">
        <v>0.02</v>
      </c>
    </row>
    <row r="2728" spans="1:48">
      <c r="A2728" s="8" t="s">
        <v>2002</v>
      </c>
      <c r="B2728" s="8">
        <v>132010383</v>
      </c>
      <c r="D2728" s="8" t="s">
        <v>4395</v>
      </c>
      <c r="E2728" s="8">
        <v>3.5833333333333333E-3</v>
      </c>
      <c r="G2728" s="8">
        <v>1.9E-2</v>
      </c>
      <c r="H2728" s="8">
        <v>9.4999999999999998E-3</v>
      </c>
      <c r="I2728" s="8">
        <v>2.8499999999999998E-2</v>
      </c>
      <c r="J2728" s="8">
        <v>3.5833333333333333E-3</v>
      </c>
      <c r="S2728" s="8">
        <v>132010049</v>
      </c>
      <c r="T2728" s="8">
        <v>1</v>
      </c>
      <c r="U2728" s="8">
        <v>0</v>
      </c>
      <c r="V2728" s="8">
        <v>0</v>
      </c>
      <c r="W2728" s="8">
        <v>0</v>
      </c>
      <c r="X2728" s="8">
        <v>0</v>
      </c>
      <c r="Y2728" s="8">
        <v>0</v>
      </c>
      <c r="Z2728" s="8">
        <v>0</v>
      </c>
      <c r="AA2728" s="8" t="s">
        <v>1403</v>
      </c>
      <c r="AB2728" s="8">
        <v>3.5999999999999999E-3</v>
      </c>
      <c r="AK2728" s="8">
        <v>0</v>
      </c>
      <c r="AL2728" s="8">
        <v>0</v>
      </c>
      <c r="AM2728" s="8">
        <v>0</v>
      </c>
      <c r="AN2728" s="8">
        <v>0</v>
      </c>
      <c r="AO2728" s="8">
        <v>0</v>
      </c>
      <c r="AP2728" s="8">
        <v>0</v>
      </c>
      <c r="AQ2728" s="8">
        <v>30013</v>
      </c>
      <c r="AR2728" s="8">
        <v>0.25</v>
      </c>
      <c r="AS2728" s="8">
        <v>30025</v>
      </c>
      <c r="AT2728" s="8">
        <v>0.01</v>
      </c>
      <c r="AU2728" s="8">
        <v>30201</v>
      </c>
      <c r="AV2728" s="8">
        <v>0.01</v>
      </c>
    </row>
    <row r="2729" spans="1:48">
      <c r="A2729" s="8" t="s">
        <v>2002</v>
      </c>
      <c r="B2729" s="8">
        <v>132010388</v>
      </c>
      <c r="D2729" s="8" t="s">
        <v>4396</v>
      </c>
      <c r="E2729" s="8">
        <v>6.8333333333333336E-3</v>
      </c>
      <c r="G2729" s="8">
        <v>5.0000000000000001E-3</v>
      </c>
      <c r="I2729" s="8">
        <v>5.0000000000000001E-3</v>
      </c>
      <c r="J2729" s="8">
        <v>3.5000000000000001E-3</v>
      </c>
      <c r="S2729" s="8">
        <v>132010374</v>
      </c>
      <c r="T2729" s="8">
        <v>1</v>
      </c>
      <c r="U2729" s="8">
        <v>0</v>
      </c>
      <c r="V2729" s="8">
        <v>0</v>
      </c>
      <c r="W2729" s="8" t="s">
        <v>1371</v>
      </c>
      <c r="X2729" s="8">
        <v>4.0000000000000001E-3</v>
      </c>
      <c r="Y2729" s="8">
        <v>0</v>
      </c>
      <c r="Z2729" s="8">
        <v>0</v>
      </c>
      <c r="AA2729" s="8">
        <v>0</v>
      </c>
      <c r="AB2729" s="8">
        <v>0</v>
      </c>
      <c r="AK2729" s="8">
        <v>0</v>
      </c>
      <c r="AL2729" s="8">
        <v>0</v>
      </c>
      <c r="AM2729" s="8">
        <v>0</v>
      </c>
      <c r="AN2729" s="8">
        <v>0</v>
      </c>
      <c r="AO2729" s="8">
        <v>0</v>
      </c>
      <c r="AP2729" s="8">
        <v>0</v>
      </c>
      <c r="AQ2729" s="8">
        <v>30013</v>
      </c>
      <c r="AR2729" s="8">
        <v>0.1</v>
      </c>
      <c r="AS2729" s="8">
        <v>30025</v>
      </c>
      <c r="AT2729" s="8">
        <v>0.01</v>
      </c>
      <c r="AU2729" s="8">
        <v>30201</v>
      </c>
      <c r="AV2729" s="8">
        <v>0.01</v>
      </c>
    </row>
    <row r="2730" spans="1:48">
      <c r="A2730" s="8" t="s">
        <v>2002</v>
      </c>
      <c r="B2730" s="8">
        <v>132010474</v>
      </c>
      <c r="D2730" s="8" t="s">
        <v>4397</v>
      </c>
      <c r="E2730" s="8">
        <v>6.8333333333333336E-3</v>
      </c>
      <c r="F2730" s="8">
        <v>3.0000000000000001E-3</v>
      </c>
      <c r="G2730" s="8">
        <v>5.0000000000000001E-3</v>
      </c>
      <c r="I2730" s="8">
        <v>8.0000000000000002E-3</v>
      </c>
      <c r="J2730" s="8">
        <v>3.5000000000000001E-3</v>
      </c>
      <c r="S2730" s="8">
        <v>132010472</v>
      </c>
      <c r="T2730" s="8">
        <v>1</v>
      </c>
      <c r="U2730" s="8" t="s">
        <v>1369</v>
      </c>
      <c r="V2730" s="8">
        <v>1.5E-3</v>
      </c>
      <c r="W2730" s="8" t="s">
        <v>1371</v>
      </c>
      <c r="X2730" s="8">
        <v>5.0000000000000001E-3</v>
      </c>
      <c r="Y2730" s="8">
        <v>0</v>
      </c>
      <c r="Z2730" s="8">
        <v>0</v>
      </c>
      <c r="AA2730" s="8">
        <v>0</v>
      </c>
      <c r="AB2730" s="8">
        <v>0</v>
      </c>
      <c r="AK2730" s="8">
        <v>0</v>
      </c>
      <c r="AL2730" s="8">
        <v>0</v>
      </c>
      <c r="AM2730" s="8">
        <v>0</v>
      </c>
      <c r="AN2730" s="8">
        <v>0</v>
      </c>
      <c r="AO2730" s="8">
        <v>0</v>
      </c>
      <c r="AP2730" s="8">
        <v>0</v>
      </c>
      <c r="AQ2730" s="8">
        <v>30013</v>
      </c>
      <c r="AR2730" s="8">
        <v>0.1</v>
      </c>
      <c r="AS2730" s="8">
        <v>30025</v>
      </c>
      <c r="AT2730" s="8">
        <v>0.01</v>
      </c>
      <c r="AU2730" s="8">
        <v>30201</v>
      </c>
      <c r="AV2730" s="8">
        <v>0.01</v>
      </c>
    </row>
    <row r="2731" spans="1:48">
      <c r="A2731" s="8" t="s">
        <v>2002</v>
      </c>
      <c r="B2731" s="8">
        <v>132010476</v>
      </c>
      <c r="D2731" s="8" t="s">
        <v>4398</v>
      </c>
      <c r="E2731" s="8">
        <v>6.3333333333333332E-3</v>
      </c>
      <c r="F2731" s="8">
        <v>2.5499999999999998E-2</v>
      </c>
      <c r="G2731" s="8">
        <v>3.0500000000000003E-2</v>
      </c>
      <c r="I2731" s="8">
        <v>5.6000000000000001E-2</v>
      </c>
      <c r="J2731" s="8">
        <v>1.0499999999999999E-2</v>
      </c>
      <c r="S2731" s="8">
        <v>132010473</v>
      </c>
      <c r="T2731" s="8">
        <v>1</v>
      </c>
      <c r="U2731" s="8" t="s">
        <v>1369</v>
      </c>
      <c r="V2731" s="8">
        <v>3.8999999999999998E-3</v>
      </c>
      <c r="W2731" s="8" t="s">
        <v>1371</v>
      </c>
      <c r="X2731" s="8">
        <v>1.2999999999999999E-2</v>
      </c>
      <c r="Y2731" s="8">
        <v>0</v>
      </c>
      <c r="Z2731" s="8">
        <v>0</v>
      </c>
      <c r="AA2731" s="8">
        <v>0</v>
      </c>
      <c r="AB2731" s="8">
        <v>0</v>
      </c>
      <c r="AK2731" s="8">
        <v>0</v>
      </c>
      <c r="AL2731" s="8">
        <v>0</v>
      </c>
      <c r="AM2731" s="8">
        <v>0</v>
      </c>
      <c r="AN2731" s="8">
        <v>0</v>
      </c>
      <c r="AO2731" s="8">
        <v>0</v>
      </c>
      <c r="AP2731" s="8">
        <v>0</v>
      </c>
      <c r="AQ2731" s="8">
        <v>30013</v>
      </c>
      <c r="AR2731" s="8">
        <v>0.5</v>
      </c>
      <c r="AS2731" s="8">
        <v>30025</v>
      </c>
      <c r="AT2731" s="8">
        <v>0.1</v>
      </c>
      <c r="AU2731" s="8">
        <v>30201</v>
      </c>
      <c r="AV2731" s="8">
        <v>0.1</v>
      </c>
    </row>
    <row r="2732" spans="1:48">
      <c r="A2732" s="8" t="s">
        <v>2002</v>
      </c>
      <c r="B2732" s="8">
        <v>130011001</v>
      </c>
      <c r="D2732" s="8" t="s">
        <v>2605</v>
      </c>
      <c r="I2732" s="8">
        <v>0</v>
      </c>
      <c r="S2732" s="8">
        <v>130010001</v>
      </c>
      <c r="T2732" s="8">
        <v>1</v>
      </c>
      <c r="U2732" s="8">
        <v>0</v>
      </c>
      <c r="V2732" s="8">
        <v>0</v>
      </c>
      <c r="W2732" s="8">
        <v>0</v>
      </c>
      <c r="X2732" s="8">
        <v>0</v>
      </c>
      <c r="Y2732" s="8">
        <v>0</v>
      </c>
      <c r="Z2732" s="8">
        <v>0</v>
      </c>
      <c r="AA2732" s="8">
        <v>0</v>
      </c>
      <c r="AB2732" s="8">
        <v>0</v>
      </c>
      <c r="AK2732" s="8">
        <v>0</v>
      </c>
      <c r="AL2732" s="8">
        <v>0</v>
      </c>
      <c r="AM2732" s="8">
        <v>0</v>
      </c>
      <c r="AN2732" s="8">
        <v>0</v>
      </c>
      <c r="AO2732" s="8">
        <v>0</v>
      </c>
      <c r="AP2732" s="8">
        <v>0</v>
      </c>
      <c r="AQ2732" s="8">
        <v>0</v>
      </c>
      <c r="AR2732" s="8">
        <v>0</v>
      </c>
      <c r="AS2732" s="8">
        <v>0</v>
      </c>
      <c r="AT2732" s="8">
        <v>0</v>
      </c>
      <c r="AU2732" s="8">
        <v>0</v>
      </c>
      <c r="AV2732" s="8">
        <v>0</v>
      </c>
    </row>
    <row r="2733" spans="1:48">
      <c r="A2733" s="8" t="s">
        <v>2002</v>
      </c>
      <c r="B2733" s="8">
        <v>130011002</v>
      </c>
      <c r="D2733" s="8" t="s">
        <v>2606</v>
      </c>
      <c r="I2733" s="8">
        <v>0</v>
      </c>
      <c r="S2733" s="8">
        <v>130010002</v>
      </c>
      <c r="T2733" s="8">
        <v>1</v>
      </c>
      <c r="U2733" s="8">
        <v>0</v>
      </c>
      <c r="V2733" s="8">
        <v>0</v>
      </c>
      <c r="W2733" s="8">
        <v>0</v>
      </c>
      <c r="X2733" s="8">
        <v>0</v>
      </c>
      <c r="Y2733" s="8">
        <v>0</v>
      </c>
      <c r="Z2733" s="8">
        <v>0</v>
      </c>
      <c r="AA2733" s="8">
        <v>0</v>
      </c>
      <c r="AB2733" s="8">
        <v>0</v>
      </c>
      <c r="AK2733" s="8">
        <v>0</v>
      </c>
      <c r="AL2733" s="8">
        <v>0</v>
      </c>
      <c r="AM2733" s="8">
        <v>0</v>
      </c>
      <c r="AN2733" s="8">
        <v>0</v>
      </c>
      <c r="AO2733" s="8">
        <v>0</v>
      </c>
      <c r="AP2733" s="8">
        <v>0</v>
      </c>
      <c r="AQ2733" s="8">
        <v>0</v>
      </c>
      <c r="AR2733" s="8">
        <v>0</v>
      </c>
      <c r="AS2733" s="8">
        <v>0</v>
      </c>
      <c r="AT2733" s="8">
        <v>0</v>
      </c>
      <c r="AU2733" s="8">
        <v>0</v>
      </c>
      <c r="AV2733" s="8">
        <v>0</v>
      </c>
    </row>
    <row r="2734" spans="1:48">
      <c r="A2734" s="8" t="s">
        <v>2002</v>
      </c>
      <c r="D2734" s="8">
        <v>0</v>
      </c>
      <c r="I2734" s="8">
        <v>0</v>
      </c>
      <c r="U2734" s="8">
        <v>0</v>
      </c>
      <c r="V2734" s="8">
        <v>0</v>
      </c>
      <c r="W2734" s="8">
        <v>0</v>
      </c>
      <c r="X2734" s="8">
        <v>0</v>
      </c>
      <c r="Y2734" s="8">
        <v>0</v>
      </c>
      <c r="Z2734" s="8">
        <v>0</v>
      </c>
      <c r="AA2734" s="8">
        <v>0</v>
      </c>
      <c r="AB2734" s="8">
        <v>0</v>
      </c>
      <c r="AK2734" s="8">
        <v>0</v>
      </c>
      <c r="AL2734" s="8">
        <v>0</v>
      </c>
      <c r="AM2734" s="8">
        <v>0</v>
      </c>
      <c r="AN2734" s="8">
        <v>0</v>
      </c>
      <c r="AO2734" s="8">
        <v>0</v>
      </c>
      <c r="AP2734" s="8">
        <v>0</v>
      </c>
      <c r="AQ2734" s="8">
        <v>0</v>
      </c>
      <c r="AR2734" s="8">
        <v>0</v>
      </c>
      <c r="AS2734" s="8">
        <v>0</v>
      </c>
      <c r="AT2734" s="8">
        <v>0</v>
      </c>
      <c r="AU2734" s="8">
        <v>0</v>
      </c>
      <c r="AV2734" s="8">
        <v>0</v>
      </c>
    </row>
    <row r="2735" spans="1:48">
      <c r="A2735" s="8" t="s">
        <v>2002</v>
      </c>
      <c r="D2735" s="8">
        <v>0</v>
      </c>
      <c r="I2735" s="8">
        <v>0</v>
      </c>
      <c r="U2735" s="8">
        <v>0</v>
      </c>
      <c r="V2735" s="8">
        <v>0</v>
      </c>
      <c r="W2735" s="8">
        <v>0</v>
      </c>
      <c r="X2735" s="8">
        <v>0</v>
      </c>
      <c r="Y2735" s="8">
        <v>0</v>
      </c>
      <c r="Z2735" s="8">
        <v>0</v>
      </c>
      <c r="AA2735" s="8">
        <v>0</v>
      </c>
      <c r="AB2735" s="8">
        <v>0</v>
      </c>
      <c r="AK2735" s="8">
        <v>0</v>
      </c>
      <c r="AL2735" s="8">
        <v>0</v>
      </c>
      <c r="AM2735" s="8">
        <v>0</v>
      </c>
      <c r="AN2735" s="8">
        <v>0</v>
      </c>
      <c r="AO2735" s="8">
        <v>0</v>
      </c>
      <c r="AP2735" s="8">
        <v>0</v>
      </c>
      <c r="AQ2735" s="8">
        <v>0</v>
      </c>
      <c r="AR2735" s="8">
        <v>0</v>
      </c>
      <c r="AS2735" s="8">
        <v>0</v>
      </c>
      <c r="AT2735" s="8">
        <v>0</v>
      </c>
      <c r="AU2735" s="8">
        <v>0</v>
      </c>
      <c r="AV2735" s="8">
        <v>0</v>
      </c>
    </row>
    <row r="2736" spans="1:48">
      <c r="A2736" s="8" t="s">
        <v>2002</v>
      </c>
      <c r="B2736" s="8">
        <v>130011005</v>
      </c>
      <c r="D2736" s="8" t="s">
        <v>4399</v>
      </c>
      <c r="I2736" s="8">
        <v>0</v>
      </c>
      <c r="S2736" s="8">
        <v>130010005</v>
      </c>
      <c r="T2736" s="8">
        <v>1</v>
      </c>
      <c r="U2736" s="8">
        <v>0</v>
      </c>
      <c r="V2736" s="8">
        <v>0</v>
      </c>
      <c r="W2736" s="8">
        <v>0</v>
      </c>
      <c r="X2736" s="8">
        <v>0</v>
      </c>
      <c r="Y2736" s="8">
        <v>0</v>
      </c>
      <c r="Z2736" s="8">
        <v>0</v>
      </c>
      <c r="AA2736" s="8">
        <v>0</v>
      </c>
      <c r="AB2736" s="8">
        <v>0</v>
      </c>
      <c r="AK2736" s="8">
        <v>0</v>
      </c>
      <c r="AL2736" s="8">
        <v>0</v>
      </c>
      <c r="AM2736" s="8">
        <v>0</v>
      </c>
      <c r="AN2736" s="8">
        <v>0</v>
      </c>
      <c r="AO2736" s="8">
        <v>0</v>
      </c>
      <c r="AP2736" s="8">
        <v>0</v>
      </c>
      <c r="AQ2736" s="8">
        <v>0</v>
      </c>
      <c r="AR2736" s="8">
        <v>0</v>
      </c>
      <c r="AS2736" s="8">
        <v>0</v>
      </c>
      <c r="AT2736" s="8">
        <v>0</v>
      </c>
      <c r="AU2736" s="8">
        <v>0</v>
      </c>
      <c r="AV2736" s="8">
        <v>0</v>
      </c>
    </row>
    <row r="2737" spans="1:48">
      <c r="A2737" s="8" t="s">
        <v>2002</v>
      </c>
      <c r="B2737" s="8">
        <v>130011006</v>
      </c>
      <c r="D2737" s="8" t="s">
        <v>4400</v>
      </c>
      <c r="I2737" s="8">
        <v>0</v>
      </c>
      <c r="S2737" s="8">
        <v>130010006</v>
      </c>
      <c r="T2737" s="8">
        <v>1</v>
      </c>
      <c r="U2737" s="8">
        <v>0</v>
      </c>
      <c r="V2737" s="8">
        <v>0</v>
      </c>
      <c r="W2737" s="8">
        <v>0</v>
      </c>
      <c r="X2737" s="8">
        <v>0</v>
      </c>
      <c r="Y2737" s="8">
        <v>0</v>
      </c>
      <c r="Z2737" s="8">
        <v>0</v>
      </c>
      <c r="AA2737" s="8">
        <v>0</v>
      </c>
      <c r="AB2737" s="8">
        <v>0</v>
      </c>
      <c r="AK2737" s="8">
        <v>0</v>
      </c>
      <c r="AL2737" s="8">
        <v>0</v>
      </c>
      <c r="AM2737" s="8">
        <v>0</v>
      </c>
      <c r="AN2737" s="8">
        <v>0</v>
      </c>
      <c r="AO2737" s="8">
        <v>0</v>
      </c>
      <c r="AP2737" s="8">
        <v>0</v>
      </c>
      <c r="AQ2737" s="8">
        <v>0</v>
      </c>
      <c r="AR2737" s="8">
        <v>0</v>
      </c>
      <c r="AS2737" s="8">
        <v>0</v>
      </c>
      <c r="AT2737" s="8">
        <v>0</v>
      </c>
      <c r="AU2737" s="8">
        <v>0</v>
      </c>
      <c r="AV2737" s="8">
        <v>0</v>
      </c>
    </row>
    <row r="2738" spans="1:48">
      <c r="A2738" s="8" t="s">
        <v>2002</v>
      </c>
      <c r="B2738" s="8">
        <v>130011007</v>
      </c>
      <c r="D2738" s="8" t="s">
        <v>2611</v>
      </c>
      <c r="I2738" s="8">
        <v>0</v>
      </c>
      <c r="S2738" s="8">
        <v>130010007</v>
      </c>
      <c r="T2738" s="8">
        <v>1</v>
      </c>
      <c r="U2738" s="8">
        <v>0</v>
      </c>
      <c r="V2738" s="8">
        <v>0</v>
      </c>
      <c r="W2738" s="8">
        <v>0</v>
      </c>
      <c r="X2738" s="8">
        <v>0</v>
      </c>
      <c r="Y2738" s="8">
        <v>0</v>
      </c>
      <c r="Z2738" s="8">
        <v>0</v>
      </c>
      <c r="AA2738" s="8">
        <v>0</v>
      </c>
      <c r="AB2738" s="8">
        <v>0</v>
      </c>
      <c r="AK2738" s="8">
        <v>0</v>
      </c>
      <c r="AL2738" s="8">
        <v>0</v>
      </c>
      <c r="AM2738" s="8">
        <v>0</v>
      </c>
      <c r="AN2738" s="8">
        <v>0</v>
      </c>
      <c r="AO2738" s="8">
        <v>0</v>
      </c>
      <c r="AP2738" s="8">
        <v>0</v>
      </c>
      <c r="AQ2738" s="8">
        <v>0</v>
      </c>
      <c r="AR2738" s="8">
        <v>0</v>
      </c>
      <c r="AS2738" s="8">
        <v>0</v>
      </c>
      <c r="AT2738" s="8">
        <v>0</v>
      </c>
      <c r="AU2738" s="8">
        <v>0</v>
      </c>
      <c r="AV2738" s="8">
        <v>0</v>
      </c>
    </row>
    <row r="2739" spans="1:48">
      <c r="A2739" s="8" t="s">
        <v>2002</v>
      </c>
      <c r="B2739" s="8">
        <v>130011008</v>
      </c>
      <c r="D2739" s="8" t="s">
        <v>4401</v>
      </c>
      <c r="I2739" s="8">
        <v>0</v>
      </c>
      <c r="S2739" s="8">
        <v>130010008</v>
      </c>
      <c r="T2739" s="8">
        <v>1</v>
      </c>
      <c r="U2739" s="8">
        <v>0</v>
      </c>
      <c r="V2739" s="8">
        <v>0</v>
      </c>
      <c r="W2739" s="8">
        <v>0</v>
      </c>
      <c r="X2739" s="8">
        <v>0</v>
      </c>
      <c r="Y2739" s="8">
        <v>0</v>
      </c>
      <c r="Z2739" s="8">
        <v>0</v>
      </c>
      <c r="AA2739" s="8">
        <v>0</v>
      </c>
      <c r="AB2739" s="8">
        <v>0</v>
      </c>
      <c r="AK2739" s="8">
        <v>0</v>
      </c>
      <c r="AL2739" s="8">
        <v>0</v>
      </c>
      <c r="AM2739" s="8">
        <v>0</v>
      </c>
      <c r="AN2739" s="8">
        <v>0</v>
      </c>
      <c r="AO2739" s="8">
        <v>0</v>
      </c>
      <c r="AP2739" s="8">
        <v>0</v>
      </c>
      <c r="AQ2739" s="8">
        <v>0</v>
      </c>
      <c r="AR2739" s="8">
        <v>0</v>
      </c>
      <c r="AS2739" s="8">
        <v>0</v>
      </c>
      <c r="AT2739" s="8">
        <v>0</v>
      </c>
      <c r="AU2739" s="8">
        <v>0</v>
      </c>
      <c r="AV2739" s="8">
        <v>0</v>
      </c>
    </row>
    <row r="2740" spans="1:48">
      <c r="A2740" s="8" t="s">
        <v>2002</v>
      </c>
      <c r="B2740" s="8">
        <v>132000292</v>
      </c>
      <c r="D2740" s="8" t="s">
        <v>4402</v>
      </c>
      <c r="E2740" s="8">
        <v>3.7499999999999999E-3</v>
      </c>
      <c r="F2740" s="8">
        <v>1.8333333333333333E-3</v>
      </c>
      <c r="G2740" s="8">
        <v>1.8333333333333333E-3</v>
      </c>
      <c r="I2740" s="8">
        <v>3.6666666666666666E-3</v>
      </c>
      <c r="J2740" s="8">
        <v>3.8333333333333331E-3</v>
      </c>
      <c r="S2740" s="8">
        <v>132010329</v>
      </c>
      <c r="T2740" s="8">
        <v>1</v>
      </c>
      <c r="U2740" s="8" t="s">
        <v>1369</v>
      </c>
      <c r="V2740" s="8">
        <v>1.9499999999999999E-3</v>
      </c>
      <c r="W2740" s="8" t="s">
        <v>1405</v>
      </c>
      <c r="X2740" s="8">
        <v>1.2999999999999999E-3</v>
      </c>
      <c r="Y2740" s="8">
        <v>0</v>
      </c>
      <c r="Z2740" s="8">
        <v>0</v>
      </c>
      <c r="AA2740" s="8" t="s">
        <v>1427</v>
      </c>
      <c r="AB2740" s="8">
        <v>8.9999999999999992E-5</v>
      </c>
      <c r="AK2740" s="8">
        <v>0</v>
      </c>
      <c r="AL2740" s="8">
        <v>0</v>
      </c>
      <c r="AM2740" s="8">
        <v>0</v>
      </c>
      <c r="AN2740" s="8">
        <v>0</v>
      </c>
      <c r="AO2740" s="8">
        <v>0</v>
      </c>
      <c r="AP2740" s="8">
        <v>0</v>
      </c>
      <c r="AQ2740" s="8">
        <v>30013</v>
      </c>
      <c r="AR2740" s="8">
        <v>3.2000000000000002E-3</v>
      </c>
      <c r="AS2740" s="8">
        <v>0</v>
      </c>
      <c r="AT2740" s="8">
        <v>0</v>
      </c>
      <c r="AU2740" s="8">
        <v>30201</v>
      </c>
      <c r="AV2740" s="8">
        <v>1.302E-3</v>
      </c>
    </row>
    <row r="2741" spans="1:48">
      <c r="A2741" s="8" t="s">
        <v>2002</v>
      </c>
      <c r="B2741" s="8">
        <v>132000471</v>
      </c>
      <c r="D2741" s="8" t="s">
        <v>4403</v>
      </c>
      <c r="I2741" s="8">
        <v>0</v>
      </c>
      <c r="S2741" s="8">
        <v>132010471</v>
      </c>
      <c r="T2741" s="8">
        <v>1</v>
      </c>
      <c r="U2741" s="8">
        <v>0</v>
      </c>
      <c r="V2741" s="8">
        <v>0</v>
      </c>
      <c r="W2741" s="8">
        <v>0</v>
      </c>
      <c r="X2741" s="8">
        <v>0</v>
      </c>
      <c r="Y2741" s="8" t="s">
        <v>1473</v>
      </c>
      <c r="Z2741" s="8">
        <v>7.5000000000000002E-4</v>
      </c>
      <c r="AA2741" s="8">
        <v>0</v>
      </c>
      <c r="AB2741" s="8">
        <v>0</v>
      </c>
      <c r="AK2741" s="8">
        <v>0</v>
      </c>
      <c r="AL2741" s="8">
        <v>0</v>
      </c>
      <c r="AM2741" s="8">
        <v>0</v>
      </c>
      <c r="AN2741" s="8">
        <v>0</v>
      </c>
      <c r="AO2741" s="8">
        <v>0</v>
      </c>
      <c r="AP2741" s="8">
        <v>0</v>
      </c>
      <c r="AQ2741" s="8">
        <v>30013</v>
      </c>
      <c r="AR2741" s="8">
        <v>2.5000000000000001E-4</v>
      </c>
      <c r="AS2741" s="8">
        <v>0</v>
      </c>
      <c r="AT2741" s="8">
        <v>0</v>
      </c>
      <c r="AU2741" s="8">
        <v>30201</v>
      </c>
      <c r="AV2741" s="8">
        <v>2.5000000000000001E-3</v>
      </c>
    </row>
    <row r="2742" spans="1:48">
      <c r="A2742" s="8" t="s">
        <v>2002</v>
      </c>
      <c r="D2742" s="8">
        <v>0</v>
      </c>
      <c r="I2742" s="8">
        <v>0</v>
      </c>
      <c r="U2742" s="8">
        <v>0</v>
      </c>
      <c r="V2742" s="8">
        <v>0</v>
      </c>
      <c r="W2742" s="8">
        <v>0</v>
      </c>
      <c r="X2742" s="8">
        <v>0</v>
      </c>
      <c r="Y2742" s="8">
        <v>0</v>
      </c>
      <c r="Z2742" s="8">
        <v>0</v>
      </c>
      <c r="AA2742" s="8">
        <v>0</v>
      </c>
      <c r="AB2742" s="8">
        <v>0</v>
      </c>
      <c r="AK2742" s="8">
        <v>0</v>
      </c>
      <c r="AL2742" s="8">
        <v>0</v>
      </c>
      <c r="AM2742" s="8">
        <v>0</v>
      </c>
      <c r="AN2742" s="8">
        <v>0</v>
      </c>
      <c r="AO2742" s="8">
        <v>0</v>
      </c>
      <c r="AP2742" s="8">
        <v>0</v>
      </c>
      <c r="AQ2742" s="8">
        <v>0</v>
      </c>
      <c r="AR2742" s="8">
        <v>0</v>
      </c>
      <c r="AS2742" s="8">
        <v>0</v>
      </c>
      <c r="AT2742" s="8">
        <v>0</v>
      </c>
      <c r="AU2742" s="8">
        <v>0</v>
      </c>
      <c r="AV2742" s="8">
        <v>0</v>
      </c>
    </row>
    <row r="2743" spans="1:48">
      <c r="A2743" s="8" t="s">
        <v>2002</v>
      </c>
      <c r="B2743" s="8">
        <v>132000199</v>
      </c>
      <c r="D2743" s="8" t="s">
        <v>4404</v>
      </c>
      <c r="E2743" s="8">
        <v>7.8333333333333326E-4</v>
      </c>
      <c r="G2743" s="8">
        <v>8.3333333333333339E-4</v>
      </c>
      <c r="H2743" s="8">
        <v>5.6666666666666671E-4</v>
      </c>
      <c r="I2743" s="8">
        <v>1.4000000000000002E-3</v>
      </c>
      <c r="J2743" s="8">
        <v>6.9999999999999999E-4</v>
      </c>
      <c r="S2743" s="8">
        <v>132010225</v>
      </c>
      <c r="T2743" s="8">
        <v>1</v>
      </c>
      <c r="U2743" s="8">
        <v>0</v>
      </c>
      <c r="V2743" s="8">
        <v>0</v>
      </c>
      <c r="W2743" s="8">
        <v>0</v>
      </c>
      <c r="X2743" s="8">
        <v>0</v>
      </c>
      <c r="Y2743" s="8">
        <v>0</v>
      </c>
      <c r="Z2743" s="8">
        <v>0</v>
      </c>
      <c r="AA2743" s="8" t="s">
        <v>1403</v>
      </c>
      <c r="AB2743" s="8">
        <v>1E-3</v>
      </c>
      <c r="AJ2743" s="8">
        <v>3218</v>
      </c>
      <c r="AK2743" s="8">
        <v>30106</v>
      </c>
      <c r="AL2743" s="8">
        <v>2E-3</v>
      </c>
      <c r="AM2743" s="8">
        <v>0</v>
      </c>
      <c r="AN2743" s="8">
        <v>0</v>
      </c>
      <c r="AO2743" s="8">
        <v>0</v>
      </c>
      <c r="AP2743" s="8">
        <v>0</v>
      </c>
      <c r="AQ2743" s="8">
        <v>30013</v>
      </c>
      <c r="AR2743" s="8">
        <v>4.0000000000000001E-3</v>
      </c>
      <c r="AS2743" s="8">
        <v>0</v>
      </c>
      <c r="AT2743" s="8">
        <v>0</v>
      </c>
      <c r="AU2743" s="8">
        <v>30201</v>
      </c>
      <c r="AV2743" s="8">
        <v>2E-3</v>
      </c>
    </row>
    <row r="2744" spans="1:48">
      <c r="A2744" s="8" t="s">
        <v>2002</v>
      </c>
      <c r="B2744" s="8">
        <v>132100001</v>
      </c>
      <c r="D2744" s="8" t="s">
        <v>4405</v>
      </c>
      <c r="E2744" s="8">
        <v>7.5000000000000002E-4</v>
      </c>
      <c r="F2744" s="8">
        <v>1.75E-3</v>
      </c>
      <c r="G2744" s="8">
        <v>2.1666666666666666E-3</v>
      </c>
      <c r="H2744" s="8">
        <v>1.5E-3</v>
      </c>
      <c r="I2744" s="8">
        <v>5.4166666666666669E-3</v>
      </c>
      <c r="J2744" s="8">
        <v>5.0000000000000001E-4</v>
      </c>
      <c r="S2744" s="8">
        <v>132110001</v>
      </c>
      <c r="T2744" s="8">
        <v>1</v>
      </c>
      <c r="U2744" s="8">
        <v>0</v>
      </c>
      <c r="V2744" s="8">
        <v>0</v>
      </c>
      <c r="W2744" s="8">
        <v>0</v>
      </c>
      <c r="X2744" s="8">
        <v>0</v>
      </c>
      <c r="Y2744" s="8" t="s">
        <v>1399</v>
      </c>
      <c r="Z2744" s="8">
        <v>1.286E-3</v>
      </c>
      <c r="AA2744" s="8" t="s">
        <v>1403</v>
      </c>
      <c r="AB2744" s="8">
        <v>1.15E-3</v>
      </c>
      <c r="AK2744" s="8">
        <v>30106</v>
      </c>
      <c r="AL2744" s="8">
        <v>2.1970000000000002E-3</v>
      </c>
      <c r="AM2744" s="8">
        <v>0</v>
      </c>
      <c r="AN2744" s="8">
        <v>0</v>
      </c>
      <c r="AO2744" s="8">
        <v>30105</v>
      </c>
      <c r="AP2744" s="8">
        <v>2.2222000000000002E-2</v>
      </c>
      <c r="AQ2744" s="8">
        <v>0</v>
      </c>
      <c r="AR2744" s="8">
        <v>0</v>
      </c>
      <c r="AS2744" s="8">
        <v>0</v>
      </c>
      <c r="AT2744" s="8">
        <v>0</v>
      </c>
      <c r="AU2744" s="8">
        <v>30201</v>
      </c>
      <c r="AV2744" s="8">
        <v>2.222E-3</v>
      </c>
    </row>
    <row r="2745" spans="1:48">
      <c r="A2745" s="8" t="s">
        <v>2002</v>
      </c>
      <c r="B2745" s="8">
        <v>132200012</v>
      </c>
      <c r="D2745" s="8" t="s">
        <v>4406</v>
      </c>
      <c r="E2745" s="8">
        <v>2.8333333333333335E-3</v>
      </c>
      <c r="G2745" s="8">
        <v>5.0000000000000001E-4</v>
      </c>
      <c r="I2745" s="8">
        <v>5.0000000000000001E-4</v>
      </c>
      <c r="J2745" s="8">
        <v>5.0000000000000001E-3</v>
      </c>
      <c r="S2745" s="8">
        <v>132110011</v>
      </c>
      <c r="T2745" s="8">
        <v>1</v>
      </c>
      <c r="U2745" s="8">
        <v>0</v>
      </c>
      <c r="V2745" s="8">
        <v>0</v>
      </c>
      <c r="W2745" s="8">
        <v>0</v>
      </c>
      <c r="X2745" s="8">
        <v>0</v>
      </c>
      <c r="Y2745" s="8">
        <v>0</v>
      </c>
      <c r="Z2745" s="8">
        <v>0</v>
      </c>
      <c r="AA2745" s="8">
        <v>0</v>
      </c>
      <c r="AB2745" s="8">
        <v>0</v>
      </c>
      <c r="AJ2745" s="8">
        <v>3344</v>
      </c>
      <c r="AK2745" s="8">
        <v>0</v>
      </c>
      <c r="AL2745" s="8">
        <v>0</v>
      </c>
      <c r="AM2745" s="8">
        <v>300000302</v>
      </c>
      <c r="AN2745" s="8">
        <v>2.3809999999999998E-2</v>
      </c>
      <c r="AO2745" s="8">
        <v>300000299</v>
      </c>
      <c r="AP2745" s="8">
        <v>7.1430000000000007E-2</v>
      </c>
      <c r="AQ2745" s="8">
        <v>300000301</v>
      </c>
      <c r="AR2745" s="8">
        <v>0.02</v>
      </c>
      <c r="AS2745" s="8">
        <v>30024</v>
      </c>
      <c r="AT2745" s="8">
        <v>2.3809999999999998E-2</v>
      </c>
      <c r="AU2745" s="8">
        <v>30201</v>
      </c>
      <c r="AV2745" s="8">
        <v>2.3809999999999998E-2</v>
      </c>
    </row>
    <row r="2746" spans="1:48">
      <c r="A2746" s="8" t="s">
        <v>2002</v>
      </c>
      <c r="B2746" s="8">
        <v>132200016</v>
      </c>
      <c r="D2746" s="8" t="s">
        <v>4407</v>
      </c>
      <c r="E2746" s="8">
        <v>5.1666666666666666E-3</v>
      </c>
      <c r="G2746" s="8">
        <v>1.4166666666666668E-3</v>
      </c>
      <c r="I2746" s="8">
        <v>1.4166666666666668E-3</v>
      </c>
      <c r="J2746" s="8">
        <v>7.0000000000000001E-3</v>
      </c>
      <c r="S2746" s="8">
        <v>132110015</v>
      </c>
      <c r="T2746" s="8">
        <v>1</v>
      </c>
      <c r="U2746" s="8">
        <v>0</v>
      </c>
      <c r="V2746" s="8">
        <v>0</v>
      </c>
      <c r="W2746" s="8">
        <v>0</v>
      </c>
      <c r="X2746" s="8">
        <v>0</v>
      </c>
      <c r="Y2746" s="8">
        <v>0</v>
      </c>
      <c r="Z2746" s="8">
        <v>0</v>
      </c>
      <c r="AA2746" s="8">
        <v>0</v>
      </c>
      <c r="AB2746" s="8">
        <v>0</v>
      </c>
      <c r="AJ2746" s="8">
        <v>3346</v>
      </c>
      <c r="AK2746" s="8">
        <v>0</v>
      </c>
      <c r="AL2746" s="8">
        <v>0</v>
      </c>
      <c r="AM2746" s="8">
        <v>0</v>
      </c>
      <c r="AN2746" s="8">
        <v>0</v>
      </c>
      <c r="AO2746" s="8">
        <v>300000299</v>
      </c>
      <c r="AP2746" s="8">
        <v>0.2</v>
      </c>
      <c r="AQ2746" s="8">
        <v>300000301</v>
      </c>
      <c r="AR2746" s="8">
        <v>0.25</v>
      </c>
      <c r="AS2746" s="8">
        <v>30025</v>
      </c>
      <c r="AT2746" s="8">
        <v>6.25E-2</v>
      </c>
      <c r="AU2746" s="8">
        <v>30201</v>
      </c>
      <c r="AV2746" s="8">
        <v>6.25E-2</v>
      </c>
    </row>
    <row r="2747" spans="1:48">
      <c r="A2747" s="8" t="s">
        <v>2002</v>
      </c>
      <c r="B2747" s="8">
        <v>132200019</v>
      </c>
      <c r="D2747" s="8" t="s">
        <v>4408</v>
      </c>
      <c r="I2747" s="8">
        <v>0</v>
      </c>
      <c r="S2747" s="8">
        <v>132110019</v>
      </c>
      <c r="T2747" s="8">
        <v>1</v>
      </c>
      <c r="U2747" s="8">
        <v>0</v>
      </c>
      <c r="V2747" s="8">
        <v>0</v>
      </c>
      <c r="W2747" s="8">
        <v>0</v>
      </c>
      <c r="X2747" s="8">
        <v>0</v>
      </c>
      <c r="Y2747" s="8">
        <v>0</v>
      </c>
      <c r="Z2747" s="8">
        <v>0</v>
      </c>
      <c r="AA2747" s="8">
        <v>0</v>
      </c>
      <c r="AB2747" s="8">
        <v>0</v>
      </c>
      <c r="AK2747" s="8">
        <v>0</v>
      </c>
      <c r="AL2747" s="8">
        <v>0</v>
      </c>
      <c r="AM2747" s="8">
        <v>0</v>
      </c>
      <c r="AN2747" s="8">
        <v>0</v>
      </c>
      <c r="AO2747" s="8">
        <v>300000299</v>
      </c>
      <c r="AP2747" s="8">
        <v>7.143E-3</v>
      </c>
      <c r="AQ2747" s="8">
        <v>300000301</v>
      </c>
      <c r="AR2747" s="8">
        <v>3.5713999999999996E-2</v>
      </c>
      <c r="AS2747" s="8">
        <v>30024</v>
      </c>
      <c r="AT2747" s="8">
        <v>7.143E-3</v>
      </c>
      <c r="AU2747" s="8">
        <v>30201</v>
      </c>
      <c r="AV2747" s="8">
        <v>7.143E-3</v>
      </c>
    </row>
    <row r="2748" spans="1:48">
      <c r="A2748" s="8" t="s">
        <v>2002</v>
      </c>
      <c r="B2748" s="8">
        <v>132200020</v>
      </c>
      <c r="D2748" s="8" t="s">
        <v>4409</v>
      </c>
      <c r="I2748" s="8">
        <v>0</v>
      </c>
      <c r="S2748" s="8">
        <v>132110020</v>
      </c>
      <c r="T2748" s="8">
        <v>1</v>
      </c>
      <c r="U2748" s="8">
        <v>0</v>
      </c>
      <c r="V2748" s="8">
        <v>0</v>
      </c>
      <c r="W2748" s="8">
        <v>0</v>
      </c>
      <c r="X2748" s="8">
        <v>0</v>
      </c>
      <c r="Y2748" s="8">
        <v>0</v>
      </c>
      <c r="Z2748" s="8">
        <v>0</v>
      </c>
      <c r="AA2748" s="8">
        <v>0</v>
      </c>
      <c r="AB2748" s="8">
        <v>0</v>
      </c>
      <c r="AK2748" s="8">
        <v>0</v>
      </c>
      <c r="AL2748" s="8">
        <v>0</v>
      </c>
      <c r="AM2748" s="8">
        <v>0</v>
      </c>
      <c r="AN2748" s="8">
        <v>0</v>
      </c>
      <c r="AO2748" s="8">
        <v>300000299</v>
      </c>
      <c r="AP2748" s="8">
        <v>0.01</v>
      </c>
      <c r="AQ2748" s="8">
        <v>300000301</v>
      </c>
      <c r="AR2748" s="8">
        <v>3.5713999999999996E-2</v>
      </c>
      <c r="AS2748" s="8">
        <v>30024</v>
      </c>
      <c r="AT2748" s="8">
        <v>0.01</v>
      </c>
      <c r="AU2748" s="8">
        <v>30201</v>
      </c>
      <c r="AV2748" s="8">
        <v>0.01</v>
      </c>
    </row>
    <row r="2749" spans="1:48">
      <c r="A2749" s="8" t="s">
        <v>2002</v>
      </c>
      <c r="D2749" s="8">
        <v>0</v>
      </c>
      <c r="I2749" s="8">
        <v>0</v>
      </c>
      <c r="U2749" s="8">
        <v>0</v>
      </c>
      <c r="V2749" s="8">
        <v>0</v>
      </c>
      <c r="W2749" s="8">
        <v>0</v>
      </c>
      <c r="X2749" s="8">
        <v>0</v>
      </c>
      <c r="Y2749" s="8">
        <v>0</v>
      </c>
      <c r="Z2749" s="8">
        <v>0</v>
      </c>
      <c r="AA2749" s="8">
        <v>0</v>
      </c>
      <c r="AB2749" s="8">
        <v>0</v>
      </c>
      <c r="AK2749" s="8">
        <v>0</v>
      </c>
      <c r="AL2749" s="8">
        <v>0</v>
      </c>
      <c r="AM2749" s="8">
        <v>0</v>
      </c>
      <c r="AN2749" s="8">
        <v>0</v>
      </c>
      <c r="AO2749" s="8">
        <v>0</v>
      </c>
      <c r="AP2749" s="8">
        <v>0</v>
      </c>
      <c r="AQ2749" s="8">
        <v>0</v>
      </c>
      <c r="AR2749" s="8">
        <v>0</v>
      </c>
      <c r="AS2749" s="8">
        <v>0</v>
      </c>
      <c r="AT2749" s="8">
        <v>0</v>
      </c>
      <c r="AU2749" s="8">
        <v>0</v>
      </c>
      <c r="AV2749" s="8">
        <v>0</v>
      </c>
    </row>
    <row r="2750" spans="1:48">
      <c r="A2750" s="8" t="s">
        <v>2002</v>
      </c>
      <c r="B2750" s="8">
        <v>132200050</v>
      </c>
      <c r="D2750" s="8" t="s">
        <v>14859</v>
      </c>
      <c r="I2750" s="8">
        <v>0</v>
      </c>
      <c r="S2750" s="8">
        <v>132110048</v>
      </c>
      <c r="T2750" s="8">
        <v>1</v>
      </c>
      <c r="U2750" s="8">
        <v>0</v>
      </c>
      <c r="V2750" s="8">
        <v>0</v>
      </c>
      <c r="W2750" s="8">
        <v>0</v>
      </c>
      <c r="X2750" s="8">
        <v>0</v>
      </c>
      <c r="Y2750" s="8">
        <v>0</v>
      </c>
      <c r="Z2750" s="8">
        <v>0</v>
      </c>
      <c r="AA2750" s="8">
        <v>0</v>
      </c>
      <c r="AB2750" s="8">
        <v>0</v>
      </c>
      <c r="AK2750" s="8">
        <v>0</v>
      </c>
      <c r="AL2750" s="8">
        <v>0</v>
      </c>
      <c r="AM2750" s="8">
        <v>0</v>
      </c>
      <c r="AN2750" s="8">
        <v>0</v>
      </c>
      <c r="AO2750" s="8">
        <v>300000299</v>
      </c>
      <c r="AP2750" s="8">
        <v>0.01</v>
      </c>
      <c r="AQ2750" s="8">
        <v>300000301</v>
      </c>
      <c r="AR2750" s="8">
        <v>3.5713999999999996E-2</v>
      </c>
      <c r="AS2750" s="8">
        <v>30024</v>
      </c>
      <c r="AT2750" s="8">
        <v>0.01</v>
      </c>
      <c r="AU2750" s="8">
        <v>30201</v>
      </c>
      <c r="AV2750" s="8">
        <v>0.01</v>
      </c>
    </row>
    <row r="2751" spans="1:48">
      <c r="A2751" s="8" t="s">
        <v>2002</v>
      </c>
      <c r="B2751" s="8">
        <v>132200051</v>
      </c>
      <c r="D2751" s="8" t="s">
        <v>14860</v>
      </c>
      <c r="I2751" s="8">
        <v>0</v>
      </c>
      <c r="S2751" s="8">
        <v>132110049</v>
      </c>
      <c r="T2751" s="8">
        <v>1</v>
      </c>
      <c r="U2751" s="8">
        <v>0</v>
      </c>
      <c r="V2751" s="8">
        <v>0</v>
      </c>
      <c r="W2751" s="8">
        <v>0</v>
      </c>
      <c r="X2751" s="8">
        <v>0</v>
      </c>
      <c r="Y2751" s="8">
        <v>0</v>
      </c>
      <c r="Z2751" s="8">
        <v>0</v>
      </c>
      <c r="AA2751" s="8">
        <v>0</v>
      </c>
      <c r="AB2751" s="8">
        <v>0</v>
      </c>
      <c r="AK2751" s="8">
        <v>0</v>
      </c>
      <c r="AL2751" s="8">
        <v>0</v>
      </c>
      <c r="AM2751" s="8">
        <v>0</v>
      </c>
      <c r="AN2751" s="8">
        <v>0</v>
      </c>
      <c r="AO2751" s="8">
        <v>300000299</v>
      </c>
      <c r="AP2751" s="8">
        <v>7.143E-3</v>
      </c>
      <c r="AQ2751" s="8">
        <v>300000301</v>
      </c>
      <c r="AR2751" s="8">
        <v>3.5713999999999996E-2</v>
      </c>
      <c r="AS2751" s="8">
        <v>30024</v>
      </c>
      <c r="AT2751" s="8">
        <v>7.143E-3</v>
      </c>
      <c r="AU2751" s="8">
        <v>30201</v>
      </c>
      <c r="AV2751" s="8">
        <v>7.143E-3</v>
      </c>
    </row>
    <row r="2752" spans="1:48">
      <c r="A2752" s="8" t="s">
        <v>2002</v>
      </c>
      <c r="D2752" s="8">
        <v>0</v>
      </c>
      <c r="I2752" s="8">
        <v>0</v>
      </c>
      <c r="U2752" s="8">
        <v>0</v>
      </c>
      <c r="V2752" s="8">
        <v>0</v>
      </c>
      <c r="W2752" s="8">
        <v>0</v>
      </c>
      <c r="X2752" s="8">
        <v>0</v>
      </c>
      <c r="Y2752" s="8">
        <v>0</v>
      </c>
      <c r="Z2752" s="8">
        <v>0</v>
      </c>
      <c r="AA2752" s="8">
        <v>0</v>
      </c>
      <c r="AB2752" s="8">
        <v>0</v>
      </c>
      <c r="AK2752" s="8">
        <v>0</v>
      </c>
      <c r="AL2752" s="8">
        <v>0</v>
      </c>
      <c r="AM2752" s="8">
        <v>0</v>
      </c>
      <c r="AN2752" s="8">
        <v>0</v>
      </c>
      <c r="AO2752" s="8">
        <v>0</v>
      </c>
      <c r="AP2752" s="8">
        <v>0</v>
      </c>
      <c r="AQ2752" s="8">
        <v>0</v>
      </c>
      <c r="AR2752" s="8">
        <v>0</v>
      </c>
      <c r="AS2752" s="8">
        <v>0</v>
      </c>
      <c r="AT2752" s="8">
        <v>0</v>
      </c>
      <c r="AU2752" s="8">
        <v>0</v>
      </c>
      <c r="AV2752" s="8">
        <v>0</v>
      </c>
    </row>
    <row r="2753" spans="1:48">
      <c r="A2753" s="8" t="s">
        <v>2002</v>
      </c>
      <c r="D2753" s="8">
        <v>0</v>
      </c>
      <c r="I2753" s="8">
        <v>0</v>
      </c>
      <c r="U2753" s="8">
        <v>0</v>
      </c>
      <c r="V2753" s="8">
        <v>0</v>
      </c>
      <c r="W2753" s="8">
        <v>0</v>
      </c>
      <c r="X2753" s="8">
        <v>0</v>
      </c>
      <c r="Y2753" s="8">
        <v>0</v>
      </c>
      <c r="Z2753" s="8">
        <v>0</v>
      </c>
      <c r="AA2753" s="8">
        <v>0</v>
      </c>
      <c r="AB2753" s="8">
        <v>0</v>
      </c>
      <c r="AK2753" s="8">
        <v>0</v>
      </c>
      <c r="AL2753" s="8">
        <v>0</v>
      </c>
      <c r="AM2753" s="8">
        <v>0</v>
      </c>
      <c r="AN2753" s="8">
        <v>0</v>
      </c>
      <c r="AO2753" s="8">
        <v>0</v>
      </c>
      <c r="AP2753" s="8">
        <v>0</v>
      </c>
      <c r="AQ2753" s="8">
        <v>0</v>
      </c>
      <c r="AR2753" s="8">
        <v>0</v>
      </c>
      <c r="AS2753" s="8">
        <v>0</v>
      </c>
      <c r="AT2753" s="8">
        <v>0</v>
      </c>
      <c r="AU2753" s="8">
        <v>0</v>
      </c>
      <c r="AV2753" s="8">
        <v>0</v>
      </c>
    </row>
    <row r="2754" spans="1:48">
      <c r="A2754" s="8" t="s">
        <v>2002</v>
      </c>
      <c r="B2754" s="8">
        <v>132200036</v>
      </c>
      <c r="D2754" s="8" t="s">
        <v>14861</v>
      </c>
      <c r="E2754" s="8">
        <v>5.1666666666666666E-3</v>
      </c>
      <c r="G2754" s="8">
        <v>1.4166666666666668E-3</v>
      </c>
      <c r="I2754" s="8">
        <v>1.4166666666666668E-3</v>
      </c>
      <c r="J2754" s="8">
        <v>7.0000000000000001E-3</v>
      </c>
      <c r="S2754" s="8">
        <v>132110035</v>
      </c>
      <c r="T2754" s="8">
        <v>1</v>
      </c>
      <c r="U2754" s="8">
        <v>0</v>
      </c>
      <c r="V2754" s="8">
        <v>0</v>
      </c>
      <c r="W2754" s="8">
        <v>0</v>
      </c>
      <c r="X2754" s="8">
        <v>0</v>
      </c>
      <c r="Y2754" s="8">
        <v>0</v>
      </c>
      <c r="Z2754" s="8">
        <v>0</v>
      </c>
      <c r="AA2754" s="8">
        <v>0</v>
      </c>
      <c r="AB2754" s="8">
        <v>0</v>
      </c>
      <c r="AK2754" s="8">
        <v>0</v>
      </c>
      <c r="AL2754" s="8">
        <v>0</v>
      </c>
      <c r="AM2754" s="8">
        <v>30148</v>
      </c>
      <c r="AN2754" s="8">
        <v>1</v>
      </c>
      <c r="AO2754" s="8">
        <v>300000299</v>
      </c>
      <c r="AP2754" s="8">
        <v>0.3125</v>
      </c>
      <c r="AQ2754" s="8">
        <v>30013</v>
      </c>
      <c r="AR2754" s="8">
        <v>0.06</v>
      </c>
      <c r="AS2754" s="8">
        <v>30025</v>
      </c>
      <c r="AT2754" s="8">
        <v>6.25E-2</v>
      </c>
      <c r="AU2754" s="8">
        <v>30201</v>
      </c>
      <c r="AV2754" s="8">
        <v>6.25E-2</v>
      </c>
    </row>
    <row r="2755" spans="1:48">
      <c r="A2755" s="8" t="s">
        <v>2002</v>
      </c>
      <c r="B2755" s="8">
        <v>132200038</v>
      </c>
      <c r="D2755" s="8" t="s">
        <v>14862</v>
      </c>
      <c r="E2755" s="8">
        <v>2.8333333333333335E-3</v>
      </c>
      <c r="G2755" s="8">
        <v>5.0000000000000001E-4</v>
      </c>
      <c r="I2755" s="8">
        <v>5.0000000000000001E-4</v>
      </c>
      <c r="J2755" s="8">
        <v>5.0000000000000001E-3</v>
      </c>
      <c r="S2755" s="8">
        <v>132110037</v>
      </c>
      <c r="T2755" s="8">
        <v>1</v>
      </c>
      <c r="U2755" s="8">
        <v>0</v>
      </c>
      <c r="V2755" s="8">
        <v>0</v>
      </c>
      <c r="W2755" s="8">
        <v>0</v>
      </c>
      <c r="X2755" s="8">
        <v>0</v>
      </c>
      <c r="Y2755" s="8">
        <v>0</v>
      </c>
      <c r="Z2755" s="8">
        <v>0</v>
      </c>
      <c r="AA2755" s="8">
        <v>0</v>
      </c>
      <c r="AB2755" s="8">
        <v>0</v>
      </c>
      <c r="AK2755" s="8">
        <v>0</v>
      </c>
      <c r="AL2755" s="8">
        <v>0</v>
      </c>
      <c r="AM2755" s="8">
        <v>300000302</v>
      </c>
      <c r="AN2755" s="8">
        <v>2.3809999999999998E-2</v>
      </c>
      <c r="AO2755" s="8">
        <v>300000299</v>
      </c>
      <c r="AP2755" s="8">
        <v>7.1430000000000007E-2</v>
      </c>
      <c r="AQ2755" s="8">
        <v>300000301</v>
      </c>
      <c r="AR2755" s="8">
        <v>0.02</v>
      </c>
      <c r="AS2755" s="8">
        <v>30024</v>
      </c>
      <c r="AT2755" s="8">
        <v>2.3809999999999998E-2</v>
      </c>
      <c r="AU2755" s="8">
        <v>30201</v>
      </c>
      <c r="AV2755" s="8">
        <v>2.3809999999999998E-2</v>
      </c>
    </row>
    <row r="2756" spans="1:48">
      <c r="A2756" s="8" t="s">
        <v>2002</v>
      </c>
      <c r="B2756" s="8">
        <v>132200039</v>
      </c>
      <c r="D2756" s="8" t="s">
        <v>14863</v>
      </c>
      <c r="E2756" s="8">
        <v>5.1666666666666666E-3</v>
      </c>
      <c r="G2756" s="8">
        <v>1.4166666666666668E-3</v>
      </c>
      <c r="I2756" s="8">
        <v>1.4166666666666668E-3</v>
      </c>
      <c r="J2756" s="8">
        <v>7.0000000000000001E-3</v>
      </c>
      <c r="S2756" s="8">
        <v>132110035</v>
      </c>
      <c r="T2756" s="8">
        <v>1</v>
      </c>
      <c r="U2756" s="8">
        <v>0</v>
      </c>
      <c r="V2756" s="8">
        <v>0</v>
      </c>
      <c r="W2756" s="8">
        <v>0</v>
      </c>
      <c r="X2756" s="8">
        <v>0</v>
      </c>
      <c r="Y2756" s="8">
        <v>0</v>
      </c>
      <c r="Z2756" s="8">
        <v>0</v>
      </c>
      <c r="AA2756" s="8">
        <v>0</v>
      </c>
      <c r="AB2756" s="8">
        <v>0</v>
      </c>
      <c r="AK2756" s="8">
        <v>0</v>
      </c>
      <c r="AL2756" s="8">
        <v>0</v>
      </c>
      <c r="AM2756" s="8">
        <v>30148</v>
      </c>
      <c r="AN2756" s="8">
        <v>1</v>
      </c>
      <c r="AO2756" s="8">
        <v>300000299</v>
      </c>
      <c r="AP2756" s="8">
        <v>0.3125</v>
      </c>
      <c r="AQ2756" s="8">
        <v>30013</v>
      </c>
      <c r="AR2756" s="8">
        <v>0.06</v>
      </c>
      <c r="AS2756" s="8">
        <v>30025</v>
      </c>
      <c r="AT2756" s="8">
        <v>6.25E-2</v>
      </c>
      <c r="AU2756" s="8">
        <v>30201</v>
      </c>
      <c r="AV2756" s="8">
        <v>6.25E-2</v>
      </c>
    </row>
    <row r="2757" spans="1:48">
      <c r="A2757" s="8" t="s">
        <v>2002</v>
      </c>
      <c r="D2757" s="8">
        <v>0</v>
      </c>
      <c r="I2757" s="8">
        <v>0</v>
      </c>
      <c r="U2757" s="8">
        <v>0</v>
      </c>
      <c r="V2757" s="8">
        <v>0</v>
      </c>
      <c r="W2757" s="8">
        <v>0</v>
      </c>
      <c r="X2757" s="8">
        <v>0</v>
      </c>
      <c r="Y2757" s="8">
        <v>0</v>
      </c>
      <c r="Z2757" s="8">
        <v>0</v>
      </c>
      <c r="AA2757" s="8">
        <v>0</v>
      </c>
      <c r="AB2757" s="8">
        <v>0</v>
      </c>
      <c r="AK2757" s="8">
        <v>0</v>
      </c>
      <c r="AL2757" s="8">
        <v>0</v>
      </c>
      <c r="AM2757" s="8">
        <v>0</v>
      </c>
      <c r="AN2757" s="8">
        <v>0</v>
      </c>
      <c r="AO2757" s="8">
        <v>0</v>
      </c>
      <c r="AP2757" s="8">
        <v>0</v>
      </c>
      <c r="AQ2757" s="8">
        <v>0</v>
      </c>
      <c r="AR2757" s="8">
        <v>0</v>
      </c>
      <c r="AS2757" s="8">
        <v>0</v>
      </c>
      <c r="AT2757" s="8">
        <v>0</v>
      </c>
      <c r="AU2757" s="8">
        <v>0</v>
      </c>
      <c r="AV2757" s="8">
        <v>0</v>
      </c>
    </row>
    <row r="2758" spans="1:48">
      <c r="A2758" s="8" t="s">
        <v>2002</v>
      </c>
      <c r="B2758" s="8">
        <v>132200042</v>
      </c>
      <c r="D2758" s="8" t="s">
        <v>14864</v>
      </c>
      <c r="I2758" s="8">
        <v>0</v>
      </c>
      <c r="S2758" s="8">
        <v>132110041</v>
      </c>
      <c r="T2758" s="8">
        <v>1</v>
      </c>
      <c r="U2758" s="8">
        <v>0</v>
      </c>
      <c r="V2758" s="8">
        <v>0</v>
      </c>
      <c r="W2758" s="8">
        <v>0</v>
      </c>
      <c r="X2758" s="8">
        <v>0</v>
      </c>
      <c r="Y2758" s="8">
        <v>0</v>
      </c>
      <c r="Z2758" s="8">
        <v>0</v>
      </c>
      <c r="AA2758" s="8">
        <v>0</v>
      </c>
      <c r="AB2758" s="8">
        <v>0</v>
      </c>
      <c r="AK2758" s="8">
        <v>0</v>
      </c>
      <c r="AL2758" s="8">
        <v>0</v>
      </c>
      <c r="AM2758" s="8">
        <v>0</v>
      </c>
      <c r="AN2758" s="8">
        <v>0</v>
      </c>
      <c r="AO2758" s="8">
        <v>300000299</v>
      </c>
      <c r="AP2758" s="8">
        <v>7.143E-3</v>
      </c>
      <c r="AQ2758" s="8">
        <v>300000301</v>
      </c>
      <c r="AR2758" s="8">
        <v>3.5713999999999996E-2</v>
      </c>
      <c r="AS2758" s="8">
        <v>30024</v>
      </c>
      <c r="AT2758" s="8">
        <v>7.143E-3</v>
      </c>
      <c r="AU2758" s="8">
        <v>30201</v>
      </c>
      <c r="AV2758" s="8">
        <v>7.143E-3</v>
      </c>
    </row>
    <row r="2759" spans="1:48">
      <c r="A2759" s="8" t="s">
        <v>2002</v>
      </c>
      <c r="B2759" s="8">
        <v>132200044</v>
      </c>
      <c r="D2759" s="8" t="s">
        <v>14865</v>
      </c>
      <c r="I2759" s="8">
        <v>0</v>
      </c>
      <c r="S2759" s="8">
        <v>132110043</v>
      </c>
      <c r="T2759" s="8">
        <v>1</v>
      </c>
      <c r="U2759" s="8">
        <v>0</v>
      </c>
      <c r="V2759" s="8">
        <v>0</v>
      </c>
      <c r="W2759" s="8">
        <v>0</v>
      </c>
      <c r="X2759" s="8">
        <v>0</v>
      </c>
      <c r="Y2759" s="8">
        <v>0</v>
      </c>
      <c r="Z2759" s="8">
        <v>0</v>
      </c>
      <c r="AA2759" s="8">
        <v>0</v>
      </c>
      <c r="AB2759" s="8">
        <v>0</v>
      </c>
      <c r="AK2759" s="8">
        <v>0</v>
      </c>
      <c r="AL2759" s="8">
        <v>0</v>
      </c>
      <c r="AM2759" s="8">
        <v>0</v>
      </c>
      <c r="AN2759" s="8">
        <v>0</v>
      </c>
      <c r="AO2759" s="8">
        <v>300000299</v>
      </c>
      <c r="AP2759" s="8">
        <v>0.01</v>
      </c>
      <c r="AQ2759" s="8">
        <v>300000301</v>
      </c>
      <c r="AR2759" s="8">
        <v>3.5713999999999996E-2</v>
      </c>
      <c r="AS2759" s="8">
        <v>30024</v>
      </c>
      <c r="AT2759" s="8">
        <v>0.01</v>
      </c>
      <c r="AU2759" s="8">
        <v>30201</v>
      </c>
      <c r="AV2759" s="8">
        <v>0.01</v>
      </c>
    </row>
    <row r="2760" spans="1:48">
      <c r="A2760" s="8" t="s">
        <v>2002</v>
      </c>
      <c r="D2760" s="8">
        <v>0</v>
      </c>
      <c r="I2760" s="8">
        <v>0</v>
      </c>
      <c r="U2760" s="8">
        <v>0</v>
      </c>
      <c r="V2760" s="8">
        <v>0</v>
      </c>
      <c r="W2760" s="8">
        <v>0</v>
      </c>
      <c r="X2760" s="8">
        <v>0</v>
      </c>
      <c r="Y2760" s="8">
        <v>0</v>
      </c>
      <c r="Z2760" s="8">
        <v>0</v>
      </c>
      <c r="AA2760" s="8">
        <v>0</v>
      </c>
      <c r="AB2760" s="8">
        <v>0</v>
      </c>
      <c r="AK2760" s="8">
        <v>0</v>
      </c>
      <c r="AL2760" s="8">
        <v>0</v>
      </c>
      <c r="AM2760" s="8">
        <v>0</v>
      </c>
      <c r="AN2760" s="8">
        <v>0</v>
      </c>
      <c r="AO2760" s="8">
        <v>0</v>
      </c>
      <c r="AP2760" s="8">
        <v>0</v>
      </c>
      <c r="AQ2760" s="8">
        <v>0</v>
      </c>
      <c r="AR2760" s="8">
        <v>0</v>
      </c>
      <c r="AS2760" s="8">
        <v>0</v>
      </c>
      <c r="AT2760" s="8">
        <v>0</v>
      </c>
      <c r="AU2760" s="8">
        <v>0</v>
      </c>
      <c r="AV2760" s="8">
        <v>0</v>
      </c>
    </row>
    <row r="2761" spans="1:48">
      <c r="A2761" s="8" t="s">
        <v>2002</v>
      </c>
      <c r="D2761" s="8">
        <v>0</v>
      </c>
      <c r="I2761" s="8">
        <v>0</v>
      </c>
      <c r="U2761" s="8">
        <v>0</v>
      </c>
      <c r="V2761" s="8">
        <v>0</v>
      </c>
      <c r="W2761" s="8">
        <v>0</v>
      </c>
      <c r="X2761" s="8">
        <v>0</v>
      </c>
      <c r="Y2761" s="8">
        <v>0</v>
      </c>
      <c r="Z2761" s="8">
        <v>0</v>
      </c>
      <c r="AA2761" s="8">
        <v>0</v>
      </c>
      <c r="AB2761" s="8">
        <v>0</v>
      </c>
      <c r="AK2761" s="8">
        <v>0</v>
      </c>
      <c r="AL2761" s="8">
        <v>0</v>
      </c>
      <c r="AM2761" s="8">
        <v>0</v>
      </c>
      <c r="AN2761" s="8">
        <v>0</v>
      </c>
      <c r="AO2761" s="8">
        <v>0</v>
      </c>
      <c r="AP2761" s="8">
        <v>0</v>
      </c>
      <c r="AQ2761" s="8">
        <v>0</v>
      </c>
      <c r="AR2761" s="8">
        <v>0</v>
      </c>
      <c r="AS2761" s="8">
        <v>0</v>
      </c>
      <c r="AT2761" s="8">
        <v>0</v>
      </c>
      <c r="AU2761" s="8">
        <v>0</v>
      </c>
      <c r="AV2761" s="8">
        <v>0</v>
      </c>
    </row>
    <row r="2762" spans="1:48">
      <c r="A2762" s="8" t="s">
        <v>2002</v>
      </c>
      <c r="D2762" s="8">
        <v>0</v>
      </c>
      <c r="I2762" s="8">
        <v>0</v>
      </c>
      <c r="U2762" s="8">
        <v>0</v>
      </c>
      <c r="V2762" s="8">
        <v>0</v>
      </c>
      <c r="W2762" s="8">
        <v>0</v>
      </c>
      <c r="X2762" s="8">
        <v>0</v>
      </c>
      <c r="Y2762" s="8">
        <v>0</v>
      </c>
      <c r="Z2762" s="8">
        <v>0</v>
      </c>
      <c r="AA2762" s="8">
        <v>0</v>
      </c>
      <c r="AB2762" s="8">
        <v>0</v>
      </c>
      <c r="AK2762" s="8">
        <v>0</v>
      </c>
      <c r="AL2762" s="8">
        <v>0</v>
      </c>
      <c r="AM2762" s="8">
        <v>0</v>
      </c>
      <c r="AN2762" s="8">
        <v>0</v>
      </c>
      <c r="AO2762" s="8">
        <v>0</v>
      </c>
      <c r="AP2762" s="8">
        <v>0</v>
      </c>
      <c r="AQ2762" s="8">
        <v>0</v>
      </c>
      <c r="AR2762" s="8">
        <v>0</v>
      </c>
      <c r="AS2762" s="8">
        <v>0</v>
      </c>
      <c r="AT2762" s="8">
        <v>0</v>
      </c>
      <c r="AU2762" s="8">
        <v>0</v>
      </c>
      <c r="AV2762" s="8">
        <v>0</v>
      </c>
    </row>
    <row r="2763" spans="1:48">
      <c r="A2763" s="8" t="s">
        <v>2002</v>
      </c>
      <c r="B2763" s="8">
        <v>132210522</v>
      </c>
      <c r="D2763" s="8" t="s">
        <v>4417</v>
      </c>
      <c r="I2763" s="8">
        <v>0</v>
      </c>
      <c r="S2763" s="8">
        <v>132110521</v>
      </c>
      <c r="T2763" s="8">
        <v>1</v>
      </c>
      <c r="U2763" s="8">
        <v>0</v>
      </c>
      <c r="V2763" s="8">
        <v>0</v>
      </c>
      <c r="W2763" s="8">
        <v>0</v>
      </c>
      <c r="X2763" s="8">
        <v>0</v>
      </c>
      <c r="Y2763" s="8">
        <v>0</v>
      </c>
      <c r="Z2763" s="8">
        <v>0</v>
      </c>
      <c r="AA2763" s="8">
        <v>0</v>
      </c>
      <c r="AB2763" s="8">
        <v>0</v>
      </c>
      <c r="AK2763" s="8">
        <v>0</v>
      </c>
      <c r="AL2763" s="8">
        <v>0</v>
      </c>
      <c r="AM2763" s="8">
        <v>300000330</v>
      </c>
      <c r="AN2763" s="8">
        <v>1</v>
      </c>
      <c r="AO2763" s="8">
        <v>0</v>
      </c>
      <c r="AP2763" s="8">
        <v>0</v>
      </c>
      <c r="AQ2763" s="8">
        <v>0</v>
      </c>
      <c r="AR2763" s="8">
        <v>0</v>
      </c>
      <c r="AS2763" s="8">
        <v>0</v>
      </c>
      <c r="AT2763" s="8">
        <v>0</v>
      </c>
      <c r="AU2763" s="8">
        <v>30201</v>
      </c>
      <c r="AV2763" s="8">
        <v>2.7777E-2</v>
      </c>
    </row>
    <row r="2764" spans="1:48">
      <c r="A2764" s="8" t="s">
        <v>2002</v>
      </c>
      <c r="B2764" s="8">
        <v>132210523</v>
      </c>
      <c r="D2764" s="8" t="s">
        <v>4418</v>
      </c>
      <c r="I2764" s="8">
        <v>0</v>
      </c>
      <c r="S2764" s="8">
        <v>132110520</v>
      </c>
      <c r="T2764" s="8">
        <v>1</v>
      </c>
      <c r="U2764" s="8">
        <v>0</v>
      </c>
      <c r="V2764" s="8">
        <v>0</v>
      </c>
      <c r="W2764" s="8">
        <v>0</v>
      </c>
      <c r="X2764" s="8">
        <v>0</v>
      </c>
      <c r="Y2764" s="8">
        <v>0</v>
      </c>
      <c r="Z2764" s="8">
        <v>0</v>
      </c>
      <c r="AA2764" s="8">
        <v>0</v>
      </c>
      <c r="AB2764" s="8">
        <v>0</v>
      </c>
      <c r="AK2764" s="8">
        <v>0</v>
      </c>
      <c r="AL2764" s="8">
        <v>0</v>
      </c>
      <c r="AM2764" s="8">
        <v>300000330</v>
      </c>
      <c r="AN2764" s="8">
        <v>1</v>
      </c>
      <c r="AO2764" s="8">
        <v>0</v>
      </c>
      <c r="AP2764" s="8">
        <v>0</v>
      </c>
      <c r="AQ2764" s="8">
        <v>0</v>
      </c>
      <c r="AR2764" s="8">
        <v>0</v>
      </c>
      <c r="AS2764" s="8">
        <v>0</v>
      </c>
      <c r="AT2764" s="8">
        <v>0</v>
      </c>
      <c r="AU2764" s="8">
        <v>30201</v>
      </c>
      <c r="AV2764" s="8">
        <v>2.7777E-2</v>
      </c>
    </row>
    <row r="2765" spans="1:48">
      <c r="A2765" s="8" t="s">
        <v>2002</v>
      </c>
      <c r="B2765" s="8">
        <v>132210524</v>
      </c>
      <c r="D2765" s="8" t="s">
        <v>4419</v>
      </c>
      <c r="I2765" s="8">
        <v>0</v>
      </c>
      <c r="S2765" s="8">
        <v>132110520</v>
      </c>
      <c r="T2765" s="8">
        <v>1</v>
      </c>
      <c r="U2765" s="8">
        <v>0</v>
      </c>
      <c r="V2765" s="8">
        <v>0</v>
      </c>
      <c r="W2765" s="8">
        <v>0</v>
      </c>
      <c r="X2765" s="8">
        <v>0</v>
      </c>
      <c r="Y2765" s="8">
        <v>0</v>
      </c>
      <c r="Z2765" s="8">
        <v>0</v>
      </c>
      <c r="AA2765" s="8">
        <v>0</v>
      </c>
      <c r="AB2765" s="8">
        <v>0</v>
      </c>
      <c r="AK2765" s="8">
        <v>0</v>
      </c>
      <c r="AL2765" s="8">
        <v>0</v>
      </c>
      <c r="AM2765" s="8">
        <v>300000302</v>
      </c>
      <c r="AN2765" s="8">
        <v>0.11111</v>
      </c>
      <c r="AO2765" s="8">
        <v>0</v>
      </c>
      <c r="AP2765" s="8">
        <v>0</v>
      </c>
      <c r="AQ2765" s="8">
        <v>300000301</v>
      </c>
      <c r="AR2765" s="8">
        <v>1</v>
      </c>
      <c r="AS2765" s="8">
        <v>30027</v>
      </c>
      <c r="AT2765" s="8">
        <v>0.11111</v>
      </c>
      <c r="AU2765" s="8">
        <v>30201</v>
      </c>
      <c r="AV2765" s="8">
        <v>0.11111</v>
      </c>
    </row>
    <row r="2766" spans="1:48">
      <c r="A2766" s="8" t="s">
        <v>2002</v>
      </c>
      <c r="D2766" s="8">
        <v>0</v>
      </c>
      <c r="I2766" s="8">
        <v>0</v>
      </c>
      <c r="U2766" s="8">
        <v>0</v>
      </c>
      <c r="V2766" s="8">
        <v>0</v>
      </c>
      <c r="W2766" s="8">
        <v>0</v>
      </c>
      <c r="X2766" s="8">
        <v>0</v>
      </c>
      <c r="Y2766" s="8">
        <v>0</v>
      </c>
      <c r="Z2766" s="8">
        <v>0</v>
      </c>
      <c r="AA2766" s="8">
        <v>0</v>
      </c>
      <c r="AB2766" s="8">
        <v>0</v>
      </c>
      <c r="AK2766" s="8">
        <v>0</v>
      </c>
      <c r="AL2766" s="8">
        <v>0</v>
      </c>
      <c r="AM2766" s="8">
        <v>0</v>
      </c>
      <c r="AN2766" s="8">
        <v>0</v>
      </c>
      <c r="AO2766" s="8">
        <v>0</v>
      </c>
      <c r="AP2766" s="8">
        <v>0</v>
      </c>
      <c r="AQ2766" s="8">
        <v>0</v>
      </c>
      <c r="AR2766" s="8">
        <v>0</v>
      </c>
      <c r="AS2766" s="8">
        <v>0</v>
      </c>
      <c r="AT2766" s="8">
        <v>0</v>
      </c>
      <c r="AU2766" s="8">
        <v>0</v>
      </c>
      <c r="AV2766" s="8">
        <v>0</v>
      </c>
    </row>
    <row r="2767" spans="1:48">
      <c r="A2767" s="8" t="s">
        <v>2002</v>
      </c>
      <c r="B2767" s="8">
        <v>132200559</v>
      </c>
      <c r="D2767" s="8" t="s">
        <v>4420</v>
      </c>
      <c r="I2767" s="8">
        <v>0</v>
      </c>
      <c r="S2767" s="8">
        <v>132110557</v>
      </c>
      <c r="T2767" s="8">
        <v>1</v>
      </c>
      <c r="U2767" s="8">
        <v>0</v>
      </c>
      <c r="V2767" s="8">
        <v>0</v>
      </c>
      <c r="W2767" s="8">
        <v>0</v>
      </c>
      <c r="X2767" s="8">
        <v>0</v>
      </c>
      <c r="Y2767" s="8">
        <v>0</v>
      </c>
      <c r="Z2767" s="8">
        <v>0</v>
      </c>
      <c r="AA2767" s="8">
        <v>0</v>
      </c>
      <c r="AB2767" s="8">
        <v>0</v>
      </c>
      <c r="AK2767" s="8">
        <v>0</v>
      </c>
      <c r="AL2767" s="8">
        <v>0</v>
      </c>
      <c r="AM2767" s="8">
        <v>30029</v>
      </c>
      <c r="AN2767" s="8">
        <v>1.25E-3</v>
      </c>
      <c r="AO2767" s="8">
        <v>300000299</v>
      </c>
      <c r="AP2767" s="8">
        <v>2.8750000000000001E-2</v>
      </c>
      <c r="AQ2767" s="8">
        <v>300000301</v>
      </c>
      <c r="AR2767" s="8">
        <v>2.8750000000000001E-2</v>
      </c>
      <c r="AS2767" s="8">
        <v>0</v>
      </c>
      <c r="AT2767" s="8">
        <v>0</v>
      </c>
      <c r="AU2767" s="8">
        <v>30201</v>
      </c>
      <c r="AV2767" s="8">
        <v>2.1739000000000001E-2</v>
      </c>
    </row>
    <row r="2768" spans="1:48">
      <c r="A2768" s="8" t="s">
        <v>2002</v>
      </c>
      <c r="B2768" s="8">
        <v>132200560</v>
      </c>
      <c r="D2768" s="8" t="s">
        <v>4421</v>
      </c>
      <c r="I2768" s="8">
        <v>0</v>
      </c>
      <c r="S2768" s="8">
        <v>132110557</v>
      </c>
      <c r="T2768" s="8">
        <v>1</v>
      </c>
      <c r="U2768" s="8">
        <v>0</v>
      </c>
      <c r="V2768" s="8">
        <v>0</v>
      </c>
      <c r="W2768" s="8">
        <v>0</v>
      </c>
      <c r="X2768" s="8">
        <v>0</v>
      </c>
      <c r="Y2768" s="8">
        <v>0</v>
      </c>
      <c r="Z2768" s="8">
        <v>0</v>
      </c>
      <c r="AA2768" s="8">
        <v>0</v>
      </c>
      <c r="AB2768" s="8">
        <v>0</v>
      </c>
      <c r="AK2768" s="8">
        <v>0</v>
      </c>
      <c r="AL2768" s="8">
        <v>0</v>
      </c>
      <c r="AM2768" s="8">
        <v>30029</v>
      </c>
      <c r="AN2768" s="8">
        <v>1</v>
      </c>
      <c r="AO2768" s="8">
        <v>300000299</v>
      </c>
      <c r="AP2768" s="8">
        <v>3.5713999999999996E-2</v>
      </c>
      <c r="AQ2768" s="8">
        <v>300000301</v>
      </c>
      <c r="AR2768" s="8">
        <v>2.8750000000000001E-2</v>
      </c>
      <c r="AS2768" s="8">
        <v>30024</v>
      </c>
      <c r="AT2768" s="8">
        <v>3.5713999999999996E-2</v>
      </c>
      <c r="AU2768" s="8">
        <v>30201</v>
      </c>
      <c r="AV2768" s="8">
        <v>3.5713999999999996E-2</v>
      </c>
    </row>
    <row r="2769" spans="1:48">
      <c r="A2769" s="8" t="s">
        <v>2002</v>
      </c>
      <c r="B2769" s="8">
        <v>132200562</v>
      </c>
      <c r="D2769" s="8" t="s">
        <v>4422</v>
      </c>
      <c r="I2769" s="8">
        <v>0</v>
      </c>
      <c r="S2769" s="8">
        <v>132110557</v>
      </c>
      <c r="T2769" s="8">
        <v>1</v>
      </c>
      <c r="U2769" s="8">
        <v>0</v>
      </c>
      <c r="V2769" s="8">
        <v>0</v>
      </c>
      <c r="W2769" s="8">
        <v>0</v>
      </c>
      <c r="X2769" s="8">
        <v>0</v>
      </c>
      <c r="Y2769" s="8">
        <v>0</v>
      </c>
      <c r="Z2769" s="8">
        <v>0</v>
      </c>
      <c r="AA2769" s="8">
        <v>0</v>
      </c>
      <c r="AB2769" s="8">
        <v>0</v>
      </c>
      <c r="AK2769" s="8">
        <v>0</v>
      </c>
      <c r="AL2769" s="8">
        <v>0</v>
      </c>
      <c r="AM2769" s="8">
        <v>30029</v>
      </c>
      <c r="AN2769" s="8">
        <v>1</v>
      </c>
      <c r="AO2769" s="8">
        <v>300000299</v>
      </c>
      <c r="AP2769" s="8">
        <v>3.5713999999999996E-2</v>
      </c>
      <c r="AQ2769" s="8">
        <v>300000301</v>
      </c>
      <c r="AR2769" s="8">
        <v>2.8750000000000001E-2</v>
      </c>
      <c r="AS2769" s="8">
        <v>30024</v>
      </c>
      <c r="AT2769" s="8">
        <v>3.5713999999999996E-2</v>
      </c>
      <c r="AU2769" s="8">
        <v>30201</v>
      </c>
      <c r="AV2769" s="8">
        <v>3.5713999999999996E-2</v>
      </c>
    </row>
    <row r="2770" spans="1:48">
      <c r="A2770" s="8" t="s">
        <v>2002</v>
      </c>
      <c r="D2770" s="8">
        <v>0</v>
      </c>
      <c r="I2770" s="8">
        <v>0</v>
      </c>
      <c r="U2770" s="8">
        <v>0</v>
      </c>
      <c r="V2770" s="8">
        <v>0</v>
      </c>
      <c r="W2770" s="8">
        <v>0</v>
      </c>
      <c r="X2770" s="8">
        <v>0</v>
      </c>
      <c r="Y2770" s="8">
        <v>0</v>
      </c>
      <c r="Z2770" s="8">
        <v>0</v>
      </c>
      <c r="AA2770" s="8">
        <v>0</v>
      </c>
      <c r="AB2770" s="8">
        <v>0</v>
      </c>
      <c r="AK2770" s="8">
        <v>0</v>
      </c>
      <c r="AL2770" s="8">
        <v>0</v>
      </c>
      <c r="AM2770" s="8">
        <v>0</v>
      </c>
      <c r="AN2770" s="8">
        <v>0</v>
      </c>
      <c r="AO2770" s="8">
        <v>0</v>
      </c>
      <c r="AP2770" s="8">
        <v>0</v>
      </c>
      <c r="AQ2770" s="8">
        <v>0</v>
      </c>
      <c r="AR2770" s="8">
        <v>0</v>
      </c>
      <c r="AS2770" s="8">
        <v>0</v>
      </c>
      <c r="AT2770" s="8">
        <v>0</v>
      </c>
      <c r="AU2770" s="8">
        <v>0</v>
      </c>
      <c r="AV2770" s="8">
        <v>0</v>
      </c>
    </row>
    <row r="2771" spans="1:48">
      <c r="A2771" s="8" t="s">
        <v>2002</v>
      </c>
      <c r="D2771" s="8">
        <v>0</v>
      </c>
      <c r="I2771" s="8">
        <v>0</v>
      </c>
      <c r="U2771" s="8">
        <v>0</v>
      </c>
      <c r="V2771" s="8">
        <v>0</v>
      </c>
      <c r="W2771" s="8">
        <v>0</v>
      </c>
      <c r="X2771" s="8">
        <v>0</v>
      </c>
      <c r="Y2771" s="8">
        <v>0</v>
      </c>
      <c r="Z2771" s="8">
        <v>0</v>
      </c>
      <c r="AA2771" s="8">
        <v>0</v>
      </c>
      <c r="AB2771" s="8">
        <v>0</v>
      </c>
      <c r="AK2771" s="8">
        <v>0</v>
      </c>
      <c r="AL2771" s="8">
        <v>0</v>
      </c>
      <c r="AM2771" s="8">
        <v>0</v>
      </c>
      <c r="AN2771" s="8">
        <v>0</v>
      </c>
      <c r="AO2771" s="8">
        <v>0</v>
      </c>
      <c r="AP2771" s="8">
        <v>0</v>
      </c>
      <c r="AQ2771" s="8">
        <v>0</v>
      </c>
      <c r="AR2771" s="8">
        <v>0</v>
      </c>
      <c r="AS2771" s="8">
        <v>0</v>
      </c>
      <c r="AT2771" s="8">
        <v>0</v>
      </c>
      <c r="AU2771" s="8">
        <v>0</v>
      </c>
      <c r="AV2771" s="8">
        <v>0</v>
      </c>
    </row>
    <row r="2772" spans="1:48">
      <c r="A2772" s="8" t="s">
        <v>2002</v>
      </c>
      <c r="B2772" s="8">
        <v>132210536</v>
      </c>
      <c r="D2772" s="8" t="s">
        <v>4423</v>
      </c>
      <c r="E2772" s="8">
        <v>9.4999999999999998E-3</v>
      </c>
      <c r="G2772" s="8">
        <v>2.1666666666666666E-3</v>
      </c>
      <c r="I2772" s="8">
        <v>2.1666666666666666E-3</v>
      </c>
      <c r="J2772" s="8">
        <v>9.3333333333333341E-3</v>
      </c>
      <c r="S2772" s="8">
        <v>132110521</v>
      </c>
      <c r="T2772" s="8">
        <v>1</v>
      </c>
      <c r="U2772" s="8">
        <v>0</v>
      </c>
      <c r="V2772" s="8">
        <v>0</v>
      </c>
      <c r="W2772" s="8">
        <v>0</v>
      </c>
      <c r="X2772" s="8">
        <v>0</v>
      </c>
      <c r="Y2772" s="8">
        <v>0</v>
      </c>
      <c r="Z2772" s="8">
        <v>0</v>
      </c>
      <c r="AA2772" s="8">
        <v>0</v>
      </c>
      <c r="AB2772" s="8">
        <v>0</v>
      </c>
      <c r="AK2772" s="8">
        <v>0</v>
      </c>
      <c r="AL2772" s="8">
        <v>0</v>
      </c>
      <c r="AM2772" s="8">
        <v>300000330</v>
      </c>
      <c r="AN2772" s="8">
        <v>1</v>
      </c>
      <c r="AO2772" s="8">
        <v>0</v>
      </c>
      <c r="AP2772" s="8">
        <v>0</v>
      </c>
      <c r="AQ2772" s="8">
        <v>0</v>
      </c>
      <c r="AR2772" s="8">
        <v>0</v>
      </c>
      <c r="AS2772" s="8">
        <v>0</v>
      </c>
      <c r="AT2772" s="8">
        <v>0</v>
      </c>
      <c r="AU2772" s="8">
        <v>30201</v>
      </c>
      <c r="AV2772" s="8">
        <v>2.7777E-2</v>
      </c>
    </row>
    <row r="2773" spans="1:48">
      <c r="A2773" s="8" t="s">
        <v>2002</v>
      </c>
      <c r="B2773" s="8">
        <v>132210539</v>
      </c>
      <c r="D2773" s="8" t="s">
        <v>4424</v>
      </c>
      <c r="E2773" s="8">
        <v>1.7499999999999998E-2</v>
      </c>
      <c r="G2773" s="8">
        <v>2.1666666666666666E-3</v>
      </c>
      <c r="I2773" s="8">
        <v>2.1666666666666666E-3</v>
      </c>
      <c r="J2773" s="8">
        <v>9.3333333333333341E-3</v>
      </c>
      <c r="S2773" s="8">
        <v>132110520</v>
      </c>
      <c r="T2773" s="8">
        <v>1</v>
      </c>
      <c r="U2773" s="8">
        <v>0</v>
      </c>
      <c r="V2773" s="8">
        <v>0</v>
      </c>
      <c r="W2773" s="8">
        <v>0</v>
      </c>
      <c r="X2773" s="8">
        <v>0</v>
      </c>
      <c r="Y2773" s="8">
        <v>0</v>
      </c>
      <c r="Z2773" s="8">
        <v>0</v>
      </c>
      <c r="AA2773" s="8">
        <v>0</v>
      </c>
      <c r="AB2773" s="8">
        <v>0</v>
      </c>
      <c r="AK2773" s="8">
        <v>0</v>
      </c>
      <c r="AL2773" s="8">
        <v>0</v>
      </c>
      <c r="AM2773" s="8">
        <v>300000330</v>
      </c>
      <c r="AN2773" s="8">
        <v>1</v>
      </c>
      <c r="AO2773" s="8">
        <v>0</v>
      </c>
      <c r="AP2773" s="8">
        <v>0</v>
      </c>
      <c r="AQ2773" s="8">
        <v>0</v>
      </c>
      <c r="AR2773" s="8">
        <v>0</v>
      </c>
      <c r="AS2773" s="8">
        <v>0</v>
      </c>
      <c r="AT2773" s="8">
        <v>0</v>
      </c>
      <c r="AU2773" s="8">
        <v>30201</v>
      </c>
      <c r="AV2773" s="8">
        <v>2.7777E-2</v>
      </c>
    </row>
    <row r="2774" spans="1:48">
      <c r="A2774" s="8" t="s">
        <v>2002</v>
      </c>
      <c r="D2774" s="8">
        <v>0</v>
      </c>
      <c r="I2774" s="8">
        <v>0</v>
      </c>
      <c r="U2774" s="8">
        <v>0</v>
      </c>
      <c r="V2774" s="8">
        <v>0</v>
      </c>
      <c r="W2774" s="8">
        <v>0</v>
      </c>
      <c r="X2774" s="8">
        <v>0</v>
      </c>
      <c r="Y2774" s="8">
        <v>0</v>
      </c>
      <c r="Z2774" s="8">
        <v>0</v>
      </c>
      <c r="AA2774" s="8">
        <v>0</v>
      </c>
      <c r="AB2774" s="8">
        <v>0</v>
      </c>
      <c r="AK2774" s="8">
        <v>0</v>
      </c>
      <c r="AL2774" s="8">
        <v>0</v>
      </c>
      <c r="AM2774" s="8">
        <v>0</v>
      </c>
      <c r="AN2774" s="8">
        <v>0</v>
      </c>
      <c r="AO2774" s="8">
        <v>0</v>
      </c>
      <c r="AP2774" s="8">
        <v>0</v>
      </c>
      <c r="AQ2774" s="8">
        <v>0</v>
      </c>
      <c r="AR2774" s="8">
        <v>0</v>
      </c>
      <c r="AS2774" s="8">
        <v>0</v>
      </c>
      <c r="AT2774" s="8">
        <v>0</v>
      </c>
      <c r="AU2774" s="8">
        <v>0</v>
      </c>
      <c r="AV2774" s="8">
        <v>0</v>
      </c>
    </row>
    <row r="2775" spans="1:48">
      <c r="A2775" s="8" t="s">
        <v>2002</v>
      </c>
      <c r="B2775" s="8">
        <v>132200550</v>
      </c>
      <c r="D2775" s="8" t="s">
        <v>4425</v>
      </c>
      <c r="I2775" s="8">
        <v>0</v>
      </c>
      <c r="S2775" s="8">
        <v>132510550</v>
      </c>
      <c r="T2775" s="8">
        <v>1</v>
      </c>
      <c r="U2775" s="8">
        <v>0</v>
      </c>
      <c r="V2775" s="8">
        <v>0</v>
      </c>
      <c r="W2775" s="8">
        <v>0</v>
      </c>
      <c r="X2775" s="8">
        <v>0</v>
      </c>
      <c r="Y2775" s="8">
        <v>0</v>
      </c>
      <c r="Z2775" s="8">
        <v>0</v>
      </c>
      <c r="AA2775" s="8">
        <v>0</v>
      </c>
      <c r="AB2775" s="8">
        <v>0</v>
      </c>
      <c r="AK2775" s="8">
        <v>0</v>
      </c>
      <c r="AL2775" s="8">
        <v>0</v>
      </c>
      <c r="AM2775" s="8">
        <v>0</v>
      </c>
      <c r="AN2775" s="8">
        <v>0</v>
      </c>
      <c r="AO2775" s="8">
        <v>0</v>
      </c>
      <c r="AP2775" s="8">
        <v>0</v>
      </c>
      <c r="AQ2775" s="8">
        <v>30013</v>
      </c>
      <c r="AR2775" s="8">
        <v>0.1</v>
      </c>
      <c r="AS2775" s="8">
        <v>0</v>
      </c>
      <c r="AT2775" s="8">
        <v>0</v>
      </c>
      <c r="AU2775" s="8">
        <v>30201</v>
      </c>
      <c r="AV2775" s="8">
        <v>0.05</v>
      </c>
    </row>
    <row r="2776" spans="1:48">
      <c r="A2776" s="8" t="s">
        <v>2002</v>
      </c>
      <c r="D2776" s="8">
        <v>0</v>
      </c>
      <c r="I2776" s="8">
        <v>0</v>
      </c>
      <c r="U2776" s="8">
        <v>0</v>
      </c>
      <c r="V2776" s="8">
        <v>0</v>
      </c>
      <c r="W2776" s="8">
        <v>0</v>
      </c>
      <c r="X2776" s="8">
        <v>0</v>
      </c>
      <c r="Y2776" s="8">
        <v>0</v>
      </c>
      <c r="Z2776" s="8">
        <v>0</v>
      </c>
      <c r="AA2776" s="8">
        <v>0</v>
      </c>
      <c r="AB2776" s="8">
        <v>0</v>
      </c>
      <c r="AK2776" s="8">
        <v>0</v>
      </c>
      <c r="AL2776" s="8">
        <v>0</v>
      </c>
      <c r="AM2776" s="8">
        <v>0</v>
      </c>
      <c r="AN2776" s="8">
        <v>0</v>
      </c>
      <c r="AO2776" s="8">
        <v>0</v>
      </c>
      <c r="AP2776" s="8">
        <v>0</v>
      </c>
      <c r="AQ2776" s="8">
        <v>0</v>
      </c>
      <c r="AR2776" s="8">
        <v>0</v>
      </c>
      <c r="AS2776" s="8">
        <v>0</v>
      </c>
      <c r="AT2776" s="8">
        <v>0</v>
      </c>
      <c r="AU2776" s="8">
        <v>0</v>
      </c>
      <c r="AV2776" s="8">
        <v>0</v>
      </c>
    </row>
    <row r="2777" spans="1:48">
      <c r="A2777" s="8" t="s">
        <v>2002</v>
      </c>
      <c r="B2777" s="8">
        <v>132210488</v>
      </c>
      <c r="D2777" s="8" t="s">
        <v>4426</v>
      </c>
      <c r="E2777" s="8">
        <v>6.2500000000000003E-3</v>
      </c>
      <c r="G2777" s="8">
        <v>4.1666666666666664E-2</v>
      </c>
      <c r="I2777" s="8">
        <v>4.1666666666666664E-2</v>
      </c>
      <c r="J2777" s="8">
        <v>8.5000000000000006E-3</v>
      </c>
      <c r="S2777" s="8">
        <v>132110488</v>
      </c>
      <c r="T2777" s="8">
        <v>1</v>
      </c>
      <c r="U2777" s="8">
        <v>0</v>
      </c>
      <c r="V2777" s="8">
        <v>0</v>
      </c>
      <c r="W2777" s="8">
        <v>0</v>
      </c>
      <c r="X2777" s="8">
        <v>0</v>
      </c>
      <c r="Y2777" s="8">
        <v>0</v>
      </c>
      <c r="Z2777" s="8">
        <v>0</v>
      </c>
      <c r="AA2777" s="8">
        <v>0</v>
      </c>
      <c r="AB2777" s="8">
        <v>0</v>
      </c>
      <c r="AK2777" s="8">
        <v>0</v>
      </c>
      <c r="AL2777" s="8">
        <v>0</v>
      </c>
      <c r="AM2777" s="8">
        <v>0</v>
      </c>
      <c r="AN2777" s="8">
        <v>0</v>
      </c>
      <c r="AO2777" s="8">
        <v>0</v>
      </c>
      <c r="AP2777" s="8">
        <v>0</v>
      </c>
      <c r="AQ2777" s="8">
        <v>30013</v>
      </c>
      <c r="AR2777" s="8">
        <v>0.16600000000000001</v>
      </c>
      <c r="AS2777" s="8">
        <v>0</v>
      </c>
      <c r="AT2777" s="8">
        <v>0</v>
      </c>
      <c r="AU2777" s="8">
        <v>0</v>
      </c>
      <c r="AV2777" s="8">
        <v>0</v>
      </c>
    </row>
    <row r="2778" spans="1:48">
      <c r="A2778" s="8" t="s">
        <v>2002</v>
      </c>
      <c r="D2778" s="8">
        <v>0</v>
      </c>
      <c r="I2778" s="8">
        <v>0</v>
      </c>
      <c r="K2778" s="8" t="s">
        <v>2050</v>
      </c>
      <c r="U2778" s="8">
        <v>0</v>
      </c>
      <c r="V2778" s="8">
        <v>0</v>
      </c>
      <c r="W2778" s="8">
        <v>0</v>
      </c>
      <c r="X2778" s="8">
        <v>0</v>
      </c>
      <c r="Y2778" s="8">
        <v>0</v>
      </c>
      <c r="Z2778" s="8">
        <v>0</v>
      </c>
      <c r="AA2778" s="8">
        <v>0</v>
      </c>
      <c r="AB2778" s="8">
        <v>0</v>
      </c>
      <c r="AK2778" s="8">
        <v>0</v>
      </c>
      <c r="AL2778" s="8">
        <v>0</v>
      </c>
      <c r="AM2778" s="8">
        <v>0</v>
      </c>
      <c r="AN2778" s="8">
        <v>0</v>
      </c>
      <c r="AO2778" s="8">
        <v>0</v>
      </c>
      <c r="AP2778" s="8">
        <v>0</v>
      </c>
      <c r="AQ2778" s="8">
        <v>0</v>
      </c>
      <c r="AR2778" s="8">
        <v>0</v>
      </c>
      <c r="AS2778" s="8">
        <v>0</v>
      </c>
      <c r="AT2778" s="8">
        <v>0</v>
      </c>
      <c r="AU2778" s="8">
        <v>0</v>
      </c>
      <c r="AV2778" s="8">
        <v>0</v>
      </c>
    </row>
    <row r="2779" spans="1:48">
      <c r="A2779" s="8" t="s">
        <v>2002</v>
      </c>
      <c r="B2779" s="8">
        <v>132200502</v>
      </c>
      <c r="D2779" s="8" t="s">
        <v>14866</v>
      </c>
      <c r="E2779" s="8">
        <v>8.9999999999999993E-3</v>
      </c>
      <c r="G2779" s="8">
        <v>1.25E-3</v>
      </c>
      <c r="I2779" s="8">
        <v>1.25E-3</v>
      </c>
      <c r="J2779" s="8">
        <v>1.2E-2</v>
      </c>
      <c r="K2779" s="8" t="s">
        <v>2050</v>
      </c>
      <c r="S2779" s="8" t="s">
        <v>4428</v>
      </c>
      <c r="T2779" s="8">
        <v>1</v>
      </c>
      <c r="U2779" s="8">
        <v>0</v>
      </c>
      <c r="V2779" s="8">
        <v>0</v>
      </c>
      <c r="W2779" s="8">
        <v>0</v>
      </c>
      <c r="X2779" s="8">
        <v>0</v>
      </c>
      <c r="Y2779" s="8">
        <v>0</v>
      </c>
      <c r="Z2779" s="8">
        <v>0</v>
      </c>
      <c r="AA2779" s="8">
        <v>0</v>
      </c>
      <c r="AB2779" s="8">
        <v>0</v>
      </c>
      <c r="AJ2779" s="8">
        <v>3336</v>
      </c>
      <c r="AK2779" s="8">
        <v>0</v>
      </c>
      <c r="AL2779" s="8">
        <v>0</v>
      </c>
      <c r="AM2779" s="8">
        <v>0</v>
      </c>
      <c r="AN2779" s="8">
        <v>0</v>
      </c>
      <c r="AO2779" s="8">
        <v>0</v>
      </c>
      <c r="AP2779" s="8">
        <v>0</v>
      </c>
      <c r="AQ2779" s="8">
        <v>0</v>
      </c>
      <c r="AR2779" s="8">
        <v>0</v>
      </c>
      <c r="AS2779" s="8">
        <v>30024</v>
      </c>
      <c r="AT2779" s="8">
        <v>2.5000000000000001E-2</v>
      </c>
      <c r="AU2779" s="8">
        <v>30201</v>
      </c>
      <c r="AV2779" s="8">
        <v>8.3330000000000001E-2</v>
      </c>
    </row>
    <row r="2780" spans="1:48">
      <c r="A2780" s="8" t="s">
        <v>2002</v>
      </c>
      <c r="D2780" s="8">
        <v>0</v>
      </c>
      <c r="I2780" s="8">
        <v>0</v>
      </c>
      <c r="K2780" s="8" t="s">
        <v>2050</v>
      </c>
      <c r="U2780" s="8">
        <v>0</v>
      </c>
      <c r="V2780" s="8">
        <v>0</v>
      </c>
      <c r="W2780" s="8">
        <v>0</v>
      </c>
      <c r="X2780" s="8">
        <v>0</v>
      </c>
      <c r="Y2780" s="8">
        <v>0</v>
      </c>
      <c r="Z2780" s="8">
        <v>0</v>
      </c>
      <c r="AA2780" s="8">
        <v>0</v>
      </c>
      <c r="AB2780" s="8">
        <v>0</v>
      </c>
      <c r="AK2780" s="8">
        <v>0</v>
      </c>
      <c r="AL2780" s="8">
        <v>0</v>
      </c>
      <c r="AM2780" s="8">
        <v>0</v>
      </c>
      <c r="AN2780" s="8">
        <v>0</v>
      </c>
      <c r="AO2780" s="8">
        <v>0</v>
      </c>
      <c r="AP2780" s="8">
        <v>0</v>
      </c>
      <c r="AQ2780" s="8">
        <v>0</v>
      </c>
      <c r="AR2780" s="8">
        <v>0</v>
      </c>
      <c r="AS2780" s="8">
        <v>0</v>
      </c>
      <c r="AT2780" s="8">
        <v>0</v>
      </c>
      <c r="AU2780" s="8">
        <v>0</v>
      </c>
      <c r="AV2780" s="8">
        <v>0</v>
      </c>
    </row>
    <row r="2781" spans="1:48">
      <c r="A2781" s="8" t="s">
        <v>2002</v>
      </c>
      <c r="D2781" s="8">
        <v>0</v>
      </c>
      <c r="I2781" s="8">
        <v>0</v>
      </c>
      <c r="K2781" s="8" t="s">
        <v>2050</v>
      </c>
      <c r="U2781" s="8">
        <v>0</v>
      </c>
      <c r="V2781" s="8">
        <v>0</v>
      </c>
      <c r="W2781" s="8">
        <v>0</v>
      </c>
      <c r="X2781" s="8">
        <v>0</v>
      </c>
      <c r="Y2781" s="8">
        <v>0</v>
      </c>
      <c r="Z2781" s="8">
        <v>0</v>
      </c>
      <c r="AA2781" s="8">
        <v>0</v>
      </c>
      <c r="AB2781" s="8">
        <v>0</v>
      </c>
      <c r="AK2781" s="8">
        <v>0</v>
      </c>
      <c r="AL2781" s="8">
        <v>0</v>
      </c>
      <c r="AM2781" s="8">
        <v>0</v>
      </c>
      <c r="AN2781" s="8">
        <v>0</v>
      </c>
      <c r="AO2781" s="8">
        <v>0</v>
      </c>
      <c r="AP2781" s="8">
        <v>0</v>
      </c>
      <c r="AQ2781" s="8">
        <v>0</v>
      </c>
      <c r="AR2781" s="8">
        <v>0</v>
      </c>
      <c r="AS2781" s="8">
        <v>0</v>
      </c>
      <c r="AT2781" s="8">
        <v>0</v>
      </c>
      <c r="AU2781" s="8">
        <v>0</v>
      </c>
      <c r="AV2781" s="8">
        <v>0</v>
      </c>
    </row>
    <row r="2782" spans="1:48">
      <c r="A2782" s="8" t="s">
        <v>2002</v>
      </c>
      <c r="D2782" s="8">
        <v>0</v>
      </c>
      <c r="I2782" s="8">
        <v>0</v>
      </c>
      <c r="K2782" s="8" t="s">
        <v>2050</v>
      </c>
      <c r="U2782" s="8">
        <v>0</v>
      </c>
      <c r="V2782" s="8">
        <v>0</v>
      </c>
      <c r="W2782" s="8">
        <v>0</v>
      </c>
      <c r="X2782" s="8">
        <v>0</v>
      </c>
      <c r="Y2782" s="8">
        <v>0</v>
      </c>
      <c r="Z2782" s="8">
        <v>0</v>
      </c>
      <c r="AA2782" s="8">
        <v>0</v>
      </c>
      <c r="AB2782" s="8">
        <v>0</v>
      </c>
      <c r="AK2782" s="8">
        <v>0</v>
      </c>
      <c r="AL2782" s="8">
        <v>0</v>
      </c>
      <c r="AM2782" s="8">
        <v>0</v>
      </c>
      <c r="AN2782" s="8">
        <v>0</v>
      </c>
      <c r="AO2782" s="8">
        <v>0</v>
      </c>
      <c r="AP2782" s="8">
        <v>0</v>
      </c>
      <c r="AQ2782" s="8">
        <v>0</v>
      </c>
      <c r="AR2782" s="8">
        <v>0</v>
      </c>
      <c r="AS2782" s="8">
        <v>0</v>
      </c>
      <c r="AT2782" s="8">
        <v>0</v>
      </c>
      <c r="AU2782" s="8">
        <v>0</v>
      </c>
      <c r="AV2782" s="8">
        <v>0</v>
      </c>
    </row>
    <row r="2783" spans="1:48">
      <c r="A2783" s="8" t="s">
        <v>2002</v>
      </c>
      <c r="D2783" s="8">
        <v>0</v>
      </c>
      <c r="I2783" s="8">
        <v>0</v>
      </c>
      <c r="K2783" s="8" t="s">
        <v>2050</v>
      </c>
      <c r="U2783" s="8">
        <v>0</v>
      </c>
      <c r="V2783" s="8">
        <v>0</v>
      </c>
      <c r="W2783" s="8">
        <v>0</v>
      </c>
      <c r="X2783" s="8">
        <v>0</v>
      </c>
      <c r="Y2783" s="8">
        <v>0</v>
      </c>
      <c r="Z2783" s="8">
        <v>0</v>
      </c>
      <c r="AA2783" s="8">
        <v>0</v>
      </c>
      <c r="AB2783" s="8">
        <v>0</v>
      </c>
      <c r="AK2783" s="8">
        <v>0</v>
      </c>
      <c r="AL2783" s="8">
        <v>0</v>
      </c>
      <c r="AM2783" s="8">
        <v>0</v>
      </c>
      <c r="AN2783" s="8">
        <v>0</v>
      </c>
      <c r="AO2783" s="8">
        <v>0</v>
      </c>
      <c r="AP2783" s="8">
        <v>0</v>
      </c>
      <c r="AQ2783" s="8">
        <v>0</v>
      </c>
      <c r="AR2783" s="8">
        <v>0</v>
      </c>
      <c r="AS2783" s="8">
        <v>0</v>
      </c>
      <c r="AT2783" s="8">
        <v>0</v>
      </c>
      <c r="AU2783" s="8">
        <v>0</v>
      </c>
      <c r="AV2783" s="8">
        <v>0</v>
      </c>
    </row>
    <row r="2784" spans="1:48">
      <c r="A2784" s="8" t="s">
        <v>2002</v>
      </c>
      <c r="B2784" s="8">
        <v>132200579</v>
      </c>
      <c r="D2784" s="8" t="s">
        <v>4429</v>
      </c>
      <c r="I2784" s="8">
        <v>0</v>
      </c>
      <c r="K2784" s="8" t="s">
        <v>2050</v>
      </c>
      <c r="S2784" s="8">
        <v>132110577</v>
      </c>
      <c r="T2784" s="8">
        <v>1</v>
      </c>
      <c r="U2784" s="8">
        <v>0</v>
      </c>
      <c r="V2784" s="8">
        <v>0</v>
      </c>
      <c r="W2784" s="8">
        <v>0</v>
      </c>
      <c r="X2784" s="8">
        <v>0</v>
      </c>
      <c r="Y2784" s="8">
        <v>0</v>
      </c>
      <c r="Z2784" s="8">
        <v>0</v>
      </c>
      <c r="AA2784" s="8">
        <v>0</v>
      </c>
      <c r="AB2784" s="8">
        <v>0</v>
      </c>
      <c r="AK2784" s="8">
        <v>0</v>
      </c>
      <c r="AL2784" s="8">
        <v>0</v>
      </c>
      <c r="AM2784" s="8">
        <v>0</v>
      </c>
      <c r="AN2784" s="8">
        <v>0</v>
      </c>
      <c r="AO2784" s="8">
        <v>0</v>
      </c>
      <c r="AP2784" s="8">
        <v>0</v>
      </c>
      <c r="AQ2784" s="8">
        <v>30013</v>
      </c>
      <c r="AR2784" s="8">
        <v>0.16600000000000001</v>
      </c>
      <c r="AS2784" s="8">
        <v>300000213</v>
      </c>
      <c r="AT2784" s="8">
        <v>1.6666E-2</v>
      </c>
      <c r="AU2784" s="8">
        <v>30201</v>
      </c>
      <c r="AV2784" s="8">
        <v>0</v>
      </c>
    </row>
    <row r="2785" spans="1:48">
      <c r="A2785" s="8" t="s">
        <v>2002</v>
      </c>
      <c r="B2785" s="8">
        <v>132200601</v>
      </c>
      <c r="D2785" s="8" t="s">
        <v>14867</v>
      </c>
      <c r="I2785" s="8">
        <v>0</v>
      </c>
      <c r="K2785" s="8" t="s">
        <v>2050</v>
      </c>
      <c r="S2785" s="8">
        <v>132110602</v>
      </c>
      <c r="T2785" s="8">
        <v>1</v>
      </c>
      <c r="U2785" s="8">
        <v>0</v>
      </c>
      <c r="V2785" s="8">
        <v>0</v>
      </c>
      <c r="W2785" s="8">
        <v>0</v>
      </c>
      <c r="X2785" s="8">
        <v>0</v>
      </c>
      <c r="Y2785" s="8">
        <v>0</v>
      </c>
      <c r="Z2785" s="8">
        <v>0</v>
      </c>
      <c r="AA2785" s="8">
        <v>0</v>
      </c>
      <c r="AB2785" s="8">
        <v>0</v>
      </c>
      <c r="AK2785" s="8">
        <v>0</v>
      </c>
      <c r="AL2785" s="8">
        <v>0</v>
      </c>
      <c r="AM2785" s="8">
        <v>0</v>
      </c>
      <c r="AN2785" s="8">
        <v>0</v>
      </c>
      <c r="AO2785" s="8">
        <v>0</v>
      </c>
      <c r="AP2785" s="8">
        <v>0</v>
      </c>
      <c r="AQ2785" s="8">
        <v>0</v>
      </c>
      <c r="AR2785" s="8">
        <v>0</v>
      </c>
      <c r="AS2785" s="8">
        <v>30024</v>
      </c>
      <c r="AT2785" s="8">
        <v>2.5000000000000001E-2</v>
      </c>
      <c r="AU2785" s="8">
        <v>30201</v>
      </c>
      <c r="AV2785" s="8">
        <v>8.3330000000000001E-2</v>
      </c>
    </row>
    <row r="2786" spans="1:48">
      <c r="A2786" s="8" t="s">
        <v>2002</v>
      </c>
      <c r="D2786" s="8">
        <v>0</v>
      </c>
      <c r="I2786" s="8">
        <v>0</v>
      </c>
      <c r="K2786" s="8" t="s">
        <v>2050</v>
      </c>
      <c r="U2786" s="8">
        <v>0</v>
      </c>
      <c r="V2786" s="8">
        <v>0</v>
      </c>
      <c r="W2786" s="8">
        <v>0</v>
      </c>
      <c r="X2786" s="8">
        <v>0</v>
      </c>
      <c r="Y2786" s="8">
        <v>0</v>
      </c>
      <c r="Z2786" s="8">
        <v>0</v>
      </c>
      <c r="AA2786" s="8">
        <v>0</v>
      </c>
      <c r="AB2786" s="8">
        <v>0</v>
      </c>
      <c r="AK2786" s="8">
        <v>0</v>
      </c>
      <c r="AL2786" s="8">
        <v>0</v>
      </c>
      <c r="AM2786" s="8">
        <v>0</v>
      </c>
      <c r="AN2786" s="8">
        <v>0</v>
      </c>
      <c r="AO2786" s="8">
        <v>0</v>
      </c>
      <c r="AP2786" s="8">
        <v>0</v>
      </c>
      <c r="AQ2786" s="8">
        <v>0</v>
      </c>
      <c r="AR2786" s="8">
        <v>0</v>
      </c>
      <c r="AS2786" s="8">
        <v>0</v>
      </c>
      <c r="AT2786" s="8">
        <v>0</v>
      </c>
      <c r="AU2786" s="8">
        <v>0</v>
      </c>
      <c r="AV2786" s="8">
        <v>0</v>
      </c>
    </row>
    <row r="2787" spans="1:48">
      <c r="A2787" s="8" t="s">
        <v>2002</v>
      </c>
      <c r="B2787" s="8">
        <v>132200631</v>
      </c>
      <c r="D2787" s="8" t="s">
        <v>4431</v>
      </c>
      <c r="I2787" s="8">
        <v>0</v>
      </c>
      <c r="K2787" s="8" t="s">
        <v>2050</v>
      </c>
      <c r="S2787" s="8">
        <v>132110557</v>
      </c>
      <c r="T2787" s="8">
        <v>1</v>
      </c>
      <c r="U2787" s="8">
        <v>0</v>
      </c>
      <c r="V2787" s="8">
        <v>0</v>
      </c>
      <c r="W2787" s="8">
        <v>0</v>
      </c>
      <c r="X2787" s="8">
        <v>0</v>
      </c>
      <c r="Y2787" s="8">
        <v>0</v>
      </c>
      <c r="Z2787" s="8">
        <v>0</v>
      </c>
      <c r="AA2787" s="8">
        <v>0</v>
      </c>
      <c r="AB2787" s="8">
        <v>0</v>
      </c>
      <c r="AK2787" s="8">
        <v>0</v>
      </c>
      <c r="AL2787" s="8">
        <v>0</v>
      </c>
      <c r="AM2787" s="8">
        <v>0</v>
      </c>
      <c r="AN2787" s="8">
        <v>0</v>
      </c>
      <c r="AO2787" s="8">
        <v>0</v>
      </c>
      <c r="AP2787" s="8">
        <v>0</v>
      </c>
      <c r="AQ2787" s="8">
        <v>0</v>
      </c>
      <c r="AR2787" s="8">
        <v>0</v>
      </c>
      <c r="AS2787" s="8">
        <v>30024</v>
      </c>
      <c r="AT2787" s="8">
        <v>2.7777E-2</v>
      </c>
      <c r="AU2787" s="8">
        <v>30201</v>
      </c>
      <c r="AV2787" s="8">
        <v>0</v>
      </c>
    </row>
    <row r="2788" spans="1:48">
      <c r="A2788" s="8" t="s">
        <v>2002</v>
      </c>
      <c r="B2788" s="8">
        <v>132200632</v>
      </c>
      <c r="D2788" s="8" t="s">
        <v>4432</v>
      </c>
      <c r="I2788" s="8">
        <v>0</v>
      </c>
      <c r="K2788" s="8" t="s">
        <v>2050</v>
      </c>
      <c r="S2788" s="8">
        <v>132110557</v>
      </c>
      <c r="T2788" s="8">
        <v>1</v>
      </c>
      <c r="U2788" s="8">
        <v>0</v>
      </c>
      <c r="V2788" s="8">
        <v>0</v>
      </c>
      <c r="W2788" s="8">
        <v>0</v>
      </c>
      <c r="X2788" s="8">
        <v>0</v>
      </c>
      <c r="Y2788" s="8">
        <v>0</v>
      </c>
      <c r="Z2788" s="8">
        <v>0</v>
      </c>
      <c r="AA2788" s="8">
        <v>0</v>
      </c>
      <c r="AB2788" s="8">
        <v>0</v>
      </c>
      <c r="AK2788" s="8">
        <v>0</v>
      </c>
      <c r="AL2788" s="8">
        <v>0</v>
      </c>
      <c r="AM2788" s="8">
        <v>0</v>
      </c>
      <c r="AN2788" s="8">
        <v>0</v>
      </c>
      <c r="AO2788" s="8">
        <v>0</v>
      </c>
      <c r="AP2788" s="8">
        <v>0</v>
      </c>
      <c r="AQ2788" s="8">
        <v>0</v>
      </c>
      <c r="AR2788" s="8">
        <v>0</v>
      </c>
      <c r="AS2788" s="8">
        <v>30024</v>
      </c>
      <c r="AT2788" s="8">
        <v>2.7777999999999997E-2</v>
      </c>
      <c r="AU2788" s="8">
        <v>30201</v>
      </c>
      <c r="AV2788" s="8">
        <v>0</v>
      </c>
    </row>
    <row r="2789" spans="1:48">
      <c r="A2789" s="8" t="s">
        <v>2002</v>
      </c>
      <c r="B2789" s="8">
        <v>132200633</v>
      </c>
      <c r="D2789" s="8" t="s">
        <v>4433</v>
      </c>
      <c r="I2789" s="8">
        <v>0</v>
      </c>
      <c r="K2789" s="8" t="s">
        <v>2050</v>
      </c>
      <c r="S2789" s="8">
        <v>132110557</v>
      </c>
      <c r="T2789" s="8">
        <v>1</v>
      </c>
      <c r="U2789" s="8">
        <v>0</v>
      </c>
      <c r="V2789" s="8">
        <v>0</v>
      </c>
      <c r="W2789" s="8">
        <v>0</v>
      </c>
      <c r="X2789" s="8">
        <v>0</v>
      </c>
      <c r="Y2789" s="8">
        <v>0</v>
      </c>
      <c r="Z2789" s="8">
        <v>0</v>
      </c>
      <c r="AA2789" s="8">
        <v>0</v>
      </c>
      <c r="AB2789" s="8">
        <v>0</v>
      </c>
      <c r="AK2789" s="8">
        <v>0</v>
      </c>
      <c r="AL2789" s="8">
        <v>0</v>
      </c>
      <c r="AM2789" s="8">
        <v>0</v>
      </c>
      <c r="AN2789" s="8">
        <v>0</v>
      </c>
      <c r="AO2789" s="8">
        <v>0</v>
      </c>
      <c r="AP2789" s="8">
        <v>0</v>
      </c>
      <c r="AQ2789" s="8">
        <v>0</v>
      </c>
      <c r="AR2789" s="8">
        <v>0</v>
      </c>
      <c r="AS2789" s="8">
        <v>0</v>
      </c>
      <c r="AT2789" s="8">
        <v>0</v>
      </c>
      <c r="AU2789" s="8">
        <v>30201</v>
      </c>
      <c r="AV2789" s="8">
        <v>0</v>
      </c>
    </row>
    <row r="2790" spans="1:48">
      <c r="A2790" s="8" t="s">
        <v>2002</v>
      </c>
      <c r="B2790" s="8">
        <v>132200634</v>
      </c>
      <c r="D2790" s="8" t="s">
        <v>4434</v>
      </c>
      <c r="I2790" s="8">
        <v>0</v>
      </c>
      <c r="K2790" s="8" t="s">
        <v>2050</v>
      </c>
      <c r="S2790" s="8">
        <v>132110557</v>
      </c>
      <c r="T2790" s="8">
        <v>1</v>
      </c>
      <c r="U2790" s="8">
        <v>0</v>
      </c>
      <c r="V2790" s="8">
        <v>0</v>
      </c>
      <c r="W2790" s="8">
        <v>0</v>
      </c>
      <c r="X2790" s="8">
        <v>0</v>
      </c>
      <c r="Y2790" s="8">
        <v>0</v>
      </c>
      <c r="Z2790" s="8">
        <v>0</v>
      </c>
      <c r="AA2790" s="8">
        <v>0</v>
      </c>
      <c r="AB2790" s="8">
        <v>0</v>
      </c>
      <c r="AK2790" s="8">
        <v>0</v>
      </c>
      <c r="AL2790" s="8">
        <v>0</v>
      </c>
      <c r="AM2790" s="8">
        <v>0</v>
      </c>
      <c r="AN2790" s="8">
        <v>0</v>
      </c>
      <c r="AO2790" s="8">
        <v>0</v>
      </c>
      <c r="AP2790" s="8">
        <v>0</v>
      </c>
      <c r="AQ2790" s="8">
        <v>0</v>
      </c>
      <c r="AR2790" s="8">
        <v>0</v>
      </c>
      <c r="AS2790" s="8">
        <v>30024</v>
      </c>
      <c r="AT2790" s="8">
        <v>2.7777999999999997E-2</v>
      </c>
      <c r="AU2790" s="8">
        <v>30201</v>
      </c>
      <c r="AV2790" s="8">
        <v>0</v>
      </c>
    </row>
    <row r="2791" spans="1:48">
      <c r="A2791" s="8" t="s">
        <v>2002</v>
      </c>
      <c r="D2791" s="8">
        <v>0</v>
      </c>
      <c r="I2791" s="8">
        <v>0</v>
      </c>
      <c r="K2791" s="8" t="s">
        <v>2050</v>
      </c>
      <c r="U2791" s="8">
        <v>0</v>
      </c>
      <c r="V2791" s="8">
        <v>0</v>
      </c>
      <c r="W2791" s="8">
        <v>0</v>
      </c>
      <c r="X2791" s="8">
        <v>0</v>
      </c>
      <c r="Y2791" s="8">
        <v>0</v>
      </c>
      <c r="Z2791" s="8">
        <v>0</v>
      </c>
      <c r="AA2791" s="8">
        <v>0</v>
      </c>
      <c r="AB2791" s="8">
        <v>0</v>
      </c>
      <c r="AK2791" s="8">
        <v>0</v>
      </c>
      <c r="AL2791" s="8">
        <v>0</v>
      </c>
      <c r="AM2791" s="8">
        <v>0</v>
      </c>
      <c r="AN2791" s="8">
        <v>0</v>
      </c>
      <c r="AO2791" s="8">
        <v>0</v>
      </c>
      <c r="AP2791" s="8">
        <v>0</v>
      </c>
      <c r="AQ2791" s="8">
        <v>0</v>
      </c>
      <c r="AR2791" s="8">
        <v>0</v>
      </c>
      <c r="AS2791" s="8">
        <v>0</v>
      </c>
      <c r="AT2791" s="8">
        <v>0</v>
      </c>
      <c r="AU2791" s="8">
        <v>0</v>
      </c>
      <c r="AV2791" s="8">
        <v>0</v>
      </c>
    </row>
    <row r="2792" spans="1:48">
      <c r="A2792" s="8" t="s">
        <v>2002</v>
      </c>
      <c r="B2792" s="8">
        <v>132200674</v>
      </c>
      <c r="D2792" s="8" t="s">
        <v>4435</v>
      </c>
      <c r="E2792" s="8">
        <v>6.2500000000000003E-3</v>
      </c>
      <c r="G2792" s="8">
        <v>4.1666666666666664E-2</v>
      </c>
      <c r="I2792" s="8">
        <v>4.1666666666666664E-2</v>
      </c>
      <c r="J2792" s="8">
        <v>8.5000000000000006E-3</v>
      </c>
      <c r="K2792" s="8" t="s">
        <v>2050</v>
      </c>
      <c r="S2792" s="8">
        <v>132110488</v>
      </c>
      <c r="T2792" s="8">
        <v>1</v>
      </c>
      <c r="U2792" s="8">
        <v>0</v>
      </c>
      <c r="V2792" s="8">
        <v>0</v>
      </c>
      <c r="W2792" s="8">
        <v>0</v>
      </c>
      <c r="X2792" s="8">
        <v>0</v>
      </c>
      <c r="Y2792" s="8">
        <v>0</v>
      </c>
      <c r="Z2792" s="8">
        <v>0</v>
      </c>
      <c r="AA2792" s="8">
        <v>0</v>
      </c>
      <c r="AB2792" s="8">
        <v>0</v>
      </c>
      <c r="AK2792" s="8">
        <v>0</v>
      </c>
      <c r="AL2792" s="8">
        <v>0</v>
      </c>
      <c r="AM2792" s="8">
        <v>30148</v>
      </c>
      <c r="AN2792" s="8">
        <v>1</v>
      </c>
      <c r="AO2792" s="8">
        <v>0</v>
      </c>
      <c r="AP2792" s="8">
        <v>0</v>
      </c>
      <c r="AQ2792" s="8">
        <v>30013</v>
      </c>
      <c r="AR2792" s="8">
        <v>1.7100000000000001E-2</v>
      </c>
      <c r="AS2792" s="8">
        <v>30025</v>
      </c>
      <c r="AT2792" s="8">
        <v>7.1427999999999991E-2</v>
      </c>
      <c r="AU2792" s="8">
        <v>0</v>
      </c>
      <c r="AV2792" s="8">
        <v>0</v>
      </c>
    </row>
    <row r="2793" spans="1:48">
      <c r="A2793" s="8" t="s">
        <v>2002</v>
      </c>
      <c r="B2793" s="8">
        <v>132200676</v>
      </c>
      <c r="D2793" s="8" t="s">
        <v>4436</v>
      </c>
      <c r="E2793" s="8">
        <v>6.2500000000000003E-3</v>
      </c>
      <c r="G2793" s="8">
        <v>4.1666666666666664E-2</v>
      </c>
      <c r="I2793" s="8">
        <v>4.1666666666666664E-2</v>
      </c>
      <c r="J2793" s="8">
        <v>8.5000000000000006E-3</v>
      </c>
      <c r="K2793" s="8" t="s">
        <v>2050</v>
      </c>
      <c r="S2793" s="8">
        <v>132110488</v>
      </c>
      <c r="T2793" s="8">
        <v>1</v>
      </c>
      <c r="U2793" s="8">
        <v>0</v>
      </c>
      <c r="V2793" s="8">
        <v>0</v>
      </c>
      <c r="W2793" s="8">
        <v>0</v>
      </c>
      <c r="X2793" s="8">
        <v>0</v>
      </c>
      <c r="Y2793" s="8">
        <v>0</v>
      </c>
      <c r="Z2793" s="8">
        <v>0</v>
      </c>
      <c r="AA2793" s="8">
        <v>0</v>
      </c>
      <c r="AB2793" s="8">
        <v>0</v>
      </c>
      <c r="AK2793" s="8">
        <v>0</v>
      </c>
      <c r="AL2793" s="8">
        <v>0</v>
      </c>
      <c r="AM2793" s="8">
        <v>30148</v>
      </c>
      <c r="AN2793" s="8">
        <v>1</v>
      </c>
      <c r="AO2793" s="8">
        <v>0</v>
      </c>
      <c r="AP2793" s="8">
        <v>0</v>
      </c>
      <c r="AQ2793" s="8">
        <v>30013</v>
      </c>
      <c r="AR2793" s="8">
        <v>1.7100000000000001E-2</v>
      </c>
      <c r="AS2793" s="8">
        <v>30025</v>
      </c>
      <c r="AT2793" s="8">
        <v>7.1427999999999991E-2</v>
      </c>
      <c r="AU2793" s="8">
        <v>0</v>
      </c>
      <c r="AV2793" s="8">
        <v>0</v>
      </c>
    </row>
    <row r="2794" spans="1:48">
      <c r="A2794" s="8" t="s">
        <v>2002</v>
      </c>
      <c r="D2794" s="8">
        <v>0</v>
      </c>
      <c r="I2794" s="8">
        <v>0</v>
      </c>
      <c r="K2794" s="8" t="s">
        <v>2050</v>
      </c>
      <c r="U2794" s="8">
        <v>0</v>
      </c>
      <c r="V2794" s="8">
        <v>0</v>
      </c>
      <c r="W2794" s="8">
        <v>0</v>
      </c>
      <c r="X2794" s="8">
        <v>0</v>
      </c>
      <c r="Y2794" s="8">
        <v>0</v>
      </c>
      <c r="Z2794" s="8">
        <v>0</v>
      </c>
      <c r="AA2794" s="8">
        <v>0</v>
      </c>
      <c r="AB2794" s="8">
        <v>0</v>
      </c>
      <c r="AK2794" s="8">
        <v>0</v>
      </c>
      <c r="AL2794" s="8">
        <v>0</v>
      </c>
      <c r="AM2794" s="8">
        <v>0</v>
      </c>
      <c r="AN2794" s="8">
        <v>0</v>
      </c>
      <c r="AO2794" s="8">
        <v>0</v>
      </c>
      <c r="AP2794" s="8">
        <v>0</v>
      </c>
      <c r="AQ2794" s="8">
        <v>0</v>
      </c>
      <c r="AR2794" s="8">
        <v>0</v>
      </c>
      <c r="AS2794" s="8">
        <v>0</v>
      </c>
      <c r="AT2794" s="8">
        <v>0</v>
      </c>
      <c r="AU2794" s="8">
        <v>0</v>
      </c>
      <c r="AV2794" s="8">
        <v>0</v>
      </c>
    </row>
    <row r="2795" spans="1:48">
      <c r="A2795" s="8" t="s">
        <v>2002</v>
      </c>
      <c r="D2795" s="8">
        <v>0</v>
      </c>
      <c r="I2795" s="8">
        <v>0</v>
      </c>
      <c r="K2795" s="8" t="s">
        <v>2050</v>
      </c>
      <c r="U2795" s="8">
        <v>0</v>
      </c>
      <c r="V2795" s="8">
        <v>0</v>
      </c>
      <c r="W2795" s="8">
        <v>0</v>
      </c>
      <c r="X2795" s="8">
        <v>0</v>
      </c>
      <c r="Y2795" s="8">
        <v>0</v>
      </c>
      <c r="Z2795" s="8">
        <v>0</v>
      </c>
      <c r="AA2795" s="8">
        <v>0</v>
      </c>
      <c r="AB2795" s="8">
        <v>0</v>
      </c>
      <c r="AK2795" s="8">
        <v>0</v>
      </c>
      <c r="AL2795" s="8">
        <v>0</v>
      </c>
      <c r="AM2795" s="8">
        <v>0</v>
      </c>
      <c r="AN2795" s="8">
        <v>0</v>
      </c>
      <c r="AO2795" s="8">
        <v>0</v>
      </c>
      <c r="AP2795" s="8">
        <v>0</v>
      </c>
      <c r="AQ2795" s="8">
        <v>0</v>
      </c>
      <c r="AR2795" s="8">
        <v>0</v>
      </c>
      <c r="AS2795" s="8">
        <v>0</v>
      </c>
      <c r="AT2795" s="8">
        <v>0</v>
      </c>
      <c r="AU2795" s="8">
        <v>0</v>
      </c>
      <c r="AV2795" s="8">
        <v>0</v>
      </c>
    </row>
    <row r="2796" spans="1:48">
      <c r="A2796" s="8" t="s">
        <v>2002</v>
      </c>
      <c r="B2796" s="8">
        <v>132210508</v>
      </c>
      <c r="D2796" s="8" t="s">
        <v>4437</v>
      </c>
      <c r="E2796" s="8">
        <v>8.9999999999999993E-3</v>
      </c>
      <c r="G2796" s="8">
        <v>1E-3</v>
      </c>
      <c r="I2796" s="8">
        <v>1E-3</v>
      </c>
      <c r="J2796" s="8">
        <v>1.2E-2</v>
      </c>
      <c r="K2796" s="8" t="s">
        <v>2050</v>
      </c>
      <c r="S2796" s="8">
        <v>132110507</v>
      </c>
      <c r="T2796" s="8">
        <v>1</v>
      </c>
      <c r="U2796" s="8">
        <v>0</v>
      </c>
      <c r="V2796" s="8">
        <v>0</v>
      </c>
      <c r="W2796" s="8">
        <v>0</v>
      </c>
      <c r="X2796" s="8">
        <v>0</v>
      </c>
      <c r="Y2796" s="8">
        <v>0</v>
      </c>
      <c r="Z2796" s="8">
        <v>0</v>
      </c>
      <c r="AA2796" s="8">
        <v>0</v>
      </c>
      <c r="AB2796" s="8">
        <v>0</v>
      </c>
      <c r="AK2796" s="8">
        <v>0</v>
      </c>
      <c r="AL2796" s="8">
        <v>0</v>
      </c>
      <c r="AM2796" s="8">
        <v>300000302</v>
      </c>
      <c r="AN2796" s="8">
        <v>8.3330000000000001E-2</v>
      </c>
      <c r="AO2796" s="8">
        <v>0</v>
      </c>
      <c r="AP2796" s="8">
        <v>0</v>
      </c>
      <c r="AQ2796" s="8">
        <v>300000301</v>
      </c>
      <c r="AR2796" s="8">
        <v>1</v>
      </c>
      <c r="AS2796" s="8">
        <v>30027</v>
      </c>
      <c r="AT2796" s="8">
        <v>8.3330000000000001E-2</v>
      </c>
      <c r="AU2796" s="8">
        <v>30201</v>
      </c>
      <c r="AV2796" s="8">
        <v>8.3330000000000001E-2</v>
      </c>
    </row>
    <row r="2797" spans="1:48">
      <c r="A2797" s="8" t="s">
        <v>2002</v>
      </c>
      <c r="B2797" s="8">
        <v>132210515</v>
      </c>
      <c r="D2797" s="8" t="s">
        <v>4438</v>
      </c>
      <c r="E2797" s="8">
        <v>8.9999999999999993E-3</v>
      </c>
      <c r="G2797" s="8">
        <v>1E-3</v>
      </c>
      <c r="I2797" s="8">
        <v>1E-3</v>
      </c>
      <c r="J2797" s="8">
        <v>1.2E-2</v>
      </c>
      <c r="K2797" s="8" t="s">
        <v>2050</v>
      </c>
      <c r="S2797" s="8">
        <v>132110512</v>
      </c>
      <c r="T2797" s="8">
        <v>1</v>
      </c>
      <c r="U2797" s="8">
        <v>0</v>
      </c>
      <c r="V2797" s="8">
        <v>0</v>
      </c>
      <c r="W2797" s="8">
        <v>0</v>
      </c>
      <c r="X2797" s="8">
        <v>0</v>
      </c>
      <c r="Y2797" s="8">
        <v>0</v>
      </c>
      <c r="Z2797" s="8">
        <v>0</v>
      </c>
      <c r="AA2797" s="8">
        <v>0</v>
      </c>
      <c r="AB2797" s="8">
        <v>0</v>
      </c>
      <c r="AK2797" s="8">
        <v>0</v>
      </c>
      <c r="AL2797" s="8">
        <v>0</v>
      </c>
      <c r="AM2797" s="8">
        <v>300000302</v>
      </c>
      <c r="AN2797" s="8">
        <v>0.125</v>
      </c>
      <c r="AO2797" s="8">
        <v>0</v>
      </c>
      <c r="AP2797" s="8">
        <v>0</v>
      </c>
      <c r="AQ2797" s="8">
        <v>300000301</v>
      </c>
      <c r="AR2797" s="8">
        <v>1</v>
      </c>
      <c r="AS2797" s="8">
        <v>30027</v>
      </c>
      <c r="AT2797" s="8">
        <v>0.125</v>
      </c>
      <c r="AU2797" s="8">
        <v>30201</v>
      </c>
      <c r="AV2797" s="8">
        <v>0.125</v>
      </c>
    </row>
    <row r="2798" spans="1:48">
      <c r="A2798" s="8" t="s">
        <v>2002</v>
      </c>
      <c r="B2798" s="8">
        <v>132400531</v>
      </c>
      <c r="D2798" s="8" t="s">
        <v>4439</v>
      </c>
      <c r="E2798" s="8">
        <v>8.9999999999999993E-3</v>
      </c>
      <c r="G2798" s="8">
        <v>1E-3</v>
      </c>
      <c r="I2798" s="8">
        <v>1E-3</v>
      </c>
      <c r="J2798" s="8">
        <v>1.2E-2</v>
      </c>
      <c r="K2798" s="8" t="s">
        <v>2050</v>
      </c>
      <c r="S2798" s="8">
        <v>132110521</v>
      </c>
      <c r="T2798" s="8">
        <v>1</v>
      </c>
      <c r="U2798" s="8">
        <v>0</v>
      </c>
      <c r="V2798" s="8">
        <v>0</v>
      </c>
      <c r="AK2798" s="8">
        <v>0</v>
      </c>
      <c r="AL2798" s="8">
        <v>0</v>
      </c>
      <c r="AM2798" s="8">
        <v>300000330</v>
      </c>
      <c r="AN2798" s="8">
        <v>1</v>
      </c>
      <c r="AO2798" s="8">
        <v>300000299</v>
      </c>
      <c r="AP2798" s="8">
        <v>0.11111</v>
      </c>
      <c r="AQ2798" s="8">
        <v>0</v>
      </c>
      <c r="AR2798" s="8">
        <v>0</v>
      </c>
      <c r="AS2798" s="8">
        <v>30027</v>
      </c>
      <c r="AT2798" s="8">
        <v>0.11111</v>
      </c>
      <c r="AU2798" s="8">
        <v>30201</v>
      </c>
      <c r="AV2798" s="8">
        <v>0.11111</v>
      </c>
    </row>
    <row r="2799" spans="1:48">
      <c r="A2799" s="8" t="s">
        <v>2002</v>
      </c>
      <c r="B2799" s="8">
        <v>132400532</v>
      </c>
      <c r="D2799" s="8" t="s">
        <v>4440</v>
      </c>
      <c r="E2799" s="8">
        <v>8.9999999999999993E-3</v>
      </c>
      <c r="G2799" s="8">
        <v>1E-3</v>
      </c>
      <c r="I2799" s="8">
        <v>1E-3</v>
      </c>
      <c r="J2799" s="8">
        <v>1.2E-2</v>
      </c>
      <c r="K2799" s="8" t="s">
        <v>2050</v>
      </c>
      <c r="S2799" s="8">
        <v>132110520</v>
      </c>
      <c r="T2799" s="8">
        <v>1</v>
      </c>
      <c r="U2799" s="8">
        <v>0</v>
      </c>
      <c r="V2799" s="8">
        <v>0</v>
      </c>
      <c r="W2799" s="8">
        <v>0</v>
      </c>
      <c r="X2799" s="8">
        <v>0</v>
      </c>
      <c r="Y2799" s="8">
        <v>0</v>
      </c>
      <c r="Z2799" s="8">
        <v>0</v>
      </c>
      <c r="AA2799" s="8">
        <v>0</v>
      </c>
      <c r="AB2799" s="8">
        <v>0</v>
      </c>
      <c r="AK2799" s="8">
        <v>0</v>
      </c>
      <c r="AL2799" s="8">
        <v>0</v>
      </c>
      <c r="AM2799" s="8">
        <v>300000330</v>
      </c>
      <c r="AN2799" s="8">
        <v>1</v>
      </c>
      <c r="AO2799" s="8">
        <v>0</v>
      </c>
      <c r="AP2799" s="8">
        <v>0</v>
      </c>
      <c r="AQ2799" s="8">
        <v>0</v>
      </c>
      <c r="AR2799" s="8">
        <v>0</v>
      </c>
      <c r="AS2799" s="8">
        <v>30027</v>
      </c>
      <c r="AT2799" s="8">
        <v>0.11111</v>
      </c>
      <c r="AU2799" s="8">
        <v>30201</v>
      </c>
      <c r="AV2799" s="8">
        <v>0.11111</v>
      </c>
    </row>
    <row r="2800" spans="1:48">
      <c r="A2800" s="8" t="s">
        <v>2002</v>
      </c>
      <c r="B2800" s="8">
        <v>132400533</v>
      </c>
      <c r="D2800" s="8" t="s">
        <v>4441</v>
      </c>
      <c r="E2800" s="8">
        <v>8.9999999999999993E-3</v>
      </c>
      <c r="G2800" s="8">
        <v>1E-3</v>
      </c>
      <c r="I2800" s="8">
        <v>1E-3</v>
      </c>
      <c r="J2800" s="8">
        <v>1.2E-2</v>
      </c>
      <c r="K2800" s="8" t="s">
        <v>2050</v>
      </c>
      <c r="S2800" s="8">
        <v>132110521</v>
      </c>
      <c r="T2800" s="8">
        <v>1</v>
      </c>
      <c r="U2800" s="8">
        <v>0</v>
      </c>
      <c r="V2800" s="8">
        <v>0</v>
      </c>
      <c r="W2800" s="8">
        <v>0</v>
      </c>
      <c r="X2800" s="8">
        <v>0</v>
      </c>
      <c r="Y2800" s="8">
        <v>0</v>
      </c>
      <c r="Z2800" s="8">
        <v>0</v>
      </c>
      <c r="AA2800" s="8">
        <v>0</v>
      </c>
      <c r="AB2800" s="8">
        <v>0</v>
      </c>
      <c r="AK2800" s="8">
        <v>0</v>
      </c>
      <c r="AL2800" s="8">
        <v>0</v>
      </c>
      <c r="AM2800" s="8">
        <v>300000330</v>
      </c>
      <c r="AN2800" s="8">
        <v>1</v>
      </c>
      <c r="AO2800" s="8">
        <v>300000299</v>
      </c>
      <c r="AP2800" s="8">
        <v>0.11111</v>
      </c>
      <c r="AQ2800" s="8">
        <v>0</v>
      </c>
      <c r="AR2800" s="8">
        <v>0</v>
      </c>
      <c r="AS2800" s="8">
        <v>30027</v>
      </c>
      <c r="AT2800" s="8">
        <v>0.11111</v>
      </c>
      <c r="AU2800" s="8">
        <v>30201</v>
      </c>
      <c r="AV2800" s="8">
        <v>0.11111</v>
      </c>
    </row>
    <row r="2801" spans="1:48">
      <c r="A2801" s="8" t="s">
        <v>2002</v>
      </c>
      <c r="B2801" s="8">
        <v>132400518</v>
      </c>
      <c r="D2801" s="8" t="s">
        <v>4442</v>
      </c>
      <c r="E2801" s="8">
        <v>8.9999999999999993E-3</v>
      </c>
      <c r="G2801" s="8">
        <v>1E-3</v>
      </c>
      <c r="I2801" s="8">
        <v>1E-3</v>
      </c>
      <c r="J2801" s="8">
        <v>1.2E-2</v>
      </c>
      <c r="K2801" s="8" t="s">
        <v>2050</v>
      </c>
      <c r="S2801" s="8">
        <v>132110544</v>
      </c>
      <c r="T2801" s="8">
        <v>1</v>
      </c>
      <c r="U2801" s="8">
        <v>0</v>
      </c>
      <c r="V2801" s="8">
        <v>0</v>
      </c>
      <c r="W2801" s="8">
        <v>0</v>
      </c>
      <c r="X2801" s="8">
        <v>0</v>
      </c>
      <c r="Y2801" s="8">
        <v>0</v>
      </c>
      <c r="Z2801" s="8">
        <v>0</v>
      </c>
      <c r="AA2801" s="8">
        <v>0</v>
      </c>
      <c r="AB2801" s="8">
        <v>0</v>
      </c>
      <c r="AK2801" s="8">
        <v>0</v>
      </c>
      <c r="AL2801" s="8">
        <v>0</v>
      </c>
      <c r="AM2801" s="8">
        <v>300000302</v>
      </c>
      <c r="AN2801" s="8">
        <v>0.125</v>
      </c>
      <c r="AO2801" s="8">
        <v>0</v>
      </c>
      <c r="AP2801" s="8">
        <v>0</v>
      </c>
      <c r="AQ2801" s="8">
        <v>300000301</v>
      </c>
      <c r="AR2801" s="8">
        <v>1</v>
      </c>
      <c r="AS2801" s="8">
        <v>30027</v>
      </c>
      <c r="AT2801" s="8">
        <v>0.125</v>
      </c>
      <c r="AU2801" s="8">
        <v>30201</v>
      </c>
      <c r="AV2801" s="8">
        <v>0.125</v>
      </c>
    </row>
    <row r="2802" spans="1:48">
      <c r="A2802" s="8" t="s">
        <v>2002</v>
      </c>
      <c r="D2802" s="8">
        <v>0</v>
      </c>
      <c r="I2802" s="8">
        <v>0</v>
      </c>
      <c r="U2802" s="8">
        <v>0</v>
      </c>
      <c r="V2802" s="8">
        <v>0</v>
      </c>
      <c r="W2802" s="8">
        <v>0</v>
      </c>
      <c r="X2802" s="8">
        <v>0</v>
      </c>
      <c r="Y2802" s="8">
        <v>0</v>
      </c>
      <c r="Z2802" s="8">
        <v>0</v>
      </c>
      <c r="AA2802" s="8">
        <v>0</v>
      </c>
      <c r="AB2802" s="8">
        <v>0</v>
      </c>
      <c r="AK2802" s="8">
        <v>0</v>
      </c>
      <c r="AL2802" s="8">
        <v>0</v>
      </c>
      <c r="AM2802" s="8">
        <v>0</v>
      </c>
      <c r="AN2802" s="8">
        <v>0</v>
      </c>
      <c r="AO2802" s="8">
        <v>0</v>
      </c>
      <c r="AP2802" s="8">
        <v>0</v>
      </c>
      <c r="AQ2802" s="8">
        <v>0</v>
      </c>
      <c r="AR2802" s="8">
        <v>0</v>
      </c>
      <c r="AS2802" s="8">
        <v>0</v>
      </c>
      <c r="AT2802" s="8">
        <v>0</v>
      </c>
      <c r="AU2802" s="8">
        <v>0</v>
      </c>
      <c r="AV2802" s="8">
        <v>0</v>
      </c>
    </row>
    <row r="2803" spans="1:48">
      <c r="A2803" s="8" t="s">
        <v>2002</v>
      </c>
      <c r="B2803" s="8">
        <v>132400538</v>
      </c>
      <c r="D2803" s="8" t="s">
        <v>4443</v>
      </c>
      <c r="I2803" s="8">
        <v>0</v>
      </c>
      <c r="J2803" s="8">
        <v>1.2E-2</v>
      </c>
      <c r="K2803" s="8" t="s">
        <v>2050</v>
      </c>
      <c r="S2803" s="8">
        <v>132110521</v>
      </c>
      <c r="T2803" s="8">
        <v>1</v>
      </c>
      <c r="U2803" s="8">
        <v>0</v>
      </c>
      <c r="V2803" s="8">
        <v>0</v>
      </c>
      <c r="W2803" s="8">
        <v>0</v>
      </c>
      <c r="X2803" s="8">
        <v>0</v>
      </c>
      <c r="Y2803" s="8">
        <v>0</v>
      </c>
      <c r="Z2803" s="8">
        <v>0</v>
      </c>
      <c r="AA2803" s="8">
        <v>0</v>
      </c>
      <c r="AB2803" s="8">
        <v>0</v>
      </c>
      <c r="AK2803" s="8">
        <v>0</v>
      </c>
      <c r="AL2803" s="8">
        <v>0</v>
      </c>
      <c r="AM2803" s="8">
        <v>300000330</v>
      </c>
      <c r="AN2803" s="8">
        <v>1</v>
      </c>
      <c r="AO2803" s="8">
        <v>300000299</v>
      </c>
      <c r="AP2803" s="8">
        <v>0.11111</v>
      </c>
      <c r="AQ2803" s="8">
        <v>0</v>
      </c>
      <c r="AR2803" s="8">
        <v>0</v>
      </c>
      <c r="AS2803" s="8">
        <v>30027</v>
      </c>
      <c r="AT2803" s="8">
        <v>0.1</v>
      </c>
      <c r="AU2803" s="8">
        <v>30201</v>
      </c>
      <c r="AV2803" s="8">
        <v>0.11111</v>
      </c>
    </row>
    <row r="2804" spans="1:48">
      <c r="A2804" s="8" t="s">
        <v>2002</v>
      </c>
      <c r="D2804" s="8">
        <v>0</v>
      </c>
      <c r="I2804" s="8">
        <v>0</v>
      </c>
      <c r="U2804" s="8">
        <v>0</v>
      </c>
      <c r="V2804" s="8">
        <v>0</v>
      </c>
      <c r="W2804" s="8">
        <v>0</v>
      </c>
      <c r="X2804" s="8">
        <v>0</v>
      </c>
      <c r="Y2804" s="8">
        <v>0</v>
      </c>
      <c r="Z2804" s="8">
        <v>0</v>
      </c>
      <c r="AA2804" s="8">
        <v>0</v>
      </c>
      <c r="AB2804" s="8">
        <v>0</v>
      </c>
      <c r="AK2804" s="8">
        <v>0</v>
      </c>
      <c r="AL2804" s="8">
        <v>0</v>
      </c>
      <c r="AM2804" s="8">
        <v>0</v>
      </c>
      <c r="AN2804" s="8">
        <v>0</v>
      </c>
      <c r="AO2804" s="8">
        <v>0</v>
      </c>
      <c r="AP2804" s="8">
        <v>0</v>
      </c>
      <c r="AQ2804" s="8">
        <v>0</v>
      </c>
      <c r="AR2804" s="8">
        <v>0</v>
      </c>
      <c r="AS2804" s="8">
        <v>0</v>
      </c>
      <c r="AT2804" s="8">
        <v>0</v>
      </c>
      <c r="AU2804" s="8">
        <v>0</v>
      </c>
      <c r="AV2804" s="8">
        <v>0</v>
      </c>
    </row>
    <row r="2805" spans="1:48">
      <c r="A2805" s="8" t="s">
        <v>2002</v>
      </c>
      <c r="B2805" s="8">
        <v>132400541</v>
      </c>
      <c r="D2805" s="8" t="s">
        <v>4444</v>
      </c>
      <c r="E2805" s="8">
        <v>8.9999999999999993E-3</v>
      </c>
      <c r="G2805" s="8">
        <v>1E-3</v>
      </c>
      <c r="I2805" s="8">
        <v>1E-3</v>
      </c>
      <c r="J2805" s="8">
        <v>1.2E-2</v>
      </c>
      <c r="K2805" s="8" t="s">
        <v>2050</v>
      </c>
      <c r="S2805" s="8">
        <v>132110520</v>
      </c>
      <c r="T2805" s="8">
        <v>1</v>
      </c>
      <c r="U2805" s="8">
        <v>0</v>
      </c>
      <c r="V2805" s="8">
        <v>0</v>
      </c>
      <c r="W2805" s="8">
        <v>0</v>
      </c>
      <c r="X2805" s="8">
        <v>0</v>
      </c>
      <c r="Y2805" s="8">
        <v>0</v>
      </c>
      <c r="Z2805" s="8">
        <v>0</v>
      </c>
      <c r="AA2805" s="8">
        <v>0</v>
      </c>
      <c r="AB2805" s="8">
        <v>0</v>
      </c>
      <c r="AK2805" s="8">
        <v>0</v>
      </c>
      <c r="AL2805" s="8">
        <v>0</v>
      </c>
      <c r="AM2805" s="8">
        <v>300000330</v>
      </c>
      <c r="AN2805" s="8">
        <v>1</v>
      </c>
      <c r="AO2805" s="8">
        <v>300000299</v>
      </c>
      <c r="AP2805" s="8">
        <v>0.11111</v>
      </c>
      <c r="AQ2805" s="8">
        <v>0</v>
      </c>
      <c r="AR2805" s="8">
        <v>0</v>
      </c>
      <c r="AS2805" s="8">
        <v>30027</v>
      </c>
      <c r="AT2805" s="8">
        <v>0.11111</v>
      </c>
      <c r="AU2805" s="8">
        <v>30201</v>
      </c>
      <c r="AV2805" s="8">
        <v>0.11111</v>
      </c>
    </row>
    <row r="2806" spans="1:48">
      <c r="A2806" s="8" t="s">
        <v>2002</v>
      </c>
      <c r="B2806" s="8">
        <v>132400549</v>
      </c>
      <c r="D2806" s="8" t="s">
        <v>4445</v>
      </c>
      <c r="E2806" s="8">
        <v>8.9999999999999993E-3</v>
      </c>
      <c r="G2806" s="8">
        <v>1E-3</v>
      </c>
      <c r="I2806" s="8">
        <v>1E-3</v>
      </c>
      <c r="J2806" s="8">
        <v>1.2E-2</v>
      </c>
      <c r="K2806" s="8" t="s">
        <v>2050</v>
      </c>
      <c r="S2806" s="8">
        <v>132110521</v>
      </c>
      <c r="T2806" s="8">
        <v>1</v>
      </c>
      <c r="U2806" s="8">
        <v>0</v>
      </c>
      <c r="V2806" s="8">
        <v>0</v>
      </c>
      <c r="W2806" s="8">
        <v>0</v>
      </c>
      <c r="X2806" s="8">
        <v>0</v>
      </c>
      <c r="Y2806" s="8">
        <v>0</v>
      </c>
      <c r="Z2806" s="8">
        <v>0</v>
      </c>
      <c r="AA2806" s="8">
        <v>0</v>
      </c>
      <c r="AB2806" s="8">
        <v>0</v>
      </c>
      <c r="AK2806" s="8">
        <v>0</v>
      </c>
      <c r="AL2806" s="8">
        <v>0</v>
      </c>
      <c r="AM2806" s="8">
        <v>300000330</v>
      </c>
      <c r="AN2806" s="8">
        <v>1</v>
      </c>
      <c r="AO2806" s="8">
        <v>300000299</v>
      </c>
      <c r="AP2806" s="8">
        <v>0.11111</v>
      </c>
      <c r="AQ2806" s="8">
        <v>0</v>
      </c>
      <c r="AR2806" s="8">
        <v>0</v>
      </c>
      <c r="AS2806" s="8">
        <v>30027</v>
      </c>
      <c r="AT2806" s="8">
        <v>0.1</v>
      </c>
      <c r="AU2806" s="8">
        <v>30201</v>
      </c>
      <c r="AV2806" s="8">
        <v>0.11111</v>
      </c>
    </row>
    <row r="2807" spans="1:48">
      <c r="A2807" s="8" t="s">
        <v>2002</v>
      </c>
      <c r="D2807" s="8">
        <v>0</v>
      </c>
      <c r="I2807" s="8">
        <v>0</v>
      </c>
      <c r="U2807" s="8">
        <v>0</v>
      </c>
      <c r="V2807" s="8">
        <v>0</v>
      </c>
      <c r="W2807" s="8">
        <v>0</v>
      </c>
      <c r="X2807" s="8">
        <v>0</v>
      </c>
      <c r="Y2807" s="8">
        <v>0</v>
      </c>
      <c r="Z2807" s="8">
        <v>0</v>
      </c>
      <c r="AA2807" s="8">
        <v>0</v>
      </c>
      <c r="AB2807" s="8">
        <v>0</v>
      </c>
      <c r="AK2807" s="8">
        <v>0</v>
      </c>
      <c r="AL2807" s="8">
        <v>0</v>
      </c>
      <c r="AM2807" s="8">
        <v>0</v>
      </c>
      <c r="AN2807" s="8">
        <v>0</v>
      </c>
      <c r="AO2807" s="8">
        <v>0</v>
      </c>
      <c r="AP2807" s="8">
        <v>0</v>
      </c>
      <c r="AQ2807" s="8">
        <v>0</v>
      </c>
      <c r="AR2807" s="8">
        <v>0</v>
      </c>
      <c r="AS2807" s="8">
        <v>0</v>
      </c>
      <c r="AT2807" s="8">
        <v>0</v>
      </c>
      <c r="AU2807" s="8">
        <v>0</v>
      </c>
      <c r="AV2807" s="8">
        <v>0</v>
      </c>
    </row>
    <row r="2808" spans="1:48">
      <c r="A2808" s="8" t="s">
        <v>2002</v>
      </c>
      <c r="D2808" s="8">
        <v>0</v>
      </c>
      <c r="I2808" s="8">
        <v>0</v>
      </c>
      <c r="U2808" s="8">
        <v>0</v>
      </c>
      <c r="V2808" s="8">
        <v>0</v>
      </c>
      <c r="W2808" s="8">
        <v>0</v>
      </c>
      <c r="X2808" s="8">
        <v>0</v>
      </c>
      <c r="Y2808" s="8">
        <v>0</v>
      </c>
      <c r="Z2808" s="8">
        <v>0</v>
      </c>
      <c r="AA2808" s="8">
        <v>0</v>
      </c>
      <c r="AB2808" s="8">
        <v>0</v>
      </c>
      <c r="AK2808" s="8">
        <v>0</v>
      </c>
      <c r="AL2808" s="8">
        <v>0</v>
      </c>
      <c r="AM2808" s="8">
        <v>0</v>
      </c>
      <c r="AN2808" s="8">
        <v>0</v>
      </c>
      <c r="AO2808" s="8">
        <v>0</v>
      </c>
      <c r="AP2808" s="8">
        <v>0</v>
      </c>
      <c r="AQ2808" s="8">
        <v>0</v>
      </c>
      <c r="AR2808" s="8">
        <v>0</v>
      </c>
      <c r="AS2808" s="8">
        <v>0</v>
      </c>
      <c r="AT2808" s="8">
        <v>0</v>
      </c>
      <c r="AU2808" s="8">
        <v>0</v>
      </c>
      <c r="AV2808" s="8">
        <v>0</v>
      </c>
    </row>
    <row r="2809" spans="1:48">
      <c r="A2809" s="8" t="s">
        <v>2002</v>
      </c>
      <c r="D2809" s="8">
        <v>0</v>
      </c>
      <c r="I2809" s="8">
        <v>0</v>
      </c>
      <c r="U2809" s="8">
        <v>0</v>
      </c>
      <c r="V2809" s="8">
        <v>0</v>
      </c>
      <c r="W2809" s="8">
        <v>0</v>
      </c>
      <c r="X2809" s="8">
        <v>0</v>
      </c>
      <c r="Y2809" s="8">
        <v>0</v>
      </c>
      <c r="Z2809" s="8">
        <v>0</v>
      </c>
      <c r="AA2809" s="8">
        <v>0</v>
      </c>
      <c r="AB2809" s="8">
        <v>0</v>
      </c>
      <c r="AK2809" s="8">
        <v>0</v>
      </c>
      <c r="AL2809" s="8">
        <v>0</v>
      </c>
      <c r="AM2809" s="8">
        <v>0</v>
      </c>
      <c r="AN2809" s="8">
        <v>0</v>
      </c>
      <c r="AO2809" s="8">
        <v>0</v>
      </c>
      <c r="AP2809" s="8">
        <v>0</v>
      </c>
      <c r="AQ2809" s="8">
        <v>0</v>
      </c>
      <c r="AR2809" s="8">
        <v>0</v>
      </c>
      <c r="AS2809" s="8">
        <v>0</v>
      </c>
      <c r="AT2809" s="8">
        <v>0</v>
      </c>
      <c r="AU2809" s="8">
        <v>0</v>
      </c>
      <c r="AV2809" s="8">
        <v>0</v>
      </c>
    </row>
    <row r="2810" spans="1:48">
      <c r="A2810" s="8" t="s">
        <v>2002</v>
      </c>
      <c r="B2810" s="8">
        <v>132210570</v>
      </c>
      <c r="D2810" s="8" t="s">
        <v>4446</v>
      </c>
      <c r="I2810" s="8">
        <v>0</v>
      </c>
      <c r="K2810" s="8" t="s">
        <v>2050</v>
      </c>
      <c r="S2810" s="8">
        <v>132110568</v>
      </c>
      <c r="T2810" s="8">
        <v>1</v>
      </c>
      <c r="U2810" s="8">
        <v>0</v>
      </c>
      <c r="V2810" s="8">
        <v>0</v>
      </c>
      <c r="W2810" s="8">
        <v>0</v>
      </c>
      <c r="X2810" s="8">
        <v>0</v>
      </c>
      <c r="Y2810" s="8">
        <v>0</v>
      </c>
      <c r="Z2810" s="8">
        <v>0</v>
      </c>
      <c r="AA2810" s="8">
        <v>0</v>
      </c>
      <c r="AB2810" s="8">
        <v>0</v>
      </c>
      <c r="AK2810" s="8">
        <v>0</v>
      </c>
      <c r="AL2810" s="8">
        <v>0</v>
      </c>
      <c r="AM2810" s="8">
        <v>0</v>
      </c>
      <c r="AN2810" s="8">
        <v>0</v>
      </c>
      <c r="AO2810" s="8">
        <v>300000299</v>
      </c>
      <c r="AP2810" s="8">
        <v>0.3125</v>
      </c>
      <c r="AQ2810" s="8">
        <v>300000301</v>
      </c>
      <c r="AR2810" s="8">
        <v>0.13500000000000001</v>
      </c>
      <c r="AS2810" s="8">
        <v>30025</v>
      </c>
      <c r="AT2810" s="8">
        <v>6.25E-2</v>
      </c>
      <c r="AU2810" s="8">
        <v>30201</v>
      </c>
      <c r="AV2810" s="8">
        <v>6.25E-2</v>
      </c>
    </row>
    <row r="2811" spans="1:48">
      <c r="A2811" s="8" t="s">
        <v>2002</v>
      </c>
      <c r="B2811" s="8">
        <v>132210571</v>
      </c>
      <c r="D2811" s="8" t="s">
        <v>4447</v>
      </c>
      <c r="I2811" s="8">
        <v>0</v>
      </c>
      <c r="K2811" s="8" t="s">
        <v>2050</v>
      </c>
      <c r="S2811" s="8">
        <v>132110568</v>
      </c>
      <c r="T2811" s="8">
        <v>1</v>
      </c>
      <c r="U2811" s="8">
        <v>0</v>
      </c>
      <c r="V2811" s="8">
        <v>0</v>
      </c>
      <c r="W2811" s="8">
        <v>0</v>
      </c>
      <c r="X2811" s="8">
        <v>0</v>
      </c>
      <c r="Y2811" s="8">
        <v>0</v>
      </c>
      <c r="Z2811" s="8">
        <v>0</v>
      </c>
      <c r="AA2811" s="8">
        <v>0</v>
      </c>
      <c r="AB2811" s="8">
        <v>0</v>
      </c>
      <c r="AK2811" s="8">
        <v>0</v>
      </c>
      <c r="AL2811" s="8">
        <v>0</v>
      </c>
      <c r="AM2811" s="8">
        <v>0</v>
      </c>
      <c r="AN2811" s="8">
        <v>0</v>
      </c>
      <c r="AO2811" s="8">
        <v>300000299</v>
      </c>
      <c r="AP2811" s="8">
        <v>0.3125</v>
      </c>
      <c r="AQ2811" s="8">
        <v>300000301</v>
      </c>
      <c r="AR2811" s="8">
        <v>0.13500000000000001</v>
      </c>
      <c r="AS2811" s="8">
        <v>30025</v>
      </c>
      <c r="AT2811" s="8">
        <v>6.25E-2</v>
      </c>
      <c r="AU2811" s="8">
        <v>30201</v>
      </c>
      <c r="AV2811" s="8">
        <v>6.25E-2</v>
      </c>
    </row>
    <row r="2812" spans="1:48">
      <c r="A2812" s="8" t="s">
        <v>2002</v>
      </c>
      <c r="B2812" s="8">
        <v>132210573</v>
      </c>
      <c r="D2812" s="8" t="s">
        <v>4448</v>
      </c>
      <c r="I2812" s="8">
        <v>0</v>
      </c>
      <c r="K2812" s="8" t="s">
        <v>2050</v>
      </c>
      <c r="S2812" s="8">
        <v>132110568</v>
      </c>
      <c r="T2812" s="8">
        <v>1</v>
      </c>
      <c r="U2812" s="8">
        <v>0</v>
      </c>
      <c r="V2812" s="8">
        <v>0</v>
      </c>
      <c r="W2812" s="8">
        <v>0</v>
      </c>
      <c r="X2812" s="8">
        <v>0</v>
      </c>
      <c r="Y2812" s="8">
        <v>0</v>
      </c>
      <c r="Z2812" s="8">
        <v>0</v>
      </c>
      <c r="AA2812" s="8">
        <v>0</v>
      </c>
      <c r="AB2812" s="8">
        <v>0</v>
      </c>
      <c r="AK2812" s="8">
        <v>0</v>
      </c>
      <c r="AL2812" s="8">
        <v>0</v>
      </c>
      <c r="AM2812" s="8">
        <v>0</v>
      </c>
      <c r="AN2812" s="8">
        <v>0</v>
      </c>
      <c r="AO2812" s="8">
        <v>300000299</v>
      </c>
      <c r="AP2812" s="8">
        <v>0.3125</v>
      </c>
      <c r="AQ2812" s="8">
        <v>300000301</v>
      </c>
      <c r="AR2812" s="8">
        <v>0.13500000000000001</v>
      </c>
      <c r="AS2812" s="8">
        <v>30025</v>
      </c>
      <c r="AT2812" s="8">
        <v>6.25E-2</v>
      </c>
      <c r="AU2812" s="8">
        <v>30201</v>
      </c>
      <c r="AV2812" s="8">
        <v>6.25E-2</v>
      </c>
    </row>
    <row r="2813" spans="1:48">
      <c r="A2813" s="8" t="s">
        <v>2002</v>
      </c>
      <c r="B2813" s="8">
        <v>132210572</v>
      </c>
      <c r="D2813" s="8" t="s">
        <v>4449</v>
      </c>
      <c r="I2813" s="8">
        <v>0</v>
      </c>
      <c r="K2813" s="8" t="s">
        <v>2050</v>
      </c>
      <c r="S2813" s="8">
        <v>132110568</v>
      </c>
      <c r="T2813" s="8">
        <v>1</v>
      </c>
      <c r="U2813" s="8">
        <v>0</v>
      </c>
      <c r="V2813" s="8">
        <v>0</v>
      </c>
      <c r="W2813" s="8">
        <v>0</v>
      </c>
      <c r="X2813" s="8">
        <v>0</v>
      </c>
      <c r="Y2813" s="8">
        <v>0</v>
      </c>
      <c r="Z2813" s="8">
        <v>0</v>
      </c>
      <c r="AA2813" s="8">
        <v>0</v>
      </c>
      <c r="AB2813" s="8">
        <v>0</v>
      </c>
      <c r="AK2813" s="8">
        <v>0</v>
      </c>
      <c r="AL2813" s="8">
        <v>0</v>
      </c>
      <c r="AM2813" s="8">
        <v>0</v>
      </c>
      <c r="AN2813" s="8">
        <v>0</v>
      </c>
      <c r="AO2813" s="8">
        <v>300000299</v>
      </c>
      <c r="AP2813" s="8">
        <v>0.3125</v>
      </c>
      <c r="AQ2813" s="8">
        <v>300000301</v>
      </c>
      <c r="AR2813" s="8">
        <v>0.13500000000000001</v>
      </c>
      <c r="AS2813" s="8">
        <v>30025</v>
      </c>
      <c r="AT2813" s="8">
        <v>6.25E-2</v>
      </c>
      <c r="AU2813" s="8">
        <v>30201</v>
      </c>
      <c r="AV2813" s="8">
        <v>6.25E-2</v>
      </c>
    </row>
    <row r="2814" spans="1:48">
      <c r="A2814" s="8" t="s">
        <v>2002</v>
      </c>
      <c r="D2814" s="8">
        <v>0</v>
      </c>
      <c r="I2814" s="8">
        <v>0</v>
      </c>
      <c r="U2814" s="8">
        <v>0</v>
      </c>
      <c r="V2814" s="8">
        <v>0</v>
      </c>
      <c r="W2814" s="8">
        <v>0</v>
      </c>
      <c r="X2814" s="8">
        <v>0</v>
      </c>
      <c r="Y2814" s="8">
        <v>0</v>
      </c>
      <c r="Z2814" s="8">
        <v>0</v>
      </c>
      <c r="AA2814" s="8">
        <v>0</v>
      </c>
      <c r="AB2814" s="8">
        <v>0</v>
      </c>
      <c r="AK2814" s="8">
        <v>0</v>
      </c>
      <c r="AL2814" s="8">
        <v>0</v>
      </c>
      <c r="AM2814" s="8">
        <v>0</v>
      </c>
      <c r="AN2814" s="8">
        <v>0</v>
      </c>
      <c r="AO2814" s="8">
        <v>0</v>
      </c>
      <c r="AP2814" s="8">
        <v>0</v>
      </c>
      <c r="AQ2814" s="8">
        <v>0</v>
      </c>
      <c r="AR2814" s="8">
        <v>0</v>
      </c>
      <c r="AS2814" s="8">
        <v>0</v>
      </c>
      <c r="AT2814" s="8">
        <v>0</v>
      </c>
      <c r="AU2814" s="8">
        <v>0</v>
      </c>
      <c r="AV2814" s="8">
        <v>0</v>
      </c>
    </row>
    <row r="2815" spans="1:48">
      <c r="A2815" s="8" t="s">
        <v>2002</v>
      </c>
      <c r="B2815" s="8">
        <v>132400617</v>
      </c>
      <c r="D2815" s="8" t="s">
        <v>4450</v>
      </c>
      <c r="E2815" s="8">
        <v>8.9999999999999993E-3</v>
      </c>
      <c r="G2815" s="8">
        <v>1E-3</v>
      </c>
      <c r="I2815" s="8">
        <v>1E-3</v>
      </c>
      <c r="J2815" s="8">
        <v>1.2E-2</v>
      </c>
      <c r="K2815" s="8" t="s">
        <v>2050</v>
      </c>
      <c r="S2815" s="8">
        <v>132110521</v>
      </c>
      <c r="T2815" s="8">
        <v>1</v>
      </c>
      <c r="U2815" s="8">
        <v>0</v>
      </c>
      <c r="V2815" s="8">
        <v>0</v>
      </c>
      <c r="W2815" s="8">
        <v>0</v>
      </c>
      <c r="X2815" s="8">
        <v>0</v>
      </c>
      <c r="Y2815" s="8">
        <v>0</v>
      </c>
      <c r="Z2815" s="8">
        <v>0</v>
      </c>
      <c r="AA2815" s="8">
        <v>0</v>
      </c>
      <c r="AB2815" s="8">
        <v>0</v>
      </c>
      <c r="AK2815" s="8">
        <v>0</v>
      </c>
      <c r="AL2815" s="8">
        <v>0</v>
      </c>
      <c r="AM2815" s="8">
        <v>300000330</v>
      </c>
      <c r="AN2815" s="8">
        <v>1</v>
      </c>
      <c r="AO2815" s="8">
        <v>300000299</v>
      </c>
      <c r="AP2815" s="8">
        <v>0.11111</v>
      </c>
      <c r="AQ2815" s="8">
        <v>0</v>
      </c>
      <c r="AR2815" s="8">
        <v>0</v>
      </c>
      <c r="AS2815" s="8">
        <v>30027</v>
      </c>
      <c r="AT2815" s="8">
        <v>0.11111</v>
      </c>
      <c r="AU2815" s="8">
        <v>30201</v>
      </c>
      <c r="AV2815" s="8">
        <v>0.11111</v>
      </c>
    </row>
    <row r="2816" spans="1:48">
      <c r="A2816" s="8" t="s">
        <v>2002</v>
      </c>
      <c r="B2816" s="8">
        <v>132400618</v>
      </c>
      <c r="D2816" s="8" t="s">
        <v>4451</v>
      </c>
      <c r="E2816" s="8">
        <v>8.9999999999999993E-3</v>
      </c>
      <c r="G2816" s="8">
        <v>1E-3</v>
      </c>
      <c r="I2816" s="8">
        <v>1E-3</v>
      </c>
      <c r="J2816" s="8">
        <v>1.2E-2</v>
      </c>
      <c r="K2816" s="8" t="s">
        <v>2050</v>
      </c>
      <c r="S2816" s="8">
        <v>132110521</v>
      </c>
      <c r="T2816" s="8">
        <v>1</v>
      </c>
      <c r="U2816" s="8">
        <v>0</v>
      </c>
      <c r="V2816" s="8">
        <v>0</v>
      </c>
      <c r="W2816" s="8">
        <v>0</v>
      </c>
      <c r="X2816" s="8">
        <v>0</v>
      </c>
      <c r="Y2816" s="8">
        <v>0</v>
      </c>
      <c r="Z2816" s="8">
        <v>0</v>
      </c>
      <c r="AA2816" s="8">
        <v>0</v>
      </c>
      <c r="AB2816" s="8">
        <v>0</v>
      </c>
      <c r="AK2816" s="8">
        <v>0</v>
      </c>
      <c r="AL2816" s="8">
        <v>0</v>
      </c>
      <c r="AM2816" s="8">
        <v>300000330</v>
      </c>
      <c r="AN2816" s="8">
        <v>1</v>
      </c>
      <c r="AO2816" s="8">
        <v>300000299</v>
      </c>
      <c r="AP2816" s="8">
        <v>0.11111</v>
      </c>
      <c r="AQ2816" s="8">
        <v>0</v>
      </c>
      <c r="AR2816" s="8">
        <v>0</v>
      </c>
      <c r="AS2816" s="8">
        <v>30027</v>
      </c>
      <c r="AT2816" s="8">
        <v>0.11111</v>
      </c>
      <c r="AU2816" s="8">
        <v>30201</v>
      </c>
      <c r="AV2816" s="8">
        <v>0.11111</v>
      </c>
    </row>
    <row r="2817" spans="1:48">
      <c r="A2817" s="8" t="s">
        <v>2002</v>
      </c>
      <c r="D2817" s="8">
        <v>0</v>
      </c>
      <c r="I2817" s="8">
        <v>0</v>
      </c>
      <c r="U2817" s="8">
        <v>0</v>
      </c>
      <c r="V2817" s="8">
        <v>0</v>
      </c>
      <c r="W2817" s="8">
        <v>0</v>
      </c>
      <c r="X2817" s="8">
        <v>0</v>
      </c>
      <c r="Y2817" s="8">
        <v>0</v>
      </c>
      <c r="Z2817" s="8">
        <v>0</v>
      </c>
      <c r="AA2817" s="8">
        <v>0</v>
      </c>
      <c r="AB2817" s="8">
        <v>0</v>
      </c>
      <c r="AK2817" s="8">
        <v>0</v>
      </c>
      <c r="AL2817" s="8">
        <v>0</v>
      </c>
      <c r="AM2817" s="8">
        <v>0</v>
      </c>
      <c r="AN2817" s="8">
        <v>0</v>
      </c>
      <c r="AO2817" s="8">
        <v>0</v>
      </c>
      <c r="AP2817" s="8">
        <v>0</v>
      </c>
      <c r="AQ2817" s="8">
        <v>0</v>
      </c>
      <c r="AR2817" s="8">
        <v>0</v>
      </c>
      <c r="AS2817" s="8">
        <v>0</v>
      </c>
      <c r="AT2817" s="8">
        <v>0</v>
      </c>
      <c r="AU2817" s="8">
        <v>0</v>
      </c>
      <c r="AV2817" s="8">
        <v>0</v>
      </c>
    </row>
    <row r="2818" spans="1:48">
      <c r="A2818" s="8" t="s">
        <v>2002</v>
      </c>
      <c r="B2818" s="8">
        <v>132400667</v>
      </c>
      <c r="D2818" s="8" t="s">
        <v>4452</v>
      </c>
      <c r="E2818" s="8">
        <v>8.9999999999999993E-3</v>
      </c>
      <c r="G2818" s="8">
        <v>1E-3</v>
      </c>
      <c r="I2818" s="8">
        <v>1E-3</v>
      </c>
      <c r="J2818" s="8">
        <v>1.2E-2</v>
      </c>
      <c r="K2818" s="8" t="s">
        <v>2050</v>
      </c>
      <c r="S2818" s="8">
        <v>132110520</v>
      </c>
      <c r="T2818" s="8">
        <v>1</v>
      </c>
      <c r="U2818" s="8">
        <v>0</v>
      </c>
      <c r="V2818" s="8">
        <v>0</v>
      </c>
      <c r="W2818" s="8">
        <v>0</v>
      </c>
      <c r="X2818" s="8">
        <v>0</v>
      </c>
      <c r="Y2818" s="8">
        <v>0</v>
      </c>
      <c r="Z2818" s="8">
        <v>0</v>
      </c>
      <c r="AA2818" s="8">
        <v>0</v>
      </c>
      <c r="AB2818" s="8">
        <v>0</v>
      </c>
      <c r="AK2818" s="8">
        <v>0</v>
      </c>
      <c r="AL2818" s="8">
        <v>0</v>
      </c>
      <c r="AM2818" s="8">
        <v>0</v>
      </c>
      <c r="AN2818" s="8">
        <v>0</v>
      </c>
      <c r="AO2818" s="8">
        <v>0</v>
      </c>
      <c r="AP2818" s="8">
        <v>0</v>
      </c>
      <c r="AQ2818" s="8">
        <v>0</v>
      </c>
      <c r="AR2818" s="8">
        <v>0</v>
      </c>
      <c r="AS2818" s="8">
        <v>0</v>
      </c>
      <c r="AT2818" s="8">
        <v>0</v>
      </c>
      <c r="AU2818" s="8">
        <v>0</v>
      </c>
      <c r="AV2818" s="8">
        <v>0</v>
      </c>
    </row>
    <row r="2819" spans="1:48">
      <c r="A2819" s="8" t="s">
        <v>2002</v>
      </c>
      <c r="D2819" s="8">
        <v>0</v>
      </c>
      <c r="I2819" s="8">
        <v>0</v>
      </c>
      <c r="U2819" s="8">
        <v>0</v>
      </c>
      <c r="V2819" s="8">
        <v>0</v>
      </c>
      <c r="W2819" s="8">
        <v>0</v>
      </c>
      <c r="X2819" s="8">
        <v>0</v>
      </c>
      <c r="Y2819" s="8">
        <v>0</v>
      </c>
      <c r="Z2819" s="8">
        <v>0</v>
      </c>
      <c r="AA2819" s="8">
        <v>0</v>
      </c>
      <c r="AB2819" s="8">
        <v>0</v>
      </c>
      <c r="AK2819" s="8">
        <v>0</v>
      </c>
      <c r="AL2819" s="8">
        <v>0</v>
      </c>
      <c r="AM2819" s="8">
        <v>0</v>
      </c>
      <c r="AN2819" s="8">
        <v>0</v>
      </c>
      <c r="AO2819" s="8">
        <v>0</v>
      </c>
      <c r="AP2819" s="8">
        <v>0</v>
      </c>
      <c r="AQ2819" s="8">
        <v>0</v>
      </c>
      <c r="AR2819" s="8">
        <v>0</v>
      </c>
      <c r="AS2819" s="8">
        <v>0</v>
      </c>
      <c r="AT2819" s="8">
        <v>0</v>
      </c>
      <c r="AU2819" s="8">
        <v>0</v>
      </c>
      <c r="AV2819" s="8">
        <v>0</v>
      </c>
    </row>
    <row r="2820" spans="1:48">
      <c r="A2820" s="8" t="s">
        <v>2002</v>
      </c>
      <c r="D2820" s="8">
        <v>0</v>
      </c>
      <c r="I2820" s="8">
        <v>0</v>
      </c>
      <c r="U2820" s="8">
        <v>0</v>
      </c>
      <c r="V2820" s="8">
        <v>0</v>
      </c>
      <c r="W2820" s="8">
        <v>0</v>
      </c>
      <c r="X2820" s="8">
        <v>0</v>
      </c>
      <c r="Y2820" s="8">
        <v>0</v>
      </c>
      <c r="Z2820" s="8">
        <v>0</v>
      </c>
      <c r="AA2820" s="8">
        <v>0</v>
      </c>
      <c r="AB2820" s="8">
        <v>0</v>
      </c>
      <c r="AK2820" s="8">
        <v>0</v>
      </c>
      <c r="AL2820" s="8">
        <v>0</v>
      </c>
      <c r="AM2820" s="8">
        <v>0</v>
      </c>
      <c r="AN2820" s="8">
        <v>0</v>
      </c>
      <c r="AO2820" s="8">
        <v>0</v>
      </c>
      <c r="AP2820" s="8">
        <v>0</v>
      </c>
      <c r="AQ2820" s="8">
        <v>0</v>
      </c>
      <c r="AR2820" s="8">
        <v>0</v>
      </c>
      <c r="AS2820" s="8">
        <v>0</v>
      </c>
      <c r="AT2820" s="8">
        <v>0</v>
      </c>
      <c r="AU2820" s="8">
        <v>0</v>
      </c>
      <c r="AV2820" s="8">
        <v>0</v>
      </c>
    </row>
    <row r="2821" spans="1:48">
      <c r="A2821" s="8" t="s">
        <v>2002</v>
      </c>
      <c r="B2821" s="8">
        <v>203210002</v>
      </c>
      <c r="D2821" s="8" t="s">
        <v>4453</v>
      </c>
      <c r="E2821" s="8">
        <v>4.4999999999999997E-3</v>
      </c>
      <c r="F2821" s="8">
        <v>1.6666666666666668E-3</v>
      </c>
      <c r="G2821" s="8">
        <v>2.7777777777777779E-3</v>
      </c>
      <c r="I2821" s="8">
        <v>4.4444444444444444E-3</v>
      </c>
      <c r="J2821" s="8">
        <v>4.4999999999999997E-3</v>
      </c>
      <c r="S2821" s="8">
        <v>203500002</v>
      </c>
      <c r="T2821" s="8">
        <v>1</v>
      </c>
      <c r="U2821" s="8" t="s">
        <v>1369</v>
      </c>
      <c r="V2821" s="8">
        <v>7.1999999999999994E-4</v>
      </c>
      <c r="W2821" s="8" t="s">
        <v>1371</v>
      </c>
      <c r="X2821" s="8">
        <v>2.3999999999999998E-3</v>
      </c>
      <c r="Y2821" s="8" t="s">
        <v>1473</v>
      </c>
      <c r="Z2821" s="8">
        <v>3.4500000000000004E-3</v>
      </c>
      <c r="AA2821" s="8">
        <v>0</v>
      </c>
      <c r="AB2821" s="8">
        <v>0</v>
      </c>
      <c r="AK2821" s="8">
        <v>0</v>
      </c>
      <c r="AL2821" s="8">
        <v>0</v>
      </c>
      <c r="AM2821" s="8">
        <v>0</v>
      </c>
      <c r="AN2821" s="8">
        <v>0</v>
      </c>
      <c r="AO2821" s="8">
        <v>0</v>
      </c>
      <c r="AP2821" s="8">
        <v>0</v>
      </c>
      <c r="AQ2821" s="8">
        <v>30013</v>
      </c>
      <c r="AR2821" s="8">
        <v>0.01</v>
      </c>
      <c r="AS2821" s="8">
        <v>0</v>
      </c>
      <c r="AT2821" s="8">
        <v>0</v>
      </c>
      <c r="AU2821" s="8">
        <v>30201</v>
      </c>
      <c r="AV2821" s="8">
        <v>1.8320000000000001E-3</v>
      </c>
    </row>
    <row r="2822" spans="1:48">
      <c r="A2822" s="8" t="s">
        <v>2002</v>
      </c>
      <c r="D2822" s="8">
        <v>0</v>
      </c>
      <c r="I2822" s="8">
        <v>0</v>
      </c>
      <c r="U2822" s="8">
        <v>0</v>
      </c>
      <c r="V2822" s="8">
        <v>0</v>
      </c>
      <c r="W2822" s="8">
        <v>0</v>
      </c>
      <c r="X2822" s="8">
        <v>0</v>
      </c>
      <c r="Y2822" s="8">
        <v>0</v>
      </c>
      <c r="Z2822" s="8">
        <v>0</v>
      </c>
      <c r="AA2822" s="8">
        <v>0</v>
      </c>
      <c r="AB2822" s="8">
        <v>0</v>
      </c>
      <c r="AK2822" s="8">
        <v>0</v>
      </c>
      <c r="AL2822" s="8">
        <v>0</v>
      </c>
      <c r="AM2822" s="8">
        <v>0</v>
      </c>
      <c r="AN2822" s="8">
        <v>0</v>
      </c>
      <c r="AO2822" s="8">
        <v>0</v>
      </c>
      <c r="AP2822" s="8">
        <v>0</v>
      </c>
      <c r="AQ2822" s="8">
        <v>0</v>
      </c>
      <c r="AR2822" s="8">
        <v>0</v>
      </c>
      <c r="AS2822" s="8">
        <v>0</v>
      </c>
      <c r="AT2822" s="8">
        <v>0</v>
      </c>
      <c r="AU2822" s="8">
        <v>0</v>
      </c>
      <c r="AV2822" s="8">
        <v>0</v>
      </c>
    </row>
    <row r="2823" spans="1:48">
      <c r="A2823" s="8" t="s">
        <v>2002</v>
      </c>
      <c r="D2823" s="8">
        <v>0</v>
      </c>
      <c r="I2823" s="8">
        <v>0</v>
      </c>
      <c r="U2823" s="8">
        <v>0</v>
      </c>
      <c r="V2823" s="8">
        <v>0</v>
      </c>
      <c r="W2823" s="8">
        <v>0</v>
      </c>
      <c r="X2823" s="8">
        <v>0</v>
      </c>
      <c r="Y2823" s="8">
        <v>0</v>
      </c>
      <c r="Z2823" s="8">
        <v>0</v>
      </c>
      <c r="AA2823" s="8">
        <v>0</v>
      </c>
      <c r="AB2823" s="8">
        <v>0</v>
      </c>
      <c r="AK2823" s="8">
        <v>0</v>
      </c>
      <c r="AL2823" s="8">
        <v>0</v>
      </c>
      <c r="AM2823" s="8">
        <v>0</v>
      </c>
      <c r="AN2823" s="8">
        <v>0</v>
      </c>
      <c r="AO2823" s="8">
        <v>0</v>
      </c>
      <c r="AP2823" s="8">
        <v>0</v>
      </c>
      <c r="AQ2823" s="8">
        <v>0</v>
      </c>
      <c r="AR2823" s="8">
        <v>0</v>
      </c>
      <c r="AS2823" s="8">
        <v>0</v>
      </c>
      <c r="AT2823" s="8">
        <v>0</v>
      </c>
      <c r="AU2823" s="8">
        <v>0</v>
      </c>
      <c r="AV2823" s="8">
        <v>0</v>
      </c>
    </row>
    <row r="2824" spans="1:48">
      <c r="A2824" s="8" t="s">
        <v>2002</v>
      </c>
      <c r="B2824" s="8">
        <v>200210003</v>
      </c>
      <c r="D2824" s="8" t="s">
        <v>4454</v>
      </c>
      <c r="E2824" s="8">
        <v>1.7666666666666666E-3</v>
      </c>
      <c r="G2824" s="8">
        <v>2.5000000000000001E-4</v>
      </c>
      <c r="I2824" s="8">
        <v>2.5000000000000001E-4</v>
      </c>
      <c r="J2824" s="8">
        <v>7.1666666666666667E-4</v>
      </c>
      <c r="S2824" s="8">
        <v>200110003</v>
      </c>
      <c r="T2824" s="8">
        <v>1</v>
      </c>
      <c r="U2824" s="8">
        <v>0</v>
      </c>
      <c r="V2824" s="8">
        <v>0</v>
      </c>
      <c r="W2824" s="8">
        <v>0</v>
      </c>
      <c r="X2824" s="8">
        <v>0</v>
      </c>
      <c r="Y2824" s="8" t="s">
        <v>1572</v>
      </c>
      <c r="Z2824" s="8">
        <v>1.4999999999999999E-4</v>
      </c>
      <c r="AA2824" s="8">
        <v>0</v>
      </c>
      <c r="AB2824" s="8">
        <v>0</v>
      </c>
      <c r="AK2824" s="8">
        <v>0</v>
      </c>
      <c r="AL2824" s="8">
        <v>0</v>
      </c>
      <c r="AM2824" s="8">
        <v>30029</v>
      </c>
      <c r="AN2824" s="8">
        <v>5.0000000000000001E-3</v>
      </c>
      <c r="AO2824" s="8">
        <v>0</v>
      </c>
      <c r="AP2824" s="8">
        <v>0</v>
      </c>
      <c r="AQ2824" s="8">
        <v>0</v>
      </c>
      <c r="AR2824" s="8">
        <v>0</v>
      </c>
      <c r="AS2824" s="8">
        <v>0</v>
      </c>
      <c r="AT2824" s="8">
        <v>0</v>
      </c>
      <c r="AU2824" s="8">
        <v>30201</v>
      </c>
      <c r="AV2824" s="8">
        <v>5.0000000000000001E-3</v>
      </c>
    </row>
    <row r="2825" spans="1:48">
      <c r="A2825" s="8" t="s">
        <v>2002</v>
      </c>
      <c r="B2825" s="8">
        <v>200210002</v>
      </c>
      <c r="D2825" s="8" t="s">
        <v>4455</v>
      </c>
      <c r="E2825" s="8">
        <v>1.7666666666666666E-3</v>
      </c>
      <c r="G2825" s="8">
        <v>2.5000000000000001E-4</v>
      </c>
      <c r="I2825" s="8">
        <v>2.5000000000000001E-4</v>
      </c>
      <c r="J2825" s="8">
        <v>7.1666666666666667E-4</v>
      </c>
      <c r="S2825" s="8">
        <v>200110002</v>
      </c>
      <c r="T2825" s="8">
        <v>1</v>
      </c>
      <c r="U2825" s="8">
        <v>0</v>
      </c>
      <c r="V2825" s="8">
        <v>0</v>
      </c>
      <c r="W2825" s="8">
        <v>0</v>
      </c>
      <c r="X2825" s="8">
        <v>0</v>
      </c>
      <c r="Y2825" s="8" t="s">
        <v>1572</v>
      </c>
      <c r="Z2825" s="8">
        <v>1.4999999999999999E-4</v>
      </c>
      <c r="AA2825" s="8">
        <v>0</v>
      </c>
      <c r="AB2825" s="8">
        <v>0</v>
      </c>
      <c r="AK2825" s="8">
        <v>0</v>
      </c>
      <c r="AL2825" s="8">
        <v>0</v>
      </c>
      <c r="AM2825" s="8">
        <v>30029</v>
      </c>
      <c r="AN2825" s="8">
        <v>5.0000000000000001E-3</v>
      </c>
      <c r="AO2825" s="8">
        <v>0</v>
      </c>
      <c r="AP2825" s="8">
        <v>0</v>
      </c>
      <c r="AQ2825" s="8">
        <v>0</v>
      </c>
      <c r="AR2825" s="8">
        <v>0</v>
      </c>
      <c r="AS2825" s="8">
        <v>0</v>
      </c>
      <c r="AT2825" s="8">
        <v>0</v>
      </c>
      <c r="AU2825" s="8">
        <v>30201</v>
      </c>
      <c r="AV2825" s="8">
        <v>5.0000000000000001E-3</v>
      </c>
    </row>
    <row r="2826" spans="1:48">
      <c r="A2826" s="8" t="s">
        <v>2002</v>
      </c>
      <c r="B2826" s="8">
        <v>200210001</v>
      </c>
      <c r="D2826" s="8" t="s">
        <v>4456</v>
      </c>
      <c r="E2826" s="8">
        <v>1.7666666666666666E-3</v>
      </c>
      <c r="G2826" s="8">
        <v>2.5000000000000001E-4</v>
      </c>
      <c r="I2826" s="8">
        <v>2.5000000000000001E-4</v>
      </c>
      <c r="J2826" s="8">
        <v>7.1666666666666667E-4</v>
      </c>
      <c r="S2826" s="8">
        <v>200110001</v>
      </c>
      <c r="T2826" s="8">
        <v>1</v>
      </c>
      <c r="U2826" s="8">
        <v>0</v>
      </c>
      <c r="V2826" s="8">
        <v>0</v>
      </c>
      <c r="W2826" s="8">
        <v>0</v>
      </c>
      <c r="X2826" s="8">
        <v>0</v>
      </c>
      <c r="Y2826" s="8" t="s">
        <v>1572</v>
      </c>
      <c r="Z2826" s="8">
        <v>1.4999999999999999E-4</v>
      </c>
      <c r="AA2826" s="8">
        <v>0</v>
      </c>
      <c r="AB2826" s="8">
        <v>0</v>
      </c>
      <c r="AK2826" s="8">
        <v>0</v>
      </c>
      <c r="AL2826" s="8">
        <v>0</v>
      </c>
      <c r="AM2826" s="8">
        <v>30029</v>
      </c>
      <c r="AN2826" s="8">
        <v>5.0000000000000001E-3</v>
      </c>
      <c r="AO2826" s="8">
        <v>0</v>
      </c>
      <c r="AP2826" s="8">
        <v>0</v>
      </c>
      <c r="AQ2826" s="8">
        <v>0</v>
      </c>
      <c r="AR2826" s="8">
        <v>0</v>
      </c>
      <c r="AS2826" s="8">
        <v>0</v>
      </c>
      <c r="AT2826" s="8">
        <v>0</v>
      </c>
      <c r="AU2826" s="8">
        <v>30201</v>
      </c>
      <c r="AV2826" s="8">
        <v>5.0000000000000001E-3</v>
      </c>
    </row>
    <row r="2827" spans="1:48">
      <c r="A2827" s="8" t="s">
        <v>2002</v>
      </c>
      <c r="B2827" s="8">
        <v>200210004</v>
      </c>
      <c r="D2827" s="8" t="s">
        <v>4457</v>
      </c>
      <c r="E2827" s="8">
        <v>1.7666666666666666E-3</v>
      </c>
      <c r="G2827" s="8">
        <v>2.5000000000000001E-4</v>
      </c>
      <c r="I2827" s="8">
        <v>2.5000000000000001E-4</v>
      </c>
      <c r="J2827" s="8">
        <v>7.1666666666666667E-4</v>
      </c>
      <c r="S2827" s="8">
        <v>200110004</v>
      </c>
      <c r="T2827" s="8">
        <v>1</v>
      </c>
      <c r="U2827" s="8">
        <v>0</v>
      </c>
      <c r="V2827" s="8">
        <v>0</v>
      </c>
      <c r="W2827" s="8">
        <v>0</v>
      </c>
      <c r="X2827" s="8">
        <v>0</v>
      </c>
      <c r="Y2827" s="8" t="s">
        <v>1572</v>
      </c>
      <c r="Z2827" s="8">
        <v>1.4999999999999999E-4</v>
      </c>
      <c r="AA2827" s="8">
        <v>0</v>
      </c>
      <c r="AB2827" s="8">
        <v>0</v>
      </c>
      <c r="AK2827" s="8">
        <v>0</v>
      </c>
      <c r="AL2827" s="8">
        <v>0</v>
      </c>
      <c r="AM2827" s="8">
        <v>30029</v>
      </c>
      <c r="AN2827" s="8">
        <v>5.0000000000000001E-3</v>
      </c>
      <c r="AO2827" s="8">
        <v>0</v>
      </c>
      <c r="AP2827" s="8">
        <v>0</v>
      </c>
      <c r="AQ2827" s="8">
        <v>0</v>
      </c>
      <c r="AR2827" s="8">
        <v>0</v>
      </c>
      <c r="AS2827" s="8">
        <v>0</v>
      </c>
      <c r="AT2827" s="8">
        <v>0</v>
      </c>
      <c r="AU2827" s="8">
        <v>30201</v>
      </c>
      <c r="AV2827" s="8">
        <v>5.0000000000000001E-3</v>
      </c>
    </row>
    <row r="2828" spans="1:48">
      <c r="A2828" s="8" t="s">
        <v>2002</v>
      </c>
      <c r="B2828" s="8">
        <v>200210005</v>
      </c>
      <c r="D2828" s="8" t="s">
        <v>14868</v>
      </c>
      <c r="E2828" s="8">
        <v>6.0000000000000001E-3</v>
      </c>
      <c r="F2828" s="8">
        <v>1.6666666666666666E-2</v>
      </c>
      <c r="G2828" s="8">
        <v>3.6309523809523812E-2</v>
      </c>
      <c r="I2828" s="8">
        <v>5.2976190476190482E-2</v>
      </c>
      <c r="J2828" s="8">
        <v>5.1999999999999998E-3</v>
      </c>
      <c r="S2828" s="8">
        <v>200510003</v>
      </c>
      <c r="T2828" s="8">
        <v>1</v>
      </c>
      <c r="U2828" s="8" t="s">
        <v>1369</v>
      </c>
      <c r="V2828" s="8">
        <v>2.3400000000000001E-3</v>
      </c>
      <c r="W2828" s="8" t="s">
        <v>1371</v>
      </c>
      <c r="X2828" s="8">
        <v>7.7999999999999996E-3</v>
      </c>
      <c r="Y2828" s="8" t="s">
        <v>1616</v>
      </c>
      <c r="Z2828" s="8">
        <v>9.300000000000001E-3</v>
      </c>
      <c r="AA2828" s="8">
        <v>0</v>
      </c>
      <c r="AB2828" s="8">
        <v>0</v>
      </c>
      <c r="AK2828" s="8">
        <v>0</v>
      </c>
      <c r="AL2828" s="8">
        <v>0</v>
      </c>
      <c r="AM2828" s="8">
        <v>0</v>
      </c>
      <c r="AN2828" s="8">
        <v>0</v>
      </c>
      <c r="AO2828" s="8">
        <v>0</v>
      </c>
      <c r="AP2828" s="8">
        <v>0</v>
      </c>
      <c r="AQ2828" s="8">
        <v>300000206</v>
      </c>
      <c r="AR2828" s="8">
        <v>1</v>
      </c>
      <c r="AS2828" s="8">
        <v>30017</v>
      </c>
      <c r="AT2828" s="8">
        <v>1.25E-3</v>
      </c>
      <c r="AU2828" s="8">
        <v>30201</v>
      </c>
      <c r="AV2828" s="8">
        <v>0.01</v>
      </c>
    </row>
    <row r="2829" spans="1:48">
      <c r="A2829" s="8" t="s">
        <v>2002</v>
      </c>
      <c r="B2829" s="8">
        <v>200210006</v>
      </c>
      <c r="D2829" s="8" t="s">
        <v>4459</v>
      </c>
      <c r="E2829" s="8">
        <v>6.0000000000000001E-3</v>
      </c>
      <c r="F2829" s="8">
        <v>1.6666666666666666E-2</v>
      </c>
      <c r="G2829" s="8">
        <v>3.6309523809523812E-2</v>
      </c>
      <c r="I2829" s="8">
        <v>5.2976190476190482E-2</v>
      </c>
      <c r="J2829" s="8">
        <v>5.1999999999999998E-3</v>
      </c>
      <c r="S2829" s="8">
        <v>200510004</v>
      </c>
      <c r="T2829" s="8">
        <v>1</v>
      </c>
      <c r="U2829" s="8" t="s">
        <v>1369</v>
      </c>
      <c r="V2829" s="8">
        <v>2.3400000000000001E-3</v>
      </c>
      <c r="W2829" s="8" t="s">
        <v>1371</v>
      </c>
      <c r="X2829" s="8">
        <v>7.7999999999999996E-3</v>
      </c>
      <c r="Y2829" s="8" t="s">
        <v>1616</v>
      </c>
      <c r="Z2829" s="8">
        <v>9.300000000000001E-3</v>
      </c>
      <c r="AA2829" s="8">
        <v>0</v>
      </c>
      <c r="AB2829" s="8">
        <v>0</v>
      </c>
      <c r="AK2829" s="8">
        <v>0</v>
      </c>
      <c r="AL2829" s="8">
        <v>0</v>
      </c>
      <c r="AM2829" s="8">
        <v>0</v>
      </c>
      <c r="AN2829" s="8">
        <v>0</v>
      </c>
      <c r="AO2829" s="8">
        <v>0</v>
      </c>
      <c r="AP2829" s="8">
        <v>0</v>
      </c>
      <c r="AQ2829" s="8">
        <v>300000206</v>
      </c>
      <c r="AR2829" s="8">
        <v>1</v>
      </c>
      <c r="AS2829" s="8">
        <v>30017</v>
      </c>
      <c r="AT2829" s="8">
        <v>1.25E-3</v>
      </c>
      <c r="AU2829" s="8">
        <v>30201</v>
      </c>
      <c r="AV2829" s="8">
        <v>0.01</v>
      </c>
    </row>
    <row r="2830" spans="1:48">
      <c r="A2830" s="8" t="s">
        <v>2002</v>
      </c>
      <c r="D2830" s="8">
        <v>0</v>
      </c>
      <c r="I2830" s="8">
        <v>0</v>
      </c>
      <c r="U2830" s="8">
        <v>0</v>
      </c>
      <c r="V2830" s="8">
        <v>0</v>
      </c>
      <c r="W2830" s="8">
        <v>0</v>
      </c>
      <c r="X2830" s="8">
        <v>0</v>
      </c>
      <c r="Y2830" s="8">
        <v>0</v>
      </c>
      <c r="Z2830" s="8">
        <v>0</v>
      </c>
      <c r="AA2830" s="8">
        <v>0</v>
      </c>
      <c r="AB2830" s="8">
        <v>0</v>
      </c>
      <c r="AK2830" s="8">
        <v>0</v>
      </c>
      <c r="AL2830" s="8">
        <v>0</v>
      </c>
      <c r="AM2830" s="8">
        <v>0</v>
      </c>
      <c r="AN2830" s="8">
        <v>0</v>
      </c>
      <c r="AO2830" s="8">
        <v>0</v>
      </c>
      <c r="AP2830" s="8">
        <v>0</v>
      </c>
      <c r="AQ2830" s="8">
        <v>0</v>
      </c>
      <c r="AR2830" s="8">
        <v>0</v>
      </c>
      <c r="AS2830" s="8">
        <v>0</v>
      </c>
      <c r="AT2830" s="8">
        <v>0</v>
      </c>
      <c r="AU2830" s="8">
        <v>0</v>
      </c>
      <c r="AV2830" s="8">
        <v>0</v>
      </c>
    </row>
    <row r="2831" spans="1:48">
      <c r="A2831" s="8" t="s">
        <v>2002</v>
      </c>
      <c r="D2831" s="8">
        <v>0</v>
      </c>
      <c r="I2831" s="8">
        <v>0</v>
      </c>
      <c r="U2831" s="8">
        <v>0</v>
      </c>
      <c r="V2831" s="8">
        <v>0</v>
      </c>
      <c r="W2831" s="8">
        <v>0</v>
      </c>
      <c r="X2831" s="8">
        <v>0</v>
      </c>
      <c r="Y2831" s="8">
        <v>0</v>
      </c>
      <c r="Z2831" s="8">
        <v>0</v>
      </c>
      <c r="AA2831" s="8">
        <v>0</v>
      </c>
      <c r="AB2831" s="8">
        <v>0</v>
      </c>
      <c r="AK2831" s="8">
        <v>0</v>
      </c>
      <c r="AL2831" s="8">
        <v>0</v>
      </c>
      <c r="AM2831" s="8">
        <v>0</v>
      </c>
      <c r="AN2831" s="8">
        <v>0</v>
      </c>
      <c r="AO2831" s="8">
        <v>0</v>
      </c>
      <c r="AP2831" s="8">
        <v>0</v>
      </c>
      <c r="AQ2831" s="8">
        <v>0</v>
      </c>
      <c r="AR2831" s="8">
        <v>0</v>
      </c>
      <c r="AS2831" s="8">
        <v>0</v>
      </c>
      <c r="AT2831" s="8">
        <v>0</v>
      </c>
      <c r="AU2831" s="8">
        <v>0</v>
      </c>
      <c r="AV2831" s="8">
        <v>0</v>
      </c>
    </row>
    <row r="2832" spans="1:48">
      <c r="A2832" s="8" t="s">
        <v>2002</v>
      </c>
      <c r="B2832" s="8">
        <v>202100002</v>
      </c>
      <c r="D2832" s="8" t="s">
        <v>4460</v>
      </c>
      <c r="E2832" s="8">
        <v>1.6833333333333332E-2</v>
      </c>
      <c r="F2832" s="8">
        <v>1.15E-2</v>
      </c>
      <c r="G2832" s="8">
        <v>3.3550000000000003E-2</v>
      </c>
      <c r="I2832" s="8">
        <v>4.5050000000000007E-2</v>
      </c>
      <c r="J2832" s="8">
        <v>1.6E-2</v>
      </c>
      <c r="S2832" s="8">
        <v>202510002</v>
      </c>
      <c r="T2832" s="8">
        <v>1</v>
      </c>
      <c r="U2832" s="8">
        <v>0</v>
      </c>
      <c r="V2832" s="8">
        <v>0</v>
      </c>
      <c r="W2832" s="8" t="s">
        <v>1371</v>
      </c>
      <c r="X2832" s="8">
        <v>8.0000000000000002E-3</v>
      </c>
      <c r="Y2832" s="8" t="s">
        <v>1507</v>
      </c>
      <c r="Z2832" s="8">
        <v>2.7E-2</v>
      </c>
      <c r="AA2832" s="8" t="s">
        <v>1427</v>
      </c>
      <c r="AB2832" s="8">
        <v>1.3500000000000001E-3</v>
      </c>
      <c r="AK2832" s="8">
        <v>0</v>
      </c>
      <c r="AL2832" s="8">
        <v>0</v>
      </c>
      <c r="AM2832" s="8">
        <v>0</v>
      </c>
      <c r="AN2832" s="8">
        <v>0</v>
      </c>
      <c r="AO2832" s="8">
        <v>0</v>
      </c>
      <c r="AP2832" s="8">
        <v>0</v>
      </c>
      <c r="AQ2832" s="8">
        <v>30013</v>
      </c>
      <c r="AR2832" s="8">
        <v>0.5</v>
      </c>
      <c r="AS2832" s="8">
        <v>0</v>
      </c>
      <c r="AT2832" s="8">
        <v>0</v>
      </c>
      <c r="AU2832" s="8">
        <v>30201</v>
      </c>
      <c r="AV2832" s="8">
        <v>0.01</v>
      </c>
    </row>
    <row r="2833" spans="1:48">
      <c r="A2833" s="8" t="s">
        <v>2002</v>
      </c>
      <c r="B2833" s="8">
        <v>202100003</v>
      </c>
      <c r="D2833" s="8" t="s">
        <v>4461</v>
      </c>
      <c r="E2833" s="8">
        <v>1.6833333333333332E-2</v>
      </c>
      <c r="F2833" s="8">
        <v>1.15E-2</v>
      </c>
      <c r="G2833" s="8">
        <v>3.3550000000000003E-2</v>
      </c>
      <c r="I2833" s="8">
        <v>4.5050000000000007E-2</v>
      </c>
      <c r="J2833" s="8">
        <v>1.6E-2</v>
      </c>
      <c r="S2833" s="8">
        <v>202510005</v>
      </c>
      <c r="T2833" s="8">
        <v>1</v>
      </c>
      <c r="U2833" s="8">
        <v>0</v>
      </c>
      <c r="V2833" s="8">
        <v>0</v>
      </c>
      <c r="W2833" s="8">
        <v>0</v>
      </c>
      <c r="X2833" s="8">
        <v>0</v>
      </c>
      <c r="Y2833" s="8">
        <v>0</v>
      </c>
      <c r="Z2833" s="8">
        <v>0</v>
      </c>
      <c r="AA2833" s="8">
        <v>0</v>
      </c>
      <c r="AB2833" s="8">
        <v>0</v>
      </c>
      <c r="AK2833" s="8">
        <v>0</v>
      </c>
      <c r="AL2833" s="8">
        <v>0</v>
      </c>
      <c r="AM2833" s="8">
        <v>0</v>
      </c>
      <c r="AN2833" s="8">
        <v>0</v>
      </c>
      <c r="AO2833" s="8">
        <v>0</v>
      </c>
      <c r="AP2833" s="8">
        <v>0</v>
      </c>
      <c r="AQ2833" s="8">
        <v>0</v>
      </c>
      <c r="AR2833" s="8">
        <v>0</v>
      </c>
      <c r="AS2833" s="8">
        <v>0</v>
      </c>
      <c r="AT2833" s="8">
        <v>0</v>
      </c>
      <c r="AU2833" s="8">
        <v>0</v>
      </c>
      <c r="AV2833" s="8">
        <v>0</v>
      </c>
    </row>
    <row r="2834" spans="1:48">
      <c r="A2834" s="8" t="s">
        <v>2002</v>
      </c>
      <c r="B2834" s="8">
        <v>202210001</v>
      </c>
      <c r="D2834" s="8" t="s">
        <v>4330</v>
      </c>
      <c r="E2834" s="8">
        <v>4.4999999999999997E-3</v>
      </c>
      <c r="F2834" s="8">
        <v>6.5000000000000006E-3</v>
      </c>
      <c r="G2834" s="8">
        <v>9.4999999999999998E-3</v>
      </c>
      <c r="I2834" s="8">
        <v>1.6E-2</v>
      </c>
      <c r="J2834" s="8">
        <v>6.7499999999999999E-3</v>
      </c>
      <c r="S2834" s="8">
        <v>202510004</v>
      </c>
      <c r="T2834" s="8">
        <v>1</v>
      </c>
      <c r="U2834" s="8" t="s">
        <v>1369</v>
      </c>
      <c r="V2834" s="8">
        <v>9.5999999999999992E-3</v>
      </c>
      <c r="W2834" s="8">
        <v>0</v>
      </c>
      <c r="X2834" s="8">
        <v>0</v>
      </c>
      <c r="Y2834" s="8" t="s">
        <v>1465</v>
      </c>
      <c r="Z2834" s="8">
        <v>1.1300000000000001E-2</v>
      </c>
      <c r="AA2834" s="8">
        <v>0</v>
      </c>
      <c r="AB2834" s="8">
        <v>0</v>
      </c>
      <c r="AK2834" s="8">
        <v>0</v>
      </c>
      <c r="AL2834" s="8">
        <v>0</v>
      </c>
      <c r="AM2834" s="8">
        <v>0</v>
      </c>
      <c r="AN2834" s="8">
        <v>0</v>
      </c>
      <c r="AO2834" s="8">
        <v>0</v>
      </c>
      <c r="AP2834" s="8">
        <v>0</v>
      </c>
      <c r="AQ2834" s="8">
        <v>30013</v>
      </c>
      <c r="AR2834" s="8">
        <v>0.1</v>
      </c>
      <c r="AS2834" s="8">
        <v>0</v>
      </c>
      <c r="AT2834" s="8">
        <v>0</v>
      </c>
      <c r="AU2834" s="8">
        <v>30201</v>
      </c>
      <c r="AV2834" s="8">
        <v>0.02</v>
      </c>
    </row>
    <row r="2835" spans="1:48">
      <c r="A2835" s="8" t="s">
        <v>2002</v>
      </c>
      <c r="B2835" s="8">
        <v>202200003</v>
      </c>
      <c r="D2835" s="8" t="s">
        <v>4462</v>
      </c>
      <c r="E2835" s="8">
        <v>1.6833333333333332E-2</v>
      </c>
      <c r="F2835" s="8">
        <v>1.6500000000000001E-2</v>
      </c>
      <c r="G2835" s="8">
        <v>3.3583333333333333E-2</v>
      </c>
      <c r="I2835" s="8">
        <v>5.0083333333333334E-2</v>
      </c>
      <c r="J2835" s="8">
        <v>1.6016666666666669E-2</v>
      </c>
      <c r="S2835" s="8">
        <v>202510003</v>
      </c>
      <c r="T2835" s="8">
        <v>1</v>
      </c>
      <c r="U2835" s="8">
        <v>0</v>
      </c>
      <c r="V2835" s="8">
        <v>0</v>
      </c>
      <c r="W2835" s="8" t="s">
        <v>1371</v>
      </c>
      <c r="X2835" s="8">
        <v>0.01</v>
      </c>
      <c r="Y2835" s="8" t="s">
        <v>1507</v>
      </c>
      <c r="Z2835" s="8">
        <v>2.7E-2</v>
      </c>
      <c r="AA2835" s="8" t="s">
        <v>1427</v>
      </c>
      <c r="AB2835" s="8">
        <v>1.3500000000000001E-3</v>
      </c>
      <c r="AK2835" s="8">
        <v>0</v>
      </c>
      <c r="AL2835" s="8">
        <v>0</v>
      </c>
      <c r="AM2835" s="8">
        <v>0</v>
      </c>
      <c r="AN2835" s="8">
        <v>0</v>
      </c>
      <c r="AO2835" s="8">
        <v>0</v>
      </c>
      <c r="AP2835" s="8">
        <v>0</v>
      </c>
      <c r="AQ2835" s="8">
        <v>30013</v>
      </c>
      <c r="AR2835" s="8">
        <v>0.5</v>
      </c>
      <c r="AS2835" s="8">
        <v>0</v>
      </c>
      <c r="AT2835" s="8">
        <v>0</v>
      </c>
      <c r="AU2835" s="8">
        <v>30201</v>
      </c>
      <c r="AV2835" s="8">
        <v>0.01</v>
      </c>
    </row>
    <row r="2836" spans="1:48">
      <c r="A2836" s="8" t="s">
        <v>2002</v>
      </c>
      <c r="B2836" s="8">
        <v>204200000</v>
      </c>
      <c r="D2836" s="8" t="s">
        <v>4463</v>
      </c>
      <c r="I2836" s="8">
        <v>0</v>
      </c>
      <c r="S2836" s="8">
        <v>204510000</v>
      </c>
      <c r="T2836" s="8">
        <v>1</v>
      </c>
      <c r="U2836" s="8" t="s">
        <v>1369</v>
      </c>
      <c r="V2836" s="8">
        <v>3.15E-3</v>
      </c>
      <c r="W2836" s="8" t="s">
        <v>1371</v>
      </c>
      <c r="X2836" s="8">
        <v>1.0500000000000001E-2</v>
      </c>
      <c r="Y2836" s="8" t="s">
        <v>1399</v>
      </c>
      <c r="Z2836" s="8">
        <v>2.5000000000000001E-2</v>
      </c>
      <c r="AA2836" s="8">
        <v>0</v>
      </c>
      <c r="AB2836" s="8">
        <v>0</v>
      </c>
      <c r="AK2836" s="8">
        <v>0</v>
      </c>
      <c r="AL2836" s="8">
        <v>0</v>
      </c>
      <c r="AM2836" s="8">
        <v>0</v>
      </c>
      <c r="AN2836" s="8">
        <v>0</v>
      </c>
      <c r="AO2836" s="8">
        <v>0</v>
      </c>
      <c r="AP2836" s="8">
        <v>0</v>
      </c>
      <c r="AQ2836" s="8">
        <v>30013</v>
      </c>
      <c r="AR2836" s="8">
        <v>5.0000000000000001E-3</v>
      </c>
      <c r="AS2836" s="8">
        <v>0</v>
      </c>
      <c r="AT2836" s="8">
        <v>0</v>
      </c>
      <c r="AU2836" s="8">
        <v>30201</v>
      </c>
      <c r="AV2836" s="8">
        <v>2.5000000000000001E-2</v>
      </c>
    </row>
    <row r="2837" spans="1:48">
      <c r="A2837" s="8" t="s">
        <v>2002</v>
      </c>
      <c r="B2837" s="8">
        <v>204200001</v>
      </c>
      <c r="D2837" s="8" t="s">
        <v>4464</v>
      </c>
      <c r="I2837" s="8">
        <v>0</v>
      </c>
      <c r="S2837" s="8">
        <v>204510001</v>
      </c>
      <c r="T2837" s="8">
        <v>1</v>
      </c>
      <c r="U2837" s="8" t="s">
        <v>1369</v>
      </c>
      <c r="V2837" s="8">
        <v>1.1999999999999999E-3</v>
      </c>
      <c r="W2837" s="8" t="s">
        <v>1371</v>
      </c>
      <c r="X2837" s="8">
        <v>4.0000000000000001E-3</v>
      </c>
      <c r="Y2837" s="8" t="s">
        <v>1399</v>
      </c>
      <c r="Z2837" s="8">
        <v>8.0000000000000002E-3</v>
      </c>
      <c r="AA2837" s="8">
        <v>0</v>
      </c>
      <c r="AB2837" s="8">
        <v>0</v>
      </c>
      <c r="AK2837" s="8">
        <v>0</v>
      </c>
      <c r="AL2837" s="8">
        <v>0</v>
      </c>
      <c r="AM2837" s="8">
        <v>0</v>
      </c>
      <c r="AN2837" s="8">
        <v>0</v>
      </c>
      <c r="AO2837" s="8">
        <v>0</v>
      </c>
      <c r="AP2837" s="8">
        <v>0</v>
      </c>
      <c r="AQ2837" s="8">
        <v>30013</v>
      </c>
      <c r="AR2837" s="8">
        <v>5.0000000000000001E-3</v>
      </c>
      <c r="AS2837" s="8">
        <v>0</v>
      </c>
      <c r="AT2837" s="8">
        <v>0</v>
      </c>
      <c r="AU2837" s="8">
        <v>30201</v>
      </c>
      <c r="AV2837" s="8">
        <v>0.01</v>
      </c>
    </row>
    <row r="2838" spans="1:48">
      <c r="A2838" s="8" t="s">
        <v>2002</v>
      </c>
      <c r="B2838" s="8">
        <v>204200002</v>
      </c>
      <c r="D2838" s="8" t="s">
        <v>4465</v>
      </c>
      <c r="I2838" s="8">
        <v>0</v>
      </c>
      <c r="S2838" s="8">
        <v>204510002</v>
      </c>
      <c r="T2838" s="8">
        <v>1</v>
      </c>
      <c r="U2838" s="8" t="s">
        <v>1369</v>
      </c>
      <c r="V2838" s="8">
        <v>1.5E-3</v>
      </c>
      <c r="W2838" s="8" t="s">
        <v>1371</v>
      </c>
      <c r="X2838" s="8">
        <v>5.0000000000000001E-3</v>
      </c>
      <c r="Y2838" s="8" t="s">
        <v>1399</v>
      </c>
      <c r="Z2838" s="8">
        <v>0.01</v>
      </c>
      <c r="AA2838" s="8">
        <v>0</v>
      </c>
      <c r="AB2838" s="8">
        <v>0</v>
      </c>
      <c r="AK2838" s="8">
        <v>0</v>
      </c>
      <c r="AL2838" s="8">
        <v>0</v>
      </c>
      <c r="AM2838" s="8">
        <v>0</v>
      </c>
      <c r="AN2838" s="8">
        <v>0</v>
      </c>
      <c r="AO2838" s="8">
        <v>0</v>
      </c>
      <c r="AP2838" s="8">
        <v>0</v>
      </c>
      <c r="AQ2838" s="8">
        <v>30013</v>
      </c>
      <c r="AR2838" s="8">
        <v>5.0000000000000001E-3</v>
      </c>
      <c r="AS2838" s="8">
        <v>0</v>
      </c>
      <c r="AT2838" s="8">
        <v>0</v>
      </c>
      <c r="AU2838" s="8">
        <v>30201</v>
      </c>
      <c r="AV2838" s="8">
        <v>0.01</v>
      </c>
    </row>
    <row r="2839" spans="1:48">
      <c r="A2839" s="8" t="s">
        <v>2002</v>
      </c>
      <c r="D2839" s="8">
        <v>0</v>
      </c>
      <c r="I2839" s="8">
        <v>0</v>
      </c>
      <c r="U2839" s="8">
        <v>0</v>
      </c>
      <c r="V2839" s="8">
        <v>0</v>
      </c>
      <c r="W2839" s="8">
        <v>0</v>
      </c>
      <c r="X2839" s="8">
        <v>0</v>
      </c>
      <c r="Y2839" s="8">
        <v>0</v>
      </c>
      <c r="Z2839" s="8">
        <v>0</v>
      </c>
      <c r="AA2839" s="8">
        <v>0</v>
      </c>
      <c r="AB2839" s="8">
        <v>0</v>
      </c>
      <c r="AK2839" s="8">
        <v>0</v>
      </c>
      <c r="AL2839" s="8">
        <v>0</v>
      </c>
      <c r="AM2839" s="8">
        <v>0</v>
      </c>
      <c r="AN2839" s="8">
        <v>0</v>
      </c>
      <c r="AO2839" s="8">
        <v>0</v>
      </c>
      <c r="AP2839" s="8">
        <v>0</v>
      </c>
      <c r="AQ2839" s="8">
        <v>0</v>
      </c>
      <c r="AR2839" s="8">
        <v>0</v>
      </c>
      <c r="AS2839" s="8">
        <v>0</v>
      </c>
      <c r="AT2839" s="8">
        <v>0</v>
      </c>
      <c r="AU2839" s="8">
        <v>0</v>
      </c>
      <c r="AV2839" s="8">
        <v>0</v>
      </c>
    </row>
    <row r="2840" spans="1:48">
      <c r="A2840" s="8" t="s">
        <v>2002</v>
      </c>
      <c r="B2840" s="8">
        <v>204200020</v>
      </c>
      <c r="D2840" s="8" t="s">
        <v>14151</v>
      </c>
      <c r="E2840" s="8">
        <v>2.5000000000000001E-3</v>
      </c>
      <c r="F2840" s="8">
        <v>1.5E-3</v>
      </c>
      <c r="G2840" s="8">
        <v>1.5E-3</v>
      </c>
      <c r="I2840" s="8">
        <v>3.0000000000000001E-3</v>
      </c>
      <c r="J2840" s="8">
        <v>1.5E-3</v>
      </c>
      <c r="S2840" s="8">
        <v>204510006</v>
      </c>
      <c r="T2840" s="8">
        <v>1</v>
      </c>
      <c r="U2840" s="8">
        <v>0</v>
      </c>
      <c r="V2840" s="8">
        <v>0</v>
      </c>
      <c r="W2840" s="8">
        <v>0</v>
      </c>
      <c r="X2840" s="8">
        <v>0</v>
      </c>
      <c r="Y2840" s="8">
        <v>0</v>
      </c>
      <c r="Z2840" s="8">
        <v>0</v>
      </c>
      <c r="AA2840" s="8">
        <v>0</v>
      </c>
      <c r="AB2840" s="8">
        <v>0</v>
      </c>
      <c r="AK2840" s="8">
        <v>0</v>
      </c>
      <c r="AL2840" s="8">
        <v>0</v>
      </c>
      <c r="AM2840" s="8">
        <v>0</v>
      </c>
      <c r="AN2840" s="8">
        <v>0</v>
      </c>
      <c r="AO2840" s="8">
        <v>0</v>
      </c>
      <c r="AP2840" s="8">
        <v>0</v>
      </c>
      <c r="AQ2840" s="8">
        <v>0</v>
      </c>
      <c r="AR2840" s="8">
        <v>0</v>
      </c>
      <c r="AS2840" s="8">
        <v>0</v>
      </c>
      <c r="AT2840" s="8">
        <v>0</v>
      </c>
      <c r="AU2840" s="8">
        <v>0</v>
      </c>
      <c r="AV2840" s="8">
        <v>0</v>
      </c>
    </row>
    <row r="2841" spans="1:48">
      <c r="A2841" s="8" t="s">
        <v>2002</v>
      </c>
      <c r="D2841" s="8">
        <v>0</v>
      </c>
      <c r="I2841" s="8">
        <v>0</v>
      </c>
      <c r="U2841" s="8">
        <v>0</v>
      </c>
      <c r="V2841" s="8">
        <v>0</v>
      </c>
      <c r="W2841" s="8">
        <v>0</v>
      </c>
      <c r="X2841" s="8">
        <v>0</v>
      </c>
      <c r="Y2841" s="8">
        <v>0</v>
      </c>
      <c r="Z2841" s="8">
        <v>0</v>
      </c>
      <c r="AA2841" s="8">
        <v>0</v>
      </c>
      <c r="AB2841" s="8">
        <v>0</v>
      </c>
      <c r="AK2841" s="8">
        <v>0</v>
      </c>
      <c r="AL2841" s="8">
        <v>0</v>
      </c>
      <c r="AM2841" s="8">
        <v>0</v>
      </c>
      <c r="AN2841" s="8">
        <v>0</v>
      </c>
      <c r="AO2841" s="8">
        <v>0</v>
      </c>
      <c r="AP2841" s="8">
        <v>0</v>
      </c>
      <c r="AQ2841" s="8">
        <v>0</v>
      </c>
      <c r="AR2841" s="8">
        <v>0</v>
      </c>
      <c r="AS2841" s="8">
        <v>0</v>
      </c>
      <c r="AT2841" s="8">
        <v>0</v>
      </c>
      <c r="AU2841" s="8">
        <v>0</v>
      </c>
      <c r="AV2841" s="8">
        <v>0</v>
      </c>
    </row>
    <row r="2842" spans="1:48">
      <c r="A2842" s="8" t="s">
        <v>2002</v>
      </c>
      <c r="D2842" s="8">
        <v>0</v>
      </c>
      <c r="I2842" s="8">
        <v>0</v>
      </c>
      <c r="U2842" s="8">
        <v>0</v>
      </c>
      <c r="V2842" s="8">
        <v>0</v>
      </c>
      <c r="W2842" s="8">
        <v>0</v>
      </c>
      <c r="X2842" s="8">
        <v>0</v>
      </c>
      <c r="Y2842" s="8">
        <v>0</v>
      </c>
      <c r="Z2842" s="8">
        <v>0</v>
      </c>
      <c r="AA2842" s="8">
        <v>0</v>
      </c>
      <c r="AB2842" s="8">
        <v>0</v>
      </c>
      <c r="AK2842" s="8">
        <v>0</v>
      </c>
      <c r="AL2842" s="8">
        <v>0</v>
      </c>
      <c r="AM2842" s="8">
        <v>0</v>
      </c>
      <c r="AN2842" s="8">
        <v>0</v>
      </c>
      <c r="AO2842" s="8">
        <v>0</v>
      </c>
      <c r="AP2842" s="8">
        <v>0</v>
      </c>
      <c r="AQ2842" s="8">
        <v>0</v>
      </c>
      <c r="AR2842" s="8">
        <v>0</v>
      </c>
      <c r="AS2842" s="8">
        <v>0</v>
      </c>
      <c r="AT2842" s="8">
        <v>0</v>
      </c>
      <c r="AU2842" s="8">
        <v>0</v>
      </c>
      <c r="AV2842" s="8">
        <v>0</v>
      </c>
    </row>
    <row r="2843" spans="1:48">
      <c r="A2843" s="8" t="s">
        <v>2002</v>
      </c>
      <c r="D2843" s="8">
        <v>0</v>
      </c>
      <c r="I2843" s="8">
        <v>0</v>
      </c>
      <c r="U2843" s="8">
        <v>0</v>
      </c>
      <c r="V2843" s="8">
        <v>0</v>
      </c>
      <c r="W2843" s="8">
        <v>0</v>
      </c>
      <c r="X2843" s="8">
        <v>0</v>
      </c>
      <c r="Y2843" s="8">
        <v>0</v>
      </c>
      <c r="Z2843" s="8">
        <v>0</v>
      </c>
      <c r="AA2843" s="8">
        <v>0</v>
      </c>
      <c r="AB2843" s="8">
        <v>0</v>
      </c>
      <c r="AK2843" s="8">
        <v>0</v>
      </c>
      <c r="AL2843" s="8">
        <v>0</v>
      </c>
      <c r="AM2843" s="8">
        <v>0</v>
      </c>
      <c r="AN2843" s="8">
        <v>0</v>
      </c>
      <c r="AO2843" s="8">
        <v>0</v>
      </c>
      <c r="AP2843" s="8">
        <v>0</v>
      </c>
      <c r="AQ2843" s="8">
        <v>0</v>
      </c>
      <c r="AR2843" s="8">
        <v>0</v>
      </c>
      <c r="AS2843" s="8">
        <v>0</v>
      </c>
      <c r="AT2843" s="8">
        <v>0</v>
      </c>
      <c r="AU2843" s="8">
        <v>0</v>
      </c>
      <c r="AV2843" s="8">
        <v>0</v>
      </c>
    </row>
    <row r="2844" spans="1:48">
      <c r="A2844" s="8" t="s">
        <v>2002</v>
      </c>
      <c r="B2844" s="8">
        <v>204210003</v>
      </c>
      <c r="D2844" s="8" t="s">
        <v>14869</v>
      </c>
      <c r="E2844" s="8">
        <v>1.15E-2</v>
      </c>
      <c r="F2844" s="8">
        <v>1E-3</v>
      </c>
      <c r="G2844" s="8">
        <v>1E-3</v>
      </c>
      <c r="I2844" s="8">
        <v>2E-3</v>
      </c>
      <c r="J2844" s="8">
        <v>3.5583333333333335E-2</v>
      </c>
      <c r="S2844" s="8">
        <v>120310021</v>
      </c>
      <c r="T2844" s="8">
        <v>1</v>
      </c>
      <c r="U2844" s="8">
        <v>0</v>
      </c>
      <c r="V2844" s="8">
        <v>0</v>
      </c>
      <c r="W2844" s="8">
        <v>0</v>
      </c>
      <c r="X2844" s="8">
        <v>0</v>
      </c>
      <c r="Y2844" s="8">
        <v>0</v>
      </c>
      <c r="Z2844" s="8">
        <v>0</v>
      </c>
      <c r="AA2844" s="8">
        <v>0</v>
      </c>
      <c r="AB2844" s="8">
        <v>0</v>
      </c>
      <c r="AK2844" s="8">
        <v>0</v>
      </c>
      <c r="AL2844" s="8">
        <v>0</v>
      </c>
      <c r="AM2844" s="8">
        <v>0</v>
      </c>
      <c r="AN2844" s="8">
        <v>0</v>
      </c>
      <c r="AO2844" s="8">
        <v>0</v>
      </c>
      <c r="AP2844" s="8">
        <v>0</v>
      </c>
      <c r="AQ2844" s="8">
        <v>30013</v>
      </c>
      <c r="AR2844" s="8">
        <v>5.0000000000000001E-3</v>
      </c>
      <c r="AS2844" s="8">
        <v>0</v>
      </c>
      <c r="AT2844" s="8">
        <v>0</v>
      </c>
      <c r="AU2844" s="8">
        <v>30201</v>
      </c>
      <c r="AV2844" s="8">
        <v>2.5000000000000001E-2</v>
      </c>
    </row>
    <row r="2845" spans="1:48">
      <c r="A2845" s="8" t="s">
        <v>2002</v>
      </c>
      <c r="B2845" s="8">
        <v>204210004</v>
      </c>
      <c r="D2845" s="8" t="s">
        <v>14870</v>
      </c>
      <c r="E2845" s="8">
        <v>8.3333333333333339E-4</v>
      </c>
      <c r="F2845" s="8">
        <v>1.8333333333333331E-4</v>
      </c>
      <c r="G2845" s="8">
        <v>1.8333333333333331E-4</v>
      </c>
      <c r="I2845" s="8">
        <v>3.6666666666666662E-4</v>
      </c>
      <c r="J2845" s="8">
        <v>1.7999999999999999E-2</v>
      </c>
      <c r="S2845" s="8">
        <v>120310022</v>
      </c>
      <c r="T2845" s="8">
        <v>1</v>
      </c>
      <c r="U2845" s="8">
        <v>0</v>
      </c>
      <c r="V2845" s="8">
        <v>0</v>
      </c>
      <c r="W2845" s="8">
        <v>0</v>
      </c>
      <c r="X2845" s="8">
        <v>0</v>
      </c>
      <c r="Y2845" s="8">
        <v>0</v>
      </c>
      <c r="Z2845" s="8">
        <v>0</v>
      </c>
      <c r="AA2845" s="8">
        <v>0</v>
      </c>
      <c r="AB2845" s="8">
        <v>0</v>
      </c>
      <c r="AK2845" s="8">
        <v>0</v>
      </c>
      <c r="AL2845" s="8">
        <v>0</v>
      </c>
      <c r="AM2845" s="8">
        <v>0</v>
      </c>
      <c r="AN2845" s="8">
        <v>0</v>
      </c>
      <c r="AO2845" s="8">
        <v>0</v>
      </c>
      <c r="AP2845" s="8">
        <v>0</v>
      </c>
      <c r="AQ2845" s="8">
        <v>30013</v>
      </c>
      <c r="AR2845" s="8">
        <v>5.0000000000000001E-3</v>
      </c>
      <c r="AS2845" s="8">
        <v>0</v>
      </c>
      <c r="AT2845" s="8">
        <v>0</v>
      </c>
      <c r="AU2845" s="8">
        <v>30201</v>
      </c>
      <c r="AV2845" s="8">
        <v>2.5000000000000001E-2</v>
      </c>
    </row>
    <row r="2846" spans="1:48">
      <c r="A2846" s="8" t="s">
        <v>2002</v>
      </c>
      <c r="B2846" s="8">
        <v>204210005</v>
      </c>
      <c r="D2846" s="8" t="s">
        <v>14871</v>
      </c>
      <c r="E2846" s="8">
        <v>5.5000000000000005E-3</v>
      </c>
      <c r="F2846" s="8">
        <v>1.8333333333333331E-4</v>
      </c>
      <c r="G2846" s="8">
        <v>1.8333333333333331E-4</v>
      </c>
      <c r="I2846" s="8">
        <v>3.6666666666666662E-4</v>
      </c>
      <c r="J2846" s="8">
        <v>1.4833333333333332E-2</v>
      </c>
      <c r="S2846" s="8">
        <v>120310023</v>
      </c>
      <c r="T2846" s="8">
        <v>1</v>
      </c>
      <c r="U2846" s="8">
        <v>0</v>
      </c>
      <c r="V2846" s="8">
        <v>0</v>
      </c>
      <c r="W2846" s="8">
        <v>0</v>
      </c>
      <c r="X2846" s="8">
        <v>0</v>
      </c>
      <c r="Y2846" s="8">
        <v>0</v>
      </c>
      <c r="Z2846" s="8">
        <v>0</v>
      </c>
      <c r="AA2846" s="8">
        <v>0</v>
      </c>
      <c r="AB2846" s="8">
        <v>0</v>
      </c>
      <c r="AK2846" s="8">
        <v>0</v>
      </c>
      <c r="AL2846" s="8">
        <v>0</v>
      </c>
      <c r="AM2846" s="8">
        <v>0</v>
      </c>
      <c r="AN2846" s="8">
        <v>0</v>
      </c>
      <c r="AO2846" s="8">
        <v>0</v>
      </c>
      <c r="AP2846" s="8">
        <v>0</v>
      </c>
      <c r="AQ2846" s="8">
        <v>30013</v>
      </c>
      <c r="AR2846" s="8">
        <v>5.0000000000000001E-3</v>
      </c>
      <c r="AS2846" s="8">
        <v>0</v>
      </c>
      <c r="AT2846" s="8">
        <v>0</v>
      </c>
      <c r="AU2846" s="8">
        <v>30201</v>
      </c>
      <c r="AV2846" s="8">
        <v>2.5000000000000001E-2</v>
      </c>
    </row>
    <row r="2847" spans="1:48">
      <c r="A2847" s="8" t="s">
        <v>2002</v>
      </c>
      <c r="B2847" s="8">
        <v>204210006</v>
      </c>
      <c r="D2847" s="8" t="s">
        <v>14872</v>
      </c>
      <c r="E2847" s="8">
        <v>1.15E-2</v>
      </c>
      <c r="G2847" s="8">
        <v>1E-3</v>
      </c>
      <c r="I2847" s="8">
        <v>1E-3</v>
      </c>
      <c r="J2847" s="8">
        <v>3.5583333333333335E-2</v>
      </c>
      <c r="S2847" s="8">
        <v>120310024</v>
      </c>
      <c r="T2847" s="8">
        <v>1</v>
      </c>
      <c r="U2847" s="8">
        <v>0</v>
      </c>
      <c r="V2847" s="8">
        <v>0</v>
      </c>
      <c r="W2847" s="8">
        <v>0</v>
      </c>
      <c r="X2847" s="8">
        <v>0</v>
      </c>
      <c r="Y2847" s="8">
        <v>0</v>
      </c>
      <c r="Z2847" s="8">
        <v>0</v>
      </c>
      <c r="AA2847" s="8">
        <v>0</v>
      </c>
      <c r="AB2847" s="8">
        <v>0</v>
      </c>
      <c r="AK2847" s="8">
        <v>0</v>
      </c>
      <c r="AL2847" s="8">
        <v>0</v>
      </c>
      <c r="AM2847" s="8">
        <v>0</v>
      </c>
      <c r="AN2847" s="8">
        <v>0</v>
      </c>
      <c r="AO2847" s="8">
        <v>0</v>
      </c>
      <c r="AP2847" s="8">
        <v>0</v>
      </c>
      <c r="AQ2847" s="8">
        <v>30013</v>
      </c>
      <c r="AR2847" s="8">
        <v>5.0000000000000001E-3</v>
      </c>
      <c r="AS2847" s="8">
        <v>0</v>
      </c>
      <c r="AT2847" s="8">
        <v>0</v>
      </c>
      <c r="AU2847" s="8">
        <v>30201</v>
      </c>
      <c r="AV2847" s="8">
        <v>2.5000000000000001E-2</v>
      </c>
    </row>
    <row r="2848" spans="1:48">
      <c r="A2848" s="8" t="s">
        <v>2002</v>
      </c>
      <c r="B2848" s="8">
        <v>204210007</v>
      </c>
      <c r="D2848" s="8" t="s">
        <v>14873</v>
      </c>
      <c r="E2848" s="8">
        <v>8.3333333333333339E-4</v>
      </c>
      <c r="F2848" s="8">
        <v>1.8333333333333331E-4</v>
      </c>
      <c r="G2848" s="8">
        <v>1.8333333333333331E-4</v>
      </c>
      <c r="I2848" s="8">
        <v>3.6666666666666662E-4</v>
      </c>
      <c r="J2848" s="8">
        <v>1.7999999999999999E-2</v>
      </c>
      <c r="S2848" s="8">
        <v>120310025</v>
      </c>
      <c r="T2848" s="8">
        <v>1</v>
      </c>
      <c r="U2848" s="8">
        <v>0</v>
      </c>
      <c r="V2848" s="8">
        <v>0</v>
      </c>
      <c r="W2848" s="8">
        <v>0</v>
      </c>
      <c r="X2848" s="8">
        <v>0</v>
      </c>
      <c r="Y2848" s="8">
        <v>0</v>
      </c>
      <c r="Z2848" s="8">
        <v>0</v>
      </c>
      <c r="AA2848" s="8">
        <v>0</v>
      </c>
      <c r="AB2848" s="8">
        <v>0</v>
      </c>
      <c r="AK2848" s="8">
        <v>0</v>
      </c>
      <c r="AL2848" s="8">
        <v>0</v>
      </c>
      <c r="AM2848" s="8">
        <v>0</v>
      </c>
      <c r="AN2848" s="8">
        <v>0</v>
      </c>
      <c r="AO2848" s="8">
        <v>0</v>
      </c>
      <c r="AP2848" s="8">
        <v>0</v>
      </c>
      <c r="AQ2848" s="8">
        <v>30013</v>
      </c>
      <c r="AR2848" s="8">
        <v>5.0000000000000001E-3</v>
      </c>
      <c r="AS2848" s="8">
        <v>0</v>
      </c>
      <c r="AT2848" s="8">
        <v>0</v>
      </c>
      <c r="AU2848" s="8">
        <v>30201</v>
      </c>
      <c r="AV2848" s="8">
        <v>2.5000000000000001E-2</v>
      </c>
    </row>
    <row r="2849" spans="1:48">
      <c r="A2849" s="8" t="s">
        <v>2002</v>
      </c>
      <c r="B2849" s="8">
        <v>204210008</v>
      </c>
      <c r="D2849" s="8" t="s">
        <v>14874</v>
      </c>
      <c r="E2849" s="8">
        <v>5.5000000000000005E-3</v>
      </c>
      <c r="F2849" s="8">
        <v>1.8333333333333331E-4</v>
      </c>
      <c r="G2849" s="8">
        <v>1.8333333333333331E-4</v>
      </c>
      <c r="I2849" s="8">
        <v>3.6666666666666662E-4</v>
      </c>
      <c r="J2849" s="8">
        <v>1.4833333333333332E-2</v>
      </c>
      <c r="S2849" s="8">
        <v>120310026</v>
      </c>
      <c r="T2849" s="8">
        <v>1</v>
      </c>
      <c r="U2849" s="8">
        <v>0</v>
      </c>
      <c r="V2849" s="8">
        <v>0</v>
      </c>
      <c r="W2849" s="8">
        <v>0</v>
      </c>
      <c r="X2849" s="8">
        <v>0</v>
      </c>
      <c r="Y2849" s="8">
        <v>0</v>
      </c>
      <c r="Z2849" s="8">
        <v>0</v>
      </c>
      <c r="AA2849" s="8">
        <v>0</v>
      </c>
      <c r="AB2849" s="8">
        <v>0</v>
      </c>
      <c r="AK2849" s="8">
        <v>0</v>
      </c>
      <c r="AL2849" s="8">
        <v>0</v>
      </c>
      <c r="AM2849" s="8">
        <v>0</v>
      </c>
      <c r="AN2849" s="8">
        <v>0</v>
      </c>
      <c r="AO2849" s="8">
        <v>0</v>
      </c>
      <c r="AP2849" s="8">
        <v>0</v>
      </c>
      <c r="AQ2849" s="8">
        <v>30013</v>
      </c>
      <c r="AR2849" s="8">
        <v>5.0000000000000001E-3</v>
      </c>
      <c r="AS2849" s="8">
        <v>0</v>
      </c>
      <c r="AT2849" s="8">
        <v>0</v>
      </c>
      <c r="AU2849" s="8">
        <v>30201</v>
      </c>
      <c r="AV2849" s="8">
        <v>2.5000000000000001E-2</v>
      </c>
    </row>
    <row r="2850" spans="1:48">
      <c r="A2850" s="8" t="s">
        <v>2002</v>
      </c>
      <c r="B2850" s="8">
        <v>204210009</v>
      </c>
      <c r="D2850" s="8" t="s">
        <v>14875</v>
      </c>
      <c r="E2850" s="8">
        <v>1.15E-2</v>
      </c>
      <c r="G2850" s="8">
        <v>1E-3</v>
      </c>
      <c r="I2850" s="8">
        <v>1E-3</v>
      </c>
      <c r="J2850" s="8">
        <v>3.5583333333333335E-2</v>
      </c>
      <c r="S2850" s="8">
        <v>204510009</v>
      </c>
      <c r="T2850" s="8">
        <v>1</v>
      </c>
      <c r="U2850" s="8">
        <v>0</v>
      </c>
      <c r="V2850" s="8">
        <v>0</v>
      </c>
      <c r="W2850" s="8">
        <v>0</v>
      </c>
      <c r="X2850" s="8">
        <v>0</v>
      </c>
      <c r="Y2850" s="8">
        <v>0</v>
      </c>
      <c r="Z2850" s="8">
        <v>0</v>
      </c>
      <c r="AA2850" s="8">
        <v>0</v>
      </c>
      <c r="AB2850" s="8">
        <v>0</v>
      </c>
      <c r="AK2850" s="8">
        <v>0</v>
      </c>
      <c r="AL2850" s="8">
        <v>0</v>
      </c>
      <c r="AM2850" s="8">
        <v>0</v>
      </c>
      <c r="AN2850" s="8">
        <v>0</v>
      </c>
      <c r="AO2850" s="8">
        <v>0</v>
      </c>
      <c r="AP2850" s="8">
        <v>0</v>
      </c>
      <c r="AQ2850" s="8">
        <v>30013</v>
      </c>
      <c r="AR2850" s="8">
        <v>5.0000000000000001E-3</v>
      </c>
      <c r="AS2850" s="8">
        <v>0</v>
      </c>
      <c r="AT2850" s="8">
        <v>0</v>
      </c>
      <c r="AU2850" s="8">
        <v>30201</v>
      </c>
      <c r="AV2850" s="8">
        <v>2.5000000000000001E-2</v>
      </c>
    </row>
    <row r="2851" spans="1:48">
      <c r="A2851" s="8" t="s">
        <v>2002</v>
      </c>
      <c r="B2851" s="8">
        <v>204210010</v>
      </c>
      <c r="D2851" s="8" t="s">
        <v>14876</v>
      </c>
      <c r="E2851" s="8">
        <v>8.3333333333333339E-4</v>
      </c>
      <c r="F2851" s="8">
        <v>1.8333333333333331E-4</v>
      </c>
      <c r="G2851" s="8">
        <v>1.8333333333333331E-4</v>
      </c>
      <c r="I2851" s="8">
        <v>3.6666666666666662E-4</v>
      </c>
      <c r="J2851" s="8">
        <v>1.7999999999999999E-2</v>
      </c>
      <c r="S2851" s="8">
        <v>204510010</v>
      </c>
      <c r="T2851" s="8">
        <v>1</v>
      </c>
      <c r="U2851" s="8">
        <v>0</v>
      </c>
      <c r="V2851" s="8">
        <v>0</v>
      </c>
      <c r="W2851" s="8">
        <v>0</v>
      </c>
      <c r="X2851" s="8">
        <v>0</v>
      </c>
      <c r="Y2851" s="8">
        <v>0</v>
      </c>
      <c r="Z2851" s="8">
        <v>0</v>
      </c>
      <c r="AA2851" s="8">
        <v>0</v>
      </c>
      <c r="AB2851" s="8">
        <v>0</v>
      </c>
      <c r="AK2851" s="8">
        <v>0</v>
      </c>
      <c r="AL2851" s="8">
        <v>0</v>
      </c>
      <c r="AM2851" s="8">
        <v>0</v>
      </c>
      <c r="AN2851" s="8">
        <v>0</v>
      </c>
      <c r="AO2851" s="8">
        <v>0</v>
      </c>
      <c r="AP2851" s="8">
        <v>0</v>
      </c>
      <c r="AQ2851" s="8">
        <v>30013</v>
      </c>
      <c r="AR2851" s="8">
        <v>5.0000000000000001E-3</v>
      </c>
      <c r="AS2851" s="8">
        <v>0</v>
      </c>
      <c r="AT2851" s="8">
        <v>0</v>
      </c>
      <c r="AU2851" s="8">
        <v>30201</v>
      </c>
      <c r="AV2851" s="8">
        <v>2.5000000000000001E-2</v>
      </c>
    </row>
    <row r="2852" spans="1:48">
      <c r="A2852" s="8" t="s">
        <v>2002</v>
      </c>
      <c r="B2852" s="8">
        <v>204210011</v>
      </c>
      <c r="D2852" s="8" t="s">
        <v>14877</v>
      </c>
      <c r="E2852" s="8">
        <v>5.5000000000000005E-3</v>
      </c>
      <c r="F2852" s="8">
        <v>1.8333333333333331E-4</v>
      </c>
      <c r="G2852" s="8">
        <v>1.8333333333333331E-4</v>
      </c>
      <c r="I2852" s="8">
        <v>3.6666666666666662E-4</v>
      </c>
      <c r="J2852" s="8">
        <v>1.4833333333333332E-2</v>
      </c>
      <c r="S2852" s="8">
        <v>204510011</v>
      </c>
      <c r="T2852" s="8">
        <v>1</v>
      </c>
      <c r="U2852" s="8">
        <v>0</v>
      </c>
      <c r="V2852" s="8">
        <v>0</v>
      </c>
      <c r="W2852" s="8">
        <v>0</v>
      </c>
      <c r="X2852" s="8">
        <v>0</v>
      </c>
      <c r="Y2852" s="8">
        <v>0</v>
      </c>
      <c r="Z2852" s="8">
        <v>0</v>
      </c>
      <c r="AA2852" s="8">
        <v>0</v>
      </c>
      <c r="AB2852" s="8">
        <v>0</v>
      </c>
      <c r="AK2852" s="8">
        <v>0</v>
      </c>
      <c r="AL2852" s="8">
        <v>0</v>
      </c>
      <c r="AM2852" s="8">
        <v>0</v>
      </c>
      <c r="AN2852" s="8">
        <v>0</v>
      </c>
      <c r="AO2852" s="8">
        <v>0</v>
      </c>
      <c r="AP2852" s="8">
        <v>0</v>
      </c>
      <c r="AQ2852" s="8">
        <v>30013</v>
      </c>
      <c r="AR2852" s="8">
        <v>5.0000000000000001E-3</v>
      </c>
      <c r="AS2852" s="8">
        <v>0</v>
      </c>
      <c r="AT2852" s="8">
        <v>0</v>
      </c>
      <c r="AU2852" s="8">
        <v>30201</v>
      </c>
      <c r="AV2852" s="8">
        <v>2.5000000000000001E-2</v>
      </c>
    </row>
    <row r="2853" spans="1:48">
      <c r="A2853" s="8" t="s">
        <v>2002</v>
      </c>
      <c r="D2853" s="8">
        <v>0</v>
      </c>
      <c r="I2853" s="8">
        <v>0</v>
      </c>
      <c r="U2853" s="8">
        <v>0</v>
      </c>
      <c r="V2853" s="8">
        <v>0</v>
      </c>
      <c r="W2853" s="8">
        <v>0</v>
      </c>
      <c r="X2853" s="8">
        <v>0</v>
      </c>
      <c r="Y2853" s="8">
        <v>0</v>
      </c>
      <c r="Z2853" s="8">
        <v>0</v>
      </c>
      <c r="AA2853" s="8">
        <v>0</v>
      </c>
      <c r="AB2853" s="8">
        <v>0</v>
      </c>
      <c r="AK2853" s="8">
        <v>0</v>
      </c>
      <c r="AL2853" s="8">
        <v>0</v>
      </c>
      <c r="AM2853" s="8">
        <v>0</v>
      </c>
      <c r="AN2853" s="8">
        <v>0</v>
      </c>
      <c r="AO2853" s="8">
        <v>0</v>
      </c>
      <c r="AP2853" s="8">
        <v>0</v>
      </c>
      <c r="AQ2853" s="8">
        <v>0</v>
      </c>
      <c r="AR2853" s="8">
        <v>0</v>
      </c>
      <c r="AS2853" s="8">
        <v>0</v>
      </c>
      <c r="AT2853" s="8">
        <v>0</v>
      </c>
      <c r="AU2853" s="8">
        <v>0</v>
      </c>
      <c r="AV2853" s="8">
        <v>0</v>
      </c>
    </row>
    <row r="2854" spans="1:48">
      <c r="A2854" s="8" t="s">
        <v>2002</v>
      </c>
      <c r="B2854" s="8">
        <v>204210015</v>
      </c>
      <c r="D2854" s="8" t="s">
        <v>4475</v>
      </c>
      <c r="I2854" s="8">
        <v>0</v>
      </c>
      <c r="S2854" s="8">
        <v>204510003</v>
      </c>
      <c r="T2854" s="8">
        <v>1</v>
      </c>
      <c r="U2854" s="8">
        <v>0</v>
      </c>
      <c r="V2854" s="8">
        <v>0</v>
      </c>
      <c r="W2854" s="8">
        <v>0</v>
      </c>
      <c r="X2854" s="8">
        <v>0</v>
      </c>
      <c r="Y2854" s="8">
        <v>0</v>
      </c>
      <c r="Z2854" s="8">
        <v>0</v>
      </c>
      <c r="AA2854" s="8">
        <v>0</v>
      </c>
      <c r="AB2854" s="8">
        <v>0</v>
      </c>
      <c r="AK2854" s="8">
        <v>0</v>
      </c>
      <c r="AL2854" s="8">
        <v>0</v>
      </c>
      <c r="AM2854" s="8">
        <v>0</v>
      </c>
      <c r="AN2854" s="8">
        <v>0</v>
      </c>
      <c r="AO2854" s="8">
        <v>0</v>
      </c>
      <c r="AP2854" s="8">
        <v>0</v>
      </c>
      <c r="AQ2854" s="8">
        <v>30013</v>
      </c>
      <c r="AR2854" s="8">
        <v>5.0000000000000001E-3</v>
      </c>
      <c r="AS2854" s="8">
        <v>0</v>
      </c>
      <c r="AT2854" s="8">
        <v>0</v>
      </c>
      <c r="AU2854" s="8">
        <v>30201</v>
      </c>
      <c r="AV2854" s="8">
        <v>2.5000000000000001E-2</v>
      </c>
    </row>
    <row r="2855" spans="1:48">
      <c r="A2855" s="8" t="s">
        <v>2002</v>
      </c>
      <c r="B2855" s="8">
        <v>204210016</v>
      </c>
      <c r="D2855" s="8" t="s">
        <v>4476</v>
      </c>
      <c r="I2855" s="8">
        <v>0</v>
      </c>
      <c r="S2855" s="8">
        <v>204510004</v>
      </c>
      <c r="T2855" s="8">
        <v>1</v>
      </c>
      <c r="U2855" s="8">
        <v>0</v>
      </c>
      <c r="V2855" s="8">
        <v>0</v>
      </c>
      <c r="W2855" s="8">
        <v>0</v>
      </c>
      <c r="X2855" s="8">
        <v>0</v>
      </c>
      <c r="Y2855" s="8">
        <v>0</v>
      </c>
      <c r="Z2855" s="8">
        <v>0</v>
      </c>
      <c r="AA2855" s="8">
        <v>0</v>
      </c>
      <c r="AB2855" s="8">
        <v>0</v>
      </c>
      <c r="AK2855" s="8">
        <v>0</v>
      </c>
      <c r="AL2855" s="8">
        <v>0</v>
      </c>
      <c r="AM2855" s="8">
        <v>0</v>
      </c>
      <c r="AN2855" s="8">
        <v>0</v>
      </c>
      <c r="AO2855" s="8">
        <v>0</v>
      </c>
      <c r="AP2855" s="8">
        <v>0</v>
      </c>
      <c r="AQ2855" s="8">
        <v>30013</v>
      </c>
      <c r="AR2855" s="8">
        <v>5.0000000000000001E-3</v>
      </c>
      <c r="AS2855" s="8">
        <v>0</v>
      </c>
      <c r="AT2855" s="8">
        <v>0</v>
      </c>
      <c r="AU2855" s="8">
        <v>30201</v>
      </c>
      <c r="AV2855" s="8">
        <v>2.5000000000000001E-2</v>
      </c>
    </row>
    <row r="2856" spans="1:48">
      <c r="A2856" s="8" t="s">
        <v>2002</v>
      </c>
      <c r="B2856" s="8">
        <v>204210017</v>
      </c>
      <c r="D2856" s="8" t="s">
        <v>4477</v>
      </c>
      <c r="I2856" s="8">
        <v>0</v>
      </c>
      <c r="S2856" s="8">
        <v>204510005</v>
      </c>
      <c r="T2856" s="8">
        <v>1</v>
      </c>
      <c r="U2856" s="8">
        <v>0</v>
      </c>
      <c r="V2856" s="8">
        <v>0</v>
      </c>
      <c r="W2856" s="8">
        <v>0</v>
      </c>
      <c r="X2856" s="8">
        <v>0</v>
      </c>
      <c r="Y2856" s="8">
        <v>0</v>
      </c>
      <c r="Z2856" s="8">
        <v>0</v>
      </c>
      <c r="AA2856" s="8">
        <v>0</v>
      </c>
      <c r="AB2856" s="8">
        <v>0</v>
      </c>
      <c r="AK2856" s="8">
        <v>0</v>
      </c>
      <c r="AL2856" s="8">
        <v>0</v>
      </c>
      <c r="AM2856" s="8">
        <v>0</v>
      </c>
      <c r="AN2856" s="8">
        <v>0</v>
      </c>
      <c r="AO2856" s="8">
        <v>0</v>
      </c>
      <c r="AP2856" s="8">
        <v>0</v>
      </c>
      <c r="AQ2856" s="8">
        <v>30013</v>
      </c>
      <c r="AR2856" s="8">
        <v>5.0000000000000001E-3</v>
      </c>
      <c r="AS2856" s="8">
        <v>0</v>
      </c>
      <c r="AT2856" s="8">
        <v>0</v>
      </c>
      <c r="AU2856" s="8">
        <v>30201</v>
      </c>
      <c r="AV2856" s="8">
        <v>2.5000000000000001E-2</v>
      </c>
    </row>
    <row r="2857" spans="1:48">
      <c r="A2857" s="8" t="s">
        <v>2002</v>
      </c>
      <c r="B2857" s="8">
        <v>204210018</v>
      </c>
      <c r="D2857" s="8" t="s">
        <v>416</v>
      </c>
      <c r="I2857" s="8">
        <v>0</v>
      </c>
      <c r="S2857" s="8">
        <v>204510006</v>
      </c>
      <c r="T2857" s="8">
        <v>1</v>
      </c>
      <c r="U2857" s="8">
        <v>0</v>
      </c>
      <c r="V2857" s="8">
        <v>0</v>
      </c>
      <c r="W2857" s="8">
        <v>0</v>
      </c>
      <c r="X2857" s="8">
        <v>0</v>
      </c>
      <c r="Y2857" s="8">
        <v>0</v>
      </c>
      <c r="Z2857" s="8">
        <v>0</v>
      </c>
      <c r="AA2857" s="8">
        <v>0</v>
      </c>
      <c r="AB2857" s="8">
        <v>0</v>
      </c>
      <c r="AK2857" s="8">
        <v>0</v>
      </c>
      <c r="AL2857" s="8">
        <v>0</v>
      </c>
      <c r="AM2857" s="8">
        <v>0</v>
      </c>
      <c r="AN2857" s="8">
        <v>0</v>
      </c>
      <c r="AO2857" s="8">
        <v>0</v>
      </c>
      <c r="AP2857" s="8">
        <v>0</v>
      </c>
      <c r="AQ2857" s="8">
        <v>30013</v>
      </c>
      <c r="AR2857" s="8">
        <v>5.0000000000000001E-3</v>
      </c>
      <c r="AS2857" s="8">
        <v>0</v>
      </c>
      <c r="AT2857" s="8">
        <v>0</v>
      </c>
      <c r="AU2857" s="8">
        <v>30201</v>
      </c>
      <c r="AV2857" s="8">
        <v>2.5000000000000001E-2</v>
      </c>
    </row>
    <row r="2858" spans="1:48">
      <c r="A2858" s="8" t="s">
        <v>2002</v>
      </c>
      <c r="D2858" s="8">
        <v>0</v>
      </c>
      <c r="I2858" s="8">
        <v>0</v>
      </c>
      <c r="U2858" s="8">
        <v>0</v>
      </c>
      <c r="V2858" s="8">
        <v>0</v>
      </c>
      <c r="W2858" s="8">
        <v>0</v>
      </c>
      <c r="X2858" s="8">
        <v>0</v>
      </c>
      <c r="Y2858" s="8">
        <v>0</v>
      </c>
      <c r="Z2858" s="8">
        <v>0</v>
      </c>
      <c r="AA2858" s="8">
        <v>0</v>
      </c>
      <c r="AB2858" s="8">
        <v>0</v>
      </c>
      <c r="AK2858" s="8">
        <v>0</v>
      </c>
      <c r="AL2858" s="8">
        <v>0</v>
      </c>
      <c r="AM2858" s="8">
        <v>0</v>
      </c>
      <c r="AN2858" s="8">
        <v>0</v>
      </c>
      <c r="AO2858" s="8">
        <v>0</v>
      </c>
      <c r="AP2858" s="8">
        <v>0</v>
      </c>
      <c r="AQ2858" s="8">
        <v>0</v>
      </c>
      <c r="AR2858" s="8">
        <v>0</v>
      </c>
      <c r="AS2858" s="8">
        <v>0</v>
      </c>
      <c r="AT2858" s="8">
        <v>0</v>
      </c>
      <c r="AU2858" s="8">
        <v>0</v>
      </c>
      <c r="AV2858" s="8">
        <v>0</v>
      </c>
    </row>
    <row r="2859" spans="1:48">
      <c r="A2859" s="8" t="s">
        <v>2002</v>
      </c>
      <c r="D2859" s="8">
        <v>0</v>
      </c>
      <c r="I2859" s="8">
        <v>0</v>
      </c>
      <c r="U2859" s="8">
        <v>0</v>
      </c>
      <c r="V2859" s="8">
        <v>0</v>
      </c>
      <c r="W2859" s="8">
        <v>0</v>
      </c>
      <c r="X2859" s="8">
        <v>0</v>
      </c>
      <c r="Y2859" s="8">
        <v>0</v>
      </c>
      <c r="Z2859" s="8">
        <v>0</v>
      </c>
      <c r="AA2859" s="8">
        <v>0</v>
      </c>
      <c r="AB2859" s="8">
        <v>0</v>
      </c>
      <c r="AK2859" s="8">
        <v>0</v>
      </c>
      <c r="AL2859" s="8">
        <v>0</v>
      </c>
      <c r="AM2859" s="8">
        <v>0</v>
      </c>
      <c r="AN2859" s="8">
        <v>0</v>
      </c>
      <c r="AO2859" s="8">
        <v>0</v>
      </c>
      <c r="AP2859" s="8">
        <v>0</v>
      </c>
      <c r="AQ2859" s="8">
        <v>0</v>
      </c>
      <c r="AR2859" s="8">
        <v>0</v>
      </c>
      <c r="AS2859" s="8">
        <v>0</v>
      </c>
      <c r="AT2859" s="8">
        <v>0</v>
      </c>
      <c r="AU2859" s="8">
        <v>0</v>
      </c>
      <c r="AV2859" s="8">
        <v>0</v>
      </c>
    </row>
    <row r="2860" spans="1:48">
      <c r="A2860" s="8" t="s">
        <v>2002</v>
      </c>
      <c r="B2860" s="8">
        <v>200200001</v>
      </c>
      <c r="D2860" s="8" t="s">
        <v>4281</v>
      </c>
      <c r="E2860" s="8">
        <v>1.6500000000000001E-2</v>
      </c>
      <c r="F2860" s="8">
        <v>1.4499999999999999E-2</v>
      </c>
      <c r="G2860" s="8">
        <v>3.5499999999999997E-2</v>
      </c>
      <c r="I2860" s="8">
        <v>4.9999999999999996E-2</v>
      </c>
      <c r="S2860" s="8">
        <v>200510001</v>
      </c>
      <c r="T2860" s="8">
        <v>1</v>
      </c>
      <c r="U2860" s="8" t="s">
        <v>1369</v>
      </c>
      <c r="V2860" s="8">
        <v>3.3E-3</v>
      </c>
      <c r="W2860" s="8" t="s">
        <v>1371</v>
      </c>
      <c r="X2860" s="8">
        <v>1.0999999999999999E-2</v>
      </c>
      <c r="Y2860" s="8" t="s">
        <v>1572</v>
      </c>
      <c r="Z2860" s="8">
        <v>1.6500000000000001E-2</v>
      </c>
      <c r="AA2860" s="8">
        <v>0</v>
      </c>
      <c r="AB2860" s="8">
        <v>0</v>
      </c>
      <c r="AK2860" s="8">
        <v>0</v>
      </c>
      <c r="AL2860" s="8">
        <v>0</v>
      </c>
      <c r="AM2860" s="8">
        <v>0</v>
      </c>
      <c r="AN2860" s="8">
        <v>0</v>
      </c>
      <c r="AO2860" s="8">
        <v>0</v>
      </c>
      <c r="AP2860" s="8">
        <v>0</v>
      </c>
      <c r="AQ2860" s="8">
        <v>30013</v>
      </c>
      <c r="AR2860" s="8">
        <v>0.8</v>
      </c>
      <c r="AS2860" s="8">
        <v>0</v>
      </c>
      <c r="AT2860" s="8">
        <v>0</v>
      </c>
      <c r="AU2860" s="8">
        <v>30201</v>
      </c>
      <c r="AV2860" s="8">
        <v>0.01</v>
      </c>
    </row>
    <row r="2861" spans="1:48">
      <c r="A2861" s="8" t="s">
        <v>2002</v>
      </c>
      <c r="B2861" s="8">
        <v>200200018</v>
      </c>
      <c r="D2861" s="8" t="s">
        <v>14878</v>
      </c>
      <c r="E2861" s="8">
        <v>6.0000000000000001E-3</v>
      </c>
      <c r="F2861" s="8">
        <v>1.6666666666666666E-2</v>
      </c>
      <c r="G2861" s="8">
        <v>3.6309523809523812E-2</v>
      </c>
      <c r="I2861" s="8">
        <v>5.2976190476190482E-2</v>
      </c>
      <c r="J2861" s="8">
        <v>5.1999999999999998E-3</v>
      </c>
      <c r="S2861" s="8">
        <v>200100018</v>
      </c>
      <c r="T2861" s="8">
        <v>1</v>
      </c>
      <c r="U2861" s="8">
        <v>0</v>
      </c>
      <c r="V2861" s="8">
        <v>0</v>
      </c>
      <c r="W2861" s="8">
        <v>0</v>
      </c>
      <c r="X2861" s="8">
        <v>0</v>
      </c>
      <c r="Y2861" s="8">
        <v>0</v>
      </c>
      <c r="Z2861" s="8">
        <v>0</v>
      </c>
      <c r="AA2861" s="8">
        <v>0</v>
      </c>
      <c r="AB2861" s="8">
        <v>0</v>
      </c>
      <c r="AK2861" s="8">
        <v>0</v>
      </c>
      <c r="AL2861" s="8">
        <v>0</v>
      </c>
      <c r="AM2861" s="8">
        <v>0</v>
      </c>
      <c r="AN2861" s="8">
        <v>0</v>
      </c>
      <c r="AO2861" s="8">
        <v>0</v>
      </c>
      <c r="AP2861" s="8">
        <v>0</v>
      </c>
      <c r="AQ2861" s="8">
        <v>300000206</v>
      </c>
      <c r="AR2861" s="8">
        <v>1</v>
      </c>
      <c r="AS2861" s="8">
        <v>30017</v>
      </c>
      <c r="AT2861" s="8">
        <v>1.25E-3</v>
      </c>
      <c r="AU2861" s="8">
        <v>30201</v>
      </c>
      <c r="AV2861" s="8">
        <v>0.01</v>
      </c>
    </row>
    <row r="2862" spans="1:48">
      <c r="A2862" s="8" t="s">
        <v>2002</v>
      </c>
      <c r="B2862" s="8">
        <v>200200023</v>
      </c>
      <c r="D2862" s="8" t="s">
        <v>14878</v>
      </c>
      <c r="E2862" s="8">
        <v>6.0000000000000001E-3</v>
      </c>
      <c r="F2862" s="8">
        <v>1.6666666666666666E-2</v>
      </c>
      <c r="G2862" s="8">
        <v>3.6309523809523812E-2</v>
      </c>
      <c r="I2862" s="8">
        <v>5.2976190476190482E-2</v>
      </c>
      <c r="J2862" s="8">
        <v>5.1999999999999998E-3</v>
      </c>
      <c r="S2862" s="8">
        <v>200100018</v>
      </c>
      <c r="T2862" s="8">
        <v>1</v>
      </c>
      <c r="U2862" s="8">
        <v>0</v>
      </c>
      <c r="V2862" s="8">
        <v>0</v>
      </c>
      <c r="W2862" s="8">
        <v>0</v>
      </c>
      <c r="X2862" s="8">
        <v>0</v>
      </c>
      <c r="Y2862" s="8">
        <v>0</v>
      </c>
      <c r="Z2862" s="8">
        <v>0</v>
      </c>
      <c r="AA2862" s="8">
        <v>0</v>
      </c>
      <c r="AB2862" s="8">
        <v>0</v>
      </c>
      <c r="AK2862" s="8">
        <v>0</v>
      </c>
      <c r="AL2862" s="8">
        <v>0</v>
      </c>
      <c r="AM2862" s="8">
        <v>0</v>
      </c>
      <c r="AN2862" s="8">
        <v>0</v>
      </c>
      <c r="AO2862" s="8">
        <v>0</v>
      </c>
      <c r="AP2862" s="8">
        <v>0</v>
      </c>
      <c r="AQ2862" s="8">
        <v>0</v>
      </c>
      <c r="AR2862" s="8">
        <v>0</v>
      </c>
      <c r="AS2862" s="8">
        <v>0</v>
      </c>
      <c r="AT2862" s="8">
        <v>0</v>
      </c>
      <c r="AU2862" s="8">
        <v>30201</v>
      </c>
      <c r="AV2862" s="8">
        <v>0.01</v>
      </c>
    </row>
    <row r="2863" spans="1:48">
      <c r="A2863" s="8" t="s">
        <v>2002</v>
      </c>
      <c r="D2863" s="8">
        <v>0</v>
      </c>
      <c r="I2863" s="8">
        <v>0</v>
      </c>
      <c r="U2863" s="8">
        <v>0</v>
      </c>
      <c r="V2863" s="8">
        <v>0</v>
      </c>
      <c r="W2863" s="8">
        <v>0</v>
      </c>
      <c r="X2863" s="8">
        <v>0</v>
      </c>
      <c r="Y2863" s="8">
        <v>0</v>
      </c>
      <c r="Z2863" s="8">
        <v>0</v>
      </c>
      <c r="AA2863" s="8">
        <v>0</v>
      </c>
      <c r="AB2863" s="8">
        <v>0</v>
      </c>
      <c r="AK2863" s="8">
        <v>0</v>
      </c>
      <c r="AL2863" s="8">
        <v>0</v>
      </c>
      <c r="AM2863" s="8">
        <v>0</v>
      </c>
      <c r="AN2863" s="8">
        <v>0</v>
      </c>
      <c r="AO2863" s="8">
        <v>0</v>
      </c>
      <c r="AP2863" s="8">
        <v>0</v>
      </c>
      <c r="AQ2863" s="8">
        <v>0</v>
      </c>
      <c r="AR2863" s="8">
        <v>0</v>
      </c>
      <c r="AS2863" s="8">
        <v>0</v>
      </c>
      <c r="AT2863" s="8">
        <v>0</v>
      </c>
      <c r="AU2863" s="8">
        <v>0</v>
      </c>
      <c r="AV2863" s="8">
        <v>0</v>
      </c>
    </row>
    <row r="2864" spans="1:48">
      <c r="A2864" s="8" t="s">
        <v>2002</v>
      </c>
      <c r="B2864" s="8">
        <v>200200025</v>
      </c>
      <c r="D2864" s="8" t="s">
        <v>4480</v>
      </c>
      <c r="E2864" s="8">
        <v>2.5000000000000001E-3</v>
      </c>
      <c r="F2864" s="8">
        <v>4.4999999999999997E-3</v>
      </c>
      <c r="G2864" s="8">
        <v>1.9E-2</v>
      </c>
      <c r="I2864" s="8">
        <v>2.35E-2</v>
      </c>
      <c r="J2864" s="8">
        <v>2.6666666666666666E-3</v>
      </c>
      <c r="S2864" s="8">
        <v>200500025</v>
      </c>
      <c r="T2864" s="8">
        <v>1</v>
      </c>
      <c r="U2864" s="8">
        <v>0</v>
      </c>
      <c r="V2864" s="8">
        <v>0</v>
      </c>
      <c r="W2864" s="8">
        <v>0</v>
      </c>
      <c r="X2864" s="8">
        <v>0</v>
      </c>
      <c r="Y2864" s="8">
        <v>0</v>
      </c>
      <c r="Z2864" s="8">
        <v>0</v>
      </c>
      <c r="AA2864" s="8">
        <v>0</v>
      </c>
      <c r="AB2864" s="8">
        <v>0</v>
      </c>
      <c r="AK2864" s="8">
        <v>30106</v>
      </c>
      <c r="AL2864" s="8">
        <v>2.5000000000000001E-3</v>
      </c>
      <c r="AM2864" s="8">
        <v>0</v>
      </c>
      <c r="AN2864" s="8">
        <v>0</v>
      </c>
      <c r="AO2864" s="8">
        <v>0</v>
      </c>
      <c r="AP2864" s="8">
        <v>0</v>
      </c>
      <c r="AQ2864" s="8">
        <v>30013</v>
      </c>
      <c r="AR2864" s="8">
        <v>0.01</v>
      </c>
      <c r="AS2864" s="8">
        <v>0</v>
      </c>
      <c r="AT2864" s="8">
        <v>0</v>
      </c>
      <c r="AU2864" s="8">
        <v>30201</v>
      </c>
      <c r="AV2864" s="8">
        <v>2.5000000000000001E-3</v>
      </c>
    </row>
    <row r="2865" spans="1:48">
      <c r="A2865" s="8" t="s">
        <v>2002</v>
      </c>
      <c r="B2865" s="8">
        <v>200200026</v>
      </c>
      <c r="D2865" s="8" t="s">
        <v>4481</v>
      </c>
      <c r="E2865" s="8">
        <v>2.5000000000000001E-3</v>
      </c>
      <c r="F2865" s="8">
        <v>4.4999999999999997E-3</v>
      </c>
      <c r="G2865" s="8">
        <v>1.9E-2</v>
      </c>
      <c r="I2865" s="8">
        <v>2.35E-2</v>
      </c>
      <c r="J2865" s="8">
        <v>2.6666666666666666E-3</v>
      </c>
      <c r="S2865" s="8">
        <v>200500026</v>
      </c>
      <c r="T2865" s="8">
        <v>1</v>
      </c>
      <c r="U2865" s="8">
        <v>0</v>
      </c>
      <c r="V2865" s="8">
        <v>0</v>
      </c>
      <c r="W2865" s="8">
        <v>0</v>
      </c>
      <c r="X2865" s="8">
        <v>0</v>
      </c>
      <c r="Y2865" s="8">
        <v>0</v>
      </c>
      <c r="Z2865" s="8">
        <v>0</v>
      </c>
      <c r="AA2865" s="8">
        <v>0</v>
      </c>
      <c r="AB2865" s="8">
        <v>0</v>
      </c>
      <c r="AK2865" s="8">
        <v>30106</v>
      </c>
      <c r="AL2865" s="8">
        <v>2.5000000000000001E-3</v>
      </c>
      <c r="AM2865" s="8">
        <v>0</v>
      </c>
      <c r="AN2865" s="8">
        <v>0</v>
      </c>
      <c r="AO2865" s="8">
        <v>0</v>
      </c>
      <c r="AP2865" s="8">
        <v>0</v>
      </c>
      <c r="AQ2865" s="8">
        <v>30013</v>
      </c>
      <c r="AR2865" s="8">
        <v>0.01</v>
      </c>
      <c r="AS2865" s="8">
        <v>0</v>
      </c>
      <c r="AT2865" s="8">
        <v>0</v>
      </c>
      <c r="AU2865" s="8">
        <v>30201</v>
      </c>
      <c r="AV2865" s="8">
        <v>2.5000000000000001E-3</v>
      </c>
    </row>
    <row r="2866" spans="1:48">
      <c r="A2866" s="8" t="s">
        <v>2002</v>
      </c>
      <c r="B2866" s="8">
        <v>200200027</v>
      </c>
      <c r="D2866" s="8" t="s">
        <v>4482</v>
      </c>
      <c r="E2866" s="8">
        <v>2.5000000000000001E-3</v>
      </c>
      <c r="F2866" s="8">
        <v>4.4999999999999997E-3</v>
      </c>
      <c r="G2866" s="8">
        <v>1.9E-2</v>
      </c>
      <c r="I2866" s="8">
        <v>2.35E-2</v>
      </c>
      <c r="J2866" s="8">
        <v>2.66666666666667E-3</v>
      </c>
      <c r="S2866" s="8">
        <v>200500027</v>
      </c>
      <c r="T2866" s="8">
        <v>1</v>
      </c>
      <c r="U2866" s="8">
        <v>0</v>
      </c>
      <c r="V2866" s="8">
        <v>0</v>
      </c>
      <c r="W2866" s="8">
        <v>0</v>
      </c>
      <c r="X2866" s="8">
        <v>0</v>
      </c>
      <c r="Y2866" s="8">
        <v>0</v>
      </c>
      <c r="Z2866" s="8">
        <v>0</v>
      </c>
      <c r="AA2866" s="8">
        <v>0</v>
      </c>
      <c r="AB2866" s="8">
        <v>0</v>
      </c>
      <c r="AK2866" s="8">
        <v>30106</v>
      </c>
      <c r="AL2866" s="8">
        <v>2.5000000000000001E-3</v>
      </c>
      <c r="AM2866" s="8">
        <v>0</v>
      </c>
      <c r="AN2866" s="8">
        <v>0</v>
      </c>
      <c r="AO2866" s="8">
        <v>0</v>
      </c>
      <c r="AP2866" s="8">
        <v>0</v>
      </c>
      <c r="AQ2866" s="8">
        <v>30013</v>
      </c>
      <c r="AR2866" s="8">
        <v>0.01</v>
      </c>
      <c r="AS2866" s="8">
        <v>0</v>
      </c>
      <c r="AT2866" s="8">
        <v>0</v>
      </c>
      <c r="AU2866" s="8">
        <v>30201</v>
      </c>
      <c r="AV2866" s="8">
        <v>2.5000000000000001E-3</v>
      </c>
    </row>
    <row r="2867" spans="1:48">
      <c r="A2867" s="8" t="s">
        <v>2002</v>
      </c>
      <c r="B2867" s="8">
        <v>200200028</v>
      </c>
      <c r="D2867" s="8" t="s">
        <v>4483</v>
      </c>
      <c r="E2867" s="8">
        <v>1.5E-3</v>
      </c>
      <c r="F2867" s="8">
        <v>2.0833333333333333E-3</v>
      </c>
      <c r="G2867" s="8">
        <v>2.5000000000000001E-3</v>
      </c>
      <c r="I2867" s="8">
        <v>4.5833333333333334E-3</v>
      </c>
      <c r="J2867" s="8">
        <v>1.6666666666666668E-3</v>
      </c>
      <c r="S2867" s="8">
        <v>200500028</v>
      </c>
      <c r="T2867" s="8">
        <v>1</v>
      </c>
      <c r="U2867" s="8">
        <v>0</v>
      </c>
      <c r="V2867" s="8">
        <v>0</v>
      </c>
      <c r="W2867" s="8">
        <v>0</v>
      </c>
      <c r="X2867" s="8">
        <v>0</v>
      </c>
      <c r="Y2867" s="8">
        <v>0</v>
      </c>
      <c r="Z2867" s="8">
        <v>0</v>
      </c>
      <c r="AA2867" s="8">
        <v>0</v>
      </c>
      <c r="AB2867" s="8">
        <v>0</v>
      </c>
      <c r="AK2867" s="8">
        <v>0</v>
      </c>
      <c r="AL2867" s="8">
        <v>0</v>
      </c>
      <c r="AM2867" s="8">
        <v>0</v>
      </c>
      <c r="AN2867" s="8">
        <v>0</v>
      </c>
      <c r="AO2867" s="8">
        <v>0</v>
      </c>
      <c r="AP2867" s="8">
        <v>0</v>
      </c>
      <c r="AQ2867" s="8">
        <v>30013</v>
      </c>
      <c r="AR2867" s="8">
        <v>0.01</v>
      </c>
      <c r="AS2867" s="8">
        <v>0</v>
      </c>
      <c r="AT2867" s="8">
        <v>0</v>
      </c>
      <c r="AU2867" s="8">
        <v>30201</v>
      </c>
      <c r="AV2867" s="8">
        <v>2.5000000000000001E-3</v>
      </c>
    </row>
    <row r="2868" spans="1:48">
      <c r="A2868" s="8" t="s">
        <v>2002</v>
      </c>
      <c r="B2868" s="8">
        <v>200200029</v>
      </c>
      <c r="D2868" s="8" t="s">
        <v>4484</v>
      </c>
      <c r="E2868" s="8">
        <v>1.5E-3</v>
      </c>
      <c r="F2868" s="8">
        <v>2.0833333333333333E-3</v>
      </c>
      <c r="G2868" s="8">
        <v>2.5000000000000001E-3</v>
      </c>
      <c r="I2868" s="8">
        <v>4.5833333333333334E-3</v>
      </c>
      <c r="J2868" s="8">
        <v>1.6666666666666668E-3</v>
      </c>
      <c r="S2868" s="8">
        <v>200500029</v>
      </c>
      <c r="T2868" s="8">
        <v>1</v>
      </c>
      <c r="U2868" s="8">
        <v>0</v>
      </c>
      <c r="V2868" s="8">
        <v>0</v>
      </c>
      <c r="W2868" s="8">
        <v>0</v>
      </c>
      <c r="X2868" s="8">
        <v>0</v>
      </c>
      <c r="Y2868" s="8">
        <v>0</v>
      </c>
      <c r="Z2868" s="8">
        <v>0</v>
      </c>
      <c r="AA2868" s="8">
        <v>0</v>
      </c>
      <c r="AB2868" s="8">
        <v>0</v>
      </c>
      <c r="AK2868" s="8">
        <v>0</v>
      </c>
      <c r="AL2868" s="8">
        <v>0</v>
      </c>
      <c r="AM2868" s="8">
        <v>0</v>
      </c>
      <c r="AN2868" s="8">
        <v>0</v>
      </c>
      <c r="AO2868" s="8">
        <v>0</v>
      </c>
      <c r="AP2868" s="8">
        <v>0</v>
      </c>
      <c r="AQ2868" s="8">
        <v>30013</v>
      </c>
      <c r="AR2868" s="8">
        <v>0.01</v>
      </c>
      <c r="AS2868" s="8">
        <v>0</v>
      </c>
      <c r="AT2868" s="8">
        <v>0</v>
      </c>
      <c r="AU2868" s="8">
        <v>30201</v>
      </c>
      <c r="AV2868" s="8">
        <v>2.5000000000000001E-3</v>
      </c>
    </row>
    <row r="2869" spans="1:48">
      <c r="A2869" s="8" t="s">
        <v>2002</v>
      </c>
      <c r="B2869" s="8">
        <v>200200030</v>
      </c>
      <c r="D2869" s="8" t="s">
        <v>4485</v>
      </c>
      <c r="E2869" s="8">
        <v>2.5000000000000001E-3</v>
      </c>
      <c r="F2869" s="8">
        <v>4.4999999999999997E-3</v>
      </c>
      <c r="G2869" s="8">
        <v>5.0000000000000001E-3</v>
      </c>
      <c r="I2869" s="8">
        <v>9.4999999999999998E-3</v>
      </c>
      <c r="J2869" s="8">
        <v>2.6666666666666666E-3</v>
      </c>
      <c r="S2869" s="8">
        <v>200500030</v>
      </c>
      <c r="T2869" s="8">
        <v>1</v>
      </c>
      <c r="U2869" s="8">
        <v>0</v>
      </c>
      <c r="V2869" s="8">
        <v>0</v>
      </c>
      <c r="W2869" s="8">
        <v>0</v>
      </c>
      <c r="X2869" s="8">
        <v>0</v>
      </c>
      <c r="Y2869" s="8">
        <v>0</v>
      </c>
      <c r="Z2869" s="8">
        <v>0</v>
      </c>
      <c r="AA2869" s="8">
        <v>0</v>
      </c>
      <c r="AB2869" s="8">
        <v>0</v>
      </c>
      <c r="AK2869" s="8">
        <v>30106</v>
      </c>
      <c r="AL2869" s="8">
        <v>2.5000000000000001E-3</v>
      </c>
      <c r="AM2869" s="8">
        <v>0</v>
      </c>
      <c r="AN2869" s="8">
        <v>0</v>
      </c>
      <c r="AO2869" s="8">
        <v>0</v>
      </c>
      <c r="AP2869" s="8">
        <v>0</v>
      </c>
      <c r="AQ2869" s="8">
        <v>30013</v>
      </c>
      <c r="AR2869" s="8">
        <v>0.01</v>
      </c>
      <c r="AS2869" s="8">
        <v>0</v>
      </c>
      <c r="AT2869" s="8">
        <v>0</v>
      </c>
      <c r="AU2869" s="8">
        <v>30201</v>
      </c>
      <c r="AV2869" s="8">
        <v>2.5000000000000001E-3</v>
      </c>
    </row>
    <row r="2870" spans="1:48">
      <c r="A2870" s="8" t="s">
        <v>2002</v>
      </c>
      <c r="B2870" s="8">
        <v>200200031</v>
      </c>
      <c r="D2870" s="8" t="s">
        <v>4486</v>
      </c>
      <c r="E2870" s="8">
        <v>2.5000000000000001E-3</v>
      </c>
      <c r="F2870" s="8">
        <v>4.4999999999999997E-3</v>
      </c>
      <c r="G2870" s="8">
        <v>5.0000000000000001E-3</v>
      </c>
      <c r="I2870" s="8">
        <v>9.4999999999999998E-3</v>
      </c>
      <c r="J2870" s="8">
        <v>2.6666666666666666E-3</v>
      </c>
      <c r="S2870" s="8">
        <v>200500031</v>
      </c>
      <c r="T2870" s="8">
        <v>1</v>
      </c>
      <c r="U2870" s="8">
        <v>0</v>
      </c>
      <c r="V2870" s="8">
        <v>0</v>
      </c>
      <c r="W2870" s="8">
        <v>0</v>
      </c>
      <c r="X2870" s="8">
        <v>0</v>
      </c>
      <c r="Y2870" s="8">
        <v>0</v>
      </c>
      <c r="Z2870" s="8">
        <v>0</v>
      </c>
      <c r="AA2870" s="8">
        <v>0</v>
      </c>
      <c r="AB2870" s="8">
        <v>0</v>
      </c>
      <c r="AK2870" s="8">
        <v>30106</v>
      </c>
      <c r="AL2870" s="8">
        <v>2.5000000000000001E-3</v>
      </c>
      <c r="AM2870" s="8">
        <v>0</v>
      </c>
      <c r="AN2870" s="8">
        <v>0</v>
      </c>
      <c r="AO2870" s="8">
        <v>0</v>
      </c>
      <c r="AP2870" s="8">
        <v>0</v>
      </c>
      <c r="AQ2870" s="8">
        <v>30013</v>
      </c>
      <c r="AR2870" s="8">
        <v>0.01</v>
      </c>
      <c r="AS2870" s="8">
        <v>0</v>
      </c>
      <c r="AT2870" s="8">
        <v>0</v>
      </c>
      <c r="AU2870" s="8">
        <v>30201</v>
      </c>
      <c r="AV2870" s="8">
        <v>2.5000000000000001E-3</v>
      </c>
    </row>
    <row r="2871" spans="1:48">
      <c r="A2871" s="8" t="s">
        <v>2002</v>
      </c>
      <c r="B2871" s="8">
        <v>200200032</v>
      </c>
      <c r="D2871" s="8" t="s">
        <v>4487</v>
      </c>
      <c r="E2871" s="8">
        <v>2.5000000000000001E-3</v>
      </c>
      <c r="F2871" s="8">
        <v>4.4999999999999997E-3</v>
      </c>
      <c r="G2871" s="8">
        <v>1.9E-2</v>
      </c>
      <c r="I2871" s="8">
        <v>2.35E-2</v>
      </c>
      <c r="J2871" s="8">
        <v>2.6666666666666666E-3</v>
      </c>
      <c r="S2871" s="8">
        <v>200500032</v>
      </c>
      <c r="T2871" s="8">
        <v>1</v>
      </c>
      <c r="U2871" s="8">
        <v>0</v>
      </c>
      <c r="V2871" s="8">
        <v>0</v>
      </c>
      <c r="W2871" s="8">
        <v>0</v>
      </c>
      <c r="X2871" s="8">
        <v>0</v>
      </c>
      <c r="Y2871" s="8">
        <v>0</v>
      </c>
      <c r="Z2871" s="8">
        <v>0</v>
      </c>
      <c r="AA2871" s="8">
        <v>0</v>
      </c>
      <c r="AB2871" s="8">
        <v>0</v>
      </c>
      <c r="AK2871" s="8">
        <v>30106</v>
      </c>
      <c r="AL2871" s="8">
        <v>2.5000000000000001E-3</v>
      </c>
      <c r="AM2871" s="8">
        <v>0</v>
      </c>
      <c r="AN2871" s="8">
        <v>0</v>
      </c>
      <c r="AO2871" s="8">
        <v>0</v>
      </c>
      <c r="AP2871" s="8">
        <v>0</v>
      </c>
      <c r="AQ2871" s="8">
        <v>30013</v>
      </c>
      <c r="AR2871" s="8">
        <v>0.01</v>
      </c>
      <c r="AS2871" s="8">
        <v>0</v>
      </c>
      <c r="AT2871" s="8">
        <v>0</v>
      </c>
      <c r="AU2871" s="8">
        <v>30201</v>
      </c>
      <c r="AV2871" s="8">
        <v>2.5000000000000001E-3</v>
      </c>
    </row>
    <row r="2872" spans="1:48">
      <c r="A2872" s="8" t="s">
        <v>2002</v>
      </c>
      <c r="B2872" s="8">
        <v>200200033</v>
      </c>
      <c r="D2872" s="8" t="s">
        <v>4488</v>
      </c>
      <c r="E2872" s="8">
        <v>2.5000000000000001E-3</v>
      </c>
      <c r="F2872" s="8">
        <v>4.4999999999999997E-3</v>
      </c>
      <c r="G2872" s="8">
        <v>1.9E-2</v>
      </c>
      <c r="I2872" s="8">
        <v>2.35E-2</v>
      </c>
      <c r="J2872" s="8">
        <v>2.6666666666666666E-3</v>
      </c>
      <c r="S2872" s="8">
        <v>200500033</v>
      </c>
      <c r="T2872" s="8">
        <v>1</v>
      </c>
      <c r="U2872" s="8">
        <v>0</v>
      </c>
      <c r="V2872" s="8">
        <v>0</v>
      </c>
      <c r="W2872" s="8">
        <v>0</v>
      </c>
      <c r="X2872" s="8">
        <v>0</v>
      </c>
      <c r="Y2872" s="8">
        <v>0</v>
      </c>
      <c r="Z2872" s="8">
        <v>0</v>
      </c>
      <c r="AA2872" s="8">
        <v>0</v>
      </c>
      <c r="AB2872" s="8">
        <v>0</v>
      </c>
      <c r="AK2872" s="8">
        <v>30106</v>
      </c>
      <c r="AL2872" s="8">
        <v>2.5000000000000001E-3</v>
      </c>
      <c r="AM2872" s="8">
        <v>0</v>
      </c>
      <c r="AN2872" s="8">
        <v>0</v>
      </c>
      <c r="AO2872" s="8">
        <v>0</v>
      </c>
      <c r="AP2872" s="8">
        <v>0</v>
      </c>
      <c r="AQ2872" s="8">
        <v>30013</v>
      </c>
      <c r="AR2872" s="8">
        <v>0.01</v>
      </c>
      <c r="AS2872" s="8">
        <v>0</v>
      </c>
      <c r="AT2872" s="8">
        <v>0</v>
      </c>
      <c r="AU2872" s="8">
        <v>30201</v>
      </c>
      <c r="AV2872" s="8">
        <v>2.5000000000000001E-3</v>
      </c>
    </row>
    <row r="2873" spans="1:48">
      <c r="A2873" s="8" t="s">
        <v>2002</v>
      </c>
      <c r="B2873" s="8">
        <v>200200034</v>
      </c>
      <c r="D2873" s="8" t="s">
        <v>4489</v>
      </c>
      <c r="E2873" s="8">
        <v>2.5000000000000001E-3</v>
      </c>
      <c r="F2873" s="8">
        <v>4.4999999999999997E-3</v>
      </c>
      <c r="G2873" s="8">
        <v>5.5000000000000005E-3</v>
      </c>
      <c r="I2873" s="8">
        <v>0.01</v>
      </c>
      <c r="J2873" s="8">
        <v>2.5000000000000001E-3</v>
      </c>
      <c r="S2873" s="8">
        <v>200500034</v>
      </c>
      <c r="T2873" s="8">
        <v>1</v>
      </c>
      <c r="U2873" s="8">
        <v>0</v>
      </c>
      <c r="V2873" s="8">
        <v>0</v>
      </c>
      <c r="W2873" s="8">
        <v>0</v>
      </c>
      <c r="X2873" s="8">
        <v>0</v>
      </c>
      <c r="Y2873" s="8">
        <v>0</v>
      </c>
      <c r="Z2873" s="8">
        <v>0</v>
      </c>
      <c r="AA2873" s="8">
        <v>0</v>
      </c>
      <c r="AB2873" s="8">
        <v>0</v>
      </c>
      <c r="AK2873" s="8">
        <v>30106</v>
      </c>
      <c r="AL2873" s="8">
        <v>2.5000000000000001E-3</v>
      </c>
      <c r="AM2873" s="8">
        <v>0</v>
      </c>
      <c r="AN2873" s="8">
        <v>0</v>
      </c>
      <c r="AO2873" s="8">
        <v>0</v>
      </c>
      <c r="AP2873" s="8">
        <v>0</v>
      </c>
      <c r="AQ2873" s="8">
        <v>30013</v>
      </c>
      <c r="AR2873" s="8">
        <v>0.01</v>
      </c>
      <c r="AS2873" s="8">
        <v>0</v>
      </c>
      <c r="AT2873" s="8">
        <v>0</v>
      </c>
      <c r="AU2873" s="8">
        <v>30201</v>
      </c>
      <c r="AV2873" s="8">
        <v>2.5000000000000001E-3</v>
      </c>
    </row>
    <row r="2874" spans="1:48">
      <c r="A2874" s="8" t="s">
        <v>2002</v>
      </c>
      <c r="B2874" s="8">
        <v>200200035</v>
      </c>
      <c r="D2874" s="8" t="s">
        <v>4490</v>
      </c>
      <c r="E2874" s="8">
        <v>2.5000000000000001E-3</v>
      </c>
      <c r="F2874" s="8">
        <v>2.5000000000000001E-3</v>
      </c>
      <c r="G2874" s="8">
        <v>5.0000000000000001E-3</v>
      </c>
      <c r="I2874" s="8">
        <v>7.4999999999999997E-3</v>
      </c>
      <c r="J2874" s="8">
        <v>2.5000000000000001E-3</v>
      </c>
      <c r="S2874" s="8">
        <v>200500035</v>
      </c>
      <c r="T2874" s="8">
        <v>1</v>
      </c>
      <c r="U2874" s="8">
        <v>0</v>
      </c>
      <c r="V2874" s="8">
        <v>0</v>
      </c>
      <c r="W2874" s="8">
        <v>0</v>
      </c>
      <c r="X2874" s="8">
        <v>0</v>
      </c>
      <c r="Y2874" s="8">
        <v>0</v>
      </c>
      <c r="Z2874" s="8">
        <v>0</v>
      </c>
      <c r="AA2874" s="8">
        <v>0</v>
      </c>
      <c r="AB2874" s="8">
        <v>0</v>
      </c>
      <c r="AK2874" s="8">
        <v>30106</v>
      </c>
      <c r="AL2874" s="8">
        <v>2.5000000000000001E-3</v>
      </c>
      <c r="AM2874" s="8">
        <v>0</v>
      </c>
      <c r="AN2874" s="8">
        <v>0</v>
      </c>
      <c r="AO2874" s="8">
        <v>0</v>
      </c>
      <c r="AP2874" s="8">
        <v>0</v>
      </c>
      <c r="AQ2874" s="8">
        <v>30013</v>
      </c>
      <c r="AR2874" s="8">
        <v>0.01</v>
      </c>
      <c r="AS2874" s="8">
        <v>0</v>
      </c>
      <c r="AT2874" s="8">
        <v>0</v>
      </c>
      <c r="AU2874" s="8">
        <v>30201</v>
      </c>
      <c r="AV2874" s="8">
        <v>2.5000000000000001E-3</v>
      </c>
    </row>
    <row r="2875" spans="1:48">
      <c r="A2875" s="8" t="s">
        <v>2002</v>
      </c>
      <c r="B2875" s="8">
        <v>200200036</v>
      </c>
      <c r="D2875" s="8" t="s">
        <v>4491</v>
      </c>
      <c r="E2875" s="8">
        <v>0.08</v>
      </c>
      <c r="F2875" s="8">
        <v>1.0499999999999999E-2</v>
      </c>
      <c r="G2875" s="8">
        <v>2.8499999999999998E-2</v>
      </c>
      <c r="I2875" s="8">
        <v>3.8999999999999993E-2</v>
      </c>
      <c r="J2875" s="8">
        <v>1.7999999999999999E-2</v>
      </c>
      <c r="S2875" s="8">
        <v>200500036</v>
      </c>
      <c r="T2875" s="8">
        <v>1</v>
      </c>
      <c r="U2875" s="8">
        <v>0</v>
      </c>
      <c r="V2875" s="8">
        <v>0</v>
      </c>
      <c r="W2875" s="8">
        <v>0</v>
      </c>
      <c r="X2875" s="8">
        <v>0</v>
      </c>
      <c r="Y2875" s="8">
        <v>0</v>
      </c>
      <c r="Z2875" s="8">
        <v>0</v>
      </c>
      <c r="AA2875" s="8">
        <v>0</v>
      </c>
      <c r="AB2875" s="8">
        <v>0</v>
      </c>
      <c r="AK2875" s="8">
        <v>0</v>
      </c>
      <c r="AL2875" s="8">
        <v>0</v>
      </c>
      <c r="AM2875" s="8">
        <v>0</v>
      </c>
      <c r="AN2875" s="8">
        <v>0</v>
      </c>
      <c r="AO2875" s="8">
        <v>0</v>
      </c>
      <c r="AP2875" s="8">
        <v>0</v>
      </c>
      <c r="AQ2875" s="8">
        <v>30013</v>
      </c>
      <c r="AR2875" s="8">
        <v>0.25</v>
      </c>
      <c r="AS2875" s="8">
        <v>0</v>
      </c>
      <c r="AT2875" s="8">
        <v>0</v>
      </c>
      <c r="AU2875" s="8">
        <v>30201</v>
      </c>
      <c r="AV2875" s="8">
        <v>0.01</v>
      </c>
    </row>
    <row r="2876" spans="1:48">
      <c r="A2876" s="8" t="s">
        <v>2002</v>
      </c>
      <c r="B2876" s="8">
        <v>200200037</v>
      </c>
      <c r="D2876" s="8" t="s">
        <v>4492</v>
      </c>
      <c r="E2876" s="8">
        <v>0.15</v>
      </c>
      <c r="F2876" s="8">
        <v>0.01</v>
      </c>
      <c r="G2876" s="8">
        <v>0.02</v>
      </c>
      <c r="I2876" s="8">
        <v>0.03</v>
      </c>
      <c r="J2876" s="8">
        <v>1.7999999999999999E-2</v>
      </c>
      <c r="S2876" s="8">
        <v>200500037</v>
      </c>
      <c r="T2876" s="8">
        <v>1</v>
      </c>
      <c r="U2876" s="8">
        <v>0</v>
      </c>
      <c r="V2876" s="8">
        <v>0</v>
      </c>
      <c r="W2876" s="8">
        <v>0</v>
      </c>
      <c r="X2876" s="8">
        <v>0</v>
      </c>
      <c r="Y2876" s="8">
        <v>0</v>
      </c>
      <c r="Z2876" s="8">
        <v>0</v>
      </c>
      <c r="AA2876" s="8">
        <v>0</v>
      </c>
      <c r="AB2876" s="8">
        <v>0</v>
      </c>
      <c r="AK2876" s="8">
        <v>30143</v>
      </c>
      <c r="AL2876" s="8">
        <v>1.2500000000000001E-2</v>
      </c>
      <c r="AM2876" s="8">
        <v>0</v>
      </c>
      <c r="AN2876" s="8">
        <v>0</v>
      </c>
      <c r="AO2876" s="8">
        <v>0</v>
      </c>
      <c r="AP2876" s="8">
        <v>0</v>
      </c>
      <c r="AQ2876" s="8">
        <v>30013</v>
      </c>
      <c r="AR2876" s="8">
        <v>0.25</v>
      </c>
      <c r="AS2876" s="8">
        <v>0</v>
      </c>
      <c r="AT2876" s="8">
        <v>0</v>
      </c>
      <c r="AU2876" s="8">
        <v>30201</v>
      </c>
      <c r="AV2876" s="8">
        <v>0.01</v>
      </c>
    </row>
    <row r="2877" spans="1:48">
      <c r="A2877" s="8" t="s">
        <v>2002</v>
      </c>
      <c r="B2877" s="8">
        <v>200200038</v>
      </c>
      <c r="D2877" s="8" t="s">
        <v>4493</v>
      </c>
      <c r="E2877" s="8">
        <v>1.5833333333333335E-2</v>
      </c>
      <c r="F2877" s="8">
        <v>1.0499999999999999E-2</v>
      </c>
      <c r="G2877" s="8">
        <v>2.0500000000000001E-2</v>
      </c>
      <c r="I2877" s="8">
        <v>3.1E-2</v>
      </c>
      <c r="J2877" s="8">
        <v>1.2E-2</v>
      </c>
      <c r="S2877" s="8">
        <v>200500038</v>
      </c>
      <c r="T2877" s="8">
        <v>1</v>
      </c>
      <c r="U2877" s="8">
        <v>0</v>
      </c>
      <c r="V2877" s="8">
        <v>0</v>
      </c>
      <c r="W2877" s="8">
        <v>0</v>
      </c>
      <c r="X2877" s="8">
        <v>0</v>
      </c>
      <c r="Y2877" s="8">
        <v>0</v>
      </c>
      <c r="Z2877" s="8">
        <v>0</v>
      </c>
      <c r="AA2877" s="8">
        <v>0</v>
      </c>
      <c r="AB2877" s="8">
        <v>0</v>
      </c>
      <c r="AK2877" s="8">
        <v>0</v>
      </c>
      <c r="AL2877" s="8">
        <v>0</v>
      </c>
      <c r="AM2877" s="8">
        <v>0</v>
      </c>
      <c r="AN2877" s="8">
        <v>0</v>
      </c>
      <c r="AO2877" s="8">
        <v>0</v>
      </c>
      <c r="AP2877" s="8">
        <v>0</v>
      </c>
      <c r="AQ2877" s="8">
        <v>30013</v>
      </c>
      <c r="AR2877" s="8">
        <v>0.16600000000000001</v>
      </c>
      <c r="AS2877" s="8">
        <v>0</v>
      </c>
      <c r="AT2877" s="8">
        <v>0</v>
      </c>
      <c r="AU2877" s="8">
        <v>30201</v>
      </c>
      <c r="AV2877" s="8">
        <v>0.01</v>
      </c>
    </row>
    <row r="2878" spans="1:48">
      <c r="A2878" s="8" t="s">
        <v>2002</v>
      </c>
      <c r="B2878" s="8">
        <v>200200039</v>
      </c>
      <c r="D2878" s="8" t="s">
        <v>14879</v>
      </c>
      <c r="E2878" s="8">
        <v>0.15</v>
      </c>
      <c r="F2878" s="8">
        <v>0.01</v>
      </c>
      <c r="G2878" s="8">
        <v>0.02</v>
      </c>
      <c r="I2878" s="8">
        <v>0.03</v>
      </c>
      <c r="J2878" s="8">
        <v>1.7999999999999999E-2</v>
      </c>
      <c r="S2878" s="8">
        <v>200500037</v>
      </c>
      <c r="T2878" s="8">
        <v>1</v>
      </c>
      <c r="U2878" s="8">
        <v>0</v>
      </c>
      <c r="V2878" s="8">
        <v>0</v>
      </c>
      <c r="W2878" s="8">
        <v>0</v>
      </c>
      <c r="X2878" s="8">
        <v>0</v>
      </c>
      <c r="Y2878" s="8">
        <v>0</v>
      </c>
      <c r="Z2878" s="8">
        <v>0</v>
      </c>
      <c r="AA2878" s="8">
        <v>0</v>
      </c>
      <c r="AB2878" s="8">
        <v>0</v>
      </c>
      <c r="AK2878" s="8">
        <v>0</v>
      </c>
      <c r="AL2878" s="8">
        <v>0</v>
      </c>
      <c r="AM2878" s="8">
        <v>0</v>
      </c>
      <c r="AN2878" s="8">
        <v>0</v>
      </c>
      <c r="AO2878" s="8">
        <v>0</v>
      </c>
      <c r="AP2878" s="8">
        <v>0</v>
      </c>
      <c r="AQ2878" s="8">
        <v>0</v>
      </c>
      <c r="AR2878" s="8">
        <v>0</v>
      </c>
      <c r="AS2878" s="8">
        <v>0</v>
      </c>
      <c r="AT2878" s="8">
        <v>0</v>
      </c>
      <c r="AU2878" s="8">
        <v>0</v>
      </c>
      <c r="AV2878" s="8">
        <v>0</v>
      </c>
    </row>
    <row r="2879" spans="1:48">
      <c r="A2879" s="8" t="s">
        <v>2002</v>
      </c>
      <c r="B2879" s="8">
        <v>200200040</v>
      </c>
      <c r="D2879" s="8" t="s">
        <v>14054</v>
      </c>
      <c r="E2879" s="8">
        <v>6.4166666666666669E-3</v>
      </c>
      <c r="F2879" s="8">
        <v>2.1666666666666666E-3</v>
      </c>
      <c r="G2879" s="8">
        <v>3.1666666666666666E-3</v>
      </c>
      <c r="I2879" s="8">
        <v>5.3333333333333332E-3</v>
      </c>
      <c r="J2879" s="8">
        <v>4.6666666666666671E-3</v>
      </c>
      <c r="S2879" s="8">
        <v>200500039</v>
      </c>
      <c r="T2879" s="8">
        <v>1</v>
      </c>
      <c r="U2879" s="8">
        <v>0</v>
      </c>
      <c r="V2879" s="8">
        <v>0</v>
      </c>
      <c r="W2879" s="8">
        <v>0</v>
      </c>
      <c r="X2879" s="8">
        <v>0</v>
      </c>
      <c r="Y2879" s="8">
        <v>0</v>
      </c>
      <c r="Z2879" s="8">
        <v>0</v>
      </c>
      <c r="AA2879" s="8">
        <v>0</v>
      </c>
      <c r="AB2879" s="8">
        <v>0</v>
      </c>
      <c r="AK2879" s="8">
        <v>0</v>
      </c>
      <c r="AL2879" s="8">
        <v>0</v>
      </c>
      <c r="AM2879" s="8">
        <v>0</v>
      </c>
      <c r="AN2879" s="8">
        <v>0</v>
      </c>
      <c r="AO2879" s="8">
        <v>0</v>
      </c>
      <c r="AP2879" s="8">
        <v>0</v>
      </c>
      <c r="AQ2879" s="8">
        <v>0</v>
      </c>
      <c r="AR2879" s="8">
        <v>0</v>
      </c>
      <c r="AS2879" s="8">
        <v>0</v>
      </c>
      <c r="AT2879" s="8">
        <v>0</v>
      </c>
      <c r="AU2879" s="8">
        <v>0</v>
      </c>
      <c r="AV2879" s="8">
        <v>0</v>
      </c>
    </row>
    <row r="2880" spans="1:48">
      <c r="A2880" s="8" t="s">
        <v>2002</v>
      </c>
      <c r="B2880" s="8">
        <v>200200042</v>
      </c>
      <c r="D2880" s="8" t="s">
        <v>14190</v>
      </c>
      <c r="E2880" s="8">
        <v>1.6500000000000001E-2</v>
      </c>
      <c r="F2880" s="8">
        <v>1.4499999999999999E-2</v>
      </c>
      <c r="G2880" s="8">
        <v>4.3583333333333335E-2</v>
      </c>
      <c r="I2880" s="8">
        <v>5.8083333333333334E-2</v>
      </c>
      <c r="J2880" s="8">
        <v>1.0499999999999999E-2</v>
      </c>
      <c r="S2880" s="8">
        <v>200500045</v>
      </c>
      <c r="T2880" s="8">
        <v>1</v>
      </c>
      <c r="U2880" s="8">
        <v>0</v>
      </c>
      <c r="V2880" s="8">
        <v>0</v>
      </c>
      <c r="W2880" s="8">
        <v>0</v>
      </c>
      <c r="X2880" s="8">
        <v>0</v>
      </c>
      <c r="Y2880" s="8">
        <v>0</v>
      </c>
      <c r="Z2880" s="8">
        <v>0</v>
      </c>
      <c r="AA2880" s="8">
        <v>0</v>
      </c>
      <c r="AB2880" s="8">
        <v>0</v>
      </c>
      <c r="AK2880" s="8">
        <v>0</v>
      </c>
      <c r="AL2880" s="8">
        <v>0</v>
      </c>
      <c r="AM2880" s="8">
        <v>0</v>
      </c>
      <c r="AN2880" s="8">
        <v>0</v>
      </c>
      <c r="AO2880" s="8">
        <v>0</v>
      </c>
      <c r="AP2880" s="8">
        <v>0</v>
      </c>
      <c r="AQ2880" s="8">
        <v>0</v>
      </c>
      <c r="AR2880" s="8">
        <v>0</v>
      </c>
      <c r="AS2880" s="8">
        <v>0</v>
      </c>
      <c r="AT2880" s="8">
        <v>0</v>
      </c>
      <c r="AU2880" s="8">
        <v>0</v>
      </c>
      <c r="AV2880" s="8">
        <v>0</v>
      </c>
    </row>
    <row r="2881" spans="1:48">
      <c r="A2881" s="8" t="s">
        <v>2002</v>
      </c>
      <c r="B2881" s="8">
        <v>200200043</v>
      </c>
      <c r="D2881" s="8" t="s">
        <v>14092</v>
      </c>
      <c r="E2881" s="8">
        <v>3.0500000000000003E-2</v>
      </c>
      <c r="F2881" s="8">
        <v>2.9166666666666667E-2</v>
      </c>
      <c r="G2881" s="8">
        <v>5.45E-2</v>
      </c>
      <c r="I2881" s="8">
        <v>8.3666666666666667E-2</v>
      </c>
      <c r="J2881" s="8">
        <v>2.0183333333333334E-2</v>
      </c>
      <c r="S2881" s="8">
        <v>200500045</v>
      </c>
      <c r="T2881" s="8">
        <v>1</v>
      </c>
      <c r="U2881" s="8">
        <v>0</v>
      </c>
      <c r="V2881" s="8">
        <v>0</v>
      </c>
      <c r="W2881" s="8">
        <v>0</v>
      </c>
      <c r="X2881" s="8">
        <v>0</v>
      </c>
      <c r="Y2881" s="8">
        <v>0</v>
      </c>
      <c r="Z2881" s="8">
        <v>0</v>
      </c>
      <c r="AA2881" s="8">
        <v>0</v>
      </c>
      <c r="AB2881" s="8">
        <v>0</v>
      </c>
      <c r="AK2881" s="8">
        <v>0</v>
      </c>
      <c r="AL2881" s="8">
        <v>0</v>
      </c>
      <c r="AM2881" s="8">
        <v>0</v>
      </c>
      <c r="AN2881" s="8">
        <v>0</v>
      </c>
      <c r="AO2881" s="8">
        <v>0</v>
      </c>
      <c r="AP2881" s="8">
        <v>0</v>
      </c>
      <c r="AQ2881" s="8">
        <v>0</v>
      </c>
      <c r="AR2881" s="8">
        <v>0</v>
      </c>
      <c r="AS2881" s="8">
        <v>0</v>
      </c>
      <c r="AT2881" s="8">
        <v>0</v>
      </c>
      <c r="AU2881" s="8">
        <v>0</v>
      </c>
      <c r="AV2881" s="8">
        <v>0</v>
      </c>
    </row>
    <row r="2882" spans="1:48">
      <c r="A2882" s="8" t="s">
        <v>2002</v>
      </c>
      <c r="B2882" s="8">
        <v>200200044</v>
      </c>
      <c r="D2882" s="8" t="s">
        <v>14191</v>
      </c>
      <c r="E2882" s="8">
        <v>1.7499999999999998E-2</v>
      </c>
      <c r="F2882" s="8">
        <v>1.4E-2</v>
      </c>
      <c r="G2882" s="8">
        <v>4.5499999999999999E-2</v>
      </c>
      <c r="I2882" s="8">
        <v>5.9499999999999997E-2</v>
      </c>
      <c r="J2882" s="8">
        <v>2.5000000000000001E-2</v>
      </c>
      <c r="S2882" s="8">
        <v>200500041</v>
      </c>
      <c r="T2882" s="8">
        <v>1</v>
      </c>
      <c r="U2882" s="8">
        <v>0</v>
      </c>
      <c r="V2882" s="8">
        <v>0</v>
      </c>
      <c r="W2882" s="8">
        <v>0</v>
      </c>
      <c r="X2882" s="8">
        <v>0</v>
      </c>
      <c r="Y2882" s="8">
        <v>0</v>
      </c>
      <c r="Z2882" s="8">
        <v>0</v>
      </c>
      <c r="AA2882" s="8">
        <v>0</v>
      </c>
      <c r="AB2882" s="8">
        <v>0</v>
      </c>
      <c r="AK2882" s="8">
        <v>0</v>
      </c>
      <c r="AL2882" s="8">
        <v>0</v>
      </c>
      <c r="AM2882" s="8">
        <v>0</v>
      </c>
      <c r="AN2882" s="8">
        <v>0</v>
      </c>
      <c r="AO2882" s="8">
        <v>0</v>
      </c>
      <c r="AP2882" s="8">
        <v>0</v>
      </c>
      <c r="AQ2882" s="8">
        <v>0</v>
      </c>
      <c r="AR2882" s="8">
        <v>0</v>
      </c>
      <c r="AS2882" s="8">
        <v>0</v>
      </c>
      <c r="AT2882" s="8">
        <v>0</v>
      </c>
      <c r="AU2882" s="8">
        <v>0</v>
      </c>
      <c r="AV2882" s="8">
        <v>0</v>
      </c>
    </row>
    <row r="2883" spans="1:48">
      <c r="A2883" s="8" t="s">
        <v>2002</v>
      </c>
      <c r="B2883" s="8">
        <v>200200045</v>
      </c>
      <c r="D2883" s="8" t="s">
        <v>13844</v>
      </c>
      <c r="E2883" s="8">
        <v>1.6500000000000001E-2</v>
      </c>
      <c r="F2883" s="8">
        <v>1.4499999999999999E-2</v>
      </c>
      <c r="G2883" s="8">
        <v>4.3583333333333335E-2</v>
      </c>
      <c r="I2883" s="8">
        <v>5.8083333333333334E-2</v>
      </c>
      <c r="J2883" s="8">
        <v>1.0499999999999999E-2</v>
      </c>
      <c r="S2883" s="8">
        <v>200500042</v>
      </c>
      <c r="T2883" s="8">
        <v>1</v>
      </c>
      <c r="U2883" s="8">
        <v>0</v>
      </c>
      <c r="V2883" s="8">
        <v>0</v>
      </c>
      <c r="W2883" s="8">
        <v>0</v>
      </c>
      <c r="X2883" s="8">
        <v>0</v>
      </c>
      <c r="Y2883" s="8">
        <v>0</v>
      </c>
      <c r="Z2883" s="8">
        <v>0</v>
      </c>
      <c r="AA2883" s="8">
        <v>0</v>
      </c>
      <c r="AB2883" s="8">
        <v>0</v>
      </c>
      <c r="AK2883" s="8">
        <v>0</v>
      </c>
      <c r="AL2883" s="8">
        <v>0</v>
      </c>
      <c r="AM2883" s="8">
        <v>0</v>
      </c>
      <c r="AN2883" s="8">
        <v>0</v>
      </c>
      <c r="AO2883" s="8">
        <v>0</v>
      </c>
      <c r="AP2883" s="8">
        <v>0</v>
      </c>
      <c r="AQ2883" s="8">
        <v>0</v>
      </c>
      <c r="AR2883" s="8">
        <v>0</v>
      </c>
      <c r="AS2883" s="8">
        <v>0</v>
      </c>
      <c r="AT2883" s="8">
        <v>0</v>
      </c>
      <c r="AU2883" s="8">
        <v>0</v>
      </c>
      <c r="AV2883" s="8">
        <v>0</v>
      </c>
    </row>
    <row r="2884" spans="1:48">
      <c r="A2884" s="8" t="s">
        <v>2002</v>
      </c>
      <c r="B2884" s="8">
        <v>200200046</v>
      </c>
      <c r="D2884" s="8" t="s">
        <v>14099</v>
      </c>
      <c r="E2884" s="8">
        <v>1.6500000000000001E-2</v>
      </c>
      <c r="F2884" s="8">
        <v>1.4499999999999999E-2</v>
      </c>
      <c r="G2884" s="8">
        <v>4.3583333333333335E-2</v>
      </c>
      <c r="I2884" s="8">
        <v>5.8083333333333334E-2</v>
      </c>
      <c r="J2884" s="8">
        <v>1.0499999999999999E-2</v>
      </c>
      <c r="S2884" s="8">
        <v>200500043</v>
      </c>
      <c r="T2884" s="8">
        <v>1</v>
      </c>
      <c r="U2884" s="8">
        <v>0</v>
      </c>
      <c r="V2884" s="8">
        <v>0</v>
      </c>
      <c r="W2884" s="8">
        <v>0</v>
      </c>
      <c r="X2884" s="8">
        <v>0</v>
      </c>
      <c r="Y2884" s="8">
        <v>0</v>
      </c>
      <c r="Z2884" s="8">
        <v>0</v>
      </c>
      <c r="AA2884" s="8">
        <v>0</v>
      </c>
      <c r="AB2884" s="8">
        <v>0</v>
      </c>
      <c r="AK2884" s="8">
        <v>0</v>
      </c>
      <c r="AL2884" s="8">
        <v>0</v>
      </c>
      <c r="AM2884" s="8">
        <v>0</v>
      </c>
      <c r="AN2884" s="8">
        <v>0</v>
      </c>
      <c r="AO2884" s="8">
        <v>0</v>
      </c>
      <c r="AP2884" s="8">
        <v>0</v>
      </c>
      <c r="AQ2884" s="8">
        <v>0</v>
      </c>
      <c r="AR2884" s="8">
        <v>0</v>
      </c>
      <c r="AS2884" s="8">
        <v>0</v>
      </c>
      <c r="AT2884" s="8">
        <v>0</v>
      </c>
      <c r="AU2884" s="8">
        <v>0</v>
      </c>
      <c r="AV2884" s="8">
        <v>0</v>
      </c>
    </row>
    <row r="2885" spans="1:48">
      <c r="A2885" s="8" t="s">
        <v>2002</v>
      </c>
      <c r="B2885" s="8">
        <v>200200047</v>
      </c>
      <c r="D2885" s="8" t="s">
        <v>13845</v>
      </c>
      <c r="E2885" s="8">
        <v>1.6500000000000001E-2</v>
      </c>
      <c r="F2885" s="8">
        <v>1.4499999999999999E-2</v>
      </c>
      <c r="G2885" s="8">
        <v>4.3583333333333335E-2</v>
      </c>
      <c r="I2885" s="8">
        <v>5.8083333333333334E-2</v>
      </c>
      <c r="J2885" s="8">
        <v>1.0499999999999999E-2</v>
      </c>
      <c r="S2885" s="8">
        <v>200500044</v>
      </c>
      <c r="T2885" s="8">
        <v>1</v>
      </c>
      <c r="U2885" s="8">
        <v>0</v>
      </c>
      <c r="V2885" s="8">
        <v>0</v>
      </c>
      <c r="W2885" s="8">
        <v>0</v>
      </c>
      <c r="X2885" s="8">
        <v>0</v>
      </c>
      <c r="Y2885" s="8">
        <v>0</v>
      </c>
      <c r="Z2885" s="8">
        <v>0</v>
      </c>
      <c r="AA2885" s="8">
        <v>0</v>
      </c>
      <c r="AB2885" s="8">
        <v>0</v>
      </c>
      <c r="AK2885" s="8">
        <v>0</v>
      </c>
      <c r="AL2885" s="8">
        <v>0</v>
      </c>
      <c r="AM2885" s="8">
        <v>0</v>
      </c>
      <c r="AN2885" s="8">
        <v>0</v>
      </c>
      <c r="AO2885" s="8">
        <v>0</v>
      </c>
      <c r="AP2885" s="8">
        <v>0</v>
      </c>
      <c r="AQ2885" s="8">
        <v>0</v>
      </c>
      <c r="AR2885" s="8">
        <v>0</v>
      </c>
      <c r="AS2885" s="8">
        <v>0</v>
      </c>
      <c r="AT2885" s="8">
        <v>0</v>
      </c>
      <c r="AU2885" s="8">
        <v>0</v>
      </c>
      <c r="AV2885" s="8">
        <v>0</v>
      </c>
    </row>
    <row r="2886" spans="1:48">
      <c r="A2886" s="8" t="s">
        <v>2002</v>
      </c>
      <c r="B2886" s="8">
        <v>200200050</v>
      </c>
      <c r="D2886" s="8" t="s">
        <v>13846</v>
      </c>
      <c r="E2886" s="8">
        <v>1.6500000000000001E-2</v>
      </c>
      <c r="F2886" s="8">
        <v>1.4499999999999999E-2</v>
      </c>
      <c r="G2886" s="8">
        <v>4.3583333333333335E-2</v>
      </c>
      <c r="I2886" s="8">
        <v>5.8083333333333334E-2</v>
      </c>
      <c r="J2886" s="8">
        <v>1.0499999999999999E-2</v>
      </c>
      <c r="S2886" s="8">
        <v>200500048</v>
      </c>
      <c r="T2886" s="8">
        <v>1</v>
      </c>
      <c r="U2886" s="8">
        <v>0</v>
      </c>
      <c r="V2886" s="8">
        <v>0</v>
      </c>
      <c r="W2886" s="8">
        <v>0</v>
      </c>
      <c r="X2886" s="8">
        <v>0</v>
      </c>
      <c r="Y2886" s="8">
        <v>0</v>
      </c>
      <c r="Z2886" s="8">
        <v>0</v>
      </c>
      <c r="AA2886" s="8">
        <v>0</v>
      </c>
      <c r="AB2886" s="8">
        <v>0</v>
      </c>
      <c r="AK2886" s="8">
        <v>0</v>
      </c>
      <c r="AL2886" s="8">
        <v>0</v>
      </c>
      <c r="AM2886" s="8">
        <v>0</v>
      </c>
      <c r="AN2886" s="8">
        <v>0</v>
      </c>
      <c r="AO2886" s="8">
        <v>0</v>
      </c>
      <c r="AP2886" s="8">
        <v>0</v>
      </c>
      <c r="AQ2886" s="8">
        <v>0</v>
      </c>
      <c r="AR2886" s="8">
        <v>0</v>
      </c>
      <c r="AS2886" s="8">
        <v>0</v>
      </c>
      <c r="AT2886" s="8">
        <v>0</v>
      </c>
      <c r="AU2886" s="8">
        <v>0</v>
      </c>
      <c r="AV2886" s="8">
        <v>0</v>
      </c>
    </row>
    <row r="2887" spans="1:48">
      <c r="A2887" s="8" t="s">
        <v>2002</v>
      </c>
      <c r="D2887" s="8">
        <v>0</v>
      </c>
      <c r="I2887" s="8">
        <v>0</v>
      </c>
      <c r="U2887" s="8">
        <v>0</v>
      </c>
      <c r="V2887" s="8">
        <v>0</v>
      </c>
      <c r="W2887" s="8">
        <v>0</v>
      </c>
      <c r="X2887" s="8">
        <v>0</v>
      </c>
      <c r="Y2887" s="8">
        <v>0</v>
      </c>
      <c r="Z2887" s="8">
        <v>0</v>
      </c>
      <c r="AA2887" s="8">
        <v>0</v>
      </c>
      <c r="AB2887" s="8">
        <v>0</v>
      </c>
      <c r="AK2887" s="8">
        <v>0</v>
      </c>
      <c r="AL2887" s="8">
        <v>0</v>
      </c>
      <c r="AM2887" s="8">
        <v>0</v>
      </c>
      <c r="AN2887" s="8">
        <v>0</v>
      </c>
      <c r="AO2887" s="8">
        <v>0</v>
      </c>
      <c r="AP2887" s="8">
        <v>0</v>
      </c>
      <c r="AQ2887" s="8">
        <v>0</v>
      </c>
      <c r="AR2887" s="8">
        <v>0</v>
      </c>
      <c r="AS2887" s="8">
        <v>0</v>
      </c>
      <c r="AT2887" s="8">
        <v>0</v>
      </c>
      <c r="AU2887" s="8">
        <v>0</v>
      </c>
      <c r="AV2887" s="8">
        <v>0</v>
      </c>
    </row>
    <row r="2888" spans="1:48">
      <c r="A2888" s="8" t="s">
        <v>2002</v>
      </c>
      <c r="D2888" s="8">
        <v>0</v>
      </c>
      <c r="I2888" s="8">
        <v>0</v>
      </c>
      <c r="U2888" s="8">
        <v>0</v>
      </c>
      <c r="V2888" s="8">
        <v>0</v>
      </c>
      <c r="W2888" s="8">
        <v>0</v>
      </c>
      <c r="X2888" s="8">
        <v>0</v>
      </c>
      <c r="Y2888" s="8">
        <v>0</v>
      </c>
      <c r="Z2888" s="8">
        <v>0</v>
      </c>
      <c r="AA2888" s="8">
        <v>0</v>
      </c>
      <c r="AB2888" s="8">
        <v>0</v>
      </c>
      <c r="AK2888" s="8">
        <v>0</v>
      </c>
      <c r="AL2888" s="8">
        <v>0</v>
      </c>
      <c r="AM2888" s="8">
        <v>0</v>
      </c>
      <c r="AN2888" s="8">
        <v>0</v>
      </c>
      <c r="AO2888" s="8">
        <v>0</v>
      </c>
      <c r="AP2888" s="8">
        <v>0</v>
      </c>
      <c r="AQ2888" s="8">
        <v>0</v>
      </c>
      <c r="AR2888" s="8">
        <v>0</v>
      </c>
      <c r="AS2888" s="8">
        <v>0</v>
      </c>
      <c r="AT2888" s="8">
        <v>0</v>
      </c>
      <c r="AU2888" s="8">
        <v>0</v>
      </c>
      <c r="AV2888" s="8">
        <v>0</v>
      </c>
    </row>
    <row r="2889" spans="1:48">
      <c r="A2889" s="8" t="s">
        <v>2002</v>
      </c>
      <c r="B2889" s="8">
        <v>200200051</v>
      </c>
      <c r="D2889" s="8" t="s">
        <v>13811</v>
      </c>
      <c r="E2889" s="8">
        <v>2.5000000000000001E-3</v>
      </c>
      <c r="F2889" s="8">
        <v>4.4999999999999997E-3</v>
      </c>
      <c r="G2889" s="8">
        <v>1.9E-2</v>
      </c>
      <c r="I2889" s="8">
        <v>2.35E-2</v>
      </c>
      <c r="J2889" s="8">
        <v>2.6666666666666666E-3</v>
      </c>
      <c r="S2889" s="8">
        <v>200500026</v>
      </c>
      <c r="T2889" s="8">
        <v>1</v>
      </c>
      <c r="U2889" s="8">
        <v>0</v>
      </c>
      <c r="V2889" s="8">
        <v>0</v>
      </c>
      <c r="W2889" s="8">
        <v>0</v>
      </c>
      <c r="X2889" s="8">
        <v>0</v>
      </c>
      <c r="Y2889" s="8">
        <v>0</v>
      </c>
      <c r="Z2889" s="8">
        <v>0</v>
      </c>
      <c r="AA2889" s="8">
        <v>0</v>
      </c>
      <c r="AB2889" s="8">
        <v>0</v>
      </c>
      <c r="AK2889" s="8">
        <v>0</v>
      </c>
      <c r="AL2889" s="8">
        <v>0</v>
      </c>
      <c r="AM2889" s="8">
        <v>0</v>
      </c>
      <c r="AN2889" s="8">
        <v>0</v>
      </c>
      <c r="AO2889" s="8">
        <v>0</v>
      </c>
      <c r="AP2889" s="8">
        <v>0</v>
      </c>
      <c r="AQ2889" s="8">
        <v>0</v>
      </c>
      <c r="AR2889" s="8">
        <v>0</v>
      </c>
      <c r="AS2889" s="8">
        <v>0</v>
      </c>
      <c r="AT2889" s="8">
        <v>0</v>
      </c>
      <c r="AU2889" s="8">
        <v>0</v>
      </c>
      <c r="AV2889" s="8">
        <v>0</v>
      </c>
    </row>
    <row r="2890" spans="1:48">
      <c r="A2890" s="8" t="s">
        <v>2002</v>
      </c>
      <c r="B2890" s="8">
        <v>200200052</v>
      </c>
      <c r="D2890" s="8" t="s">
        <v>13812</v>
      </c>
      <c r="E2890" s="8">
        <v>2.5000000000000001E-3</v>
      </c>
      <c r="F2890" s="8">
        <v>4.4999999999999997E-3</v>
      </c>
      <c r="G2890" s="8">
        <v>1.9E-2</v>
      </c>
      <c r="I2890" s="8">
        <v>2.35E-2</v>
      </c>
      <c r="J2890" s="8">
        <v>2.66666666666667E-3</v>
      </c>
      <c r="S2890" s="8">
        <v>200500027</v>
      </c>
      <c r="T2890" s="8">
        <v>1</v>
      </c>
      <c r="U2890" s="8">
        <v>0</v>
      </c>
      <c r="V2890" s="8">
        <v>0</v>
      </c>
      <c r="W2890" s="8">
        <v>0</v>
      </c>
      <c r="X2890" s="8">
        <v>0</v>
      </c>
      <c r="Y2890" s="8">
        <v>0</v>
      </c>
      <c r="Z2890" s="8">
        <v>0</v>
      </c>
      <c r="AA2890" s="8">
        <v>0</v>
      </c>
      <c r="AB2890" s="8">
        <v>0</v>
      </c>
      <c r="AK2890" s="8">
        <v>0</v>
      </c>
      <c r="AL2890" s="8">
        <v>0</v>
      </c>
      <c r="AM2890" s="8">
        <v>0</v>
      </c>
      <c r="AN2890" s="8">
        <v>0</v>
      </c>
      <c r="AO2890" s="8">
        <v>0</v>
      </c>
      <c r="AP2890" s="8">
        <v>0</v>
      </c>
      <c r="AQ2890" s="8">
        <v>0</v>
      </c>
      <c r="AR2890" s="8">
        <v>0</v>
      </c>
      <c r="AS2890" s="8">
        <v>0</v>
      </c>
      <c r="AT2890" s="8">
        <v>0</v>
      </c>
      <c r="AU2890" s="8">
        <v>0</v>
      </c>
      <c r="AV2890" s="8">
        <v>0</v>
      </c>
    </row>
    <row r="2891" spans="1:48">
      <c r="A2891" s="8" t="s">
        <v>2002</v>
      </c>
      <c r="B2891" s="8">
        <v>200200053</v>
      </c>
      <c r="D2891" s="8" t="s">
        <v>13813</v>
      </c>
      <c r="E2891" s="8">
        <v>2.5000000000000001E-3</v>
      </c>
      <c r="F2891" s="8">
        <v>4.4999999999999997E-3</v>
      </c>
      <c r="G2891" s="8">
        <v>5.5000000000000005E-3</v>
      </c>
      <c r="I2891" s="8">
        <v>0.01</v>
      </c>
      <c r="J2891" s="8">
        <v>2.5000000000000001E-3</v>
      </c>
      <c r="S2891" s="8">
        <v>200500034</v>
      </c>
      <c r="T2891" s="8">
        <v>1</v>
      </c>
      <c r="U2891" s="8">
        <v>0</v>
      </c>
      <c r="V2891" s="8">
        <v>0</v>
      </c>
      <c r="W2891" s="8">
        <v>0</v>
      </c>
      <c r="X2891" s="8">
        <v>0</v>
      </c>
      <c r="Y2891" s="8">
        <v>0</v>
      </c>
      <c r="Z2891" s="8">
        <v>0</v>
      </c>
      <c r="AA2891" s="8">
        <v>0</v>
      </c>
      <c r="AB2891" s="8">
        <v>0</v>
      </c>
      <c r="AK2891" s="8">
        <v>0</v>
      </c>
      <c r="AL2891" s="8">
        <v>0</v>
      </c>
      <c r="AM2891" s="8">
        <v>0</v>
      </c>
      <c r="AN2891" s="8">
        <v>0</v>
      </c>
      <c r="AO2891" s="8">
        <v>0</v>
      </c>
      <c r="AP2891" s="8">
        <v>0</v>
      </c>
      <c r="AQ2891" s="8">
        <v>0</v>
      </c>
      <c r="AR2891" s="8">
        <v>0</v>
      </c>
      <c r="AS2891" s="8">
        <v>0</v>
      </c>
      <c r="AT2891" s="8">
        <v>0</v>
      </c>
      <c r="AU2891" s="8">
        <v>0</v>
      </c>
      <c r="AV2891" s="8">
        <v>0</v>
      </c>
    </row>
    <row r="2892" spans="1:48">
      <c r="A2892" s="8" t="s">
        <v>2002</v>
      </c>
      <c r="B2892" s="8">
        <v>200200054</v>
      </c>
      <c r="D2892" s="8" t="s">
        <v>13814</v>
      </c>
      <c r="E2892" s="8">
        <v>2.5000000000000001E-3</v>
      </c>
      <c r="F2892" s="8">
        <v>2.5000000000000001E-3</v>
      </c>
      <c r="G2892" s="8">
        <v>5.0000000000000001E-3</v>
      </c>
      <c r="I2892" s="8">
        <v>7.4999999999999997E-3</v>
      </c>
      <c r="J2892" s="8">
        <v>2.5000000000000001E-3</v>
      </c>
      <c r="S2892" s="8">
        <v>200500035</v>
      </c>
      <c r="T2892" s="8">
        <v>1</v>
      </c>
      <c r="U2892" s="8">
        <v>0</v>
      </c>
      <c r="V2892" s="8">
        <v>0</v>
      </c>
      <c r="W2892" s="8">
        <v>0</v>
      </c>
      <c r="X2892" s="8">
        <v>0</v>
      </c>
      <c r="Y2892" s="8">
        <v>0</v>
      </c>
      <c r="Z2892" s="8">
        <v>0</v>
      </c>
      <c r="AA2892" s="8">
        <v>0</v>
      </c>
      <c r="AB2892" s="8">
        <v>0</v>
      </c>
      <c r="AK2892" s="8">
        <v>0</v>
      </c>
      <c r="AL2892" s="8">
        <v>0</v>
      </c>
      <c r="AM2892" s="8">
        <v>0</v>
      </c>
      <c r="AN2892" s="8">
        <v>0</v>
      </c>
      <c r="AO2892" s="8">
        <v>0</v>
      </c>
      <c r="AP2892" s="8">
        <v>0</v>
      </c>
      <c r="AQ2892" s="8">
        <v>0</v>
      </c>
      <c r="AR2892" s="8">
        <v>0</v>
      </c>
      <c r="AS2892" s="8">
        <v>0</v>
      </c>
      <c r="AT2892" s="8">
        <v>0</v>
      </c>
      <c r="AU2892" s="8">
        <v>0</v>
      </c>
      <c r="AV2892" s="8">
        <v>0</v>
      </c>
    </row>
    <row r="2893" spans="1:48">
      <c r="A2893" s="8" t="s">
        <v>2002</v>
      </c>
      <c r="B2893" s="8">
        <v>200200055</v>
      </c>
      <c r="D2893" s="8" t="s">
        <v>13815</v>
      </c>
      <c r="E2893" s="8">
        <v>2.5000000000000001E-3</v>
      </c>
      <c r="F2893" s="8">
        <v>4.4999999999999997E-3</v>
      </c>
      <c r="G2893" s="8">
        <v>1.9E-2</v>
      </c>
      <c r="I2893" s="8">
        <v>2.35E-2</v>
      </c>
      <c r="J2893" s="8">
        <v>2.6666666666666666E-3</v>
      </c>
      <c r="S2893" s="8">
        <v>200500032</v>
      </c>
      <c r="T2893" s="8">
        <v>1</v>
      </c>
      <c r="U2893" s="8">
        <v>0</v>
      </c>
      <c r="V2893" s="8">
        <v>0</v>
      </c>
      <c r="W2893" s="8">
        <v>0</v>
      </c>
      <c r="X2893" s="8">
        <v>0</v>
      </c>
      <c r="Y2893" s="8">
        <v>0</v>
      </c>
      <c r="Z2893" s="8">
        <v>0</v>
      </c>
      <c r="AA2893" s="8">
        <v>0</v>
      </c>
      <c r="AB2893" s="8">
        <v>0</v>
      </c>
      <c r="AK2893" s="8">
        <v>0</v>
      </c>
      <c r="AL2893" s="8">
        <v>0</v>
      </c>
      <c r="AM2893" s="8">
        <v>0</v>
      </c>
      <c r="AN2893" s="8">
        <v>0</v>
      </c>
      <c r="AO2893" s="8">
        <v>0</v>
      </c>
      <c r="AP2893" s="8">
        <v>0</v>
      </c>
      <c r="AQ2893" s="8">
        <v>0</v>
      </c>
      <c r="AR2893" s="8">
        <v>0</v>
      </c>
      <c r="AS2893" s="8">
        <v>0</v>
      </c>
      <c r="AT2893" s="8">
        <v>0</v>
      </c>
      <c r="AU2893" s="8">
        <v>0</v>
      </c>
      <c r="AV2893" s="8">
        <v>0</v>
      </c>
    </row>
    <row r="2894" spans="1:48">
      <c r="A2894" s="8" t="s">
        <v>2002</v>
      </c>
      <c r="B2894" s="8">
        <v>200200056</v>
      </c>
      <c r="D2894" s="8" t="s">
        <v>13816</v>
      </c>
      <c r="E2894" s="8">
        <v>1.5E-3</v>
      </c>
      <c r="F2894" s="8">
        <v>2.0833333333333333E-3</v>
      </c>
      <c r="G2894" s="8">
        <v>2.5000000000000001E-3</v>
      </c>
      <c r="I2894" s="8">
        <v>4.5833333333333334E-3</v>
      </c>
      <c r="J2894" s="8">
        <v>1.6666666666666668E-3</v>
      </c>
      <c r="S2894" s="8">
        <v>200500028</v>
      </c>
      <c r="T2894" s="8">
        <v>1</v>
      </c>
      <c r="U2894" s="8">
        <v>0</v>
      </c>
      <c r="V2894" s="8">
        <v>0</v>
      </c>
      <c r="W2894" s="8">
        <v>0</v>
      </c>
      <c r="X2894" s="8">
        <v>0</v>
      </c>
      <c r="Y2894" s="8">
        <v>0</v>
      </c>
      <c r="Z2894" s="8">
        <v>0</v>
      </c>
      <c r="AA2894" s="8">
        <v>0</v>
      </c>
      <c r="AB2894" s="8">
        <v>0</v>
      </c>
      <c r="AK2894" s="8">
        <v>0</v>
      </c>
      <c r="AL2894" s="8">
        <v>0</v>
      </c>
      <c r="AM2894" s="8">
        <v>0</v>
      </c>
      <c r="AN2894" s="8">
        <v>0</v>
      </c>
      <c r="AO2894" s="8">
        <v>0</v>
      </c>
      <c r="AP2894" s="8">
        <v>0</v>
      </c>
      <c r="AQ2894" s="8">
        <v>0</v>
      </c>
      <c r="AR2894" s="8">
        <v>0</v>
      </c>
      <c r="AS2894" s="8">
        <v>0</v>
      </c>
      <c r="AT2894" s="8">
        <v>0</v>
      </c>
      <c r="AU2894" s="8">
        <v>0</v>
      </c>
      <c r="AV2894" s="8">
        <v>0</v>
      </c>
    </row>
    <row r="2895" spans="1:48">
      <c r="A2895" s="8" t="s">
        <v>2002</v>
      </c>
      <c r="B2895" s="8">
        <v>200200057</v>
      </c>
      <c r="D2895" s="8" t="s">
        <v>13817</v>
      </c>
      <c r="E2895" s="8">
        <v>1.5E-3</v>
      </c>
      <c r="F2895" s="8">
        <v>2.0833333333333333E-3</v>
      </c>
      <c r="G2895" s="8">
        <v>2.5000000000000001E-3</v>
      </c>
      <c r="I2895" s="8">
        <v>4.5833333333333334E-3</v>
      </c>
      <c r="J2895" s="8">
        <v>1.6666666666666668E-3</v>
      </c>
      <c r="S2895" s="8">
        <v>200500029</v>
      </c>
      <c r="T2895" s="8">
        <v>1</v>
      </c>
      <c r="U2895" s="8">
        <v>0</v>
      </c>
      <c r="V2895" s="8">
        <v>0</v>
      </c>
      <c r="W2895" s="8">
        <v>0</v>
      </c>
      <c r="X2895" s="8">
        <v>0</v>
      </c>
      <c r="Y2895" s="8">
        <v>0</v>
      </c>
      <c r="Z2895" s="8">
        <v>0</v>
      </c>
      <c r="AA2895" s="8">
        <v>0</v>
      </c>
      <c r="AB2895" s="8">
        <v>0</v>
      </c>
      <c r="AK2895" s="8">
        <v>0</v>
      </c>
      <c r="AL2895" s="8">
        <v>0</v>
      </c>
      <c r="AM2895" s="8">
        <v>0</v>
      </c>
      <c r="AN2895" s="8">
        <v>0</v>
      </c>
      <c r="AO2895" s="8">
        <v>0</v>
      </c>
      <c r="AP2895" s="8">
        <v>0</v>
      </c>
      <c r="AQ2895" s="8">
        <v>0</v>
      </c>
      <c r="AR2895" s="8">
        <v>0</v>
      </c>
      <c r="AS2895" s="8">
        <v>0</v>
      </c>
      <c r="AT2895" s="8">
        <v>0</v>
      </c>
      <c r="AU2895" s="8">
        <v>0</v>
      </c>
      <c r="AV2895" s="8">
        <v>0</v>
      </c>
    </row>
    <row r="2896" spans="1:48">
      <c r="A2896" s="8" t="s">
        <v>2002</v>
      </c>
      <c r="B2896" s="8">
        <v>200200058</v>
      </c>
      <c r="D2896" s="8" t="s">
        <v>13818</v>
      </c>
      <c r="E2896" s="8">
        <v>2.5000000000000001E-3</v>
      </c>
      <c r="F2896" s="8">
        <v>4.4999999999999997E-3</v>
      </c>
      <c r="G2896" s="8">
        <v>1.9E-2</v>
      </c>
      <c r="I2896" s="8">
        <v>2.35E-2</v>
      </c>
      <c r="J2896" s="8">
        <v>2.6666666666666666E-3</v>
      </c>
      <c r="S2896" s="8">
        <v>200500033</v>
      </c>
      <c r="T2896" s="8">
        <v>1</v>
      </c>
      <c r="U2896" s="8">
        <v>0</v>
      </c>
      <c r="V2896" s="8">
        <v>0</v>
      </c>
      <c r="W2896" s="8">
        <v>0</v>
      </c>
      <c r="X2896" s="8">
        <v>0</v>
      </c>
      <c r="Y2896" s="8">
        <v>0</v>
      </c>
      <c r="Z2896" s="8">
        <v>0</v>
      </c>
      <c r="AA2896" s="8">
        <v>0</v>
      </c>
      <c r="AB2896" s="8">
        <v>0</v>
      </c>
      <c r="AK2896" s="8">
        <v>0</v>
      </c>
      <c r="AL2896" s="8">
        <v>0</v>
      </c>
      <c r="AM2896" s="8">
        <v>0</v>
      </c>
      <c r="AN2896" s="8">
        <v>0</v>
      </c>
      <c r="AO2896" s="8">
        <v>0</v>
      </c>
      <c r="AP2896" s="8">
        <v>0</v>
      </c>
      <c r="AQ2896" s="8">
        <v>0</v>
      </c>
      <c r="AR2896" s="8">
        <v>0</v>
      </c>
      <c r="AS2896" s="8">
        <v>0</v>
      </c>
      <c r="AT2896" s="8">
        <v>0</v>
      </c>
      <c r="AU2896" s="8">
        <v>0</v>
      </c>
      <c r="AV2896" s="8">
        <v>0</v>
      </c>
    </row>
    <row r="2897" spans="1:48">
      <c r="A2897" s="8" t="s">
        <v>2002</v>
      </c>
      <c r="B2897" s="8">
        <v>200200059</v>
      </c>
      <c r="D2897" s="8" t="s">
        <v>13832</v>
      </c>
      <c r="E2897" s="8">
        <v>2.5000000000000001E-3</v>
      </c>
      <c r="F2897" s="8">
        <v>4.4999999999999997E-3</v>
      </c>
      <c r="G2897" s="8">
        <v>1.9E-2</v>
      </c>
      <c r="I2897" s="8">
        <v>2.35E-2</v>
      </c>
      <c r="J2897" s="8">
        <v>2.6666666666666666E-3</v>
      </c>
      <c r="S2897" s="8">
        <v>200500025</v>
      </c>
      <c r="T2897" s="8">
        <v>1</v>
      </c>
      <c r="U2897" s="8">
        <v>0</v>
      </c>
      <c r="V2897" s="8">
        <v>0</v>
      </c>
      <c r="W2897" s="8">
        <v>0</v>
      </c>
      <c r="X2897" s="8">
        <v>0</v>
      </c>
      <c r="Y2897" s="8">
        <v>0</v>
      </c>
      <c r="Z2897" s="8">
        <v>0</v>
      </c>
      <c r="AA2897" s="8">
        <v>0</v>
      </c>
      <c r="AB2897" s="8">
        <v>0</v>
      </c>
      <c r="AK2897" s="8">
        <v>0</v>
      </c>
      <c r="AL2897" s="8">
        <v>0</v>
      </c>
      <c r="AM2897" s="8">
        <v>0</v>
      </c>
      <c r="AN2897" s="8">
        <v>0</v>
      </c>
      <c r="AO2897" s="8">
        <v>0</v>
      </c>
      <c r="AP2897" s="8">
        <v>0</v>
      </c>
      <c r="AQ2897" s="8">
        <v>0</v>
      </c>
      <c r="AR2897" s="8">
        <v>0</v>
      </c>
      <c r="AS2897" s="8">
        <v>0</v>
      </c>
      <c r="AT2897" s="8">
        <v>0</v>
      </c>
      <c r="AU2897" s="8">
        <v>0</v>
      </c>
      <c r="AV2897" s="8">
        <v>0</v>
      </c>
    </row>
    <row r="2898" spans="1:48">
      <c r="A2898" s="8" t="s">
        <v>2002</v>
      </c>
      <c r="B2898" s="8">
        <v>200200060</v>
      </c>
      <c r="D2898" s="8" t="s">
        <v>14152</v>
      </c>
      <c r="E2898" s="8">
        <v>1.6500000000000001E-2</v>
      </c>
      <c r="F2898" s="8">
        <v>1.4499999999999999E-2</v>
      </c>
      <c r="G2898" s="8">
        <v>4.3583333333333335E-2</v>
      </c>
      <c r="I2898" s="8">
        <v>5.8083333333333334E-2</v>
      </c>
      <c r="J2898" s="8">
        <v>1.0499999999999999E-2</v>
      </c>
      <c r="S2898" s="8">
        <v>200500050</v>
      </c>
      <c r="T2898" s="8">
        <v>1</v>
      </c>
      <c r="U2898" s="8">
        <v>0</v>
      </c>
      <c r="V2898" s="8">
        <v>0</v>
      </c>
      <c r="W2898" s="8">
        <v>0</v>
      </c>
      <c r="X2898" s="8">
        <v>0</v>
      </c>
      <c r="Y2898" s="8">
        <v>0</v>
      </c>
      <c r="Z2898" s="8">
        <v>0</v>
      </c>
      <c r="AA2898" s="8">
        <v>0</v>
      </c>
      <c r="AB2898" s="8">
        <v>0</v>
      </c>
      <c r="AK2898" s="8">
        <v>0</v>
      </c>
      <c r="AL2898" s="8">
        <v>0</v>
      </c>
      <c r="AM2898" s="8">
        <v>0</v>
      </c>
      <c r="AN2898" s="8">
        <v>0</v>
      </c>
      <c r="AO2898" s="8">
        <v>0</v>
      </c>
      <c r="AP2898" s="8">
        <v>0</v>
      </c>
      <c r="AQ2898" s="8">
        <v>0</v>
      </c>
      <c r="AR2898" s="8">
        <v>0</v>
      </c>
      <c r="AS2898" s="8">
        <v>0</v>
      </c>
      <c r="AT2898" s="8">
        <v>0</v>
      </c>
      <c r="AU2898" s="8">
        <v>0</v>
      </c>
      <c r="AV2898" s="8">
        <v>0</v>
      </c>
    </row>
    <row r="2899" spans="1:48">
      <c r="A2899" s="8" t="s">
        <v>2002</v>
      </c>
      <c r="B2899" s="8">
        <v>200200061</v>
      </c>
      <c r="D2899" s="8" t="s">
        <v>14153</v>
      </c>
      <c r="E2899" s="8">
        <v>1.6500000000000001E-2</v>
      </c>
      <c r="F2899" s="8">
        <v>1.4499999999999999E-2</v>
      </c>
      <c r="G2899" s="8">
        <v>4.3583333333333335E-2</v>
      </c>
      <c r="I2899" s="8">
        <v>5.8083333333333334E-2</v>
      </c>
      <c r="J2899" s="8">
        <v>1.0499999999999999E-2</v>
      </c>
      <c r="S2899" s="8">
        <v>200500051</v>
      </c>
      <c r="T2899" s="8">
        <v>1</v>
      </c>
      <c r="U2899" s="8">
        <v>0</v>
      </c>
      <c r="V2899" s="8">
        <v>0</v>
      </c>
      <c r="W2899" s="8">
        <v>0</v>
      </c>
      <c r="X2899" s="8">
        <v>0</v>
      </c>
      <c r="Y2899" s="8">
        <v>0</v>
      </c>
      <c r="Z2899" s="8">
        <v>0</v>
      </c>
      <c r="AA2899" s="8">
        <v>0</v>
      </c>
      <c r="AB2899" s="8">
        <v>0</v>
      </c>
      <c r="AK2899" s="8">
        <v>0</v>
      </c>
      <c r="AL2899" s="8">
        <v>0</v>
      </c>
      <c r="AM2899" s="8">
        <v>0</v>
      </c>
      <c r="AN2899" s="8">
        <v>0</v>
      </c>
      <c r="AO2899" s="8">
        <v>0</v>
      </c>
      <c r="AP2899" s="8">
        <v>0</v>
      </c>
      <c r="AQ2899" s="8">
        <v>0</v>
      </c>
      <c r="AR2899" s="8">
        <v>0</v>
      </c>
      <c r="AS2899" s="8">
        <v>0</v>
      </c>
      <c r="AT2899" s="8">
        <v>0</v>
      </c>
      <c r="AU2899" s="8">
        <v>0</v>
      </c>
      <c r="AV2899" s="8">
        <v>0</v>
      </c>
    </row>
    <row r="2900" spans="1:48">
      <c r="A2900" s="8" t="s">
        <v>2002</v>
      </c>
      <c r="D2900" s="8">
        <v>0</v>
      </c>
      <c r="I2900" s="8">
        <v>0</v>
      </c>
      <c r="U2900" s="8">
        <v>0</v>
      </c>
      <c r="V2900" s="8">
        <v>0</v>
      </c>
      <c r="W2900" s="8">
        <v>0</v>
      </c>
      <c r="X2900" s="8">
        <v>0</v>
      </c>
      <c r="Y2900" s="8">
        <v>0</v>
      </c>
      <c r="Z2900" s="8">
        <v>0</v>
      </c>
      <c r="AA2900" s="8">
        <v>0</v>
      </c>
      <c r="AB2900" s="8">
        <v>0</v>
      </c>
      <c r="AK2900" s="8">
        <v>0</v>
      </c>
      <c r="AL2900" s="8">
        <v>0</v>
      </c>
      <c r="AM2900" s="8">
        <v>0</v>
      </c>
      <c r="AN2900" s="8">
        <v>0</v>
      </c>
      <c r="AO2900" s="8">
        <v>0</v>
      </c>
      <c r="AP2900" s="8">
        <v>0</v>
      </c>
      <c r="AQ2900" s="8">
        <v>0</v>
      </c>
      <c r="AR2900" s="8">
        <v>0</v>
      </c>
      <c r="AS2900" s="8">
        <v>0</v>
      </c>
      <c r="AT2900" s="8">
        <v>0</v>
      </c>
      <c r="AU2900" s="8">
        <v>0</v>
      </c>
      <c r="AV2900" s="8">
        <v>0</v>
      </c>
    </row>
    <row r="2901" spans="1:48">
      <c r="A2901" s="8" t="s">
        <v>2002</v>
      </c>
      <c r="D2901" s="8">
        <v>0</v>
      </c>
      <c r="I2901" s="8">
        <v>0</v>
      </c>
      <c r="U2901" s="8">
        <v>0</v>
      </c>
      <c r="V2901" s="8">
        <v>0</v>
      </c>
      <c r="W2901" s="8">
        <v>0</v>
      </c>
      <c r="X2901" s="8">
        <v>0</v>
      </c>
      <c r="Y2901" s="8">
        <v>0</v>
      </c>
      <c r="Z2901" s="8">
        <v>0</v>
      </c>
      <c r="AA2901" s="8">
        <v>0</v>
      </c>
      <c r="AB2901" s="8">
        <v>0</v>
      </c>
      <c r="AK2901" s="8">
        <v>0</v>
      </c>
      <c r="AL2901" s="8">
        <v>0</v>
      </c>
      <c r="AM2901" s="8">
        <v>0</v>
      </c>
      <c r="AN2901" s="8">
        <v>0</v>
      </c>
      <c r="AO2901" s="8">
        <v>0</v>
      </c>
      <c r="AP2901" s="8">
        <v>0</v>
      </c>
      <c r="AQ2901" s="8">
        <v>0</v>
      </c>
      <c r="AR2901" s="8">
        <v>0</v>
      </c>
      <c r="AS2901" s="8">
        <v>0</v>
      </c>
      <c r="AT2901" s="8">
        <v>0</v>
      </c>
      <c r="AU2901" s="8">
        <v>0</v>
      </c>
      <c r="AV2901" s="8">
        <v>0</v>
      </c>
    </row>
    <row r="2902" spans="1:48">
      <c r="A2902" s="8" t="s">
        <v>2002</v>
      </c>
      <c r="B2902" s="8">
        <v>200300031</v>
      </c>
      <c r="D2902" s="8" t="s">
        <v>14880</v>
      </c>
      <c r="I2902" s="8">
        <v>0</v>
      </c>
      <c r="S2902" s="8">
        <v>200410001</v>
      </c>
      <c r="T2902" s="8">
        <v>1</v>
      </c>
      <c r="U2902" s="8">
        <v>0</v>
      </c>
      <c r="V2902" s="8">
        <v>0</v>
      </c>
      <c r="W2902" s="8">
        <v>0</v>
      </c>
      <c r="X2902" s="8">
        <v>0</v>
      </c>
      <c r="Y2902" s="8">
        <v>0</v>
      </c>
      <c r="Z2902" s="8">
        <v>0</v>
      </c>
      <c r="AA2902" s="8">
        <v>0</v>
      </c>
      <c r="AB2902" s="8">
        <v>0</v>
      </c>
      <c r="AK2902" s="8">
        <v>0</v>
      </c>
      <c r="AL2902" s="8">
        <v>0</v>
      </c>
      <c r="AM2902" s="8">
        <v>0</v>
      </c>
      <c r="AN2902" s="8">
        <v>0</v>
      </c>
      <c r="AO2902" s="8">
        <v>0</v>
      </c>
      <c r="AP2902" s="8">
        <v>0</v>
      </c>
      <c r="AQ2902" s="8">
        <v>0</v>
      </c>
      <c r="AR2902" s="8">
        <v>0</v>
      </c>
      <c r="AS2902" s="8">
        <v>0</v>
      </c>
      <c r="AT2902" s="8">
        <v>0</v>
      </c>
      <c r="AU2902" s="8">
        <v>0</v>
      </c>
      <c r="AV2902" s="8">
        <v>0</v>
      </c>
    </row>
    <row r="2903" spans="1:48">
      <c r="A2903" s="8" t="s">
        <v>2002</v>
      </c>
      <c r="B2903" s="8">
        <v>200410001</v>
      </c>
      <c r="D2903" s="8" t="s">
        <v>14881</v>
      </c>
      <c r="I2903" s="8">
        <v>0</v>
      </c>
      <c r="S2903" s="8">
        <v>200210025</v>
      </c>
      <c r="T2903" s="8">
        <v>1</v>
      </c>
      <c r="U2903" s="8">
        <v>0</v>
      </c>
      <c r="V2903" s="8">
        <v>0</v>
      </c>
      <c r="W2903" s="8">
        <v>0</v>
      </c>
      <c r="X2903" s="8">
        <v>0</v>
      </c>
      <c r="Y2903" s="8">
        <v>0</v>
      </c>
      <c r="Z2903" s="8">
        <v>0</v>
      </c>
      <c r="AA2903" s="8">
        <v>0</v>
      </c>
      <c r="AB2903" s="8">
        <v>0</v>
      </c>
      <c r="AK2903" s="8">
        <v>0</v>
      </c>
      <c r="AL2903" s="8">
        <v>0</v>
      </c>
      <c r="AM2903" s="8">
        <v>0</v>
      </c>
      <c r="AN2903" s="8">
        <v>0</v>
      </c>
      <c r="AO2903" s="8">
        <v>0</v>
      </c>
      <c r="AP2903" s="8">
        <v>0</v>
      </c>
      <c r="AQ2903" s="8">
        <v>30013</v>
      </c>
      <c r="AR2903" s="8">
        <v>0.1</v>
      </c>
      <c r="AS2903" s="8">
        <v>0</v>
      </c>
      <c r="AT2903" s="8">
        <v>0</v>
      </c>
      <c r="AU2903" s="8">
        <v>0</v>
      </c>
      <c r="AV2903" s="8">
        <v>0</v>
      </c>
    </row>
    <row r="2904" spans="1:48">
      <c r="A2904" s="8" t="s">
        <v>2002</v>
      </c>
      <c r="B2904" s="8">
        <v>200210024</v>
      </c>
      <c r="D2904" s="8" t="s">
        <v>4496</v>
      </c>
      <c r="E2904" s="8">
        <v>3.0000000000000001E-3</v>
      </c>
      <c r="F2904" s="8">
        <v>5.0000000000000001E-4</v>
      </c>
      <c r="G2904" s="8">
        <v>1E-3</v>
      </c>
      <c r="I2904" s="8">
        <v>1.5E-3</v>
      </c>
      <c r="J2904" s="8">
        <v>2E-3</v>
      </c>
      <c r="S2904" s="8">
        <v>200510002</v>
      </c>
      <c r="T2904" s="8">
        <v>1</v>
      </c>
      <c r="U2904" s="8">
        <v>0</v>
      </c>
      <c r="V2904" s="8">
        <v>0</v>
      </c>
      <c r="W2904" s="8">
        <v>0</v>
      </c>
      <c r="X2904" s="8">
        <v>0</v>
      </c>
      <c r="Y2904" s="8">
        <v>0</v>
      </c>
      <c r="Z2904" s="8">
        <v>0</v>
      </c>
      <c r="AA2904" s="8">
        <v>0</v>
      </c>
      <c r="AB2904" s="8">
        <v>0</v>
      </c>
      <c r="AK2904" s="8">
        <v>0</v>
      </c>
      <c r="AL2904" s="8">
        <v>0</v>
      </c>
      <c r="AM2904" s="8">
        <v>0</v>
      </c>
      <c r="AN2904" s="8">
        <v>0</v>
      </c>
      <c r="AO2904" s="8">
        <v>0</v>
      </c>
      <c r="AP2904" s="8">
        <v>0</v>
      </c>
      <c r="AQ2904" s="8">
        <v>0</v>
      </c>
      <c r="AR2904" s="8">
        <v>0</v>
      </c>
      <c r="AS2904" s="8">
        <v>0</v>
      </c>
      <c r="AT2904" s="8">
        <v>0</v>
      </c>
      <c r="AU2904" s="8">
        <v>30201</v>
      </c>
      <c r="AV2904" s="8">
        <v>0.01</v>
      </c>
    </row>
    <row r="2905" spans="1:48">
      <c r="A2905" s="8" t="s">
        <v>2002</v>
      </c>
      <c r="B2905" s="8">
        <v>200210025</v>
      </c>
      <c r="D2905" s="8" t="s">
        <v>4497</v>
      </c>
      <c r="E2905" s="8">
        <v>8.0000000000000002E-3</v>
      </c>
      <c r="F2905" s="8">
        <v>5.3333333333333332E-3</v>
      </c>
      <c r="G2905" s="8">
        <v>6.0000000000000001E-3</v>
      </c>
      <c r="I2905" s="8">
        <v>1.1333333333333334E-2</v>
      </c>
      <c r="J2905" s="8">
        <v>8.0000000000000002E-3</v>
      </c>
      <c r="S2905" s="8">
        <v>200510008</v>
      </c>
      <c r="T2905" s="8">
        <v>1</v>
      </c>
      <c r="U2905" s="8">
        <v>0</v>
      </c>
      <c r="V2905" s="8">
        <v>0</v>
      </c>
      <c r="W2905" s="8">
        <v>0</v>
      </c>
      <c r="X2905" s="8">
        <v>0</v>
      </c>
      <c r="Y2905" s="8">
        <v>0</v>
      </c>
      <c r="Z2905" s="8">
        <v>0</v>
      </c>
      <c r="AA2905" s="8">
        <v>0</v>
      </c>
      <c r="AB2905" s="8">
        <v>0</v>
      </c>
      <c r="AK2905" s="8">
        <v>0</v>
      </c>
      <c r="AL2905" s="8">
        <v>0</v>
      </c>
      <c r="AM2905" s="8">
        <v>0</v>
      </c>
      <c r="AN2905" s="8">
        <v>0</v>
      </c>
      <c r="AO2905" s="8">
        <v>0</v>
      </c>
      <c r="AP2905" s="8">
        <v>0</v>
      </c>
      <c r="AQ2905" s="8">
        <v>30013</v>
      </c>
      <c r="AR2905" s="8">
        <v>0.16600000000000001</v>
      </c>
      <c r="AS2905" s="8">
        <v>0</v>
      </c>
      <c r="AT2905" s="8">
        <v>0</v>
      </c>
      <c r="AU2905" s="8">
        <v>30201</v>
      </c>
      <c r="AV2905" s="8">
        <v>0.01</v>
      </c>
    </row>
    <row r="2906" spans="1:48">
      <c r="A2906" s="8" t="s">
        <v>2002</v>
      </c>
      <c r="B2906" s="8">
        <v>200610001</v>
      </c>
      <c r="D2906" s="8" t="s">
        <v>14882</v>
      </c>
      <c r="E2906" s="8">
        <v>1.5833333333333335E-2</v>
      </c>
      <c r="F2906" s="8">
        <v>0.03</v>
      </c>
      <c r="G2906" s="8">
        <v>0.04</v>
      </c>
      <c r="I2906" s="8">
        <v>7.0000000000000007E-2</v>
      </c>
      <c r="J2906" s="8">
        <v>8.2000000000000003E-2</v>
      </c>
      <c r="S2906" s="8">
        <v>200210026</v>
      </c>
      <c r="T2906" s="8">
        <v>1</v>
      </c>
      <c r="U2906" s="8">
        <v>0</v>
      </c>
      <c r="V2906" s="8">
        <v>0</v>
      </c>
      <c r="W2906" s="8">
        <v>0</v>
      </c>
      <c r="X2906" s="8">
        <v>0</v>
      </c>
      <c r="Y2906" s="8">
        <v>0</v>
      </c>
      <c r="Z2906" s="8">
        <v>0</v>
      </c>
      <c r="AA2906" s="8">
        <v>0</v>
      </c>
      <c r="AB2906" s="8">
        <v>0</v>
      </c>
      <c r="AK2906" s="8">
        <v>0</v>
      </c>
      <c r="AL2906" s="8">
        <v>0</v>
      </c>
      <c r="AM2906" s="8">
        <v>0</v>
      </c>
      <c r="AN2906" s="8">
        <v>0</v>
      </c>
      <c r="AO2906" s="8">
        <v>0</v>
      </c>
      <c r="AP2906" s="8">
        <v>0</v>
      </c>
      <c r="AQ2906" s="8">
        <v>0</v>
      </c>
      <c r="AR2906" s="8">
        <v>0</v>
      </c>
      <c r="AS2906" s="8">
        <v>0</v>
      </c>
      <c r="AT2906" s="8">
        <v>0</v>
      </c>
      <c r="AU2906" s="8">
        <v>0</v>
      </c>
      <c r="AV2906" s="8">
        <v>0</v>
      </c>
    </row>
    <row r="2907" spans="1:48">
      <c r="A2907" s="8" t="s">
        <v>2002</v>
      </c>
      <c r="B2907" s="8">
        <v>200610002</v>
      </c>
      <c r="D2907" s="8" t="s">
        <v>14883</v>
      </c>
      <c r="E2907" s="8">
        <v>1.5833333333333335E-2</v>
      </c>
      <c r="F2907" s="8">
        <v>0.03</v>
      </c>
      <c r="G2907" s="8">
        <v>0.04</v>
      </c>
      <c r="I2907" s="8">
        <v>7.0000000000000007E-2</v>
      </c>
      <c r="J2907" s="8">
        <v>8.2000000000000003E-2</v>
      </c>
      <c r="S2907" s="8">
        <v>200210026</v>
      </c>
      <c r="T2907" s="8">
        <v>1</v>
      </c>
      <c r="U2907" s="8">
        <v>0</v>
      </c>
      <c r="V2907" s="8">
        <v>0</v>
      </c>
      <c r="W2907" s="8">
        <v>0</v>
      </c>
      <c r="X2907" s="8">
        <v>0</v>
      </c>
      <c r="Y2907" s="8">
        <v>0</v>
      </c>
      <c r="Z2907" s="8">
        <v>0</v>
      </c>
      <c r="AA2907" s="8">
        <v>0</v>
      </c>
      <c r="AB2907" s="8">
        <v>0</v>
      </c>
      <c r="AK2907" s="8">
        <v>0</v>
      </c>
      <c r="AL2907" s="8">
        <v>0</v>
      </c>
      <c r="AM2907" s="8">
        <v>0</v>
      </c>
      <c r="AN2907" s="8">
        <v>0</v>
      </c>
      <c r="AO2907" s="8">
        <v>0</v>
      </c>
      <c r="AP2907" s="8">
        <v>0</v>
      </c>
      <c r="AQ2907" s="8">
        <v>0</v>
      </c>
      <c r="AR2907" s="8">
        <v>0</v>
      </c>
      <c r="AS2907" s="8">
        <v>0</v>
      </c>
      <c r="AT2907" s="8">
        <v>0</v>
      </c>
      <c r="AU2907" s="8">
        <v>0</v>
      </c>
      <c r="AV2907" s="8">
        <v>0</v>
      </c>
    </row>
    <row r="2908" spans="1:48">
      <c r="A2908" s="8" t="s">
        <v>2002</v>
      </c>
      <c r="B2908" s="8">
        <v>200210026</v>
      </c>
      <c r="D2908" s="8" t="s">
        <v>4499</v>
      </c>
      <c r="E2908" s="8">
        <v>1.5833333333333335E-2</v>
      </c>
      <c r="F2908" s="8">
        <v>0.03</v>
      </c>
      <c r="G2908" s="8">
        <v>0.04</v>
      </c>
      <c r="I2908" s="8">
        <v>7.0000000000000007E-2</v>
      </c>
      <c r="J2908" s="8">
        <v>1.2E-2</v>
      </c>
      <c r="S2908" s="8">
        <v>200510009</v>
      </c>
      <c r="T2908" s="8">
        <v>1</v>
      </c>
      <c r="U2908" s="8">
        <v>0</v>
      </c>
      <c r="V2908" s="8">
        <v>0</v>
      </c>
      <c r="W2908" s="8">
        <v>0</v>
      </c>
      <c r="X2908" s="8">
        <v>0</v>
      </c>
      <c r="Y2908" s="8">
        <v>0</v>
      </c>
      <c r="Z2908" s="8">
        <v>0</v>
      </c>
      <c r="AA2908" s="8">
        <v>0</v>
      </c>
      <c r="AB2908" s="8">
        <v>0</v>
      </c>
      <c r="AK2908" s="8">
        <v>0</v>
      </c>
      <c r="AL2908" s="8">
        <v>0</v>
      </c>
      <c r="AM2908" s="8">
        <v>0</v>
      </c>
      <c r="AN2908" s="8">
        <v>0</v>
      </c>
      <c r="AO2908" s="8">
        <v>0</v>
      </c>
      <c r="AP2908" s="8">
        <v>0</v>
      </c>
      <c r="AQ2908" s="8">
        <v>30013</v>
      </c>
      <c r="AR2908" s="8">
        <v>1.5</v>
      </c>
      <c r="AS2908" s="8">
        <v>0</v>
      </c>
      <c r="AT2908" s="8">
        <v>0</v>
      </c>
      <c r="AU2908" s="8">
        <v>30201</v>
      </c>
      <c r="AV2908" s="8">
        <v>0.02</v>
      </c>
    </row>
    <row r="2909" spans="1:48">
      <c r="A2909" s="8" t="s">
        <v>2002</v>
      </c>
      <c r="D2909" s="8">
        <v>0</v>
      </c>
      <c r="I2909" s="8">
        <v>0</v>
      </c>
      <c r="U2909" s="8">
        <v>0</v>
      </c>
      <c r="V2909" s="8">
        <v>0</v>
      </c>
      <c r="W2909" s="8">
        <v>0</v>
      </c>
      <c r="X2909" s="8">
        <v>0</v>
      </c>
      <c r="Y2909" s="8">
        <v>0</v>
      </c>
      <c r="Z2909" s="8">
        <v>0</v>
      </c>
      <c r="AA2909" s="8">
        <v>0</v>
      </c>
      <c r="AB2909" s="8">
        <v>0</v>
      </c>
      <c r="AK2909" s="8">
        <v>0</v>
      </c>
      <c r="AL2909" s="8">
        <v>0</v>
      </c>
      <c r="AM2909" s="8">
        <v>0</v>
      </c>
      <c r="AN2909" s="8">
        <v>0</v>
      </c>
      <c r="AO2909" s="8">
        <v>0</v>
      </c>
      <c r="AP2909" s="8">
        <v>0</v>
      </c>
      <c r="AQ2909" s="8">
        <v>0</v>
      </c>
      <c r="AR2909" s="8">
        <v>0</v>
      </c>
      <c r="AS2909" s="8">
        <v>0</v>
      </c>
      <c r="AT2909" s="8">
        <v>0</v>
      </c>
      <c r="AU2909" s="8">
        <v>0</v>
      </c>
      <c r="AV2909" s="8">
        <v>0</v>
      </c>
    </row>
    <row r="2910" spans="1:48">
      <c r="A2910" s="8" t="s">
        <v>2002</v>
      </c>
      <c r="D2910" s="8">
        <v>0</v>
      </c>
      <c r="I2910" s="8">
        <v>0</v>
      </c>
      <c r="U2910" s="8">
        <v>0</v>
      </c>
      <c r="V2910" s="8">
        <v>0</v>
      </c>
      <c r="W2910" s="8">
        <v>0</v>
      </c>
      <c r="X2910" s="8">
        <v>0</v>
      </c>
      <c r="Y2910" s="8">
        <v>0</v>
      </c>
      <c r="Z2910" s="8">
        <v>0</v>
      </c>
      <c r="AA2910" s="8">
        <v>0</v>
      </c>
      <c r="AB2910" s="8">
        <v>0</v>
      </c>
      <c r="AK2910" s="8">
        <v>0</v>
      </c>
      <c r="AL2910" s="8">
        <v>0</v>
      </c>
      <c r="AM2910" s="8">
        <v>0</v>
      </c>
      <c r="AN2910" s="8">
        <v>0</v>
      </c>
      <c r="AO2910" s="8">
        <v>0</v>
      </c>
      <c r="AP2910" s="8">
        <v>0</v>
      </c>
      <c r="AQ2910" s="8">
        <v>0</v>
      </c>
      <c r="AR2910" s="8">
        <v>0</v>
      </c>
      <c r="AS2910" s="8">
        <v>0</v>
      </c>
      <c r="AT2910" s="8">
        <v>0</v>
      </c>
      <c r="AU2910" s="8">
        <v>0</v>
      </c>
      <c r="AV2910" s="8">
        <v>0</v>
      </c>
    </row>
    <row r="2911" spans="1:48">
      <c r="A2911" s="8" t="s">
        <v>2002</v>
      </c>
      <c r="D2911" s="8">
        <v>0</v>
      </c>
      <c r="I2911" s="8">
        <v>0</v>
      </c>
      <c r="U2911" s="8">
        <v>0</v>
      </c>
      <c r="V2911" s="8">
        <v>0</v>
      </c>
      <c r="W2911" s="8">
        <v>0</v>
      </c>
      <c r="X2911" s="8">
        <v>0</v>
      </c>
      <c r="Y2911" s="8">
        <v>0</v>
      </c>
      <c r="Z2911" s="8">
        <v>0</v>
      </c>
      <c r="AA2911" s="8">
        <v>0</v>
      </c>
      <c r="AB2911" s="8">
        <v>0</v>
      </c>
      <c r="AK2911" s="8">
        <v>0</v>
      </c>
      <c r="AL2911" s="8">
        <v>0</v>
      </c>
      <c r="AM2911" s="8">
        <v>0</v>
      </c>
      <c r="AN2911" s="8">
        <v>0</v>
      </c>
      <c r="AO2911" s="8">
        <v>0</v>
      </c>
      <c r="AP2911" s="8">
        <v>0</v>
      </c>
      <c r="AQ2911" s="8">
        <v>0</v>
      </c>
      <c r="AR2911" s="8">
        <v>0</v>
      </c>
      <c r="AS2911" s="8">
        <v>0</v>
      </c>
      <c r="AT2911" s="8">
        <v>0</v>
      </c>
      <c r="AU2911" s="8">
        <v>0</v>
      </c>
      <c r="AV2911" s="8">
        <v>0</v>
      </c>
    </row>
    <row r="2912" spans="1:48">
      <c r="A2912" s="8" t="s">
        <v>2002</v>
      </c>
      <c r="B2912" s="8">
        <v>207210001</v>
      </c>
      <c r="D2912" s="8" t="s">
        <v>14884</v>
      </c>
      <c r="E2912" s="8">
        <v>3.3333333333333335E-3</v>
      </c>
      <c r="G2912" s="8">
        <v>7.5000000000000002E-4</v>
      </c>
      <c r="I2912" s="8">
        <v>7.5000000000000002E-4</v>
      </c>
      <c r="J2912" s="8">
        <v>3.5000000000000001E-3</v>
      </c>
      <c r="U2912" s="8">
        <v>0</v>
      </c>
      <c r="V2912" s="8">
        <v>0</v>
      </c>
      <c r="W2912" s="8">
        <v>0</v>
      </c>
      <c r="X2912" s="8">
        <v>0</v>
      </c>
      <c r="Y2912" s="8">
        <v>0</v>
      </c>
      <c r="Z2912" s="8">
        <v>0</v>
      </c>
      <c r="AA2912" s="8">
        <v>0</v>
      </c>
      <c r="AB2912" s="8">
        <v>0</v>
      </c>
      <c r="AK2912" s="8">
        <v>0</v>
      </c>
      <c r="AL2912" s="8">
        <v>0</v>
      </c>
      <c r="AM2912" s="8">
        <v>0</v>
      </c>
      <c r="AN2912" s="8">
        <v>0</v>
      </c>
      <c r="AO2912" s="8">
        <v>0</v>
      </c>
      <c r="AP2912" s="8">
        <v>0</v>
      </c>
      <c r="AQ2912" s="8">
        <v>30013</v>
      </c>
      <c r="AR2912" s="8">
        <v>2.9412000000000001E-2</v>
      </c>
      <c r="AS2912" s="8">
        <v>0</v>
      </c>
      <c r="AT2912" s="8">
        <v>0</v>
      </c>
      <c r="AU2912" s="8">
        <v>0</v>
      </c>
      <c r="AV2912" s="8">
        <v>0</v>
      </c>
    </row>
    <row r="2913" spans="1:48">
      <c r="A2913" s="8" t="s">
        <v>2002</v>
      </c>
      <c r="B2913" s="8">
        <v>207200001</v>
      </c>
      <c r="D2913" s="8" t="s">
        <v>14885</v>
      </c>
      <c r="E2913" s="8">
        <v>3.3333333333333335E-3</v>
      </c>
      <c r="G2913" s="8">
        <v>2.0000000000000001E-4</v>
      </c>
      <c r="I2913" s="8">
        <v>2.0000000000000001E-4</v>
      </c>
      <c r="J2913" s="8">
        <v>3.5000000000000001E-3</v>
      </c>
      <c r="U2913" s="8">
        <v>0</v>
      </c>
      <c r="V2913" s="8">
        <v>0</v>
      </c>
      <c r="W2913" s="8">
        <v>0</v>
      </c>
      <c r="X2913" s="8">
        <v>0</v>
      </c>
      <c r="Y2913" s="8">
        <v>0</v>
      </c>
      <c r="Z2913" s="8">
        <v>0</v>
      </c>
      <c r="AA2913" s="8">
        <v>0</v>
      </c>
      <c r="AB2913" s="8">
        <v>0</v>
      </c>
      <c r="AK2913" s="8">
        <v>0</v>
      </c>
      <c r="AL2913" s="8">
        <v>0</v>
      </c>
      <c r="AM2913" s="8">
        <v>0</v>
      </c>
      <c r="AN2913" s="8">
        <v>0</v>
      </c>
      <c r="AO2913" s="8">
        <v>0</v>
      </c>
      <c r="AP2913" s="8">
        <v>0</v>
      </c>
      <c r="AQ2913" s="8">
        <v>30013</v>
      </c>
      <c r="AR2913" s="8">
        <v>2.5000000000000001E-2</v>
      </c>
      <c r="AS2913" s="8">
        <v>0</v>
      </c>
      <c r="AT2913" s="8">
        <v>0</v>
      </c>
      <c r="AU2913" s="8">
        <v>30201</v>
      </c>
      <c r="AV2913" s="8">
        <v>6.2500000000000003E-3</v>
      </c>
    </row>
    <row r="2914" spans="1:48">
      <c r="A2914" s="8" t="s">
        <v>2002</v>
      </c>
      <c r="D2914" s="8">
        <v>0</v>
      </c>
      <c r="I2914" s="8">
        <v>0</v>
      </c>
      <c r="U2914" s="8">
        <v>0</v>
      </c>
      <c r="V2914" s="8">
        <v>0</v>
      </c>
      <c r="W2914" s="8">
        <v>0</v>
      </c>
      <c r="X2914" s="8">
        <v>0</v>
      </c>
      <c r="Y2914" s="8">
        <v>0</v>
      </c>
      <c r="Z2914" s="8">
        <v>0</v>
      </c>
      <c r="AA2914" s="8">
        <v>0</v>
      </c>
      <c r="AB2914" s="8">
        <v>0</v>
      </c>
      <c r="AK2914" s="8">
        <v>0</v>
      </c>
      <c r="AL2914" s="8">
        <v>0</v>
      </c>
      <c r="AM2914" s="8">
        <v>0</v>
      </c>
      <c r="AN2914" s="8">
        <v>0</v>
      </c>
      <c r="AO2914" s="8">
        <v>0</v>
      </c>
      <c r="AP2914" s="8">
        <v>0</v>
      </c>
      <c r="AQ2914" s="8">
        <v>0</v>
      </c>
      <c r="AR2914" s="8">
        <v>0</v>
      </c>
      <c r="AS2914" s="8">
        <v>0</v>
      </c>
      <c r="AT2914" s="8">
        <v>0</v>
      </c>
      <c r="AU2914" s="8">
        <v>0</v>
      </c>
      <c r="AV2914" s="8">
        <v>0</v>
      </c>
    </row>
    <row r="2915" spans="1:48">
      <c r="A2915" s="8" t="s">
        <v>2002</v>
      </c>
      <c r="B2915" s="8">
        <v>200210014</v>
      </c>
      <c r="D2915" s="8" t="s">
        <v>4502</v>
      </c>
      <c r="E2915" s="8">
        <v>6.0000000000000001E-3</v>
      </c>
      <c r="F2915" s="8">
        <v>1.6666666666666666E-2</v>
      </c>
      <c r="G2915" s="8">
        <v>3.6309523809523812E-2</v>
      </c>
      <c r="I2915" s="8">
        <v>5.2976190476190482E-2</v>
      </c>
      <c r="J2915" s="8">
        <v>5.1999999999999998E-3</v>
      </c>
      <c r="S2915" s="8">
        <v>200100010</v>
      </c>
      <c r="T2915" s="8">
        <v>1</v>
      </c>
      <c r="U2915" s="8">
        <v>0</v>
      </c>
      <c r="V2915" s="8">
        <v>0</v>
      </c>
      <c r="W2915" s="8">
        <v>0</v>
      </c>
      <c r="X2915" s="8">
        <v>0</v>
      </c>
      <c r="Y2915" s="8">
        <v>0</v>
      </c>
      <c r="Z2915" s="8">
        <v>0</v>
      </c>
      <c r="AA2915" s="8">
        <v>0</v>
      </c>
      <c r="AB2915" s="8">
        <v>0</v>
      </c>
      <c r="AK2915" s="8">
        <v>0</v>
      </c>
      <c r="AL2915" s="8">
        <v>0</v>
      </c>
      <c r="AM2915" s="8">
        <v>0</v>
      </c>
      <c r="AN2915" s="8">
        <v>0</v>
      </c>
      <c r="AO2915" s="8">
        <v>0</v>
      </c>
      <c r="AP2915" s="8">
        <v>0</v>
      </c>
      <c r="AQ2915" s="8">
        <v>300000206</v>
      </c>
      <c r="AR2915" s="8">
        <v>1</v>
      </c>
      <c r="AS2915" s="8">
        <v>30017</v>
      </c>
      <c r="AT2915" s="8">
        <v>1.25E-3</v>
      </c>
      <c r="AU2915" s="8">
        <v>30201</v>
      </c>
      <c r="AV2915" s="8">
        <v>0.01</v>
      </c>
    </row>
    <row r="2916" spans="1:48">
      <c r="A2916" s="8" t="s">
        <v>2002</v>
      </c>
      <c r="B2916" s="8">
        <v>200210015</v>
      </c>
      <c r="D2916" s="8" t="s">
        <v>4503</v>
      </c>
      <c r="E2916" s="8">
        <v>6.0000000000000001E-3</v>
      </c>
      <c r="F2916" s="8">
        <v>1.6666666666666666E-2</v>
      </c>
      <c r="G2916" s="8">
        <v>3.6309523809523812E-2</v>
      </c>
      <c r="I2916" s="8">
        <v>5.2976190476190482E-2</v>
      </c>
      <c r="J2916" s="8">
        <v>5.1999999999999998E-3</v>
      </c>
      <c r="S2916" s="8">
        <v>200100011</v>
      </c>
      <c r="T2916" s="8">
        <v>1</v>
      </c>
      <c r="U2916" s="8">
        <v>0</v>
      </c>
      <c r="V2916" s="8">
        <v>0</v>
      </c>
      <c r="W2916" s="8">
        <v>0</v>
      </c>
      <c r="X2916" s="8">
        <v>0</v>
      </c>
      <c r="Y2916" s="8">
        <v>0</v>
      </c>
      <c r="Z2916" s="8">
        <v>0</v>
      </c>
      <c r="AA2916" s="8">
        <v>0</v>
      </c>
      <c r="AB2916" s="8">
        <v>0</v>
      </c>
      <c r="AK2916" s="8">
        <v>0</v>
      </c>
      <c r="AL2916" s="8">
        <v>0</v>
      </c>
      <c r="AM2916" s="8">
        <v>0</v>
      </c>
      <c r="AN2916" s="8">
        <v>0</v>
      </c>
      <c r="AO2916" s="8">
        <v>0</v>
      </c>
      <c r="AP2916" s="8">
        <v>0</v>
      </c>
      <c r="AQ2916" s="8">
        <v>300000206</v>
      </c>
      <c r="AR2916" s="8">
        <v>1</v>
      </c>
      <c r="AS2916" s="8">
        <v>30017</v>
      </c>
      <c r="AT2916" s="8">
        <v>1.25E-3</v>
      </c>
      <c r="AU2916" s="8">
        <v>30201</v>
      </c>
      <c r="AV2916" s="8">
        <v>0.01</v>
      </c>
    </row>
    <row r="2917" spans="1:48">
      <c r="A2917" s="8" t="s">
        <v>2002</v>
      </c>
      <c r="B2917" s="8">
        <v>200210019</v>
      </c>
      <c r="D2917" s="8" t="s">
        <v>4502</v>
      </c>
      <c r="E2917" s="8">
        <v>6.0000000000000001E-3</v>
      </c>
      <c r="F2917" s="8">
        <v>1.6666666666666666E-2</v>
      </c>
      <c r="G2917" s="8">
        <v>3.6309523809523812E-2</v>
      </c>
      <c r="I2917" s="8">
        <v>5.2976190476190482E-2</v>
      </c>
      <c r="J2917" s="8">
        <v>5.1999999999999998E-3</v>
      </c>
      <c r="S2917" s="8">
        <v>200100010</v>
      </c>
      <c r="T2917" s="8">
        <v>1</v>
      </c>
      <c r="U2917" s="8">
        <v>0</v>
      </c>
      <c r="V2917" s="8">
        <v>0</v>
      </c>
      <c r="W2917" s="8">
        <v>0</v>
      </c>
      <c r="X2917" s="8">
        <v>0</v>
      </c>
      <c r="Y2917" s="8">
        <v>0</v>
      </c>
      <c r="Z2917" s="8">
        <v>0</v>
      </c>
      <c r="AA2917" s="8">
        <v>0</v>
      </c>
      <c r="AB2917" s="8">
        <v>0</v>
      </c>
      <c r="AK2917" s="8">
        <v>0</v>
      </c>
      <c r="AL2917" s="8">
        <v>0</v>
      </c>
      <c r="AM2917" s="8">
        <v>0</v>
      </c>
      <c r="AN2917" s="8">
        <v>0</v>
      </c>
      <c r="AO2917" s="8">
        <v>0</v>
      </c>
      <c r="AP2917" s="8">
        <v>0</v>
      </c>
      <c r="AQ2917" s="8">
        <v>300000206</v>
      </c>
      <c r="AR2917" s="8">
        <v>1</v>
      </c>
      <c r="AS2917" s="8">
        <v>30017</v>
      </c>
      <c r="AT2917" s="8">
        <v>1.25E-3</v>
      </c>
      <c r="AU2917" s="8">
        <v>30201</v>
      </c>
      <c r="AV2917" s="8">
        <v>0.01</v>
      </c>
    </row>
    <row r="2918" spans="1:48">
      <c r="A2918" s="8" t="s">
        <v>2002</v>
      </c>
      <c r="B2918" s="8">
        <v>200210020</v>
      </c>
      <c r="D2918" s="8" t="s">
        <v>4503</v>
      </c>
      <c r="E2918" s="8">
        <v>6.0000000000000001E-3</v>
      </c>
      <c r="F2918" s="8">
        <v>1.6666666666666666E-2</v>
      </c>
      <c r="G2918" s="8">
        <v>3.6309523809523812E-2</v>
      </c>
      <c r="I2918" s="8">
        <v>5.2976190476190482E-2</v>
      </c>
      <c r="J2918" s="8">
        <v>5.1999999999999998E-3</v>
      </c>
      <c r="S2918" s="8">
        <v>200100011</v>
      </c>
      <c r="T2918" s="8">
        <v>1</v>
      </c>
      <c r="U2918" s="8">
        <v>0</v>
      </c>
      <c r="V2918" s="8">
        <v>0</v>
      </c>
      <c r="W2918" s="8">
        <v>0</v>
      </c>
      <c r="X2918" s="8">
        <v>0</v>
      </c>
      <c r="Y2918" s="8">
        <v>0</v>
      </c>
      <c r="Z2918" s="8">
        <v>0</v>
      </c>
      <c r="AA2918" s="8">
        <v>0</v>
      </c>
      <c r="AB2918" s="8">
        <v>0</v>
      </c>
      <c r="AK2918" s="8">
        <v>0</v>
      </c>
      <c r="AL2918" s="8">
        <v>0</v>
      </c>
      <c r="AM2918" s="8">
        <v>0</v>
      </c>
      <c r="AN2918" s="8">
        <v>0</v>
      </c>
      <c r="AO2918" s="8">
        <v>0</v>
      </c>
      <c r="AP2918" s="8">
        <v>0</v>
      </c>
      <c r="AQ2918" s="8">
        <v>300000206</v>
      </c>
      <c r="AR2918" s="8">
        <v>1</v>
      </c>
      <c r="AS2918" s="8">
        <v>30017</v>
      </c>
      <c r="AT2918" s="8">
        <v>1.25E-3</v>
      </c>
      <c r="AU2918" s="8">
        <v>30201</v>
      </c>
      <c r="AV2918" s="8">
        <v>0.01</v>
      </c>
    </row>
    <row r="2919" spans="1:48">
      <c r="A2919" s="8" t="s">
        <v>2002</v>
      </c>
      <c r="D2919" s="8">
        <v>0</v>
      </c>
      <c r="I2919" s="8">
        <v>0</v>
      </c>
      <c r="U2919" s="8">
        <v>0</v>
      </c>
      <c r="V2919" s="8">
        <v>0</v>
      </c>
      <c r="W2919" s="8">
        <v>0</v>
      </c>
      <c r="X2919" s="8">
        <v>0</v>
      </c>
      <c r="Y2919" s="8">
        <v>0</v>
      </c>
      <c r="Z2919" s="8">
        <v>0</v>
      </c>
      <c r="AA2919" s="8">
        <v>0</v>
      </c>
      <c r="AB2919" s="8">
        <v>0</v>
      </c>
      <c r="AK2919" s="8">
        <v>0</v>
      </c>
      <c r="AL2919" s="8">
        <v>0</v>
      </c>
      <c r="AM2919" s="8">
        <v>0</v>
      </c>
      <c r="AN2919" s="8">
        <v>0</v>
      </c>
      <c r="AO2919" s="8">
        <v>0</v>
      </c>
      <c r="AP2919" s="8">
        <v>0</v>
      </c>
      <c r="AQ2919" s="8">
        <v>0</v>
      </c>
      <c r="AR2919" s="8">
        <v>0</v>
      </c>
      <c r="AS2919" s="8">
        <v>0</v>
      </c>
      <c r="AT2919" s="8">
        <v>0</v>
      </c>
      <c r="AU2919" s="8">
        <v>0</v>
      </c>
      <c r="AV2919" s="8">
        <v>0</v>
      </c>
    </row>
    <row r="2920" spans="1:48">
      <c r="A2920" s="8" t="s">
        <v>2002</v>
      </c>
      <c r="B2920" s="8">
        <v>202200005</v>
      </c>
      <c r="D2920" s="8" t="s">
        <v>14886</v>
      </c>
      <c r="E2920" s="8">
        <v>6.8333333333333336E-3</v>
      </c>
      <c r="F2920" s="8">
        <v>1.2833333333333334E-2</v>
      </c>
      <c r="G2920" s="8">
        <v>3.4499999999999996E-2</v>
      </c>
      <c r="I2920" s="8">
        <v>4.7333333333333331E-2</v>
      </c>
      <c r="J2920" s="8">
        <v>1.2833333333333334E-2</v>
      </c>
      <c r="S2920" s="8">
        <v>202500005</v>
      </c>
      <c r="T2920" s="8">
        <v>1</v>
      </c>
      <c r="U2920" s="8">
        <v>0</v>
      </c>
      <c r="V2920" s="8">
        <v>0</v>
      </c>
      <c r="W2920" s="8">
        <v>0</v>
      </c>
      <c r="X2920" s="8">
        <v>0</v>
      </c>
      <c r="Y2920" s="8">
        <v>0</v>
      </c>
      <c r="Z2920" s="8">
        <v>0</v>
      </c>
      <c r="AA2920" s="8">
        <v>0</v>
      </c>
      <c r="AB2920" s="8">
        <v>0</v>
      </c>
      <c r="AK2920" s="8">
        <v>0</v>
      </c>
      <c r="AL2920" s="8">
        <v>0</v>
      </c>
      <c r="AM2920" s="8">
        <v>0</v>
      </c>
      <c r="AN2920" s="8">
        <v>0</v>
      </c>
      <c r="AO2920" s="8">
        <v>0</v>
      </c>
      <c r="AP2920" s="8">
        <v>0</v>
      </c>
      <c r="AQ2920" s="8">
        <v>30013</v>
      </c>
      <c r="AR2920" s="8">
        <v>0.3</v>
      </c>
      <c r="AS2920" s="8">
        <v>0</v>
      </c>
      <c r="AT2920" s="8">
        <v>0</v>
      </c>
      <c r="AU2920" s="8">
        <v>30201</v>
      </c>
      <c r="AV2920" s="8">
        <v>0.01</v>
      </c>
    </row>
    <row r="2921" spans="1:48">
      <c r="A2921" s="8" t="s">
        <v>2002</v>
      </c>
      <c r="B2921" s="8">
        <v>202200006</v>
      </c>
      <c r="D2921" s="8" t="s">
        <v>14887</v>
      </c>
      <c r="E2921" s="8">
        <v>6.8333333333333336E-3</v>
      </c>
      <c r="F2921" s="8">
        <v>1.2833333333333334E-2</v>
      </c>
      <c r="G2921" s="8">
        <v>3.4499999999999996E-2</v>
      </c>
      <c r="I2921" s="8">
        <v>4.7333333333333331E-2</v>
      </c>
      <c r="J2921" s="8">
        <v>1.6E-2</v>
      </c>
      <c r="S2921" s="8">
        <v>202500006</v>
      </c>
      <c r="T2921" s="8">
        <v>1</v>
      </c>
      <c r="U2921" s="8">
        <v>0</v>
      </c>
      <c r="V2921" s="8">
        <v>0</v>
      </c>
      <c r="W2921" s="8">
        <v>0</v>
      </c>
      <c r="X2921" s="8">
        <v>0</v>
      </c>
      <c r="Y2921" s="8">
        <v>0</v>
      </c>
      <c r="Z2921" s="8">
        <v>0</v>
      </c>
      <c r="AA2921" s="8">
        <v>0</v>
      </c>
      <c r="AB2921" s="8">
        <v>0</v>
      </c>
      <c r="AK2921" s="8">
        <v>0</v>
      </c>
      <c r="AL2921" s="8">
        <v>0</v>
      </c>
      <c r="AM2921" s="8">
        <v>0</v>
      </c>
      <c r="AN2921" s="8">
        <v>0</v>
      </c>
      <c r="AO2921" s="8">
        <v>0</v>
      </c>
      <c r="AP2921" s="8">
        <v>0</v>
      </c>
      <c r="AQ2921" s="8">
        <v>0</v>
      </c>
      <c r="AR2921" s="8">
        <v>0</v>
      </c>
      <c r="AS2921" s="8">
        <v>0</v>
      </c>
      <c r="AT2921" s="8">
        <v>0</v>
      </c>
      <c r="AU2921" s="8">
        <v>0</v>
      </c>
      <c r="AV2921" s="8">
        <v>0</v>
      </c>
    </row>
    <row r="2922" spans="1:48">
      <c r="A2922" s="8" t="s">
        <v>2002</v>
      </c>
      <c r="B2922" s="8">
        <v>205200000</v>
      </c>
      <c r="D2922" s="8" t="s">
        <v>14888</v>
      </c>
      <c r="I2922" s="8">
        <v>0</v>
      </c>
      <c r="S2922" s="8">
        <v>205110001</v>
      </c>
      <c r="T2922" s="8">
        <v>1</v>
      </c>
      <c r="U2922" s="8">
        <v>0</v>
      </c>
      <c r="V2922" s="8">
        <v>0</v>
      </c>
      <c r="W2922" s="8">
        <v>0</v>
      </c>
      <c r="X2922" s="8">
        <v>0</v>
      </c>
      <c r="Y2922" s="8">
        <v>0</v>
      </c>
      <c r="Z2922" s="8">
        <v>0</v>
      </c>
      <c r="AA2922" s="8">
        <v>0</v>
      </c>
      <c r="AB2922" s="8">
        <v>0</v>
      </c>
      <c r="AK2922" s="8">
        <v>0</v>
      </c>
      <c r="AL2922" s="8">
        <v>0</v>
      </c>
      <c r="AM2922" s="8">
        <v>0</v>
      </c>
      <c r="AN2922" s="8">
        <v>0</v>
      </c>
      <c r="AO2922" s="8">
        <v>0</v>
      </c>
      <c r="AP2922" s="8">
        <v>0</v>
      </c>
      <c r="AQ2922" s="8">
        <v>30013</v>
      </c>
      <c r="AR2922" s="8">
        <v>0.25</v>
      </c>
      <c r="AS2922" s="8">
        <v>0</v>
      </c>
      <c r="AT2922" s="8">
        <v>0</v>
      </c>
      <c r="AU2922" s="8">
        <v>30201</v>
      </c>
      <c r="AV2922" s="8">
        <v>0.02</v>
      </c>
    </row>
    <row r="2923" spans="1:48">
      <c r="A2923" s="8" t="s">
        <v>2002</v>
      </c>
      <c r="D2923" s="8">
        <v>0</v>
      </c>
      <c r="I2923" s="8">
        <v>0</v>
      </c>
      <c r="U2923" s="8">
        <v>0</v>
      </c>
      <c r="V2923" s="8">
        <v>0</v>
      </c>
      <c r="W2923" s="8">
        <v>0</v>
      </c>
      <c r="X2923" s="8">
        <v>0</v>
      </c>
      <c r="Y2923" s="8">
        <v>0</v>
      </c>
      <c r="Z2923" s="8">
        <v>0</v>
      </c>
      <c r="AA2923" s="8">
        <v>0</v>
      </c>
      <c r="AB2923" s="8">
        <v>0</v>
      </c>
      <c r="AK2923" s="8">
        <v>0</v>
      </c>
      <c r="AL2923" s="8">
        <v>0</v>
      </c>
      <c r="AM2923" s="8">
        <v>0</v>
      </c>
      <c r="AN2923" s="8">
        <v>0</v>
      </c>
      <c r="AO2923" s="8">
        <v>0</v>
      </c>
      <c r="AP2923" s="8">
        <v>0</v>
      </c>
      <c r="AQ2923" s="8">
        <v>0</v>
      </c>
      <c r="AR2923" s="8">
        <v>0</v>
      </c>
      <c r="AS2923" s="8">
        <v>0</v>
      </c>
      <c r="AT2923" s="8">
        <v>0</v>
      </c>
      <c r="AU2923" s="8">
        <v>0</v>
      </c>
      <c r="AV2923" s="8">
        <v>0</v>
      </c>
    </row>
    <row r="2924" spans="1:48">
      <c r="A2924" s="8" t="s">
        <v>2002</v>
      </c>
      <c r="B2924" s="8">
        <v>205200007</v>
      </c>
      <c r="D2924" s="8" t="s">
        <v>14204</v>
      </c>
      <c r="I2924" s="8">
        <v>0</v>
      </c>
      <c r="S2924" s="8">
        <v>205500007</v>
      </c>
      <c r="T2924" s="8">
        <v>1</v>
      </c>
      <c r="U2924" s="8">
        <v>0</v>
      </c>
      <c r="V2924" s="8">
        <v>0</v>
      </c>
      <c r="W2924" s="8">
        <v>0</v>
      </c>
      <c r="X2924" s="8">
        <v>0</v>
      </c>
      <c r="Y2924" s="8">
        <v>0</v>
      </c>
      <c r="Z2924" s="8">
        <v>0</v>
      </c>
      <c r="AA2924" s="8">
        <v>0</v>
      </c>
      <c r="AB2924" s="8">
        <v>0</v>
      </c>
      <c r="AK2924" s="8">
        <v>0</v>
      </c>
      <c r="AL2924" s="8">
        <v>0</v>
      </c>
      <c r="AM2924" s="8">
        <v>0</v>
      </c>
      <c r="AN2924" s="8">
        <v>0</v>
      </c>
      <c r="AO2924" s="8">
        <v>0</v>
      </c>
      <c r="AP2924" s="8">
        <v>0</v>
      </c>
      <c r="AQ2924" s="8">
        <v>0</v>
      </c>
      <c r="AR2924" s="8">
        <v>0</v>
      </c>
      <c r="AS2924" s="8">
        <v>0</v>
      </c>
      <c r="AT2924" s="8">
        <v>0</v>
      </c>
      <c r="AU2924" s="8">
        <v>0</v>
      </c>
      <c r="AV2924" s="8">
        <v>0</v>
      </c>
    </row>
    <row r="2925" spans="1:48">
      <c r="A2925" s="8" t="s">
        <v>2002</v>
      </c>
      <c r="B2925" s="8">
        <v>205200006</v>
      </c>
      <c r="D2925" s="8" t="s">
        <v>14889</v>
      </c>
      <c r="I2925" s="8">
        <v>0</v>
      </c>
      <c r="S2925" s="8">
        <v>205500006</v>
      </c>
      <c r="T2925" s="8">
        <v>1</v>
      </c>
      <c r="U2925" s="8">
        <v>0</v>
      </c>
      <c r="V2925" s="8">
        <v>0</v>
      </c>
      <c r="W2925" s="8">
        <v>0</v>
      </c>
      <c r="X2925" s="8">
        <v>0</v>
      </c>
      <c r="Y2925" s="8">
        <v>0</v>
      </c>
      <c r="Z2925" s="8">
        <v>0</v>
      </c>
      <c r="AA2925" s="8">
        <v>0</v>
      </c>
      <c r="AB2925" s="8">
        <v>0</v>
      </c>
      <c r="AK2925" s="8">
        <v>0</v>
      </c>
      <c r="AL2925" s="8">
        <v>0</v>
      </c>
      <c r="AM2925" s="8">
        <v>0</v>
      </c>
      <c r="AN2925" s="8">
        <v>0</v>
      </c>
      <c r="AO2925" s="8">
        <v>0</v>
      </c>
      <c r="AP2925" s="8">
        <v>0</v>
      </c>
      <c r="AQ2925" s="8">
        <v>0</v>
      </c>
      <c r="AR2925" s="8">
        <v>0</v>
      </c>
      <c r="AS2925" s="8">
        <v>0</v>
      </c>
      <c r="AT2925" s="8">
        <v>0</v>
      </c>
      <c r="AU2925" s="8">
        <v>0</v>
      </c>
      <c r="AV2925" s="8">
        <v>0</v>
      </c>
    </row>
    <row r="2926" spans="1:48">
      <c r="A2926" s="8" t="s">
        <v>2002</v>
      </c>
      <c r="B2926" s="8">
        <v>205200005</v>
      </c>
      <c r="D2926" s="8" t="s">
        <v>14890</v>
      </c>
      <c r="I2926" s="8">
        <v>0</v>
      </c>
      <c r="S2926" s="8">
        <v>205500005</v>
      </c>
      <c r="T2926" s="8">
        <v>1</v>
      </c>
      <c r="U2926" s="8">
        <v>0</v>
      </c>
      <c r="V2926" s="8">
        <v>0</v>
      </c>
      <c r="W2926" s="8">
        <v>0</v>
      </c>
      <c r="X2926" s="8">
        <v>0</v>
      </c>
      <c r="Y2926" s="8">
        <v>0</v>
      </c>
      <c r="Z2926" s="8">
        <v>0</v>
      </c>
      <c r="AA2926" s="8">
        <v>0</v>
      </c>
      <c r="AB2926" s="8">
        <v>0</v>
      </c>
      <c r="AK2926" s="8">
        <v>0</v>
      </c>
      <c r="AL2926" s="8">
        <v>0</v>
      </c>
      <c r="AM2926" s="8">
        <v>0</v>
      </c>
      <c r="AN2926" s="8">
        <v>0</v>
      </c>
      <c r="AO2926" s="8">
        <v>0</v>
      </c>
      <c r="AP2926" s="8">
        <v>0</v>
      </c>
      <c r="AQ2926" s="8">
        <v>0</v>
      </c>
      <c r="AR2926" s="8">
        <v>0</v>
      </c>
      <c r="AS2926" s="8">
        <v>0</v>
      </c>
      <c r="AT2926" s="8">
        <v>0</v>
      </c>
      <c r="AU2926" s="8">
        <v>0</v>
      </c>
      <c r="AV2926" s="8">
        <v>0</v>
      </c>
    </row>
    <row r="2927" spans="1:48">
      <c r="A2927" s="8" t="s">
        <v>2002</v>
      </c>
      <c r="B2927" s="8" t="s">
        <v>14205</v>
      </c>
      <c r="D2927" s="8" t="s">
        <v>14891</v>
      </c>
      <c r="I2927" s="8">
        <v>0</v>
      </c>
      <c r="S2927" s="8" t="s">
        <v>13518</v>
      </c>
      <c r="T2927" s="8">
        <v>1</v>
      </c>
      <c r="U2927" s="8">
        <v>0</v>
      </c>
      <c r="V2927" s="8">
        <v>0</v>
      </c>
      <c r="W2927" s="8">
        <v>0</v>
      </c>
      <c r="X2927" s="8">
        <v>0</v>
      </c>
      <c r="Y2927" s="8">
        <v>0</v>
      </c>
      <c r="Z2927" s="8">
        <v>0</v>
      </c>
      <c r="AA2927" s="8">
        <v>0</v>
      </c>
      <c r="AB2927" s="8">
        <v>0</v>
      </c>
      <c r="AK2927" s="8">
        <v>0</v>
      </c>
      <c r="AL2927" s="8">
        <v>0</v>
      </c>
      <c r="AM2927" s="8">
        <v>0</v>
      </c>
      <c r="AN2927" s="8">
        <v>0</v>
      </c>
      <c r="AO2927" s="8">
        <v>0</v>
      </c>
      <c r="AP2927" s="8">
        <v>0</v>
      </c>
      <c r="AQ2927" s="8">
        <v>30013</v>
      </c>
      <c r="AR2927" s="8">
        <v>0.25</v>
      </c>
      <c r="AS2927" s="8">
        <v>0</v>
      </c>
      <c r="AT2927" s="8">
        <v>0</v>
      </c>
      <c r="AU2927" s="8">
        <v>30201</v>
      </c>
      <c r="AV2927" s="8">
        <v>0.02</v>
      </c>
    </row>
    <row r="2928" spans="1:48">
      <c r="A2928" s="8" t="s">
        <v>2002</v>
      </c>
      <c r="D2928" s="8">
        <v>0</v>
      </c>
      <c r="I2928" s="8">
        <v>0</v>
      </c>
      <c r="U2928" s="8">
        <v>0</v>
      </c>
      <c r="V2928" s="8">
        <v>0</v>
      </c>
      <c r="W2928" s="8">
        <v>0</v>
      </c>
      <c r="X2928" s="8">
        <v>0</v>
      </c>
      <c r="Y2928" s="8">
        <v>0</v>
      </c>
      <c r="Z2928" s="8">
        <v>0</v>
      </c>
      <c r="AA2928" s="8">
        <v>0</v>
      </c>
      <c r="AB2928" s="8">
        <v>0</v>
      </c>
      <c r="AK2928" s="8">
        <v>0</v>
      </c>
      <c r="AL2928" s="8">
        <v>0</v>
      </c>
      <c r="AM2928" s="8">
        <v>0</v>
      </c>
      <c r="AN2928" s="8">
        <v>0</v>
      </c>
      <c r="AO2928" s="8">
        <v>0</v>
      </c>
      <c r="AP2928" s="8">
        <v>0</v>
      </c>
      <c r="AQ2928" s="8">
        <v>0</v>
      </c>
      <c r="AR2928" s="8">
        <v>0</v>
      </c>
      <c r="AS2928" s="8">
        <v>0</v>
      </c>
      <c r="AT2928" s="8">
        <v>0</v>
      </c>
      <c r="AU2928" s="8">
        <v>0</v>
      </c>
      <c r="AV2928" s="8">
        <v>0</v>
      </c>
    </row>
    <row r="2929" spans="1:48">
      <c r="A2929" s="8" t="s">
        <v>2002</v>
      </c>
      <c r="B2929" s="8">
        <v>208200001</v>
      </c>
      <c r="D2929" s="8" t="s">
        <v>4506</v>
      </c>
      <c r="E2929" s="8">
        <v>3.5000000000000001E-3</v>
      </c>
      <c r="G2929" s="8">
        <v>3.95E-2</v>
      </c>
      <c r="I2929" s="8">
        <v>3.95E-2</v>
      </c>
      <c r="J2929" s="8">
        <v>4.4999999999999997E-3</v>
      </c>
      <c r="S2929" s="8">
        <v>208510001</v>
      </c>
      <c r="T2929" s="8">
        <v>1</v>
      </c>
      <c r="U2929" s="8">
        <v>0</v>
      </c>
      <c r="V2929" s="8">
        <v>0</v>
      </c>
      <c r="W2929" s="8">
        <v>0</v>
      </c>
      <c r="X2929" s="8">
        <v>0</v>
      </c>
      <c r="Y2929" s="8" t="s">
        <v>1592</v>
      </c>
      <c r="Z2929" s="8">
        <v>0.02</v>
      </c>
      <c r="AA2929" s="8">
        <v>0</v>
      </c>
      <c r="AB2929" s="8">
        <v>0</v>
      </c>
      <c r="AK2929" s="8">
        <v>30106</v>
      </c>
      <c r="AL2929" s="8">
        <v>8.3333000000000004E-2</v>
      </c>
      <c r="AM2929" s="8">
        <v>0</v>
      </c>
      <c r="AN2929" s="8">
        <v>0</v>
      </c>
      <c r="AO2929" s="8">
        <v>30107</v>
      </c>
      <c r="AP2929" s="8">
        <v>8.3333000000000004E-2</v>
      </c>
      <c r="AQ2929" s="8">
        <v>30013</v>
      </c>
      <c r="AR2929" s="8">
        <v>1</v>
      </c>
      <c r="AS2929" s="8">
        <v>0</v>
      </c>
      <c r="AT2929" s="8">
        <v>0</v>
      </c>
      <c r="AU2929" s="8">
        <v>30201</v>
      </c>
      <c r="AV2929" s="8">
        <v>0.05</v>
      </c>
    </row>
    <row r="2930" spans="1:48">
      <c r="A2930" s="8" t="s">
        <v>2002</v>
      </c>
      <c r="B2930" s="8">
        <v>208200002</v>
      </c>
      <c r="D2930" s="8" t="s">
        <v>4507</v>
      </c>
      <c r="E2930" s="8">
        <v>3.5000000000000001E-3</v>
      </c>
      <c r="G2930" s="8">
        <v>3.95E-2</v>
      </c>
      <c r="I2930" s="8">
        <v>3.95E-2</v>
      </c>
      <c r="J2930" s="8">
        <v>4.4999999999999997E-3</v>
      </c>
      <c r="S2930" s="8">
        <v>208510001</v>
      </c>
      <c r="T2930" s="8">
        <v>1</v>
      </c>
      <c r="U2930" s="8">
        <v>0</v>
      </c>
      <c r="V2930" s="8">
        <v>0</v>
      </c>
      <c r="W2930" s="8">
        <v>0</v>
      </c>
      <c r="X2930" s="8">
        <v>0</v>
      </c>
      <c r="Y2930" s="8" t="s">
        <v>1590</v>
      </c>
      <c r="Z2930" s="8">
        <v>0.02</v>
      </c>
      <c r="AA2930" s="8">
        <v>0</v>
      </c>
      <c r="AB2930" s="8">
        <v>0</v>
      </c>
      <c r="AK2930" s="8">
        <v>30106</v>
      </c>
      <c r="AL2930" s="8">
        <v>8.3333000000000004E-2</v>
      </c>
      <c r="AM2930" s="8">
        <v>0</v>
      </c>
      <c r="AN2930" s="8">
        <v>0</v>
      </c>
      <c r="AO2930" s="8">
        <v>30107</v>
      </c>
      <c r="AP2930" s="8">
        <v>8.3333000000000004E-2</v>
      </c>
      <c r="AQ2930" s="8">
        <v>30013</v>
      </c>
      <c r="AR2930" s="8">
        <v>1</v>
      </c>
      <c r="AS2930" s="8">
        <v>0</v>
      </c>
      <c r="AT2930" s="8">
        <v>0</v>
      </c>
      <c r="AU2930" s="8">
        <v>30201</v>
      </c>
      <c r="AV2930" s="8">
        <v>0.05</v>
      </c>
    </row>
    <row r="2931" spans="1:48">
      <c r="A2931" s="8" t="s">
        <v>2002</v>
      </c>
      <c r="B2931" s="8">
        <v>208200003</v>
      </c>
      <c r="D2931" s="8" t="s">
        <v>14892</v>
      </c>
      <c r="E2931" s="8">
        <v>3.5000000000000001E-3</v>
      </c>
      <c r="G2931" s="8">
        <v>3.95E-2</v>
      </c>
      <c r="I2931" s="8">
        <v>3.95E-2</v>
      </c>
      <c r="J2931" s="8">
        <v>4.4999999999999997E-3</v>
      </c>
      <c r="S2931" s="8">
        <v>208510001</v>
      </c>
      <c r="T2931" s="8">
        <v>1</v>
      </c>
      <c r="U2931" s="8">
        <v>0</v>
      </c>
      <c r="V2931" s="8">
        <v>0</v>
      </c>
      <c r="W2931" s="8">
        <v>0</v>
      </c>
      <c r="X2931" s="8">
        <v>0</v>
      </c>
      <c r="Y2931" s="8" t="s">
        <v>1594</v>
      </c>
      <c r="Z2931" s="8">
        <v>3.5000000000000003E-2</v>
      </c>
      <c r="AA2931" s="8">
        <v>0</v>
      </c>
      <c r="AB2931" s="8">
        <v>0</v>
      </c>
      <c r="AK2931" s="8">
        <v>30106</v>
      </c>
      <c r="AL2931" s="8">
        <v>8.3333000000000004E-2</v>
      </c>
      <c r="AM2931" s="8">
        <v>0</v>
      </c>
      <c r="AN2931" s="8">
        <v>0</v>
      </c>
      <c r="AO2931" s="8">
        <v>30107</v>
      </c>
      <c r="AP2931" s="8">
        <v>8.3333000000000004E-2</v>
      </c>
      <c r="AQ2931" s="8">
        <v>30013</v>
      </c>
      <c r="AR2931" s="8">
        <v>0.25</v>
      </c>
      <c r="AS2931" s="8">
        <v>0</v>
      </c>
      <c r="AT2931" s="8">
        <v>0</v>
      </c>
      <c r="AU2931" s="8">
        <v>30201</v>
      </c>
      <c r="AV2931" s="8">
        <v>0.05</v>
      </c>
    </row>
    <row r="2932" spans="1:48">
      <c r="A2932" s="8" t="s">
        <v>2002</v>
      </c>
      <c r="B2932" s="8">
        <v>208200004</v>
      </c>
      <c r="D2932" s="8" t="s">
        <v>14893</v>
      </c>
      <c r="E2932" s="8">
        <v>3.5000000000000001E-3</v>
      </c>
      <c r="G2932" s="8">
        <v>3.95E-2</v>
      </c>
      <c r="I2932" s="8">
        <v>3.95E-2</v>
      </c>
      <c r="J2932" s="8">
        <v>4.4999999999999997E-3</v>
      </c>
      <c r="S2932" s="8">
        <v>208510001</v>
      </c>
      <c r="T2932" s="8">
        <v>1</v>
      </c>
      <c r="U2932" s="8">
        <v>0</v>
      </c>
      <c r="V2932" s="8">
        <v>0</v>
      </c>
      <c r="W2932" s="8">
        <v>0</v>
      </c>
      <c r="X2932" s="8">
        <v>0</v>
      </c>
      <c r="Y2932" s="8" t="s">
        <v>1596</v>
      </c>
      <c r="Z2932" s="8">
        <v>2.8000000000000001E-2</v>
      </c>
      <c r="AA2932" s="8">
        <v>0</v>
      </c>
      <c r="AB2932" s="8">
        <v>0</v>
      </c>
      <c r="AK2932" s="8">
        <v>30106</v>
      </c>
      <c r="AL2932" s="8">
        <v>8.3333000000000004E-2</v>
      </c>
      <c r="AM2932" s="8">
        <v>0</v>
      </c>
      <c r="AN2932" s="8">
        <v>0</v>
      </c>
      <c r="AO2932" s="8">
        <v>30107</v>
      </c>
      <c r="AP2932" s="8">
        <v>8.3333000000000004E-2</v>
      </c>
      <c r="AQ2932" s="8">
        <v>30013</v>
      </c>
      <c r="AR2932" s="8">
        <v>1</v>
      </c>
      <c r="AS2932" s="8">
        <v>0</v>
      </c>
      <c r="AT2932" s="8">
        <v>0</v>
      </c>
      <c r="AU2932" s="8">
        <v>30201</v>
      </c>
      <c r="AV2932" s="8">
        <v>0.05</v>
      </c>
    </row>
    <row r="2933" spans="1:48">
      <c r="A2933" s="8" t="s">
        <v>2002</v>
      </c>
      <c r="B2933" s="8">
        <v>208200005</v>
      </c>
      <c r="D2933" s="8" t="s">
        <v>14894</v>
      </c>
      <c r="E2933" s="8">
        <v>3.5000000000000001E-3</v>
      </c>
      <c r="G2933" s="8">
        <v>3.95E-2</v>
      </c>
      <c r="I2933" s="8">
        <v>3.95E-2</v>
      </c>
      <c r="J2933" s="8">
        <v>4.4999999999999997E-3</v>
      </c>
      <c r="S2933" s="8">
        <v>208510002</v>
      </c>
      <c r="T2933" s="8">
        <v>1</v>
      </c>
      <c r="U2933" s="8">
        <v>0</v>
      </c>
      <c r="V2933" s="8">
        <v>0</v>
      </c>
      <c r="W2933" s="8">
        <v>0</v>
      </c>
      <c r="X2933" s="8">
        <v>0</v>
      </c>
      <c r="Y2933" s="8" t="s">
        <v>1592</v>
      </c>
      <c r="Z2933" s="8">
        <v>3.5000000000000003E-2</v>
      </c>
      <c r="AA2933" s="8">
        <v>0</v>
      </c>
      <c r="AB2933" s="8">
        <v>0</v>
      </c>
      <c r="AK2933" s="8">
        <v>30106</v>
      </c>
      <c r="AL2933" s="8">
        <v>8.3333000000000004E-2</v>
      </c>
      <c r="AM2933" s="8">
        <v>0</v>
      </c>
      <c r="AN2933" s="8">
        <v>0</v>
      </c>
      <c r="AO2933" s="8">
        <v>30107</v>
      </c>
      <c r="AP2933" s="8">
        <v>8.3333000000000004E-2</v>
      </c>
      <c r="AQ2933" s="8">
        <v>30013</v>
      </c>
      <c r="AR2933" s="8">
        <v>1</v>
      </c>
      <c r="AS2933" s="8">
        <v>0</v>
      </c>
      <c r="AT2933" s="8">
        <v>0</v>
      </c>
      <c r="AU2933" s="8">
        <v>30201</v>
      </c>
      <c r="AV2933" s="8">
        <v>0.05</v>
      </c>
    </row>
    <row r="2934" spans="1:48">
      <c r="A2934" s="8" t="s">
        <v>2002</v>
      </c>
      <c r="B2934" s="8">
        <v>208200006</v>
      </c>
      <c r="D2934" s="8" t="s">
        <v>14895</v>
      </c>
      <c r="E2934" s="8">
        <v>3.5000000000000001E-3</v>
      </c>
      <c r="G2934" s="8">
        <v>3.95E-2</v>
      </c>
      <c r="I2934" s="8">
        <v>3.95E-2</v>
      </c>
      <c r="J2934" s="8">
        <v>4.4999999999999997E-3</v>
      </c>
      <c r="S2934" s="8">
        <v>208510002</v>
      </c>
      <c r="T2934" s="8">
        <v>1</v>
      </c>
      <c r="U2934" s="8">
        <v>0</v>
      </c>
      <c r="V2934" s="8">
        <v>0</v>
      </c>
      <c r="W2934" s="8">
        <v>0</v>
      </c>
      <c r="X2934" s="8">
        <v>0</v>
      </c>
      <c r="Y2934" s="8" t="s">
        <v>1590</v>
      </c>
      <c r="Z2934" s="8">
        <v>3.5000000000000003E-2</v>
      </c>
      <c r="AA2934" s="8">
        <v>0</v>
      </c>
      <c r="AB2934" s="8">
        <v>0</v>
      </c>
      <c r="AK2934" s="8">
        <v>30106</v>
      </c>
      <c r="AL2934" s="8">
        <v>8.3333000000000004E-2</v>
      </c>
      <c r="AM2934" s="8">
        <v>0</v>
      </c>
      <c r="AN2934" s="8">
        <v>0</v>
      </c>
      <c r="AO2934" s="8">
        <v>30107</v>
      </c>
      <c r="AP2934" s="8">
        <v>8.3333000000000004E-2</v>
      </c>
      <c r="AQ2934" s="8">
        <v>30013</v>
      </c>
      <c r="AR2934" s="8">
        <v>0.25</v>
      </c>
      <c r="AS2934" s="8">
        <v>0</v>
      </c>
      <c r="AT2934" s="8">
        <v>0</v>
      </c>
      <c r="AU2934" s="8">
        <v>30201</v>
      </c>
      <c r="AV2934" s="8">
        <v>0.05</v>
      </c>
    </row>
    <row r="2935" spans="1:48">
      <c r="A2935" s="8" t="s">
        <v>2002</v>
      </c>
      <c r="B2935" s="8">
        <v>208200007</v>
      </c>
      <c r="D2935" s="8" t="s">
        <v>14896</v>
      </c>
      <c r="E2935" s="8">
        <v>3.5000000000000001E-3</v>
      </c>
      <c r="G2935" s="8">
        <v>3.95E-2</v>
      </c>
      <c r="I2935" s="8">
        <v>3.95E-2</v>
      </c>
      <c r="J2935" s="8">
        <v>4.4999999999999997E-3</v>
      </c>
      <c r="S2935" s="8">
        <v>208510002</v>
      </c>
      <c r="T2935" s="8">
        <v>1</v>
      </c>
      <c r="U2935" s="8">
        <v>0</v>
      </c>
      <c r="V2935" s="8">
        <v>0</v>
      </c>
      <c r="W2935" s="8">
        <v>0</v>
      </c>
      <c r="X2935" s="8">
        <v>0</v>
      </c>
      <c r="Y2935" s="8" t="s">
        <v>1594</v>
      </c>
      <c r="Z2935" s="8">
        <v>3.5000000000000003E-2</v>
      </c>
      <c r="AA2935" s="8">
        <v>0</v>
      </c>
      <c r="AB2935" s="8">
        <v>0</v>
      </c>
      <c r="AK2935" s="8">
        <v>30106</v>
      </c>
      <c r="AL2935" s="8">
        <v>8.3333000000000004E-2</v>
      </c>
      <c r="AM2935" s="8">
        <v>0</v>
      </c>
      <c r="AN2935" s="8">
        <v>0</v>
      </c>
      <c r="AO2935" s="8">
        <v>30107</v>
      </c>
      <c r="AP2935" s="8">
        <v>8.3333000000000004E-2</v>
      </c>
      <c r="AQ2935" s="8">
        <v>30013</v>
      </c>
      <c r="AR2935" s="8">
        <v>0.25</v>
      </c>
      <c r="AS2935" s="8">
        <v>0</v>
      </c>
      <c r="AT2935" s="8">
        <v>0</v>
      </c>
      <c r="AU2935" s="8">
        <v>30201</v>
      </c>
      <c r="AV2935" s="8">
        <v>0.05</v>
      </c>
    </row>
    <row r="2936" spans="1:48">
      <c r="A2936" s="8" t="s">
        <v>2002</v>
      </c>
      <c r="B2936" s="8">
        <v>208200008</v>
      </c>
      <c r="D2936" s="8" t="s">
        <v>14897</v>
      </c>
      <c r="E2936" s="8">
        <v>3.5000000000000001E-3</v>
      </c>
      <c r="G2936" s="8">
        <v>3.95E-2</v>
      </c>
      <c r="I2936" s="8">
        <v>3.95E-2</v>
      </c>
      <c r="J2936" s="8">
        <v>4.4999999999999997E-3</v>
      </c>
      <c r="S2936" s="8">
        <v>208510002</v>
      </c>
      <c r="T2936" s="8">
        <v>1</v>
      </c>
      <c r="U2936" s="8">
        <v>0</v>
      </c>
      <c r="V2936" s="8">
        <v>0</v>
      </c>
      <c r="W2936" s="8">
        <v>0</v>
      </c>
      <c r="X2936" s="8">
        <v>0</v>
      </c>
      <c r="Y2936" s="8" t="s">
        <v>1596</v>
      </c>
      <c r="Z2936" s="8">
        <v>2.8000000000000001E-2</v>
      </c>
      <c r="AA2936" s="8">
        <v>0</v>
      </c>
      <c r="AB2936" s="8">
        <v>0</v>
      </c>
      <c r="AK2936" s="8">
        <v>30106</v>
      </c>
      <c r="AL2936" s="8">
        <v>8.3333000000000004E-2</v>
      </c>
      <c r="AM2936" s="8">
        <v>0</v>
      </c>
      <c r="AN2936" s="8">
        <v>0</v>
      </c>
      <c r="AO2936" s="8">
        <v>30107</v>
      </c>
      <c r="AP2936" s="8">
        <v>8.3333000000000004E-2</v>
      </c>
      <c r="AQ2936" s="8">
        <v>30013</v>
      </c>
      <c r="AR2936" s="8">
        <v>1</v>
      </c>
      <c r="AS2936" s="8">
        <v>0</v>
      </c>
      <c r="AT2936" s="8">
        <v>0</v>
      </c>
      <c r="AU2936" s="8">
        <v>30201</v>
      </c>
      <c r="AV2936" s="8">
        <v>0.05</v>
      </c>
    </row>
    <row r="2937" spans="1:48">
      <c r="A2937" s="8" t="s">
        <v>2002</v>
      </c>
      <c r="B2937" s="8">
        <v>208200009</v>
      </c>
      <c r="D2937" s="8" t="s">
        <v>14898</v>
      </c>
      <c r="E2937" s="8">
        <v>3.5000000000000001E-3</v>
      </c>
      <c r="G2937" s="8">
        <v>3.95E-2</v>
      </c>
      <c r="I2937" s="8">
        <v>3.95E-2</v>
      </c>
      <c r="J2937" s="8">
        <v>4.4999999999999997E-3</v>
      </c>
      <c r="S2937" s="8">
        <v>208510003</v>
      </c>
      <c r="T2937" s="8">
        <v>1</v>
      </c>
      <c r="U2937" s="8">
        <v>0</v>
      </c>
      <c r="V2937" s="8">
        <v>0</v>
      </c>
      <c r="W2937" s="8">
        <v>0</v>
      </c>
      <c r="X2937" s="8">
        <v>0</v>
      </c>
      <c r="Y2937" s="8" t="s">
        <v>1592</v>
      </c>
      <c r="Z2937" s="8">
        <v>2.7E-2</v>
      </c>
      <c r="AA2937" s="8">
        <v>0</v>
      </c>
      <c r="AB2937" s="8">
        <v>0</v>
      </c>
      <c r="AK2937" s="8">
        <v>30106</v>
      </c>
      <c r="AL2937" s="8">
        <v>8.3333000000000004E-2</v>
      </c>
      <c r="AM2937" s="8">
        <v>0</v>
      </c>
      <c r="AN2937" s="8">
        <v>0</v>
      </c>
      <c r="AO2937" s="8">
        <v>30107</v>
      </c>
      <c r="AP2937" s="8">
        <v>8.3333000000000004E-2</v>
      </c>
      <c r="AQ2937" s="8">
        <v>30013</v>
      </c>
      <c r="AR2937" s="8">
        <v>0.25</v>
      </c>
      <c r="AS2937" s="8">
        <v>0</v>
      </c>
      <c r="AT2937" s="8">
        <v>0</v>
      </c>
      <c r="AU2937" s="8">
        <v>30201</v>
      </c>
      <c r="AV2937" s="8">
        <v>0.05</v>
      </c>
    </row>
    <row r="2938" spans="1:48">
      <c r="A2938" s="8" t="s">
        <v>2002</v>
      </c>
      <c r="B2938" s="8">
        <v>208200010</v>
      </c>
      <c r="D2938" s="8" t="s">
        <v>14899</v>
      </c>
      <c r="E2938" s="8">
        <v>3.5000000000000001E-3</v>
      </c>
      <c r="G2938" s="8">
        <v>3.95E-2</v>
      </c>
      <c r="I2938" s="8">
        <v>3.95E-2</v>
      </c>
      <c r="J2938" s="8">
        <v>4.4999999999999997E-3</v>
      </c>
      <c r="S2938" s="8">
        <v>208510003</v>
      </c>
      <c r="T2938" s="8">
        <v>1</v>
      </c>
      <c r="U2938" s="8">
        <v>0</v>
      </c>
      <c r="V2938" s="8">
        <v>0</v>
      </c>
      <c r="W2938" s="8">
        <v>0</v>
      </c>
      <c r="X2938" s="8">
        <v>0</v>
      </c>
      <c r="Y2938" s="8" t="s">
        <v>1590</v>
      </c>
      <c r="Z2938" s="8">
        <v>2.35E-2</v>
      </c>
      <c r="AA2938" s="8">
        <v>0</v>
      </c>
      <c r="AB2938" s="8">
        <v>0</v>
      </c>
      <c r="AK2938" s="8">
        <v>30106</v>
      </c>
      <c r="AL2938" s="8">
        <v>8.3333000000000004E-2</v>
      </c>
      <c r="AM2938" s="8">
        <v>0</v>
      </c>
      <c r="AN2938" s="8">
        <v>0</v>
      </c>
      <c r="AO2938" s="8">
        <v>30107</v>
      </c>
      <c r="AP2938" s="8">
        <v>8.3333000000000004E-2</v>
      </c>
      <c r="AQ2938" s="8">
        <v>30013</v>
      </c>
      <c r="AR2938" s="8">
        <v>0.5</v>
      </c>
      <c r="AS2938" s="8">
        <v>0</v>
      </c>
      <c r="AT2938" s="8">
        <v>0</v>
      </c>
      <c r="AU2938" s="8">
        <v>30201</v>
      </c>
      <c r="AV2938" s="8">
        <v>0.05</v>
      </c>
    </row>
    <row r="2939" spans="1:48">
      <c r="A2939" s="8" t="s">
        <v>2002</v>
      </c>
      <c r="B2939" s="8">
        <v>208200011</v>
      </c>
      <c r="D2939" s="8" t="s">
        <v>14900</v>
      </c>
      <c r="E2939" s="8">
        <v>3.5000000000000001E-3</v>
      </c>
      <c r="G2939" s="8">
        <v>3.95E-2</v>
      </c>
      <c r="I2939" s="8">
        <v>3.95E-2</v>
      </c>
      <c r="J2939" s="8">
        <v>4.4999999999999997E-3</v>
      </c>
      <c r="S2939" s="8">
        <v>208510003</v>
      </c>
      <c r="T2939" s="8">
        <v>1</v>
      </c>
      <c r="U2939" s="8">
        <v>0</v>
      </c>
      <c r="V2939" s="8">
        <v>0</v>
      </c>
      <c r="W2939" s="8">
        <v>0</v>
      </c>
      <c r="X2939" s="8">
        <v>0</v>
      </c>
      <c r="Y2939" s="8" t="s">
        <v>1594</v>
      </c>
      <c r="Z2939" s="8">
        <v>3.5000000000000003E-2</v>
      </c>
      <c r="AA2939" s="8">
        <v>0</v>
      </c>
      <c r="AB2939" s="8">
        <v>0</v>
      </c>
      <c r="AK2939" s="8">
        <v>30106</v>
      </c>
      <c r="AL2939" s="8">
        <v>8.3333000000000004E-2</v>
      </c>
      <c r="AM2939" s="8">
        <v>0</v>
      </c>
      <c r="AN2939" s="8">
        <v>0</v>
      </c>
      <c r="AO2939" s="8">
        <v>30107</v>
      </c>
      <c r="AP2939" s="8">
        <v>8.3333000000000004E-2</v>
      </c>
      <c r="AQ2939" s="8">
        <v>30013</v>
      </c>
      <c r="AR2939" s="8">
        <v>0.25</v>
      </c>
      <c r="AS2939" s="8">
        <v>0</v>
      </c>
      <c r="AT2939" s="8">
        <v>0</v>
      </c>
      <c r="AU2939" s="8">
        <v>30201</v>
      </c>
      <c r="AV2939" s="8">
        <v>0.05</v>
      </c>
    </row>
    <row r="2940" spans="1:48">
      <c r="A2940" s="8" t="s">
        <v>2002</v>
      </c>
      <c r="B2940" s="8">
        <v>208200012</v>
      </c>
      <c r="D2940" s="8" t="s">
        <v>14901</v>
      </c>
      <c r="E2940" s="8">
        <v>3.5000000000000001E-3</v>
      </c>
      <c r="G2940" s="8">
        <v>3.95E-2</v>
      </c>
      <c r="I2940" s="8">
        <v>3.95E-2</v>
      </c>
      <c r="J2940" s="8">
        <v>4.4999999999999997E-3</v>
      </c>
      <c r="S2940" s="8">
        <v>208510003</v>
      </c>
      <c r="T2940" s="8">
        <v>1</v>
      </c>
      <c r="U2940" s="8">
        <v>0</v>
      </c>
      <c r="V2940" s="8">
        <v>0</v>
      </c>
      <c r="W2940" s="8">
        <v>0</v>
      </c>
      <c r="X2940" s="8">
        <v>0</v>
      </c>
      <c r="Y2940" s="8" t="s">
        <v>1596</v>
      </c>
      <c r="Z2940" s="8">
        <v>2.4799999999999999E-2</v>
      </c>
      <c r="AA2940" s="8">
        <v>0</v>
      </c>
      <c r="AB2940" s="8">
        <v>0</v>
      </c>
      <c r="AK2940" s="8">
        <v>30106</v>
      </c>
      <c r="AL2940" s="8">
        <v>8.3333000000000004E-2</v>
      </c>
      <c r="AM2940" s="8">
        <v>0</v>
      </c>
      <c r="AN2940" s="8">
        <v>0</v>
      </c>
      <c r="AO2940" s="8">
        <v>30107</v>
      </c>
      <c r="AP2940" s="8">
        <v>8.3333000000000004E-2</v>
      </c>
      <c r="AQ2940" s="8">
        <v>30013</v>
      </c>
      <c r="AR2940" s="8">
        <v>0.5</v>
      </c>
      <c r="AS2940" s="8">
        <v>0</v>
      </c>
      <c r="AT2940" s="8">
        <v>0</v>
      </c>
      <c r="AU2940" s="8">
        <v>30201</v>
      </c>
      <c r="AV2940" s="8">
        <v>0.05</v>
      </c>
    </row>
    <row r="2941" spans="1:48">
      <c r="A2941" s="8" t="s">
        <v>2002</v>
      </c>
      <c r="B2941" s="8">
        <v>208200013</v>
      </c>
      <c r="D2941" s="8" t="s">
        <v>14902</v>
      </c>
      <c r="E2941" s="8">
        <v>3.5000000000000001E-3</v>
      </c>
      <c r="G2941" s="8">
        <v>3.95E-2</v>
      </c>
      <c r="I2941" s="8">
        <v>3.95E-2</v>
      </c>
      <c r="J2941" s="8">
        <v>4.4999999999999997E-3</v>
      </c>
      <c r="S2941" s="8">
        <v>208510004</v>
      </c>
      <c r="T2941" s="8">
        <v>1</v>
      </c>
      <c r="U2941" s="8">
        <v>0</v>
      </c>
      <c r="V2941" s="8">
        <v>0</v>
      </c>
      <c r="W2941" s="8">
        <v>0</v>
      </c>
      <c r="X2941" s="8">
        <v>0</v>
      </c>
      <c r="Y2941" s="8" t="s">
        <v>1592</v>
      </c>
      <c r="Z2941" s="8">
        <v>2.7E-2</v>
      </c>
      <c r="AA2941" s="8">
        <v>0</v>
      </c>
      <c r="AB2941" s="8">
        <v>0</v>
      </c>
      <c r="AK2941" s="8">
        <v>30106</v>
      </c>
      <c r="AL2941" s="8">
        <v>8.3333000000000004E-2</v>
      </c>
      <c r="AM2941" s="8">
        <v>0</v>
      </c>
      <c r="AN2941" s="8">
        <v>0</v>
      </c>
      <c r="AO2941" s="8">
        <v>30107</v>
      </c>
      <c r="AP2941" s="8">
        <v>8.3333000000000004E-2</v>
      </c>
      <c r="AQ2941" s="8">
        <v>30013</v>
      </c>
      <c r="AR2941" s="8">
        <v>0.5</v>
      </c>
      <c r="AS2941" s="8">
        <v>0</v>
      </c>
      <c r="AT2941" s="8">
        <v>0</v>
      </c>
      <c r="AU2941" s="8">
        <v>30201</v>
      </c>
      <c r="AV2941" s="8">
        <v>0.05</v>
      </c>
    </row>
    <row r="2942" spans="1:48">
      <c r="A2942" s="8" t="s">
        <v>2002</v>
      </c>
      <c r="B2942" s="8">
        <v>208200014</v>
      </c>
      <c r="D2942" s="8" t="s">
        <v>14903</v>
      </c>
      <c r="E2942" s="8">
        <v>3.5000000000000001E-3</v>
      </c>
      <c r="G2942" s="8">
        <v>3.95E-2</v>
      </c>
      <c r="I2942" s="8">
        <v>3.95E-2</v>
      </c>
      <c r="J2942" s="8">
        <v>4.4999999999999997E-3</v>
      </c>
      <c r="S2942" s="8">
        <v>208510004</v>
      </c>
      <c r="T2942" s="8">
        <v>1</v>
      </c>
      <c r="U2942" s="8">
        <v>0</v>
      </c>
      <c r="V2942" s="8">
        <v>0</v>
      </c>
      <c r="W2942" s="8">
        <v>0</v>
      </c>
      <c r="X2942" s="8">
        <v>0</v>
      </c>
      <c r="Y2942" s="8" t="s">
        <v>1590</v>
      </c>
      <c r="Z2942" s="8">
        <v>1.35E-2</v>
      </c>
      <c r="AA2942" s="8">
        <v>0</v>
      </c>
      <c r="AB2942" s="8">
        <v>0</v>
      </c>
      <c r="AK2942" s="8">
        <v>30106</v>
      </c>
      <c r="AL2942" s="8">
        <v>8.3333000000000004E-2</v>
      </c>
      <c r="AM2942" s="8">
        <v>0</v>
      </c>
      <c r="AN2942" s="8">
        <v>0</v>
      </c>
      <c r="AO2942" s="8">
        <v>30107</v>
      </c>
      <c r="AP2942" s="8">
        <v>8.3333000000000004E-2</v>
      </c>
      <c r="AQ2942" s="8">
        <v>30013</v>
      </c>
      <c r="AR2942" s="8">
        <v>0.5</v>
      </c>
      <c r="AS2942" s="8">
        <v>0</v>
      </c>
      <c r="AT2942" s="8">
        <v>0</v>
      </c>
      <c r="AU2942" s="8">
        <v>30201</v>
      </c>
      <c r="AV2942" s="8">
        <v>0.05</v>
      </c>
    </row>
    <row r="2943" spans="1:48">
      <c r="A2943" s="8" t="s">
        <v>2002</v>
      </c>
      <c r="B2943" s="8">
        <v>208200015</v>
      </c>
      <c r="D2943" s="8" t="s">
        <v>14904</v>
      </c>
      <c r="E2943" s="8">
        <v>3.5000000000000001E-3</v>
      </c>
      <c r="G2943" s="8">
        <v>3.95E-2</v>
      </c>
      <c r="I2943" s="8">
        <v>3.95E-2</v>
      </c>
      <c r="J2943" s="8">
        <v>4.4999999999999997E-3</v>
      </c>
      <c r="S2943" s="8">
        <v>208510004</v>
      </c>
      <c r="T2943" s="8">
        <v>1</v>
      </c>
      <c r="U2943" s="8">
        <v>0</v>
      </c>
      <c r="V2943" s="8">
        <v>0</v>
      </c>
      <c r="W2943" s="8">
        <v>0</v>
      </c>
      <c r="X2943" s="8">
        <v>0</v>
      </c>
      <c r="Y2943" s="8" t="s">
        <v>1594</v>
      </c>
      <c r="Z2943" s="8">
        <v>3.5000000000000003E-2</v>
      </c>
      <c r="AA2943" s="8">
        <v>0</v>
      </c>
      <c r="AB2943" s="8">
        <v>0</v>
      </c>
      <c r="AK2943" s="8">
        <v>30106</v>
      </c>
      <c r="AL2943" s="8">
        <v>8.3333000000000004E-2</v>
      </c>
      <c r="AM2943" s="8">
        <v>0</v>
      </c>
      <c r="AN2943" s="8">
        <v>0</v>
      </c>
      <c r="AO2943" s="8">
        <v>30107</v>
      </c>
      <c r="AP2943" s="8">
        <v>8.3333000000000004E-2</v>
      </c>
      <c r="AQ2943" s="8">
        <v>30013</v>
      </c>
      <c r="AR2943" s="8">
        <v>0.25</v>
      </c>
      <c r="AS2943" s="8">
        <v>0</v>
      </c>
      <c r="AT2943" s="8">
        <v>0</v>
      </c>
      <c r="AU2943" s="8">
        <v>30201</v>
      </c>
      <c r="AV2943" s="8">
        <v>0.05</v>
      </c>
    </row>
    <row r="2944" spans="1:48">
      <c r="A2944" s="8" t="s">
        <v>2002</v>
      </c>
      <c r="B2944" s="8">
        <v>208200016</v>
      </c>
      <c r="D2944" s="8" t="s">
        <v>14905</v>
      </c>
      <c r="E2944" s="8">
        <v>3.5000000000000001E-3</v>
      </c>
      <c r="G2944" s="8">
        <v>3.95E-2</v>
      </c>
      <c r="I2944" s="8">
        <v>3.95E-2</v>
      </c>
      <c r="J2944" s="8">
        <v>4.4999999999999997E-3</v>
      </c>
      <c r="S2944" s="8">
        <v>208510004</v>
      </c>
      <c r="T2944" s="8">
        <v>1</v>
      </c>
      <c r="U2944" s="8">
        <v>0</v>
      </c>
      <c r="V2944" s="8">
        <v>0</v>
      </c>
      <c r="W2944" s="8">
        <v>0</v>
      </c>
      <c r="X2944" s="8">
        <v>0</v>
      </c>
      <c r="Y2944" s="8" t="s">
        <v>1596</v>
      </c>
      <c r="Z2944" s="8">
        <v>1.7000000000000001E-2</v>
      </c>
      <c r="AA2944" s="8">
        <v>0</v>
      </c>
      <c r="AB2944" s="8">
        <v>0</v>
      </c>
      <c r="AK2944" s="8">
        <v>30106</v>
      </c>
      <c r="AL2944" s="8">
        <v>8.3333000000000004E-2</v>
      </c>
      <c r="AM2944" s="8">
        <v>0</v>
      </c>
      <c r="AN2944" s="8">
        <v>0</v>
      </c>
      <c r="AO2944" s="8">
        <v>30107</v>
      </c>
      <c r="AP2944" s="8">
        <v>8.3333000000000004E-2</v>
      </c>
      <c r="AQ2944" s="8">
        <v>30013</v>
      </c>
      <c r="AR2944" s="8">
        <v>0.5</v>
      </c>
      <c r="AS2944" s="8">
        <v>0</v>
      </c>
      <c r="AT2944" s="8">
        <v>0</v>
      </c>
      <c r="AU2944" s="8">
        <v>30201</v>
      </c>
      <c r="AV2944" s="8">
        <v>0.05</v>
      </c>
    </row>
    <row r="2945" spans="1:48">
      <c r="A2945" s="8" t="s">
        <v>2002</v>
      </c>
      <c r="B2945" s="8">
        <v>208200017</v>
      </c>
      <c r="D2945" s="8" t="s">
        <v>14906</v>
      </c>
      <c r="E2945" s="8">
        <v>2.5000000000000001E-3</v>
      </c>
      <c r="G2945" s="8">
        <v>2.5499999999999998E-2</v>
      </c>
      <c r="I2945" s="8">
        <v>2.5499999999999998E-2</v>
      </c>
      <c r="J2945" s="8">
        <v>3.5000000000000001E-3</v>
      </c>
      <c r="S2945" s="8">
        <v>208510005</v>
      </c>
      <c r="T2945" s="8">
        <v>1</v>
      </c>
      <c r="U2945" s="8">
        <v>0</v>
      </c>
      <c r="V2945" s="8">
        <v>0</v>
      </c>
      <c r="W2945" s="8">
        <v>0</v>
      </c>
      <c r="X2945" s="8">
        <v>0</v>
      </c>
      <c r="Y2945" s="8" t="s">
        <v>1590</v>
      </c>
      <c r="Z2945" s="8">
        <v>8.9999999999999993E-3</v>
      </c>
      <c r="AA2945" s="8">
        <v>0</v>
      </c>
      <c r="AB2945" s="8">
        <v>0</v>
      </c>
      <c r="AK2945" s="8">
        <v>30106</v>
      </c>
      <c r="AL2945" s="8">
        <v>0.04</v>
      </c>
      <c r="AM2945" s="8">
        <v>0</v>
      </c>
      <c r="AN2945" s="8">
        <v>0</v>
      </c>
      <c r="AO2945" s="8">
        <v>30107</v>
      </c>
      <c r="AP2945" s="8">
        <v>0.1</v>
      </c>
      <c r="AQ2945" s="8">
        <v>30013</v>
      </c>
      <c r="AR2945" s="8">
        <v>0.125</v>
      </c>
      <c r="AS2945" s="8">
        <v>0</v>
      </c>
      <c r="AT2945" s="8">
        <v>0</v>
      </c>
      <c r="AU2945" s="8">
        <v>30201</v>
      </c>
      <c r="AV2945" s="8">
        <v>0.04</v>
      </c>
    </row>
    <row r="2946" spans="1:48">
      <c r="A2946" s="8" t="s">
        <v>2002</v>
      </c>
      <c r="B2946" s="8">
        <v>208200018</v>
      </c>
      <c r="D2946" s="8" t="s">
        <v>14907</v>
      </c>
      <c r="E2946" s="8">
        <v>2.5000000000000001E-3</v>
      </c>
      <c r="G2946" s="8">
        <v>2.5499999999999998E-2</v>
      </c>
      <c r="I2946" s="8">
        <v>2.5499999999999998E-2</v>
      </c>
      <c r="J2946" s="8">
        <v>3.5000000000000001E-3</v>
      </c>
      <c r="S2946" s="8">
        <v>208510006</v>
      </c>
      <c r="T2946" s="8">
        <v>1</v>
      </c>
      <c r="U2946" s="8">
        <v>0</v>
      </c>
      <c r="V2946" s="8">
        <v>0</v>
      </c>
      <c r="W2946" s="8">
        <v>0</v>
      </c>
      <c r="X2946" s="8">
        <v>0</v>
      </c>
      <c r="Y2946" s="8" t="s">
        <v>1590</v>
      </c>
      <c r="Z2946" s="8">
        <v>9.300000000000001E-3</v>
      </c>
      <c r="AA2946" s="8">
        <v>0</v>
      </c>
      <c r="AB2946" s="8">
        <v>0</v>
      </c>
      <c r="AK2946" s="8">
        <v>30106</v>
      </c>
      <c r="AL2946" s="8">
        <v>0.04</v>
      </c>
      <c r="AM2946" s="8">
        <v>0</v>
      </c>
      <c r="AN2946" s="8">
        <v>0</v>
      </c>
      <c r="AO2946" s="8">
        <v>30107</v>
      </c>
      <c r="AP2946" s="8">
        <v>0.05</v>
      </c>
      <c r="AQ2946" s="8">
        <v>30013</v>
      </c>
      <c r="AR2946" s="8">
        <v>0.125</v>
      </c>
      <c r="AS2946" s="8">
        <v>0</v>
      </c>
      <c r="AT2946" s="8">
        <v>0</v>
      </c>
      <c r="AU2946" s="8">
        <v>30201</v>
      </c>
      <c r="AV2946" s="8">
        <v>0.04</v>
      </c>
    </row>
    <row r="2947" spans="1:48">
      <c r="A2947" s="8" t="s">
        <v>2002</v>
      </c>
      <c r="B2947" s="8">
        <v>208200019</v>
      </c>
      <c r="D2947" s="8" t="s">
        <v>14898</v>
      </c>
      <c r="E2947" s="8">
        <v>3.5000000000000001E-3</v>
      </c>
      <c r="G2947" s="8">
        <v>3.95E-2</v>
      </c>
      <c r="I2947" s="8">
        <v>3.95E-2</v>
      </c>
      <c r="J2947" s="8">
        <v>4.4999999999999997E-3</v>
      </c>
      <c r="S2947" s="8">
        <v>208510007</v>
      </c>
      <c r="T2947" s="8">
        <v>1</v>
      </c>
      <c r="U2947" s="8">
        <v>0</v>
      </c>
      <c r="V2947" s="8">
        <v>0</v>
      </c>
      <c r="W2947" s="8">
        <v>0</v>
      </c>
      <c r="X2947" s="8">
        <v>0</v>
      </c>
      <c r="Y2947" s="8" t="s">
        <v>1592</v>
      </c>
      <c r="Z2947" s="8">
        <v>2.7E-2</v>
      </c>
      <c r="AA2947" s="8">
        <v>0</v>
      </c>
      <c r="AB2947" s="8">
        <v>0</v>
      </c>
      <c r="AK2947" s="8">
        <v>30106</v>
      </c>
      <c r="AL2947" s="8">
        <v>8.3333000000000004E-2</v>
      </c>
      <c r="AM2947" s="8">
        <v>0</v>
      </c>
      <c r="AN2947" s="8">
        <v>0</v>
      </c>
      <c r="AO2947" s="8">
        <v>30107</v>
      </c>
      <c r="AP2947" s="8">
        <v>8.3333000000000004E-2</v>
      </c>
      <c r="AQ2947" s="8">
        <v>30013</v>
      </c>
      <c r="AR2947" s="8">
        <v>0.5</v>
      </c>
      <c r="AS2947" s="8">
        <v>0</v>
      </c>
      <c r="AT2947" s="8">
        <v>0</v>
      </c>
      <c r="AU2947" s="8">
        <v>30201</v>
      </c>
      <c r="AV2947" s="8">
        <v>0.05</v>
      </c>
    </row>
    <row r="2948" spans="1:48">
      <c r="A2948" s="8" t="s">
        <v>2002</v>
      </c>
      <c r="B2948" s="8">
        <v>208200020</v>
      </c>
      <c r="D2948" s="8" t="s">
        <v>14899</v>
      </c>
      <c r="E2948" s="8">
        <v>3.5000000000000001E-3</v>
      </c>
      <c r="G2948" s="8">
        <v>3.95E-2</v>
      </c>
      <c r="I2948" s="8">
        <v>3.95E-2</v>
      </c>
      <c r="J2948" s="8">
        <v>4.4999999999999997E-3</v>
      </c>
      <c r="S2948" s="8">
        <v>208510007</v>
      </c>
      <c r="T2948" s="8">
        <v>1</v>
      </c>
      <c r="U2948" s="8">
        <v>0</v>
      </c>
      <c r="V2948" s="8">
        <v>0</v>
      </c>
      <c r="W2948" s="8">
        <v>0</v>
      </c>
      <c r="X2948" s="8">
        <v>0</v>
      </c>
      <c r="Y2948" s="8" t="s">
        <v>1590</v>
      </c>
      <c r="Z2948" s="8">
        <v>2.7E-2</v>
      </c>
      <c r="AA2948" s="8">
        <v>0</v>
      </c>
      <c r="AB2948" s="8">
        <v>0</v>
      </c>
      <c r="AK2948" s="8">
        <v>30106</v>
      </c>
      <c r="AL2948" s="8">
        <v>8.3333000000000004E-2</v>
      </c>
      <c r="AM2948" s="8">
        <v>0</v>
      </c>
      <c r="AN2948" s="8">
        <v>0</v>
      </c>
      <c r="AO2948" s="8">
        <v>30107</v>
      </c>
      <c r="AP2948" s="8">
        <v>8.3333000000000004E-2</v>
      </c>
      <c r="AQ2948" s="8">
        <v>30013</v>
      </c>
      <c r="AR2948" s="8">
        <v>0.5</v>
      </c>
      <c r="AS2948" s="8">
        <v>0</v>
      </c>
      <c r="AT2948" s="8">
        <v>0</v>
      </c>
      <c r="AU2948" s="8">
        <v>30201</v>
      </c>
      <c r="AV2948" s="8">
        <v>0.05</v>
      </c>
    </row>
    <row r="2949" spans="1:48">
      <c r="A2949" s="8" t="s">
        <v>2002</v>
      </c>
      <c r="B2949" s="8">
        <v>208200021</v>
      </c>
      <c r="D2949" s="8" t="s">
        <v>14902</v>
      </c>
      <c r="E2949" s="8">
        <v>3.5000000000000001E-3</v>
      </c>
      <c r="G2949" s="8">
        <v>3.95E-2</v>
      </c>
      <c r="I2949" s="8">
        <v>3.95E-2</v>
      </c>
      <c r="J2949" s="8">
        <v>4.4999999999999997E-3</v>
      </c>
      <c r="S2949" s="8">
        <v>208510008</v>
      </c>
      <c r="T2949" s="8">
        <v>1</v>
      </c>
      <c r="U2949" s="8">
        <v>0</v>
      </c>
      <c r="V2949" s="8">
        <v>0</v>
      </c>
      <c r="W2949" s="8">
        <v>0</v>
      </c>
      <c r="X2949" s="8">
        <v>0</v>
      </c>
      <c r="Y2949" s="8" t="s">
        <v>1592</v>
      </c>
      <c r="Z2949" s="8">
        <v>2.7E-2</v>
      </c>
      <c r="AA2949" s="8">
        <v>0</v>
      </c>
      <c r="AB2949" s="8">
        <v>0</v>
      </c>
      <c r="AK2949" s="8">
        <v>30106</v>
      </c>
      <c r="AL2949" s="8">
        <v>8.3333000000000004E-2</v>
      </c>
      <c r="AM2949" s="8">
        <v>0</v>
      </c>
      <c r="AN2949" s="8">
        <v>0</v>
      </c>
      <c r="AO2949" s="8">
        <v>30107</v>
      </c>
      <c r="AP2949" s="8">
        <v>8.3333000000000004E-2</v>
      </c>
      <c r="AQ2949" s="8">
        <v>30013</v>
      </c>
      <c r="AR2949" s="8">
        <v>0.5</v>
      </c>
      <c r="AS2949" s="8">
        <v>0</v>
      </c>
      <c r="AT2949" s="8">
        <v>0</v>
      </c>
      <c r="AU2949" s="8">
        <v>30201</v>
      </c>
      <c r="AV2949" s="8">
        <v>0.05</v>
      </c>
    </row>
    <row r="2950" spans="1:48">
      <c r="A2950" s="8" t="s">
        <v>2002</v>
      </c>
      <c r="B2950" s="8">
        <v>208200022</v>
      </c>
      <c r="D2950" s="8" t="s">
        <v>14903</v>
      </c>
      <c r="E2950" s="8">
        <v>3.5000000000000001E-3</v>
      </c>
      <c r="G2950" s="8">
        <v>3.95E-2</v>
      </c>
      <c r="I2950" s="8">
        <v>3.95E-2</v>
      </c>
      <c r="J2950" s="8">
        <v>4.4999999999999997E-3</v>
      </c>
      <c r="S2950" s="8">
        <v>208510008</v>
      </c>
      <c r="T2950" s="8">
        <v>1</v>
      </c>
      <c r="U2950" s="8">
        <v>0</v>
      </c>
      <c r="V2950" s="8">
        <v>0</v>
      </c>
      <c r="W2950" s="8">
        <v>0</v>
      </c>
      <c r="X2950" s="8">
        <v>0</v>
      </c>
      <c r="Y2950" s="8" t="s">
        <v>1590</v>
      </c>
      <c r="Z2950" s="8">
        <v>2.7E-2</v>
      </c>
      <c r="AA2950" s="8">
        <v>0</v>
      </c>
      <c r="AB2950" s="8">
        <v>0</v>
      </c>
      <c r="AK2950" s="8">
        <v>30106</v>
      </c>
      <c r="AL2950" s="8">
        <v>8.3333000000000004E-2</v>
      </c>
      <c r="AM2950" s="8">
        <v>0</v>
      </c>
      <c r="AN2950" s="8">
        <v>0</v>
      </c>
      <c r="AO2950" s="8">
        <v>30107</v>
      </c>
      <c r="AP2950" s="8">
        <v>8.3333000000000004E-2</v>
      </c>
      <c r="AQ2950" s="8">
        <v>30013</v>
      </c>
      <c r="AR2950" s="8">
        <v>0.5</v>
      </c>
      <c r="AS2950" s="8">
        <v>0</v>
      </c>
      <c r="AT2950" s="8">
        <v>0</v>
      </c>
      <c r="AU2950" s="8">
        <v>30201</v>
      </c>
      <c r="AV2950" s="8">
        <v>0.05</v>
      </c>
    </row>
    <row r="2951" spans="1:48">
      <c r="A2951" s="8" t="s">
        <v>2002</v>
      </c>
      <c r="B2951" s="8">
        <v>208200023</v>
      </c>
      <c r="D2951" s="8" t="s">
        <v>14908</v>
      </c>
      <c r="E2951" s="8">
        <v>3.5000000000000001E-3</v>
      </c>
      <c r="G2951" s="8">
        <v>3.95E-2</v>
      </c>
      <c r="I2951" s="8">
        <v>3.95E-2</v>
      </c>
      <c r="J2951" s="8">
        <v>4.4999999999999997E-3</v>
      </c>
      <c r="S2951" s="8">
        <v>208510009</v>
      </c>
      <c r="T2951" s="8">
        <v>1</v>
      </c>
      <c r="U2951" s="8">
        <v>0</v>
      </c>
      <c r="V2951" s="8">
        <v>0</v>
      </c>
      <c r="W2951" s="8">
        <v>0</v>
      </c>
      <c r="X2951" s="8">
        <v>0</v>
      </c>
      <c r="Y2951" s="8" t="s">
        <v>1592</v>
      </c>
      <c r="Z2951" s="8">
        <v>2.7E-2</v>
      </c>
      <c r="AA2951" s="8">
        <v>0</v>
      </c>
      <c r="AB2951" s="8">
        <v>0</v>
      </c>
      <c r="AK2951" s="8">
        <v>30106</v>
      </c>
      <c r="AL2951" s="8">
        <v>8.3333000000000004E-2</v>
      </c>
      <c r="AM2951" s="8">
        <v>0</v>
      </c>
      <c r="AN2951" s="8">
        <v>0</v>
      </c>
      <c r="AO2951" s="8">
        <v>30107</v>
      </c>
      <c r="AP2951" s="8">
        <v>8.3333000000000004E-2</v>
      </c>
      <c r="AQ2951" s="8">
        <v>30013</v>
      </c>
      <c r="AR2951" s="8">
        <v>0.5</v>
      </c>
      <c r="AS2951" s="8">
        <v>0</v>
      </c>
      <c r="AT2951" s="8">
        <v>0</v>
      </c>
      <c r="AU2951" s="8">
        <v>30201</v>
      </c>
      <c r="AV2951" s="8">
        <v>0.05</v>
      </c>
    </row>
    <row r="2952" spans="1:48">
      <c r="A2952" s="8" t="s">
        <v>2002</v>
      </c>
      <c r="B2952" s="8">
        <v>208200024</v>
      </c>
      <c r="D2952" s="8" t="s">
        <v>14909</v>
      </c>
      <c r="E2952" s="8">
        <v>3.5000000000000001E-3</v>
      </c>
      <c r="G2952" s="8">
        <v>3.95E-2</v>
      </c>
      <c r="I2952" s="8">
        <v>3.95E-2</v>
      </c>
      <c r="J2952" s="8">
        <v>4.4999999999999997E-3</v>
      </c>
      <c r="S2952" s="8">
        <v>208510009</v>
      </c>
      <c r="T2952" s="8">
        <v>1</v>
      </c>
      <c r="U2952" s="8">
        <v>0</v>
      </c>
      <c r="V2952" s="8">
        <v>0</v>
      </c>
      <c r="W2952" s="8">
        <v>0</v>
      </c>
      <c r="X2952" s="8">
        <v>0</v>
      </c>
      <c r="Y2952" s="8" t="s">
        <v>1590</v>
      </c>
      <c r="Z2952" s="8">
        <v>2.7E-2</v>
      </c>
      <c r="AA2952" s="8">
        <v>0</v>
      </c>
      <c r="AB2952" s="8">
        <v>0</v>
      </c>
      <c r="AK2952" s="8">
        <v>30106</v>
      </c>
      <c r="AL2952" s="8">
        <v>8.3333000000000004E-2</v>
      </c>
      <c r="AM2952" s="8">
        <v>0</v>
      </c>
      <c r="AN2952" s="8">
        <v>0</v>
      </c>
      <c r="AO2952" s="8">
        <v>30107</v>
      </c>
      <c r="AP2952" s="8">
        <v>8.3333000000000004E-2</v>
      </c>
      <c r="AQ2952" s="8">
        <v>30013</v>
      </c>
      <c r="AR2952" s="8">
        <v>0.5</v>
      </c>
      <c r="AS2952" s="8">
        <v>0</v>
      </c>
      <c r="AT2952" s="8">
        <v>0</v>
      </c>
      <c r="AU2952" s="8">
        <v>30201</v>
      </c>
      <c r="AV2952" s="8">
        <v>0.05</v>
      </c>
    </row>
    <row r="2953" spans="1:48">
      <c r="A2953" s="8" t="s">
        <v>2002</v>
      </c>
      <c r="B2953" s="8">
        <v>208200025</v>
      </c>
      <c r="D2953" s="8" t="s">
        <v>14910</v>
      </c>
      <c r="E2953" s="8">
        <v>3.5000000000000001E-3</v>
      </c>
      <c r="G2953" s="8">
        <v>3.95E-2</v>
      </c>
      <c r="I2953" s="8">
        <v>3.95E-2</v>
      </c>
      <c r="J2953" s="8">
        <v>4.4999999999999997E-3</v>
      </c>
      <c r="S2953" s="8">
        <v>208510010</v>
      </c>
      <c r="T2953" s="8">
        <v>1</v>
      </c>
      <c r="U2953" s="8">
        <v>0</v>
      </c>
      <c r="V2953" s="8">
        <v>0</v>
      </c>
      <c r="W2953" s="8">
        <v>0</v>
      </c>
      <c r="X2953" s="8">
        <v>0</v>
      </c>
      <c r="Y2953" s="8" t="s">
        <v>1590</v>
      </c>
      <c r="Z2953" s="8">
        <v>3.5000000000000003E-2</v>
      </c>
      <c r="AA2953" s="8">
        <v>0</v>
      </c>
      <c r="AB2953" s="8">
        <v>0</v>
      </c>
      <c r="AK2953" s="8">
        <v>30106</v>
      </c>
      <c r="AL2953" s="8">
        <v>8.3333000000000004E-2</v>
      </c>
      <c r="AM2953" s="8">
        <v>0</v>
      </c>
      <c r="AN2953" s="8">
        <v>0</v>
      </c>
      <c r="AO2953" s="8">
        <v>30107</v>
      </c>
      <c r="AP2953" s="8">
        <v>8.3333000000000004E-2</v>
      </c>
      <c r="AQ2953" s="8">
        <v>30013</v>
      </c>
      <c r="AR2953" s="8">
        <v>1</v>
      </c>
      <c r="AS2953" s="8">
        <v>0</v>
      </c>
      <c r="AT2953" s="8">
        <v>0</v>
      </c>
      <c r="AU2953" s="8">
        <v>30201</v>
      </c>
      <c r="AV2953" s="8">
        <v>0.05</v>
      </c>
    </row>
    <row r="2954" spans="1:48">
      <c r="A2954" s="8" t="s">
        <v>2002</v>
      </c>
      <c r="D2954" s="8">
        <v>0</v>
      </c>
      <c r="I2954" s="8">
        <v>0</v>
      </c>
      <c r="U2954" s="8">
        <v>0</v>
      </c>
      <c r="V2954" s="8">
        <v>0</v>
      </c>
      <c r="W2954" s="8">
        <v>0</v>
      </c>
      <c r="X2954" s="8">
        <v>0</v>
      </c>
      <c r="Y2954" s="8">
        <v>0</v>
      </c>
      <c r="Z2954" s="8">
        <v>0</v>
      </c>
      <c r="AA2954" s="8">
        <v>0</v>
      </c>
      <c r="AB2954" s="8">
        <v>0</v>
      </c>
      <c r="AK2954" s="8">
        <v>0</v>
      </c>
      <c r="AL2954" s="8">
        <v>0</v>
      </c>
      <c r="AM2954" s="8">
        <v>0</v>
      </c>
      <c r="AN2954" s="8">
        <v>0</v>
      </c>
      <c r="AO2954" s="8">
        <v>0</v>
      </c>
      <c r="AP2954" s="8">
        <v>0</v>
      </c>
      <c r="AQ2954" s="8">
        <v>0</v>
      </c>
      <c r="AR2954" s="8">
        <v>0</v>
      </c>
      <c r="AS2954" s="8">
        <v>0</v>
      </c>
      <c r="AT2954" s="8">
        <v>0</v>
      </c>
      <c r="AU2954" s="8">
        <v>0</v>
      </c>
      <c r="AV2954" s="8">
        <v>0</v>
      </c>
    </row>
    <row r="2955" spans="1:48">
      <c r="A2955" s="8" t="s">
        <v>2002</v>
      </c>
      <c r="D2955" s="8">
        <v>0</v>
      </c>
      <c r="I2955" s="8">
        <v>0</v>
      </c>
      <c r="U2955" s="8">
        <v>0</v>
      </c>
      <c r="V2955" s="8">
        <v>0</v>
      </c>
      <c r="W2955" s="8">
        <v>0</v>
      </c>
      <c r="X2955" s="8">
        <v>0</v>
      </c>
      <c r="Y2955" s="8">
        <v>0</v>
      </c>
      <c r="Z2955" s="8">
        <v>0</v>
      </c>
      <c r="AA2955" s="8">
        <v>0</v>
      </c>
      <c r="AB2955" s="8">
        <v>0</v>
      </c>
      <c r="AK2955" s="8">
        <v>0</v>
      </c>
      <c r="AL2955" s="8">
        <v>0</v>
      </c>
      <c r="AM2955" s="8">
        <v>0</v>
      </c>
      <c r="AN2955" s="8">
        <v>0</v>
      </c>
      <c r="AO2955" s="8">
        <v>0</v>
      </c>
      <c r="AP2955" s="8">
        <v>0</v>
      </c>
      <c r="AQ2955" s="8">
        <v>0</v>
      </c>
      <c r="AR2955" s="8">
        <v>0</v>
      </c>
      <c r="AS2955" s="8">
        <v>0</v>
      </c>
      <c r="AT2955" s="8">
        <v>0</v>
      </c>
      <c r="AU2955" s="8">
        <v>0</v>
      </c>
      <c r="AV2955" s="8">
        <v>0</v>
      </c>
    </row>
    <row r="2956" spans="1:48">
      <c r="A2956" s="8" t="s">
        <v>2002</v>
      </c>
      <c r="D2956" s="8">
        <v>0</v>
      </c>
      <c r="I2956" s="8">
        <v>0</v>
      </c>
      <c r="U2956" s="8">
        <v>0</v>
      </c>
      <c r="V2956" s="8">
        <v>0</v>
      </c>
      <c r="W2956" s="8">
        <v>0</v>
      </c>
      <c r="X2956" s="8">
        <v>0</v>
      </c>
      <c r="Y2956" s="8">
        <v>0</v>
      </c>
      <c r="Z2956" s="8">
        <v>0</v>
      </c>
      <c r="AA2956" s="8">
        <v>0</v>
      </c>
      <c r="AB2956" s="8">
        <v>0</v>
      </c>
      <c r="AK2956" s="8">
        <v>0</v>
      </c>
      <c r="AL2956" s="8">
        <v>0</v>
      </c>
      <c r="AM2956" s="8">
        <v>0</v>
      </c>
      <c r="AN2956" s="8">
        <v>0</v>
      </c>
      <c r="AO2956" s="8">
        <v>0</v>
      </c>
      <c r="AP2956" s="8">
        <v>0</v>
      </c>
      <c r="AQ2956" s="8">
        <v>0</v>
      </c>
      <c r="AR2956" s="8">
        <v>0</v>
      </c>
      <c r="AS2956" s="8">
        <v>0</v>
      </c>
      <c r="AT2956" s="8">
        <v>0</v>
      </c>
      <c r="AU2956" s="8">
        <v>0</v>
      </c>
      <c r="AV2956" s="8">
        <v>0</v>
      </c>
    </row>
    <row r="2957" spans="1:48">
      <c r="A2957" s="8" t="s">
        <v>2002</v>
      </c>
      <c r="D2957" s="8">
        <v>0</v>
      </c>
      <c r="I2957" s="8">
        <v>0</v>
      </c>
      <c r="U2957" s="8">
        <v>0</v>
      </c>
      <c r="V2957" s="8">
        <v>0</v>
      </c>
      <c r="W2957" s="8">
        <v>0</v>
      </c>
      <c r="X2957" s="8">
        <v>0</v>
      </c>
      <c r="Y2957" s="8">
        <v>0</v>
      </c>
      <c r="Z2957" s="8">
        <v>0</v>
      </c>
      <c r="AA2957" s="8">
        <v>0</v>
      </c>
      <c r="AB2957" s="8">
        <v>0</v>
      </c>
      <c r="AK2957" s="8">
        <v>0</v>
      </c>
      <c r="AL2957" s="8">
        <v>0</v>
      </c>
      <c r="AM2957" s="8">
        <v>0</v>
      </c>
      <c r="AN2957" s="8">
        <v>0</v>
      </c>
      <c r="AO2957" s="8">
        <v>0</v>
      </c>
      <c r="AP2957" s="8">
        <v>0</v>
      </c>
      <c r="AQ2957" s="8">
        <v>0</v>
      </c>
      <c r="AR2957" s="8">
        <v>0</v>
      </c>
      <c r="AS2957" s="8">
        <v>0</v>
      </c>
      <c r="AT2957" s="8">
        <v>0</v>
      </c>
      <c r="AU2957" s="8">
        <v>0</v>
      </c>
      <c r="AV2957" s="8">
        <v>0</v>
      </c>
    </row>
    <row r="2958" spans="1:48">
      <c r="A2958" s="8" t="s">
        <v>2002</v>
      </c>
      <c r="B2958" s="8">
        <v>208200026</v>
      </c>
      <c r="D2958" s="8" t="s">
        <v>4527</v>
      </c>
      <c r="E2958" s="8">
        <v>3.5000000000000001E-3</v>
      </c>
      <c r="G2958" s="8">
        <v>3.95E-2</v>
      </c>
      <c r="I2958" s="8">
        <v>3.95E-2</v>
      </c>
      <c r="J2958" s="8">
        <v>4.4999999999999997E-3</v>
      </c>
      <c r="S2958" s="8">
        <v>208510001</v>
      </c>
      <c r="T2958" s="8">
        <v>1</v>
      </c>
      <c r="U2958" s="8">
        <v>0</v>
      </c>
      <c r="V2958" s="8">
        <v>0</v>
      </c>
      <c r="W2958" s="8">
        <v>0</v>
      </c>
      <c r="X2958" s="8">
        <v>0</v>
      </c>
      <c r="Y2958" s="8">
        <v>0</v>
      </c>
      <c r="Z2958" s="8">
        <v>0</v>
      </c>
      <c r="AA2958" s="8">
        <v>0</v>
      </c>
      <c r="AB2958" s="8">
        <v>0</v>
      </c>
      <c r="AK2958" s="8">
        <v>30106</v>
      </c>
      <c r="AL2958" s="8">
        <v>8.3333000000000004E-2</v>
      </c>
      <c r="AM2958" s="8">
        <v>0</v>
      </c>
      <c r="AN2958" s="8">
        <v>0</v>
      </c>
      <c r="AO2958" s="8">
        <v>30107</v>
      </c>
      <c r="AP2958" s="8">
        <v>8.3333000000000004E-2</v>
      </c>
      <c r="AQ2958" s="8">
        <v>30013</v>
      </c>
      <c r="AR2958" s="8">
        <v>0.25</v>
      </c>
      <c r="AS2958" s="8">
        <v>0</v>
      </c>
      <c r="AT2958" s="8">
        <v>0</v>
      </c>
      <c r="AU2958" s="8">
        <v>30201</v>
      </c>
      <c r="AV2958" s="8">
        <v>0.05</v>
      </c>
    </row>
    <row r="2959" spans="1:48">
      <c r="A2959" s="8" t="s">
        <v>2002</v>
      </c>
      <c r="B2959" s="8">
        <v>208200027</v>
      </c>
      <c r="D2959" s="8" t="s">
        <v>14911</v>
      </c>
      <c r="E2959" s="8">
        <v>3.5000000000000001E-3</v>
      </c>
      <c r="G2959" s="8">
        <v>3.95E-2</v>
      </c>
      <c r="I2959" s="8">
        <v>3.95E-2</v>
      </c>
      <c r="J2959" s="8">
        <v>4.4999999999999997E-3</v>
      </c>
      <c r="S2959" s="8">
        <v>208510002</v>
      </c>
      <c r="T2959" s="8">
        <v>1</v>
      </c>
      <c r="U2959" s="8">
        <v>0</v>
      </c>
      <c r="V2959" s="8">
        <v>0</v>
      </c>
      <c r="W2959" s="8">
        <v>0</v>
      </c>
      <c r="X2959" s="8">
        <v>0</v>
      </c>
      <c r="Y2959" s="8">
        <v>0</v>
      </c>
      <c r="Z2959" s="8">
        <v>0</v>
      </c>
      <c r="AA2959" s="8">
        <v>0</v>
      </c>
      <c r="AB2959" s="8">
        <v>0</v>
      </c>
      <c r="AK2959" s="8">
        <v>30106</v>
      </c>
      <c r="AL2959" s="8">
        <v>8.3333000000000004E-2</v>
      </c>
      <c r="AM2959" s="8">
        <v>0</v>
      </c>
      <c r="AN2959" s="8">
        <v>0</v>
      </c>
      <c r="AO2959" s="8">
        <v>30107</v>
      </c>
      <c r="AP2959" s="8">
        <v>8.3333000000000004E-2</v>
      </c>
      <c r="AQ2959" s="8">
        <v>30013</v>
      </c>
      <c r="AR2959" s="8">
        <v>0.25</v>
      </c>
      <c r="AS2959" s="8">
        <v>0</v>
      </c>
      <c r="AT2959" s="8">
        <v>0</v>
      </c>
      <c r="AU2959" s="8">
        <v>30201</v>
      </c>
      <c r="AV2959" s="8">
        <v>0.05</v>
      </c>
    </row>
    <row r="2960" spans="1:48">
      <c r="A2960" s="8" t="s">
        <v>2002</v>
      </c>
      <c r="B2960" s="8">
        <v>208200028</v>
      </c>
      <c r="D2960" s="8" t="s">
        <v>4529</v>
      </c>
      <c r="E2960" s="8">
        <v>3.5000000000000001E-3</v>
      </c>
      <c r="G2960" s="8">
        <v>3.95E-2</v>
      </c>
      <c r="I2960" s="8">
        <v>3.95E-2</v>
      </c>
      <c r="J2960" s="8">
        <v>4.4999999999999997E-3</v>
      </c>
      <c r="S2960" s="8">
        <v>208510007</v>
      </c>
      <c r="T2960" s="8">
        <v>1</v>
      </c>
      <c r="U2960" s="8">
        <v>0</v>
      </c>
      <c r="V2960" s="8">
        <v>0</v>
      </c>
      <c r="W2960" s="8">
        <v>0</v>
      </c>
      <c r="X2960" s="8">
        <v>0</v>
      </c>
      <c r="Y2960" s="8">
        <v>0</v>
      </c>
      <c r="Z2960" s="8">
        <v>0</v>
      </c>
      <c r="AA2960" s="8">
        <v>0</v>
      </c>
      <c r="AB2960" s="8">
        <v>0</v>
      </c>
      <c r="AK2960" s="8">
        <v>30106</v>
      </c>
      <c r="AL2960" s="8">
        <v>8.3333000000000004E-2</v>
      </c>
      <c r="AM2960" s="8">
        <v>0</v>
      </c>
      <c r="AN2960" s="8">
        <v>0</v>
      </c>
      <c r="AO2960" s="8">
        <v>30107</v>
      </c>
      <c r="AP2960" s="8">
        <v>8.3333000000000004E-2</v>
      </c>
      <c r="AQ2960" s="8">
        <v>30013</v>
      </c>
      <c r="AR2960" s="8">
        <v>0.5</v>
      </c>
      <c r="AS2960" s="8">
        <v>0</v>
      </c>
      <c r="AT2960" s="8">
        <v>0</v>
      </c>
      <c r="AU2960" s="8">
        <v>30201</v>
      </c>
      <c r="AV2960" s="8">
        <v>0.05</v>
      </c>
    </row>
    <row r="2961" spans="1:48">
      <c r="A2961" s="8" t="s">
        <v>2002</v>
      </c>
      <c r="B2961" s="8">
        <v>208200029</v>
      </c>
      <c r="D2961" s="8" t="s">
        <v>14912</v>
      </c>
      <c r="E2961" s="8">
        <v>3.5000000000000001E-3</v>
      </c>
      <c r="G2961" s="8">
        <v>3.95E-2</v>
      </c>
      <c r="I2961" s="8">
        <v>3.95E-2</v>
      </c>
      <c r="J2961" s="8">
        <v>4.4999999999999997E-3</v>
      </c>
      <c r="S2961" s="8">
        <v>208510008</v>
      </c>
      <c r="T2961" s="8">
        <v>1</v>
      </c>
      <c r="U2961" s="8">
        <v>0</v>
      </c>
      <c r="V2961" s="8">
        <v>0</v>
      </c>
      <c r="W2961" s="8">
        <v>0</v>
      </c>
      <c r="X2961" s="8">
        <v>0</v>
      </c>
      <c r="Y2961" s="8">
        <v>0</v>
      </c>
      <c r="Z2961" s="8">
        <v>0</v>
      </c>
      <c r="AA2961" s="8">
        <v>0</v>
      </c>
      <c r="AB2961" s="8">
        <v>0</v>
      </c>
      <c r="AK2961" s="8">
        <v>30106</v>
      </c>
      <c r="AL2961" s="8">
        <v>8.3333000000000004E-2</v>
      </c>
      <c r="AM2961" s="8">
        <v>0</v>
      </c>
      <c r="AN2961" s="8">
        <v>0</v>
      </c>
      <c r="AO2961" s="8">
        <v>30107</v>
      </c>
      <c r="AP2961" s="8">
        <v>8.3333000000000004E-2</v>
      </c>
      <c r="AQ2961" s="8">
        <v>30013</v>
      </c>
      <c r="AR2961" s="8">
        <v>0.5</v>
      </c>
      <c r="AS2961" s="8">
        <v>0</v>
      </c>
      <c r="AT2961" s="8">
        <v>0</v>
      </c>
      <c r="AU2961" s="8">
        <v>30201</v>
      </c>
      <c r="AV2961" s="8">
        <v>0.05</v>
      </c>
    </row>
    <row r="2962" spans="1:48">
      <c r="A2962" s="8" t="s">
        <v>2002</v>
      </c>
      <c r="B2962" s="8">
        <v>208200030</v>
      </c>
      <c r="D2962" s="8" t="s">
        <v>4531</v>
      </c>
      <c r="E2962" s="8">
        <v>3.5000000000000001E-3</v>
      </c>
      <c r="G2962" s="8">
        <v>3.95E-2</v>
      </c>
      <c r="I2962" s="8">
        <v>3.95E-2</v>
      </c>
      <c r="J2962" s="8">
        <v>4.4999999999999997E-3</v>
      </c>
      <c r="S2962" s="8">
        <v>208510009</v>
      </c>
      <c r="T2962" s="8">
        <v>1</v>
      </c>
      <c r="U2962" s="8">
        <v>0</v>
      </c>
      <c r="V2962" s="8">
        <v>0</v>
      </c>
      <c r="W2962" s="8">
        <v>0</v>
      </c>
      <c r="X2962" s="8">
        <v>0</v>
      </c>
      <c r="Y2962" s="8">
        <v>0</v>
      </c>
      <c r="Z2962" s="8">
        <v>0</v>
      </c>
      <c r="AA2962" s="8">
        <v>0</v>
      </c>
      <c r="AB2962" s="8">
        <v>0</v>
      </c>
      <c r="AK2962" s="8">
        <v>30106</v>
      </c>
      <c r="AL2962" s="8">
        <v>8.3333000000000004E-2</v>
      </c>
      <c r="AM2962" s="8">
        <v>0</v>
      </c>
      <c r="AN2962" s="8">
        <v>0</v>
      </c>
      <c r="AO2962" s="8">
        <v>30107</v>
      </c>
      <c r="AP2962" s="8">
        <v>8.3333000000000004E-2</v>
      </c>
      <c r="AQ2962" s="8">
        <v>30013</v>
      </c>
      <c r="AR2962" s="8">
        <v>0.5</v>
      </c>
      <c r="AS2962" s="8">
        <v>0</v>
      </c>
      <c r="AT2962" s="8">
        <v>0</v>
      </c>
      <c r="AU2962" s="8">
        <v>30201</v>
      </c>
      <c r="AV2962" s="8">
        <v>0.05</v>
      </c>
    </row>
    <row r="2963" spans="1:48">
      <c r="A2963" s="8" t="s">
        <v>2002</v>
      </c>
      <c r="B2963" s="8">
        <v>208200031</v>
      </c>
      <c r="D2963" s="8" t="s">
        <v>4532</v>
      </c>
      <c r="E2963" s="8">
        <v>3.5000000000000001E-3</v>
      </c>
      <c r="G2963" s="8">
        <v>3.95E-2</v>
      </c>
      <c r="H2963" s="8">
        <v>3.95E-2</v>
      </c>
      <c r="I2963" s="8">
        <v>7.9000000000000001E-2</v>
      </c>
      <c r="J2963" s="8">
        <v>4.4999999999999997E-3</v>
      </c>
      <c r="S2963" s="8">
        <v>208510001</v>
      </c>
      <c r="T2963" s="8">
        <v>1</v>
      </c>
      <c r="U2963" s="8">
        <v>0</v>
      </c>
      <c r="V2963" s="8">
        <v>0</v>
      </c>
      <c r="W2963" s="8">
        <v>0</v>
      </c>
      <c r="X2963" s="8">
        <v>0</v>
      </c>
      <c r="Y2963" s="8">
        <v>0</v>
      </c>
      <c r="Z2963" s="8">
        <v>0</v>
      </c>
      <c r="AA2963" s="8">
        <v>0</v>
      </c>
      <c r="AB2963" s="8">
        <v>0</v>
      </c>
      <c r="AK2963" s="8">
        <v>30106</v>
      </c>
      <c r="AL2963" s="8">
        <v>8.3333000000000004E-2</v>
      </c>
      <c r="AM2963" s="8">
        <v>0</v>
      </c>
      <c r="AN2963" s="8">
        <v>0</v>
      </c>
      <c r="AO2963" s="8">
        <v>30107</v>
      </c>
      <c r="AP2963" s="8">
        <v>8.3333000000000004E-2</v>
      </c>
      <c r="AQ2963" s="8">
        <v>30013</v>
      </c>
      <c r="AR2963" s="8">
        <v>0.25</v>
      </c>
      <c r="AS2963" s="8">
        <v>0</v>
      </c>
      <c r="AT2963" s="8">
        <v>0</v>
      </c>
      <c r="AU2963" s="8">
        <v>30201</v>
      </c>
      <c r="AV2963" s="8">
        <v>0.05</v>
      </c>
    </row>
    <row r="2964" spans="1:48">
      <c r="A2964" s="8" t="s">
        <v>2002</v>
      </c>
      <c r="B2964" s="8">
        <v>208200032</v>
      </c>
      <c r="D2964" s="8" t="s">
        <v>14913</v>
      </c>
      <c r="E2964" s="8">
        <v>3.5000000000000001E-3</v>
      </c>
      <c r="G2964" s="8">
        <v>3.95E-2</v>
      </c>
      <c r="H2964" s="8">
        <v>3.95E-2</v>
      </c>
      <c r="I2964" s="8">
        <v>7.9000000000000001E-2</v>
      </c>
      <c r="J2964" s="8">
        <v>4.4999999999999997E-3</v>
      </c>
      <c r="S2964" s="8">
        <v>208510002</v>
      </c>
      <c r="T2964" s="8">
        <v>1</v>
      </c>
      <c r="U2964" s="8">
        <v>0</v>
      </c>
      <c r="V2964" s="8">
        <v>0</v>
      </c>
      <c r="W2964" s="8">
        <v>0</v>
      </c>
      <c r="X2964" s="8">
        <v>0</v>
      </c>
      <c r="Y2964" s="8">
        <v>0</v>
      </c>
      <c r="Z2964" s="8">
        <v>0</v>
      </c>
      <c r="AA2964" s="8">
        <v>0</v>
      </c>
      <c r="AB2964" s="8">
        <v>0</v>
      </c>
      <c r="AK2964" s="8">
        <v>30106</v>
      </c>
      <c r="AL2964" s="8">
        <v>8.3333000000000004E-2</v>
      </c>
      <c r="AM2964" s="8">
        <v>0</v>
      </c>
      <c r="AN2964" s="8">
        <v>0</v>
      </c>
      <c r="AO2964" s="8">
        <v>30107</v>
      </c>
      <c r="AP2964" s="8">
        <v>8.3333000000000004E-2</v>
      </c>
      <c r="AQ2964" s="8">
        <v>30013</v>
      </c>
      <c r="AR2964" s="8">
        <v>0.25</v>
      </c>
      <c r="AS2964" s="8">
        <v>0</v>
      </c>
      <c r="AT2964" s="8">
        <v>0</v>
      </c>
      <c r="AU2964" s="8">
        <v>30201</v>
      </c>
      <c r="AV2964" s="8">
        <v>0.05</v>
      </c>
    </row>
    <row r="2965" spans="1:48">
      <c r="A2965" s="8" t="s">
        <v>2002</v>
      </c>
      <c r="B2965" s="8">
        <v>208200033</v>
      </c>
      <c r="D2965" s="8" t="s">
        <v>4534</v>
      </c>
      <c r="E2965" s="8">
        <v>3.5000000000000001E-3</v>
      </c>
      <c r="G2965" s="8">
        <v>3.95E-2</v>
      </c>
      <c r="H2965" s="8">
        <v>3.95E-2</v>
      </c>
      <c r="I2965" s="8">
        <v>7.9000000000000001E-2</v>
      </c>
      <c r="J2965" s="8">
        <v>4.4999999999999997E-3</v>
      </c>
      <c r="S2965" s="8">
        <v>208510007</v>
      </c>
      <c r="T2965" s="8">
        <v>1</v>
      </c>
      <c r="U2965" s="8">
        <v>0</v>
      </c>
      <c r="V2965" s="8">
        <v>0</v>
      </c>
      <c r="W2965" s="8">
        <v>0</v>
      </c>
      <c r="X2965" s="8">
        <v>0</v>
      </c>
      <c r="Y2965" s="8">
        <v>0</v>
      </c>
      <c r="Z2965" s="8">
        <v>0</v>
      </c>
      <c r="AA2965" s="8">
        <v>0</v>
      </c>
      <c r="AB2965" s="8">
        <v>0</v>
      </c>
      <c r="AK2965" s="8">
        <v>30106</v>
      </c>
      <c r="AL2965" s="8">
        <v>8.3333000000000004E-2</v>
      </c>
      <c r="AM2965" s="8">
        <v>0</v>
      </c>
      <c r="AN2965" s="8">
        <v>0</v>
      </c>
      <c r="AO2965" s="8">
        <v>30107</v>
      </c>
      <c r="AP2965" s="8">
        <v>8.3333000000000004E-2</v>
      </c>
      <c r="AQ2965" s="8">
        <v>30013</v>
      </c>
      <c r="AR2965" s="8">
        <v>0.5</v>
      </c>
      <c r="AS2965" s="8">
        <v>0</v>
      </c>
      <c r="AT2965" s="8">
        <v>0</v>
      </c>
      <c r="AU2965" s="8">
        <v>30201</v>
      </c>
      <c r="AV2965" s="8">
        <v>0.05</v>
      </c>
    </row>
    <row r="2966" spans="1:48">
      <c r="A2966" s="8" t="s">
        <v>2002</v>
      </c>
      <c r="B2966" s="8">
        <v>208200034</v>
      </c>
      <c r="D2966" s="8" t="s">
        <v>4535</v>
      </c>
      <c r="E2966" s="8">
        <v>3.5000000000000001E-3</v>
      </c>
      <c r="G2966" s="8">
        <v>3.95E-2</v>
      </c>
      <c r="H2966" s="8">
        <v>3.95E-2</v>
      </c>
      <c r="I2966" s="8">
        <v>7.9000000000000001E-2</v>
      </c>
      <c r="J2966" s="8">
        <v>4.4999999999999997E-3</v>
      </c>
      <c r="S2966" s="8">
        <v>208510008</v>
      </c>
      <c r="T2966" s="8">
        <v>1</v>
      </c>
      <c r="U2966" s="8">
        <v>0</v>
      </c>
      <c r="V2966" s="8">
        <v>0</v>
      </c>
      <c r="W2966" s="8">
        <v>0</v>
      </c>
      <c r="X2966" s="8">
        <v>0</v>
      </c>
      <c r="Y2966" s="8">
        <v>0</v>
      </c>
      <c r="Z2966" s="8">
        <v>0</v>
      </c>
      <c r="AA2966" s="8">
        <v>0</v>
      </c>
      <c r="AB2966" s="8">
        <v>0</v>
      </c>
      <c r="AK2966" s="8">
        <v>30106</v>
      </c>
      <c r="AL2966" s="8">
        <v>8.3333000000000004E-2</v>
      </c>
      <c r="AM2966" s="8">
        <v>0</v>
      </c>
      <c r="AN2966" s="8">
        <v>0</v>
      </c>
      <c r="AO2966" s="8">
        <v>30107</v>
      </c>
      <c r="AP2966" s="8">
        <v>8.3333000000000004E-2</v>
      </c>
      <c r="AQ2966" s="8">
        <v>30013</v>
      </c>
      <c r="AR2966" s="8">
        <v>0.5</v>
      </c>
      <c r="AS2966" s="8">
        <v>0</v>
      </c>
      <c r="AT2966" s="8">
        <v>0</v>
      </c>
      <c r="AU2966" s="8">
        <v>30201</v>
      </c>
      <c r="AV2966" s="8">
        <v>0.05</v>
      </c>
    </row>
    <row r="2967" spans="1:48">
      <c r="A2967" s="8" t="s">
        <v>2002</v>
      </c>
      <c r="B2967" s="8">
        <v>208200035</v>
      </c>
      <c r="D2967" s="8" t="s">
        <v>4536</v>
      </c>
      <c r="E2967" s="8">
        <v>3.5000000000000001E-3</v>
      </c>
      <c r="G2967" s="8">
        <v>3.95E-2</v>
      </c>
      <c r="H2967" s="8">
        <v>3.95E-2</v>
      </c>
      <c r="I2967" s="8">
        <v>7.9000000000000001E-2</v>
      </c>
      <c r="J2967" s="8">
        <v>4.4999999999999997E-3</v>
      </c>
      <c r="S2967" s="8">
        <v>208510009</v>
      </c>
      <c r="T2967" s="8">
        <v>1</v>
      </c>
      <c r="U2967" s="8">
        <v>0</v>
      </c>
      <c r="V2967" s="8">
        <v>0</v>
      </c>
      <c r="W2967" s="8">
        <v>0</v>
      </c>
      <c r="X2967" s="8">
        <v>0</v>
      </c>
      <c r="Y2967" s="8">
        <v>0</v>
      </c>
      <c r="Z2967" s="8">
        <v>0</v>
      </c>
      <c r="AA2967" s="8">
        <v>0</v>
      </c>
      <c r="AB2967" s="8">
        <v>0</v>
      </c>
      <c r="AK2967" s="8">
        <v>30106</v>
      </c>
      <c r="AL2967" s="8">
        <v>8.3333000000000004E-2</v>
      </c>
      <c r="AM2967" s="8">
        <v>0</v>
      </c>
      <c r="AN2967" s="8">
        <v>0</v>
      </c>
      <c r="AO2967" s="8">
        <v>30107</v>
      </c>
      <c r="AP2967" s="8">
        <v>8.3333000000000004E-2</v>
      </c>
      <c r="AQ2967" s="8">
        <v>30013</v>
      </c>
      <c r="AR2967" s="8">
        <v>0.5</v>
      </c>
      <c r="AS2967" s="8">
        <v>0</v>
      </c>
      <c r="AT2967" s="8">
        <v>0</v>
      </c>
      <c r="AU2967" s="8">
        <v>30201</v>
      </c>
      <c r="AV2967" s="8">
        <v>0.05</v>
      </c>
    </row>
    <row r="2968" spans="1:48">
      <c r="A2968" s="8" t="s">
        <v>2002</v>
      </c>
      <c r="B2968" s="8">
        <v>208200036</v>
      </c>
      <c r="D2968" s="8" t="s">
        <v>14914</v>
      </c>
      <c r="E2968" s="8">
        <v>3.5000000000000001E-3</v>
      </c>
      <c r="G2968" s="8">
        <v>3.95E-2</v>
      </c>
      <c r="I2968" s="8">
        <v>3.95E-2</v>
      </c>
      <c r="J2968" s="8">
        <v>4.4999999999999997E-3</v>
      </c>
      <c r="S2968" s="8">
        <v>208510007</v>
      </c>
      <c r="T2968" s="8">
        <v>1</v>
      </c>
      <c r="U2968" s="8">
        <v>0</v>
      </c>
      <c r="V2968" s="8">
        <v>0</v>
      </c>
      <c r="W2968" s="8">
        <v>0</v>
      </c>
      <c r="X2968" s="8">
        <v>0</v>
      </c>
      <c r="Y2968" s="8">
        <v>0</v>
      </c>
      <c r="Z2968" s="8">
        <v>0</v>
      </c>
      <c r="AA2968" s="8">
        <v>0</v>
      </c>
      <c r="AB2968" s="8">
        <v>0</v>
      </c>
      <c r="AK2968" s="8">
        <v>30106</v>
      </c>
      <c r="AL2968" s="8">
        <v>8.3333000000000004E-2</v>
      </c>
      <c r="AM2968" s="8">
        <v>0</v>
      </c>
      <c r="AN2968" s="8">
        <v>0</v>
      </c>
      <c r="AO2968" s="8">
        <v>30107</v>
      </c>
      <c r="AP2968" s="8">
        <v>8.3333000000000004E-2</v>
      </c>
      <c r="AQ2968" s="8">
        <v>30013</v>
      </c>
      <c r="AR2968" s="8">
        <v>0.5</v>
      </c>
      <c r="AS2968" s="8">
        <v>0</v>
      </c>
      <c r="AT2968" s="8">
        <v>0</v>
      </c>
      <c r="AU2968" s="8">
        <v>30201</v>
      </c>
      <c r="AV2968" s="8">
        <v>0.05</v>
      </c>
    </row>
    <row r="2969" spans="1:48">
      <c r="A2969" s="8" t="s">
        <v>2002</v>
      </c>
      <c r="B2969" s="8">
        <v>208200037</v>
      </c>
      <c r="D2969" s="8" t="s">
        <v>14915</v>
      </c>
      <c r="E2969" s="8">
        <v>3.5000000000000001E-3</v>
      </c>
      <c r="G2969" s="8">
        <v>3.95E-2</v>
      </c>
      <c r="I2969" s="8">
        <v>3.95E-2</v>
      </c>
      <c r="J2969" s="8">
        <v>4.4999999999999997E-3</v>
      </c>
      <c r="S2969" s="8">
        <v>208510008</v>
      </c>
      <c r="T2969" s="8">
        <v>1</v>
      </c>
      <c r="U2969" s="8">
        <v>0</v>
      </c>
      <c r="V2969" s="8">
        <v>0</v>
      </c>
      <c r="W2969" s="8">
        <v>0</v>
      </c>
      <c r="X2969" s="8">
        <v>0</v>
      </c>
      <c r="Y2969" s="8">
        <v>0</v>
      </c>
      <c r="Z2969" s="8">
        <v>0</v>
      </c>
      <c r="AA2969" s="8">
        <v>0</v>
      </c>
      <c r="AB2969" s="8">
        <v>0</v>
      </c>
      <c r="AK2969" s="8">
        <v>30106</v>
      </c>
      <c r="AL2969" s="8">
        <v>8.3333000000000004E-2</v>
      </c>
      <c r="AM2969" s="8">
        <v>0</v>
      </c>
      <c r="AN2969" s="8">
        <v>0</v>
      </c>
      <c r="AO2969" s="8">
        <v>30107</v>
      </c>
      <c r="AP2969" s="8">
        <v>8.3333000000000004E-2</v>
      </c>
      <c r="AQ2969" s="8">
        <v>30013</v>
      </c>
      <c r="AR2969" s="8">
        <v>0.5</v>
      </c>
      <c r="AS2969" s="8">
        <v>0</v>
      </c>
      <c r="AT2969" s="8">
        <v>0</v>
      </c>
      <c r="AU2969" s="8">
        <v>30201</v>
      </c>
      <c r="AV2969" s="8">
        <v>0.05</v>
      </c>
    </row>
    <row r="2970" spans="1:48">
      <c r="A2970" s="8" t="s">
        <v>2002</v>
      </c>
      <c r="B2970" s="8">
        <v>208200038</v>
      </c>
      <c r="D2970" s="8" t="s">
        <v>4539</v>
      </c>
      <c r="E2970" s="8">
        <v>3.5000000000000001E-3</v>
      </c>
      <c r="G2970" s="8">
        <v>3.95E-2</v>
      </c>
      <c r="I2970" s="8">
        <v>3.95E-2</v>
      </c>
      <c r="J2970" s="8">
        <v>4.4999999999999997E-3</v>
      </c>
      <c r="S2970" s="8">
        <v>208510001</v>
      </c>
      <c r="T2970" s="8">
        <v>1</v>
      </c>
      <c r="U2970" s="8">
        <v>0</v>
      </c>
      <c r="V2970" s="8">
        <v>0</v>
      </c>
      <c r="W2970" s="8">
        <v>0</v>
      </c>
      <c r="X2970" s="8">
        <v>0</v>
      </c>
      <c r="Y2970" s="8">
        <v>0</v>
      </c>
      <c r="Z2970" s="8">
        <v>0</v>
      </c>
      <c r="AA2970" s="8">
        <v>0</v>
      </c>
      <c r="AB2970" s="8">
        <v>0</v>
      </c>
      <c r="AK2970" s="8">
        <v>30106</v>
      </c>
      <c r="AL2970" s="8">
        <v>8.3333000000000004E-2</v>
      </c>
      <c r="AM2970" s="8">
        <v>0</v>
      </c>
      <c r="AN2970" s="8">
        <v>0</v>
      </c>
      <c r="AO2970" s="8">
        <v>30107</v>
      </c>
      <c r="AP2970" s="8">
        <v>8.3333000000000004E-2</v>
      </c>
      <c r="AQ2970" s="8">
        <v>30013</v>
      </c>
      <c r="AR2970" s="8">
        <v>0.25</v>
      </c>
      <c r="AS2970" s="8">
        <v>0</v>
      </c>
      <c r="AT2970" s="8">
        <v>0</v>
      </c>
      <c r="AU2970" s="8">
        <v>30201</v>
      </c>
      <c r="AV2970" s="8">
        <v>0.05</v>
      </c>
    </row>
    <row r="2971" spans="1:48">
      <c r="A2971" s="8" t="s">
        <v>2002</v>
      </c>
      <c r="B2971" s="8">
        <v>208200039</v>
      </c>
      <c r="D2971" s="8" t="s">
        <v>4540</v>
      </c>
      <c r="E2971" s="8">
        <v>3.5000000000000001E-3</v>
      </c>
      <c r="G2971" s="8">
        <v>3.95E-2</v>
      </c>
      <c r="I2971" s="8">
        <v>3.95E-2</v>
      </c>
      <c r="J2971" s="8">
        <v>4.4999999999999997E-3</v>
      </c>
      <c r="S2971" s="8">
        <v>208510002</v>
      </c>
      <c r="T2971" s="8">
        <v>1</v>
      </c>
      <c r="U2971" s="8">
        <v>0</v>
      </c>
      <c r="V2971" s="8">
        <v>0</v>
      </c>
      <c r="W2971" s="8">
        <v>0</v>
      </c>
      <c r="X2971" s="8">
        <v>0</v>
      </c>
      <c r="Y2971" s="8">
        <v>0</v>
      </c>
      <c r="Z2971" s="8">
        <v>0</v>
      </c>
      <c r="AA2971" s="8">
        <v>0</v>
      </c>
      <c r="AB2971" s="8">
        <v>0</v>
      </c>
      <c r="AK2971" s="8">
        <v>30106</v>
      </c>
      <c r="AL2971" s="8">
        <v>8.3333000000000004E-2</v>
      </c>
      <c r="AM2971" s="8">
        <v>0</v>
      </c>
      <c r="AN2971" s="8">
        <v>0</v>
      </c>
      <c r="AO2971" s="8">
        <v>30107</v>
      </c>
      <c r="AP2971" s="8">
        <v>8.3333000000000004E-2</v>
      </c>
      <c r="AQ2971" s="8">
        <v>30013</v>
      </c>
      <c r="AR2971" s="8">
        <v>0.25</v>
      </c>
      <c r="AS2971" s="8">
        <v>0</v>
      </c>
      <c r="AT2971" s="8">
        <v>0</v>
      </c>
      <c r="AU2971" s="8">
        <v>30201</v>
      </c>
      <c r="AV2971" s="8">
        <v>0.05</v>
      </c>
    </row>
    <row r="2972" spans="1:48">
      <c r="A2972" s="8" t="s">
        <v>2002</v>
      </c>
      <c r="B2972" s="8">
        <v>208200040</v>
      </c>
      <c r="D2972" s="8" t="s">
        <v>4541</v>
      </c>
      <c r="E2972" s="8">
        <v>3.5000000000000001E-3</v>
      </c>
      <c r="G2972" s="8">
        <v>3.95E-2</v>
      </c>
      <c r="I2972" s="8">
        <v>3.95E-2</v>
      </c>
      <c r="J2972" s="8">
        <v>4.4999999999999997E-3</v>
      </c>
      <c r="S2972" s="8">
        <v>208510007</v>
      </c>
      <c r="T2972" s="8">
        <v>1</v>
      </c>
      <c r="U2972" s="8">
        <v>0</v>
      </c>
      <c r="V2972" s="8">
        <v>0</v>
      </c>
      <c r="W2972" s="8">
        <v>0</v>
      </c>
      <c r="X2972" s="8">
        <v>0</v>
      </c>
      <c r="Y2972" s="8">
        <v>0</v>
      </c>
      <c r="Z2972" s="8">
        <v>0</v>
      </c>
      <c r="AA2972" s="8">
        <v>0</v>
      </c>
      <c r="AB2972" s="8">
        <v>0</v>
      </c>
      <c r="AK2972" s="8">
        <v>30106</v>
      </c>
      <c r="AL2972" s="8">
        <v>8.3333000000000004E-2</v>
      </c>
      <c r="AM2972" s="8">
        <v>0</v>
      </c>
      <c r="AN2972" s="8">
        <v>0</v>
      </c>
      <c r="AO2972" s="8">
        <v>30107</v>
      </c>
      <c r="AP2972" s="8">
        <v>8.3333000000000004E-2</v>
      </c>
      <c r="AQ2972" s="8">
        <v>30013</v>
      </c>
      <c r="AR2972" s="8">
        <v>0.5</v>
      </c>
      <c r="AS2972" s="8">
        <v>0</v>
      </c>
      <c r="AT2972" s="8">
        <v>0</v>
      </c>
      <c r="AU2972" s="8">
        <v>30201</v>
      </c>
      <c r="AV2972" s="8">
        <v>0.05</v>
      </c>
    </row>
    <row r="2973" spans="1:48">
      <c r="A2973" s="8" t="s">
        <v>2002</v>
      </c>
      <c r="B2973" s="8">
        <v>208200041</v>
      </c>
      <c r="D2973" s="8" t="s">
        <v>4542</v>
      </c>
      <c r="E2973" s="8">
        <v>3.5000000000000001E-3</v>
      </c>
      <c r="G2973" s="8">
        <v>3.95E-2</v>
      </c>
      <c r="I2973" s="8">
        <v>3.95E-2</v>
      </c>
      <c r="J2973" s="8">
        <v>4.4999999999999997E-3</v>
      </c>
      <c r="S2973" s="8">
        <v>208510008</v>
      </c>
      <c r="T2973" s="8">
        <v>1</v>
      </c>
      <c r="U2973" s="8">
        <v>0</v>
      </c>
      <c r="V2973" s="8">
        <v>0</v>
      </c>
      <c r="W2973" s="8">
        <v>0</v>
      </c>
      <c r="X2973" s="8">
        <v>0</v>
      </c>
      <c r="Y2973" s="8">
        <v>0</v>
      </c>
      <c r="Z2973" s="8">
        <v>0</v>
      </c>
      <c r="AA2973" s="8">
        <v>0</v>
      </c>
      <c r="AB2973" s="8">
        <v>0</v>
      </c>
      <c r="AK2973" s="8">
        <v>30106</v>
      </c>
      <c r="AL2973" s="8">
        <v>8.3333000000000004E-2</v>
      </c>
      <c r="AM2973" s="8">
        <v>0</v>
      </c>
      <c r="AN2973" s="8">
        <v>0</v>
      </c>
      <c r="AO2973" s="8">
        <v>30107</v>
      </c>
      <c r="AP2973" s="8">
        <v>8.3333000000000004E-2</v>
      </c>
      <c r="AQ2973" s="8">
        <v>30013</v>
      </c>
      <c r="AR2973" s="8">
        <v>0.5</v>
      </c>
      <c r="AS2973" s="8">
        <v>0</v>
      </c>
      <c r="AT2973" s="8">
        <v>0</v>
      </c>
      <c r="AU2973" s="8">
        <v>30201</v>
      </c>
      <c r="AV2973" s="8">
        <v>0.05</v>
      </c>
    </row>
    <row r="2974" spans="1:48">
      <c r="A2974" s="8" t="s">
        <v>2002</v>
      </c>
      <c r="B2974" s="8">
        <v>208200042</v>
      </c>
      <c r="D2974" s="8" t="s">
        <v>4543</v>
      </c>
      <c r="E2974" s="8">
        <v>2.5000000000000001E-3</v>
      </c>
      <c r="G2974" s="8">
        <v>2.5499999999999998E-2</v>
      </c>
      <c r="I2974" s="8">
        <v>2.5499999999999998E-2</v>
      </c>
      <c r="J2974" s="8">
        <v>3.5000000000000001E-3</v>
      </c>
      <c r="S2974" s="8">
        <v>208510005</v>
      </c>
      <c r="T2974" s="8">
        <v>1</v>
      </c>
      <c r="U2974" s="8">
        <v>0</v>
      </c>
      <c r="V2974" s="8">
        <v>0</v>
      </c>
      <c r="W2974" s="8">
        <v>0</v>
      </c>
      <c r="X2974" s="8">
        <v>0</v>
      </c>
      <c r="Y2974" s="8">
        <v>0</v>
      </c>
      <c r="Z2974" s="8">
        <v>0</v>
      </c>
      <c r="AA2974" s="8">
        <v>0</v>
      </c>
      <c r="AB2974" s="8">
        <v>0</v>
      </c>
      <c r="AK2974" s="8">
        <v>30106</v>
      </c>
      <c r="AL2974" s="8">
        <v>0.04</v>
      </c>
      <c r="AM2974" s="8">
        <v>0</v>
      </c>
      <c r="AN2974" s="8">
        <v>0</v>
      </c>
      <c r="AO2974" s="8">
        <v>30107</v>
      </c>
      <c r="AP2974" s="8">
        <v>0.1</v>
      </c>
      <c r="AQ2974" s="8">
        <v>30013</v>
      </c>
      <c r="AR2974" s="8">
        <v>0.125</v>
      </c>
      <c r="AS2974" s="8">
        <v>0</v>
      </c>
      <c r="AT2974" s="8">
        <v>0</v>
      </c>
      <c r="AU2974" s="8">
        <v>30201</v>
      </c>
      <c r="AV2974" s="8">
        <v>0.04</v>
      </c>
    </row>
    <row r="2975" spans="1:48">
      <c r="A2975" s="8" t="s">
        <v>2002</v>
      </c>
      <c r="B2975" s="8">
        <v>208200043</v>
      </c>
      <c r="D2975" s="8" t="s">
        <v>4544</v>
      </c>
      <c r="E2975" s="8">
        <v>2.5000000000000001E-3</v>
      </c>
      <c r="G2975" s="8">
        <v>2.5499999999999998E-2</v>
      </c>
      <c r="I2975" s="8">
        <v>2.5499999999999998E-2</v>
      </c>
      <c r="J2975" s="8">
        <v>3.5000000000000001E-3</v>
      </c>
      <c r="S2975" s="8">
        <v>208510006</v>
      </c>
      <c r="T2975" s="8">
        <v>1</v>
      </c>
      <c r="U2975" s="8">
        <v>0</v>
      </c>
      <c r="V2975" s="8">
        <v>0</v>
      </c>
      <c r="W2975" s="8">
        <v>0</v>
      </c>
      <c r="X2975" s="8">
        <v>0</v>
      </c>
      <c r="Y2975" s="8">
        <v>0</v>
      </c>
      <c r="Z2975" s="8">
        <v>0</v>
      </c>
      <c r="AA2975" s="8">
        <v>0</v>
      </c>
      <c r="AB2975" s="8">
        <v>0</v>
      </c>
      <c r="AK2975" s="8">
        <v>30106</v>
      </c>
      <c r="AL2975" s="8">
        <v>0.04</v>
      </c>
      <c r="AM2975" s="8">
        <v>0</v>
      </c>
      <c r="AN2975" s="8">
        <v>0</v>
      </c>
      <c r="AO2975" s="8">
        <v>30107</v>
      </c>
      <c r="AP2975" s="8">
        <v>0.05</v>
      </c>
      <c r="AQ2975" s="8">
        <v>30013</v>
      </c>
      <c r="AR2975" s="8">
        <v>0.125</v>
      </c>
      <c r="AS2975" s="8">
        <v>0</v>
      </c>
      <c r="AT2975" s="8">
        <v>0</v>
      </c>
      <c r="AU2975" s="8">
        <v>30201</v>
      </c>
      <c r="AV2975" s="8">
        <v>0.04</v>
      </c>
    </row>
    <row r="2976" spans="1:48">
      <c r="A2976" s="8" t="s">
        <v>2002</v>
      </c>
      <c r="B2976" s="8">
        <v>208200044</v>
      </c>
      <c r="D2976" s="8" t="s">
        <v>4545</v>
      </c>
      <c r="E2976" s="8">
        <v>3.5000000000000001E-3</v>
      </c>
      <c r="G2976" s="8">
        <v>3.95E-2</v>
      </c>
      <c r="I2976" s="8">
        <v>3.95E-2</v>
      </c>
      <c r="J2976" s="8">
        <v>4.4999999999999997E-3</v>
      </c>
      <c r="S2976" s="8">
        <v>208510013</v>
      </c>
      <c r="T2976" s="8">
        <v>1</v>
      </c>
      <c r="U2976" s="8">
        <v>0</v>
      </c>
      <c r="V2976" s="8">
        <v>0</v>
      </c>
      <c r="W2976" s="8">
        <v>0</v>
      </c>
      <c r="X2976" s="8">
        <v>0</v>
      </c>
      <c r="Y2976" s="8">
        <v>0</v>
      </c>
      <c r="Z2976" s="8">
        <v>0</v>
      </c>
      <c r="AA2976" s="8">
        <v>0</v>
      </c>
      <c r="AB2976" s="8">
        <v>0</v>
      </c>
      <c r="AK2976" s="8">
        <v>30106</v>
      </c>
      <c r="AL2976" s="8">
        <v>8.3333000000000004E-2</v>
      </c>
      <c r="AM2976" s="8">
        <v>0</v>
      </c>
      <c r="AN2976" s="8">
        <v>0</v>
      </c>
      <c r="AO2976" s="8">
        <v>30107</v>
      </c>
      <c r="AP2976" s="8">
        <v>8.3333000000000004E-2</v>
      </c>
      <c r="AQ2976" s="8">
        <v>30013</v>
      </c>
      <c r="AR2976" s="8">
        <v>0.5</v>
      </c>
      <c r="AS2976" s="8">
        <v>0</v>
      </c>
      <c r="AT2976" s="8">
        <v>0</v>
      </c>
      <c r="AU2976" s="8">
        <v>30201</v>
      </c>
      <c r="AV2976" s="8">
        <v>0.05</v>
      </c>
    </row>
    <row r="2977" spans="1:48">
      <c r="A2977" s="8" t="s">
        <v>2002</v>
      </c>
      <c r="B2977" s="8">
        <v>208200045</v>
      </c>
      <c r="D2977" s="8" t="s">
        <v>14916</v>
      </c>
      <c r="E2977" s="8">
        <v>3.5000000000000001E-3</v>
      </c>
      <c r="G2977" s="8">
        <v>3.95E-2</v>
      </c>
      <c r="I2977" s="8">
        <v>3.95E-2</v>
      </c>
      <c r="J2977" s="8">
        <v>4.4999999999999997E-3</v>
      </c>
      <c r="S2977" s="8">
        <v>208510007</v>
      </c>
      <c r="T2977" s="8">
        <v>1</v>
      </c>
      <c r="U2977" s="8">
        <v>0</v>
      </c>
      <c r="V2977" s="8">
        <v>0</v>
      </c>
      <c r="W2977" s="8">
        <v>0</v>
      </c>
      <c r="X2977" s="8">
        <v>0</v>
      </c>
      <c r="Y2977" s="8">
        <v>0</v>
      </c>
      <c r="Z2977" s="8">
        <v>0</v>
      </c>
      <c r="AA2977" s="8">
        <v>0</v>
      </c>
      <c r="AB2977" s="8">
        <v>0</v>
      </c>
      <c r="AK2977" s="8">
        <v>30106</v>
      </c>
      <c r="AL2977" s="8">
        <v>8.3333000000000004E-2</v>
      </c>
      <c r="AM2977" s="8">
        <v>0</v>
      </c>
      <c r="AN2977" s="8">
        <v>0</v>
      </c>
      <c r="AO2977" s="8">
        <v>30107</v>
      </c>
      <c r="AP2977" s="8">
        <v>8.3333000000000004E-2</v>
      </c>
      <c r="AQ2977" s="8">
        <v>30013</v>
      </c>
      <c r="AR2977" s="8">
        <v>0.5</v>
      </c>
      <c r="AS2977" s="8">
        <v>0</v>
      </c>
      <c r="AT2977" s="8">
        <v>0</v>
      </c>
      <c r="AU2977" s="8">
        <v>30201</v>
      </c>
      <c r="AV2977" s="8">
        <v>0.05</v>
      </c>
    </row>
    <row r="2978" spans="1:48">
      <c r="A2978" s="8" t="s">
        <v>2002</v>
      </c>
      <c r="B2978" s="8">
        <v>208200046</v>
      </c>
      <c r="D2978" s="8" t="s">
        <v>14917</v>
      </c>
      <c r="E2978" s="8">
        <v>3.5000000000000001E-3</v>
      </c>
      <c r="G2978" s="8">
        <v>3.95E-2</v>
      </c>
      <c r="I2978" s="8">
        <v>3.95E-2</v>
      </c>
      <c r="J2978" s="8">
        <v>4.4999999999999997E-3</v>
      </c>
      <c r="S2978" s="8">
        <v>208510008</v>
      </c>
      <c r="T2978" s="8">
        <v>1</v>
      </c>
      <c r="U2978" s="8">
        <v>0</v>
      </c>
      <c r="V2978" s="8">
        <v>0</v>
      </c>
      <c r="W2978" s="8">
        <v>0</v>
      </c>
      <c r="X2978" s="8">
        <v>0</v>
      </c>
      <c r="Y2978" s="8">
        <v>0</v>
      </c>
      <c r="Z2978" s="8">
        <v>0</v>
      </c>
      <c r="AA2978" s="8">
        <v>0</v>
      </c>
      <c r="AB2978" s="8">
        <v>0</v>
      </c>
      <c r="AK2978" s="8">
        <v>30106</v>
      </c>
      <c r="AL2978" s="8">
        <v>8.3333000000000004E-2</v>
      </c>
      <c r="AM2978" s="8">
        <v>0</v>
      </c>
      <c r="AN2978" s="8">
        <v>0</v>
      </c>
      <c r="AO2978" s="8">
        <v>30107</v>
      </c>
      <c r="AP2978" s="8">
        <v>8.3333000000000004E-2</v>
      </c>
      <c r="AQ2978" s="8">
        <v>30013</v>
      </c>
      <c r="AR2978" s="8">
        <v>0.5</v>
      </c>
      <c r="AS2978" s="8">
        <v>0</v>
      </c>
      <c r="AT2978" s="8">
        <v>0</v>
      </c>
      <c r="AU2978" s="8">
        <v>30201</v>
      </c>
      <c r="AV2978" s="8">
        <v>0.05</v>
      </c>
    </row>
    <row r="2979" spans="1:48">
      <c r="A2979" s="8" t="s">
        <v>2002</v>
      </c>
      <c r="B2979" s="8">
        <v>208200047</v>
      </c>
      <c r="D2979" s="8" t="s">
        <v>4548</v>
      </c>
      <c r="E2979" s="8">
        <v>3.5000000000000001E-3</v>
      </c>
      <c r="G2979" s="8">
        <v>3.95E-2</v>
      </c>
      <c r="I2979" s="8">
        <v>3.95E-2</v>
      </c>
      <c r="J2979" s="8">
        <v>4.4999999999999997E-3</v>
      </c>
      <c r="S2979" s="8">
        <v>208510011</v>
      </c>
      <c r="T2979" s="8">
        <v>1</v>
      </c>
      <c r="U2979" s="8">
        <v>0</v>
      </c>
      <c r="V2979" s="8">
        <v>0</v>
      </c>
      <c r="W2979" s="8">
        <v>0</v>
      </c>
      <c r="X2979" s="8">
        <v>0</v>
      </c>
      <c r="Y2979" s="8" t="s">
        <v>1590</v>
      </c>
      <c r="Z2979" s="8">
        <v>3.5000000000000003E-2</v>
      </c>
      <c r="AA2979" s="8">
        <v>0</v>
      </c>
      <c r="AB2979" s="8">
        <v>0</v>
      </c>
      <c r="AK2979" s="8">
        <v>30106</v>
      </c>
      <c r="AL2979" s="8">
        <v>8.3333000000000004E-2</v>
      </c>
      <c r="AM2979" s="8">
        <v>0</v>
      </c>
      <c r="AN2979" s="8">
        <v>0</v>
      </c>
      <c r="AO2979" s="8">
        <v>30107</v>
      </c>
      <c r="AP2979" s="8">
        <v>8.3333000000000004E-2</v>
      </c>
      <c r="AQ2979" s="8">
        <v>30013</v>
      </c>
      <c r="AR2979" s="8">
        <v>0.25</v>
      </c>
      <c r="AS2979" s="8">
        <v>0</v>
      </c>
      <c r="AT2979" s="8">
        <v>0</v>
      </c>
      <c r="AU2979" s="8">
        <v>30201</v>
      </c>
      <c r="AV2979" s="8">
        <v>0.05</v>
      </c>
    </row>
    <row r="2980" spans="1:48">
      <c r="A2980" s="8" t="s">
        <v>2002</v>
      </c>
      <c r="B2980" s="8">
        <v>208200048</v>
      </c>
      <c r="D2980" s="8" t="s">
        <v>4549</v>
      </c>
      <c r="E2980" s="8">
        <v>3.5000000000000001E-3</v>
      </c>
      <c r="G2980" s="8">
        <v>3.95E-2</v>
      </c>
      <c r="I2980" s="8">
        <v>3.95E-2</v>
      </c>
      <c r="J2980" s="8">
        <v>4.4999999999999997E-3</v>
      </c>
      <c r="S2980" s="8">
        <v>208510012</v>
      </c>
      <c r="T2980" s="8">
        <v>1</v>
      </c>
      <c r="U2980" s="8">
        <v>0</v>
      </c>
      <c r="V2980" s="8">
        <v>0</v>
      </c>
      <c r="W2980" s="8">
        <v>0</v>
      </c>
      <c r="X2980" s="8">
        <v>0</v>
      </c>
      <c r="Y2980" s="8" t="s">
        <v>1590</v>
      </c>
      <c r="Z2980" s="8">
        <v>3.5000000000000003E-2</v>
      </c>
      <c r="AA2980" s="8">
        <v>0</v>
      </c>
      <c r="AB2980" s="8">
        <v>0</v>
      </c>
      <c r="AK2980" s="8">
        <v>30106</v>
      </c>
      <c r="AL2980" s="8">
        <v>8.3333000000000004E-2</v>
      </c>
      <c r="AM2980" s="8">
        <v>0</v>
      </c>
      <c r="AN2980" s="8">
        <v>0</v>
      </c>
      <c r="AO2980" s="8">
        <v>30107</v>
      </c>
      <c r="AP2980" s="8">
        <v>8.3333000000000004E-2</v>
      </c>
      <c r="AQ2980" s="8">
        <v>30013</v>
      </c>
      <c r="AR2980" s="8">
        <v>0.25</v>
      </c>
      <c r="AS2980" s="8">
        <v>0</v>
      </c>
      <c r="AT2980" s="8">
        <v>0</v>
      </c>
      <c r="AU2980" s="8">
        <v>30201</v>
      </c>
      <c r="AV2980" s="8">
        <v>0.05</v>
      </c>
    </row>
    <row r="2981" spans="1:48">
      <c r="A2981" s="8" t="s">
        <v>2002</v>
      </c>
      <c r="B2981" s="8">
        <v>208200049</v>
      </c>
      <c r="D2981" s="8" t="s">
        <v>4550</v>
      </c>
      <c r="E2981" s="8">
        <v>8.0000000000000002E-3</v>
      </c>
      <c r="G2981" s="8">
        <v>3.95E-2</v>
      </c>
      <c r="I2981" s="8">
        <v>3.95E-2</v>
      </c>
      <c r="J2981" s="8">
        <v>8.5000000000000006E-3</v>
      </c>
      <c r="S2981" s="8">
        <v>208510013</v>
      </c>
      <c r="T2981" s="8">
        <v>1</v>
      </c>
      <c r="U2981" s="8">
        <v>0</v>
      </c>
      <c r="V2981" s="8">
        <v>0</v>
      </c>
      <c r="W2981" s="8">
        <v>0</v>
      </c>
      <c r="X2981" s="8">
        <v>0</v>
      </c>
      <c r="Y2981" s="8" t="s">
        <v>1590</v>
      </c>
      <c r="Z2981" s="8">
        <v>2.7E-2</v>
      </c>
      <c r="AA2981" s="8">
        <v>0</v>
      </c>
      <c r="AB2981" s="8">
        <v>0</v>
      </c>
      <c r="AK2981" s="8">
        <v>30106</v>
      </c>
      <c r="AL2981" s="8">
        <v>8.3333000000000004E-2</v>
      </c>
      <c r="AM2981" s="8">
        <v>0</v>
      </c>
      <c r="AN2981" s="8">
        <v>0</v>
      </c>
      <c r="AO2981" s="8">
        <v>30107</v>
      </c>
      <c r="AP2981" s="8">
        <v>8.3333000000000004E-2</v>
      </c>
      <c r="AQ2981" s="8">
        <v>30013</v>
      </c>
      <c r="AR2981" s="8">
        <v>0.5</v>
      </c>
      <c r="AS2981" s="8">
        <v>0</v>
      </c>
      <c r="AT2981" s="8">
        <v>0</v>
      </c>
      <c r="AU2981" s="8">
        <v>30201</v>
      </c>
      <c r="AV2981" s="8">
        <v>0.05</v>
      </c>
    </row>
    <row r="2982" spans="1:48">
      <c r="A2982" s="8" t="s">
        <v>2002</v>
      </c>
      <c r="B2982" s="8">
        <v>208200050</v>
      </c>
      <c r="D2982" s="8" t="s">
        <v>14918</v>
      </c>
      <c r="E2982" s="8">
        <v>7.4999999999999997E-3</v>
      </c>
      <c r="G2982" s="8">
        <v>4.3999999999999997E-2</v>
      </c>
      <c r="I2982" s="8">
        <v>4.3999999999999997E-2</v>
      </c>
      <c r="J2982" s="8">
        <v>8.5000000000000006E-3</v>
      </c>
      <c r="S2982" s="8">
        <v>208510014</v>
      </c>
      <c r="T2982" s="8">
        <v>1</v>
      </c>
      <c r="U2982" s="8">
        <v>0</v>
      </c>
      <c r="V2982" s="8">
        <v>0</v>
      </c>
      <c r="W2982" s="8">
        <v>0</v>
      </c>
      <c r="X2982" s="8">
        <v>0</v>
      </c>
      <c r="Y2982" s="8" t="s">
        <v>1592</v>
      </c>
      <c r="Z2982" s="8">
        <v>2.7E-2</v>
      </c>
      <c r="AA2982" s="8">
        <v>0</v>
      </c>
      <c r="AB2982" s="8">
        <v>0</v>
      </c>
      <c r="AK2982" s="8">
        <v>30106</v>
      </c>
      <c r="AL2982" s="8">
        <v>8.3333000000000004E-2</v>
      </c>
      <c r="AM2982" s="8">
        <v>0</v>
      </c>
      <c r="AN2982" s="8">
        <v>0</v>
      </c>
      <c r="AO2982" s="8">
        <v>30107</v>
      </c>
      <c r="AP2982" s="8">
        <v>8.3333000000000004E-2</v>
      </c>
      <c r="AQ2982" s="8">
        <v>30013</v>
      </c>
      <c r="AR2982" s="8">
        <v>0.25</v>
      </c>
      <c r="AS2982" s="8">
        <v>0</v>
      </c>
      <c r="AT2982" s="8">
        <v>0</v>
      </c>
      <c r="AU2982" s="8">
        <v>30201</v>
      </c>
      <c r="AV2982" s="8">
        <v>0.05</v>
      </c>
    </row>
    <row r="2983" spans="1:48">
      <c r="A2983" s="8" t="s">
        <v>2002</v>
      </c>
      <c r="B2983" s="8">
        <v>208200051</v>
      </c>
      <c r="D2983" s="8" t="s">
        <v>14919</v>
      </c>
      <c r="E2983" s="8">
        <v>1.4999999999999999E-2</v>
      </c>
      <c r="G2983" s="8">
        <v>3.95E-2</v>
      </c>
      <c r="I2983" s="8">
        <v>3.95E-2</v>
      </c>
      <c r="J2983" s="8">
        <v>9.2999999999999992E-3</v>
      </c>
      <c r="S2983" s="8">
        <v>208510014</v>
      </c>
      <c r="T2983" s="8">
        <v>1</v>
      </c>
      <c r="U2983" s="8">
        <v>0</v>
      </c>
      <c r="V2983" s="8">
        <v>0</v>
      </c>
      <c r="W2983" s="8">
        <v>0</v>
      </c>
      <c r="X2983" s="8">
        <v>0</v>
      </c>
      <c r="Y2983" s="8" t="s">
        <v>1590</v>
      </c>
      <c r="Z2983" s="8">
        <v>2.35E-2</v>
      </c>
      <c r="AA2983" s="8">
        <v>0</v>
      </c>
      <c r="AB2983" s="8">
        <v>0</v>
      </c>
      <c r="AK2983" s="8">
        <v>30106</v>
      </c>
      <c r="AL2983" s="8">
        <v>8.3333000000000004E-2</v>
      </c>
      <c r="AM2983" s="8">
        <v>0</v>
      </c>
      <c r="AN2983" s="8">
        <v>0</v>
      </c>
      <c r="AO2983" s="8">
        <v>30107</v>
      </c>
      <c r="AP2983" s="8">
        <v>8.3333000000000004E-2</v>
      </c>
      <c r="AQ2983" s="8">
        <v>30013</v>
      </c>
      <c r="AR2983" s="8">
        <v>0.5</v>
      </c>
      <c r="AS2983" s="8">
        <v>0</v>
      </c>
      <c r="AT2983" s="8">
        <v>0</v>
      </c>
      <c r="AU2983" s="8">
        <v>30201</v>
      </c>
      <c r="AV2983" s="8">
        <v>0.05</v>
      </c>
    </row>
    <row r="2984" spans="1:48">
      <c r="A2984" s="8" t="s">
        <v>2002</v>
      </c>
      <c r="B2984" s="8">
        <v>208200052</v>
      </c>
      <c r="D2984" s="8" t="s">
        <v>14916</v>
      </c>
      <c r="E2984" s="8">
        <v>8.0000000000000002E-3</v>
      </c>
      <c r="G2984" s="8">
        <v>3.95E-2</v>
      </c>
      <c r="I2984" s="8">
        <v>3.95E-2</v>
      </c>
      <c r="J2984" s="8">
        <v>8.5000000000000006E-3</v>
      </c>
      <c r="S2984" s="8">
        <v>208510003</v>
      </c>
      <c r="T2984" s="8">
        <v>1</v>
      </c>
      <c r="U2984" s="8">
        <v>0</v>
      </c>
      <c r="V2984" s="8">
        <v>0</v>
      </c>
      <c r="W2984" s="8">
        <v>0</v>
      </c>
      <c r="X2984" s="8">
        <v>0</v>
      </c>
      <c r="Y2984" s="8">
        <v>0</v>
      </c>
      <c r="Z2984" s="8">
        <v>0</v>
      </c>
      <c r="AA2984" s="8">
        <v>0</v>
      </c>
      <c r="AB2984" s="8">
        <v>0</v>
      </c>
      <c r="AK2984" s="8">
        <v>30106</v>
      </c>
      <c r="AL2984" s="8">
        <v>8.3333000000000004E-2</v>
      </c>
      <c r="AM2984" s="8">
        <v>0</v>
      </c>
      <c r="AN2984" s="8">
        <v>0</v>
      </c>
      <c r="AO2984" s="8">
        <v>30107</v>
      </c>
      <c r="AP2984" s="8">
        <v>8.3333000000000004E-2</v>
      </c>
      <c r="AQ2984" s="8">
        <v>30013</v>
      </c>
      <c r="AR2984" s="8">
        <v>0.5</v>
      </c>
      <c r="AS2984" s="8">
        <v>0</v>
      </c>
      <c r="AT2984" s="8">
        <v>0</v>
      </c>
      <c r="AU2984" s="8">
        <v>30201</v>
      </c>
      <c r="AV2984" s="8">
        <v>0.05</v>
      </c>
    </row>
    <row r="2985" spans="1:48">
      <c r="A2985" s="8" t="s">
        <v>2002</v>
      </c>
      <c r="B2985" s="8">
        <v>208200053</v>
      </c>
      <c r="D2985" s="8" t="s">
        <v>14920</v>
      </c>
      <c r="E2985" s="8">
        <v>8.0000000000000002E-3</v>
      </c>
      <c r="G2985" s="8">
        <v>3.95E-2</v>
      </c>
      <c r="I2985" s="8">
        <v>3.95E-2</v>
      </c>
      <c r="J2985" s="8">
        <v>8.5000000000000006E-3</v>
      </c>
      <c r="S2985" s="8">
        <v>208510004</v>
      </c>
      <c r="T2985" s="8">
        <v>1</v>
      </c>
      <c r="U2985" s="8">
        <v>0</v>
      </c>
      <c r="V2985" s="8">
        <v>0</v>
      </c>
      <c r="W2985" s="8">
        <v>0</v>
      </c>
      <c r="X2985" s="8">
        <v>0</v>
      </c>
      <c r="Y2985" s="8">
        <v>0</v>
      </c>
      <c r="Z2985" s="8">
        <v>0</v>
      </c>
      <c r="AA2985" s="8">
        <v>0</v>
      </c>
      <c r="AB2985" s="8">
        <v>0</v>
      </c>
      <c r="AK2985" s="8">
        <v>30106</v>
      </c>
      <c r="AL2985" s="8">
        <v>8.3333000000000004E-2</v>
      </c>
      <c r="AM2985" s="8">
        <v>0</v>
      </c>
      <c r="AN2985" s="8">
        <v>0</v>
      </c>
      <c r="AO2985" s="8">
        <v>30107</v>
      </c>
      <c r="AP2985" s="8">
        <v>8.3333000000000004E-2</v>
      </c>
      <c r="AQ2985" s="8">
        <v>30013</v>
      </c>
      <c r="AR2985" s="8">
        <v>0.5</v>
      </c>
      <c r="AS2985" s="8">
        <v>0</v>
      </c>
      <c r="AT2985" s="8">
        <v>0</v>
      </c>
      <c r="AU2985" s="8">
        <v>30201</v>
      </c>
      <c r="AV2985" s="8">
        <v>0.05</v>
      </c>
    </row>
    <row r="2986" spans="1:48">
      <c r="A2986" s="8" t="s">
        <v>2002</v>
      </c>
      <c r="B2986" s="8">
        <v>208200054</v>
      </c>
      <c r="D2986" s="8" t="s">
        <v>14921</v>
      </c>
      <c r="E2986" s="8">
        <v>8.0000000000000002E-3</v>
      </c>
      <c r="G2986" s="8">
        <v>3.95E-2</v>
      </c>
      <c r="I2986" s="8">
        <v>3.95E-2</v>
      </c>
      <c r="J2986" s="8">
        <v>8.5000000000000006E-3</v>
      </c>
      <c r="S2986" s="8">
        <v>208510009</v>
      </c>
      <c r="T2986" s="8">
        <v>1</v>
      </c>
      <c r="U2986" s="8">
        <v>0</v>
      </c>
      <c r="V2986" s="8">
        <v>0</v>
      </c>
      <c r="W2986" s="8">
        <v>0</v>
      </c>
      <c r="X2986" s="8">
        <v>0</v>
      </c>
      <c r="Y2986" s="8" t="s">
        <v>1594</v>
      </c>
      <c r="Z2986" s="8">
        <v>2.7E-2</v>
      </c>
      <c r="AA2986" s="8">
        <v>0</v>
      </c>
      <c r="AB2986" s="8">
        <v>0</v>
      </c>
      <c r="AK2986" s="8">
        <v>30106</v>
      </c>
      <c r="AL2986" s="8">
        <v>8.3333000000000004E-2</v>
      </c>
      <c r="AM2986" s="8">
        <v>0</v>
      </c>
      <c r="AN2986" s="8">
        <v>0</v>
      </c>
      <c r="AO2986" s="8">
        <v>30107</v>
      </c>
      <c r="AP2986" s="8">
        <v>8.3333000000000004E-2</v>
      </c>
      <c r="AQ2986" s="8">
        <v>30013</v>
      </c>
      <c r="AR2986" s="8">
        <v>0.5</v>
      </c>
      <c r="AS2986" s="8">
        <v>0</v>
      </c>
      <c r="AT2986" s="8">
        <v>0</v>
      </c>
      <c r="AU2986" s="8">
        <v>30201</v>
      </c>
      <c r="AV2986" s="8">
        <v>0.05</v>
      </c>
    </row>
    <row r="2987" spans="1:48">
      <c r="A2987" s="8" t="s">
        <v>2002</v>
      </c>
      <c r="B2987" s="8">
        <v>208200055</v>
      </c>
      <c r="D2987" s="8" t="s">
        <v>14922</v>
      </c>
      <c r="E2987" s="8">
        <v>0.01</v>
      </c>
      <c r="F2987" s="8">
        <v>2.7699999999999999E-2</v>
      </c>
      <c r="G2987" s="8">
        <v>3.6999999999999998E-2</v>
      </c>
      <c r="I2987" s="8">
        <v>6.4699999999999994E-2</v>
      </c>
      <c r="J2987" s="8">
        <v>8.5000000000000006E-3</v>
      </c>
      <c r="S2987" s="8">
        <v>208510020</v>
      </c>
      <c r="T2987" s="8">
        <v>1</v>
      </c>
      <c r="U2987" s="8">
        <v>0</v>
      </c>
      <c r="V2987" s="8">
        <v>0</v>
      </c>
      <c r="W2987" s="8">
        <v>0</v>
      </c>
      <c r="X2987" s="8">
        <v>0</v>
      </c>
      <c r="Y2987" s="8">
        <v>0</v>
      </c>
      <c r="Z2987" s="8">
        <v>0</v>
      </c>
      <c r="AA2987" s="8">
        <v>0</v>
      </c>
      <c r="AB2987" s="8">
        <v>0</v>
      </c>
      <c r="AK2987" s="8">
        <v>30106</v>
      </c>
      <c r="AL2987" s="8">
        <v>0.05</v>
      </c>
      <c r="AM2987" s="8">
        <v>0</v>
      </c>
      <c r="AN2987" s="8">
        <v>0</v>
      </c>
      <c r="AO2987" s="8">
        <v>30107</v>
      </c>
      <c r="AP2987" s="8">
        <v>0.05</v>
      </c>
      <c r="AQ2987" s="8">
        <v>30013</v>
      </c>
      <c r="AR2987" s="8">
        <v>0.25</v>
      </c>
      <c r="AS2987" s="8">
        <v>0</v>
      </c>
      <c r="AT2987" s="8">
        <v>0</v>
      </c>
      <c r="AU2987" s="8">
        <v>30201</v>
      </c>
      <c r="AV2987" s="8">
        <v>0.05</v>
      </c>
    </row>
    <row r="2988" spans="1:48">
      <c r="A2988" s="8" t="s">
        <v>2002</v>
      </c>
      <c r="B2988" s="8">
        <v>208200056</v>
      </c>
      <c r="D2988" s="8" t="s">
        <v>14922</v>
      </c>
      <c r="E2988" s="8">
        <v>0.01</v>
      </c>
      <c r="F2988" s="8">
        <v>2.7666666666666666E-2</v>
      </c>
      <c r="G2988" s="8">
        <v>3.6999999999999998E-2</v>
      </c>
      <c r="I2988" s="8">
        <v>6.4666666666666664E-2</v>
      </c>
      <c r="J2988" s="8">
        <v>8.5000000000000006E-3</v>
      </c>
      <c r="S2988" s="8">
        <v>208510016</v>
      </c>
      <c r="T2988" s="8">
        <v>1</v>
      </c>
      <c r="U2988" s="8">
        <v>0</v>
      </c>
      <c r="V2988" s="8">
        <v>0</v>
      </c>
      <c r="W2988" s="8">
        <v>0</v>
      </c>
      <c r="X2988" s="8">
        <v>0</v>
      </c>
      <c r="Y2988" s="8">
        <v>0</v>
      </c>
      <c r="Z2988" s="8">
        <v>0</v>
      </c>
      <c r="AA2988" s="8">
        <v>0</v>
      </c>
      <c r="AB2988" s="8">
        <v>0</v>
      </c>
      <c r="AK2988" s="8">
        <v>30106</v>
      </c>
      <c r="AL2988" s="8">
        <v>0.05</v>
      </c>
      <c r="AM2988" s="8">
        <v>0</v>
      </c>
      <c r="AN2988" s="8">
        <v>0</v>
      </c>
      <c r="AO2988" s="8">
        <v>30107</v>
      </c>
      <c r="AP2988" s="8">
        <v>0.05</v>
      </c>
      <c r="AQ2988" s="8">
        <v>30013</v>
      </c>
      <c r="AR2988" s="8">
        <v>0.25</v>
      </c>
      <c r="AS2988" s="8">
        <v>0</v>
      </c>
      <c r="AT2988" s="8">
        <v>0</v>
      </c>
      <c r="AU2988" s="8">
        <v>30201</v>
      </c>
      <c r="AV2988" s="8">
        <v>0.05</v>
      </c>
    </row>
    <row r="2989" spans="1:48">
      <c r="A2989" s="8" t="s">
        <v>2002</v>
      </c>
      <c r="B2989" s="8">
        <v>208200057</v>
      </c>
      <c r="D2989" s="8" t="s">
        <v>14923</v>
      </c>
      <c r="E2989" s="8">
        <v>0.01</v>
      </c>
      <c r="F2989" s="8">
        <v>2.6200000000000001E-2</v>
      </c>
      <c r="G2989" s="8">
        <v>3.5000000000000003E-2</v>
      </c>
      <c r="I2989" s="8">
        <v>6.1200000000000004E-2</v>
      </c>
      <c r="J2989" s="8">
        <v>8.5000000000000006E-3</v>
      </c>
      <c r="S2989" s="8">
        <v>208510017</v>
      </c>
      <c r="T2989" s="8">
        <v>1</v>
      </c>
      <c r="U2989" s="8">
        <v>0</v>
      </c>
      <c r="V2989" s="8">
        <v>0</v>
      </c>
      <c r="W2989" s="8">
        <v>0</v>
      </c>
      <c r="X2989" s="8">
        <v>0</v>
      </c>
      <c r="Y2989" s="8">
        <v>0</v>
      </c>
      <c r="Z2989" s="8">
        <v>0</v>
      </c>
      <c r="AA2989" s="8">
        <v>0</v>
      </c>
      <c r="AB2989" s="8">
        <v>0</v>
      </c>
      <c r="AK2989" s="8">
        <v>30106</v>
      </c>
      <c r="AL2989" s="8">
        <v>0.05</v>
      </c>
      <c r="AM2989" s="8">
        <v>0</v>
      </c>
      <c r="AN2989" s="8">
        <v>0</v>
      </c>
      <c r="AO2989" s="8">
        <v>30107</v>
      </c>
      <c r="AP2989" s="8">
        <v>0.05</v>
      </c>
      <c r="AQ2989" s="8">
        <v>30013</v>
      </c>
      <c r="AR2989" s="8">
        <v>0.25</v>
      </c>
      <c r="AS2989" s="8">
        <v>0</v>
      </c>
      <c r="AT2989" s="8">
        <v>0</v>
      </c>
      <c r="AU2989" s="8">
        <v>30201</v>
      </c>
      <c r="AV2989" s="8">
        <v>0.05</v>
      </c>
    </row>
    <row r="2990" spans="1:48">
      <c r="A2990" s="8" t="s">
        <v>2002</v>
      </c>
      <c r="B2990" s="8">
        <v>208200058</v>
      </c>
      <c r="D2990" s="8" t="s">
        <v>14924</v>
      </c>
      <c r="E2990" s="8">
        <v>0.01</v>
      </c>
      <c r="F2990" s="8">
        <v>2.6200000000000001E-2</v>
      </c>
      <c r="G2990" s="8">
        <v>3.5000000000000003E-2</v>
      </c>
      <c r="I2990" s="8">
        <v>6.1200000000000004E-2</v>
      </c>
      <c r="J2990" s="8">
        <v>8.5000000000000006E-3</v>
      </c>
      <c r="S2990" s="8">
        <v>208510018</v>
      </c>
      <c r="T2990" s="8">
        <v>1</v>
      </c>
      <c r="U2990" s="8">
        <v>0</v>
      </c>
      <c r="V2990" s="8">
        <v>0</v>
      </c>
      <c r="W2990" s="8">
        <v>0</v>
      </c>
      <c r="X2990" s="8">
        <v>0</v>
      </c>
      <c r="Y2990" s="8">
        <v>0</v>
      </c>
      <c r="Z2990" s="8">
        <v>0</v>
      </c>
      <c r="AA2990" s="8">
        <v>0</v>
      </c>
      <c r="AB2990" s="8">
        <v>0</v>
      </c>
      <c r="AK2990" s="8">
        <v>30106</v>
      </c>
      <c r="AL2990" s="8">
        <v>0.05</v>
      </c>
      <c r="AM2990" s="8">
        <v>0</v>
      </c>
      <c r="AN2990" s="8">
        <v>0</v>
      </c>
      <c r="AO2990" s="8">
        <v>30107</v>
      </c>
      <c r="AP2990" s="8">
        <v>0.05</v>
      </c>
      <c r="AQ2990" s="8">
        <v>30013</v>
      </c>
      <c r="AR2990" s="8">
        <v>0.25</v>
      </c>
      <c r="AS2990" s="8">
        <v>0</v>
      </c>
      <c r="AT2990" s="8">
        <v>0</v>
      </c>
      <c r="AU2990" s="8">
        <v>30201</v>
      </c>
      <c r="AV2990" s="8">
        <v>0.05</v>
      </c>
    </row>
    <row r="2991" spans="1:48">
      <c r="A2991" s="8" t="s">
        <v>2002</v>
      </c>
      <c r="B2991" s="8">
        <v>208200059</v>
      </c>
      <c r="D2991" s="8" t="s">
        <v>14925</v>
      </c>
      <c r="E2991" s="8">
        <v>0.01</v>
      </c>
      <c r="F2991" s="8">
        <v>3.1E-2</v>
      </c>
      <c r="G2991" s="8">
        <v>4.2000000000000003E-2</v>
      </c>
      <c r="I2991" s="8">
        <v>7.3000000000000009E-2</v>
      </c>
      <c r="J2991" s="8">
        <v>8.5000000000000006E-3</v>
      </c>
      <c r="S2991" s="8">
        <v>208510019</v>
      </c>
      <c r="T2991" s="8">
        <v>1</v>
      </c>
      <c r="U2991" s="8">
        <v>0</v>
      </c>
      <c r="V2991" s="8">
        <v>0</v>
      </c>
      <c r="W2991" s="8">
        <v>0</v>
      </c>
      <c r="X2991" s="8">
        <v>0</v>
      </c>
      <c r="Y2991" s="8">
        <v>0</v>
      </c>
      <c r="Z2991" s="8">
        <v>0</v>
      </c>
      <c r="AA2991" s="8">
        <v>0</v>
      </c>
      <c r="AB2991" s="8">
        <v>0</v>
      </c>
      <c r="AK2991" s="8">
        <v>30106</v>
      </c>
      <c r="AL2991" s="8">
        <v>0.05</v>
      </c>
      <c r="AM2991" s="8">
        <v>0</v>
      </c>
      <c r="AN2991" s="8">
        <v>0</v>
      </c>
      <c r="AO2991" s="8">
        <v>30107</v>
      </c>
      <c r="AP2991" s="8">
        <v>0.05</v>
      </c>
      <c r="AQ2991" s="8">
        <v>30013</v>
      </c>
      <c r="AR2991" s="8">
        <v>0.25</v>
      </c>
      <c r="AS2991" s="8">
        <v>0</v>
      </c>
      <c r="AT2991" s="8">
        <v>0</v>
      </c>
      <c r="AU2991" s="8">
        <v>30201</v>
      </c>
      <c r="AV2991" s="8">
        <v>0.05</v>
      </c>
    </row>
    <row r="2992" spans="1:48">
      <c r="A2992" s="8" t="s">
        <v>2002</v>
      </c>
      <c r="B2992" s="8">
        <v>208200060</v>
      </c>
      <c r="D2992" s="8" t="s">
        <v>14926</v>
      </c>
      <c r="E2992" s="8">
        <v>0.01</v>
      </c>
      <c r="F2992" s="8">
        <v>8.3000000000000004E-2</v>
      </c>
      <c r="G2992" s="8">
        <v>0.111</v>
      </c>
      <c r="I2992" s="8">
        <v>0.19400000000000001</v>
      </c>
      <c r="J2992" s="8">
        <v>8.5000000000000006E-3</v>
      </c>
      <c r="S2992" s="8">
        <v>208510015</v>
      </c>
      <c r="T2992" s="8">
        <v>1</v>
      </c>
      <c r="U2992" s="8">
        <v>0</v>
      </c>
      <c r="V2992" s="8">
        <v>0</v>
      </c>
      <c r="W2992" s="8">
        <v>0</v>
      </c>
      <c r="X2992" s="8">
        <v>0</v>
      </c>
      <c r="Y2992" s="8">
        <v>0</v>
      </c>
      <c r="Z2992" s="8">
        <v>0</v>
      </c>
      <c r="AA2992" s="8">
        <v>0</v>
      </c>
      <c r="AB2992" s="8">
        <v>0</v>
      </c>
      <c r="AK2992" s="8">
        <v>30106</v>
      </c>
      <c r="AL2992" s="8">
        <v>0.2</v>
      </c>
      <c r="AM2992" s="8">
        <v>0</v>
      </c>
      <c r="AN2992" s="8">
        <v>0</v>
      </c>
      <c r="AO2992" s="8">
        <v>30107</v>
      </c>
      <c r="AP2992" s="8">
        <v>0.2</v>
      </c>
      <c r="AQ2992" s="8">
        <v>30013</v>
      </c>
      <c r="AR2992" s="8">
        <v>1</v>
      </c>
      <c r="AS2992" s="8">
        <v>0</v>
      </c>
      <c r="AT2992" s="8">
        <v>0</v>
      </c>
      <c r="AU2992" s="8">
        <v>30201</v>
      </c>
      <c r="AV2992" s="8">
        <v>0.2</v>
      </c>
    </row>
    <row r="2993" spans="1:48">
      <c r="A2993" s="8" t="s">
        <v>2002</v>
      </c>
      <c r="B2993" s="8">
        <v>208200061</v>
      </c>
      <c r="D2993" s="8" t="s">
        <v>14927</v>
      </c>
      <c r="E2993" s="8">
        <v>0.01</v>
      </c>
      <c r="F2993" s="8">
        <v>3.3700000000000001E-2</v>
      </c>
      <c r="G2993" s="8">
        <v>4.4999999999999998E-2</v>
      </c>
      <c r="I2993" s="8">
        <v>7.8699999999999992E-2</v>
      </c>
      <c r="J2993" s="8">
        <v>8.5000000000000006E-3</v>
      </c>
      <c r="S2993" s="8">
        <v>208510021</v>
      </c>
      <c r="T2993" s="8">
        <v>1</v>
      </c>
      <c r="U2993" s="8">
        <v>0</v>
      </c>
      <c r="V2993" s="8">
        <v>0</v>
      </c>
      <c r="W2993" s="8">
        <v>0</v>
      </c>
      <c r="X2993" s="8">
        <v>0</v>
      </c>
      <c r="Y2993" s="8">
        <v>0</v>
      </c>
      <c r="Z2993" s="8">
        <v>0</v>
      </c>
      <c r="AA2993" s="8">
        <v>0</v>
      </c>
      <c r="AB2993" s="8">
        <v>0</v>
      </c>
      <c r="AK2993" s="8">
        <v>30106</v>
      </c>
      <c r="AL2993" s="8">
        <v>0.1</v>
      </c>
      <c r="AM2993" s="8">
        <v>0</v>
      </c>
      <c r="AN2993" s="8">
        <v>0</v>
      </c>
      <c r="AO2993" s="8">
        <v>30107</v>
      </c>
      <c r="AP2993" s="8">
        <v>0.1</v>
      </c>
      <c r="AQ2993" s="8">
        <v>30013</v>
      </c>
      <c r="AR2993" s="8">
        <v>0.5</v>
      </c>
      <c r="AS2993" s="8">
        <v>0</v>
      </c>
      <c r="AT2993" s="8">
        <v>0</v>
      </c>
      <c r="AU2993" s="8">
        <v>30201</v>
      </c>
      <c r="AV2993" s="8">
        <v>0.1</v>
      </c>
    </row>
    <row r="2994" spans="1:48">
      <c r="A2994" s="8" t="s">
        <v>2002</v>
      </c>
      <c r="B2994" s="8">
        <v>208200062</v>
      </c>
      <c r="D2994" s="8" t="s">
        <v>14928</v>
      </c>
      <c r="E2994" s="8">
        <v>0.01</v>
      </c>
      <c r="F2994" s="8">
        <v>3.3700000000000001E-2</v>
      </c>
      <c r="G2994" s="8">
        <v>4.4999999999999998E-2</v>
      </c>
      <c r="I2994" s="8">
        <v>7.8699999999999992E-2</v>
      </c>
      <c r="J2994" s="8">
        <v>8.5000000000000006E-3</v>
      </c>
      <c r="S2994" s="8">
        <v>208510022</v>
      </c>
      <c r="T2994" s="8">
        <v>1</v>
      </c>
      <c r="U2994" s="8">
        <v>0</v>
      </c>
      <c r="V2994" s="8">
        <v>0</v>
      </c>
      <c r="W2994" s="8">
        <v>0</v>
      </c>
      <c r="X2994" s="8">
        <v>0</v>
      </c>
      <c r="Y2994" s="8">
        <v>0</v>
      </c>
      <c r="Z2994" s="8">
        <v>0</v>
      </c>
      <c r="AA2994" s="8">
        <v>0</v>
      </c>
      <c r="AB2994" s="8">
        <v>0</v>
      </c>
      <c r="AK2994" s="8">
        <v>30106</v>
      </c>
      <c r="AL2994" s="8">
        <v>0.1</v>
      </c>
      <c r="AM2994" s="8">
        <v>0</v>
      </c>
      <c r="AN2994" s="8">
        <v>0</v>
      </c>
      <c r="AO2994" s="8">
        <v>30107</v>
      </c>
      <c r="AP2994" s="8">
        <v>0.1</v>
      </c>
      <c r="AQ2994" s="8">
        <v>30013</v>
      </c>
      <c r="AR2994" s="8">
        <v>0.5</v>
      </c>
      <c r="AS2994" s="8">
        <v>0</v>
      </c>
      <c r="AT2994" s="8">
        <v>0</v>
      </c>
      <c r="AU2994" s="8">
        <v>30201</v>
      </c>
      <c r="AV2994" s="8">
        <v>0.1</v>
      </c>
    </row>
    <row r="2995" spans="1:48">
      <c r="A2995" s="8" t="s">
        <v>2002</v>
      </c>
      <c r="B2995" s="8">
        <v>208200063</v>
      </c>
      <c r="D2995" s="8" t="s">
        <v>4562</v>
      </c>
      <c r="E2995" s="8">
        <v>0.01</v>
      </c>
      <c r="G2995" s="8">
        <v>5.8999999999999997E-2</v>
      </c>
      <c r="I2995" s="8">
        <v>5.8999999999999997E-2</v>
      </c>
      <c r="J2995" s="8">
        <v>8.5000000000000006E-3</v>
      </c>
      <c r="S2995" s="8">
        <v>208510023</v>
      </c>
      <c r="T2995" s="8">
        <v>1</v>
      </c>
      <c r="U2995" s="8">
        <v>0</v>
      </c>
      <c r="V2995" s="8">
        <v>0</v>
      </c>
      <c r="W2995" s="8">
        <v>0</v>
      </c>
      <c r="X2995" s="8">
        <v>0</v>
      </c>
      <c r="Y2995" s="8">
        <v>0</v>
      </c>
      <c r="Z2995" s="8">
        <v>0</v>
      </c>
      <c r="AA2995" s="8">
        <v>0</v>
      </c>
      <c r="AB2995" s="8">
        <v>0</v>
      </c>
      <c r="AK2995" s="8">
        <v>30106</v>
      </c>
      <c r="AL2995" s="8">
        <v>0.1</v>
      </c>
      <c r="AM2995" s="8">
        <v>0</v>
      </c>
      <c r="AN2995" s="8">
        <v>0</v>
      </c>
      <c r="AO2995" s="8">
        <v>30107</v>
      </c>
      <c r="AP2995" s="8">
        <v>0.1</v>
      </c>
      <c r="AQ2995" s="8">
        <v>30013</v>
      </c>
      <c r="AR2995" s="8">
        <v>0.5</v>
      </c>
      <c r="AS2995" s="8">
        <v>0</v>
      </c>
      <c r="AT2995" s="8">
        <v>0</v>
      </c>
      <c r="AU2995" s="8">
        <v>30201</v>
      </c>
      <c r="AV2995" s="8">
        <v>0.1</v>
      </c>
    </row>
    <row r="2996" spans="1:48">
      <c r="A2996" s="8" t="s">
        <v>2002</v>
      </c>
      <c r="B2996" s="8">
        <v>208200064</v>
      </c>
      <c r="D2996" s="8" t="s">
        <v>4563</v>
      </c>
      <c r="E2996" s="8">
        <v>0.01</v>
      </c>
      <c r="G2996" s="8">
        <v>5.7000000000000002E-2</v>
      </c>
      <c r="I2996" s="8">
        <v>5.7000000000000002E-2</v>
      </c>
      <c r="J2996" s="8">
        <v>8.5000000000000006E-3</v>
      </c>
      <c r="S2996" s="8">
        <v>208510023</v>
      </c>
      <c r="T2996" s="8">
        <v>1</v>
      </c>
      <c r="U2996" s="8">
        <v>0</v>
      </c>
      <c r="V2996" s="8">
        <v>0</v>
      </c>
      <c r="W2996" s="8">
        <v>0</v>
      </c>
      <c r="X2996" s="8">
        <v>0</v>
      </c>
      <c r="Y2996" s="8" t="s">
        <v>1592</v>
      </c>
      <c r="Z2996" s="8">
        <v>4.2999999999999997E-2</v>
      </c>
      <c r="AA2996" s="8">
        <v>0</v>
      </c>
      <c r="AB2996" s="8">
        <v>0</v>
      </c>
      <c r="AK2996" s="8">
        <v>30106</v>
      </c>
      <c r="AL2996" s="8">
        <v>0.1</v>
      </c>
      <c r="AM2996" s="8">
        <v>0</v>
      </c>
      <c r="AN2996" s="8">
        <v>0</v>
      </c>
      <c r="AO2996" s="8">
        <v>30107</v>
      </c>
      <c r="AP2996" s="8">
        <v>0.1</v>
      </c>
      <c r="AQ2996" s="8">
        <v>30013</v>
      </c>
      <c r="AR2996" s="8">
        <v>0.5</v>
      </c>
      <c r="AS2996" s="8">
        <v>0</v>
      </c>
      <c r="AT2996" s="8">
        <v>0</v>
      </c>
      <c r="AU2996" s="8">
        <v>30201</v>
      </c>
      <c r="AV2996" s="8">
        <v>0.1</v>
      </c>
    </row>
    <row r="2997" spans="1:48">
      <c r="A2997" s="8" t="s">
        <v>2002</v>
      </c>
      <c r="B2997" s="8">
        <v>208200065</v>
      </c>
      <c r="D2997" s="8" t="s">
        <v>4564</v>
      </c>
      <c r="E2997" s="8">
        <v>0.01</v>
      </c>
      <c r="G2997" s="8">
        <v>5.8999999999999997E-2</v>
      </c>
      <c r="I2997" s="8">
        <v>5.8999999999999997E-2</v>
      </c>
      <c r="J2997" s="8">
        <v>8.5000000000000006E-3</v>
      </c>
      <c r="S2997" s="8">
        <v>208510024</v>
      </c>
      <c r="T2997" s="8">
        <v>1</v>
      </c>
      <c r="U2997" s="8">
        <v>0</v>
      </c>
      <c r="V2997" s="8">
        <v>0</v>
      </c>
      <c r="W2997" s="8">
        <v>0</v>
      </c>
      <c r="X2997" s="8">
        <v>0</v>
      </c>
      <c r="Y2997" s="8">
        <v>0</v>
      </c>
      <c r="Z2997" s="8">
        <v>0</v>
      </c>
      <c r="AA2997" s="8">
        <v>0</v>
      </c>
      <c r="AB2997" s="8">
        <v>0</v>
      </c>
      <c r="AK2997" s="8">
        <v>30106</v>
      </c>
      <c r="AL2997" s="8">
        <v>0.1</v>
      </c>
      <c r="AM2997" s="8">
        <v>0</v>
      </c>
      <c r="AN2997" s="8">
        <v>0</v>
      </c>
      <c r="AO2997" s="8">
        <v>30107</v>
      </c>
      <c r="AP2997" s="8">
        <v>0.1</v>
      </c>
      <c r="AQ2997" s="8">
        <v>30013</v>
      </c>
      <c r="AR2997" s="8">
        <v>0.5</v>
      </c>
      <c r="AS2997" s="8">
        <v>0</v>
      </c>
      <c r="AT2997" s="8">
        <v>0</v>
      </c>
      <c r="AU2997" s="8">
        <v>30201</v>
      </c>
      <c r="AV2997" s="8">
        <v>0.1</v>
      </c>
    </row>
    <row r="2998" spans="1:48">
      <c r="A2998" s="8" t="s">
        <v>2002</v>
      </c>
      <c r="B2998" s="8">
        <v>208200066</v>
      </c>
      <c r="D2998" s="8" t="s">
        <v>4565</v>
      </c>
      <c r="E2998" s="8">
        <v>0.01</v>
      </c>
      <c r="G2998" s="8">
        <v>5.7000000000000002E-2</v>
      </c>
      <c r="I2998" s="8">
        <v>5.7000000000000002E-2</v>
      </c>
      <c r="J2998" s="8">
        <v>8.5000000000000006E-3</v>
      </c>
      <c r="S2998" s="8">
        <v>208510024</v>
      </c>
      <c r="T2998" s="8">
        <v>1</v>
      </c>
      <c r="U2998" s="8">
        <v>0</v>
      </c>
      <c r="V2998" s="8">
        <v>0</v>
      </c>
      <c r="W2998" s="8">
        <v>0</v>
      </c>
      <c r="X2998" s="8">
        <v>0</v>
      </c>
      <c r="Y2998" s="8" t="s">
        <v>1592</v>
      </c>
      <c r="Z2998" s="8">
        <v>4.2999999999999997E-2</v>
      </c>
      <c r="AA2998" s="8">
        <v>0</v>
      </c>
      <c r="AB2998" s="8">
        <v>0</v>
      </c>
      <c r="AK2998" s="8">
        <v>30106</v>
      </c>
      <c r="AL2998" s="8">
        <v>0.1</v>
      </c>
      <c r="AM2998" s="8">
        <v>0</v>
      </c>
      <c r="AN2998" s="8">
        <v>0</v>
      </c>
      <c r="AO2998" s="8">
        <v>30107</v>
      </c>
      <c r="AP2998" s="8">
        <v>0.1</v>
      </c>
      <c r="AQ2998" s="8">
        <v>30013</v>
      </c>
      <c r="AR2998" s="8">
        <v>0.5</v>
      </c>
      <c r="AS2998" s="8">
        <v>0</v>
      </c>
      <c r="AT2998" s="8">
        <v>0</v>
      </c>
      <c r="AU2998" s="8">
        <v>30201</v>
      </c>
      <c r="AV2998" s="8">
        <v>0.1</v>
      </c>
    </row>
    <row r="2999" spans="1:48">
      <c r="A2999" s="8" t="s">
        <v>2002</v>
      </c>
      <c r="B2999" s="8">
        <v>208200067</v>
      </c>
      <c r="D2999" s="8" t="s">
        <v>4566</v>
      </c>
      <c r="E2999" s="8">
        <v>8.9999999999999993E-3</v>
      </c>
      <c r="G2999" s="8">
        <v>5.6999999999999995E-2</v>
      </c>
      <c r="I2999" s="8">
        <v>5.6999999999999995E-2</v>
      </c>
      <c r="J2999" s="8">
        <v>9.4999999999999998E-3</v>
      </c>
      <c r="S2999" s="8">
        <v>208510003</v>
      </c>
      <c r="T2999" s="8">
        <v>1</v>
      </c>
      <c r="U2999" s="8">
        <v>0</v>
      </c>
      <c r="V2999" s="8">
        <v>0</v>
      </c>
      <c r="W2999" s="8">
        <v>0</v>
      </c>
      <c r="X2999" s="8">
        <v>0</v>
      </c>
      <c r="Y2999" s="8">
        <v>0</v>
      </c>
      <c r="Z2999" s="8">
        <v>0</v>
      </c>
      <c r="AA2999" s="8">
        <v>0</v>
      </c>
      <c r="AB2999" s="8">
        <v>0</v>
      </c>
      <c r="AK2999" s="8">
        <v>30106</v>
      </c>
      <c r="AL2999" s="8">
        <v>0.1</v>
      </c>
      <c r="AM2999" s="8">
        <v>0</v>
      </c>
      <c r="AN2999" s="8">
        <v>0</v>
      </c>
      <c r="AO2999" s="8">
        <v>30107</v>
      </c>
      <c r="AP2999" s="8">
        <v>0.1</v>
      </c>
      <c r="AQ2999" s="8">
        <v>30013</v>
      </c>
      <c r="AR2999" s="8">
        <v>0.5</v>
      </c>
      <c r="AS2999" s="8">
        <v>0</v>
      </c>
      <c r="AT2999" s="8">
        <v>0</v>
      </c>
      <c r="AU2999" s="8">
        <v>30201</v>
      </c>
      <c r="AV2999" s="8">
        <v>0.1</v>
      </c>
    </row>
    <row r="3000" spans="1:48">
      <c r="A3000" s="8" t="s">
        <v>2002</v>
      </c>
      <c r="B3000" s="8">
        <v>208200068</v>
      </c>
      <c r="D3000" s="8" t="s">
        <v>4567</v>
      </c>
      <c r="E3000" s="8">
        <v>8.9999999999999993E-3</v>
      </c>
      <c r="G3000" s="8">
        <v>5.7999999999999996E-2</v>
      </c>
      <c r="I3000" s="8">
        <v>5.7999999999999996E-2</v>
      </c>
      <c r="J3000" s="8">
        <v>9.4999999999999998E-3</v>
      </c>
      <c r="S3000" s="8">
        <v>208510004</v>
      </c>
      <c r="T3000" s="8">
        <v>1</v>
      </c>
      <c r="U3000" s="8">
        <v>0</v>
      </c>
      <c r="V3000" s="8">
        <v>0</v>
      </c>
      <c r="W3000" s="8">
        <v>0</v>
      </c>
      <c r="X3000" s="8">
        <v>0</v>
      </c>
      <c r="Y3000" s="8">
        <v>0</v>
      </c>
      <c r="Z3000" s="8">
        <v>0</v>
      </c>
      <c r="AA3000" s="8">
        <v>0</v>
      </c>
      <c r="AB3000" s="8">
        <v>0</v>
      </c>
      <c r="AK3000" s="8">
        <v>30106</v>
      </c>
      <c r="AL3000" s="8">
        <v>0.1</v>
      </c>
      <c r="AM3000" s="8">
        <v>0</v>
      </c>
      <c r="AN3000" s="8">
        <v>0</v>
      </c>
      <c r="AO3000" s="8">
        <v>30107</v>
      </c>
      <c r="AP3000" s="8">
        <v>0.1</v>
      </c>
      <c r="AQ3000" s="8">
        <v>30013</v>
      </c>
      <c r="AR3000" s="8">
        <v>0.5</v>
      </c>
      <c r="AS3000" s="8">
        <v>0</v>
      </c>
      <c r="AT3000" s="8">
        <v>0</v>
      </c>
      <c r="AU3000" s="8">
        <v>30201</v>
      </c>
      <c r="AV3000" s="8">
        <v>0.1</v>
      </c>
    </row>
    <row r="3001" spans="1:48">
      <c r="A3001" s="8" t="s">
        <v>2002</v>
      </c>
      <c r="B3001" s="8">
        <v>208200069</v>
      </c>
      <c r="D3001" s="8" t="s">
        <v>14902</v>
      </c>
      <c r="E3001" s="8">
        <v>8.0000000000000002E-3</v>
      </c>
      <c r="G3001" s="8">
        <v>3.966666666666667E-2</v>
      </c>
      <c r="I3001" s="8">
        <v>3.966666666666667E-2</v>
      </c>
      <c r="J3001" s="8">
        <v>1.0499999999999999E-2</v>
      </c>
      <c r="S3001" s="8">
        <v>208510025</v>
      </c>
      <c r="T3001" s="8">
        <v>1</v>
      </c>
      <c r="U3001" s="8">
        <v>0</v>
      </c>
      <c r="V3001" s="8">
        <v>0</v>
      </c>
      <c r="W3001" s="8">
        <v>0</v>
      </c>
      <c r="X3001" s="8">
        <v>0</v>
      </c>
      <c r="Y3001" s="8">
        <v>0</v>
      </c>
      <c r="Z3001" s="8">
        <v>0</v>
      </c>
      <c r="AA3001" s="8">
        <v>0</v>
      </c>
      <c r="AB3001" s="8">
        <v>0</v>
      </c>
      <c r="AK3001" s="8">
        <v>30106</v>
      </c>
      <c r="AL3001" s="8">
        <v>8.3333000000000004E-2</v>
      </c>
      <c r="AM3001" s="8">
        <v>0</v>
      </c>
      <c r="AN3001" s="8">
        <v>0</v>
      </c>
      <c r="AO3001" s="8">
        <v>30107</v>
      </c>
      <c r="AP3001" s="8">
        <v>8.3333000000000004E-2</v>
      </c>
      <c r="AQ3001" s="8">
        <v>30013</v>
      </c>
      <c r="AR3001" s="8">
        <v>0.5</v>
      </c>
      <c r="AS3001" s="8">
        <v>0</v>
      </c>
      <c r="AT3001" s="8">
        <v>0</v>
      </c>
      <c r="AU3001" s="8">
        <v>30201</v>
      </c>
      <c r="AV3001" s="8">
        <v>0.05</v>
      </c>
    </row>
    <row r="3002" spans="1:48">
      <c r="A3002" s="8" t="s">
        <v>2002</v>
      </c>
      <c r="B3002" s="8">
        <v>208200070</v>
      </c>
      <c r="D3002" s="8" t="s">
        <v>14929</v>
      </c>
      <c r="E3002" s="8">
        <v>8.0000000000000002E-3</v>
      </c>
      <c r="G3002" s="8">
        <v>3.966666666666667E-2</v>
      </c>
      <c r="I3002" s="8">
        <v>3.966666666666667E-2</v>
      </c>
      <c r="J3002" s="8">
        <v>1.0499999999999999E-2</v>
      </c>
      <c r="S3002" s="8">
        <v>208510025</v>
      </c>
      <c r="T3002" s="8">
        <v>1</v>
      </c>
      <c r="U3002" s="8">
        <v>0</v>
      </c>
      <c r="V3002" s="8">
        <v>0</v>
      </c>
      <c r="W3002" s="8">
        <v>0</v>
      </c>
      <c r="X3002" s="8">
        <v>0</v>
      </c>
      <c r="Y3002" s="8">
        <v>0</v>
      </c>
      <c r="Z3002" s="8">
        <v>0</v>
      </c>
      <c r="AA3002" s="8">
        <v>0</v>
      </c>
      <c r="AB3002" s="8">
        <v>0</v>
      </c>
      <c r="AK3002" s="8">
        <v>30106</v>
      </c>
      <c r="AL3002" s="8">
        <v>8.3333000000000004E-2</v>
      </c>
      <c r="AM3002" s="8">
        <v>0</v>
      </c>
      <c r="AN3002" s="8">
        <v>0</v>
      </c>
      <c r="AO3002" s="8">
        <v>30107</v>
      </c>
      <c r="AP3002" s="8">
        <v>8.3333000000000004E-2</v>
      </c>
      <c r="AQ3002" s="8">
        <v>30013</v>
      </c>
      <c r="AR3002" s="8">
        <v>0.5</v>
      </c>
      <c r="AS3002" s="8">
        <v>0</v>
      </c>
      <c r="AT3002" s="8">
        <v>0</v>
      </c>
      <c r="AU3002" s="8">
        <v>30201</v>
      </c>
      <c r="AV3002" s="8">
        <v>0.05</v>
      </c>
    </row>
    <row r="3003" spans="1:48">
      <c r="A3003" s="8" t="s">
        <v>2002</v>
      </c>
      <c r="B3003" s="8">
        <v>208200071</v>
      </c>
      <c r="D3003" s="8" t="s">
        <v>14930</v>
      </c>
      <c r="E3003" s="8">
        <v>8.0000000000000002E-3</v>
      </c>
      <c r="G3003" s="8">
        <v>3.966666666666667E-2</v>
      </c>
      <c r="I3003" s="8">
        <v>3.966666666666667E-2</v>
      </c>
      <c r="J3003" s="8">
        <v>1.0499999999999999E-2</v>
      </c>
      <c r="S3003" s="8">
        <v>208510025</v>
      </c>
      <c r="T3003" s="8">
        <v>1</v>
      </c>
      <c r="U3003" s="8">
        <v>0</v>
      </c>
      <c r="V3003" s="8">
        <v>0</v>
      </c>
      <c r="W3003" s="8">
        <v>0</v>
      </c>
      <c r="X3003" s="8">
        <v>0</v>
      </c>
      <c r="Y3003" s="8">
        <v>0</v>
      </c>
      <c r="Z3003" s="8">
        <v>0</v>
      </c>
      <c r="AA3003" s="8">
        <v>0</v>
      </c>
      <c r="AB3003" s="8">
        <v>0</v>
      </c>
      <c r="AK3003" s="8">
        <v>30106</v>
      </c>
      <c r="AL3003" s="8">
        <v>8.3333000000000004E-2</v>
      </c>
      <c r="AM3003" s="8">
        <v>0</v>
      </c>
      <c r="AN3003" s="8">
        <v>0</v>
      </c>
      <c r="AO3003" s="8">
        <v>30107</v>
      </c>
      <c r="AP3003" s="8">
        <v>8.3333000000000004E-2</v>
      </c>
      <c r="AQ3003" s="8">
        <v>30013</v>
      </c>
      <c r="AR3003" s="8">
        <v>0.5</v>
      </c>
      <c r="AS3003" s="8">
        <v>0</v>
      </c>
      <c r="AT3003" s="8">
        <v>0</v>
      </c>
      <c r="AU3003" s="8">
        <v>30201</v>
      </c>
      <c r="AV3003" s="8">
        <v>0.05</v>
      </c>
    </row>
    <row r="3004" spans="1:48">
      <c r="A3004" s="8" t="s">
        <v>2002</v>
      </c>
      <c r="B3004" s="8">
        <v>208200072</v>
      </c>
      <c r="D3004" s="8" t="s">
        <v>14931</v>
      </c>
      <c r="E3004" s="8">
        <v>8.9999999999999993E-3</v>
      </c>
      <c r="G3004" s="8">
        <v>5.7999999999999996E-2</v>
      </c>
      <c r="I3004" s="8">
        <v>5.7999999999999996E-2</v>
      </c>
      <c r="J3004" s="8">
        <v>9.4999999999999998E-3</v>
      </c>
      <c r="S3004" s="8">
        <v>208510025</v>
      </c>
      <c r="T3004" s="8">
        <v>1</v>
      </c>
      <c r="U3004" s="8">
        <v>0</v>
      </c>
      <c r="V3004" s="8">
        <v>0</v>
      </c>
      <c r="W3004" s="8">
        <v>0</v>
      </c>
      <c r="X3004" s="8">
        <v>0</v>
      </c>
      <c r="Y3004" s="8">
        <v>0</v>
      </c>
      <c r="Z3004" s="8">
        <v>0</v>
      </c>
      <c r="AA3004" s="8">
        <v>0</v>
      </c>
      <c r="AB3004" s="8">
        <v>0</v>
      </c>
      <c r="AK3004" s="8">
        <v>30106</v>
      </c>
      <c r="AL3004" s="8">
        <v>0.1</v>
      </c>
      <c r="AM3004" s="8">
        <v>0</v>
      </c>
      <c r="AN3004" s="8">
        <v>0</v>
      </c>
      <c r="AO3004" s="8">
        <v>30107</v>
      </c>
      <c r="AP3004" s="8">
        <v>0.1</v>
      </c>
      <c r="AQ3004" s="8">
        <v>30013</v>
      </c>
      <c r="AR3004" s="8">
        <v>0.5</v>
      </c>
      <c r="AS3004" s="8">
        <v>0</v>
      </c>
      <c r="AT3004" s="8">
        <v>0</v>
      </c>
      <c r="AU3004" s="8">
        <v>30201</v>
      </c>
      <c r="AV3004" s="8">
        <v>0.1</v>
      </c>
    </row>
    <row r="3005" spans="1:48">
      <c r="A3005" s="8" t="s">
        <v>2002</v>
      </c>
      <c r="B3005" s="8">
        <v>208200073</v>
      </c>
      <c r="D3005" s="8" t="s">
        <v>4571</v>
      </c>
      <c r="E3005" s="8">
        <v>8.0000000000000002E-3</v>
      </c>
      <c r="G3005" s="8">
        <v>3.966666666666667E-2</v>
      </c>
      <c r="H3005" s="8">
        <v>3.966666666666667E-2</v>
      </c>
      <c r="I3005" s="8">
        <v>7.9333333333333339E-2</v>
      </c>
      <c r="J3005" s="8">
        <v>1.0499999999999999E-2</v>
      </c>
      <c r="S3005" s="8">
        <v>208510025</v>
      </c>
      <c r="T3005" s="8">
        <v>1</v>
      </c>
      <c r="U3005" s="8">
        <v>0</v>
      </c>
      <c r="V3005" s="8">
        <v>0</v>
      </c>
      <c r="W3005" s="8">
        <v>0</v>
      </c>
      <c r="X3005" s="8">
        <v>0</v>
      </c>
      <c r="Y3005" s="8">
        <v>0</v>
      </c>
      <c r="Z3005" s="8">
        <v>0</v>
      </c>
      <c r="AA3005" s="8">
        <v>0</v>
      </c>
      <c r="AB3005" s="8">
        <v>0</v>
      </c>
      <c r="AK3005" s="8">
        <v>30106</v>
      </c>
      <c r="AL3005" s="8">
        <v>8.3333000000000004E-2</v>
      </c>
      <c r="AM3005" s="8">
        <v>0</v>
      </c>
      <c r="AN3005" s="8">
        <v>0</v>
      </c>
      <c r="AO3005" s="8">
        <v>30107</v>
      </c>
      <c r="AP3005" s="8">
        <v>8.3333000000000004E-2</v>
      </c>
      <c r="AQ3005" s="8">
        <v>30013</v>
      </c>
      <c r="AR3005" s="8">
        <v>0.5</v>
      </c>
      <c r="AS3005" s="8">
        <v>0</v>
      </c>
      <c r="AT3005" s="8">
        <v>0</v>
      </c>
      <c r="AU3005" s="8">
        <v>30201</v>
      </c>
      <c r="AV3005" s="8">
        <v>0.05</v>
      </c>
    </row>
    <row r="3006" spans="1:48">
      <c r="A3006" s="8" t="s">
        <v>2002</v>
      </c>
      <c r="B3006" s="8">
        <v>208200074</v>
      </c>
      <c r="D3006" s="8" t="s">
        <v>4572</v>
      </c>
      <c r="E3006" s="8">
        <v>8.9999999999999993E-3</v>
      </c>
      <c r="G3006" s="8">
        <v>5.7999999999999996E-2</v>
      </c>
      <c r="I3006" s="8">
        <v>5.7999999999999996E-2</v>
      </c>
      <c r="J3006" s="8">
        <v>9.4999999999999998E-3</v>
      </c>
      <c r="S3006" s="8">
        <v>208510008</v>
      </c>
      <c r="T3006" s="8">
        <v>1</v>
      </c>
      <c r="U3006" s="8">
        <v>0</v>
      </c>
      <c r="V3006" s="8">
        <v>0</v>
      </c>
      <c r="W3006" s="8">
        <v>0</v>
      </c>
      <c r="X3006" s="8">
        <v>0</v>
      </c>
      <c r="Y3006" s="8">
        <v>0</v>
      </c>
      <c r="Z3006" s="8">
        <v>0</v>
      </c>
      <c r="AA3006" s="8">
        <v>0</v>
      </c>
      <c r="AB3006" s="8">
        <v>0</v>
      </c>
      <c r="AK3006" s="8">
        <v>30106</v>
      </c>
      <c r="AL3006" s="8">
        <v>0.1</v>
      </c>
      <c r="AM3006" s="8">
        <v>0</v>
      </c>
      <c r="AN3006" s="8">
        <v>0</v>
      </c>
      <c r="AO3006" s="8">
        <v>30107</v>
      </c>
      <c r="AP3006" s="8">
        <v>0.1</v>
      </c>
      <c r="AQ3006" s="8">
        <v>30013</v>
      </c>
      <c r="AR3006" s="8">
        <v>0.5</v>
      </c>
      <c r="AS3006" s="8">
        <v>0</v>
      </c>
      <c r="AT3006" s="8">
        <v>0</v>
      </c>
      <c r="AU3006" s="8">
        <v>30201</v>
      </c>
      <c r="AV3006" s="8">
        <v>0.1</v>
      </c>
    </row>
    <row r="3007" spans="1:48">
      <c r="A3007" s="8" t="s">
        <v>2002</v>
      </c>
      <c r="B3007" s="8">
        <v>208200075</v>
      </c>
      <c r="D3007" s="8" t="s">
        <v>4573</v>
      </c>
      <c r="E3007" s="8">
        <v>8.9999999999999993E-3</v>
      </c>
      <c r="G3007" s="8">
        <v>5.7000000000000002E-2</v>
      </c>
      <c r="I3007" s="8">
        <v>5.7000000000000002E-2</v>
      </c>
      <c r="J3007" s="8">
        <v>9.4999999999999998E-3</v>
      </c>
      <c r="S3007" s="8">
        <v>208510007</v>
      </c>
      <c r="T3007" s="8">
        <v>1</v>
      </c>
      <c r="U3007" s="8">
        <v>0</v>
      </c>
      <c r="V3007" s="8">
        <v>0</v>
      </c>
      <c r="W3007" s="8">
        <v>0</v>
      </c>
      <c r="X3007" s="8">
        <v>0</v>
      </c>
      <c r="Y3007" s="8">
        <v>0</v>
      </c>
      <c r="Z3007" s="8">
        <v>0</v>
      </c>
      <c r="AA3007" s="8">
        <v>0</v>
      </c>
      <c r="AB3007" s="8">
        <v>0</v>
      </c>
      <c r="AK3007" s="8">
        <v>30106</v>
      </c>
      <c r="AL3007" s="8">
        <v>0.1</v>
      </c>
      <c r="AM3007" s="8">
        <v>0</v>
      </c>
      <c r="AN3007" s="8">
        <v>0</v>
      </c>
      <c r="AO3007" s="8">
        <v>30107</v>
      </c>
      <c r="AP3007" s="8">
        <v>0.1</v>
      </c>
      <c r="AQ3007" s="8">
        <v>30013</v>
      </c>
      <c r="AR3007" s="8">
        <v>0.5</v>
      </c>
      <c r="AS3007" s="8">
        <v>0</v>
      </c>
      <c r="AT3007" s="8">
        <v>0</v>
      </c>
      <c r="AU3007" s="8">
        <v>30201</v>
      </c>
      <c r="AV3007" s="8">
        <v>0.1</v>
      </c>
    </row>
    <row r="3008" spans="1:48">
      <c r="A3008" s="8" t="s">
        <v>2002</v>
      </c>
      <c r="D3008" s="8">
        <v>0</v>
      </c>
      <c r="I3008" s="8">
        <v>0</v>
      </c>
      <c r="U3008" s="8">
        <v>0</v>
      </c>
      <c r="V3008" s="8">
        <v>0</v>
      </c>
      <c r="W3008" s="8">
        <v>0</v>
      </c>
      <c r="X3008" s="8">
        <v>0</v>
      </c>
      <c r="Y3008" s="8">
        <v>0</v>
      </c>
      <c r="Z3008" s="8">
        <v>0</v>
      </c>
      <c r="AA3008" s="8">
        <v>0</v>
      </c>
      <c r="AB3008" s="8">
        <v>0</v>
      </c>
      <c r="AK3008" s="8">
        <v>0</v>
      </c>
      <c r="AL3008" s="8">
        <v>0</v>
      </c>
      <c r="AM3008" s="8">
        <v>0</v>
      </c>
      <c r="AN3008" s="8">
        <v>0</v>
      </c>
      <c r="AO3008" s="8">
        <v>0</v>
      </c>
      <c r="AP3008" s="8">
        <v>0</v>
      </c>
      <c r="AQ3008" s="8">
        <v>0</v>
      </c>
      <c r="AR3008" s="8">
        <v>0</v>
      </c>
      <c r="AS3008" s="8">
        <v>0</v>
      </c>
      <c r="AT3008" s="8">
        <v>0</v>
      </c>
      <c r="AU3008" s="8">
        <v>0</v>
      </c>
      <c r="AV3008" s="8">
        <v>0</v>
      </c>
    </row>
    <row r="3009" spans="1:48">
      <c r="A3009" s="8" t="s">
        <v>2002</v>
      </c>
      <c r="B3009" s="8">
        <v>212200001</v>
      </c>
      <c r="D3009" s="8" t="s">
        <v>14932</v>
      </c>
      <c r="E3009" s="8">
        <v>6.8333333333333336E-3</v>
      </c>
      <c r="F3009" s="8">
        <v>2.8571428571428571E-2</v>
      </c>
      <c r="G3009" s="8">
        <v>2.8571428571428571E-2</v>
      </c>
      <c r="I3009" s="8">
        <v>5.7142857142857141E-2</v>
      </c>
      <c r="J3009" s="8">
        <v>8.9999999999999993E-3</v>
      </c>
      <c r="S3009" s="8">
        <v>212500001</v>
      </c>
      <c r="T3009" s="8">
        <v>1</v>
      </c>
      <c r="U3009" s="8">
        <v>0</v>
      </c>
      <c r="V3009" s="8">
        <v>0</v>
      </c>
      <c r="W3009" s="8">
        <v>0</v>
      </c>
      <c r="X3009" s="8">
        <v>0</v>
      </c>
      <c r="Y3009" s="8">
        <v>0</v>
      </c>
      <c r="Z3009" s="8">
        <v>0</v>
      </c>
      <c r="AA3009" s="8">
        <v>0</v>
      </c>
      <c r="AB3009" s="8">
        <v>0</v>
      </c>
      <c r="AK3009" s="8">
        <v>0</v>
      </c>
      <c r="AL3009" s="8">
        <v>0</v>
      </c>
      <c r="AM3009" s="8">
        <v>0</v>
      </c>
      <c r="AN3009" s="8">
        <v>0</v>
      </c>
      <c r="AO3009" s="8">
        <v>0</v>
      </c>
      <c r="AP3009" s="8">
        <v>0</v>
      </c>
      <c r="AQ3009" s="8">
        <v>30013</v>
      </c>
      <c r="AR3009" s="8">
        <v>0.3</v>
      </c>
      <c r="AS3009" s="8">
        <v>0</v>
      </c>
      <c r="AT3009" s="8">
        <v>0</v>
      </c>
      <c r="AU3009" s="8">
        <v>0</v>
      </c>
      <c r="AV3009" s="8">
        <v>0</v>
      </c>
    </row>
    <row r="3010" spans="1:48">
      <c r="A3010" s="8" t="s">
        <v>2002</v>
      </c>
      <c r="D3010" s="8">
        <v>0</v>
      </c>
      <c r="I3010" s="8">
        <v>0</v>
      </c>
      <c r="U3010" s="8">
        <v>0</v>
      </c>
      <c r="V3010" s="8">
        <v>0</v>
      </c>
      <c r="W3010" s="8">
        <v>0</v>
      </c>
      <c r="X3010" s="8">
        <v>0</v>
      </c>
      <c r="Y3010" s="8">
        <v>0</v>
      </c>
      <c r="Z3010" s="8">
        <v>0</v>
      </c>
      <c r="AA3010" s="8">
        <v>0</v>
      </c>
      <c r="AB3010" s="8">
        <v>0</v>
      </c>
      <c r="AK3010" s="8">
        <v>0</v>
      </c>
      <c r="AL3010" s="8">
        <v>0</v>
      </c>
      <c r="AM3010" s="8">
        <v>0</v>
      </c>
      <c r="AN3010" s="8">
        <v>0</v>
      </c>
      <c r="AO3010" s="8">
        <v>0</v>
      </c>
      <c r="AP3010" s="8">
        <v>0</v>
      </c>
      <c r="AQ3010" s="8">
        <v>0</v>
      </c>
      <c r="AR3010" s="8">
        <v>0</v>
      </c>
      <c r="AS3010" s="8">
        <v>0</v>
      </c>
      <c r="AT3010" s="8">
        <v>0</v>
      </c>
      <c r="AU3010" s="8">
        <v>0</v>
      </c>
      <c r="AV3010" s="8">
        <v>0</v>
      </c>
    </row>
    <row r="3011" spans="1:48">
      <c r="A3011" s="8" t="s">
        <v>2002</v>
      </c>
      <c r="B3011" s="8">
        <v>212200002</v>
      </c>
      <c r="D3011" s="8" t="s">
        <v>14933</v>
      </c>
      <c r="E3011" s="8">
        <v>0.21999999999999997</v>
      </c>
      <c r="F3011" s="8">
        <v>6.25E-2</v>
      </c>
      <c r="G3011" s="8">
        <v>3.3500000000000002E-2</v>
      </c>
      <c r="H3011" s="8">
        <v>1.6666666666666666E-2</v>
      </c>
      <c r="I3011" s="8">
        <v>0.11266666666666666</v>
      </c>
      <c r="J3011" s="8">
        <v>8.9999999999999993E-3</v>
      </c>
      <c r="S3011" s="8">
        <v>212500002</v>
      </c>
      <c r="T3011" s="8">
        <v>1</v>
      </c>
      <c r="U3011" s="8">
        <v>0</v>
      </c>
      <c r="V3011" s="8">
        <v>0</v>
      </c>
      <c r="W3011" s="8">
        <v>0</v>
      </c>
      <c r="X3011" s="8">
        <v>0</v>
      </c>
      <c r="Y3011" s="8">
        <v>0</v>
      </c>
      <c r="Z3011" s="8">
        <v>0</v>
      </c>
      <c r="AA3011" s="8">
        <v>0</v>
      </c>
      <c r="AB3011" s="8">
        <v>0</v>
      </c>
      <c r="AK3011" s="8">
        <v>0</v>
      </c>
      <c r="AL3011" s="8">
        <v>0</v>
      </c>
      <c r="AM3011" s="8">
        <v>0</v>
      </c>
      <c r="AN3011" s="8">
        <v>0</v>
      </c>
      <c r="AO3011" s="8">
        <v>0</v>
      </c>
      <c r="AP3011" s="8">
        <v>0</v>
      </c>
      <c r="AQ3011" s="8">
        <v>30013</v>
      </c>
      <c r="AR3011" s="8">
        <v>0.3</v>
      </c>
      <c r="AS3011" s="8">
        <v>0</v>
      </c>
      <c r="AT3011" s="8">
        <v>0</v>
      </c>
      <c r="AU3011" s="8">
        <v>0</v>
      </c>
      <c r="AV3011" s="8">
        <v>0</v>
      </c>
    </row>
    <row r="3012" spans="1:48">
      <c r="A3012" s="8" t="s">
        <v>2002</v>
      </c>
      <c r="B3012" s="8">
        <v>212200004</v>
      </c>
      <c r="D3012" s="8" t="s">
        <v>14934</v>
      </c>
      <c r="E3012" s="8">
        <v>4.4999999999999997E-3</v>
      </c>
      <c r="G3012" s="8">
        <v>3.8333333333333331E-3</v>
      </c>
      <c r="I3012" s="8">
        <v>3.8333333333333331E-3</v>
      </c>
      <c r="J3012" s="8">
        <v>4.4999999999999997E-3</v>
      </c>
      <c r="S3012" s="8">
        <v>212500004</v>
      </c>
      <c r="T3012" s="8">
        <v>1</v>
      </c>
      <c r="U3012" s="8">
        <v>0</v>
      </c>
      <c r="V3012" s="8">
        <v>0</v>
      </c>
      <c r="W3012" s="8">
        <v>0</v>
      </c>
      <c r="X3012" s="8">
        <v>0</v>
      </c>
      <c r="Y3012" s="8">
        <v>0</v>
      </c>
      <c r="Z3012" s="8">
        <v>0</v>
      </c>
      <c r="AA3012" s="8">
        <v>0</v>
      </c>
      <c r="AB3012" s="8">
        <v>0</v>
      </c>
      <c r="AK3012" s="8">
        <v>30191</v>
      </c>
      <c r="AL3012" s="8">
        <v>3.9680000000000002E-3</v>
      </c>
      <c r="AM3012" s="8">
        <v>0</v>
      </c>
      <c r="AN3012" s="8">
        <v>0</v>
      </c>
      <c r="AO3012" s="8">
        <v>30107</v>
      </c>
      <c r="AP3012" s="8">
        <v>2.7777E-2</v>
      </c>
      <c r="AQ3012" s="8">
        <v>30013</v>
      </c>
      <c r="AR3012" s="8">
        <v>0.1</v>
      </c>
      <c r="AS3012" s="8">
        <v>0</v>
      </c>
      <c r="AT3012" s="8">
        <v>0</v>
      </c>
      <c r="AU3012" s="8">
        <v>30201</v>
      </c>
      <c r="AV3012" s="8">
        <v>0.05</v>
      </c>
    </row>
    <row r="3013" spans="1:48">
      <c r="A3013" s="8" t="s">
        <v>2002</v>
      </c>
      <c r="B3013" s="8">
        <v>212200003</v>
      </c>
      <c r="D3013" s="8" t="s">
        <v>4577</v>
      </c>
      <c r="E3013" s="8">
        <v>7.0000000000000001E-3</v>
      </c>
      <c r="F3013" s="8">
        <v>2E-3</v>
      </c>
      <c r="G3013" s="8">
        <v>2E-3</v>
      </c>
      <c r="I3013" s="8">
        <v>4.0000000000000001E-3</v>
      </c>
      <c r="J3013" s="8">
        <v>4.0000000000000001E-3</v>
      </c>
      <c r="S3013" s="8">
        <v>212500003</v>
      </c>
      <c r="T3013" s="8">
        <v>1</v>
      </c>
      <c r="U3013" s="8">
        <v>0</v>
      </c>
      <c r="V3013" s="8">
        <v>0</v>
      </c>
      <c r="W3013" s="8">
        <v>0</v>
      </c>
      <c r="X3013" s="8">
        <v>0</v>
      </c>
      <c r="Y3013" s="8">
        <v>0</v>
      </c>
      <c r="Z3013" s="8">
        <v>0</v>
      </c>
      <c r="AA3013" s="8">
        <v>0</v>
      </c>
      <c r="AB3013" s="8">
        <v>0</v>
      </c>
      <c r="AK3013" s="8">
        <v>30106</v>
      </c>
      <c r="AL3013" s="8">
        <v>0.01</v>
      </c>
      <c r="AM3013" s="8">
        <v>0</v>
      </c>
      <c r="AN3013" s="8">
        <v>0</v>
      </c>
      <c r="AO3013" s="8">
        <v>0</v>
      </c>
      <c r="AP3013" s="8">
        <v>0</v>
      </c>
      <c r="AQ3013" s="8">
        <v>0</v>
      </c>
      <c r="AR3013" s="8">
        <v>0</v>
      </c>
      <c r="AS3013" s="8">
        <v>30017</v>
      </c>
      <c r="AT3013" s="8">
        <v>0.02</v>
      </c>
      <c r="AU3013" s="8">
        <v>0</v>
      </c>
      <c r="AV3013" s="8">
        <v>0</v>
      </c>
    </row>
    <row r="3014" spans="1:48">
      <c r="A3014" s="8" t="s">
        <v>2002</v>
      </c>
      <c r="D3014" s="8">
        <v>0</v>
      </c>
      <c r="I3014" s="8">
        <v>0</v>
      </c>
      <c r="U3014" s="8">
        <v>0</v>
      </c>
      <c r="V3014" s="8">
        <v>0</v>
      </c>
      <c r="W3014" s="8">
        <v>0</v>
      </c>
      <c r="X3014" s="8">
        <v>0</v>
      </c>
      <c r="Y3014" s="8">
        <v>0</v>
      </c>
      <c r="Z3014" s="8">
        <v>0</v>
      </c>
      <c r="AA3014" s="8">
        <v>0</v>
      </c>
      <c r="AB3014" s="8">
        <v>0</v>
      </c>
      <c r="AK3014" s="8">
        <v>0</v>
      </c>
      <c r="AL3014" s="8">
        <v>0</v>
      </c>
      <c r="AM3014" s="8">
        <v>0</v>
      </c>
      <c r="AN3014" s="8">
        <v>0</v>
      </c>
      <c r="AO3014" s="8">
        <v>0</v>
      </c>
      <c r="AP3014" s="8">
        <v>0</v>
      </c>
      <c r="AQ3014" s="8">
        <v>0</v>
      </c>
      <c r="AR3014" s="8">
        <v>0</v>
      </c>
      <c r="AS3014" s="8">
        <v>0</v>
      </c>
      <c r="AT3014" s="8">
        <v>0</v>
      </c>
      <c r="AU3014" s="8">
        <v>0</v>
      </c>
      <c r="AV3014" s="8">
        <v>0</v>
      </c>
    </row>
    <row r="3015" spans="1:48">
      <c r="A3015" s="8" t="s">
        <v>2002</v>
      </c>
      <c r="B3015" s="8">
        <v>212210010</v>
      </c>
      <c r="D3015" s="8" t="s">
        <v>4578</v>
      </c>
      <c r="I3015" s="8">
        <v>0</v>
      </c>
      <c r="S3015" s="8">
        <v>212110009</v>
      </c>
      <c r="T3015" s="8">
        <v>1</v>
      </c>
      <c r="U3015" s="8">
        <v>0</v>
      </c>
      <c r="V3015" s="8">
        <v>0</v>
      </c>
      <c r="W3015" s="8">
        <v>0</v>
      </c>
      <c r="X3015" s="8">
        <v>0</v>
      </c>
      <c r="Y3015" s="8">
        <v>0</v>
      </c>
      <c r="Z3015" s="8">
        <v>0</v>
      </c>
      <c r="AA3015" s="8">
        <v>0</v>
      </c>
      <c r="AB3015" s="8">
        <v>0</v>
      </c>
      <c r="AK3015" s="8">
        <v>0</v>
      </c>
      <c r="AL3015" s="8">
        <v>0</v>
      </c>
      <c r="AM3015" s="8">
        <v>300000302</v>
      </c>
      <c r="AN3015" s="8">
        <v>0.01</v>
      </c>
      <c r="AO3015" s="8">
        <v>0</v>
      </c>
      <c r="AP3015" s="8">
        <v>0</v>
      </c>
      <c r="AQ3015" s="8">
        <v>0</v>
      </c>
      <c r="AR3015" s="8">
        <v>0</v>
      </c>
      <c r="AS3015" s="8">
        <v>0</v>
      </c>
      <c r="AT3015" s="8">
        <v>0</v>
      </c>
      <c r="AU3015" s="8">
        <v>0</v>
      </c>
      <c r="AV3015" s="8">
        <v>0</v>
      </c>
    </row>
    <row r="3016" spans="1:48">
      <c r="A3016" s="8" t="s">
        <v>2002</v>
      </c>
      <c r="B3016" s="8">
        <v>212210012</v>
      </c>
      <c r="D3016" s="8" t="s">
        <v>4579</v>
      </c>
      <c r="I3016" s="8">
        <v>0</v>
      </c>
      <c r="S3016" s="8">
        <v>212110011</v>
      </c>
      <c r="T3016" s="8">
        <v>1</v>
      </c>
      <c r="U3016" s="8">
        <v>0</v>
      </c>
      <c r="V3016" s="8">
        <v>0</v>
      </c>
      <c r="W3016" s="8">
        <v>0</v>
      </c>
      <c r="X3016" s="8">
        <v>0</v>
      </c>
      <c r="Y3016" s="8">
        <v>0</v>
      </c>
      <c r="Z3016" s="8">
        <v>0</v>
      </c>
      <c r="AA3016" s="8">
        <v>0</v>
      </c>
      <c r="AB3016" s="8">
        <v>0</v>
      </c>
      <c r="AK3016" s="8">
        <v>0</v>
      </c>
      <c r="AL3016" s="8">
        <v>0</v>
      </c>
      <c r="AM3016" s="8">
        <v>300000302</v>
      </c>
      <c r="AN3016" s="8">
        <v>0.02</v>
      </c>
      <c r="AO3016" s="8">
        <v>0</v>
      </c>
      <c r="AP3016" s="8">
        <v>0</v>
      </c>
      <c r="AQ3016" s="8">
        <v>0</v>
      </c>
      <c r="AR3016" s="8">
        <v>0</v>
      </c>
      <c r="AS3016" s="8">
        <v>0</v>
      </c>
      <c r="AT3016" s="8">
        <v>0</v>
      </c>
      <c r="AU3016" s="8">
        <v>0</v>
      </c>
      <c r="AV3016" s="8">
        <v>0</v>
      </c>
    </row>
    <row r="3017" spans="1:48">
      <c r="A3017" s="8" t="s">
        <v>2002</v>
      </c>
      <c r="B3017" s="8">
        <v>212210014</v>
      </c>
      <c r="D3017" s="8" t="s">
        <v>14935</v>
      </c>
      <c r="I3017" s="8">
        <v>0</v>
      </c>
      <c r="S3017" s="8">
        <v>212510014</v>
      </c>
      <c r="T3017" s="8">
        <v>1</v>
      </c>
      <c r="U3017" s="8">
        <v>0</v>
      </c>
      <c r="V3017" s="8">
        <v>0</v>
      </c>
      <c r="W3017" s="8">
        <v>0</v>
      </c>
      <c r="X3017" s="8">
        <v>0</v>
      </c>
      <c r="Y3017" s="8">
        <v>0</v>
      </c>
      <c r="Z3017" s="8">
        <v>0</v>
      </c>
      <c r="AA3017" s="8">
        <v>0</v>
      </c>
      <c r="AB3017" s="8">
        <v>0</v>
      </c>
      <c r="AK3017" s="8">
        <v>0</v>
      </c>
      <c r="AL3017" s="8">
        <v>0</v>
      </c>
      <c r="AM3017" s="8">
        <v>0</v>
      </c>
      <c r="AN3017" s="8">
        <v>0</v>
      </c>
      <c r="AO3017" s="8">
        <v>30105</v>
      </c>
      <c r="AP3017" s="8">
        <v>0.02</v>
      </c>
      <c r="AQ3017" s="8">
        <v>30013</v>
      </c>
      <c r="AR3017" s="8">
        <v>2.5000000000000001E-2</v>
      </c>
      <c r="AS3017" s="8">
        <v>0</v>
      </c>
      <c r="AT3017" s="8">
        <v>0</v>
      </c>
      <c r="AU3017" s="8">
        <v>30201</v>
      </c>
      <c r="AV3017" s="8">
        <v>7.6920000000000001E-3</v>
      </c>
    </row>
    <row r="3018" spans="1:48">
      <c r="A3018" s="8" t="s">
        <v>2002</v>
      </c>
      <c r="D3018" s="8">
        <v>0</v>
      </c>
      <c r="I3018" s="8">
        <v>0</v>
      </c>
      <c r="U3018" s="8">
        <v>0</v>
      </c>
      <c r="V3018" s="8">
        <v>0</v>
      </c>
      <c r="W3018" s="8">
        <v>0</v>
      </c>
      <c r="X3018" s="8">
        <v>0</v>
      </c>
      <c r="Y3018" s="8">
        <v>0</v>
      </c>
      <c r="Z3018" s="8">
        <v>0</v>
      </c>
      <c r="AA3018" s="8">
        <v>0</v>
      </c>
      <c r="AB3018" s="8">
        <v>0</v>
      </c>
      <c r="AK3018" s="8">
        <v>0</v>
      </c>
      <c r="AL3018" s="8">
        <v>0</v>
      </c>
      <c r="AM3018" s="8">
        <v>0</v>
      </c>
      <c r="AN3018" s="8">
        <v>0</v>
      </c>
      <c r="AO3018" s="8">
        <v>0</v>
      </c>
      <c r="AP3018" s="8">
        <v>0</v>
      </c>
      <c r="AQ3018" s="8">
        <v>0</v>
      </c>
      <c r="AR3018" s="8">
        <v>0</v>
      </c>
      <c r="AS3018" s="8">
        <v>0</v>
      </c>
      <c r="AT3018" s="8">
        <v>0</v>
      </c>
      <c r="AU3018" s="8">
        <v>0</v>
      </c>
      <c r="AV3018" s="8">
        <v>0</v>
      </c>
    </row>
    <row r="3019" spans="1:48">
      <c r="A3019" s="8" t="s">
        <v>2002</v>
      </c>
      <c r="B3019" s="8">
        <v>214200001</v>
      </c>
      <c r="D3019" s="8" t="s">
        <v>4581</v>
      </c>
      <c r="I3019" s="8">
        <v>0</v>
      </c>
      <c r="S3019" s="8">
        <v>214500002</v>
      </c>
      <c r="T3019" s="8">
        <v>1</v>
      </c>
      <c r="U3019" s="8">
        <v>0</v>
      </c>
      <c r="V3019" s="8">
        <v>0</v>
      </c>
      <c r="W3019" s="8">
        <v>0</v>
      </c>
      <c r="X3019" s="8">
        <v>0</v>
      </c>
      <c r="Y3019" s="8">
        <v>0</v>
      </c>
      <c r="Z3019" s="8">
        <v>0</v>
      </c>
      <c r="AA3019" s="8">
        <v>0</v>
      </c>
      <c r="AB3019" s="8">
        <v>0</v>
      </c>
      <c r="AK3019" s="8">
        <v>0</v>
      </c>
      <c r="AL3019" s="8">
        <v>0</v>
      </c>
      <c r="AM3019" s="8">
        <v>0</v>
      </c>
      <c r="AN3019" s="8">
        <v>0</v>
      </c>
      <c r="AO3019" s="8">
        <v>0</v>
      </c>
      <c r="AP3019" s="8">
        <v>0</v>
      </c>
      <c r="AQ3019" s="8">
        <v>30013</v>
      </c>
      <c r="AR3019" s="8">
        <v>0.08</v>
      </c>
      <c r="AS3019" s="8">
        <v>0</v>
      </c>
      <c r="AT3019" s="8">
        <v>0</v>
      </c>
      <c r="AU3019" s="8">
        <v>30201</v>
      </c>
      <c r="AV3019" s="8">
        <v>7.6920000000000001E-3</v>
      </c>
    </row>
    <row r="3020" spans="1:48">
      <c r="A3020" s="8" t="s">
        <v>2002</v>
      </c>
      <c r="D3020" s="8">
        <v>0</v>
      </c>
      <c r="I3020" s="8">
        <v>0</v>
      </c>
      <c r="U3020" s="8">
        <v>0</v>
      </c>
      <c r="V3020" s="8">
        <v>0</v>
      </c>
      <c r="W3020" s="8">
        <v>0</v>
      </c>
      <c r="X3020" s="8">
        <v>0</v>
      </c>
      <c r="Y3020" s="8">
        <v>0</v>
      </c>
      <c r="Z3020" s="8">
        <v>0</v>
      </c>
      <c r="AA3020" s="8">
        <v>0</v>
      </c>
      <c r="AB3020" s="8">
        <v>0</v>
      </c>
      <c r="AK3020" s="8">
        <v>0</v>
      </c>
      <c r="AL3020" s="8">
        <v>0</v>
      </c>
      <c r="AM3020" s="8">
        <v>0</v>
      </c>
      <c r="AN3020" s="8">
        <v>0</v>
      </c>
      <c r="AO3020" s="8">
        <v>0</v>
      </c>
      <c r="AP3020" s="8">
        <v>0</v>
      </c>
      <c r="AQ3020" s="8">
        <v>0</v>
      </c>
      <c r="AR3020" s="8">
        <v>0</v>
      </c>
      <c r="AS3020" s="8">
        <v>0</v>
      </c>
      <c r="AT3020" s="8">
        <v>0</v>
      </c>
      <c r="AU3020" s="8">
        <v>0</v>
      </c>
      <c r="AV3020" s="8">
        <v>0</v>
      </c>
    </row>
    <row r="3021" spans="1:48">
      <c r="A3021" s="8" t="s">
        <v>2002</v>
      </c>
      <c r="B3021" s="8">
        <v>214200007</v>
      </c>
      <c r="D3021" s="8" t="s">
        <v>4582</v>
      </c>
      <c r="E3021" s="8">
        <v>1E-3</v>
      </c>
      <c r="G3021" s="8">
        <v>3.5000000000000001E-3</v>
      </c>
      <c r="I3021" s="8">
        <v>3.5000000000000001E-3</v>
      </c>
      <c r="J3021" s="8">
        <v>1.1666666666666668E-3</v>
      </c>
      <c r="S3021" s="8">
        <v>214510003</v>
      </c>
      <c r="T3021" s="8">
        <v>1</v>
      </c>
      <c r="U3021" s="8">
        <v>0</v>
      </c>
      <c r="V3021" s="8">
        <v>0</v>
      </c>
      <c r="W3021" s="8">
        <v>0</v>
      </c>
      <c r="X3021" s="8">
        <v>0</v>
      </c>
      <c r="Y3021" s="8">
        <v>0</v>
      </c>
      <c r="Z3021" s="8">
        <v>0</v>
      </c>
      <c r="AA3021" s="8">
        <v>0</v>
      </c>
      <c r="AB3021" s="8">
        <v>0</v>
      </c>
      <c r="AK3021" s="8">
        <v>0</v>
      </c>
      <c r="AL3021" s="8">
        <v>0</v>
      </c>
      <c r="AM3021" s="8">
        <v>0</v>
      </c>
      <c r="AN3021" s="8">
        <v>0</v>
      </c>
      <c r="AO3021" s="8">
        <v>300000299</v>
      </c>
      <c r="AP3021" s="8">
        <v>0.01</v>
      </c>
      <c r="AQ3021" s="8">
        <v>0</v>
      </c>
      <c r="AR3021" s="8">
        <v>0</v>
      </c>
      <c r="AS3021" s="8">
        <v>0</v>
      </c>
      <c r="AT3021" s="8">
        <v>0</v>
      </c>
      <c r="AU3021" s="8">
        <v>30201</v>
      </c>
      <c r="AV3021" s="8">
        <v>0.01</v>
      </c>
    </row>
    <row r="3022" spans="1:48">
      <c r="A3022" s="8" t="s">
        <v>2002</v>
      </c>
      <c r="B3022" s="8">
        <v>214200008</v>
      </c>
      <c r="D3022" s="8" t="s">
        <v>4583</v>
      </c>
      <c r="I3022" s="8">
        <v>0</v>
      </c>
      <c r="S3022" s="8">
        <v>214310006</v>
      </c>
      <c r="T3022" s="8">
        <v>1</v>
      </c>
      <c r="U3022" s="8">
        <v>0</v>
      </c>
      <c r="V3022" s="8">
        <v>0</v>
      </c>
      <c r="W3022" s="8">
        <v>0</v>
      </c>
      <c r="X3022" s="8">
        <v>0</v>
      </c>
      <c r="Y3022" s="8">
        <v>0</v>
      </c>
      <c r="Z3022" s="8">
        <v>0</v>
      </c>
      <c r="AA3022" s="8">
        <v>0</v>
      </c>
      <c r="AB3022" s="8">
        <v>0</v>
      </c>
      <c r="AK3022" s="8">
        <v>0</v>
      </c>
      <c r="AL3022" s="8">
        <v>0</v>
      </c>
      <c r="AM3022" s="8">
        <v>0</v>
      </c>
      <c r="AN3022" s="8">
        <v>0</v>
      </c>
      <c r="AO3022" s="8">
        <v>300000299</v>
      </c>
      <c r="AP3022" s="8">
        <v>0.01</v>
      </c>
      <c r="AQ3022" s="8">
        <v>0</v>
      </c>
      <c r="AR3022" s="8">
        <v>0</v>
      </c>
      <c r="AS3022" s="8">
        <v>0</v>
      </c>
      <c r="AT3022" s="8">
        <v>0</v>
      </c>
      <c r="AU3022" s="8">
        <v>30201</v>
      </c>
      <c r="AV3022" s="8">
        <v>0.01</v>
      </c>
    </row>
    <row r="3023" spans="1:48">
      <c r="A3023" s="8" t="s">
        <v>2002</v>
      </c>
      <c r="B3023" s="8">
        <v>214200009</v>
      </c>
      <c r="D3023" s="8" t="s">
        <v>4584</v>
      </c>
      <c r="I3023" s="8">
        <v>0</v>
      </c>
      <c r="S3023" s="8">
        <v>214510004</v>
      </c>
      <c r="T3023" s="8">
        <v>1</v>
      </c>
      <c r="U3023" s="8">
        <v>0</v>
      </c>
      <c r="V3023" s="8">
        <v>0</v>
      </c>
      <c r="W3023" s="8">
        <v>0</v>
      </c>
      <c r="X3023" s="8">
        <v>0</v>
      </c>
      <c r="Y3023" s="8">
        <v>0</v>
      </c>
      <c r="Z3023" s="8">
        <v>0</v>
      </c>
      <c r="AA3023" s="8">
        <v>0</v>
      </c>
      <c r="AB3023" s="8">
        <v>0</v>
      </c>
      <c r="AK3023" s="8">
        <v>0</v>
      </c>
      <c r="AL3023" s="8">
        <v>0</v>
      </c>
      <c r="AM3023" s="8">
        <v>0</v>
      </c>
      <c r="AN3023" s="8">
        <v>0</v>
      </c>
      <c r="AO3023" s="8">
        <v>0</v>
      </c>
      <c r="AP3023" s="8">
        <v>0</v>
      </c>
      <c r="AQ3023" s="8">
        <v>30013</v>
      </c>
      <c r="AR3023" s="8">
        <v>0.08</v>
      </c>
      <c r="AS3023" s="8">
        <v>0</v>
      </c>
      <c r="AT3023" s="8">
        <v>0</v>
      </c>
      <c r="AU3023" s="8">
        <v>30201</v>
      </c>
      <c r="AV3023" s="8">
        <v>7.6920000000000001E-3</v>
      </c>
    </row>
    <row r="3024" spans="1:48">
      <c r="A3024" s="8" t="s">
        <v>2002</v>
      </c>
      <c r="B3024" s="8">
        <v>214200010</v>
      </c>
      <c r="D3024" s="8" t="s">
        <v>14192</v>
      </c>
      <c r="I3024" s="8">
        <v>0</v>
      </c>
      <c r="S3024" s="8">
        <v>214500003</v>
      </c>
      <c r="T3024" s="8">
        <v>1</v>
      </c>
      <c r="U3024" s="8">
        <v>0</v>
      </c>
      <c r="V3024" s="8">
        <v>0</v>
      </c>
      <c r="W3024" s="8">
        <v>0</v>
      </c>
      <c r="X3024" s="8">
        <v>0</v>
      </c>
      <c r="Y3024" s="8">
        <v>0</v>
      </c>
      <c r="Z3024" s="8">
        <v>0</v>
      </c>
      <c r="AA3024" s="8">
        <v>0</v>
      </c>
      <c r="AB3024" s="8">
        <v>0</v>
      </c>
      <c r="AK3024" s="8">
        <v>0</v>
      </c>
      <c r="AL3024" s="8">
        <v>0</v>
      </c>
      <c r="AM3024" s="8">
        <v>0</v>
      </c>
      <c r="AN3024" s="8">
        <v>0</v>
      </c>
      <c r="AO3024" s="8">
        <v>0</v>
      </c>
      <c r="AP3024" s="8">
        <v>0</v>
      </c>
      <c r="AQ3024" s="8">
        <v>0</v>
      </c>
      <c r="AR3024" s="8">
        <v>0</v>
      </c>
      <c r="AS3024" s="8">
        <v>0</v>
      </c>
      <c r="AT3024" s="8">
        <v>0</v>
      </c>
      <c r="AU3024" s="8">
        <v>0</v>
      </c>
      <c r="AV3024" s="8">
        <v>0</v>
      </c>
    </row>
    <row r="3025" spans="1:48">
      <c r="A3025" s="8" t="s">
        <v>2002</v>
      </c>
      <c r="B3025" s="8">
        <v>214210004</v>
      </c>
      <c r="D3025" s="8" t="s">
        <v>4585</v>
      </c>
      <c r="E3025" s="8">
        <v>1E-3</v>
      </c>
      <c r="G3025" s="8">
        <v>2.7666666666666668E-3</v>
      </c>
      <c r="I3025" s="8">
        <v>2.7666666666666668E-3</v>
      </c>
      <c r="J3025" s="8">
        <v>8.3333333333333339E-4</v>
      </c>
      <c r="S3025" s="8">
        <v>214510003</v>
      </c>
      <c r="T3025" s="8">
        <v>1</v>
      </c>
      <c r="U3025" s="8">
        <v>0</v>
      </c>
      <c r="V3025" s="8">
        <v>0</v>
      </c>
      <c r="W3025" s="8">
        <v>0</v>
      </c>
      <c r="X3025" s="8">
        <v>0</v>
      </c>
      <c r="Y3025" s="8">
        <v>0</v>
      </c>
      <c r="Z3025" s="8">
        <v>0</v>
      </c>
      <c r="AA3025" s="8">
        <v>0</v>
      </c>
      <c r="AB3025" s="8">
        <v>0</v>
      </c>
      <c r="AK3025" s="8">
        <v>0</v>
      </c>
      <c r="AL3025" s="8">
        <v>0</v>
      </c>
      <c r="AM3025" s="8">
        <v>0</v>
      </c>
      <c r="AN3025" s="8">
        <v>0</v>
      </c>
      <c r="AO3025" s="8">
        <v>300000299</v>
      </c>
      <c r="AP3025" s="8">
        <v>0.01</v>
      </c>
      <c r="AQ3025" s="8">
        <v>0</v>
      </c>
      <c r="AR3025" s="8">
        <v>0</v>
      </c>
      <c r="AS3025" s="8">
        <v>0</v>
      </c>
      <c r="AT3025" s="8">
        <v>0</v>
      </c>
      <c r="AU3025" s="8">
        <v>30201</v>
      </c>
      <c r="AV3025" s="8">
        <v>0.01</v>
      </c>
    </row>
    <row r="3026" spans="1:48">
      <c r="A3026" s="8" t="s">
        <v>2002</v>
      </c>
      <c r="D3026" s="8">
        <v>0</v>
      </c>
      <c r="I3026" s="8">
        <v>0</v>
      </c>
      <c r="U3026" s="8">
        <v>0</v>
      </c>
      <c r="V3026" s="8">
        <v>0</v>
      </c>
      <c r="W3026" s="8">
        <v>0</v>
      </c>
      <c r="X3026" s="8">
        <v>0</v>
      </c>
      <c r="Y3026" s="8">
        <v>0</v>
      </c>
      <c r="Z3026" s="8">
        <v>0</v>
      </c>
      <c r="AA3026" s="8">
        <v>0</v>
      </c>
      <c r="AB3026" s="8">
        <v>0</v>
      </c>
      <c r="AK3026" s="8">
        <v>0</v>
      </c>
      <c r="AL3026" s="8">
        <v>0</v>
      </c>
      <c r="AM3026" s="8">
        <v>0</v>
      </c>
      <c r="AN3026" s="8">
        <v>0</v>
      </c>
      <c r="AO3026" s="8">
        <v>0</v>
      </c>
      <c r="AP3026" s="8">
        <v>0</v>
      </c>
      <c r="AQ3026" s="8">
        <v>0</v>
      </c>
      <c r="AR3026" s="8">
        <v>0</v>
      </c>
      <c r="AS3026" s="8">
        <v>0</v>
      </c>
      <c r="AT3026" s="8">
        <v>0</v>
      </c>
      <c r="AU3026" s="8">
        <v>0</v>
      </c>
      <c r="AV3026" s="8">
        <v>0</v>
      </c>
    </row>
    <row r="3027" spans="1:48">
      <c r="A3027" s="8" t="s">
        <v>2002</v>
      </c>
      <c r="D3027" s="8">
        <v>0</v>
      </c>
      <c r="I3027" s="8">
        <v>0</v>
      </c>
      <c r="U3027" s="8">
        <v>0</v>
      </c>
      <c r="V3027" s="8">
        <v>0</v>
      </c>
      <c r="W3027" s="8">
        <v>0</v>
      </c>
      <c r="X3027" s="8">
        <v>0</v>
      </c>
      <c r="Y3027" s="8">
        <v>0</v>
      </c>
      <c r="Z3027" s="8">
        <v>0</v>
      </c>
      <c r="AA3027" s="8">
        <v>0</v>
      </c>
      <c r="AB3027" s="8">
        <v>0</v>
      </c>
      <c r="AK3027" s="8">
        <v>0</v>
      </c>
      <c r="AL3027" s="8">
        <v>0</v>
      </c>
      <c r="AM3027" s="8">
        <v>0</v>
      </c>
      <c r="AN3027" s="8">
        <v>0</v>
      </c>
      <c r="AO3027" s="8">
        <v>0</v>
      </c>
      <c r="AP3027" s="8">
        <v>0</v>
      </c>
      <c r="AQ3027" s="8">
        <v>0</v>
      </c>
      <c r="AR3027" s="8">
        <v>0</v>
      </c>
      <c r="AS3027" s="8">
        <v>0</v>
      </c>
      <c r="AT3027" s="8">
        <v>0</v>
      </c>
      <c r="AU3027" s="8">
        <v>0</v>
      </c>
      <c r="AV3027" s="8">
        <v>0</v>
      </c>
    </row>
    <row r="3028" spans="1:48">
      <c r="A3028" s="8" t="s">
        <v>2002</v>
      </c>
      <c r="D3028" s="8">
        <v>0</v>
      </c>
      <c r="I3028" s="8">
        <v>0</v>
      </c>
      <c r="U3028" s="8">
        <v>0</v>
      </c>
      <c r="V3028" s="8">
        <v>0</v>
      </c>
      <c r="W3028" s="8">
        <v>0</v>
      </c>
      <c r="X3028" s="8">
        <v>0</v>
      </c>
      <c r="Y3028" s="8">
        <v>0</v>
      </c>
      <c r="Z3028" s="8">
        <v>0</v>
      </c>
      <c r="AA3028" s="8">
        <v>0</v>
      </c>
      <c r="AB3028" s="8">
        <v>0</v>
      </c>
      <c r="AK3028" s="8">
        <v>0</v>
      </c>
      <c r="AL3028" s="8">
        <v>0</v>
      </c>
      <c r="AM3028" s="8">
        <v>0</v>
      </c>
      <c r="AN3028" s="8">
        <v>0</v>
      </c>
      <c r="AO3028" s="8">
        <v>0</v>
      </c>
      <c r="AP3028" s="8">
        <v>0</v>
      </c>
      <c r="AQ3028" s="8">
        <v>0</v>
      </c>
      <c r="AR3028" s="8">
        <v>0</v>
      </c>
      <c r="AS3028" s="8">
        <v>0</v>
      </c>
      <c r="AT3028" s="8">
        <v>0</v>
      </c>
      <c r="AU3028" s="8">
        <v>0</v>
      </c>
      <c r="AV3028" s="8">
        <v>0</v>
      </c>
    </row>
    <row r="3029" spans="1:48">
      <c r="A3029" s="8" t="s">
        <v>2002</v>
      </c>
      <c r="D3029" s="8">
        <v>0</v>
      </c>
      <c r="I3029" s="8">
        <v>0</v>
      </c>
      <c r="U3029" s="8">
        <v>0</v>
      </c>
      <c r="V3029" s="8">
        <v>0</v>
      </c>
      <c r="W3029" s="8">
        <v>0</v>
      </c>
      <c r="X3029" s="8">
        <v>0</v>
      </c>
      <c r="Y3029" s="8">
        <v>0</v>
      </c>
      <c r="Z3029" s="8">
        <v>0</v>
      </c>
      <c r="AA3029" s="8">
        <v>0</v>
      </c>
      <c r="AB3029" s="8">
        <v>0</v>
      </c>
      <c r="AK3029" s="8">
        <v>0</v>
      </c>
      <c r="AL3029" s="8">
        <v>0</v>
      </c>
      <c r="AM3029" s="8">
        <v>0</v>
      </c>
      <c r="AN3029" s="8">
        <v>0</v>
      </c>
      <c r="AO3029" s="8">
        <v>0</v>
      </c>
      <c r="AP3029" s="8">
        <v>0</v>
      </c>
      <c r="AQ3029" s="8">
        <v>0</v>
      </c>
      <c r="AR3029" s="8">
        <v>0</v>
      </c>
      <c r="AS3029" s="8">
        <v>0</v>
      </c>
      <c r="AT3029" s="8">
        <v>0</v>
      </c>
      <c r="AU3029" s="8">
        <v>0</v>
      </c>
      <c r="AV3029" s="8">
        <v>0</v>
      </c>
    </row>
    <row r="3030" spans="1:48">
      <c r="A3030" s="8" t="s">
        <v>2002</v>
      </c>
      <c r="B3030" s="8">
        <v>238000200</v>
      </c>
      <c r="D3030" s="8" t="s">
        <v>14936</v>
      </c>
      <c r="E3030" s="8">
        <v>3.5000000000000001E-3</v>
      </c>
      <c r="G3030" s="8">
        <v>5.0000000000000001E-4</v>
      </c>
      <c r="I3030" s="8">
        <v>5.0000000000000001E-4</v>
      </c>
      <c r="J3030" s="8">
        <v>2E-3</v>
      </c>
      <c r="S3030" s="8">
        <v>238010200</v>
      </c>
      <c r="T3030" s="8">
        <v>1</v>
      </c>
      <c r="U3030" s="8">
        <v>0</v>
      </c>
      <c r="V3030" s="8">
        <v>0</v>
      </c>
      <c r="W3030" s="8">
        <v>0</v>
      </c>
      <c r="X3030" s="8">
        <v>0</v>
      </c>
      <c r="Y3030" s="8">
        <v>0</v>
      </c>
      <c r="Z3030" s="8">
        <v>0</v>
      </c>
      <c r="AA3030" s="8">
        <v>0</v>
      </c>
      <c r="AB3030" s="8">
        <v>0</v>
      </c>
      <c r="AK3030" s="8">
        <v>0</v>
      </c>
      <c r="AL3030" s="8">
        <v>0</v>
      </c>
      <c r="AM3030" s="8">
        <v>0</v>
      </c>
      <c r="AN3030" s="8">
        <v>0</v>
      </c>
      <c r="AO3030" s="8">
        <v>0</v>
      </c>
      <c r="AP3030" s="8">
        <v>0</v>
      </c>
      <c r="AQ3030" s="8">
        <v>0</v>
      </c>
      <c r="AR3030" s="8">
        <v>0</v>
      </c>
      <c r="AS3030" s="8">
        <v>0</v>
      </c>
      <c r="AT3030" s="8">
        <v>0</v>
      </c>
      <c r="AU3030" s="8">
        <v>0</v>
      </c>
      <c r="AV3030" s="8">
        <v>0</v>
      </c>
    </row>
    <row r="3031" spans="1:48">
      <c r="A3031" s="8" t="s">
        <v>2002</v>
      </c>
      <c r="B3031" s="8">
        <v>238000201</v>
      </c>
      <c r="D3031" s="8" t="s">
        <v>14937</v>
      </c>
      <c r="E3031" s="8">
        <v>3.5000000000000001E-3</v>
      </c>
      <c r="G3031" s="8">
        <v>5.0000000000000001E-4</v>
      </c>
      <c r="I3031" s="8">
        <v>5.0000000000000001E-4</v>
      </c>
      <c r="J3031" s="8">
        <v>2E-3</v>
      </c>
      <c r="S3031" s="8">
        <v>238010201</v>
      </c>
      <c r="T3031" s="8">
        <v>1</v>
      </c>
      <c r="U3031" s="8">
        <v>0</v>
      </c>
      <c r="V3031" s="8">
        <v>0</v>
      </c>
      <c r="W3031" s="8">
        <v>0</v>
      </c>
      <c r="X3031" s="8">
        <v>0</v>
      </c>
      <c r="Y3031" s="8">
        <v>0</v>
      </c>
      <c r="Z3031" s="8">
        <v>0</v>
      </c>
      <c r="AA3031" s="8">
        <v>0</v>
      </c>
      <c r="AB3031" s="8">
        <v>0</v>
      </c>
      <c r="AK3031" s="8">
        <v>0</v>
      </c>
      <c r="AL3031" s="8">
        <v>0</v>
      </c>
      <c r="AM3031" s="8">
        <v>0</v>
      </c>
      <c r="AN3031" s="8">
        <v>0</v>
      </c>
      <c r="AO3031" s="8">
        <v>0</v>
      </c>
      <c r="AP3031" s="8">
        <v>0</v>
      </c>
      <c r="AQ3031" s="8">
        <v>0</v>
      </c>
      <c r="AR3031" s="8">
        <v>0</v>
      </c>
      <c r="AS3031" s="8">
        <v>0</v>
      </c>
      <c r="AT3031" s="8">
        <v>0</v>
      </c>
      <c r="AU3031" s="8">
        <v>0</v>
      </c>
      <c r="AV3031" s="8">
        <v>0</v>
      </c>
    </row>
    <row r="3032" spans="1:48">
      <c r="A3032" s="8" t="s">
        <v>2002</v>
      </c>
      <c r="B3032" s="8">
        <v>238000203</v>
      </c>
      <c r="D3032" s="8" t="s">
        <v>14938</v>
      </c>
      <c r="E3032" s="8">
        <v>3.5000000000000001E-3</v>
      </c>
      <c r="G3032" s="8">
        <v>5.0000000000000001E-4</v>
      </c>
      <c r="I3032" s="8">
        <v>5.0000000000000001E-4</v>
      </c>
      <c r="J3032" s="8">
        <v>2E-3</v>
      </c>
      <c r="S3032" s="8">
        <v>238010203</v>
      </c>
      <c r="T3032" s="8">
        <v>1</v>
      </c>
      <c r="U3032" s="8">
        <v>0</v>
      </c>
      <c r="V3032" s="8">
        <v>0</v>
      </c>
      <c r="W3032" s="8">
        <v>0</v>
      </c>
      <c r="X3032" s="8">
        <v>0</v>
      </c>
      <c r="Y3032" s="8">
        <v>0</v>
      </c>
      <c r="Z3032" s="8">
        <v>0</v>
      </c>
      <c r="AA3032" s="8">
        <v>0</v>
      </c>
      <c r="AB3032" s="8">
        <v>0</v>
      </c>
      <c r="AK3032" s="8">
        <v>0</v>
      </c>
      <c r="AL3032" s="8">
        <v>0</v>
      </c>
      <c r="AM3032" s="8">
        <v>0</v>
      </c>
      <c r="AN3032" s="8">
        <v>0</v>
      </c>
      <c r="AO3032" s="8">
        <v>0</v>
      </c>
      <c r="AP3032" s="8">
        <v>0</v>
      </c>
      <c r="AQ3032" s="8">
        <v>0</v>
      </c>
      <c r="AR3032" s="8">
        <v>0</v>
      </c>
      <c r="AS3032" s="8">
        <v>0</v>
      </c>
      <c r="AT3032" s="8">
        <v>0</v>
      </c>
      <c r="AU3032" s="8">
        <v>0</v>
      </c>
      <c r="AV3032" s="8">
        <v>0</v>
      </c>
    </row>
    <row r="3033" spans="1:48">
      <c r="A3033" s="8" t="s">
        <v>2002</v>
      </c>
      <c r="B3033" s="8">
        <v>238000207</v>
      </c>
      <c r="D3033" s="8" t="s">
        <v>14939</v>
      </c>
      <c r="E3033" s="8">
        <v>3.5000000000000001E-3</v>
      </c>
      <c r="G3033" s="8">
        <v>5.0000000000000001E-4</v>
      </c>
      <c r="I3033" s="8">
        <v>5.0000000000000001E-4</v>
      </c>
      <c r="J3033" s="8">
        <v>2E-3</v>
      </c>
      <c r="S3033" s="8">
        <v>238010207</v>
      </c>
      <c r="T3033" s="8">
        <v>1</v>
      </c>
      <c r="U3033" s="8">
        <v>0</v>
      </c>
      <c r="V3033" s="8">
        <v>0</v>
      </c>
      <c r="W3033" s="8">
        <v>0</v>
      </c>
      <c r="X3033" s="8">
        <v>0</v>
      </c>
      <c r="Y3033" s="8">
        <v>0</v>
      </c>
      <c r="Z3033" s="8">
        <v>0</v>
      </c>
      <c r="AA3033" s="8">
        <v>0</v>
      </c>
      <c r="AB3033" s="8">
        <v>0</v>
      </c>
      <c r="AK3033" s="8">
        <v>0</v>
      </c>
      <c r="AL3033" s="8">
        <v>0</v>
      </c>
      <c r="AM3033" s="8">
        <v>0</v>
      </c>
      <c r="AN3033" s="8">
        <v>0</v>
      </c>
      <c r="AO3033" s="8">
        <v>0</v>
      </c>
      <c r="AP3033" s="8">
        <v>0</v>
      </c>
      <c r="AQ3033" s="8">
        <v>0</v>
      </c>
      <c r="AR3033" s="8">
        <v>0</v>
      </c>
      <c r="AS3033" s="8">
        <v>0</v>
      </c>
      <c r="AT3033" s="8">
        <v>0</v>
      </c>
      <c r="AU3033" s="8">
        <v>0</v>
      </c>
      <c r="AV3033" s="8">
        <v>0</v>
      </c>
    </row>
    <row r="3034" spans="1:48">
      <c r="A3034" s="8" t="s">
        <v>2002</v>
      </c>
      <c r="B3034" s="8">
        <v>238000208</v>
      </c>
      <c r="D3034" s="8" t="s">
        <v>14940</v>
      </c>
      <c r="E3034" s="8">
        <v>3.5000000000000001E-3</v>
      </c>
      <c r="G3034" s="8">
        <v>5.0000000000000001E-4</v>
      </c>
      <c r="I3034" s="8">
        <v>5.0000000000000001E-4</v>
      </c>
      <c r="J3034" s="8">
        <v>2E-3</v>
      </c>
      <c r="S3034" s="8">
        <v>238010208</v>
      </c>
      <c r="T3034" s="8">
        <v>1</v>
      </c>
      <c r="U3034" s="8">
        <v>0</v>
      </c>
      <c r="V3034" s="8">
        <v>0</v>
      </c>
      <c r="W3034" s="8">
        <v>0</v>
      </c>
      <c r="X3034" s="8">
        <v>0</v>
      </c>
      <c r="Y3034" s="8">
        <v>0</v>
      </c>
      <c r="Z3034" s="8">
        <v>0</v>
      </c>
      <c r="AA3034" s="8">
        <v>0</v>
      </c>
      <c r="AB3034" s="8">
        <v>0</v>
      </c>
      <c r="AK3034" s="8">
        <v>0</v>
      </c>
      <c r="AL3034" s="8">
        <v>0</v>
      </c>
      <c r="AM3034" s="8">
        <v>0</v>
      </c>
      <c r="AN3034" s="8">
        <v>0</v>
      </c>
      <c r="AO3034" s="8">
        <v>0</v>
      </c>
      <c r="AP3034" s="8">
        <v>0</v>
      </c>
      <c r="AQ3034" s="8">
        <v>0</v>
      </c>
      <c r="AR3034" s="8">
        <v>0</v>
      </c>
      <c r="AS3034" s="8">
        <v>0</v>
      </c>
      <c r="AT3034" s="8">
        <v>0</v>
      </c>
      <c r="AU3034" s="8">
        <v>0</v>
      </c>
      <c r="AV3034" s="8">
        <v>0</v>
      </c>
    </row>
    <row r="3035" spans="1:48">
      <c r="A3035" s="8" t="s">
        <v>2002</v>
      </c>
      <c r="B3035" s="8">
        <v>238000209</v>
      </c>
      <c r="D3035" s="8" t="s">
        <v>14941</v>
      </c>
      <c r="E3035" s="8">
        <v>3.5000000000000001E-3</v>
      </c>
      <c r="G3035" s="8">
        <v>5.0000000000000001E-4</v>
      </c>
      <c r="I3035" s="8">
        <v>5.0000000000000001E-4</v>
      </c>
      <c r="J3035" s="8">
        <v>2E-3</v>
      </c>
      <c r="S3035" s="8">
        <v>238010209</v>
      </c>
      <c r="T3035" s="8">
        <v>1</v>
      </c>
      <c r="U3035" s="8">
        <v>0</v>
      </c>
      <c r="V3035" s="8">
        <v>0</v>
      </c>
      <c r="W3035" s="8">
        <v>0</v>
      </c>
      <c r="X3035" s="8">
        <v>0</v>
      </c>
      <c r="Y3035" s="8">
        <v>0</v>
      </c>
      <c r="Z3035" s="8">
        <v>0</v>
      </c>
      <c r="AA3035" s="8">
        <v>0</v>
      </c>
      <c r="AB3035" s="8">
        <v>0</v>
      </c>
      <c r="AK3035" s="8">
        <v>0</v>
      </c>
      <c r="AL3035" s="8">
        <v>0</v>
      </c>
      <c r="AM3035" s="8">
        <v>0</v>
      </c>
      <c r="AN3035" s="8">
        <v>0</v>
      </c>
      <c r="AO3035" s="8">
        <v>0</v>
      </c>
      <c r="AP3035" s="8">
        <v>0</v>
      </c>
      <c r="AQ3035" s="8">
        <v>0</v>
      </c>
      <c r="AR3035" s="8">
        <v>0</v>
      </c>
      <c r="AS3035" s="8">
        <v>0</v>
      </c>
      <c r="AT3035" s="8">
        <v>0</v>
      </c>
      <c r="AU3035" s="8">
        <v>0</v>
      </c>
      <c r="AV3035" s="8">
        <v>0</v>
      </c>
    </row>
    <row r="3036" spans="1:48">
      <c r="A3036" s="8" t="s">
        <v>2002</v>
      </c>
      <c r="B3036" s="8">
        <v>238000205</v>
      </c>
      <c r="D3036" s="8" t="s">
        <v>14942</v>
      </c>
      <c r="E3036" s="8">
        <v>3.5000000000000001E-3</v>
      </c>
      <c r="G3036" s="8">
        <v>5.0000000000000001E-4</v>
      </c>
      <c r="I3036" s="8">
        <v>5.0000000000000001E-4</v>
      </c>
      <c r="J3036" s="8">
        <v>2E-3</v>
      </c>
      <c r="S3036" s="8">
        <v>238010205</v>
      </c>
      <c r="T3036" s="8">
        <v>1</v>
      </c>
      <c r="U3036" s="8">
        <v>0</v>
      </c>
      <c r="V3036" s="8">
        <v>0</v>
      </c>
      <c r="W3036" s="8">
        <v>0</v>
      </c>
      <c r="X3036" s="8">
        <v>0</v>
      </c>
      <c r="Y3036" s="8">
        <v>0</v>
      </c>
      <c r="Z3036" s="8">
        <v>0</v>
      </c>
      <c r="AA3036" s="8">
        <v>0</v>
      </c>
      <c r="AB3036" s="8">
        <v>0</v>
      </c>
      <c r="AK3036" s="8">
        <v>0</v>
      </c>
      <c r="AL3036" s="8">
        <v>0</v>
      </c>
      <c r="AM3036" s="8">
        <v>0</v>
      </c>
      <c r="AN3036" s="8">
        <v>0</v>
      </c>
      <c r="AO3036" s="8">
        <v>0</v>
      </c>
      <c r="AP3036" s="8">
        <v>0</v>
      </c>
      <c r="AQ3036" s="8">
        <v>0</v>
      </c>
      <c r="AR3036" s="8">
        <v>0</v>
      </c>
      <c r="AS3036" s="8">
        <v>0</v>
      </c>
      <c r="AT3036" s="8">
        <v>0</v>
      </c>
      <c r="AU3036" s="8">
        <v>0</v>
      </c>
      <c r="AV3036" s="8">
        <v>0</v>
      </c>
    </row>
    <row r="3037" spans="1:48">
      <c r="A3037" s="8" t="s">
        <v>2002</v>
      </c>
      <c r="B3037" s="8">
        <v>238000202</v>
      </c>
      <c r="D3037" s="8" t="s">
        <v>14943</v>
      </c>
      <c r="E3037" s="8">
        <v>3.5000000000000001E-3</v>
      </c>
      <c r="G3037" s="8">
        <v>5.0000000000000001E-4</v>
      </c>
      <c r="I3037" s="8">
        <v>5.0000000000000001E-4</v>
      </c>
      <c r="J3037" s="8">
        <v>2E-3</v>
      </c>
      <c r="S3037" s="8">
        <v>238010202</v>
      </c>
      <c r="T3037" s="8">
        <v>1</v>
      </c>
      <c r="U3037" s="8">
        <v>0</v>
      </c>
      <c r="V3037" s="8">
        <v>0</v>
      </c>
      <c r="W3037" s="8">
        <v>0</v>
      </c>
      <c r="X3037" s="8">
        <v>0</v>
      </c>
      <c r="Y3037" s="8">
        <v>0</v>
      </c>
      <c r="Z3037" s="8">
        <v>0</v>
      </c>
      <c r="AA3037" s="8">
        <v>0</v>
      </c>
      <c r="AB3037" s="8">
        <v>0</v>
      </c>
      <c r="AK3037" s="8">
        <v>0</v>
      </c>
      <c r="AL3037" s="8">
        <v>0</v>
      </c>
      <c r="AM3037" s="8">
        <v>0</v>
      </c>
      <c r="AN3037" s="8">
        <v>0</v>
      </c>
      <c r="AO3037" s="8">
        <v>0</v>
      </c>
      <c r="AP3037" s="8">
        <v>0</v>
      </c>
      <c r="AQ3037" s="8">
        <v>0</v>
      </c>
      <c r="AR3037" s="8">
        <v>0</v>
      </c>
      <c r="AS3037" s="8">
        <v>0</v>
      </c>
      <c r="AT3037" s="8">
        <v>0</v>
      </c>
      <c r="AU3037" s="8">
        <v>0</v>
      </c>
      <c r="AV3037" s="8">
        <v>0</v>
      </c>
    </row>
    <row r="3038" spans="1:48">
      <c r="A3038" s="8" t="s">
        <v>2002</v>
      </c>
      <c r="B3038" s="8">
        <v>238000211</v>
      </c>
      <c r="D3038" s="8" t="s">
        <v>14944</v>
      </c>
      <c r="E3038" s="8">
        <v>3.5000000000000001E-3</v>
      </c>
      <c r="G3038" s="8">
        <v>5.0000000000000001E-4</v>
      </c>
      <c r="I3038" s="8">
        <v>5.0000000000000001E-4</v>
      </c>
      <c r="J3038" s="8">
        <v>2E-3</v>
      </c>
      <c r="S3038" s="8">
        <v>238010216</v>
      </c>
      <c r="T3038" s="8">
        <v>1</v>
      </c>
      <c r="U3038" s="8">
        <v>0</v>
      </c>
      <c r="V3038" s="8">
        <v>0</v>
      </c>
      <c r="W3038" s="8">
        <v>0</v>
      </c>
      <c r="X3038" s="8">
        <v>0</v>
      </c>
      <c r="Y3038" s="8">
        <v>0</v>
      </c>
      <c r="Z3038" s="8">
        <v>0</v>
      </c>
      <c r="AA3038" s="8">
        <v>0</v>
      </c>
      <c r="AB3038" s="8">
        <v>0</v>
      </c>
      <c r="AK3038" s="8">
        <v>0</v>
      </c>
      <c r="AL3038" s="8">
        <v>0</v>
      </c>
      <c r="AM3038" s="8">
        <v>0</v>
      </c>
      <c r="AN3038" s="8">
        <v>0</v>
      </c>
      <c r="AO3038" s="8">
        <v>0</v>
      </c>
      <c r="AP3038" s="8">
        <v>0</v>
      </c>
      <c r="AQ3038" s="8">
        <v>0</v>
      </c>
      <c r="AR3038" s="8">
        <v>0</v>
      </c>
      <c r="AS3038" s="8">
        <v>0</v>
      </c>
      <c r="AT3038" s="8">
        <v>0</v>
      </c>
      <c r="AU3038" s="8">
        <v>0</v>
      </c>
      <c r="AV3038" s="8">
        <v>0</v>
      </c>
    </row>
    <row r="3039" spans="1:48">
      <c r="A3039" s="8" t="s">
        <v>2002</v>
      </c>
      <c r="D3039" s="8">
        <v>0</v>
      </c>
      <c r="I3039" s="8">
        <v>0</v>
      </c>
      <c r="U3039" s="8">
        <v>0</v>
      </c>
      <c r="V3039" s="8">
        <v>0</v>
      </c>
      <c r="W3039" s="8">
        <v>0</v>
      </c>
      <c r="X3039" s="8">
        <v>0</v>
      </c>
      <c r="Y3039" s="8">
        <v>0</v>
      </c>
      <c r="Z3039" s="8">
        <v>0</v>
      </c>
      <c r="AA3039" s="8">
        <v>0</v>
      </c>
      <c r="AB3039" s="8">
        <v>0</v>
      </c>
      <c r="AK3039" s="8">
        <v>0</v>
      </c>
      <c r="AL3039" s="8">
        <v>0</v>
      </c>
      <c r="AM3039" s="8">
        <v>0</v>
      </c>
      <c r="AN3039" s="8">
        <v>0</v>
      </c>
      <c r="AO3039" s="8">
        <v>0</v>
      </c>
      <c r="AP3039" s="8">
        <v>0</v>
      </c>
      <c r="AQ3039" s="8">
        <v>0</v>
      </c>
      <c r="AR3039" s="8">
        <v>0</v>
      </c>
      <c r="AS3039" s="8">
        <v>0</v>
      </c>
      <c r="AT3039" s="8">
        <v>0</v>
      </c>
      <c r="AU3039" s="8">
        <v>0</v>
      </c>
      <c r="AV3039" s="8">
        <v>0</v>
      </c>
    </row>
    <row r="3040" spans="1:48">
      <c r="A3040" s="8" t="s">
        <v>2002</v>
      </c>
      <c r="D3040" s="8">
        <v>0</v>
      </c>
      <c r="I3040" s="8">
        <v>0</v>
      </c>
      <c r="U3040" s="8">
        <v>0</v>
      </c>
      <c r="V3040" s="8">
        <v>0</v>
      </c>
      <c r="W3040" s="8">
        <v>0</v>
      </c>
      <c r="X3040" s="8">
        <v>0</v>
      </c>
      <c r="Y3040" s="8">
        <v>0</v>
      </c>
      <c r="Z3040" s="8">
        <v>0</v>
      </c>
      <c r="AA3040" s="8">
        <v>0</v>
      </c>
      <c r="AB3040" s="8">
        <v>0</v>
      </c>
      <c r="AK3040" s="8">
        <v>0</v>
      </c>
      <c r="AL3040" s="8">
        <v>0</v>
      </c>
      <c r="AM3040" s="8">
        <v>0</v>
      </c>
      <c r="AN3040" s="8">
        <v>0</v>
      </c>
      <c r="AO3040" s="8">
        <v>0</v>
      </c>
      <c r="AP3040" s="8">
        <v>0</v>
      </c>
      <c r="AQ3040" s="8">
        <v>0</v>
      </c>
      <c r="AR3040" s="8">
        <v>0</v>
      </c>
      <c r="AS3040" s="8">
        <v>0</v>
      </c>
      <c r="AT3040" s="8">
        <v>0</v>
      </c>
      <c r="AU3040" s="8">
        <v>0</v>
      </c>
      <c r="AV3040" s="8">
        <v>0</v>
      </c>
    </row>
    <row r="3041" spans="1:48">
      <c r="A3041" s="8" t="s">
        <v>2002</v>
      </c>
      <c r="D3041" s="8">
        <v>0</v>
      </c>
      <c r="I3041" s="8">
        <v>0</v>
      </c>
      <c r="U3041" s="8">
        <v>0</v>
      </c>
      <c r="V3041" s="8">
        <v>0</v>
      </c>
      <c r="W3041" s="8">
        <v>0</v>
      </c>
      <c r="X3041" s="8">
        <v>0</v>
      </c>
      <c r="Y3041" s="8">
        <v>0</v>
      </c>
      <c r="Z3041" s="8">
        <v>0</v>
      </c>
      <c r="AA3041" s="8">
        <v>0</v>
      </c>
      <c r="AB3041" s="8">
        <v>0</v>
      </c>
      <c r="AK3041" s="8">
        <v>0</v>
      </c>
      <c r="AL3041" s="8">
        <v>0</v>
      </c>
      <c r="AM3041" s="8">
        <v>0</v>
      </c>
      <c r="AN3041" s="8">
        <v>0</v>
      </c>
      <c r="AO3041" s="8">
        <v>0</v>
      </c>
      <c r="AP3041" s="8">
        <v>0</v>
      </c>
      <c r="AQ3041" s="8">
        <v>0</v>
      </c>
      <c r="AR3041" s="8">
        <v>0</v>
      </c>
      <c r="AS3041" s="8">
        <v>0</v>
      </c>
      <c r="AT3041" s="8">
        <v>0</v>
      </c>
      <c r="AU3041" s="8">
        <v>0</v>
      </c>
      <c r="AV3041" s="8">
        <v>0</v>
      </c>
    </row>
    <row r="3042" spans="1:48">
      <c r="A3042" s="8" t="s">
        <v>2002</v>
      </c>
      <c r="B3042" s="8">
        <v>238200001</v>
      </c>
      <c r="D3042" s="8" t="s">
        <v>4586</v>
      </c>
      <c r="E3042" s="8">
        <v>3.5000000000000001E-3</v>
      </c>
      <c r="G3042" s="8">
        <v>5.0000000000000001E-4</v>
      </c>
      <c r="I3042" s="8">
        <v>5.0000000000000001E-4</v>
      </c>
      <c r="J3042" s="8">
        <v>2E-3</v>
      </c>
      <c r="S3042" s="8">
        <v>238500001</v>
      </c>
      <c r="T3042" s="8">
        <v>1</v>
      </c>
      <c r="U3042" s="8">
        <v>0</v>
      </c>
      <c r="V3042" s="8">
        <v>0</v>
      </c>
      <c r="W3042" s="8">
        <v>0</v>
      </c>
      <c r="X3042" s="8">
        <v>0</v>
      </c>
      <c r="Y3042" s="8">
        <v>0</v>
      </c>
      <c r="Z3042" s="8">
        <v>0</v>
      </c>
      <c r="AA3042" s="8">
        <v>0</v>
      </c>
      <c r="AB3042" s="8">
        <v>0</v>
      </c>
      <c r="AK3042" s="8">
        <v>0</v>
      </c>
      <c r="AL3042" s="8">
        <v>0</v>
      </c>
      <c r="AM3042" s="8">
        <v>0</v>
      </c>
      <c r="AN3042" s="8">
        <v>0</v>
      </c>
      <c r="AO3042" s="8">
        <v>0</v>
      </c>
      <c r="AP3042" s="8">
        <v>0</v>
      </c>
      <c r="AQ3042" s="8">
        <v>30013</v>
      </c>
      <c r="AR3042" s="8">
        <v>0.05</v>
      </c>
      <c r="AS3042" s="8">
        <v>0</v>
      </c>
      <c r="AT3042" s="8">
        <v>0</v>
      </c>
      <c r="AU3042" s="8">
        <v>0</v>
      </c>
      <c r="AV3042" s="8">
        <v>0</v>
      </c>
    </row>
    <row r="3043" spans="1:48">
      <c r="A3043" s="8" t="s">
        <v>2002</v>
      </c>
      <c r="B3043" s="8">
        <v>238200002</v>
      </c>
      <c r="D3043" s="8" t="s">
        <v>4587</v>
      </c>
      <c r="E3043" s="8">
        <v>3.5000000000000001E-3</v>
      </c>
      <c r="G3043" s="8">
        <v>5.0000000000000001E-4</v>
      </c>
      <c r="I3043" s="8">
        <v>5.0000000000000001E-4</v>
      </c>
      <c r="J3043" s="8">
        <v>2E-3</v>
      </c>
      <c r="S3043" s="8">
        <v>238500002</v>
      </c>
      <c r="T3043" s="8">
        <v>1</v>
      </c>
      <c r="U3043" s="8">
        <v>0</v>
      </c>
      <c r="V3043" s="8">
        <v>0</v>
      </c>
      <c r="W3043" s="8">
        <v>0</v>
      </c>
      <c r="X3043" s="8">
        <v>0</v>
      </c>
      <c r="Y3043" s="8">
        <v>0</v>
      </c>
      <c r="Z3043" s="8">
        <v>0</v>
      </c>
      <c r="AA3043" s="8">
        <v>0</v>
      </c>
      <c r="AB3043" s="8">
        <v>0</v>
      </c>
      <c r="AK3043" s="8">
        <v>0</v>
      </c>
      <c r="AL3043" s="8">
        <v>0</v>
      </c>
      <c r="AM3043" s="8">
        <v>0</v>
      </c>
      <c r="AN3043" s="8">
        <v>0</v>
      </c>
      <c r="AO3043" s="8">
        <v>0</v>
      </c>
      <c r="AP3043" s="8">
        <v>0</v>
      </c>
      <c r="AQ3043" s="8">
        <v>30013</v>
      </c>
      <c r="AR3043" s="8">
        <v>0.05</v>
      </c>
      <c r="AS3043" s="8">
        <v>0</v>
      </c>
      <c r="AT3043" s="8">
        <v>0</v>
      </c>
      <c r="AU3043" s="8">
        <v>0</v>
      </c>
      <c r="AV3043" s="8">
        <v>0</v>
      </c>
    </row>
    <row r="3044" spans="1:48">
      <c r="A3044" s="8" t="s">
        <v>2002</v>
      </c>
      <c r="B3044" s="8">
        <v>238200003</v>
      </c>
      <c r="D3044" s="8" t="s">
        <v>4588</v>
      </c>
      <c r="E3044" s="8">
        <v>3.5000000000000001E-3</v>
      </c>
      <c r="G3044" s="8">
        <v>5.0000000000000001E-4</v>
      </c>
      <c r="I3044" s="8">
        <v>5.0000000000000001E-4</v>
      </c>
      <c r="J3044" s="8">
        <v>2E-3</v>
      </c>
      <c r="S3044" s="8">
        <v>238500003</v>
      </c>
      <c r="T3044" s="8">
        <v>1</v>
      </c>
      <c r="U3044" s="8">
        <v>0</v>
      </c>
      <c r="V3044" s="8">
        <v>0</v>
      </c>
      <c r="W3044" s="8">
        <v>0</v>
      </c>
      <c r="X3044" s="8">
        <v>0</v>
      </c>
      <c r="Y3044" s="8">
        <v>0</v>
      </c>
      <c r="Z3044" s="8">
        <v>0</v>
      </c>
      <c r="AA3044" s="8">
        <v>0</v>
      </c>
      <c r="AB3044" s="8">
        <v>0</v>
      </c>
      <c r="AK3044" s="8">
        <v>0</v>
      </c>
      <c r="AL3044" s="8">
        <v>0</v>
      </c>
      <c r="AM3044" s="8">
        <v>0</v>
      </c>
      <c r="AN3044" s="8">
        <v>0</v>
      </c>
      <c r="AO3044" s="8">
        <v>0</v>
      </c>
      <c r="AP3044" s="8">
        <v>0</v>
      </c>
      <c r="AQ3044" s="8">
        <v>30013</v>
      </c>
      <c r="AR3044" s="8">
        <v>0.05</v>
      </c>
      <c r="AS3044" s="8">
        <v>0</v>
      </c>
      <c r="AT3044" s="8">
        <v>0</v>
      </c>
      <c r="AU3044" s="8">
        <v>0</v>
      </c>
      <c r="AV3044" s="8">
        <v>0</v>
      </c>
    </row>
    <row r="3045" spans="1:48">
      <c r="A3045" s="8" t="s">
        <v>2002</v>
      </c>
      <c r="B3045" s="8">
        <v>238200004</v>
      </c>
      <c r="D3045" s="8" t="s">
        <v>4589</v>
      </c>
      <c r="E3045" s="8">
        <v>3.5000000000000001E-3</v>
      </c>
      <c r="G3045" s="8">
        <v>5.0000000000000001E-4</v>
      </c>
      <c r="I3045" s="8">
        <v>5.0000000000000001E-4</v>
      </c>
      <c r="J3045" s="8">
        <v>2E-3</v>
      </c>
      <c r="S3045" s="8">
        <v>238500004</v>
      </c>
      <c r="T3045" s="8">
        <v>1</v>
      </c>
      <c r="U3045" s="8">
        <v>0</v>
      </c>
      <c r="V3045" s="8">
        <v>0</v>
      </c>
      <c r="W3045" s="8">
        <v>0</v>
      </c>
      <c r="X3045" s="8">
        <v>0</v>
      </c>
      <c r="Y3045" s="8">
        <v>0</v>
      </c>
      <c r="Z3045" s="8">
        <v>0</v>
      </c>
      <c r="AA3045" s="8">
        <v>0</v>
      </c>
      <c r="AB3045" s="8">
        <v>0</v>
      </c>
      <c r="AK3045" s="8">
        <v>0</v>
      </c>
      <c r="AL3045" s="8">
        <v>0</v>
      </c>
      <c r="AM3045" s="8">
        <v>0</v>
      </c>
      <c r="AN3045" s="8">
        <v>0</v>
      </c>
      <c r="AO3045" s="8">
        <v>0</v>
      </c>
      <c r="AP3045" s="8">
        <v>0</v>
      </c>
      <c r="AQ3045" s="8">
        <v>30013</v>
      </c>
      <c r="AR3045" s="8">
        <v>0.05</v>
      </c>
      <c r="AS3045" s="8">
        <v>0</v>
      </c>
      <c r="AT3045" s="8">
        <v>0</v>
      </c>
      <c r="AU3045" s="8">
        <v>0</v>
      </c>
      <c r="AV3045" s="8">
        <v>0</v>
      </c>
    </row>
    <row r="3046" spans="1:48">
      <c r="A3046" s="8" t="s">
        <v>2002</v>
      </c>
      <c r="B3046" s="8">
        <v>238200005</v>
      </c>
      <c r="D3046" s="8" t="s">
        <v>4590</v>
      </c>
      <c r="E3046" s="8">
        <v>3.5000000000000001E-3</v>
      </c>
      <c r="G3046" s="8">
        <v>5.0000000000000001E-4</v>
      </c>
      <c r="I3046" s="8">
        <v>5.0000000000000001E-4</v>
      </c>
      <c r="J3046" s="8">
        <v>2E-3</v>
      </c>
      <c r="S3046" s="8">
        <v>238500005</v>
      </c>
      <c r="T3046" s="8">
        <v>1</v>
      </c>
      <c r="U3046" s="8">
        <v>0</v>
      </c>
      <c r="V3046" s="8">
        <v>0</v>
      </c>
      <c r="W3046" s="8">
        <v>0</v>
      </c>
      <c r="X3046" s="8">
        <v>0</v>
      </c>
      <c r="Y3046" s="8">
        <v>0</v>
      </c>
      <c r="Z3046" s="8">
        <v>0</v>
      </c>
      <c r="AA3046" s="8">
        <v>0</v>
      </c>
      <c r="AB3046" s="8">
        <v>0</v>
      </c>
      <c r="AK3046" s="8">
        <v>0</v>
      </c>
      <c r="AL3046" s="8">
        <v>0</v>
      </c>
      <c r="AM3046" s="8">
        <v>0</v>
      </c>
      <c r="AN3046" s="8">
        <v>0</v>
      </c>
      <c r="AO3046" s="8">
        <v>0</v>
      </c>
      <c r="AP3046" s="8">
        <v>0</v>
      </c>
      <c r="AQ3046" s="8">
        <v>30013</v>
      </c>
      <c r="AR3046" s="8">
        <v>0.05</v>
      </c>
      <c r="AS3046" s="8">
        <v>0</v>
      </c>
      <c r="AT3046" s="8">
        <v>0</v>
      </c>
      <c r="AU3046" s="8">
        <v>0</v>
      </c>
      <c r="AV3046" s="8">
        <v>0</v>
      </c>
    </row>
    <row r="3047" spans="1:48">
      <c r="A3047" s="8" t="s">
        <v>2002</v>
      </c>
      <c r="B3047" s="8">
        <v>238200006</v>
      </c>
      <c r="D3047" s="8" t="s">
        <v>4591</v>
      </c>
      <c r="E3047" s="8">
        <v>3.5000000000000001E-3</v>
      </c>
      <c r="G3047" s="8">
        <v>5.0000000000000001E-4</v>
      </c>
      <c r="I3047" s="8">
        <v>5.0000000000000001E-4</v>
      </c>
      <c r="J3047" s="8">
        <v>2E-3</v>
      </c>
      <c r="S3047" s="8">
        <v>238500006</v>
      </c>
      <c r="T3047" s="8">
        <v>1</v>
      </c>
      <c r="U3047" s="8">
        <v>0</v>
      </c>
      <c r="V3047" s="8">
        <v>0</v>
      </c>
      <c r="W3047" s="8">
        <v>0</v>
      </c>
      <c r="X3047" s="8">
        <v>0</v>
      </c>
      <c r="Y3047" s="8">
        <v>0</v>
      </c>
      <c r="Z3047" s="8">
        <v>0</v>
      </c>
      <c r="AA3047" s="8">
        <v>0</v>
      </c>
      <c r="AB3047" s="8">
        <v>0</v>
      </c>
      <c r="AK3047" s="8">
        <v>0</v>
      </c>
      <c r="AL3047" s="8">
        <v>0</v>
      </c>
      <c r="AM3047" s="8">
        <v>0</v>
      </c>
      <c r="AN3047" s="8">
        <v>0</v>
      </c>
      <c r="AO3047" s="8">
        <v>0</v>
      </c>
      <c r="AP3047" s="8">
        <v>0</v>
      </c>
      <c r="AQ3047" s="8">
        <v>30013</v>
      </c>
      <c r="AR3047" s="8">
        <v>0.05</v>
      </c>
      <c r="AS3047" s="8">
        <v>0</v>
      </c>
      <c r="AT3047" s="8">
        <v>0</v>
      </c>
      <c r="AU3047" s="8">
        <v>0</v>
      </c>
      <c r="AV3047" s="8">
        <v>0</v>
      </c>
    </row>
    <row r="3048" spans="1:48">
      <c r="A3048" s="8" t="s">
        <v>2002</v>
      </c>
      <c r="B3048" s="8">
        <v>238200007</v>
      </c>
      <c r="D3048" s="8" t="s">
        <v>4592</v>
      </c>
      <c r="E3048" s="8">
        <v>3.5000000000000001E-3</v>
      </c>
      <c r="G3048" s="8">
        <v>5.0000000000000001E-4</v>
      </c>
      <c r="I3048" s="8">
        <v>5.0000000000000001E-4</v>
      </c>
      <c r="J3048" s="8">
        <v>2E-3</v>
      </c>
      <c r="S3048" s="8">
        <v>238500007</v>
      </c>
      <c r="T3048" s="8">
        <v>1</v>
      </c>
      <c r="U3048" s="8">
        <v>0</v>
      </c>
      <c r="V3048" s="8">
        <v>0</v>
      </c>
      <c r="W3048" s="8">
        <v>0</v>
      </c>
      <c r="X3048" s="8">
        <v>0</v>
      </c>
      <c r="Y3048" s="8">
        <v>0</v>
      </c>
      <c r="Z3048" s="8">
        <v>0</v>
      </c>
      <c r="AA3048" s="8">
        <v>0</v>
      </c>
      <c r="AB3048" s="8">
        <v>0</v>
      </c>
      <c r="AK3048" s="8">
        <v>0</v>
      </c>
      <c r="AL3048" s="8">
        <v>0</v>
      </c>
      <c r="AM3048" s="8">
        <v>0</v>
      </c>
      <c r="AN3048" s="8">
        <v>0</v>
      </c>
      <c r="AO3048" s="8">
        <v>0</v>
      </c>
      <c r="AP3048" s="8">
        <v>0</v>
      </c>
      <c r="AQ3048" s="8">
        <v>30013</v>
      </c>
      <c r="AR3048" s="8">
        <v>0.05</v>
      </c>
      <c r="AS3048" s="8">
        <v>0</v>
      </c>
      <c r="AT3048" s="8">
        <v>0</v>
      </c>
      <c r="AU3048" s="8">
        <v>0</v>
      </c>
      <c r="AV3048" s="8">
        <v>0</v>
      </c>
    </row>
    <row r="3049" spans="1:48">
      <c r="A3049" s="8" t="s">
        <v>2002</v>
      </c>
      <c r="B3049" s="8">
        <v>238200008</v>
      </c>
      <c r="D3049" s="8" t="s">
        <v>4593</v>
      </c>
      <c r="E3049" s="8">
        <v>3.5000000000000001E-3</v>
      </c>
      <c r="G3049" s="8">
        <v>5.0000000000000001E-4</v>
      </c>
      <c r="I3049" s="8">
        <v>5.0000000000000001E-4</v>
      </c>
      <c r="J3049" s="8">
        <v>2E-3</v>
      </c>
      <c r="S3049" s="8">
        <v>238500008</v>
      </c>
      <c r="T3049" s="8">
        <v>1</v>
      </c>
      <c r="U3049" s="8">
        <v>0</v>
      </c>
      <c r="V3049" s="8">
        <v>0</v>
      </c>
      <c r="W3049" s="8">
        <v>0</v>
      </c>
      <c r="X3049" s="8">
        <v>0</v>
      </c>
      <c r="Y3049" s="8">
        <v>0</v>
      </c>
      <c r="Z3049" s="8">
        <v>0</v>
      </c>
      <c r="AA3049" s="8">
        <v>0</v>
      </c>
      <c r="AB3049" s="8">
        <v>0</v>
      </c>
      <c r="AK3049" s="8">
        <v>0</v>
      </c>
      <c r="AL3049" s="8">
        <v>0</v>
      </c>
      <c r="AM3049" s="8">
        <v>0</v>
      </c>
      <c r="AN3049" s="8">
        <v>0</v>
      </c>
      <c r="AO3049" s="8">
        <v>0</v>
      </c>
      <c r="AP3049" s="8">
        <v>0</v>
      </c>
      <c r="AQ3049" s="8">
        <v>30013</v>
      </c>
      <c r="AR3049" s="8">
        <v>0.05</v>
      </c>
      <c r="AS3049" s="8">
        <v>0</v>
      </c>
      <c r="AT3049" s="8">
        <v>0</v>
      </c>
      <c r="AU3049" s="8">
        <v>0</v>
      </c>
      <c r="AV3049" s="8">
        <v>0</v>
      </c>
    </row>
    <row r="3050" spans="1:48">
      <c r="A3050" s="8" t="s">
        <v>2002</v>
      </c>
      <c r="B3050" s="8">
        <v>238200009</v>
      </c>
      <c r="D3050" s="8" t="s">
        <v>13736</v>
      </c>
      <c r="E3050" s="8">
        <v>3.5000000000000001E-3</v>
      </c>
      <c r="G3050" s="8">
        <v>5.0000000000000001E-4</v>
      </c>
      <c r="I3050" s="8">
        <v>5.0000000000000001E-4</v>
      </c>
      <c r="J3050" s="8">
        <v>2E-3</v>
      </c>
      <c r="S3050" s="8">
        <v>238500009</v>
      </c>
      <c r="T3050" s="8">
        <v>1</v>
      </c>
      <c r="U3050" s="8">
        <v>0</v>
      </c>
      <c r="V3050" s="8">
        <v>0</v>
      </c>
      <c r="W3050" s="8">
        <v>0</v>
      </c>
      <c r="X3050" s="8">
        <v>0</v>
      </c>
      <c r="Y3050" s="8">
        <v>0</v>
      </c>
      <c r="Z3050" s="8">
        <v>0</v>
      </c>
      <c r="AA3050" s="8">
        <v>0</v>
      </c>
      <c r="AB3050" s="8">
        <v>0</v>
      </c>
      <c r="AK3050" s="8">
        <v>0</v>
      </c>
      <c r="AL3050" s="8">
        <v>0</v>
      </c>
      <c r="AM3050" s="8">
        <v>0</v>
      </c>
      <c r="AN3050" s="8">
        <v>0</v>
      </c>
      <c r="AO3050" s="8">
        <v>0</v>
      </c>
      <c r="AP3050" s="8">
        <v>0</v>
      </c>
      <c r="AQ3050" s="8">
        <v>0</v>
      </c>
      <c r="AR3050" s="8">
        <v>0</v>
      </c>
      <c r="AS3050" s="8">
        <v>0</v>
      </c>
      <c r="AT3050" s="8">
        <v>0</v>
      </c>
      <c r="AU3050" s="8">
        <v>0</v>
      </c>
      <c r="AV3050" s="8">
        <v>0</v>
      </c>
    </row>
    <row r="3051" spans="1:48">
      <c r="A3051" s="8" t="s">
        <v>2002</v>
      </c>
      <c r="B3051" s="8">
        <v>238200010</v>
      </c>
      <c r="D3051" s="8" t="s">
        <v>13734</v>
      </c>
      <c r="E3051" s="8">
        <v>3.5000000000000001E-3</v>
      </c>
      <c r="G3051" s="8">
        <v>5.0000000000000001E-4</v>
      </c>
      <c r="I3051" s="8">
        <v>5.0000000000000001E-4</v>
      </c>
      <c r="J3051" s="8">
        <v>2E-3</v>
      </c>
      <c r="S3051" s="8">
        <v>238500010</v>
      </c>
      <c r="T3051" s="8">
        <v>1</v>
      </c>
      <c r="U3051" s="8">
        <v>0</v>
      </c>
      <c r="V3051" s="8">
        <v>0</v>
      </c>
      <c r="W3051" s="8">
        <v>0</v>
      </c>
      <c r="X3051" s="8">
        <v>0</v>
      </c>
      <c r="Y3051" s="8">
        <v>0</v>
      </c>
      <c r="Z3051" s="8">
        <v>0</v>
      </c>
      <c r="AA3051" s="8">
        <v>0</v>
      </c>
      <c r="AB3051" s="8">
        <v>0</v>
      </c>
      <c r="AK3051" s="8">
        <v>0</v>
      </c>
      <c r="AL3051" s="8">
        <v>0</v>
      </c>
      <c r="AM3051" s="8">
        <v>0</v>
      </c>
      <c r="AN3051" s="8">
        <v>0</v>
      </c>
      <c r="AO3051" s="8">
        <v>0</v>
      </c>
      <c r="AP3051" s="8">
        <v>0</v>
      </c>
      <c r="AQ3051" s="8">
        <v>0</v>
      </c>
      <c r="AR3051" s="8">
        <v>0</v>
      </c>
      <c r="AS3051" s="8">
        <v>0</v>
      </c>
      <c r="AT3051" s="8">
        <v>0</v>
      </c>
      <c r="AU3051" s="8">
        <v>0</v>
      </c>
      <c r="AV3051" s="8">
        <v>0</v>
      </c>
    </row>
    <row r="3052" spans="1:48">
      <c r="A3052" s="8" t="s">
        <v>2002</v>
      </c>
      <c r="B3052" s="8">
        <v>238200011</v>
      </c>
      <c r="D3052" s="8" t="s">
        <v>13726</v>
      </c>
      <c r="E3052" s="8">
        <v>3.5000000000000001E-3</v>
      </c>
      <c r="G3052" s="8">
        <v>5.0000000000000001E-4</v>
      </c>
      <c r="I3052" s="8">
        <v>5.0000000000000001E-4</v>
      </c>
      <c r="J3052" s="8">
        <v>2E-3</v>
      </c>
      <c r="S3052" s="8">
        <v>238500011</v>
      </c>
      <c r="T3052" s="8">
        <v>1</v>
      </c>
      <c r="U3052" s="8">
        <v>0</v>
      </c>
      <c r="V3052" s="8">
        <v>0</v>
      </c>
      <c r="W3052" s="8">
        <v>0</v>
      </c>
      <c r="X3052" s="8">
        <v>0</v>
      </c>
      <c r="Y3052" s="8">
        <v>0</v>
      </c>
      <c r="Z3052" s="8">
        <v>0</v>
      </c>
      <c r="AA3052" s="8">
        <v>0</v>
      </c>
      <c r="AB3052" s="8">
        <v>0</v>
      </c>
      <c r="AK3052" s="8">
        <v>0</v>
      </c>
      <c r="AL3052" s="8">
        <v>0</v>
      </c>
      <c r="AM3052" s="8">
        <v>0</v>
      </c>
      <c r="AN3052" s="8">
        <v>0</v>
      </c>
      <c r="AO3052" s="8">
        <v>0</v>
      </c>
      <c r="AP3052" s="8">
        <v>0</v>
      </c>
      <c r="AQ3052" s="8">
        <v>0</v>
      </c>
      <c r="AR3052" s="8">
        <v>0</v>
      </c>
      <c r="AS3052" s="8">
        <v>0</v>
      </c>
      <c r="AT3052" s="8">
        <v>0</v>
      </c>
      <c r="AU3052" s="8">
        <v>0</v>
      </c>
      <c r="AV3052" s="8">
        <v>0</v>
      </c>
    </row>
    <row r="3053" spans="1:48">
      <c r="A3053" s="8" t="s">
        <v>2002</v>
      </c>
      <c r="B3053" s="8">
        <v>238200012</v>
      </c>
      <c r="D3053" s="8" t="s">
        <v>13728</v>
      </c>
      <c r="E3053" s="8">
        <v>3.5000000000000001E-3</v>
      </c>
      <c r="G3053" s="8">
        <v>5.0000000000000001E-4</v>
      </c>
      <c r="I3053" s="8">
        <v>5.0000000000000001E-4</v>
      </c>
      <c r="J3053" s="8">
        <v>2E-3</v>
      </c>
      <c r="S3053" s="8">
        <v>238500012</v>
      </c>
      <c r="T3053" s="8">
        <v>1</v>
      </c>
      <c r="U3053" s="8">
        <v>0</v>
      </c>
      <c r="V3053" s="8">
        <v>0</v>
      </c>
      <c r="W3053" s="8">
        <v>0</v>
      </c>
      <c r="X3053" s="8">
        <v>0</v>
      </c>
      <c r="Y3053" s="8">
        <v>0</v>
      </c>
      <c r="Z3053" s="8">
        <v>0</v>
      </c>
      <c r="AA3053" s="8">
        <v>0</v>
      </c>
      <c r="AB3053" s="8">
        <v>0</v>
      </c>
      <c r="AK3053" s="8">
        <v>0</v>
      </c>
      <c r="AL3053" s="8">
        <v>0</v>
      </c>
      <c r="AM3053" s="8">
        <v>0</v>
      </c>
      <c r="AN3053" s="8">
        <v>0</v>
      </c>
      <c r="AO3053" s="8">
        <v>0</v>
      </c>
      <c r="AP3053" s="8">
        <v>0</v>
      </c>
      <c r="AQ3053" s="8">
        <v>0</v>
      </c>
      <c r="AR3053" s="8">
        <v>0</v>
      </c>
      <c r="AS3053" s="8">
        <v>0</v>
      </c>
      <c r="AT3053" s="8">
        <v>0</v>
      </c>
      <c r="AU3053" s="8">
        <v>0</v>
      </c>
      <c r="AV3053" s="8">
        <v>0</v>
      </c>
    </row>
    <row r="3054" spans="1:48">
      <c r="A3054" s="8" t="s">
        <v>2002</v>
      </c>
      <c r="B3054" s="8">
        <v>238200013</v>
      </c>
      <c r="D3054" s="8" t="s">
        <v>13822</v>
      </c>
      <c r="E3054" s="8">
        <v>3.5000000000000001E-3</v>
      </c>
      <c r="G3054" s="8">
        <v>5.0000000000000001E-4</v>
      </c>
      <c r="I3054" s="8">
        <v>5.0000000000000001E-4</v>
      </c>
      <c r="J3054" s="8">
        <v>2E-3</v>
      </c>
      <c r="S3054" s="8">
        <v>238010211</v>
      </c>
      <c r="T3054" s="8">
        <v>1</v>
      </c>
      <c r="U3054" s="8">
        <v>0</v>
      </c>
      <c r="V3054" s="8">
        <v>0</v>
      </c>
      <c r="W3054" s="8">
        <v>0</v>
      </c>
      <c r="X3054" s="8">
        <v>0</v>
      </c>
      <c r="Y3054" s="8">
        <v>0</v>
      </c>
      <c r="Z3054" s="8">
        <v>0</v>
      </c>
      <c r="AA3054" s="8">
        <v>0</v>
      </c>
      <c r="AB3054" s="8">
        <v>0</v>
      </c>
      <c r="AK3054" s="8">
        <v>0</v>
      </c>
      <c r="AL3054" s="8">
        <v>0</v>
      </c>
      <c r="AM3054" s="8">
        <v>0</v>
      </c>
      <c r="AN3054" s="8">
        <v>0</v>
      </c>
      <c r="AO3054" s="8">
        <v>0</v>
      </c>
      <c r="AP3054" s="8">
        <v>0</v>
      </c>
      <c r="AQ3054" s="8">
        <v>0</v>
      </c>
      <c r="AR3054" s="8">
        <v>0</v>
      </c>
      <c r="AS3054" s="8">
        <v>0</v>
      </c>
      <c r="AT3054" s="8">
        <v>0</v>
      </c>
      <c r="AU3054" s="8">
        <v>0</v>
      </c>
      <c r="AV3054" s="8">
        <v>0</v>
      </c>
    </row>
    <row r="3055" spans="1:48">
      <c r="A3055" s="8" t="s">
        <v>2002</v>
      </c>
      <c r="B3055" s="8">
        <v>238200014</v>
      </c>
      <c r="D3055" s="8" t="s">
        <v>13823</v>
      </c>
      <c r="E3055" s="8">
        <v>3.5000000000000001E-3</v>
      </c>
      <c r="G3055" s="8">
        <v>5.0000000000000001E-4</v>
      </c>
      <c r="I3055" s="8">
        <v>5.0000000000000001E-4</v>
      </c>
      <c r="J3055" s="8">
        <v>2E-3</v>
      </c>
      <c r="S3055" s="8">
        <v>238500013</v>
      </c>
      <c r="T3055" s="8">
        <v>1</v>
      </c>
      <c r="U3055" s="8">
        <v>0</v>
      </c>
      <c r="V3055" s="8">
        <v>0</v>
      </c>
      <c r="W3055" s="8">
        <v>0</v>
      </c>
      <c r="X3055" s="8">
        <v>0</v>
      </c>
      <c r="Y3055" s="8">
        <v>0</v>
      </c>
      <c r="Z3055" s="8">
        <v>0</v>
      </c>
      <c r="AA3055" s="8">
        <v>0</v>
      </c>
      <c r="AB3055" s="8">
        <v>0</v>
      </c>
      <c r="AK3055" s="8">
        <v>0</v>
      </c>
      <c r="AL3055" s="8">
        <v>0</v>
      </c>
      <c r="AM3055" s="8">
        <v>0</v>
      </c>
      <c r="AN3055" s="8">
        <v>0</v>
      </c>
      <c r="AO3055" s="8">
        <v>0</v>
      </c>
      <c r="AP3055" s="8">
        <v>0</v>
      </c>
      <c r="AQ3055" s="8">
        <v>0</v>
      </c>
      <c r="AR3055" s="8">
        <v>0</v>
      </c>
      <c r="AS3055" s="8">
        <v>0</v>
      </c>
      <c r="AT3055" s="8">
        <v>0</v>
      </c>
      <c r="AU3055" s="8">
        <v>0</v>
      </c>
      <c r="AV3055" s="8">
        <v>0</v>
      </c>
    </row>
    <row r="3056" spans="1:48">
      <c r="A3056" s="8" t="s">
        <v>2002</v>
      </c>
      <c r="B3056" s="8">
        <v>238200015</v>
      </c>
      <c r="D3056" s="8" t="s">
        <v>13824</v>
      </c>
      <c r="E3056" s="8">
        <v>3.5000000000000001E-3</v>
      </c>
      <c r="G3056" s="8">
        <v>5.0000000000000001E-4</v>
      </c>
      <c r="I3056" s="8">
        <v>5.0000000000000001E-4</v>
      </c>
      <c r="J3056" s="8">
        <v>2E-3</v>
      </c>
      <c r="S3056" s="8">
        <v>238010215</v>
      </c>
      <c r="T3056" s="8">
        <v>1</v>
      </c>
      <c r="U3056" s="8">
        <v>0</v>
      </c>
      <c r="V3056" s="8">
        <v>0</v>
      </c>
      <c r="W3056" s="8">
        <v>0</v>
      </c>
      <c r="X3056" s="8">
        <v>0</v>
      </c>
      <c r="Y3056" s="8">
        <v>0</v>
      </c>
      <c r="Z3056" s="8">
        <v>0</v>
      </c>
      <c r="AA3056" s="8">
        <v>0</v>
      </c>
      <c r="AB3056" s="8">
        <v>0</v>
      </c>
      <c r="AK3056" s="8">
        <v>0</v>
      </c>
      <c r="AL3056" s="8">
        <v>0</v>
      </c>
      <c r="AM3056" s="8">
        <v>0</v>
      </c>
      <c r="AN3056" s="8">
        <v>0</v>
      </c>
      <c r="AO3056" s="8">
        <v>0</v>
      </c>
      <c r="AP3056" s="8">
        <v>0</v>
      </c>
      <c r="AQ3056" s="8">
        <v>0</v>
      </c>
      <c r="AR3056" s="8">
        <v>0</v>
      </c>
      <c r="AS3056" s="8">
        <v>0</v>
      </c>
      <c r="AT3056" s="8">
        <v>0</v>
      </c>
      <c r="AU3056" s="8">
        <v>0</v>
      </c>
      <c r="AV3056" s="8">
        <v>0</v>
      </c>
    </row>
    <row r="3057" spans="1:48">
      <c r="A3057" s="8" t="s">
        <v>2002</v>
      </c>
      <c r="D3057" s="8">
        <v>0</v>
      </c>
      <c r="I3057" s="8">
        <v>0</v>
      </c>
      <c r="U3057" s="8">
        <v>0</v>
      </c>
      <c r="V3057" s="8">
        <v>0</v>
      </c>
      <c r="W3057" s="8">
        <v>0</v>
      </c>
      <c r="X3057" s="8">
        <v>0</v>
      </c>
      <c r="Y3057" s="8">
        <v>0</v>
      </c>
      <c r="Z3057" s="8">
        <v>0</v>
      </c>
      <c r="AA3057" s="8">
        <v>0</v>
      </c>
      <c r="AB3057" s="8">
        <v>0</v>
      </c>
      <c r="AK3057" s="8">
        <v>0</v>
      </c>
      <c r="AL3057" s="8">
        <v>0</v>
      </c>
      <c r="AM3057" s="8">
        <v>0</v>
      </c>
      <c r="AN3057" s="8">
        <v>0</v>
      </c>
      <c r="AO3057" s="8">
        <v>0</v>
      </c>
      <c r="AP3057" s="8">
        <v>0</v>
      </c>
      <c r="AQ3057" s="8">
        <v>0</v>
      </c>
      <c r="AR3057" s="8">
        <v>0</v>
      </c>
      <c r="AS3057" s="8">
        <v>0</v>
      </c>
      <c r="AT3057" s="8">
        <v>0</v>
      </c>
      <c r="AU3057" s="8">
        <v>0</v>
      </c>
      <c r="AV3057" s="8">
        <v>0</v>
      </c>
    </row>
    <row r="3058" spans="1:48">
      <c r="A3058" s="8" t="s">
        <v>2002</v>
      </c>
      <c r="B3058" s="8">
        <v>238200016</v>
      </c>
      <c r="D3058" s="8" t="s">
        <v>13825</v>
      </c>
      <c r="E3058" s="8">
        <v>3.5000000000000001E-3</v>
      </c>
      <c r="G3058" s="8">
        <v>5.0000000000000001E-4</v>
      </c>
      <c r="I3058" s="8">
        <v>5.0000000000000001E-4</v>
      </c>
      <c r="J3058" s="8">
        <v>2E-3</v>
      </c>
      <c r="S3058" s="8">
        <v>238500014</v>
      </c>
      <c r="T3058" s="8">
        <v>1</v>
      </c>
      <c r="U3058" s="8">
        <v>0</v>
      </c>
      <c r="V3058" s="8">
        <v>0</v>
      </c>
      <c r="W3058" s="8">
        <v>0</v>
      </c>
      <c r="X3058" s="8">
        <v>0</v>
      </c>
      <c r="Y3058" s="8">
        <v>0</v>
      </c>
      <c r="Z3058" s="8">
        <v>0</v>
      </c>
      <c r="AA3058" s="8">
        <v>0</v>
      </c>
      <c r="AB3058" s="8">
        <v>0</v>
      </c>
      <c r="AK3058" s="8">
        <v>0</v>
      </c>
      <c r="AL3058" s="8">
        <v>0</v>
      </c>
      <c r="AM3058" s="8">
        <v>0</v>
      </c>
      <c r="AN3058" s="8">
        <v>0</v>
      </c>
      <c r="AO3058" s="8">
        <v>0</v>
      </c>
      <c r="AP3058" s="8">
        <v>0</v>
      </c>
      <c r="AQ3058" s="8">
        <v>0</v>
      </c>
      <c r="AR3058" s="8">
        <v>0</v>
      </c>
      <c r="AS3058" s="8">
        <v>0</v>
      </c>
      <c r="AT3058" s="8">
        <v>0</v>
      </c>
      <c r="AU3058" s="8">
        <v>0</v>
      </c>
      <c r="AV3058" s="8">
        <v>0</v>
      </c>
    </row>
    <row r="3059" spans="1:48">
      <c r="A3059" s="8" t="s">
        <v>2002</v>
      </c>
      <c r="B3059" s="8">
        <v>238200017</v>
      </c>
      <c r="D3059" s="8" t="s">
        <v>13826</v>
      </c>
      <c r="E3059" s="8">
        <v>3.5000000000000001E-3</v>
      </c>
      <c r="G3059" s="8">
        <v>5.0000000000000001E-4</v>
      </c>
      <c r="I3059" s="8">
        <v>5.0000000000000001E-4</v>
      </c>
      <c r="J3059" s="8">
        <v>2E-3</v>
      </c>
      <c r="S3059" s="8">
        <v>238500015</v>
      </c>
      <c r="T3059" s="8">
        <v>1</v>
      </c>
      <c r="U3059" s="8">
        <v>0</v>
      </c>
      <c r="V3059" s="8">
        <v>0</v>
      </c>
      <c r="W3059" s="8">
        <v>0</v>
      </c>
      <c r="X3059" s="8">
        <v>0</v>
      </c>
      <c r="Y3059" s="8">
        <v>0</v>
      </c>
      <c r="Z3059" s="8">
        <v>0</v>
      </c>
      <c r="AA3059" s="8">
        <v>0</v>
      </c>
      <c r="AB3059" s="8">
        <v>0</v>
      </c>
      <c r="AK3059" s="8">
        <v>0</v>
      </c>
      <c r="AL3059" s="8">
        <v>0</v>
      </c>
      <c r="AM3059" s="8">
        <v>0</v>
      </c>
      <c r="AN3059" s="8">
        <v>0</v>
      </c>
      <c r="AO3059" s="8">
        <v>0</v>
      </c>
      <c r="AP3059" s="8">
        <v>0</v>
      </c>
      <c r="AQ3059" s="8">
        <v>0</v>
      </c>
      <c r="AR3059" s="8">
        <v>0</v>
      </c>
      <c r="AS3059" s="8">
        <v>0</v>
      </c>
      <c r="AT3059" s="8">
        <v>0</v>
      </c>
      <c r="AU3059" s="8">
        <v>0</v>
      </c>
      <c r="AV3059" s="8">
        <v>0</v>
      </c>
    </row>
    <row r="3060" spans="1:48">
      <c r="A3060" s="8" t="s">
        <v>2002</v>
      </c>
      <c r="B3060" s="8">
        <v>238200018</v>
      </c>
      <c r="D3060" s="8" t="s">
        <v>13827</v>
      </c>
      <c r="E3060" s="8">
        <v>3.5000000000000001E-3</v>
      </c>
      <c r="G3060" s="8">
        <v>5.0000000000000001E-4</v>
      </c>
      <c r="I3060" s="8">
        <v>5.0000000000000001E-4</v>
      </c>
      <c r="J3060" s="8">
        <v>2E-3</v>
      </c>
      <c r="S3060" s="8">
        <v>238500016</v>
      </c>
      <c r="T3060" s="8">
        <v>1</v>
      </c>
      <c r="U3060" s="8">
        <v>0</v>
      </c>
      <c r="V3060" s="8">
        <v>0</v>
      </c>
      <c r="W3060" s="8">
        <v>0</v>
      </c>
      <c r="X3060" s="8">
        <v>0</v>
      </c>
      <c r="Y3060" s="8">
        <v>0</v>
      </c>
      <c r="Z3060" s="8">
        <v>0</v>
      </c>
      <c r="AA3060" s="8">
        <v>0</v>
      </c>
      <c r="AB3060" s="8">
        <v>0</v>
      </c>
      <c r="AK3060" s="8">
        <v>0</v>
      </c>
      <c r="AL3060" s="8">
        <v>0</v>
      </c>
      <c r="AM3060" s="8">
        <v>0</v>
      </c>
      <c r="AN3060" s="8">
        <v>0</v>
      </c>
      <c r="AO3060" s="8">
        <v>0</v>
      </c>
      <c r="AP3060" s="8">
        <v>0</v>
      </c>
      <c r="AQ3060" s="8">
        <v>0</v>
      </c>
      <c r="AR3060" s="8">
        <v>0</v>
      </c>
      <c r="AS3060" s="8">
        <v>0</v>
      </c>
      <c r="AT3060" s="8">
        <v>0</v>
      </c>
      <c r="AU3060" s="8">
        <v>0</v>
      </c>
      <c r="AV3060" s="8">
        <v>0</v>
      </c>
    </row>
    <row r="3061" spans="1:48">
      <c r="A3061" s="8" t="s">
        <v>2002</v>
      </c>
      <c r="B3061" s="8">
        <v>238200019</v>
      </c>
      <c r="D3061" s="8" t="s">
        <v>13827</v>
      </c>
      <c r="E3061" s="8">
        <v>3.5000000000000001E-3</v>
      </c>
      <c r="G3061" s="8">
        <v>5.0000000000000001E-4</v>
      </c>
      <c r="I3061" s="8">
        <v>5.0000000000000001E-4</v>
      </c>
      <c r="J3061" s="8">
        <v>2E-3</v>
      </c>
      <c r="S3061" s="8">
        <v>238500017</v>
      </c>
      <c r="T3061" s="8">
        <v>1</v>
      </c>
      <c r="U3061" s="8">
        <v>0</v>
      </c>
      <c r="V3061" s="8">
        <v>0</v>
      </c>
      <c r="W3061" s="8">
        <v>0</v>
      </c>
      <c r="X3061" s="8">
        <v>0</v>
      </c>
      <c r="Y3061" s="8">
        <v>0</v>
      </c>
      <c r="Z3061" s="8">
        <v>0</v>
      </c>
      <c r="AA3061" s="8">
        <v>0</v>
      </c>
      <c r="AB3061" s="8">
        <v>0</v>
      </c>
      <c r="AK3061" s="8">
        <v>0</v>
      </c>
      <c r="AL3061" s="8">
        <v>0</v>
      </c>
      <c r="AM3061" s="8">
        <v>0</v>
      </c>
      <c r="AN3061" s="8">
        <v>0</v>
      </c>
      <c r="AO3061" s="8">
        <v>0</v>
      </c>
      <c r="AP3061" s="8">
        <v>0</v>
      </c>
      <c r="AQ3061" s="8">
        <v>0</v>
      </c>
      <c r="AR3061" s="8">
        <v>0</v>
      </c>
      <c r="AS3061" s="8">
        <v>0</v>
      </c>
      <c r="AT3061" s="8">
        <v>0</v>
      </c>
      <c r="AU3061" s="8">
        <v>0</v>
      </c>
      <c r="AV3061" s="8">
        <v>0</v>
      </c>
    </row>
    <row r="3062" spans="1:48">
      <c r="A3062" s="8" t="s">
        <v>2002</v>
      </c>
      <c r="B3062" s="8">
        <v>238200020</v>
      </c>
      <c r="D3062" s="8" t="s">
        <v>13828</v>
      </c>
      <c r="E3062" s="8">
        <v>3.5000000000000001E-3</v>
      </c>
      <c r="G3062" s="8">
        <v>5.0000000000000001E-4</v>
      </c>
      <c r="I3062" s="8">
        <v>5.0000000000000001E-4</v>
      </c>
      <c r="J3062" s="8">
        <v>2E-3</v>
      </c>
      <c r="S3062" s="8">
        <v>238500018</v>
      </c>
      <c r="T3062" s="8">
        <v>1</v>
      </c>
      <c r="U3062" s="8">
        <v>0</v>
      </c>
      <c r="V3062" s="8">
        <v>0</v>
      </c>
      <c r="W3062" s="8">
        <v>0</v>
      </c>
      <c r="X3062" s="8">
        <v>0</v>
      </c>
      <c r="Y3062" s="8">
        <v>0</v>
      </c>
      <c r="Z3062" s="8">
        <v>0</v>
      </c>
      <c r="AA3062" s="8">
        <v>0</v>
      </c>
      <c r="AB3062" s="8">
        <v>0</v>
      </c>
      <c r="AK3062" s="8">
        <v>0</v>
      </c>
      <c r="AL3062" s="8">
        <v>0</v>
      </c>
      <c r="AM3062" s="8">
        <v>0</v>
      </c>
      <c r="AN3062" s="8">
        <v>0</v>
      </c>
      <c r="AO3062" s="8">
        <v>0</v>
      </c>
      <c r="AP3062" s="8">
        <v>0</v>
      </c>
      <c r="AQ3062" s="8">
        <v>0</v>
      </c>
      <c r="AR3062" s="8">
        <v>0</v>
      </c>
      <c r="AS3062" s="8">
        <v>0</v>
      </c>
      <c r="AT3062" s="8">
        <v>0</v>
      </c>
      <c r="AU3062" s="8">
        <v>0</v>
      </c>
      <c r="AV3062" s="8">
        <v>0</v>
      </c>
    </row>
    <row r="3063" spans="1:48">
      <c r="A3063" s="8" t="s">
        <v>2002</v>
      </c>
      <c r="B3063" s="8">
        <v>238200021</v>
      </c>
      <c r="D3063" s="8" t="s">
        <v>13829</v>
      </c>
      <c r="E3063" s="8">
        <v>3.5000000000000001E-3</v>
      </c>
      <c r="G3063" s="8">
        <v>5.0000000000000001E-4</v>
      </c>
      <c r="I3063" s="8">
        <v>5.0000000000000001E-4</v>
      </c>
      <c r="J3063" s="8">
        <v>2E-3</v>
      </c>
      <c r="S3063" s="8">
        <v>238500019</v>
      </c>
      <c r="T3063" s="8">
        <v>1</v>
      </c>
      <c r="U3063" s="8">
        <v>0</v>
      </c>
      <c r="V3063" s="8">
        <v>0</v>
      </c>
      <c r="W3063" s="8">
        <v>0</v>
      </c>
      <c r="X3063" s="8">
        <v>0</v>
      </c>
      <c r="Y3063" s="8">
        <v>0</v>
      </c>
      <c r="Z3063" s="8">
        <v>0</v>
      </c>
      <c r="AA3063" s="8">
        <v>0</v>
      </c>
      <c r="AB3063" s="8">
        <v>0</v>
      </c>
      <c r="AK3063" s="8">
        <v>0</v>
      </c>
      <c r="AL3063" s="8">
        <v>0</v>
      </c>
      <c r="AM3063" s="8">
        <v>0</v>
      </c>
      <c r="AN3063" s="8">
        <v>0</v>
      </c>
      <c r="AO3063" s="8">
        <v>0</v>
      </c>
      <c r="AP3063" s="8">
        <v>0</v>
      </c>
      <c r="AQ3063" s="8">
        <v>0</v>
      </c>
      <c r="AR3063" s="8">
        <v>0</v>
      </c>
      <c r="AS3063" s="8">
        <v>0</v>
      </c>
      <c r="AT3063" s="8">
        <v>0</v>
      </c>
      <c r="AU3063" s="8">
        <v>0</v>
      </c>
      <c r="AV3063" s="8">
        <v>0</v>
      </c>
    </row>
    <row r="3064" spans="1:48">
      <c r="A3064" s="8" t="s">
        <v>2002</v>
      </c>
      <c r="B3064" s="8">
        <v>238200022</v>
      </c>
      <c r="D3064" s="8" t="s">
        <v>13835</v>
      </c>
      <c r="E3064" s="8">
        <v>3.5000000000000001E-3</v>
      </c>
      <c r="G3064" s="8">
        <v>5.0000000000000001E-4</v>
      </c>
      <c r="I3064" s="8">
        <v>5.0000000000000001E-4</v>
      </c>
      <c r="J3064" s="8">
        <v>2E-3</v>
      </c>
      <c r="S3064" s="8">
        <v>238500020</v>
      </c>
      <c r="T3064" s="8">
        <v>1</v>
      </c>
      <c r="U3064" s="8">
        <v>0</v>
      </c>
      <c r="V3064" s="8">
        <v>0</v>
      </c>
      <c r="W3064" s="8">
        <v>0</v>
      </c>
      <c r="X3064" s="8">
        <v>0</v>
      </c>
      <c r="Y3064" s="8">
        <v>0</v>
      </c>
      <c r="Z3064" s="8">
        <v>0</v>
      </c>
      <c r="AA3064" s="8">
        <v>0</v>
      </c>
      <c r="AB3064" s="8">
        <v>0</v>
      </c>
      <c r="AK3064" s="8">
        <v>0</v>
      </c>
      <c r="AL3064" s="8">
        <v>0</v>
      </c>
      <c r="AM3064" s="8">
        <v>0</v>
      </c>
      <c r="AN3064" s="8">
        <v>0</v>
      </c>
      <c r="AO3064" s="8">
        <v>0</v>
      </c>
      <c r="AP3064" s="8">
        <v>0</v>
      </c>
      <c r="AQ3064" s="8">
        <v>0</v>
      </c>
      <c r="AR3064" s="8">
        <v>0</v>
      </c>
      <c r="AS3064" s="8">
        <v>0</v>
      </c>
      <c r="AT3064" s="8">
        <v>0</v>
      </c>
      <c r="AU3064" s="8">
        <v>0</v>
      </c>
      <c r="AV3064" s="8">
        <v>0</v>
      </c>
    </row>
    <row r="3065" spans="1:48">
      <c r="A3065" s="8" t="s">
        <v>2002</v>
      </c>
      <c r="B3065" s="8">
        <v>238200023</v>
      </c>
      <c r="D3065" s="8" t="s">
        <v>4590</v>
      </c>
      <c r="E3065" s="8">
        <v>1.5E-3</v>
      </c>
      <c r="G3065" s="8">
        <v>1.4999999999999999E-4</v>
      </c>
      <c r="I3065" s="8">
        <v>1.4999999999999999E-4</v>
      </c>
      <c r="J3065" s="8">
        <v>1E-3</v>
      </c>
      <c r="S3065" s="8">
        <v>238500005</v>
      </c>
      <c r="T3065" s="8">
        <v>1</v>
      </c>
      <c r="U3065" s="8">
        <v>0</v>
      </c>
      <c r="V3065" s="8">
        <v>0</v>
      </c>
      <c r="W3065" s="8">
        <v>0</v>
      </c>
      <c r="X3065" s="8">
        <v>0</v>
      </c>
      <c r="Y3065" s="8">
        <v>0</v>
      </c>
      <c r="Z3065" s="8">
        <v>0</v>
      </c>
      <c r="AA3065" s="8">
        <v>0</v>
      </c>
      <c r="AB3065" s="8">
        <v>0</v>
      </c>
      <c r="AK3065" s="8">
        <v>0</v>
      </c>
      <c r="AL3065" s="8">
        <v>0</v>
      </c>
      <c r="AM3065" s="8">
        <v>0</v>
      </c>
      <c r="AN3065" s="8">
        <v>0</v>
      </c>
      <c r="AO3065" s="8">
        <v>0</v>
      </c>
      <c r="AP3065" s="8">
        <v>0</v>
      </c>
      <c r="AQ3065" s="8">
        <v>0</v>
      </c>
      <c r="AR3065" s="8">
        <v>0</v>
      </c>
      <c r="AS3065" s="8">
        <v>0</v>
      </c>
      <c r="AT3065" s="8">
        <v>0</v>
      </c>
      <c r="AU3065" s="8">
        <v>0</v>
      </c>
      <c r="AV3065" s="8">
        <v>0</v>
      </c>
    </row>
    <row r="3066" spans="1:48">
      <c r="A3066" s="8" t="s">
        <v>2002</v>
      </c>
      <c r="B3066" s="8">
        <v>238200024</v>
      </c>
      <c r="D3066" s="8" t="s">
        <v>14154</v>
      </c>
      <c r="E3066" s="8">
        <v>2.5000000000000001E-3</v>
      </c>
      <c r="G3066" s="8">
        <v>2.1666666666666668E-4</v>
      </c>
      <c r="I3066" s="8">
        <v>2.1666666666666668E-4</v>
      </c>
      <c r="J3066" s="8">
        <v>1.5E-3</v>
      </c>
      <c r="S3066" s="8">
        <v>238500010</v>
      </c>
      <c r="T3066" s="8">
        <v>1</v>
      </c>
      <c r="U3066" s="8">
        <v>0</v>
      </c>
      <c r="V3066" s="8">
        <v>0</v>
      </c>
      <c r="W3066" s="8">
        <v>0</v>
      </c>
      <c r="X3066" s="8">
        <v>0</v>
      </c>
      <c r="Y3066" s="8">
        <v>0</v>
      </c>
      <c r="Z3066" s="8">
        <v>0</v>
      </c>
      <c r="AA3066" s="8">
        <v>0</v>
      </c>
      <c r="AB3066" s="8">
        <v>0</v>
      </c>
      <c r="AK3066" s="8">
        <v>0</v>
      </c>
      <c r="AL3066" s="8">
        <v>0</v>
      </c>
      <c r="AM3066" s="8">
        <v>0</v>
      </c>
      <c r="AN3066" s="8">
        <v>0</v>
      </c>
      <c r="AO3066" s="8">
        <v>0</v>
      </c>
      <c r="AP3066" s="8">
        <v>0</v>
      </c>
      <c r="AQ3066" s="8">
        <v>0</v>
      </c>
      <c r="AR3066" s="8">
        <v>0</v>
      </c>
      <c r="AS3066" s="8">
        <v>0</v>
      </c>
      <c r="AT3066" s="8">
        <v>0</v>
      </c>
      <c r="AU3066" s="8">
        <v>0</v>
      </c>
      <c r="AV3066" s="8">
        <v>0</v>
      </c>
    </row>
    <row r="3067" spans="1:48">
      <c r="A3067" s="8" t="s">
        <v>2002</v>
      </c>
      <c r="B3067" s="8">
        <v>238200025</v>
      </c>
      <c r="D3067" s="8" t="s">
        <v>14155</v>
      </c>
      <c r="E3067" s="8">
        <v>3.5000000000000001E-3</v>
      </c>
      <c r="G3067" s="8">
        <v>3.1666666666666665E-4</v>
      </c>
      <c r="I3067" s="8">
        <v>3.1666666666666665E-4</v>
      </c>
      <c r="J3067" s="8">
        <v>2E-3</v>
      </c>
      <c r="S3067" s="8">
        <v>238500009</v>
      </c>
      <c r="T3067" s="8">
        <v>1</v>
      </c>
      <c r="U3067" s="8">
        <v>0</v>
      </c>
      <c r="V3067" s="8">
        <v>0</v>
      </c>
      <c r="W3067" s="8">
        <v>0</v>
      </c>
      <c r="X3067" s="8">
        <v>0</v>
      </c>
      <c r="Y3067" s="8">
        <v>0</v>
      </c>
      <c r="Z3067" s="8">
        <v>0</v>
      </c>
      <c r="AA3067" s="8">
        <v>0</v>
      </c>
      <c r="AB3067" s="8">
        <v>0</v>
      </c>
      <c r="AK3067" s="8">
        <v>0</v>
      </c>
      <c r="AL3067" s="8">
        <v>0</v>
      </c>
      <c r="AM3067" s="8">
        <v>0</v>
      </c>
      <c r="AN3067" s="8">
        <v>0</v>
      </c>
      <c r="AO3067" s="8">
        <v>0</v>
      </c>
      <c r="AP3067" s="8">
        <v>0</v>
      </c>
      <c r="AQ3067" s="8">
        <v>0</v>
      </c>
      <c r="AR3067" s="8">
        <v>0</v>
      </c>
      <c r="AS3067" s="8">
        <v>0</v>
      </c>
      <c r="AT3067" s="8">
        <v>0</v>
      </c>
      <c r="AU3067" s="8">
        <v>0</v>
      </c>
      <c r="AV3067" s="8">
        <v>0</v>
      </c>
    </row>
    <row r="3068" spans="1:48">
      <c r="A3068" s="8" t="s">
        <v>2002</v>
      </c>
      <c r="B3068" s="8">
        <v>238200026</v>
      </c>
      <c r="D3068" s="8" t="s">
        <v>14156</v>
      </c>
      <c r="E3068" s="8">
        <v>3.5000000000000001E-3</v>
      </c>
      <c r="G3068" s="8">
        <v>5.0000000000000001E-4</v>
      </c>
      <c r="I3068" s="8">
        <v>5.0000000000000001E-4</v>
      </c>
      <c r="J3068" s="8">
        <v>2E-3</v>
      </c>
      <c r="S3068" s="8">
        <v>238010210</v>
      </c>
      <c r="T3068" s="8">
        <v>1</v>
      </c>
      <c r="U3068" s="8">
        <v>0</v>
      </c>
      <c r="V3068" s="8">
        <v>0</v>
      </c>
      <c r="W3068" s="8">
        <v>0</v>
      </c>
      <c r="X3068" s="8">
        <v>0</v>
      </c>
      <c r="Y3068" s="8">
        <v>0</v>
      </c>
      <c r="Z3068" s="8">
        <v>0</v>
      </c>
      <c r="AA3068" s="8">
        <v>0</v>
      </c>
      <c r="AB3068" s="8">
        <v>0</v>
      </c>
      <c r="AK3068" s="8">
        <v>0</v>
      </c>
      <c r="AL3068" s="8">
        <v>0</v>
      </c>
      <c r="AM3068" s="8">
        <v>0</v>
      </c>
      <c r="AN3068" s="8">
        <v>0</v>
      </c>
      <c r="AO3068" s="8">
        <v>0</v>
      </c>
      <c r="AP3068" s="8">
        <v>0</v>
      </c>
      <c r="AQ3068" s="8">
        <v>0</v>
      </c>
      <c r="AR3068" s="8">
        <v>0</v>
      </c>
      <c r="AS3068" s="8">
        <v>0</v>
      </c>
      <c r="AT3068" s="8">
        <v>0</v>
      </c>
      <c r="AU3068" s="8">
        <v>0</v>
      </c>
      <c r="AV3068" s="8">
        <v>0</v>
      </c>
    </row>
    <row r="3069" spans="1:48">
      <c r="A3069" s="8" t="s">
        <v>2002</v>
      </c>
      <c r="B3069" s="8">
        <v>238200027</v>
      </c>
      <c r="D3069" s="8" t="s">
        <v>14157</v>
      </c>
      <c r="E3069" s="8">
        <v>3.5000000000000001E-3</v>
      </c>
      <c r="G3069" s="8">
        <v>3.1666666666666665E-4</v>
      </c>
      <c r="I3069" s="8">
        <v>3.1666666666666665E-4</v>
      </c>
      <c r="J3069" s="8">
        <v>2E-3</v>
      </c>
      <c r="S3069" s="8">
        <v>238500021</v>
      </c>
      <c r="T3069" s="8">
        <v>1</v>
      </c>
      <c r="U3069" s="8">
        <v>0</v>
      </c>
      <c r="V3069" s="8">
        <v>0</v>
      </c>
      <c r="W3069" s="8">
        <v>0</v>
      </c>
      <c r="X3069" s="8">
        <v>0</v>
      </c>
      <c r="Y3069" s="8">
        <v>0</v>
      </c>
      <c r="Z3069" s="8">
        <v>0</v>
      </c>
      <c r="AA3069" s="8">
        <v>0</v>
      </c>
      <c r="AB3069" s="8">
        <v>0</v>
      </c>
      <c r="AK3069" s="8">
        <v>0</v>
      </c>
      <c r="AL3069" s="8">
        <v>0</v>
      </c>
      <c r="AM3069" s="8">
        <v>0</v>
      </c>
      <c r="AN3069" s="8">
        <v>0</v>
      </c>
      <c r="AO3069" s="8">
        <v>0</v>
      </c>
      <c r="AP3069" s="8">
        <v>0</v>
      </c>
      <c r="AQ3069" s="8">
        <v>0</v>
      </c>
      <c r="AR3069" s="8">
        <v>0</v>
      </c>
      <c r="AS3069" s="8">
        <v>0</v>
      </c>
      <c r="AT3069" s="8">
        <v>0</v>
      </c>
      <c r="AU3069" s="8">
        <v>0</v>
      </c>
      <c r="AV3069" s="8">
        <v>0</v>
      </c>
    </row>
    <row r="3070" spans="1:48">
      <c r="A3070" s="8" t="s">
        <v>2002</v>
      </c>
      <c r="B3070" s="8">
        <v>238200028</v>
      </c>
      <c r="D3070" s="8" t="s">
        <v>14158</v>
      </c>
      <c r="E3070" s="8">
        <v>3.5000000000000001E-3</v>
      </c>
      <c r="G3070" s="8">
        <v>3.1666666666666665E-4</v>
      </c>
      <c r="I3070" s="8">
        <v>3.1666666666666665E-4</v>
      </c>
      <c r="J3070" s="8">
        <v>2E-3</v>
      </c>
      <c r="S3070" s="8">
        <v>238500022</v>
      </c>
      <c r="T3070" s="8">
        <v>1</v>
      </c>
      <c r="U3070" s="8">
        <v>0</v>
      </c>
      <c r="V3070" s="8">
        <v>0</v>
      </c>
      <c r="W3070" s="8">
        <v>0</v>
      </c>
      <c r="X3070" s="8">
        <v>0</v>
      </c>
      <c r="Y3070" s="8">
        <v>0</v>
      </c>
      <c r="Z3070" s="8">
        <v>0</v>
      </c>
      <c r="AA3070" s="8">
        <v>0</v>
      </c>
      <c r="AB3070" s="8">
        <v>0</v>
      </c>
      <c r="AK3070" s="8">
        <v>0</v>
      </c>
      <c r="AL3070" s="8">
        <v>0</v>
      </c>
      <c r="AM3070" s="8">
        <v>0</v>
      </c>
      <c r="AN3070" s="8">
        <v>0</v>
      </c>
      <c r="AO3070" s="8">
        <v>0</v>
      </c>
      <c r="AP3070" s="8">
        <v>0</v>
      </c>
      <c r="AQ3070" s="8">
        <v>0</v>
      </c>
      <c r="AR3070" s="8">
        <v>0</v>
      </c>
      <c r="AS3070" s="8">
        <v>0</v>
      </c>
      <c r="AT3070" s="8">
        <v>0</v>
      </c>
      <c r="AU3070" s="8">
        <v>0</v>
      </c>
      <c r="AV3070" s="8">
        <v>0</v>
      </c>
    </row>
    <row r="3071" spans="1:48">
      <c r="A3071" s="8" t="s">
        <v>2002</v>
      </c>
      <c r="B3071" s="8">
        <v>238200029</v>
      </c>
      <c r="D3071" s="8" t="s">
        <v>14945</v>
      </c>
      <c r="E3071" s="8">
        <v>7.0000000000000001E-3</v>
      </c>
      <c r="G3071" s="8">
        <v>2.9999999999999997E-4</v>
      </c>
      <c r="I3071" s="8">
        <v>2.9999999999999997E-4</v>
      </c>
      <c r="J3071" s="8">
        <v>4.3333333333333331E-3</v>
      </c>
      <c r="S3071" s="8">
        <v>238500023</v>
      </c>
      <c r="T3071" s="8">
        <v>1</v>
      </c>
      <c r="U3071" s="8">
        <v>0</v>
      </c>
      <c r="V3071" s="8">
        <v>0</v>
      </c>
      <c r="W3071" s="8">
        <v>0</v>
      </c>
      <c r="X3071" s="8">
        <v>0</v>
      </c>
      <c r="Y3071" s="8">
        <v>0</v>
      </c>
      <c r="Z3071" s="8">
        <v>0</v>
      </c>
      <c r="AA3071" s="8">
        <v>0</v>
      </c>
      <c r="AB3071" s="8">
        <v>0</v>
      </c>
      <c r="AK3071" s="8">
        <v>0</v>
      </c>
      <c r="AL3071" s="8">
        <v>0</v>
      </c>
      <c r="AM3071" s="8">
        <v>0</v>
      </c>
      <c r="AN3071" s="8">
        <v>0</v>
      </c>
      <c r="AO3071" s="8">
        <v>0</v>
      </c>
      <c r="AP3071" s="8">
        <v>0</v>
      </c>
      <c r="AQ3071" s="8">
        <v>0</v>
      </c>
      <c r="AR3071" s="8">
        <v>0</v>
      </c>
      <c r="AS3071" s="8">
        <v>0</v>
      </c>
      <c r="AT3071" s="8">
        <v>0</v>
      </c>
      <c r="AU3071" s="8">
        <v>0</v>
      </c>
      <c r="AV3071" s="8">
        <v>0</v>
      </c>
    </row>
    <row r="3072" spans="1:48">
      <c r="A3072" s="8" t="s">
        <v>2002</v>
      </c>
      <c r="B3072" s="8">
        <v>238200030</v>
      </c>
      <c r="D3072" s="8" t="s">
        <v>14946</v>
      </c>
      <c r="E3072" s="8">
        <v>7.0000000000000001E-3</v>
      </c>
      <c r="G3072" s="8">
        <v>2.9999999999999997E-4</v>
      </c>
      <c r="I3072" s="8">
        <v>2.9999999999999997E-4</v>
      </c>
      <c r="J3072" s="8">
        <v>4.3333333333333331E-3</v>
      </c>
      <c r="S3072" s="8">
        <v>238500024</v>
      </c>
      <c r="T3072" s="8">
        <v>1</v>
      </c>
      <c r="U3072" s="8">
        <v>0</v>
      </c>
      <c r="V3072" s="8">
        <v>0</v>
      </c>
      <c r="W3072" s="8">
        <v>0</v>
      </c>
      <c r="X3072" s="8">
        <v>0</v>
      </c>
      <c r="Y3072" s="8">
        <v>0</v>
      </c>
      <c r="Z3072" s="8">
        <v>0</v>
      </c>
      <c r="AA3072" s="8">
        <v>0</v>
      </c>
      <c r="AB3072" s="8">
        <v>0</v>
      </c>
      <c r="AK3072" s="8">
        <v>0</v>
      </c>
      <c r="AL3072" s="8">
        <v>0</v>
      </c>
      <c r="AM3072" s="8">
        <v>0</v>
      </c>
      <c r="AN3072" s="8">
        <v>0</v>
      </c>
      <c r="AO3072" s="8">
        <v>0</v>
      </c>
      <c r="AP3072" s="8">
        <v>0</v>
      </c>
      <c r="AQ3072" s="8">
        <v>0</v>
      </c>
      <c r="AR3072" s="8">
        <v>0</v>
      </c>
      <c r="AS3072" s="8">
        <v>0</v>
      </c>
      <c r="AT3072" s="8">
        <v>0</v>
      </c>
      <c r="AU3072" s="8">
        <v>0</v>
      </c>
      <c r="AV3072" s="8">
        <v>0</v>
      </c>
    </row>
    <row r="3073" spans="1:48">
      <c r="A3073" s="8" t="s">
        <v>2002</v>
      </c>
      <c r="B3073" s="8">
        <v>238200031</v>
      </c>
      <c r="D3073" s="8" t="s">
        <v>14947</v>
      </c>
      <c r="E3073" s="8">
        <v>7.0000000000000001E-3</v>
      </c>
      <c r="G3073" s="8">
        <v>2.9999999999999997E-4</v>
      </c>
      <c r="I3073" s="8">
        <v>2.9999999999999997E-4</v>
      </c>
      <c r="J3073" s="8">
        <v>4.3333333333333331E-3</v>
      </c>
      <c r="S3073" s="8">
        <v>238500025</v>
      </c>
      <c r="T3073" s="8">
        <v>1</v>
      </c>
      <c r="U3073" s="8">
        <v>0</v>
      </c>
      <c r="V3073" s="8">
        <v>0</v>
      </c>
      <c r="W3073" s="8">
        <v>0</v>
      </c>
      <c r="X3073" s="8">
        <v>0</v>
      </c>
      <c r="Y3073" s="8">
        <v>0</v>
      </c>
      <c r="Z3073" s="8">
        <v>0</v>
      </c>
      <c r="AA3073" s="8">
        <v>0</v>
      </c>
      <c r="AB3073" s="8">
        <v>0</v>
      </c>
      <c r="AK3073" s="8">
        <v>0</v>
      </c>
      <c r="AL3073" s="8">
        <v>0</v>
      </c>
      <c r="AM3073" s="8">
        <v>0</v>
      </c>
      <c r="AN3073" s="8">
        <v>0</v>
      </c>
      <c r="AO3073" s="8">
        <v>0</v>
      </c>
      <c r="AP3073" s="8">
        <v>0</v>
      </c>
      <c r="AQ3073" s="8">
        <v>0</v>
      </c>
      <c r="AR3073" s="8">
        <v>0</v>
      </c>
      <c r="AS3073" s="8">
        <v>0</v>
      </c>
      <c r="AT3073" s="8">
        <v>0</v>
      </c>
      <c r="AU3073" s="8">
        <v>0</v>
      </c>
      <c r="AV3073" s="8">
        <v>0</v>
      </c>
    </row>
    <row r="3074" spans="1:48">
      <c r="A3074" s="8" t="s">
        <v>2002</v>
      </c>
      <c r="B3074" s="8">
        <v>238200032</v>
      </c>
      <c r="D3074" s="8" t="s">
        <v>14948</v>
      </c>
      <c r="E3074" s="8">
        <v>7.0000000000000001E-3</v>
      </c>
      <c r="G3074" s="8">
        <v>2.9999999999999997E-4</v>
      </c>
      <c r="I3074" s="8">
        <v>2.9999999999999997E-4</v>
      </c>
      <c r="J3074" s="8">
        <v>4.3333333333333331E-3</v>
      </c>
      <c r="S3074" s="8">
        <v>238500026</v>
      </c>
      <c r="T3074" s="8">
        <v>1</v>
      </c>
      <c r="U3074" s="8">
        <v>0</v>
      </c>
      <c r="V3074" s="8">
        <v>0</v>
      </c>
      <c r="W3074" s="8">
        <v>0</v>
      </c>
      <c r="X3074" s="8">
        <v>0</v>
      </c>
      <c r="Y3074" s="8">
        <v>0</v>
      </c>
      <c r="Z3074" s="8">
        <v>0</v>
      </c>
      <c r="AA3074" s="8">
        <v>0</v>
      </c>
      <c r="AB3074" s="8">
        <v>0</v>
      </c>
      <c r="AK3074" s="8">
        <v>0</v>
      </c>
      <c r="AL3074" s="8">
        <v>0</v>
      </c>
      <c r="AM3074" s="8">
        <v>0</v>
      </c>
      <c r="AN3074" s="8">
        <v>0</v>
      </c>
      <c r="AO3074" s="8">
        <v>0</v>
      </c>
      <c r="AP3074" s="8">
        <v>0</v>
      </c>
      <c r="AQ3074" s="8">
        <v>0</v>
      </c>
      <c r="AR3074" s="8">
        <v>0</v>
      </c>
      <c r="AS3074" s="8">
        <v>0</v>
      </c>
      <c r="AT3074" s="8">
        <v>0</v>
      </c>
      <c r="AU3074" s="8">
        <v>0</v>
      </c>
      <c r="AV3074" s="8">
        <v>0</v>
      </c>
    </row>
    <row r="3075" spans="1:48">
      <c r="A3075" s="8" t="s">
        <v>2002</v>
      </c>
      <c r="B3075" s="8">
        <v>238200033</v>
      </c>
      <c r="D3075" s="8" t="s">
        <v>14949</v>
      </c>
      <c r="E3075" s="8">
        <v>7.0000000000000001E-3</v>
      </c>
      <c r="G3075" s="8">
        <v>2.9999999999999997E-4</v>
      </c>
      <c r="I3075" s="8">
        <v>2.9999999999999997E-4</v>
      </c>
      <c r="J3075" s="8">
        <v>4.3333333333333331E-3</v>
      </c>
      <c r="S3075" s="8">
        <v>238500027</v>
      </c>
      <c r="T3075" s="8">
        <v>1</v>
      </c>
      <c r="U3075" s="8">
        <v>0</v>
      </c>
      <c r="V3075" s="8">
        <v>0</v>
      </c>
      <c r="W3075" s="8">
        <v>0</v>
      </c>
      <c r="X3075" s="8">
        <v>0</v>
      </c>
      <c r="Y3075" s="8">
        <v>0</v>
      </c>
      <c r="Z3075" s="8">
        <v>0</v>
      </c>
      <c r="AA3075" s="8">
        <v>0</v>
      </c>
      <c r="AB3075" s="8">
        <v>0</v>
      </c>
      <c r="AK3075" s="8">
        <v>0</v>
      </c>
      <c r="AL3075" s="8">
        <v>0</v>
      </c>
      <c r="AM3075" s="8">
        <v>0</v>
      </c>
      <c r="AN3075" s="8">
        <v>0</v>
      </c>
      <c r="AO3075" s="8">
        <v>0</v>
      </c>
      <c r="AP3075" s="8">
        <v>0</v>
      </c>
      <c r="AQ3075" s="8">
        <v>0</v>
      </c>
      <c r="AR3075" s="8">
        <v>0</v>
      </c>
      <c r="AS3075" s="8">
        <v>0</v>
      </c>
      <c r="AT3075" s="8">
        <v>0</v>
      </c>
      <c r="AU3075" s="8">
        <v>0</v>
      </c>
      <c r="AV3075" s="8">
        <v>0</v>
      </c>
    </row>
    <row r="3076" spans="1:48">
      <c r="A3076" s="8" t="s">
        <v>2002</v>
      </c>
      <c r="B3076" s="8">
        <v>238200034</v>
      </c>
      <c r="D3076" s="8" t="s">
        <v>14950</v>
      </c>
      <c r="E3076" s="8">
        <v>7.0000000000000001E-3</v>
      </c>
      <c r="G3076" s="8">
        <v>2.9999999999999997E-4</v>
      </c>
      <c r="I3076" s="8">
        <v>2.9999999999999997E-4</v>
      </c>
      <c r="J3076" s="8">
        <v>4.3333333333333331E-3</v>
      </c>
      <c r="S3076" s="8">
        <v>238500028</v>
      </c>
      <c r="T3076" s="8">
        <v>1</v>
      </c>
      <c r="U3076" s="8">
        <v>0</v>
      </c>
      <c r="V3076" s="8">
        <v>0</v>
      </c>
      <c r="W3076" s="8">
        <v>0</v>
      </c>
      <c r="X3076" s="8">
        <v>0</v>
      </c>
      <c r="Y3076" s="8">
        <v>0</v>
      </c>
      <c r="Z3076" s="8">
        <v>0</v>
      </c>
      <c r="AA3076" s="8">
        <v>0</v>
      </c>
      <c r="AB3076" s="8">
        <v>0</v>
      </c>
      <c r="AK3076" s="8">
        <v>0</v>
      </c>
      <c r="AL3076" s="8">
        <v>0</v>
      </c>
      <c r="AM3076" s="8">
        <v>0</v>
      </c>
      <c r="AN3076" s="8">
        <v>0</v>
      </c>
      <c r="AO3076" s="8">
        <v>0</v>
      </c>
      <c r="AP3076" s="8">
        <v>0</v>
      </c>
      <c r="AQ3076" s="8">
        <v>0</v>
      </c>
      <c r="AR3076" s="8">
        <v>0</v>
      </c>
      <c r="AS3076" s="8">
        <v>0</v>
      </c>
      <c r="AT3076" s="8">
        <v>0</v>
      </c>
      <c r="AU3076" s="8">
        <v>0</v>
      </c>
      <c r="AV3076" s="8">
        <v>0</v>
      </c>
    </row>
    <row r="3077" spans="1:48">
      <c r="A3077" s="8" t="s">
        <v>2002</v>
      </c>
      <c r="B3077" s="8">
        <v>238200035</v>
      </c>
      <c r="D3077" s="8" t="s">
        <v>14951</v>
      </c>
      <c r="E3077" s="8">
        <v>7.0000000000000001E-3</v>
      </c>
      <c r="G3077" s="8">
        <v>2.9999999999999997E-4</v>
      </c>
      <c r="I3077" s="8">
        <v>2.9999999999999997E-4</v>
      </c>
      <c r="J3077" s="8">
        <v>4.3333333333333331E-3</v>
      </c>
      <c r="S3077" s="8">
        <v>238500029</v>
      </c>
      <c r="T3077" s="8">
        <v>1</v>
      </c>
      <c r="U3077" s="8">
        <v>0</v>
      </c>
      <c r="V3077" s="8">
        <v>0</v>
      </c>
      <c r="W3077" s="8">
        <v>0</v>
      </c>
      <c r="X3077" s="8">
        <v>0</v>
      </c>
      <c r="Y3077" s="8">
        <v>0</v>
      </c>
      <c r="Z3077" s="8">
        <v>0</v>
      </c>
      <c r="AA3077" s="8">
        <v>0</v>
      </c>
      <c r="AB3077" s="8">
        <v>0</v>
      </c>
      <c r="AK3077" s="8">
        <v>0</v>
      </c>
      <c r="AL3077" s="8">
        <v>0</v>
      </c>
      <c r="AM3077" s="8">
        <v>0</v>
      </c>
      <c r="AN3077" s="8">
        <v>0</v>
      </c>
      <c r="AO3077" s="8">
        <v>0</v>
      </c>
      <c r="AP3077" s="8">
        <v>0</v>
      </c>
      <c r="AQ3077" s="8">
        <v>0</v>
      </c>
      <c r="AR3077" s="8">
        <v>0</v>
      </c>
      <c r="AS3077" s="8">
        <v>0</v>
      </c>
      <c r="AT3077" s="8">
        <v>0</v>
      </c>
      <c r="AU3077" s="8">
        <v>0</v>
      </c>
      <c r="AV3077" s="8">
        <v>0</v>
      </c>
    </row>
    <row r="3078" spans="1:48">
      <c r="A3078" s="8" t="s">
        <v>2002</v>
      </c>
      <c r="B3078" s="8">
        <v>238200036</v>
      </c>
      <c r="D3078" s="8" t="s">
        <v>14952</v>
      </c>
      <c r="E3078" s="8">
        <v>7.0000000000000001E-3</v>
      </c>
      <c r="G3078" s="8">
        <v>2.9999999999999997E-4</v>
      </c>
      <c r="I3078" s="8">
        <v>2.9999999999999997E-4</v>
      </c>
      <c r="J3078" s="8">
        <v>4.3333333333333331E-3</v>
      </c>
      <c r="S3078" s="8">
        <v>238500030</v>
      </c>
      <c r="T3078" s="8">
        <v>1</v>
      </c>
      <c r="U3078" s="8">
        <v>0</v>
      </c>
      <c r="V3078" s="8">
        <v>0</v>
      </c>
      <c r="W3078" s="8">
        <v>0</v>
      </c>
      <c r="X3078" s="8">
        <v>0</v>
      </c>
      <c r="Y3078" s="8">
        <v>0</v>
      </c>
      <c r="Z3078" s="8">
        <v>0</v>
      </c>
      <c r="AA3078" s="8">
        <v>0</v>
      </c>
      <c r="AB3078" s="8">
        <v>0</v>
      </c>
      <c r="AK3078" s="8">
        <v>0</v>
      </c>
      <c r="AL3078" s="8">
        <v>0</v>
      </c>
      <c r="AM3078" s="8">
        <v>0</v>
      </c>
      <c r="AN3078" s="8">
        <v>0</v>
      </c>
      <c r="AO3078" s="8">
        <v>0</v>
      </c>
      <c r="AP3078" s="8">
        <v>0</v>
      </c>
      <c r="AQ3078" s="8">
        <v>0</v>
      </c>
      <c r="AR3078" s="8">
        <v>0</v>
      </c>
      <c r="AS3078" s="8">
        <v>0</v>
      </c>
      <c r="AT3078" s="8">
        <v>0</v>
      </c>
      <c r="AU3078" s="8">
        <v>0</v>
      </c>
      <c r="AV3078" s="8">
        <v>0</v>
      </c>
    </row>
    <row r="3079" spans="1:48">
      <c r="A3079" s="8" t="s">
        <v>2002</v>
      </c>
      <c r="B3079" s="8">
        <v>238200037</v>
      </c>
      <c r="D3079" s="8" t="s">
        <v>14953</v>
      </c>
      <c r="E3079" s="8">
        <v>7.0000000000000001E-3</v>
      </c>
      <c r="G3079" s="8">
        <v>2.9999999999999997E-4</v>
      </c>
      <c r="I3079" s="8">
        <v>2.9999999999999997E-4</v>
      </c>
      <c r="J3079" s="8">
        <v>4.3333333333333331E-3</v>
      </c>
      <c r="S3079" s="8">
        <v>238500031</v>
      </c>
      <c r="T3079" s="8">
        <v>1</v>
      </c>
      <c r="U3079" s="8">
        <v>0</v>
      </c>
      <c r="V3079" s="8">
        <v>0</v>
      </c>
      <c r="W3079" s="8">
        <v>0</v>
      </c>
      <c r="X3079" s="8">
        <v>0</v>
      </c>
      <c r="Y3079" s="8">
        <v>0</v>
      </c>
      <c r="Z3079" s="8">
        <v>0</v>
      </c>
      <c r="AA3079" s="8">
        <v>0</v>
      </c>
      <c r="AB3079" s="8">
        <v>0</v>
      </c>
      <c r="AK3079" s="8">
        <v>0</v>
      </c>
      <c r="AL3079" s="8">
        <v>0</v>
      </c>
      <c r="AM3079" s="8">
        <v>0</v>
      </c>
      <c r="AN3079" s="8">
        <v>0</v>
      </c>
      <c r="AO3079" s="8">
        <v>0</v>
      </c>
      <c r="AP3079" s="8">
        <v>0</v>
      </c>
      <c r="AQ3079" s="8">
        <v>0</v>
      </c>
      <c r="AR3079" s="8">
        <v>0</v>
      </c>
      <c r="AS3079" s="8">
        <v>0</v>
      </c>
      <c r="AT3079" s="8">
        <v>0</v>
      </c>
      <c r="AU3079" s="8">
        <v>0</v>
      </c>
      <c r="AV3079" s="8">
        <v>0</v>
      </c>
    </row>
    <row r="3080" spans="1:48">
      <c r="A3080" s="8" t="s">
        <v>2002</v>
      </c>
      <c r="B3080" s="8">
        <v>238200038</v>
      </c>
      <c r="D3080" s="8" t="s">
        <v>14954</v>
      </c>
      <c r="E3080" s="8">
        <v>7.0000000000000001E-3</v>
      </c>
      <c r="G3080" s="8">
        <v>2.9999999999999997E-4</v>
      </c>
      <c r="I3080" s="8">
        <v>2.9999999999999997E-4</v>
      </c>
      <c r="J3080" s="8">
        <v>4.3333333333333331E-3</v>
      </c>
      <c r="S3080" s="8">
        <v>238500032</v>
      </c>
      <c r="T3080" s="8">
        <v>1</v>
      </c>
      <c r="U3080" s="8">
        <v>0</v>
      </c>
      <c r="V3080" s="8">
        <v>0</v>
      </c>
      <c r="W3080" s="8">
        <v>0</v>
      </c>
      <c r="X3080" s="8">
        <v>0</v>
      </c>
      <c r="Y3080" s="8">
        <v>0</v>
      </c>
      <c r="Z3080" s="8">
        <v>0</v>
      </c>
      <c r="AA3080" s="8">
        <v>0</v>
      </c>
      <c r="AB3080" s="8">
        <v>0</v>
      </c>
      <c r="AK3080" s="8">
        <v>0</v>
      </c>
      <c r="AL3080" s="8">
        <v>0</v>
      </c>
      <c r="AM3080" s="8">
        <v>0</v>
      </c>
      <c r="AN3080" s="8">
        <v>0</v>
      </c>
      <c r="AO3080" s="8">
        <v>0</v>
      </c>
      <c r="AP3080" s="8">
        <v>0</v>
      </c>
      <c r="AQ3080" s="8">
        <v>0</v>
      </c>
      <c r="AR3080" s="8">
        <v>0</v>
      </c>
      <c r="AS3080" s="8">
        <v>0</v>
      </c>
      <c r="AT3080" s="8">
        <v>0</v>
      </c>
      <c r="AU3080" s="8">
        <v>0</v>
      </c>
      <c r="AV3080" s="8">
        <v>0</v>
      </c>
    </row>
    <row r="3081" spans="1:48">
      <c r="A3081" s="8" t="s">
        <v>2002</v>
      </c>
      <c r="B3081" s="8">
        <v>238200039</v>
      </c>
      <c r="D3081" s="8" t="s">
        <v>14955</v>
      </c>
      <c r="E3081" s="8">
        <v>7.0000000000000001E-3</v>
      </c>
      <c r="G3081" s="8">
        <v>2.9999999999999997E-4</v>
      </c>
      <c r="I3081" s="8">
        <v>2.9999999999999997E-4</v>
      </c>
      <c r="J3081" s="8">
        <v>4.3333333333333331E-3</v>
      </c>
      <c r="S3081" s="8">
        <v>238500033</v>
      </c>
      <c r="T3081" s="8">
        <v>1</v>
      </c>
      <c r="U3081" s="8">
        <v>0</v>
      </c>
      <c r="V3081" s="8">
        <v>0</v>
      </c>
      <c r="W3081" s="8">
        <v>0</v>
      </c>
      <c r="X3081" s="8">
        <v>0</v>
      </c>
      <c r="Y3081" s="8">
        <v>0</v>
      </c>
      <c r="Z3081" s="8">
        <v>0</v>
      </c>
      <c r="AA3081" s="8">
        <v>0</v>
      </c>
      <c r="AB3081" s="8">
        <v>0</v>
      </c>
      <c r="AK3081" s="8">
        <v>0</v>
      </c>
      <c r="AL3081" s="8">
        <v>0</v>
      </c>
      <c r="AM3081" s="8">
        <v>0</v>
      </c>
      <c r="AN3081" s="8">
        <v>0</v>
      </c>
      <c r="AO3081" s="8">
        <v>0</v>
      </c>
      <c r="AP3081" s="8">
        <v>0</v>
      </c>
      <c r="AQ3081" s="8">
        <v>0</v>
      </c>
      <c r="AR3081" s="8">
        <v>0</v>
      </c>
      <c r="AS3081" s="8">
        <v>0</v>
      </c>
      <c r="AT3081" s="8">
        <v>0</v>
      </c>
      <c r="AU3081" s="8">
        <v>0</v>
      </c>
      <c r="AV3081" s="8">
        <v>0</v>
      </c>
    </row>
    <row r="3082" spans="1:48">
      <c r="A3082" s="8" t="s">
        <v>2002</v>
      </c>
      <c r="B3082" s="8">
        <v>238200040</v>
      </c>
      <c r="D3082" s="8" t="s">
        <v>14956</v>
      </c>
      <c r="E3082" s="8">
        <v>7.0000000000000001E-3</v>
      </c>
      <c r="G3082" s="8">
        <v>2.9999999999999997E-4</v>
      </c>
      <c r="I3082" s="8">
        <v>2.9999999999999997E-4</v>
      </c>
      <c r="J3082" s="8">
        <v>4.3333333333333331E-3</v>
      </c>
      <c r="S3082" s="8">
        <v>238500034</v>
      </c>
      <c r="T3082" s="8">
        <v>1</v>
      </c>
      <c r="U3082" s="8">
        <v>0</v>
      </c>
      <c r="V3082" s="8">
        <v>0</v>
      </c>
      <c r="W3082" s="8">
        <v>0</v>
      </c>
      <c r="X3082" s="8">
        <v>0</v>
      </c>
      <c r="Y3082" s="8">
        <v>0</v>
      </c>
      <c r="Z3082" s="8">
        <v>0</v>
      </c>
      <c r="AA3082" s="8">
        <v>0</v>
      </c>
      <c r="AB3082" s="8">
        <v>0</v>
      </c>
      <c r="AK3082" s="8">
        <v>0</v>
      </c>
      <c r="AL3082" s="8">
        <v>0</v>
      </c>
      <c r="AM3082" s="8">
        <v>0</v>
      </c>
      <c r="AN3082" s="8">
        <v>0</v>
      </c>
      <c r="AO3082" s="8">
        <v>0</v>
      </c>
      <c r="AP3082" s="8">
        <v>0</v>
      </c>
      <c r="AQ3082" s="8">
        <v>0</v>
      </c>
      <c r="AR3082" s="8">
        <v>0</v>
      </c>
      <c r="AS3082" s="8">
        <v>0</v>
      </c>
      <c r="AT3082" s="8">
        <v>0</v>
      </c>
      <c r="AU3082" s="8">
        <v>0</v>
      </c>
      <c r="AV3082" s="8">
        <v>0</v>
      </c>
    </row>
    <row r="3083" spans="1:48">
      <c r="A3083" s="8" t="s">
        <v>2002</v>
      </c>
      <c r="B3083" s="8">
        <v>238200041</v>
      </c>
      <c r="D3083" s="8" t="s">
        <v>14957</v>
      </c>
      <c r="E3083" s="8">
        <v>7.0000000000000001E-3</v>
      </c>
      <c r="G3083" s="8">
        <v>2.9999999999999997E-4</v>
      </c>
      <c r="I3083" s="8">
        <v>2.9999999999999997E-4</v>
      </c>
      <c r="J3083" s="8">
        <v>4.3333333333333331E-3</v>
      </c>
      <c r="S3083" s="8">
        <v>238500035</v>
      </c>
      <c r="T3083" s="8">
        <v>1</v>
      </c>
      <c r="U3083" s="8">
        <v>0</v>
      </c>
      <c r="V3083" s="8">
        <v>0</v>
      </c>
      <c r="W3083" s="8">
        <v>0</v>
      </c>
      <c r="X3083" s="8">
        <v>0</v>
      </c>
      <c r="Y3083" s="8">
        <v>0</v>
      </c>
      <c r="Z3083" s="8">
        <v>0</v>
      </c>
      <c r="AA3083" s="8">
        <v>0</v>
      </c>
      <c r="AB3083" s="8">
        <v>0</v>
      </c>
      <c r="AK3083" s="8">
        <v>0</v>
      </c>
      <c r="AL3083" s="8">
        <v>0</v>
      </c>
      <c r="AM3083" s="8">
        <v>0</v>
      </c>
      <c r="AN3083" s="8">
        <v>0</v>
      </c>
      <c r="AO3083" s="8">
        <v>0</v>
      </c>
      <c r="AP3083" s="8">
        <v>0</v>
      </c>
      <c r="AQ3083" s="8">
        <v>0</v>
      </c>
      <c r="AR3083" s="8">
        <v>0</v>
      </c>
      <c r="AS3083" s="8">
        <v>0</v>
      </c>
      <c r="AT3083" s="8">
        <v>0</v>
      </c>
      <c r="AU3083" s="8">
        <v>0</v>
      </c>
      <c r="AV3083" s="8">
        <v>0</v>
      </c>
    </row>
    <row r="3084" spans="1:48">
      <c r="A3084" s="8" t="s">
        <v>2002</v>
      </c>
      <c r="B3084" s="8">
        <v>238200042</v>
      </c>
      <c r="D3084" s="8" t="s">
        <v>14958</v>
      </c>
      <c r="E3084" s="8">
        <v>7.0000000000000001E-3</v>
      </c>
      <c r="G3084" s="8">
        <v>2.9999999999999997E-4</v>
      </c>
      <c r="I3084" s="8">
        <v>2.9999999999999997E-4</v>
      </c>
      <c r="J3084" s="8">
        <v>4.3333333333333331E-3</v>
      </c>
      <c r="S3084" s="8">
        <v>238500036</v>
      </c>
      <c r="T3084" s="8">
        <v>1</v>
      </c>
      <c r="U3084" s="8">
        <v>0</v>
      </c>
      <c r="V3084" s="8">
        <v>0</v>
      </c>
      <c r="W3084" s="8">
        <v>0</v>
      </c>
      <c r="X3084" s="8">
        <v>0</v>
      </c>
      <c r="Y3084" s="8">
        <v>0</v>
      </c>
      <c r="Z3084" s="8">
        <v>0</v>
      </c>
      <c r="AA3084" s="8">
        <v>0</v>
      </c>
      <c r="AB3084" s="8">
        <v>0</v>
      </c>
      <c r="AK3084" s="8">
        <v>0</v>
      </c>
      <c r="AL3084" s="8">
        <v>0</v>
      </c>
      <c r="AM3084" s="8">
        <v>0</v>
      </c>
      <c r="AN3084" s="8">
        <v>0</v>
      </c>
      <c r="AO3084" s="8">
        <v>0</v>
      </c>
      <c r="AP3084" s="8">
        <v>0</v>
      </c>
      <c r="AQ3084" s="8">
        <v>0</v>
      </c>
      <c r="AR3084" s="8">
        <v>0</v>
      </c>
      <c r="AS3084" s="8">
        <v>0</v>
      </c>
      <c r="AT3084" s="8">
        <v>0</v>
      </c>
      <c r="AU3084" s="8">
        <v>0</v>
      </c>
      <c r="AV3084" s="8">
        <v>0</v>
      </c>
    </row>
    <row r="3085" spans="1:48">
      <c r="A3085" s="8" t="s">
        <v>2002</v>
      </c>
      <c r="B3085" s="8">
        <v>238200043</v>
      </c>
      <c r="D3085" s="8" t="s">
        <v>14959</v>
      </c>
      <c r="E3085" s="8">
        <v>7.0000000000000001E-3</v>
      </c>
      <c r="G3085" s="8">
        <v>2.9999999999999997E-4</v>
      </c>
      <c r="I3085" s="8">
        <v>2.9999999999999997E-4</v>
      </c>
      <c r="J3085" s="8">
        <v>4.3333333333333331E-3</v>
      </c>
      <c r="S3085" s="8">
        <v>238010214</v>
      </c>
      <c r="T3085" s="8">
        <v>1</v>
      </c>
      <c r="U3085" s="8">
        <v>0</v>
      </c>
      <c r="V3085" s="8">
        <v>0</v>
      </c>
      <c r="W3085" s="8">
        <v>0</v>
      </c>
      <c r="X3085" s="8">
        <v>0</v>
      </c>
      <c r="Y3085" s="8">
        <v>0</v>
      </c>
      <c r="Z3085" s="8">
        <v>0</v>
      </c>
      <c r="AA3085" s="8">
        <v>0</v>
      </c>
      <c r="AB3085" s="8">
        <v>0</v>
      </c>
      <c r="AK3085" s="8">
        <v>0</v>
      </c>
      <c r="AL3085" s="8">
        <v>0</v>
      </c>
      <c r="AM3085" s="8">
        <v>0</v>
      </c>
      <c r="AN3085" s="8">
        <v>0</v>
      </c>
      <c r="AO3085" s="8">
        <v>0</v>
      </c>
      <c r="AP3085" s="8">
        <v>0</v>
      </c>
      <c r="AQ3085" s="8">
        <v>0</v>
      </c>
      <c r="AR3085" s="8">
        <v>0</v>
      </c>
      <c r="AS3085" s="8">
        <v>0</v>
      </c>
      <c r="AT3085" s="8">
        <v>0</v>
      </c>
      <c r="AU3085" s="8">
        <v>0</v>
      </c>
      <c r="AV3085" s="8">
        <v>0</v>
      </c>
    </row>
    <row r="3086" spans="1:48">
      <c r="A3086" s="8" t="s">
        <v>2002</v>
      </c>
      <c r="B3086" s="8">
        <v>238200044</v>
      </c>
      <c r="D3086" s="8" t="s">
        <v>14960</v>
      </c>
      <c r="E3086" s="8">
        <v>7.0000000000000001E-3</v>
      </c>
      <c r="G3086" s="8">
        <v>2.9999999999999997E-4</v>
      </c>
      <c r="I3086" s="8">
        <v>2.9999999999999997E-4</v>
      </c>
      <c r="J3086" s="8">
        <v>4.3333333333333331E-3</v>
      </c>
      <c r="S3086" s="8">
        <v>238010213</v>
      </c>
      <c r="T3086" s="8">
        <v>1</v>
      </c>
      <c r="U3086" s="8">
        <v>0</v>
      </c>
      <c r="V3086" s="8">
        <v>0</v>
      </c>
      <c r="W3086" s="8">
        <v>0</v>
      </c>
      <c r="X3086" s="8">
        <v>0</v>
      </c>
      <c r="Y3086" s="8">
        <v>0</v>
      </c>
      <c r="Z3086" s="8">
        <v>0</v>
      </c>
      <c r="AA3086" s="8">
        <v>0</v>
      </c>
      <c r="AB3086" s="8">
        <v>0</v>
      </c>
      <c r="AK3086" s="8">
        <v>0</v>
      </c>
      <c r="AL3086" s="8">
        <v>0</v>
      </c>
      <c r="AM3086" s="8">
        <v>0</v>
      </c>
      <c r="AN3086" s="8">
        <v>0</v>
      </c>
      <c r="AO3086" s="8">
        <v>0</v>
      </c>
      <c r="AP3086" s="8">
        <v>0</v>
      </c>
      <c r="AQ3086" s="8">
        <v>0</v>
      </c>
      <c r="AR3086" s="8">
        <v>0</v>
      </c>
      <c r="AS3086" s="8">
        <v>0</v>
      </c>
      <c r="AT3086" s="8">
        <v>0</v>
      </c>
      <c r="AU3086" s="8">
        <v>0</v>
      </c>
      <c r="AV3086" s="8">
        <v>0</v>
      </c>
    </row>
    <row r="3087" spans="1:48">
      <c r="A3087" s="8" t="s">
        <v>2002</v>
      </c>
      <c r="D3087" s="8">
        <v>0</v>
      </c>
      <c r="I3087" s="8">
        <v>0</v>
      </c>
      <c r="U3087" s="8">
        <v>0</v>
      </c>
      <c r="V3087" s="8">
        <v>0</v>
      </c>
      <c r="W3087" s="8">
        <v>0</v>
      </c>
      <c r="X3087" s="8">
        <v>0</v>
      </c>
      <c r="Y3087" s="8">
        <v>0</v>
      </c>
      <c r="Z3087" s="8">
        <v>0</v>
      </c>
      <c r="AA3087" s="8">
        <v>0</v>
      </c>
      <c r="AB3087" s="8">
        <v>0</v>
      </c>
      <c r="AK3087" s="8">
        <v>0</v>
      </c>
      <c r="AL3087" s="8">
        <v>0</v>
      </c>
      <c r="AM3087" s="8">
        <v>0</v>
      </c>
      <c r="AN3087" s="8">
        <v>0</v>
      </c>
      <c r="AO3087" s="8">
        <v>0</v>
      </c>
      <c r="AP3087" s="8">
        <v>0</v>
      </c>
      <c r="AQ3087" s="8">
        <v>0</v>
      </c>
      <c r="AR3087" s="8">
        <v>0</v>
      </c>
      <c r="AS3087" s="8">
        <v>0</v>
      </c>
      <c r="AT3087" s="8">
        <v>0</v>
      </c>
      <c r="AU3087" s="8">
        <v>0</v>
      </c>
      <c r="AV3087" s="8">
        <v>0</v>
      </c>
    </row>
    <row r="3088" spans="1:48">
      <c r="A3088" s="8" t="s">
        <v>2002</v>
      </c>
      <c r="D3088" s="8">
        <v>0</v>
      </c>
      <c r="I3088" s="8">
        <v>0</v>
      </c>
      <c r="U3088" s="8">
        <v>0</v>
      </c>
      <c r="V3088" s="8">
        <v>0</v>
      </c>
      <c r="W3088" s="8">
        <v>0</v>
      </c>
      <c r="X3088" s="8">
        <v>0</v>
      </c>
      <c r="Y3088" s="8">
        <v>0</v>
      </c>
      <c r="Z3088" s="8">
        <v>0</v>
      </c>
      <c r="AA3088" s="8">
        <v>0</v>
      </c>
      <c r="AB3088" s="8">
        <v>0</v>
      </c>
      <c r="AK3088" s="8">
        <v>0</v>
      </c>
      <c r="AL3088" s="8">
        <v>0</v>
      </c>
      <c r="AM3088" s="8">
        <v>0</v>
      </c>
      <c r="AN3088" s="8">
        <v>0</v>
      </c>
      <c r="AO3088" s="8">
        <v>0</v>
      </c>
      <c r="AP3088" s="8">
        <v>0</v>
      </c>
      <c r="AQ3088" s="8">
        <v>0</v>
      </c>
      <c r="AR3088" s="8">
        <v>0</v>
      </c>
      <c r="AS3088" s="8">
        <v>0</v>
      </c>
      <c r="AT3088" s="8">
        <v>0</v>
      </c>
      <c r="AU3088" s="8">
        <v>0</v>
      </c>
      <c r="AV3088" s="8">
        <v>0</v>
      </c>
    </row>
    <row r="3089" spans="1:48">
      <c r="A3089" s="8" t="s">
        <v>2002</v>
      </c>
      <c r="D3089" s="8">
        <v>0</v>
      </c>
      <c r="I3089" s="8">
        <v>0</v>
      </c>
      <c r="U3089" s="8">
        <v>0</v>
      </c>
      <c r="V3089" s="8">
        <v>0</v>
      </c>
      <c r="W3089" s="8">
        <v>0</v>
      </c>
      <c r="X3089" s="8">
        <v>0</v>
      </c>
      <c r="Y3089" s="8">
        <v>0</v>
      </c>
      <c r="Z3089" s="8">
        <v>0</v>
      </c>
      <c r="AA3089" s="8">
        <v>0</v>
      </c>
      <c r="AB3089" s="8">
        <v>0</v>
      </c>
      <c r="AK3089" s="8">
        <v>0</v>
      </c>
      <c r="AL3089" s="8">
        <v>0</v>
      </c>
      <c r="AM3089" s="8">
        <v>0</v>
      </c>
      <c r="AN3089" s="8">
        <v>0</v>
      </c>
      <c r="AO3089" s="8">
        <v>0</v>
      </c>
      <c r="AP3089" s="8">
        <v>0</v>
      </c>
      <c r="AQ3089" s="8">
        <v>0</v>
      </c>
      <c r="AR3089" s="8">
        <v>0</v>
      </c>
      <c r="AS3089" s="8">
        <v>0</v>
      </c>
      <c r="AT3089" s="8">
        <v>0</v>
      </c>
      <c r="AU3089" s="8">
        <v>0</v>
      </c>
      <c r="AV3089" s="8">
        <v>0</v>
      </c>
    </row>
    <row r="3090" spans="1:48">
      <c r="A3090" s="8" t="s">
        <v>2002</v>
      </c>
      <c r="B3090" s="8">
        <v>355200001</v>
      </c>
      <c r="D3090" s="8" t="s">
        <v>14961</v>
      </c>
      <c r="I3090" s="8">
        <v>0</v>
      </c>
      <c r="S3090" s="8">
        <v>355110005</v>
      </c>
      <c r="T3090" s="8">
        <v>1</v>
      </c>
      <c r="U3090" s="8">
        <v>0</v>
      </c>
      <c r="V3090" s="8">
        <v>0</v>
      </c>
      <c r="W3090" s="8">
        <v>0</v>
      </c>
      <c r="X3090" s="8">
        <v>0</v>
      </c>
      <c r="Y3090" s="8">
        <v>0</v>
      </c>
      <c r="Z3090" s="8">
        <v>0</v>
      </c>
      <c r="AA3090" s="8">
        <v>0</v>
      </c>
      <c r="AB3090" s="8">
        <v>0</v>
      </c>
      <c r="AK3090" s="8">
        <v>0</v>
      </c>
      <c r="AL3090" s="8">
        <v>0</v>
      </c>
      <c r="AM3090" s="8">
        <v>0</v>
      </c>
      <c r="AN3090" s="8">
        <v>0</v>
      </c>
      <c r="AO3090" s="8">
        <v>0</v>
      </c>
      <c r="AP3090" s="8">
        <v>0</v>
      </c>
      <c r="AQ3090" s="8">
        <v>0</v>
      </c>
      <c r="AR3090" s="8">
        <v>0</v>
      </c>
      <c r="AS3090" s="8">
        <v>0</v>
      </c>
      <c r="AT3090" s="8">
        <v>0</v>
      </c>
      <c r="AU3090" s="8">
        <v>30201</v>
      </c>
      <c r="AV3090" s="8">
        <v>1.9999999999999999E-6</v>
      </c>
    </row>
    <row r="3091" spans="1:48">
      <c r="A3091" s="8" t="s">
        <v>2002</v>
      </c>
      <c r="B3091" s="8">
        <v>355200002</v>
      </c>
      <c r="D3091" s="8" t="s">
        <v>14962</v>
      </c>
      <c r="I3091" s="8">
        <v>0</v>
      </c>
      <c r="S3091" s="8">
        <v>355110004</v>
      </c>
      <c r="T3091" s="8">
        <v>1</v>
      </c>
      <c r="U3091" s="8">
        <v>0</v>
      </c>
      <c r="V3091" s="8">
        <v>0</v>
      </c>
      <c r="W3091" s="8">
        <v>0</v>
      </c>
      <c r="X3091" s="8">
        <v>0</v>
      </c>
      <c r="Y3091" s="8">
        <v>0</v>
      </c>
      <c r="Z3091" s="8">
        <v>0</v>
      </c>
      <c r="AA3091" s="8">
        <v>0</v>
      </c>
      <c r="AB3091" s="8">
        <v>0</v>
      </c>
      <c r="AK3091" s="8">
        <v>0</v>
      </c>
      <c r="AL3091" s="8">
        <v>0</v>
      </c>
      <c r="AM3091" s="8">
        <v>0</v>
      </c>
      <c r="AN3091" s="8">
        <v>0</v>
      </c>
      <c r="AO3091" s="8">
        <v>0</v>
      </c>
      <c r="AP3091" s="8">
        <v>0</v>
      </c>
      <c r="AQ3091" s="8">
        <v>0</v>
      </c>
      <c r="AR3091" s="8">
        <v>0</v>
      </c>
      <c r="AS3091" s="8">
        <v>0</v>
      </c>
      <c r="AT3091" s="8">
        <v>0</v>
      </c>
      <c r="AU3091" s="8">
        <v>30201</v>
      </c>
      <c r="AV3091" s="8">
        <v>1.9999999999999999E-6</v>
      </c>
    </row>
    <row r="3092" spans="1:48">
      <c r="A3092" s="8" t="s">
        <v>2002</v>
      </c>
      <c r="B3092" s="8">
        <v>355200003</v>
      </c>
      <c r="D3092" s="8" t="s">
        <v>4596</v>
      </c>
      <c r="I3092" s="8">
        <v>0</v>
      </c>
      <c r="S3092" s="8">
        <v>355110007</v>
      </c>
      <c r="T3092" s="8">
        <v>1</v>
      </c>
      <c r="U3092" s="8">
        <v>0</v>
      </c>
      <c r="V3092" s="8">
        <v>0</v>
      </c>
      <c r="W3092" s="8">
        <v>0</v>
      </c>
      <c r="X3092" s="8">
        <v>0</v>
      </c>
      <c r="Y3092" s="8">
        <v>0</v>
      </c>
      <c r="Z3092" s="8">
        <v>0</v>
      </c>
      <c r="AA3092" s="8">
        <v>0</v>
      </c>
      <c r="AB3092" s="8">
        <v>0</v>
      </c>
      <c r="AK3092" s="8">
        <v>0</v>
      </c>
      <c r="AL3092" s="8">
        <v>0</v>
      </c>
      <c r="AM3092" s="8">
        <v>0</v>
      </c>
      <c r="AN3092" s="8">
        <v>0</v>
      </c>
      <c r="AO3092" s="8">
        <v>0</v>
      </c>
      <c r="AP3092" s="8">
        <v>0</v>
      </c>
      <c r="AQ3092" s="8">
        <v>0</v>
      </c>
      <c r="AR3092" s="8">
        <v>0</v>
      </c>
      <c r="AS3092" s="8">
        <v>0</v>
      </c>
      <c r="AT3092" s="8">
        <v>0</v>
      </c>
      <c r="AU3092" s="8">
        <v>30201</v>
      </c>
      <c r="AV3092" s="8">
        <v>1.9999999999999999E-6</v>
      </c>
    </row>
    <row r="3093" spans="1:48">
      <c r="A3093" s="8" t="s">
        <v>2002</v>
      </c>
      <c r="B3093" s="8">
        <v>355200004</v>
      </c>
      <c r="D3093" s="8" t="s">
        <v>4597</v>
      </c>
      <c r="I3093" s="8">
        <v>0</v>
      </c>
      <c r="S3093" s="8">
        <v>355110008</v>
      </c>
      <c r="T3093" s="8">
        <v>1</v>
      </c>
      <c r="U3093" s="8">
        <v>0</v>
      </c>
      <c r="V3093" s="8">
        <v>0</v>
      </c>
      <c r="W3093" s="8">
        <v>0</v>
      </c>
      <c r="X3093" s="8">
        <v>0</v>
      </c>
      <c r="Y3093" s="8">
        <v>0</v>
      </c>
      <c r="Z3093" s="8">
        <v>0</v>
      </c>
      <c r="AA3093" s="8">
        <v>0</v>
      </c>
      <c r="AB3093" s="8">
        <v>0</v>
      </c>
      <c r="AK3093" s="8">
        <v>0</v>
      </c>
      <c r="AL3093" s="8">
        <v>0</v>
      </c>
      <c r="AM3093" s="8">
        <v>0</v>
      </c>
      <c r="AN3093" s="8">
        <v>0</v>
      </c>
      <c r="AO3093" s="8">
        <v>0</v>
      </c>
      <c r="AP3093" s="8">
        <v>0</v>
      </c>
      <c r="AQ3093" s="8">
        <v>0</v>
      </c>
      <c r="AR3093" s="8">
        <v>0</v>
      </c>
      <c r="AS3093" s="8">
        <v>0</v>
      </c>
      <c r="AT3093" s="8">
        <v>0</v>
      </c>
      <c r="AU3093" s="8">
        <v>30201</v>
      </c>
      <c r="AV3093" s="8">
        <v>1.9999999999999999E-6</v>
      </c>
    </row>
    <row r="3094" spans="1:48">
      <c r="A3094" s="8" t="s">
        <v>2002</v>
      </c>
      <c r="B3094" s="8">
        <v>355200005</v>
      </c>
      <c r="D3094" s="8" t="s">
        <v>14963</v>
      </c>
      <c r="I3094" s="8">
        <v>0</v>
      </c>
      <c r="S3094" s="8">
        <v>355100036</v>
      </c>
      <c r="T3094" s="8">
        <v>1</v>
      </c>
      <c r="U3094" s="8">
        <v>0</v>
      </c>
      <c r="V3094" s="8">
        <v>0</v>
      </c>
      <c r="W3094" s="8">
        <v>0</v>
      </c>
      <c r="X3094" s="8">
        <v>0</v>
      </c>
      <c r="Y3094" s="8">
        <v>0</v>
      </c>
      <c r="Z3094" s="8">
        <v>0</v>
      </c>
      <c r="AA3094" s="8">
        <v>0</v>
      </c>
      <c r="AB3094" s="8">
        <v>0</v>
      </c>
      <c r="AK3094" s="8">
        <v>0</v>
      </c>
      <c r="AL3094" s="8">
        <v>0</v>
      </c>
      <c r="AM3094" s="8">
        <v>0</v>
      </c>
      <c r="AN3094" s="8">
        <v>0</v>
      </c>
      <c r="AO3094" s="8">
        <v>0</v>
      </c>
      <c r="AP3094" s="8">
        <v>0</v>
      </c>
      <c r="AQ3094" s="8">
        <v>0</v>
      </c>
      <c r="AR3094" s="8">
        <v>0</v>
      </c>
      <c r="AS3094" s="8">
        <v>0</v>
      </c>
      <c r="AT3094" s="8">
        <v>0</v>
      </c>
      <c r="AU3094" s="8">
        <v>30201</v>
      </c>
      <c r="AV3094" s="8">
        <v>1.9999999999999999E-6</v>
      </c>
    </row>
    <row r="3095" spans="1:48">
      <c r="A3095" s="8" t="s">
        <v>2002</v>
      </c>
      <c r="B3095" s="8">
        <v>355200006</v>
      </c>
      <c r="D3095" s="8" t="s">
        <v>4599</v>
      </c>
      <c r="I3095" s="8">
        <v>0</v>
      </c>
      <c r="S3095" s="8">
        <v>355110010</v>
      </c>
      <c r="T3095" s="8">
        <v>1</v>
      </c>
      <c r="U3095" s="8">
        <v>0</v>
      </c>
      <c r="V3095" s="8">
        <v>0</v>
      </c>
      <c r="W3095" s="8">
        <v>0</v>
      </c>
      <c r="X3095" s="8">
        <v>0</v>
      </c>
      <c r="Y3095" s="8">
        <v>0</v>
      </c>
      <c r="Z3095" s="8">
        <v>0</v>
      </c>
      <c r="AA3095" s="8">
        <v>0</v>
      </c>
      <c r="AB3095" s="8">
        <v>0</v>
      </c>
      <c r="AK3095" s="8">
        <v>300000180</v>
      </c>
      <c r="AL3095" s="8">
        <v>1.9999999999999999E-6</v>
      </c>
      <c r="AM3095" s="8">
        <v>0</v>
      </c>
      <c r="AN3095" s="8">
        <v>0</v>
      </c>
      <c r="AO3095" s="8">
        <v>0</v>
      </c>
      <c r="AP3095" s="8">
        <v>0</v>
      </c>
      <c r="AQ3095" s="8">
        <v>0</v>
      </c>
      <c r="AR3095" s="8">
        <v>0</v>
      </c>
      <c r="AS3095" s="8">
        <v>0</v>
      </c>
      <c r="AT3095" s="8">
        <v>0</v>
      </c>
      <c r="AU3095" s="8">
        <v>30201</v>
      </c>
      <c r="AV3095" s="8">
        <v>1.9999999999999999E-6</v>
      </c>
    </row>
    <row r="3096" spans="1:48">
      <c r="A3096" s="8" t="s">
        <v>2002</v>
      </c>
      <c r="B3096" s="8">
        <v>355200007</v>
      </c>
      <c r="D3096" s="8" t="s">
        <v>14964</v>
      </c>
      <c r="I3096" s="8">
        <v>0</v>
      </c>
      <c r="S3096" s="8">
        <v>355110002</v>
      </c>
      <c r="T3096" s="8">
        <v>1</v>
      </c>
      <c r="U3096" s="8">
        <v>0</v>
      </c>
      <c r="V3096" s="8">
        <v>0</v>
      </c>
      <c r="W3096" s="8">
        <v>0</v>
      </c>
      <c r="X3096" s="8">
        <v>0</v>
      </c>
      <c r="Y3096" s="8">
        <v>0</v>
      </c>
      <c r="Z3096" s="8">
        <v>0</v>
      </c>
      <c r="AA3096" s="8">
        <v>0</v>
      </c>
      <c r="AB3096" s="8">
        <v>0</v>
      </c>
      <c r="AK3096" s="8">
        <v>0</v>
      </c>
      <c r="AL3096" s="8">
        <v>0</v>
      </c>
      <c r="AM3096" s="8">
        <v>0</v>
      </c>
      <c r="AN3096" s="8">
        <v>0</v>
      </c>
      <c r="AO3096" s="8">
        <v>0</v>
      </c>
      <c r="AP3096" s="8">
        <v>0</v>
      </c>
      <c r="AQ3096" s="8">
        <v>0</v>
      </c>
      <c r="AR3096" s="8">
        <v>0</v>
      </c>
      <c r="AS3096" s="8">
        <v>0</v>
      </c>
      <c r="AT3096" s="8">
        <v>0</v>
      </c>
      <c r="AU3096" s="8">
        <v>30201</v>
      </c>
      <c r="AV3096" s="8">
        <v>1.9999999999999999E-6</v>
      </c>
    </row>
    <row r="3097" spans="1:48">
      <c r="A3097" s="8" t="s">
        <v>2002</v>
      </c>
      <c r="B3097" s="8">
        <v>355200008</v>
      </c>
      <c r="D3097" s="8" t="s">
        <v>14965</v>
      </c>
      <c r="I3097" s="8">
        <v>0</v>
      </c>
      <c r="S3097" s="8">
        <v>355110006</v>
      </c>
      <c r="T3097" s="8">
        <v>1</v>
      </c>
      <c r="U3097" s="8">
        <v>0</v>
      </c>
      <c r="V3097" s="8">
        <v>0</v>
      </c>
      <c r="W3097" s="8">
        <v>0</v>
      </c>
      <c r="X3097" s="8">
        <v>0</v>
      </c>
      <c r="Y3097" s="8">
        <v>0</v>
      </c>
      <c r="Z3097" s="8">
        <v>0</v>
      </c>
      <c r="AA3097" s="8">
        <v>0</v>
      </c>
      <c r="AB3097" s="8">
        <v>0</v>
      </c>
      <c r="AK3097" s="8">
        <v>0</v>
      </c>
      <c r="AL3097" s="8">
        <v>0</v>
      </c>
      <c r="AM3097" s="8">
        <v>0</v>
      </c>
      <c r="AN3097" s="8">
        <v>0</v>
      </c>
      <c r="AO3097" s="8">
        <v>0</v>
      </c>
      <c r="AP3097" s="8">
        <v>0</v>
      </c>
      <c r="AQ3097" s="8">
        <v>0</v>
      </c>
      <c r="AR3097" s="8">
        <v>0</v>
      </c>
      <c r="AS3097" s="8">
        <v>0</v>
      </c>
      <c r="AT3097" s="8">
        <v>0</v>
      </c>
      <c r="AU3097" s="8">
        <v>30201</v>
      </c>
      <c r="AV3097" s="8">
        <v>1.9999999999999999E-6</v>
      </c>
    </row>
    <row r="3098" spans="1:48">
      <c r="A3098" s="8" t="s">
        <v>2002</v>
      </c>
      <c r="B3098" s="8">
        <v>355200011</v>
      </c>
      <c r="D3098" s="8" t="s">
        <v>14966</v>
      </c>
      <c r="I3098" s="8">
        <v>0</v>
      </c>
      <c r="S3098" s="8">
        <v>355110011</v>
      </c>
      <c r="T3098" s="8">
        <v>1</v>
      </c>
      <c r="U3098" s="8">
        <v>0</v>
      </c>
      <c r="V3098" s="8">
        <v>0</v>
      </c>
      <c r="W3098" s="8">
        <v>0</v>
      </c>
      <c r="X3098" s="8">
        <v>0</v>
      </c>
      <c r="Y3098" s="8">
        <v>0</v>
      </c>
      <c r="Z3098" s="8">
        <v>0</v>
      </c>
      <c r="AA3098" s="8">
        <v>0</v>
      </c>
      <c r="AB3098" s="8">
        <v>0</v>
      </c>
      <c r="AK3098" s="8">
        <v>0</v>
      </c>
      <c r="AL3098" s="8">
        <v>0</v>
      </c>
      <c r="AM3098" s="8">
        <v>0</v>
      </c>
      <c r="AN3098" s="8">
        <v>0</v>
      </c>
      <c r="AO3098" s="8">
        <v>0</v>
      </c>
      <c r="AP3098" s="8">
        <v>0</v>
      </c>
      <c r="AQ3098" s="8">
        <v>0</v>
      </c>
      <c r="AR3098" s="8">
        <v>0</v>
      </c>
      <c r="AS3098" s="8">
        <v>0</v>
      </c>
      <c r="AT3098" s="8">
        <v>0</v>
      </c>
      <c r="AU3098" s="8">
        <v>30201</v>
      </c>
      <c r="AV3098" s="8">
        <v>1.9999999999999999E-6</v>
      </c>
    </row>
    <row r="3099" spans="1:48">
      <c r="A3099" s="8" t="s">
        <v>2002</v>
      </c>
      <c r="B3099" s="8">
        <v>355200010</v>
      </c>
      <c r="D3099" s="8" t="s">
        <v>14967</v>
      </c>
      <c r="I3099" s="8">
        <v>0</v>
      </c>
      <c r="S3099" s="8">
        <v>355110009</v>
      </c>
      <c r="T3099" s="8">
        <v>1</v>
      </c>
      <c r="U3099" s="8">
        <v>0</v>
      </c>
      <c r="V3099" s="8">
        <v>0</v>
      </c>
      <c r="W3099" s="8">
        <v>0</v>
      </c>
      <c r="X3099" s="8">
        <v>0</v>
      </c>
      <c r="Y3099" s="8">
        <v>0</v>
      </c>
      <c r="Z3099" s="8">
        <v>0</v>
      </c>
      <c r="AA3099" s="8">
        <v>0</v>
      </c>
      <c r="AB3099" s="8">
        <v>0</v>
      </c>
      <c r="AK3099" s="8">
        <v>0</v>
      </c>
      <c r="AL3099" s="8">
        <v>0</v>
      </c>
      <c r="AM3099" s="8">
        <v>0</v>
      </c>
      <c r="AN3099" s="8">
        <v>0</v>
      </c>
      <c r="AO3099" s="8">
        <v>0</v>
      </c>
      <c r="AP3099" s="8">
        <v>0</v>
      </c>
      <c r="AQ3099" s="8">
        <v>0</v>
      </c>
      <c r="AR3099" s="8">
        <v>0</v>
      </c>
      <c r="AS3099" s="8">
        <v>0</v>
      </c>
      <c r="AT3099" s="8">
        <v>0</v>
      </c>
      <c r="AU3099" s="8">
        <v>30201</v>
      </c>
      <c r="AV3099" s="8">
        <v>1.9999999999999999E-6</v>
      </c>
    </row>
    <row r="3100" spans="1:48">
      <c r="A3100" s="8" t="s">
        <v>2002</v>
      </c>
      <c r="B3100" s="8">
        <v>355200012</v>
      </c>
      <c r="D3100" s="8" t="s">
        <v>14968</v>
      </c>
      <c r="I3100" s="8">
        <v>0</v>
      </c>
      <c r="S3100" s="8">
        <v>355110012</v>
      </c>
      <c r="T3100" s="8">
        <v>1</v>
      </c>
      <c r="U3100" s="8">
        <v>0</v>
      </c>
      <c r="V3100" s="8">
        <v>0</v>
      </c>
      <c r="W3100" s="8">
        <v>0</v>
      </c>
      <c r="X3100" s="8">
        <v>0</v>
      </c>
      <c r="Y3100" s="8">
        <v>0</v>
      </c>
      <c r="Z3100" s="8">
        <v>0</v>
      </c>
      <c r="AA3100" s="8">
        <v>0</v>
      </c>
      <c r="AB3100" s="8">
        <v>0</v>
      </c>
      <c r="AK3100" s="8">
        <v>0</v>
      </c>
      <c r="AL3100" s="8">
        <v>0</v>
      </c>
      <c r="AM3100" s="8">
        <v>0</v>
      </c>
      <c r="AN3100" s="8">
        <v>0</v>
      </c>
      <c r="AO3100" s="8">
        <v>0</v>
      </c>
      <c r="AP3100" s="8">
        <v>0</v>
      </c>
      <c r="AQ3100" s="8">
        <v>0</v>
      </c>
      <c r="AR3100" s="8">
        <v>0</v>
      </c>
      <c r="AS3100" s="8">
        <v>0</v>
      </c>
      <c r="AT3100" s="8">
        <v>0</v>
      </c>
      <c r="AU3100" s="8">
        <v>30201</v>
      </c>
      <c r="AV3100" s="8">
        <v>1.9999999999999999E-6</v>
      </c>
    </row>
    <row r="3101" spans="1:48">
      <c r="A3101" s="8" t="s">
        <v>2002</v>
      </c>
      <c r="B3101" s="8">
        <v>355200013</v>
      </c>
      <c r="D3101" s="8" t="s">
        <v>4605</v>
      </c>
      <c r="I3101" s="8">
        <v>0</v>
      </c>
      <c r="S3101" s="8">
        <v>355110010</v>
      </c>
      <c r="T3101" s="8">
        <v>1</v>
      </c>
      <c r="U3101" s="8">
        <v>0</v>
      </c>
      <c r="V3101" s="8">
        <v>0</v>
      </c>
      <c r="W3101" s="8">
        <v>0</v>
      </c>
      <c r="X3101" s="8">
        <v>0</v>
      </c>
      <c r="Y3101" s="8">
        <v>0</v>
      </c>
      <c r="Z3101" s="8">
        <v>0</v>
      </c>
      <c r="AA3101" s="8">
        <v>0</v>
      </c>
      <c r="AB3101" s="8">
        <v>0</v>
      </c>
      <c r="AK3101" s="8">
        <v>300000180</v>
      </c>
      <c r="AL3101" s="8">
        <v>1.9999999999999999E-6</v>
      </c>
      <c r="AM3101" s="8">
        <v>0</v>
      </c>
      <c r="AN3101" s="8">
        <v>0</v>
      </c>
      <c r="AO3101" s="8">
        <v>0</v>
      </c>
      <c r="AP3101" s="8">
        <v>0</v>
      </c>
      <c r="AQ3101" s="8">
        <v>0</v>
      </c>
      <c r="AR3101" s="8">
        <v>0</v>
      </c>
      <c r="AS3101" s="8">
        <v>0</v>
      </c>
      <c r="AT3101" s="8">
        <v>0</v>
      </c>
      <c r="AU3101" s="8">
        <v>30201</v>
      </c>
      <c r="AV3101" s="8">
        <v>1.9999999999999999E-6</v>
      </c>
    </row>
    <row r="3102" spans="1:48">
      <c r="A3102" s="8" t="s">
        <v>2002</v>
      </c>
      <c r="B3102" s="8">
        <v>355200014</v>
      </c>
      <c r="D3102" s="8" t="s">
        <v>4606</v>
      </c>
      <c r="E3102" s="8">
        <v>2.1666666666666666E-3</v>
      </c>
      <c r="G3102" s="8">
        <v>3.0833333333333333E-3</v>
      </c>
      <c r="I3102" s="8">
        <v>3.0833333333333333E-3</v>
      </c>
      <c r="J3102" s="8">
        <v>2.1666666666666666E-3</v>
      </c>
      <c r="S3102" s="8">
        <v>355500017</v>
      </c>
      <c r="T3102" s="8">
        <v>1</v>
      </c>
      <c r="U3102" s="8">
        <v>0</v>
      </c>
      <c r="V3102" s="8">
        <v>0</v>
      </c>
      <c r="W3102" s="8">
        <v>0</v>
      </c>
      <c r="X3102" s="8">
        <v>0</v>
      </c>
      <c r="Y3102" s="8">
        <v>0</v>
      </c>
      <c r="Z3102" s="8">
        <v>0</v>
      </c>
      <c r="AA3102" s="8">
        <v>0</v>
      </c>
      <c r="AB3102" s="8">
        <v>0</v>
      </c>
      <c r="AK3102" s="8">
        <v>30143</v>
      </c>
      <c r="AL3102" s="8">
        <v>0.01</v>
      </c>
      <c r="AM3102" s="8">
        <v>0</v>
      </c>
      <c r="AN3102" s="8">
        <v>0</v>
      </c>
      <c r="AO3102" s="8">
        <v>0</v>
      </c>
      <c r="AP3102" s="8">
        <v>0</v>
      </c>
      <c r="AQ3102" s="8">
        <v>0</v>
      </c>
      <c r="AR3102" s="8">
        <v>0</v>
      </c>
      <c r="AS3102" s="8">
        <v>0</v>
      </c>
      <c r="AT3102" s="8">
        <v>0</v>
      </c>
      <c r="AU3102" s="8">
        <v>30201</v>
      </c>
      <c r="AV3102" s="8">
        <v>1.9999999999999999E-6</v>
      </c>
    </row>
    <row r="3103" spans="1:48">
      <c r="A3103" s="8" t="s">
        <v>2002</v>
      </c>
      <c r="B3103" s="8">
        <v>355200015</v>
      </c>
      <c r="D3103" s="8" t="s">
        <v>4607</v>
      </c>
      <c r="E3103" s="8">
        <v>2.1666666666666666E-3</v>
      </c>
      <c r="G3103" s="8">
        <v>3.0833333333333333E-3</v>
      </c>
      <c r="I3103" s="8">
        <v>3.0833333333333333E-3</v>
      </c>
      <c r="J3103" s="8">
        <v>2.1666666666666666E-3</v>
      </c>
      <c r="S3103" s="8">
        <v>355500017</v>
      </c>
      <c r="T3103" s="8">
        <v>1</v>
      </c>
      <c r="U3103" s="8">
        <v>0</v>
      </c>
      <c r="V3103" s="8">
        <v>0</v>
      </c>
      <c r="W3103" s="8">
        <v>0</v>
      </c>
      <c r="X3103" s="8">
        <v>0</v>
      </c>
      <c r="Y3103" s="8">
        <v>0</v>
      </c>
      <c r="Z3103" s="8">
        <v>0</v>
      </c>
      <c r="AA3103" s="8">
        <v>0</v>
      </c>
      <c r="AB3103" s="8">
        <v>0</v>
      </c>
      <c r="AK3103" s="8">
        <v>30143</v>
      </c>
      <c r="AL3103" s="8">
        <v>0.01</v>
      </c>
      <c r="AM3103" s="8">
        <v>0</v>
      </c>
      <c r="AN3103" s="8">
        <v>0</v>
      </c>
      <c r="AO3103" s="8">
        <v>0</v>
      </c>
      <c r="AP3103" s="8">
        <v>0</v>
      </c>
      <c r="AQ3103" s="8">
        <v>0</v>
      </c>
      <c r="AR3103" s="8">
        <v>0</v>
      </c>
      <c r="AS3103" s="8">
        <v>0</v>
      </c>
      <c r="AT3103" s="8">
        <v>0</v>
      </c>
      <c r="AU3103" s="8">
        <v>30201</v>
      </c>
      <c r="AV3103" s="8">
        <v>1.9999999999999999E-6</v>
      </c>
    </row>
    <row r="3104" spans="1:48">
      <c r="A3104" s="8" t="s">
        <v>2002</v>
      </c>
      <c r="B3104" s="8">
        <v>355200016</v>
      </c>
      <c r="D3104" s="8" t="s">
        <v>4608</v>
      </c>
      <c r="I3104" s="8">
        <v>0</v>
      </c>
      <c r="S3104" s="8">
        <v>355110013</v>
      </c>
      <c r="T3104" s="8">
        <v>1</v>
      </c>
      <c r="U3104" s="8">
        <v>0</v>
      </c>
      <c r="V3104" s="8">
        <v>0</v>
      </c>
      <c r="W3104" s="8">
        <v>0</v>
      </c>
      <c r="X3104" s="8">
        <v>0</v>
      </c>
      <c r="Y3104" s="8">
        <v>0</v>
      </c>
      <c r="Z3104" s="8">
        <v>0</v>
      </c>
      <c r="AA3104" s="8">
        <v>0</v>
      </c>
      <c r="AB3104" s="8">
        <v>0</v>
      </c>
      <c r="AK3104" s="8">
        <v>0</v>
      </c>
      <c r="AL3104" s="8">
        <v>0</v>
      </c>
      <c r="AM3104" s="8">
        <v>0</v>
      </c>
      <c r="AN3104" s="8">
        <v>0</v>
      </c>
      <c r="AO3104" s="8">
        <v>0</v>
      </c>
      <c r="AP3104" s="8">
        <v>0</v>
      </c>
      <c r="AQ3104" s="8">
        <v>0</v>
      </c>
      <c r="AR3104" s="8">
        <v>0</v>
      </c>
      <c r="AS3104" s="8">
        <v>0</v>
      </c>
      <c r="AT3104" s="8">
        <v>0</v>
      </c>
      <c r="AU3104" s="8">
        <v>30201</v>
      </c>
      <c r="AV3104" s="8">
        <v>1.9999999999999999E-6</v>
      </c>
    </row>
    <row r="3105" spans="1:48">
      <c r="A3105" s="8" t="s">
        <v>2002</v>
      </c>
      <c r="B3105" s="8">
        <v>355200017</v>
      </c>
      <c r="D3105" s="8" t="s">
        <v>14969</v>
      </c>
      <c r="I3105" s="8">
        <v>0</v>
      </c>
      <c r="S3105" s="8">
        <v>355110008</v>
      </c>
      <c r="T3105" s="8">
        <v>1</v>
      </c>
      <c r="U3105" s="8">
        <v>0</v>
      </c>
      <c r="V3105" s="8">
        <v>0</v>
      </c>
      <c r="W3105" s="8">
        <v>0</v>
      </c>
      <c r="X3105" s="8">
        <v>0</v>
      </c>
      <c r="Y3105" s="8">
        <v>0</v>
      </c>
      <c r="Z3105" s="8">
        <v>0</v>
      </c>
      <c r="AA3105" s="8">
        <v>0</v>
      </c>
      <c r="AB3105" s="8">
        <v>0</v>
      </c>
      <c r="AK3105" s="8">
        <v>0</v>
      </c>
      <c r="AL3105" s="8">
        <v>0</v>
      </c>
      <c r="AM3105" s="8">
        <v>0</v>
      </c>
      <c r="AN3105" s="8">
        <v>0</v>
      </c>
      <c r="AO3105" s="8">
        <v>0</v>
      </c>
      <c r="AP3105" s="8">
        <v>0</v>
      </c>
      <c r="AQ3105" s="8">
        <v>0</v>
      </c>
      <c r="AR3105" s="8">
        <v>0</v>
      </c>
      <c r="AS3105" s="8">
        <v>0</v>
      </c>
      <c r="AT3105" s="8">
        <v>0</v>
      </c>
      <c r="AU3105" s="8">
        <v>30201</v>
      </c>
      <c r="AV3105" s="8">
        <v>1.9999999999999999E-6</v>
      </c>
    </row>
    <row r="3106" spans="1:48">
      <c r="A3106" s="8" t="s">
        <v>2002</v>
      </c>
      <c r="B3106" s="8">
        <v>355200018</v>
      </c>
      <c r="D3106" s="8" t="s">
        <v>4610</v>
      </c>
      <c r="I3106" s="8">
        <v>0</v>
      </c>
      <c r="S3106" s="8">
        <v>355110014</v>
      </c>
      <c r="T3106" s="8">
        <v>1</v>
      </c>
      <c r="U3106" s="8">
        <v>0</v>
      </c>
      <c r="V3106" s="8">
        <v>0</v>
      </c>
      <c r="W3106" s="8">
        <v>0</v>
      </c>
      <c r="X3106" s="8">
        <v>0</v>
      </c>
      <c r="Y3106" s="8">
        <v>0</v>
      </c>
      <c r="Z3106" s="8">
        <v>0</v>
      </c>
      <c r="AA3106" s="8">
        <v>0</v>
      </c>
      <c r="AB3106" s="8">
        <v>0</v>
      </c>
      <c r="AK3106" s="8">
        <v>0</v>
      </c>
      <c r="AL3106" s="8">
        <v>0</v>
      </c>
      <c r="AM3106" s="8">
        <v>0</v>
      </c>
      <c r="AN3106" s="8">
        <v>0</v>
      </c>
      <c r="AO3106" s="8">
        <v>0</v>
      </c>
      <c r="AP3106" s="8">
        <v>0</v>
      </c>
      <c r="AQ3106" s="8">
        <v>0</v>
      </c>
      <c r="AR3106" s="8">
        <v>0</v>
      </c>
      <c r="AS3106" s="8">
        <v>0</v>
      </c>
      <c r="AT3106" s="8">
        <v>0</v>
      </c>
      <c r="AU3106" s="8">
        <v>30201</v>
      </c>
      <c r="AV3106" s="8">
        <v>1.9999999999999999E-6</v>
      </c>
    </row>
    <row r="3107" spans="1:48">
      <c r="A3107" s="8" t="s">
        <v>2002</v>
      </c>
      <c r="B3107" s="8">
        <v>355200019</v>
      </c>
      <c r="D3107" s="8" t="s">
        <v>4611</v>
      </c>
      <c r="I3107" s="8">
        <v>0</v>
      </c>
      <c r="S3107" s="8">
        <v>355110015</v>
      </c>
      <c r="T3107" s="8">
        <v>1</v>
      </c>
      <c r="U3107" s="8">
        <v>0</v>
      </c>
      <c r="V3107" s="8">
        <v>0</v>
      </c>
      <c r="W3107" s="8">
        <v>0</v>
      </c>
      <c r="X3107" s="8">
        <v>0</v>
      </c>
      <c r="Y3107" s="8">
        <v>0</v>
      </c>
      <c r="Z3107" s="8">
        <v>0</v>
      </c>
      <c r="AA3107" s="8">
        <v>0</v>
      </c>
      <c r="AB3107" s="8">
        <v>0</v>
      </c>
      <c r="AK3107" s="8">
        <v>0</v>
      </c>
      <c r="AL3107" s="8">
        <v>0</v>
      </c>
      <c r="AM3107" s="8">
        <v>0</v>
      </c>
      <c r="AN3107" s="8">
        <v>0</v>
      </c>
      <c r="AO3107" s="8">
        <v>0</v>
      </c>
      <c r="AP3107" s="8">
        <v>0</v>
      </c>
      <c r="AQ3107" s="8">
        <v>0</v>
      </c>
      <c r="AR3107" s="8">
        <v>0</v>
      </c>
      <c r="AS3107" s="8">
        <v>0</v>
      </c>
      <c r="AT3107" s="8">
        <v>0</v>
      </c>
      <c r="AU3107" s="8">
        <v>30201</v>
      </c>
      <c r="AV3107" s="8">
        <v>1.9999999999999999E-6</v>
      </c>
    </row>
    <row r="3108" spans="1:48">
      <c r="A3108" s="8" t="s">
        <v>2002</v>
      </c>
      <c r="B3108" s="8">
        <v>355200020</v>
      </c>
      <c r="D3108" s="8" t="s">
        <v>4612</v>
      </c>
      <c r="I3108" s="8">
        <v>0</v>
      </c>
      <c r="S3108" s="8">
        <v>355110013</v>
      </c>
      <c r="T3108" s="8">
        <v>1</v>
      </c>
      <c r="U3108" s="8">
        <v>0</v>
      </c>
      <c r="V3108" s="8">
        <v>0</v>
      </c>
      <c r="W3108" s="8">
        <v>0</v>
      </c>
      <c r="X3108" s="8">
        <v>0</v>
      </c>
      <c r="Y3108" s="8">
        <v>0</v>
      </c>
      <c r="Z3108" s="8">
        <v>0</v>
      </c>
      <c r="AA3108" s="8">
        <v>0</v>
      </c>
      <c r="AB3108" s="8">
        <v>0</v>
      </c>
      <c r="AK3108" s="8">
        <v>0</v>
      </c>
      <c r="AL3108" s="8">
        <v>0</v>
      </c>
      <c r="AM3108" s="8">
        <v>0</v>
      </c>
      <c r="AN3108" s="8">
        <v>0</v>
      </c>
      <c r="AO3108" s="8">
        <v>0</v>
      </c>
      <c r="AP3108" s="8">
        <v>0</v>
      </c>
      <c r="AQ3108" s="8">
        <v>0</v>
      </c>
      <c r="AR3108" s="8">
        <v>0</v>
      </c>
      <c r="AS3108" s="8">
        <v>0</v>
      </c>
      <c r="AT3108" s="8">
        <v>0</v>
      </c>
      <c r="AU3108" s="8">
        <v>30201</v>
      </c>
      <c r="AV3108" s="8">
        <v>1.9999999999999999E-6</v>
      </c>
    </row>
    <row r="3109" spans="1:48">
      <c r="A3109" s="8" t="s">
        <v>2002</v>
      </c>
      <c r="B3109" s="8">
        <v>355200021</v>
      </c>
      <c r="D3109" s="8" t="s">
        <v>4613</v>
      </c>
      <c r="I3109" s="8">
        <v>0</v>
      </c>
      <c r="S3109" s="8">
        <v>355110014</v>
      </c>
      <c r="T3109" s="8">
        <v>1</v>
      </c>
      <c r="U3109" s="8">
        <v>0</v>
      </c>
      <c r="V3109" s="8">
        <v>0</v>
      </c>
      <c r="W3109" s="8">
        <v>0</v>
      </c>
      <c r="X3109" s="8">
        <v>0</v>
      </c>
      <c r="Y3109" s="8">
        <v>0</v>
      </c>
      <c r="Z3109" s="8">
        <v>0</v>
      </c>
      <c r="AA3109" s="8">
        <v>0</v>
      </c>
      <c r="AB3109" s="8">
        <v>0</v>
      </c>
      <c r="AK3109" s="8">
        <v>0</v>
      </c>
      <c r="AL3109" s="8">
        <v>0</v>
      </c>
      <c r="AM3109" s="8">
        <v>0</v>
      </c>
      <c r="AN3109" s="8">
        <v>0</v>
      </c>
      <c r="AO3109" s="8">
        <v>0</v>
      </c>
      <c r="AP3109" s="8">
        <v>0</v>
      </c>
      <c r="AQ3109" s="8">
        <v>0</v>
      </c>
      <c r="AR3109" s="8">
        <v>0</v>
      </c>
      <c r="AS3109" s="8">
        <v>0</v>
      </c>
      <c r="AT3109" s="8">
        <v>0</v>
      </c>
      <c r="AU3109" s="8">
        <v>30201</v>
      </c>
      <c r="AV3109" s="8">
        <v>1.9999999999999999E-6</v>
      </c>
    </row>
    <row r="3110" spans="1:48">
      <c r="A3110" s="8" t="s">
        <v>2002</v>
      </c>
      <c r="B3110" s="8">
        <v>355200022</v>
      </c>
      <c r="D3110" s="8" t="s">
        <v>4614</v>
      </c>
      <c r="I3110" s="8">
        <v>0</v>
      </c>
      <c r="S3110" s="8">
        <v>355110015</v>
      </c>
      <c r="T3110" s="8">
        <v>1</v>
      </c>
      <c r="U3110" s="8">
        <v>0</v>
      </c>
      <c r="V3110" s="8">
        <v>0</v>
      </c>
      <c r="W3110" s="8">
        <v>0</v>
      </c>
      <c r="X3110" s="8">
        <v>0</v>
      </c>
      <c r="Y3110" s="8">
        <v>0</v>
      </c>
      <c r="Z3110" s="8">
        <v>0</v>
      </c>
      <c r="AA3110" s="8">
        <v>0</v>
      </c>
      <c r="AB3110" s="8">
        <v>0</v>
      </c>
      <c r="AK3110" s="8">
        <v>0</v>
      </c>
      <c r="AL3110" s="8">
        <v>0</v>
      </c>
      <c r="AM3110" s="8">
        <v>0</v>
      </c>
      <c r="AN3110" s="8">
        <v>0</v>
      </c>
      <c r="AO3110" s="8">
        <v>0</v>
      </c>
      <c r="AP3110" s="8">
        <v>0</v>
      </c>
      <c r="AQ3110" s="8">
        <v>0</v>
      </c>
      <c r="AR3110" s="8">
        <v>0</v>
      </c>
      <c r="AS3110" s="8">
        <v>0</v>
      </c>
      <c r="AT3110" s="8">
        <v>0</v>
      </c>
      <c r="AU3110" s="8">
        <v>30201</v>
      </c>
      <c r="AV3110" s="8">
        <v>1.9999999999999999E-6</v>
      </c>
    </row>
    <row r="3111" spans="1:48">
      <c r="A3111" s="8" t="s">
        <v>2002</v>
      </c>
      <c r="B3111" s="8">
        <v>355200023</v>
      </c>
      <c r="D3111" s="8" t="s">
        <v>14970</v>
      </c>
      <c r="I3111" s="8">
        <v>0</v>
      </c>
      <c r="S3111" s="8">
        <v>355110007</v>
      </c>
      <c r="T3111" s="8">
        <v>1</v>
      </c>
      <c r="U3111" s="8">
        <v>0</v>
      </c>
      <c r="V3111" s="8">
        <v>0</v>
      </c>
      <c r="W3111" s="8">
        <v>0</v>
      </c>
      <c r="X3111" s="8">
        <v>0</v>
      </c>
      <c r="Y3111" s="8">
        <v>0</v>
      </c>
      <c r="Z3111" s="8">
        <v>0</v>
      </c>
      <c r="AA3111" s="8">
        <v>0</v>
      </c>
      <c r="AB3111" s="8">
        <v>0</v>
      </c>
      <c r="AK3111" s="8">
        <v>0</v>
      </c>
      <c r="AL3111" s="8">
        <v>0</v>
      </c>
      <c r="AM3111" s="8">
        <v>0</v>
      </c>
      <c r="AN3111" s="8">
        <v>0</v>
      </c>
      <c r="AO3111" s="8">
        <v>0</v>
      </c>
      <c r="AP3111" s="8">
        <v>0</v>
      </c>
      <c r="AQ3111" s="8">
        <v>0</v>
      </c>
      <c r="AR3111" s="8">
        <v>0</v>
      </c>
      <c r="AS3111" s="8">
        <v>0</v>
      </c>
      <c r="AT3111" s="8">
        <v>0</v>
      </c>
      <c r="AU3111" s="8">
        <v>0</v>
      </c>
      <c r="AV3111" s="8">
        <v>0</v>
      </c>
    </row>
    <row r="3112" spans="1:48">
      <c r="A3112" s="8" t="s">
        <v>2002</v>
      </c>
      <c r="B3112" s="8">
        <v>355200025</v>
      </c>
      <c r="D3112" s="8" t="s">
        <v>14206</v>
      </c>
      <c r="I3112" s="8">
        <v>0</v>
      </c>
      <c r="S3112" s="8">
        <v>355110004</v>
      </c>
      <c r="T3112" s="8">
        <v>1</v>
      </c>
      <c r="U3112" s="8">
        <v>0</v>
      </c>
      <c r="V3112" s="8">
        <v>0</v>
      </c>
      <c r="W3112" s="8">
        <v>0</v>
      </c>
      <c r="X3112" s="8">
        <v>0</v>
      </c>
      <c r="Y3112" s="8">
        <v>0</v>
      </c>
      <c r="Z3112" s="8">
        <v>0</v>
      </c>
      <c r="AA3112" s="8">
        <v>0</v>
      </c>
      <c r="AB3112" s="8">
        <v>0</v>
      </c>
      <c r="AK3112" s="8">
        <v>300000180</v>
      </c>
      <c r="AL3112" s="8">
        <v>1.9999999999999999E-6</v>
      </c>
      <c r="AM3112" s="8">
        <v>0</v>
      </c>
      <c r="AN3112" s="8">
        <v>0</v>
      </c>
      <c r="AO3112" s="8">
        <v>0</v>
      </c>
      <c r="AP3112" s="8">
        <v>0</v>
      </c>
      <c r="AQ3112" s="8">
        <v>0</v>
      </c>
      <c r="AR3112" s="8">
        <v>0</v>
      </c>
      <c r="AS3112" s="8">
        <v>0</v>
      </c>
      <c r="AT3112" s="8">
        <v>0</v>
      </c>
      <c r="AU3112" s="8">
        <v>0</v>
      </c>
      <c r="AV3112" s="8">
        <v>0</v>
      </c>
    </row>
    <row r="3113" spans="1:48">
      <c r="A3113" s="8" t="s">
        <v>2002</v>
      </c>
      <c r="B3113" s="8">
        <v>355200026</v>
      </c>
      <c r="D3113" s="8" t="s">
        <v>14207</v>
      </c>
      <c r="I3113" s="8">
        <v>0</v>
      </c>
      <c r="S3113" s="8">
        <v>355100036</v>
      </c>
      <c r="T3113" s="8">
        <v>1</v>
      </c>
      <c r="U3113" s="8">
        <v>0</v>
      </c>
      <c r="V3113" s="8">
        <v>0</v>
      </c>
      <c r="W3113" s="8">
        <v>0</v>
      </c>
      <c r="X3113" s="8">
        <v>0</v>
      </c>
      <c r="Y3113" s="8">
        <v>0</v>
      </c>
      <c r="Z3113" s="8">
        <v>0</v>
      </c>
      <c r="AA3113" s="8">
        <v>0</v>
      </c>
      <c r="AB3113" s="8">
        <v>0</v>
      </c>
      <c r="AK3113" s="8">
        <v>300000180</v>
      </c>
      <c r="AL3113" s="8">
        <v>1.9999999999999999E-6</v>
      </c>
      <c r="AM3113" s="8">
        <v>0</v>
      </c>
      <c r="AN3113" s="8">
        <v>0</v>
      </c>
      <c r="AO3113" s="8">
        <v>0</v>
      </c>
      <c r="AP3113" s="8">
        <v>0</v>
      </c>
      <c r="AQ3113" s="8">
        <v>0</v>
      </c>
      <c r="AR3113" s="8">
        <v>0</v>
      </c>
      <c r="AS3113" s="8">
        <v>0</v>
      </c>
      <c r="AT3113" s="8">
        <v>0</v>
      </c>
      <c r="AU3113" s="8">
        <v>0</v>
      </c>
      <c r="AV3113" s="8">
        <v>0</v>
      </c>
    </row>
    <row r="3114" spans="1:48">
      <c r="A3114" s="8" t="s">
        <v>2002</v>
      </c>
      <c r="B3114" s="8">
        <v>355200027</v>
      </c>
      <c r="D3114" s="8" t="s">
        <v>14208</v>
      </c>
      <c r="I3114" s="8">
        <v>0</v>
      </c>
      <c r="S3114" s="8">
        <v>355110002</v>
      </c>
      <c r="T3114" s="8">
        <v>1</v>
      </c>
      <c r="U3114" s="8">
        <v>0</v>
      </c>
      <c r="V3114" s="8">
        <v>0</v>
      </c>
      <c r="W3114" s="8">
        <v>0</v>
      </c>
      <c r="X3114" s="8">
        <v>0</v>
      </c>
      <c r="Y3114" s="8">
        <v>0</v>
      </c>
      <c r="Z3114" s="8">
        <v>0</v>
      </c>
      <c r="AA3114" s="8">
        <v>0</v>
      </c>
      <c r="AB3114" s="8">
        <v>0</v>
      </c>
      <c r="AK3114" s="8">
        <v>300000180</v>
      </c>
      <c r="AL3114" s="8">
        <v>1.9999999999999999E-6</v>
      </c>
      <c r="AM3114" s="8">
        <v>0</v>
      </c>
      <c r="AN3114" s="8">
        <v>0</v>
      </c>
      <c r="AO3114" s="8">
        <v>0</v>
      </c>
      <c r="AP3114" s="8">
        <v>0</v>
      </c>
      <c r="AQ3114" s="8">
        <v>0</v>
      </c>
      <c r="AR3114" s="8">
        <v>0</v>
      </c>
      <c r="AS3114" s="8">
        <v>0</v>
      </c>
      <c r="AT3114" s="8">
        <v>0</v>
      </c>
      <c r="AU3114" s="8">
        <v>0</v>
      </c>
      <c r="AV3114" s="8">
        <v>0</v>
      </c>
    </row>
    <row r="3115" spans="1:48">
      <c r="A3115" s="8" t="s">
        <v>2002</v>
      </c>
      <c r="D3115" s="8">
        <v>0</v>
      </c>
      <c r="I3115" s="8">
        <v>0</v>
      </c>
      <c r="U3115" s="8">
        <v>0</v>
      </c>
      <c r="V3115" s="8">
        <v>0</v>
      </c>
      <c r="W3115" s="8">
        <v>0</v>
      </c>
      <c r="X3115" s="8">
        <v>0</v>
      </c>
      <c r="Y3115" s="8">
        <v>0</v>
      </c>
      <c r="Z3115" s="8">
        <v>0</v>
      </c>
      <c r="AA3115" s="8">
        <v>0</v>
      </c>
      <c r="AB3115" s="8">
        <v>0</v>
      </c>
      <c r="AK3115" s="8">
        <v>0</v>
      </c>
      <c r="AL3115" s="8">
        <v>0</v>
      </c>
      <c r="AM3115" s="8">
        <v>0</v>
      </c>
      <c r="AN3115" s="8">
        <v>0</v>
      </c>
      <c r="AO3115" s="8">
        <v>0</v>
      </c>
      <c r="AP3115" s="8">
        <v>0</v>
      </c>
      <c r="AQ3115" s="8">
        <v>0</v>
      </c>
      <c r="AR3115" s="8">
        <v>0</v>
      </c>
      <c r="AS3115" s="8">
        <v>0</v>
      </c>
      <c r="AT3115" s="8">
        <v>0</v>
      </c>
      <c r="AU3115" s="8">
        <v>0</v>
      </c>
      <c r="AV3115" s="8">
        <v>0</v>
      </c>
    </row>
    <row r="3116" spans="1:48">
      <c r="A3116" s="8" t="s">
        <v>2002</v>
      </c>
      <c r="B3116" s="8" t="s">
        <v>4615</v>
      </c>
      <c r="D3116" s="8" t="s">
        <v>4616</v>
      </c>
      <c r="E3116" s="8">
        <v>4.6666666666666671E-3</v>
      </c>
      <c r="G3116" s="8">
        <v>3.3333333333333332E-4</v>
      </c>
      <c r="I3116" s="8">
        <v>3.3333333333333332E-4</v>
      </c>
      <c r="U3116" s="8">
        <v>0</v>
      </c>
      <c r="V3116" s="8">
        <v>0</v>
      </c>
      <c r="W3116" s="8">
        <v>0</v>
      </c>
      <c r="X3116" s="8">
        <v>0</v>
      </c>
      <c r="Y3116" s="8" t="s">
        <v>1507</v>
      </c>
      <c r="Z3116" s="8">
        <v>2.9500000000000004E-3</v>
      </c>
      <c r="AA3116" s="8" t="s">
        <v>1427</v>
      </c>
      <c r="AB3116" s="8">
        <v>1.4799999999999999E-4</v>
      </c>
      <c r="AK3116" s="8">
        <v>0</v>
      </c>
      <c r="AL3116" s="8">
        <v>0</v>
      </c>
      <c r="AM3116" s="8">
        <v>0</v>
      </c>
      <c r="AN3116" s="8">
        <v>0</v>
      </c>
      <c r="AO3116" s="8">
        <v>0</v>
      </c>
      <c r="AP3116" s="8">
        <v>0</v>
      </c>
      <c r="AQ3116" s="8">
        <v>0</v>
      </c>
      <c r="AR3116" s="8">
        <v>0</v>
      </c>
      <c r="AS3116" s="8">
        <v>0</v>
      </c>
      <c r="AT3116" s="8">
        <v>0</v>
      </c>
      <c r="AU3116" s="8">
        <v>0</v>
      </c>
      <c r="AV3116" s="8">
        <v>0</v>
      </c>
    </row>
    <row r="3117" spans="1:48">
      <c r="A3117" s="8" t="s">
        <v>2002</v>
      </c>
      <c r="D3117" s="8">
        <v>0</v>
      </c>
      <c r="I3117" s="8">
        <v>0</v>
      </c>
      <c r="U3117" s="8">
        <v>0</v>
      </c>
      <c r="V3117" s="8">
        <v>0</v>
      </c>
      <c r="W3117" s="8">
        <v>0</v>
      </c>
      <c r="X3117" s="8">
        <v>0</v>
      </c>
      <c r="Y3117" s="8">
        <v>0</v>
      </c>
      <c r="Z3117" s="8">
        <v>0</v>
      </c>
      <c r="AA3117" s="8">
        <v>0</v>
      </c>
      <c r="AB3117" s="8">
        <v>0</v>
      </c>
      <c r="AK3117" s="8">
        <v>0</v>
      </c>
      <c r="AL3117" s="8">
        <v>0</v>
      </c>
      <c r="AM3117" s="8">
        <v>0</v>
      </c>
      <c r="AN3117" s="8">
        <v>0</v>
      </c>
      <c r="AO3117" s="8">
        <v>0</v>
      </c>
      <c r="AP3117" s="8">
        <v>0</v>
      </c>
      <c r="AQ3117" s="8">
        <v>0</v>
      </c>
      <c r="AR3117" s="8">
        <v>0</v>
      </c>
      <c r="AS3117" s="8">
        <v>0</v>
      </c>
      <c r="AT3117" s="8">
        <v>0</v>
      </c>
      <c r="AU3117" s="8">
        <v>0</v>
      </c>
      <c r="AV3117" s="8">
        <v>0</v>
      </c>
    </row>
    <row r="3118" spans="1:48">
      <c r="A3118" s="8" t="s">
        <v>2002</v>
      </c>
      <c r="B3118" s="8" t="s">
        <v>4617</v>
      </c>
      <c r="D3118" s="8" t="s">
        <v>4618</v>
      </c>
      <c r="E3118" s="8">
        <v>2.4E-2</v>
      </c>
      <c r="F3118" s="8">
        <v>6.8333333333333336E-3</v>
      </c>
      <c r="G3118" s="8">
        <v>1.1333333333333334E-2</v>
      </c>
      <c r="I3118" s="8">
        <v>1.8166666666666668E-2</v>
      </c>
      <c r="J3118" s="8">
        <v>1.75E-3</v>
      </c>
      <c r="S3118" s="8" t="s">
        <v>4619</v>
      </c>
      <c r="T3118" s="8">
        <v>1</v>
      </c>
      <c r="U3118" s="8">
        <v>0</v>
      </c>
      <c r="V3118" s="8">
        <v>0</v>
      </c>
      <c r="W3118" s="8">
        <v>0</v>
      </c>
      <c r="X3118" s="8">
        <v>0</v>
      </c>
      <c r="Y3118" s="8">
        <v>0</v>
      </c>
      <c r="Z3118" s="8">
        <v>0</v>
      </c>
      <c r="AA3118" s="8">
        <v>0</v>
      </c>
      <c r="AB3118" s="8">
        <v>0</v>
      </c>
      <c r="AK3118" s="8">
        <v>30106</v>
      </c>
      <c r="AL3118" s="8">
        <v>0.01</v>
      </c>
      <c r="AM3118" s="8">
        <v>0</v>
      </c>
      <c r="AN3118" s="8">
        <v>0</v>
      </c>
      <c r="AO3118" s="8">
        <v>0</v>
      </c>
      <c r="AP3118" s="8">
        <v>0</v>
      </c>
      <c r="AQ3118" s="8">
        <v>30013</v>
      </c>
      <c r="AR3118" s="8">
        <v>0.1</v>
      </c>
      <c r="AS3118" s="8">
        <v>0</v>
      </c>
      <c r="AT3118" s="8">
        <v>0</v>
      </c>
      <c r="AU3118" s="8">
        <v>30201</v>
      </c>
      <c r="AV3118" s="8">
        <v>0.01</v>
      </c>
    </row>
    <row r="3119" spans="1:48">
      <c r="A3119" s="8" t="s">
        <v>2002</v>
      </c>
      <c r="B3119" s="8" t="s">
        <v>4620</v>
      </c>
      <c r="D3119" s="8" t="s">
        <v>4618</v>
      </c>
      <c r="E3119" s="8">
        <v>2.4E-2</v>
      </c>
      <c r="F3119" s="8">
        <v>6.8333333333333336E-3</v>
      </c>
      <c r="G3119" s="8">
        <v>1.1333333333333334E-2</v>
      </c>
      <c r="I3119" s="8">
        <v>1.8166666666666668E-2</v>
      </c>
      <c r="J3119" s="8">
        <v>1.75E-3</v>
      </c>
      <c r="S3119" s="8" t="s">
        <v>4621</v>
      </c>
      <c r="T3119" s="8">
        <v>1</v>
      </c>
      <c r="U3119" s="8">
        <v>0</v>
      </c>
      <c r="V3119" s="8">
        <v>0</v>
      </c>
      <c r="W3119" s="8">
        <v>0</v>
      </c>
      <c r="X3119" s="8">
        <v>0</v>
      </c>
      <c r="Y3119" s="8">
        <v>0</v>
      </c>
      <c r="Z3119" s="8">
        <v>0</v>
      </c>
      <c r="AA3119" s="8">
        <v>0</v>
      </c>
      <c r="AB3119" s="8">
        <v>0</v>
      </c>
      <c r="AK3119" s="8">
        <v>30106</v>
      </c>
      <c r="AL3119" s="8">
        <v>0.01</v>
      </c>
      <c r="AM3119" s="8">
        <v>0</v>
      </c>
      <c r="AN3119" s="8">
        <v>0</v>
      </c>
      <c r="AO3119" s="8">
        <v>0</v>
      </c>
      <c r="AP3119" s="8">
        <v>0</v>
      </c>
      <c r="AQ3119" s="8">
        <v>30013</v>
      </c>
      <c r="AR3119" s="8">
        <v>0.1</v>
      </c>
      <c r="AS3119" s="8">
        <v>0</v>
      </c>
      <c r="AT3119" s="8">
        <v>0</v>
      </c>
      <c r="AU3119" s="8">
        <v>30201</v>
      </c>
      <c r="AV3119" s="8">
        <v>0.01</v>
      </c>
    </row>
    <row r="3120" spans="1:48">
      <c r="A3120" s="8" t="s">
        <v>2002</v>
      </c>
      <c r="B3120" s="8" t="s">
        <v>4622</v>
      </c>
      <c r="D3120" s="8" t="s">
        <v>4425</v>
      </c>
      <c r="I3120" s="8">
        <v>0</v>
      </c>
      <c r="S3120" s="8" t="s">
        <v>4623</v>
      </c>
      <c r="T3120" s="8">
        <v>1</v>
      </c>
      <c r="U3120" s="8">
        <v>0</v>
      </c>
      <c r="V3120" s="8">
        <v>0</v>
      </c>
      <c r="W3120" s="8">
        <v>0</v>
      </c>
      <c r="X3120" s="8">
        <v>0</v>
      </c>
      <c r="Y3120" s="8">
        <v>0</v>
      </c>
      <c r="Z3120" s="8">
        <v>0</v>
      </c>
      <c r="AA3120" s="8">
        <v>0</v>
      </c>
      <c r="AB3120" s="8">
        <v>0</v>
      </c>
      <c r="AK3120" s="8">
        <v>0</v>
      </c>
      <c r="AL3120" s="8">
        <v>0</v>
      </c>
      <c r="AM3120" s="8">
        <v>0</v>
      </c>
      <c r="AN3120" s="8">
        <v>0</v>
      </c>
      <c r="AO3120" s="8">
        <v>0</v>
      </c>
      <c r="AP3120" s="8">
        <v>0</v>
      </c>
      <c r="AQ3120" s="8">
        <v>30013</v>
      </c>
      <c r="AR3120" s="8">
        <v>0.1</v>
      </c>
      <c r="AS3120" s="8">
        <v>0</v>
      </c>
      <c r="AT3120" s="8">
        <v>0</v>
      </c>
      <c r="AU3120" s="8">
        <v>30201</v>
      </c>
      <c r="AV3120" s="8">
        <v>0.05</v>
      </c>
    </row>
    <row r="3121" spans="1:48">
      <c r="A3121" s="8" t="s">
        <v>2002</v>
      </c>
      <c r="B3121" s="8">
        <v>132200040</v>
      </c>
      <c r="D3121" s="8" t="s">
        <v>4624</v>
      </c>
      <c r="E3121" s="8">
        <v>0.03</v>
      </c>
      <c r="F3121" s="8">
        <v>1.7499999999999998E-2</v>
      </c>
      <c r="G3121" s="8">
        <v>3.5499999999999997E-2</v>
      </c>
      <c r="I3121" s="8">
        <v>5.2999999999999992E-2</v>
      </c>
      <c r="J3121" s="8">
        <v>8.3333333333333332E-3</v>
      </c>
      <c r="S3121" s="8">
        <v>132510552</v>
      </c>
      <c r="T3121" s="8">
        <v>1</v>
      </c>
      <c r="U3121" s="8">
        <v>0</v>
      </c>
      <c r="V3121" s="8">
        <v>0</v>
      </c>
      <c r="W3121" s="8">
        <v>0</v>
      </c>
      <c r="X3121" s="8">
        <v>0</v>
      </c>
      <c r="Y3121" s="8">
        <v>0</v>
      </c>
      <c r="Z3121" s="8">
        <v>0</v>
      </c>
      <c r="AA3121" s="8">
        <v>0</v>
      </c>
      <c r="AB3121" s="8">
        <v>0</v>
      </c>
      <c r="AK3121" s="8">
        <v>0</v>
      </c>
      <c r="AL3121" s="8">
        <v>0</v>
      </c>
      <c r="AM3121" s="8">
        <v>0</v>
      </c>
      <c r="AN3121" s="8">
        <v>0</v>
      </c>
      <c r="AO3121" s="8">
        <v>0</v>
      </c>
      <c r="AP3121" s="8">
        <v>0</v>
      </c>
      <c r="AQ3121" s="8">
        <v>30013</v>
      </c>
      <c r="AR3121" s="8">
        <v>0.1</v>
      </c>
      <c r="AS3121" s="8">
        <v>0</v>
      </c>
      <c r="AT3121" s="8">
        <v>0</v>
      </c>
      <c r="AU3121" s="8">
        <v>30201</v>
      </c>
      <c r="AV3121" s="8">
        <v>0.05</v>
      </c>
    </row>
    <row r="3122" spans="1:48">
      <c r="A3122" s="8" t="s">
        <v>2002</v>
      </c>
      <c r="D3122" s="8">
        <v>0</v>
      </c>
      <c r="I3122" s="8">
        <v>0</v>
      </c>
      <c r="U3122" s="8">
        <v>0</v>
      </c>
      <c r="V3122" s="8">
        <v>0</v>
      </c>
      <c r="W3122" s="8">
        <v>0</v>
      </c>
      <c r="X3122" s="8">
        <v>0</v>
      </c>
      <c r="Y3122" s="8">
        <v>0</v>
      </c>
      <c r="Z3122" s="8">
        <v>0</v>
      </c>
      <c r="AA3122" s="8">
        <v>0</v>
      </c>
      <c r="AB3122" s="8">
        <v>0</v>
      </c>
      <c r="AK3122" s="8">
        <v>0</v>
      </c>
      <c r="AL3122" s="8">
        <v>0</v>
      </c>
      <c r="AM3122" s="8">
        <v>0</v>
      </c>
      <c r="AN3122" s="8">
        <v>0</v>
      </c>
      <c r="AO3122" s="8">
        <v>0</v>
      </c>
      <c r="AP3122" s="8">
        <v>0</v>
      </c>
      <c r="AQ3122" s="8">
        <v>0</v>
      </c>
      <c r="AR3122" s="8">
        <v>0</v>
      </c>
      <c r="AS3122" s="8">
        <v>0</v>
      </c>
      <c r="AT3122" s="8">
        <v>0</v>
      </c>
      <c r="AU3122" s="8">
        <v>0</v>
      </c>
      <c r="AV3122" s="8">
        <v>0</v>
      </c>
    </row>
    <row r="3123" spans="1:48">
      <c r="A3123" s="8" t="s">
        <v>4625</v>
      </c>
      <c r="D3123" s="8">
        <v>0</v>
      </c>
      <c r="I3123" s="8">
        <v>0</v>
      </c>
      <c r="AK3123" s="8">
        <v>0</v>
      </c>
      <c r="AL3123" s="8">
        <v>0</v>
      </c>
      <c r="AM3123" s="8">
        <v>0</v>
      </c>
      <c r="AN3123" s="8">
        <v>0</v>
      </c>
      <c r="AO3123" s="8">
        <v>0</v>
      </c>
      <c r="AP3123" s="8">
        <v>0</v>
      </c>
      <c r="AQ3123" s="8">
        <v>0</v>
      </c>
      <c r="AR3123" s="8">
        <v>0</v>
      </c>
      <c r="AS3123" s="8">
        <v>0</v>
      </c>
      <c r="AT3123" s="8">
        <v>0</v>
      </c>
      <c r="AU3123" s="8">
        <v>0</v>
      </c>
      <c r="AV3123" s="8">
        <v>0</v>
      </c>
    </row>
    <row r="3124" spans="1:48">
      <c r="A3124" s="8" t="s">
        <v>4625</v>
      </c>
      <c r="B3124" s="8">
        <v>120010034</v>
      </c>
      <c r="D3124" s="8" t="s">
        <v>4626</v>
      </c>
      <c r="I3124" s="8">
        <v>0</v>
      </c>
      <c r="S3124" s="8">
        <v>126000109</v>
      </c>
      <c r="T3124" s="8">
        <v>1</v>
      </c>
      <c r="AK3124" s="8">
        <v>0</v>
      </c>
      <c r="AL3124" s="8">
        <v>0</v>
      </c>
      <c r="AM3124" s="8">
        <v>0</v>
      </c>
      <c r="AN3124" s="8">
        <v>0</v>
      </c>
      <c r="AO3124" s="8">
        <v>0</v>
      </c>
      <c r="AP3124" s="8">
        <v>0</v>
      </c>
      <c r="AQ3124" s="8">
        <v>0</v>
      </c>
      <c r="AR3124" s="8">
        <v>0</v>
      </c>
      <c r="AS3124" s="8">
        <v>0</v>
      </c>
      <c r="AT3124" s="8">
        <v>0</v>
      </c>
      <c r="AU3124" s="8">
        <v>0</v>
      </c>
      <c r="AV3124" s="8">
        <v>0</v>
      </c>
    </row>
    <row r="3125" spans="1:48">
      <c r="A3125" s="8" t="s">
        <v>4625</v>
      </c>
      <c r="B3125" s="8">
        <v>120010015</v>
      </c>
      <c r="D3125" s="8" t="s">
        <v>14971</v>
      </c>
      <c r="I3125" s="8">
        <v>0</v>
      </c>
      <c r="S3125" s="8">
        <v>126000103</v>
      </c>
      <c r="T3125" s="8">
        <v>1</v>
      </c>
      <c r="AK3125" s="8">
        <v>0</v>
      </c>
      <c r="AL3125" s="8">
        <v>0</v>
      </c>
      <c r="AM3125" s="8">
        <v>0</v>
      </c>
      <c r="AN3125" s="8">
        <v>0</v>
      </c>
      <c r="AO3125" s="8">
        <v>0</v>
      </c>
      <c r="AP3125" s="8">
        <v>0</v>
      </c>
      <c r="AQ3125" s="8">
        <v>0</v>
      </c>
      <c r="AR3125" s="8">
        <v>0</v>
      </c>
      <c r="AS3125" s="8">
        <v>0</v>
      </c>
      <c r="AT3125" s="8">
        <v>0</v>
      </c>
      <c r="AU3125" s="8">
        <v>0</v>
      </c>
      <c r="AV3125" s="8">
        <v>0</v>
      </c>
    </row>
    <row r="3126" spans="1:48">
      <c r="A3126" s="8" t="s">
        <v>4625</v>
      </c>
      <c r="B3126" s="8">
        <v>120010023</v>
      </c>
      <c r="D3126" s="8" t="s">
        <v>4628</v>
      </c>
      <c r="I3126" s="8">
        <v>0</v>
      </c>
      <c r="S3126" s="8">
        <v>126000099</v>
      </c>
      <c r="T3126" s="8">
        <v>1</v>
      </c>
      <c r="AK3126" s="8">
        <v>0</v>
      </c>
      <c r="AL3126" s="8">
        <v>0</v>
      </c>
      <c r="AM3126" s="8">
        <v>0</v>
      </c>
      <c r="AN3126" s="8">
        <v>0</v>
      </c>
      <c r="AO3126" s="8">
        <v>0</v>
      </c>
      <c r="AP3126" s="8">
        <v>0</v>
      </c>
      <c r="AQ3126" s="8">
        <v>0</v>
      </c>
      <c r="AR3126" s="8">
        <v>0</v>
      </c>
      <c r="AS3126" s="8">
        <v>0</v>
      </c>
      <c r="AT3126" s="8">
        <v>0</v>
      </c>
      <c r="AU3126" s="8">
        <v>0</v>
      </c>
      <c r="AV3126" s="8">
        <v>0</v>
      </c>
    </row>
    <row r="3127" spans="1:48">
      <c r="A3127" s="8" t="s">
        <v>4625</v>
      </c>
      <c r="D3127" s="8">
        <v>0</v>
      </c>
      <c r="I3127" s="8">
        <v>0</v>
      </c>
      <c r="AK3127" s="8">
        <v>0</v>
      </c>
      <c r="AL3127" s="8">
        <v>0</v>
      </c>
      <c r="AM3127" s="8">
        <v>0</v>
      </c>
      <c r="AN3127" s="8">
        <v>0</v>
      </c>
      <c r="AO3127" s="8">
        <v>0</v>
      </c>
      <c r="AP3127" s="8">
        <v>0</v>
      </c>
      <c r="AQ3127" s="8">
        <v>0</v>
      </c>
      <c r="AR3127" s="8">
        <v>0</v>
      </c>
      <c r="AS3127" s="8">
        <v>0</v>
      </c>
      <c r="AT3127" s="8">
        <v>0</v>
      </c>
      <c r="AU3127" s="8">
        <v>0</v>
      </c>
      <c r="AV3127" s="8">
        <v>0</v>
      </c>
    </row>
    <row r="3128" spans="1:48">
      <c r="A3128" s="8" t="s">
        <v>4625</v>
      </c>
      <c r="D3128" s="8">
        <v>0</v>
      </c>
      <c r="I3128" s="8">
        <v>0</v>
      </c>
      <c r="AK3128" s="8">
        <v>0</v>
      </c>
      <c r="AL3128" s="8">
        <v>0</v>
      </c>
      <c r="AM3128" s="8">
        <v>0</v>
      </c>
      <c r="AN3128" s="8">
        <v>0</v>
      </c>
      <c r="AO3128" s="8">
        <v>0</v>
      </c>
      <c r="AP3128" s="8">
        <v>0</v>
      </c>
      <c r="AQ3128" s="8">
        <v>0</v>
      </c>
      <c r="AR3128" s="8">
        <v>0</v>
      </c>
      <c r="AS3128" s="8">
        <v>0</v>
      </c>
      <c r="AT3128" s="8">
        <v>0</v>
      </c>
      <c r="AU3128" s="8">
        <v>0</v>
      </c>
      <c r="AV3128" s="8">
        <v>0</v>
      </c>
    </row>
    <row r="3133" spans="1:48">
      <c r="A3133" s="8" t="s">
        <v>4629</v>
      </c>
      <c r="B3133" s="8" t="s">
        <v>4630</v>
      </c>
      <c r="D3133" s="8">
        <v>0</v>
      </c>
      <c r="I3133" s="8">
        <v>0</v>
      </c>
      <c r="S3133" s="8" t="s">
        <v>4631</v>
      </c>
      <c r="T3133" s="8">
        <v>1</v>
      </c>
      <c r="U3133" s="8">
        <v>0</v>
      </c>
      <c r="V3133" s="8">
        <v>0</v>
      </c>
      <c r="W3133" s="8">
        <v>0</v>
      </c>
      <c r="X3133" s="8">
        <v>0</v>
      </c>
      <c r="Y3133" s="8">
        <v>0</v>
      </c>
      <c r="Z3133" s="8">
        <v>0</v>
      </c>
      <c r="AA3133" s="8">
        <v>0</v>
      </c>
      <c r="AB3133" s="8">
        <v>0</v>
      </c>
      <c r="AK3133" s="8">
        <v>0</v>
      </c>
      <c r="AL3133" s="8">
        <v>0</v>
      </c>
      <c r="AM3133" s="8">
        <v>0</v>
      </c>
      <c r="AN3133" s="8">
        <v>0</v>
      </c>
      <c r="AO3133" s="8">
        <v>0</v>
      </c>
      <c r="AP3133" s="8">
        <v>0</v>
      </c>
      <c r="AQ3133" s="8">
        <v>0</v>
      </c>
      <c r="AR3133" s="8">
        <v>0</v>
      </c>
      <c r="AS3133" s="8">
        <v>0</v>
      </c>
      <c r="AT3133" s="8">
        <v>0</v>
      </c>
      <c r="AU3133" s="8">
        <v>0</v>
      </c>
      <c r="AV3133" s="8">
        <v>0</v>
      </c>
    </row>
    <row r="3134" spans="1:48">
      <c r="A3134" s="8" t="s">
        <v>4629</v>
      </c>
      <c r="B3134" s="8" t="s">
        <v>4632</v>
      </c>
      <c r="D3134" s="8">
        <v>0</v>
      </c>
      <c r="I3134" s="8">
        <v>0</v>
      </c>
      <c r="S3134" s="8" t="s">
        <v>4633</v>
      </c>
      <c r="T3134" s="8">
        <v>1</v>
      </c>
      <c r="U3134" s="8">
        <v>0</v>
      </c>
      <c r="V3134" s="8">
        <v>0</v>
      </c>
      <c r="W3134" s="8">
        <v>0</v>
      </c>
      <c r="X3134" s="8">
        <v>0</v>
      </c>
      <c r="Y3134" s="8">
        <v>0</v>
      </c>
      <c r="Z3134" s="8">
        <v>0</v>
      </c>
      <c r="AA3134" s="8">
        <v>0</v>
      </c>
      <c r="AB3134" s="8">
        <v>0</v>
      </c>
      <c r="AK3134" s="8">
        <v>0</v>
      </c>
      <c r="AL3134" s="8">
        <v>0</v>
      </c>
      <c r="AM3134" s="8">
        <v>0</v>
      </c>
      <c r="AN3134" s="8">
        <v>0</v>
      </c>
      <c r="AO3134" s="8">
        <v>0</v>
      </c>
      <c r="AP3134" s="8">
        <v>0</v>
      </c>
      <c r="AQ3134" s="8">
        <v>0</v>
      </c>
      <c r="AR3134" s="8">
        <v>0</v>
      </c>
      <c r="AS3134" s="8">
        <v>0</v>
      </c>
      <c r="AT3134" s="8">
        <v>0</v>
      </c>
      <c r="AU3134" s="8">
        <v>0</v>
      </c>
      <c r="AV3134" s="8">
        <v>0</v>
      </c>
    </row>
    <row r="3135" spans="1:48">
      <c r="A3135" s="8" t="s">
        <v>4629</v>
      </c>
      <c r="B3135" s="8" t="s">
        <v>4634</v>
      </c>
      <c r="D3135" s="8">
        <v>0</v>
      </c>
      <c r="I3135" s="8">
        <v>0</v>
      </c>
      <c r="S3135" s="8" t="s">
        <v>4635</v>
      </c>
      <c r="T3135" s="8">
        <v>1</v>
      </c>
      <c r="U3135" s="8">
        <v>0</v>
      </c>
      <c r="V3135" s="8">
        <v>0</v>
      </c>
      <c r="W3135" s="8">
        <v>0</v>
      </c>
      <c r="X3135" s="8">
        <v>0</v>
      </c>
      <c r="Y3135" s="8">
        <v>0</v>
      </c>
      <c r="Z3135" s="8">
        <v>0</v>
      </c>
      <c r="AA3135" s="8">
        <v>0</v>
      </c>
      <c r="AB3135" s="8">
        <v>0</v>
      </c>
      <c r="AK3135" s="8">
        <v>0</v>
      </c>
      <c r="AL3135" s="8">
        <v>0</v>
      </c>
      <c r="AM3135" s="8">
        <v>0</v>
      </c>
      <c r="AN3135" s="8">
        <v>0</v>
      </c>
      <c r="AO3135" s="8">
        <v>0</v>
      </c>
      <c r="AP3135" s="8">
        <v>0</v>
      </c>
      <c r="AQ3135" s="8">
        <v>0</v>
      </c>
      <c r="AR3135" s="8">
        <v>0</v>
      </c>
      <c r="AS3135" s="8">
        <v>0</v>
      </c>
      <c r="AT3135" s="8">
        <v>0</v>
      </c>
      <c r="AU3135" s="8">
        <v>0</v>
      </c>
      <c r="AV3135" s="8">
        <v>0</v>
      </c>
    </row>
    <row r="3136" spans="1:48">
      <c r="A3136" s="8" t="s">
        <v>4629</v>
      </c>
      <c r="B3136" s="8" t="s">
        <v>4636</v>
      </c>
      <c r="D3136" s="8">
        <v>0</v>
      </c>
      <c r="I3136" s="8">
        <v>0</v>
      </c>
      <c r="S3136" s="8" t="s">
        <v>4637</v>
      </c>
      <c r="T3136" s="8">
        <v>1</v>
      </c>
      <c r="U3136" s="8">
        <v>0</v>
      </c>
      <c r="V3136" s="8">
        <v>0</v>
      </c>
      <c r="W3136" s="8">
        <v>0</v>
      </c>
      <c r="X3136" s="8">
        <v>0</v>
      </c>
      <c r="Y3136" s="8">
        <v>0</v>
      </c>
      <c r="Z3136" s="8">
        <v>0</v>
      </c>
      <c r="AA3136" s="8">
        <v>0</v>
      </c>
      <c r="AB3136" s="8">
        <v>0</v>
      </c>
      <c r="AK3136" s="8">
        <v>0</v>
      </c>
      <c r="AL3136" s="8">
        <v>0</v>
      </c>
      <c r="AM3136" s="8">
        <v>0</v>
      </c>
      <c r="AN3136" s="8">
        <v>0</v>
      </c>
      <c r="AO3136" s="8">
        <v>0</v>
      </c>
      <c r="AP3136" s="8">
        <v>0</v>
      </c>
      <c r="AQ3136" s="8">
        <v>0</v>
      </c>
      <c r="AR3136" s="8">
        <v>0</v>
      </c>
      <c r="AS3136" s="8">
        <v>0</v>
      </c>
      <c r="AT3136" s="8">
        <v>0</v>
      </c>
      <c r="AU3136" s="8">
        <v>0</v>
      </c>
      <c r="AV3136" s="8">
        <v>0</v>
      </c>
    </row>
    <row r="3137" spans="1:48">
      <c r="A3137" s="8" t="s">
        <v>4629</v>
      </c>
      <c r="B3137" s="8" t="s">
        <v>4638</v>
      </c>
      <c r="D3137" s="8">
        <v>0</v>
      </c>
      <c r="I3137" s="8">
        <v>0</v>
      </c>
      <c r="S3137" s="8" t="s">
        <v>4639</v>
      </c>
      <c r="T3137" s="8">
        <v>1</v>
      </c>
      <c r="U3137" s="8">
        <v>0</v>
      </c>
      <c r="V3137" s="8">
        <v>0</v>
      </c>
      <c r="W3137" s="8">
        <v>0</v>
      </c>
      <c r="X3137" s="8">
        <v>0</v>
      </c>
      <c r="Y3137" s="8">
        <v>0</v>
      </c>
      <c r="Z3137" s="8">
        <v>0</v>
      </c>
      <c r="AA3137" s="8">
        <v>0</v>
      </c>
      <c r="AB3137" s="8">
        <v>0</v>
      </c>
      <c r="AK3137" s="8">
        <v>0</v>
      </c>
      <c r="AL3137" s="8">
        <v>0</v>
      </c>
      <c r="AM3137" s="8">
        <v>0</v>
      </c>
      <c r="AN3137" s="8">
        <v>0</v>
      </c>
      <c r="AO3137" s="8">
        <v>0</v>
      </c>
      <c r="AP3137" s="8">
        <v>0</v>
      </c>
      <c r="AQ3137" s="8">
        <v>0</v>
      </c>
      <c r="AR3137" s="8">
        <v>0</v>
      </c>
      <c r="AS3137" s="8">
        <v>0</v>
      </c>
      <c r="AT3137" s="8">
        <v>0</v>
      </c>
      <c r="AU3137" s="8">
        <v>0</v>
      </c>
      <c r="AV3137" s="8">
        <v>0</v>
      </c>
    </row>
    <row r="3138" spans="1:48">
      <c r="A3138" s="8" t="s">
        <v>4629</v>
      </c>
      <c r="B3138" s="8" t="s">
        <v>4640</v>
      </c>
      <c r="D3138" s="8">
        <v>0</v>
      </c>
      <c r="I3138" s="8">
        <v>0</v>
      </c>
      <c r="S3138" s="8" t="s">
        <v>4641</v>
      </c>
      <c r="T3138" s="8">
        <v>1</v>
      </c>
      <c r="U3138" s="8">
        <v>0</v>
      </c>
      <c r="V3138" s="8">
        <v>0</v>
      </c>
      <c r="W3138" s="8">
        <v>0</v>
      </c>
      <c r="X3138" s="8">
        <v>0</v>
      </c>
      <c r="Y3138" s="8">
        <v>0</v>
      </c>
      <c r="Z3138" s="8">
        <v>0</v>
      </c>
      <c r="AA3138" s="8">
        <v>0</v>
      </c>
      <c r="AB3138" s="8">
        <v>0</v>
      </c>
      <c r="AK3138" s="8">
        <v>0</v>
      </c>
      <c r="AL3138" s="8">
        <v>0</v>
      </c>
      <c r="AM3138" s="8">
        <v>0</v>
      </c>
      <c r="AN3138" s="8">
        <v>0</v>
      </c>
      <c r="AO3138" s="8">
        <v>0</v>
      </c>
      <c r="AP3138" s="8">
        <v>0</v>
      </c>
      <c r="AQ3138" s="8">
        <v>0</v>
      </c>
      <c r="AR3138" s="8">
        <v>0</v>
      </c>
      <c r="AS3138" s="8">
        <v>0</v>
      </c>
      <c r="AT3138" s="8">
        <v>0</v>
      </c>
      <c r="AU3138" s="8">
        <v>0</v>
      </c>
      <c r="AV3138" s="8">
        <v>0</v>
      </c>
    </row>
    <row r="3139" spans="1:48">
      <c r="A3139" s="8" t="s">
        <v>4629</v>
      </c>
      <c r="D3139" s="8">
        <v>0</v>
      </c>
      <c r="I3139" s="8">
        <v>0</v>
      </c>
      <c r="U3139" s="8">
        <v>0</v>
      </c>
      <c r="V3139" s="8">
        <v>0</v>
      </c>
      <c r="W3139" s="8">
        <v>0</v>
      </c>
      <c r="X3139" s="8">
        <v>0</v>
      </c>
      <c r="Y3139" s="8">
        <v>0</v>
      </c>
      <c r="Z3139" s="8">
        <v>0</v>
      </c>
      <c r="AA3139" s="8">
        <v>0</v>
      </c>
      <c r="AB3139" s="8">
        <v>0</v>
      </c>
      <c r="AK3139" s="8">
        <v>0</v>
      </c>
      <c r="AL3139" s="8">
        <v>0</v>
      </c>
      <c r="AM3139" s="8">
        <v>0</v>
      </c>
      <c r="AN3139" s="8">
        <v>0</v>
      </c>
      <c r="AO3139" s="8">
        <v>0</v>
      </c>
      <c r="AP3139" s="8">
        <v>0</v>
      </c>
      <c r="AQ3139" s="8">
        <v>0</v>
      </c>
      <c r="AR3139" s="8">
        <v>0</v>
      </c>
      <c r="AS3139" s="8">
        <v>0</v>
      </c>
      <c r="AT3139" s="8">
        <v>0</v>
      </c>
      <c r="AU3139" s="8">
        <v>0</v>
      </c>
      <c r="AV3139" s="8">
        <v>0</v>
      </c>
    </row>
    <row r="3140" spans="1:48">
      <c r="A3140" s="8" t="s">
        <v>4629</v>
      </c>
      <c r="D3140" s="8">
        <v>0</v>
      </c>
      <c r="I3140" s="8">
        <v>0</v>
      </c>
      <c r="U3140" s="8">
        <v>0</v>
      </c>
      <c r="V3140" s="8">
        <v>0</v>
      </c>
      <c r="W3140" s="8">
        <v>0</v>
      </c>
      <c r="X3140" s="8">
        <v>0</v>
      </c>
      <c r="Y3140" s="8">
        <v>0</v>
      </c>
      <c r="Z3140" s="8">
        <v>0</v>
      </c>
      <c r="AA3140" s="8">
        <v>0</v>
      </c>
      <c r="AB3140" s="8">
        <v>0</v>
      </c>
      <c r="AK3140" s="8">
        <v>0</v>
      </c>
      <c r="AL3140" s="8">
        <v>0</v>
      </c>
      <c r="AM3140" s="8">
        <v>0</v>
      </c>
      <c r="AN3140" s="8">
        <v>0</v>
      </c>
      <c r="AO3140" s="8">
        <v>0</v>
      </c>
      <c r="AP3140" s="8">
        <v>0</v>
      </c>
      <c r="AQ3140" s="8">
        <v>0</v>
      </c>
      <c r="AR3140" s="8">
        <v>0</v>
      </c>
      <c r="AS3140" s="8">
        <v>0</v>
      </c>
      <c r="AT3140" s="8">
        <v>0</v>
      </c>
      <c r="AU3140" s="8">
        <v>0</v>
      </c>
      <c r="AV3140" s="8">
        <v>0</v>
      </c>
    </row>
    <row r="3141" spans="1:48">
      <c r="A3141" s="8" t="s">
        <v>4629</v>
      </c>
      <c r="D3141" s="8">
        <v>0</v>
      </c>
      <c r="I3141" s="8">
        <v>0</v>
      </c>
      <c r="U3141" s="8">
        <v>0</v>
      </c>
      <c r="V3141" s="8">
        <v>0</v>
      </c>
      <c r="W3141" s="8">
        <v>0</v>
      </c>
      <c r="X3141" s="8">
        <v>0</v>
      </c>
      <c r="Y3141" s="8">
        <v>0</v>
      </c>
      <c r="Z3141" s="8">
        <v>0</v>
      </c>
      <c r="AA3141" s="8">
        <v>0</v>
      </c>
      <c r="AB3141" s="8">
        <v>0</v>
      </c>
      <c r="AK3141" s="8">
        <v>0</v>
      </c>
      <c r="AL3141" s="8">
        <v>0</v>
      </c>
      <c r="AM3141" s="8">
        <v>0</v>
      </c>
      <c r="AN3141" s="8">
        <v>0</v>
      </c>
      <c r="AO3141" s="8">
        <v>0</v>
      </c>
      <c r="AP3141" s="8">
        <v>0</v>
      </c>
      <c r="AQ3141" s="8">
        <v>0</v>
      </c>
      <c r="AR3141" s="8">
        <v>0</v>
      </c>
      <c r="AS3141" s="8">
        <v>0</v>
      </c>
      <c r="AT3141" s="8">
        <v>0</v>
      </c>
      <c r="AU3141" s="8">
        <v>0</v>
      </c>
      <c r="AV3141" s="8">
        <v>0</v>
      </c>
    </row>
    <row r="3142" spans="1:48">
      <c r="A3142" s="8" t="s">
        <v>4629</v>
      </c>
      <c r="D3142" s="8">
        <v>0</v>
      </c>
      <c r="I3142" s="8">
        <v>0</v>
      </c>
      <c r="U3142" s="8">
        <v>0</v>
      </c>
      <c r="V3142" s="8">
        <v>0</v>
      </c>
      <c r="W3142" s="8">
        <v>0</v>
      </c>
      <c r="X3142" s="8">
        <v>0</v>
      </c>
      <c r="Y3142" s="8">
        <v>0</v>
      </c>
      <c r="Z3142" s="8">
        <v>0</v>
      </c>
      <c r="AA3142" s="8">
        <v>0</v>
      </c>
      <c r="AB3142" s="8">
        <v>0</v>
      </c>
      <c r="AK3142" s="8">
        <v>0</v>
      </c>
      <c r="AL3142" s="8">
        <v>0</v>
      </c>
      <c r="AM3142" s="8">
        <v>0</v>
      </c>
      <c r="AN3142" s="8">
        <v>0</v>
      </c>
      <c r="AO3142" s="8">
        <v>0</v>
      </c>
      <c r="AP3142" s="8">
        <v>0</v>
      </c>
      <c r="AQ3142" s="8">
        <v>0</v>
      </c>
      <c r="AR3142" s="8">
        <v>0</v>
      </c>
      <c r="AS3142" s="8">
        <v>0</v>
      </c>
      <c r="AT3142" s="8">
        <v>0</v>
      </c>
      <c r="AU3142" s="8">
        <v>0</v>
      </c>
      <c r="AV3142" s="8">
        <v>0</v>
      </c>
    </row>
  </sheetData>
  <autoFilter ref="B2:BX2850" xr:uid="{00000000-0009-0000-0000-000020000000}"/>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List311"/>
  <dimension ref="A1:P9302"/>
  <sheetViews>
    <sheetView workbookViewId="0">
      <selection activeCell="P50" sqref="P50"/>
    </sheetView>
  </sheetViews>
  <sheetFormatPr defaultRowHeight="14.25"/>
  <cols>
    <col min="1" max="1" width="15.5" style="8" customWidth="1"/>
    <col min="2" max="2" width="43" style="8" bestFit="1" customWidth="1"/>
    <col min="3" max="3" width="9" style="8"/>
    <col min="4" max="4" width="15" style="8" customWidth="1"/>
    <col min="5" max="9" width="9" style="8"/>
  </cols>
  <sheetData>
    <row r="1" spans="1:9">
      <c r="A1" s="36">
        <v>45524.329826620371</v>
      </c>
    </row>
    <row r="2" spans="1:9">
      <c r="A2" s="8" t="s">
        <v>9</v>
      </c>
      <c r="B2" s="8">
        <v>0</v>
      </c>
      <c r="C2" s="8">
        <v>0</v>
      </c>
      <c r="D2" s="8">
        <v>0</v>
      </c>
      <c r="E2" s="8">
        <v>0</v>
      </c>
      <c r="F2" s="8">
        <v>0</v>
      </c>
      <c r="G2" s="8">
        <v>0</v>
      </c>
      <c r="H2" s="8">
        <v>0</v>
      </c>
      <c r="I2" s="8">
        <v>0</v>
      </c>
    </row>
    <row r="3" spans="1:9">
      <c r="A3" s="8">
        <v>0.25</v>
      </c>
    </row>
    <row r="4" spans="1:9">
      <c r="A4" s="8">
        <v>0.5</v>
      </c>
    </row>
    <row r="5" spans="1:9">
      <c r="A5" s="8">
        <v>0.75</v>
      </c>
    </row>
    <row r="6" spans="1:9">
      <c r="A6" s="8">
        <v>1</v>
      </c>
    </row>
    <row r="7" spans="1:9">
      <c r="A7" s="8">
        <v>0</v>
      </c>
      <c r="B7" s="8">
        <v>0</v>
      </c>
      <c r="C7" s="8">
        <v>0</v>
      </c>
      <c r="D7" s="8">
        <v>0</v>
      </c>
      <c r="E7" s="8">
        <v>0</v>
      </c>
      <c r="F7" s="8">
        <v>0</v>
      </c>
      <c r="G7" s="8">
        <v>0</v>
      </c>
      <c r="H7" s="8">
        <v>0</v>
      </c>
    </row>
    <row r="8" spans="1:9">
      <c r="A8" s="8" t="s">
        <v>12</v>
      </c>
      <c r="B8" s="8" t="s">
        <v>13</v>
      </c>
      <c r="C8" s="8" t="s">
        <v>4668</v>
      </c>
      <c r="D8" s="8" t="s">
        <v>4669</v>
      </c>
      <c r="E8" s="8" t="s">
        <v>4670</v>
      </c>
      <c r="F8" s="8" t="s">
        <v>4671</v>
      </c>
      <c r="G8" s="8" t="s">
        <v>4672</v>
      </c>
      <c r="H8" s="8" t="s">
        <v>4673</v>
      </c>
      <c r="I8" s="8" t="s">
        <v>4674</v>
      </c>
    </row>
    <row r="9" spans="1:9">
      <c r="A9" s="8">
        <v>3204</v>
      </c>
      <c r="B9" s="8" t="s">
        <v>8242</v>
      </c>
      <c r="C9" s="8" t="s">
        <v>4676</v>
      </c>
      <c r="D9" s="8">
        <v>4043132</v>
      </c>
      <c r="E9" s="8">
        <v>3204</v>
      </c>
      <c r="F9" s="8">
        <v>0</v>
      </c>
      <c r="G9" s="8">
        <v>0</v>
      </c>
      <c r="H9" s="8">
        <v>0</v>
      </c>
      <c r="I9" s="8" t="s">
        <v>2050</v>
      </c>
    </row>
    <row r="10" spans="1:9">
      <c r="A10" s="8">
        <v>9213</v>
      </c>
      <c r="B10" s="35" t="s">
        <v>9065</v>
      </c>
      <c r="C10" s="8" t="s">
        <v>4676</v>
      </c>
      <c r="D10" s="8">
        <v>0</v>
      </c>
      <c r="E10" s="8">
        <v>9213</v>
      </c>
      <c r="F10" s="8">
        <v>0</v>
      </c>
      <c r="G10" s="8">
        <v>0</v>
      </c>
      <c r="H10" s="8">
        <v>0</v>
      </c>
      <c r="I10" s="8" t="s">
        <v>9054</v>
      </c>
    </row>
    <row r="11" spans="1:9">
      <c r="A11" s="8">
        <v>2666</v>
      </c>
      <c r="B11" s="8" t="s">
        <v>7609</v>
      </c>
      <c r="C11" s="8" t="s">
        <v>4676</v>
      </c>
      <c r="D11" s="8">
        <v>215894</v>
      </c>
      <c r="E11" s="8">
        <v>2666</v>
      </c>
      <c r="F11" s="8">
        <v>0</v>
      </c>
      <c r="G11" s="8">
        <v>0</v>
      </c>
      <c r="H11" s="8">
        <v>0</v>
      </c>
      <c r="I11" s="8" t="s">
        <v>2055</v>
      </c>
    </row>
    <row r="12" spans="1:9">
      <c r="A12" s="8">
        <v>3380</v>
      </c>
      <c r="B12" s="8" t="s">
        <v>8461</v>
      </c>
      <c r="C12" s="8" t="s">
        <v>4676</v>
      </c>
      <c r="D12" s="8">
        <v>303008277</v>
      </c>
      <c r="E12" s="8">
        <v>3380</v>
      </c>
      <c r="F12" s="8">
        <v>0</v>
      </c>
      <c r="G12" s="8">
        <v>0</v>
      </c>
      <c r="H12" s="8">
        <v>0</v>
      </c>
      <c r="I12" s="8">
        <v>0</v>
      </c>
    </row>
    <row r="13" spans="1:9">
      <c r="A13" s="8">
        <v>9201</v>
      </c>
      <c r="B13" s="8" t="s">
        <v>9055</v>
      </c>
      <c r="C13" s="8" t="s">
        <v>4676</v>
      </c>
      <c r="D13" s="8">
        <v>0</v>
      </c>
      <c r="E13" s="8">
        <v>9201</v>
      </c>
      <c r="F13" s="8">
        <v>0</v>
      </c>
      <c r="G13" s="8">
        <v>0</v>
      </c>
      <c r="H13" s="8">
        <v>0</v>
      </c>
      <c r="I13" s="8" t="s">
        <v>9054</v>
      </c>
    </row>
    <row r="14" spans="1:9" ht="28.5">
      <c r="A14" s="8">
        <v>3333</v>
      </c>
      <c r="B14" s="35" t="s">
        <v>8406</v>
      </c>
      <c r="C14" s="8" t="s">
        <v>4676</v>
      </c>
      <c r="D14" s="8">
        <v>300026125</v>
      </c>
      <c r="E14" s="8">
        <v>3333</v>
      </c>
      <c r="F14" s="8">
        <v>0</v>
      </c>
      <c r="G14" s="8">
        <v>0</v>
      </c>
      <c r="H14" s="8">
        <v>0</v>
      </c>
      <c r="I14" s="8" t="s">
        <v>8405</v>
      </c>
    </row>
    <row r="15" spans="1:9">
      <c r="A15" s="8">
        <v>3315</v>
      </c>
      <c r="B15" s="35" t="s">
        <v>8377</v>
      </c>
      <c r="C15" s="8" t="s">
        <v>4676</v>
      </c>
      <c r="D15" s="8">
        <v>4052935</v>
      </c>
      <c r="E15" s="8">
        <v>3315</v>
      </c>
      <c r="F15" s="8">
        <v>0</v>
      </c>
      <c r="G15" s="8">
        <v>0</v>
      </c>
      <c r="H15" s="8">
        <v>0</v>
      </c>
      <c r="I15" s="8" t="s">
        <v>2050</v>
      </c>
    </row>
    <row r="16" spans="1:9" ht="28.5">
      <c r="A16" s="8" t="s">
        <v>9214</v>
      </c>
      <c r="B16" s="35" t="s">
        <v>9215</v>
      </c>
      <c r="C16" s="8" t="s">
        <v>4676</v>
      </c>
      <c r="D16" s="8">
        <v>0</v>
      </c>
      <c r="E16" s="8" t="s">
        <v>9214</v>
      </c>
      <c r="F16" s="8">
        <v>0</v>
      </c>
      <c r="G16" s="8">
        <v>0</v>
      </c>
      <c r="H16" s="8">
        <v>0</v>
      </c>
      <c r="I16" s="8" t="s">
        <v>2419</v>
      </c>
    </row>
    <row r="17" spans="1:9">
      <c r="A17" s="8">
        <v>1002</v>
      </c>
      <c r="B17" s="35" t="s">
        <v>4678</v>
      </c>
      <c r="C17" s="8" t="s">
        <v>4676</v>
      </c>
      <c r="D17" s="8">
        <v>0</v>
      </c>
      <c r="E17" s="8">
        <v>1002</v>
      </c>
      <c r="F17" s="8">
        <v>0</v>
      </c>
      <c r="G17" s="8">
        <v>0</v>
      </c>
      <c r="H17" s="8">
        <v>0</v>
      </c>
      <c r="I17" s="8" t="s">
        <v>4677</v>
      </c>
    </row>
    <row r="18" spans="1:9">
      <c r="A18" s="8">
        <v>2638</v>
      </c>
      <c r="B18" s="35" t="s">
        <v>7595</v>
      </c>
      <c r="C18" s="8" t="s">
        <v>4676</v>
      </c>
      <c r="D18" s="8">
        <v>0</v>
      </c>
      <c r="E18" s="8">
        <v>2638</v>
      </c>
      <c r="F18" s="8">
        <v>0</v>
      </c>
      <c r="G18" s="8">
        <v>0</v>
      </c>
      <c r="H18" s="8">
        <v>0</v>
      </c>
      <c r="I18" s="8" t="s">
        <v>2055</v>
      </c>
    </row>
    <row r="19" spans="1:9">
      <c r="A19" s="8">
        <v>2741</v>
      </c>
      <c r="B19" s="35" t="s">
        <v>7674</v>
      </c>
      <c r="C19" s="8" t="s">
        <v>4676</v>
      </c>
      <c r="D19" s="8">
        <v>0</v>
      </c>
      <c r="E19" s="8">
        <v>2741</v>
      </c>
      <c r="F19" s="8">
        <v>0</v>
      </c>
      <c r="G19" s="8">
        <v>0</v>
      </c>
      <c r="H19" s="8">
        <v>0</v>
      </c>
      <c r="I19" s="8" t="s">
        <v>5072</v>
      </c>
    </row>
    <row r="20" spans="1:9">
      <c r="A20" s="8">
        <v>4803</v>
      </c>
      <c r="B20" s="35" t="s">
        <v>8813</v>
      </c>
      <c r="C20" s="8" t="s">
        <v>4676</v>
      </c>
      <c r="D20" s="8" t="s">
        <v>8814</v>
      </c>
      <c r="E20" s="8">
        <v>4803</v>
      </c>
      <c r="F20" s="8">
        <v>0</v>
      </c>
      <c r="G20" s="8">
        <v>0</v>
      </c>
      <c r="H20" s="8">
        <v>0</v>
      </c>
      <c r="I20" s="8" t="s">
        <v>6980</v>
      </c>
    </row>
    <row r="21" spans="1:9">
      <c r="A21" s="8">
        <v>6307</v>
      </c>
      <c r="B21" s="35" t="s">
        <v>8887</v>
      </c>
      <c r="C21" s="8" t="s">
        <v>4676</v>
      </c>
      <c r="D21" s="8">
        <v>0</v>
      </c>
      <c r="E21" s="8">
        <v>6307</v>
      </c>
      <c r="F21" s="8">
        <v>0</v>
      </c>
      <c r="G21" s="8">
        <v>0</v>
      </c>
      <c r="H21" s="8">
        <v>0</v>
      </c>
      <c r="I21" s="8" t="s">
        <v>2021</v>
      </c>
    </row>
    <row r="22" spans="1:9">
      <c r="A22" s="8">
        <v>7020</v>
      </c>
      <c r="B22" s="35" t="s">
        <v>9023</v>
      </c>
      <c r="C22" s="8" t="s">
        <v>4676</v>
      </c>
      <c r="D22" s="8">
        <v>0</v>
      </c>
      <c r="E22" s="8">
        <v>7020</v>
      </c>
      <c r="F22" s="8">
        <v>0</v>
      </c>
      <c r="G22" s="8">
        <v>0</v>
      </c>
      <c r="H22" s="8">
        <v>0</v>
      </c>
      <c r="I22" s="8" t="s">
        <v>9020</v>
      </c>
    </row>
    <row r="23" spans="1:9">
      <c r="A23" s="8">
        <v>6418</v>
      </c>
      <c r="B23" s="35" t="s">
        <v>9006</v>
      </c>
      <c r="C23" s="8" t="s">
        <v>4676</v>
      </c>
      <c r="D23" s="8" t="s">
        <v>9007</v>
      </c>
      <c r="E23" s="8">
        <v>6418</v>
      </c>
      <c r="F23" s="8">
        <v>0</v>
      </c>
      <c r="G23" s="8">
        <v>0</v>
      </c>
      <c r="H23" s="8">
        <v>0</v>
      </c>
      <c r="I23" s="8" t="s">
        <v>8967</v>
      </c>
    </row>
    <row r="24" spans="1:9">
      <c r="A24" s="8">
        <v>3356</v>
      </c>
      <c r="B24" s="35" t="s">
        <v>8437</v>
      </c>
      <c r="C24" s="8" t="s">
        <v>4676</v>
      </c>
      <c r="D24" s="8">
        <v>0</v>
      </c>
      <c r="E24" s="8">
        <v>3356</v>
      </c>
      <c r="F24" s="8">
        <v>0</v>
      </c>
      <c r="G24" s="8">
        <v>0</v>
      </c>
      <c r="H24" s="8">
        <v>0</v>
      </c>
      <c r="I24" s="8">
        <v>0</v>
      </c>
    </row>
    <row r="25" spans="1:9">
      <c r="A25" s="8">
        <v>3206</v>
      </c>
      <c r="B25" s="35" t="s">
        <v>8243</v>
      </c>
      <c r="C25" s="8" t="s">
        <v>4676</v>
      </c>
      <c r="D25" s="8">
        <v>4043135</v>
      </c>
      <c r="E25" s="8">
        <v>3206</v>
      </c>
      <c r="F25" s="8">
        <v>0</v>
      </c>
      <c r="G25" s="8">
        <v>0</v>
      </c>
      <c r="H25" s="8">
        <v>0</v>
      </c>
      <c r="I25" s="8" t="s">
        <v>2050</v>
      </c>
    </row>
    <row r="26" spans="1:9">
      <c r="A26" s="8">
        <v>4813</v>
      </c>
      <c r="B26" s="35" t="s">
        <v>8832</v>
      </c>
      <c r="C26" s="8" t="s">
        <v>4676</v>
      </c>
      <c r="D26" s="8" t="s">
        <v>8833</v>
      </c>
      <c r="E26" s="8">
        <v>4813</v>
      </c>
      <c r="F26" s="8">
        <v>0</v>
      </c>
      <c r="G26" s="8">
        <v>0</v>
      </c>
      <c r="H26" s="8">
        <v>0</v>
      </c>
      <c r="I26" s="8" t="s">
        <v>8829</v>
      </c>
    </row>
    <row r="27" spans="1:9">
      <c r="A27" s="8">
        <v>6422</v>
      </c>
      <c r="B27" s="35" t="s">
        <v>416</v>
      </c>
      <c r="C27" s="8" t="s">
        <v>4676</v>
      </c>
      <c r="D27" s="8">
        <v>0</v>
      </c>
      <c r="E27" s="8">
        <v>6422</v>
      </c>
      <c r="F27" s="8">
        <v>0</v>
      </c>
      <c r="G27" s="8">
        <v>0</v>
      </c>
      <c r="H27" s="8">
        <v>0</v>
      </c>
      <c r="I27" s="8" t="s">
        <v>8967</v>
      </c>
    </row>
    <row r="28" spans="1:9">
      <c r="A28" s="8">
        <v>9401</v>
      </c>
      <c r="B28" s="35" t="s">
        <v>9081</v>
      </c>
      <c r="C28" s="8" t="s">
        <v>4676</v>
      </c>
      <c r="D28" s="8">
        <v>0</v>
      </c>
      <c r="E28" s="8">
        <v>9401</v>
      </c>
      <c r="F28" s="8">
        <v>0</v>
      </c>
      <c r="G28" s="8">
        <v>0</v>
      </c>
      <c r="H28" s="8">
        <v>0</v>
      </c>
      <c r="I28" s="8" t="s">
        <v>9082</v>
      </c>
    </row>
    <row r="29" spans="1:9">
      <c r="A29" s="8">
        <v>2700</v>
      </c>
      <c r="B29" s="35" t="s">
        <v>7633</v>
      </c>
      <c r="C29" s="8" t="s">
        <v>4676</v>
      </c>
      <c r="D29" s="8">
        <v>0</v>
      </c>
      <c r="E29" s="8">
        <v>2700</v>
      </c>
      <c r="F29" s="8">
        <v>0</v>
      </c>
      <c r="G29" s="8">
        <v>0</v>
      </c>
      <c r="H29" s="8">
        <v>0</v>
      </c>
      <c r="I29" s="8" t="s">
        <v>2055</v>
      </c>
    </row>
    <row r="30" spans="1:9" ht="28.5">
      <c r="A30" s="8">
        <v>2505</v>
      </c>
      <c r="B30" s="35" t="s">
        <v>7574</v>
      </c>
      <c r="C30" s="8" t="s">
        <v>4676</v>
      </c>
      <c r="D30" s="8">
        <v>0</v>
      </c>
      <c r="E30" s="8">
        <v>2505</v>
      </c>
      <c r="F30" s="8">
        <v>0</v>
      </c>
      <c r="G30" s="8">
        <v>0</v>
      </c>
      <c r="H30" s="8">
        <v>0</v>
      </c>
      <c r="I30" s="8" t="s">
        <v>2115</v>
      </c>
    </row>
    <row r="31" spans="1:9">
      <c r="A31" s="8">
        <v>3807</v>
      </c>
      <c r="B31" s="8" t="s">
        <v>8761</v>
      </c>
      <c r="C31" s="8" t="s">
        <v>4676</v>
      </c>
      <c r="D31" s="8">
        <v>0</v>
      </c>
      <c r="E31" s="8">
        <v>3807</v>
      </c>
      <c r="F31" s="8">
        <v>0</v>
      </c>
      <c r="G31" s="8">
        <v>0</v>
      </c>
      <c r="H31" s="8">
        <v>0</v>
      </c>
      <c r="I31" s="8">
        <v>0</v>
      </c>
    </row>
    <row r="32" spans="1:9">
      <c r="A32" s="8">
        <v>7208</v>
      </c>
      <c r="B32" s="8" t="s">
        <v>9034</v>
      </c>
      <c r="C32" s="8" t="s">
        <v>4676</v>
      </c>
      <c r="D32" s="8">
        <v>0</v>
      </c>
      <c r="E32" s="8">
        <v>7208</v>
      </c>
      <c r="F32" s="8">
        <v>0</v>
      </c>
      <c r="G32" s="8">
        <v>0</v>
      </c>
      <c r="H32" s="8">
        <v>0</v>
      </c>
      <c r="I32" s="8" t="s">
        <v>9020</v>
      </c>
    </row>
    <row r="33" spans="1:9">
      <c r="A33" s="8">
        <v>3505</v>
      </c>
      <c r="B33" s="8" t="s">
        <v>8540</v>
      </c>
      <c r="C33" s="8" t="s">
        <v>4676</v>
      </c>
      <c r="D33" s="8">
        <v>0</v>
      </c>
      <c r="E33" s="8">
        <v>3505</v>
      </c>
      <c r="F33" s="8">
        <v>0</v>
      </c>
      <c r="G33" s="8">
        <v>0</v>
      </c>
      <c r="H33" s="8">
        <v>0</v>
      </c>
      <c r="I33" s="8" t="s">
        <v>8535</v>
      </c>
    </row>
    <row r="34" spans="1:9">
      <c r="A34" s="8">
        <v>1567</v>
      </c>
      <c r="B34" s="8" t="s">
        <v>13860</v>
      </c>
      <c r="C34" s="8" t="s">
        <v>4676</v>
      </c>
      <c r="D34" s="8">
        <v>0</v>
      </c>
      <c r="E34" s="8">
        <v>1567</v>
      </c>
      <c r="F34" s="8">
        <v>0</v>
      </c>
      <c r="G34" s="8">
        <v>0</v>
      </c>
      <c r="H34" s="8">
        <v>0</v>
      </c>
      <c r="I34" s="8" t="s">
        <v>2412</v>
      </c>
    </row>
    <row r="35" spans="1:9">
      <c r="A35" s="8">
        <v>2168</v>
      </c>
      <c r="B35" s="8" t="s">
        <v>5373</v>
      </c>
      <c r="C35" s="8" t="s">
        <v>4676</v>
      </c>
      <c r="D35" s="8">
        <v>0</v>
      </c>
      <c r="E35" s="8">
        <v>2168</v>
      </c>
      <c r="F35" s="8">
        <v>0</v>
      </c>
      <c r="G35" s="8">
        <v>0</v>
      </c>
      <c r="H35" s="8">
        <v>0</v>
      </c>
      <c r="I35" s="8" t="s">
        <v>5374</v>
      </c>
    </row>
    <row r="36" spans="1:9">
      <c r="A36" s="8">
        <v>9211</v>
      </c>
      <c r="B36" s="8" t="s">
        <v>9063</v>
      </c>
      <c r="C36" s="8" t="s">
        <v>4676</v>
      </c>
      <c r="D36" s="8">
        <v>0</v>
      </c>
      <c r="E36" s="8">
        <v>9211</v>
      </c>
      <c r="F36" s="8">
        <v>0</v>
      </c>
      <c r="G36" s="8">
        <v>0</v>
      </c>
      <c r="H36" s="8">
        <v>0</v>
      </c>
      <c r="I36" s="8" t="s">
        <v>9054</v>
      </c>
    </row>
    <row r="37" spans="1:9">
      <c r="A37" s="8" t="s">
        <v>9209</v>
      </c>
      <c r="B37" s="8" t="s">
        <v>9210</v>
      </c>
      <c r="C37" s="8" t="s">
        <v>4676</v>
      </c>
      <c r="D37" s="8">
        <v>0</v>
      </c>
      <c r="E37" s="8" t="s">
        <v>9209</v>
      </c>
      <c r="F37" s="8">
        <v>0</v>
      </c>
      <c r="G37" s="8">
        <v>0</v>
      </c>
      <c r="H37" s="8">
        <v>0</v>
      </c>
      <c r="I37" s="8" t="s">
        <v>5063</v>
      </c>
    </row>
    <row r="38" spans="1:9">
      <c r="A38" s="8">
        <v>3521</v>
      </c>
      <c r="B38" s="8" t="s">
        <v>8559</v>
      </c>
      <c r="C38" s="8" t="s">
        <v>4676</v>
      </c>
      <c r="D38" s="8">
        <v>9061720</v>
      </c>
      <c r="E38" s="8">
        <v>3521</v>
      </c>
      <c r="F38" s="8">
        <v>0</v>
      </c>
      <c r="G38" s="8">
        <v>0</v>
      </c>
      <c r="H38" s="8">
        <v>0</v>
      </c>
      <c r="I38" s="8" t="s">
        <v>8535</v>
      </c>
    </row>
    <row r="39" spans="1:9">
      <c r="A39" s="8" t="s">
        <v>9280</v>
      </c>
      <c r="B39" s="8" t="s">
        <v>9281</v>
      </c>
      <c r="C39" s="8" t="s">
        <v>4676</v>
      </c>
      <c r="D39" s="8">
        <v>0</v>
      </c>
      <c r="E39" s="8" t="s">
        <v>9280</v>
      </c>
      <c r="F39" s="8">
        <v>0</v>
      </c>
      <c r="G39" s="8">
        <v>0</v>
      </c>
      <c r="H39" s="8">
        <v>0</v>
      </c>
      <c r="I39" s="8" t="s">
        <v>2412</v>
      </c>
    </row>
    <row r="40" spans="1:9">
      <c r="A40" s="8">
        <v>3525</v>
      </c>
      <c r="B40" s="8" t="s">
        <v>8564</v>
      </c>
      <c r="C40" s="8" t="s">
        <v>4676</v>
      </c>
      <c r="D40" s="8">
        <v>9036371</v>
      </c>
      <c r="E40" s="8">
        <v>3525</v>
      </c>
      <c r="F40" s="8">
        <v>0</v>
      </c>
      <c r="G40" s="8">
        <v>0</v>
      </c>
      <c r="H40" s="8">
        <v>0</v>
      </c>
      <c r="I40" s="8" t="s">
        <v>8565</v>
      </c>
    </row>
    <row r="41" spans="1:9">
      <c r="A41" s="8">
        <v>2709</v>
      </c>
      <c r="B41" s="8" t="s">
        <v>7640</v>
      </c>
      <c r="C41" s="8" t="s">
        <v>4676</v>
      </c>
      <c r="D41" s="8">
        <v>420229</v>
      </c>
      <c r="E41" s="8">
        <v>2709</v>
      </c>
      <c r="F41" s="8">
        <v>0</v>
      </c>
      <c r="G41" s="8">
        <v>0</v>
      </c>
      <c r="H41" s="8">
        <v>0</v>
      </c>
      <c r="I41" s="8" t="s">
        <v>5072</v>
      </c>
    </row>
    <row r="42" spans="1:9">
      <c r="A42" s="8" t="s">
        <v>1894</v>
      </c>
      <c r="B42" s="8" t="s">
        <v>1895</v>
      </c>
      <c r="C42" s="8" t="s">
        <v>4676</v>
      </c>
      <c r="D42" s="8">
        <v>0</v>
      </c>
      <c r="E42" s="8" t="s">
        <v>1894</v>
      </c>
      <c r="F42" s="8">
        <v>0</v>
      </c>
      <c r="G42" s="8">
        <v>0</v>
      </c>
      <c r="H42" s="8">
        <v>0</v>
      </c>
      <c r="I42" s="8" t="s">
        <v>2050</v>
      </c>
    </row>
    <row r="43" spans="1:9">
      <c r="A43" s="8">
        <v>3516</v>
      </c>
      <c r="B43" s="8" t="s">
        <v>8554</v>
      </c>
      <c r="C43" s="8" t="s">
        <v>4676</v>
      </c>
      <c r="D43" s="8">
        <v>140102</v>
      </c>
      <c r="E43" s="8">
        <v>3516</v>
      </c>
      <c r="F43" s="8">
        <v>0</v>
      </c>
      <c r="G43" s="8">
        <v>0</v>
      </c>
      <c r="H43" s="8">
        <v>0</v>
      </c>
      <c r="I43" s="8" t="s">
        <v>8535</v>
      </c>
    </row>
    <row r="44" spans="1:9">
      <c r="A44" s="8">
        <v>3524</v>
      </c>
      <c r="B44" s="8" t="s">
        <v>8563</v>
      </c>
      <c r="C44" s="8" t="s">
        <v>4676</v>
      </c>
      <c r="D44" s="8">
        <v>0</v>
      </c>
      <c r="E44" s="8">
        <v>3524</v>
      </c>
      <c r="F44" s="8">
        <v>0</v>
      </c>
      <c r="G44" s="8">
        <v>0</v>
      </c>
      <c r="H44" s="8">
        <v>0</v>
      </c>
      <c r="I44" s="8" t="s">
        <v>8535</v>
      </c>
    </row>
    <row r="45" spans="1:9">
      <c r="A45" s="8" t="s">
        <v>9238</v>
      </c>
      <c r="B45" s="35" t="s">
        <v>9239</v>
      </c>
      <c r="C45" s="8" t="s">
        <v>4676</v>
      </c>
      <c r="D45" s="8">
        <v>0</v>
      </c>
      <c r="E45" s="8" t="s">
        <v>9238</v>
      </c>
      <c r="F45" s="8">
        <v>0</v>
      </c>
      <c r="G45" s="8">
        <v>0</v>
      </c>
      <c r="H45" s="8">
        <v>0</v>
      </c>
      <c r="I45" s="8" t="s">
        <v>2412</v>
      </c>
    </row>
    <row r="46" spans="1:9">
      <c r="A46" s="8" t="s">
        <v>9242</v>
      </c>
      <c r="B46" s="8" t="s">
        <v>9243</v>
      </c>
      <c r="C46" s="8" t="s">
        <v>4676</v>
      </c>
      <c r="D46" s="8">
        <v>0</v>
      </c>
      <c r="E46" s="8" t="s">
        <v>9242</v>
      </c>
      <c r="F46" s="8">
        <v>0</v>
      </c>
      <c r="G46" s="8">
        <v>0</v>
      </c>
      <c r="H46" s="8">
        <v>0</v>
      </c>
      <c r="I46" s="8" t="s">
        <v>2412</v>
      </c>
    </row>
    <row r="47" spans="1:9">
      <c r="A47" s="8">
        <v>3299</v>
      </c>
      <c r="B47" s="8" t="s">
        <v>8357</v>
      </c>
      <c r="C47" s="8" t="s">
        <v>4676</v>
      </c>
      <c r="D47" s="8">
        <v>4049454</v>
      </c>
      <c r="E47" s="8">
        <v>3299</v>
      </c>
      <c r="F47" s="8">
        <v>0</v>
      </c>
      <c r="G47" s="8">
        <v>0</v>
      </c>
      <c r="H47" s="8">
        <v>0</v>
      </c>
      <c r="I47" s="8" t="s">
        <v>2050</v>
      </c>
    </row>
    <row r="48" spans="1:9">
      <c r="A48" s="8" t="s">
        <v>8399</v>
      </c>
      <c r="B48" s="8" t="s">
        <v>8400</v>
      </c>
      <c r="C48" s="8" t="s">
        <v>4676</v>
      </c>
      <c r="D48" s="8">
        <v>303007602</v>
      </c>
      <c r="E48" s="8" t="s">
        <v>8399</v>
      </c>
      <c r="F48" s="8">
        <v>0</v>
      </c>
      <c r="G48" s="8">
        <v>0</v>
      </c>
      <c r="H48" s="8">
        <v>0</v>
      </c>
      <c r="I48" s="8" t="s">
        <v>8384</v>
      </c>
    </row>
    <row r="49" spans="1:9">
      <c r="A49" s="8">
        <v>1566</v>
      </c>
      <c r="B49" s="8" t="s">
        <v>6503</v>
      </c>
      <c r="C49" s="8" t="s">
        <v>4676</v>
      </c>
      <c r="D49" s="8">
        <v>0</v>
      </c>
      <c r="E49" s="8">
        <v>1566</v>
      </c>
      <c r="F49" s="8">
        <v>0</v>
      </c>
      <c r="G49" s="8">
        <v>0</v>
      </c>
      <c r="H49" s="8">
        <v>0</v>
      </c>
      <c r="I49" s="8">
        <v>0</v>
      </c>
    </row>
    <row r="50" spans="1:9">
      <c r="A50" s="8">
        <v>6309</v>
      </c>
      <c r="B50" s="8" t="s">
        <v>8889</v>
      </c>
      <c r="C50" s="8" t="s">
        <v>4676</v>
      </c>
      <c r="D50" s="8">
        <v>0</v>
      </c>
      <c r="E50" s="8">
        <v>6309</v>
      </c>
      <c r="F50" s="8">
        <v>0</v>
      </c>
      <c r="G50" s="8">
        <v>0</v>
      </c>
      <c r="H50" s="8">
        <v>0</v>
      </c>
      <c r="I50" s="8" t="s">
        <v>2021</v>
      </c>
    </row>
    <row r="51" spans="1:9">
      <c r="A51" s="8">
        <v>4304</v>
      </c>
      <c r="B51" s="8" t="s">
        <v>8803</v>
      </c>
      <c r="C51" s="8" t="s">
        <v>4676</v>
      </c>
      <c r="D51" s="8">
        <v>0</v>
      </c>
      <c r="E51" s="8">
        <v>4304</v>
      </c>
      <c r="F51" s="8">
        <v>0</v>
      </c>
      <c r="G51" s="8">
        <v>0</v>
      </c>
      <c r="H51" s="8">
        <v>0</v>
      </c>
      <c r="I51" s="8" t="s">
        <v>2189</v>
      </c>
    </row>
    <row r="52" spans="1:9">
      <c r="A52" s="8">
        <v>2161</v>
      </c>
      <c r="B52" s="8" t="s">
        <v>7453</v>
      </c>
      <c r="C52" s="8" t="s">
        <v>4676</v>
      </c>
      <c r="D52" s="8" t="s">
        <v>7454</v>
      </c>
      <c r="E52" s="8">
        <v>2161</v>
      </c>
      <c r="F52" s="8">
        <v>0</v>
      </c>
      <c r="G52" s="8">
        <v>0</v>
      </c>
      <c r="H52" s="8">
        <v>0</v>
      </c>
      <c r="I52" s="8" t="s">
        <v>5374</v>
      </c>
    </row>
    <row r="53" spans="1:9">
      <c r="A53" s="8">
        <v>9804</v>
      </c>
      <c r="B53" s="8" t="s">
        <v>9098</v>
      </c>
      <c r="C53" s="8" t="s">
        <v>4676</v>
      </c>
      <c r="D53" s="8">
        <v>0</v>
      </c>
      <c r="E53" s="8">
        <v>9804</v>
      </c>
      <c r="F53" s="8">
        <v>0</v>
      </c>
      <c r="G53" s="8">
        <v>0</v>
      </c>
      <c r="H53" s="8">
        <v>0</v>
      </c>
      <c r="I53" s="8" t="s">
        <v>2604</v>
      </c>
    </row>
    <row r="54" spans="1:9">
      <c r="A54" s="8" t="s">
        <v>8306</v>
      </c>
      <c r="B54" s="8" t="s">
        <v>8307</v>
      </c>
      <c r="C54" s="8" t="s">
        <v>4676</v>
      </c>
      <c r="D54" s="8">
        <v>4043226</v>
      </c>
      <c r="E54" s="8" t="s">
        <v>8306</v>
      </c>
      <c r="F54" s="8">
        <v>0</v>
      </c>
      <c r="G54" s="8">
        <v>0</v>
      </c>
      <c r="H54" s="8">
        <v>0</v>
      </c>
      <c r="I54" s="8" t="s">
        <v>2050</v>
      </c>
    </row>
    <row r="55" spans="1:9">
      <c r="A55" s="8" t="s">
        <v>13861</v>
      </c>
      <c r="B55" s="8" t="s">
        <v>13862</v>
      </c>
      <c r="C55" s="8" t="s">
        <v>4676</v>
      </c>
      <c r="D55" s="8">
        <v>0</v>
      </c>
      <c r="E55" s="8" t="s">
        <v>13861</v>
      </c>
      <c r="F55" s="8">
        <v>0</v>
      </c>
      <c r="G55" s="8">
        <v>0</v>
      </c>
      <c r="H55" s="8">
        <v>0</v>
      </c>
      <c r="I55" s="8">
        <v>0</v>
      </c>
    </row>
    <row r="56" spans="1:9">
      <c r="A56" s="8">
        <v>3526</v>
      </c>
      <c r="B56" s="8" t="s">
        <v>8566</v>
      </c>
      <c r="C56" s="8" t="s">
        <v>4676</v>
      </c>
      <c r="D56" s="8">
        <v>9036373</v>
      </c>
      <c r="E56" s="8">
        <v>3526</v>
      </c>
      <c r="F56" s="8">
        <v>0</v>
      </c>
      <c r="G56" s="8">
        <v>0</v>
      </c>
      <c r="H56" s="8">
        <v>0</v>
      </c>
      <c r="I56" s="8" t="s">
        <v>8565</v>
      </c>
    </row>
    <row r="57" spans="1:9">
      <c r="A57" s="8">
        <v>3390</v>
      </c>
      <c r="B57" s="8" t="s">
        <v>8469</v>
      </c>
      <c r="C57" s="8" t="s">
        <v>4676</v>
      </c>
      <c r="D57" s="8">
        <v>303010717</v>
      </c>
      <c r="E57" s="8">
        <v>3390</v>
      </c>
      <c r="F57" s="8">
        <v>0</v>
      </c>
      <c r="G57" s="8">
        <v>0</v>
      </c>
      <c r="H57" s="8">
        <v>0</v>
      </c>
      <c r="I57" s="8" t="s">
        <v>8384</v>
      </c>
    </row>
    <row r="58" spans="1:9">
      <c r="A58" s="8">
        <v>4263</v>
      </c>
      <c r="B58" s="8" t="s">
        <v>8796</v>
      </c>
      <c r="C58" s="8" t="s">
        <v>4676</v>
      </c>
      <c r="D58" s="8">
        <v>0</v>
      </c>
      <c r="E58" s="8">
        <v>4263</v>
      </c>
      <c r="F58" s="8">
        <v>0</v>
      </c>
      <c r="G58" s="8">
        <v>0</v>
      </c>
      <c r="H58" s="8">
        <v>0</v>
      </c>
      <c r="I58" s="8" t="s">
        <v>2189</v>
      </c>
    </row>
    <row r="59" spans="1:9">
      <c r="A59" s="8">
        <v>4111</v>
      </c>
      <c r="B59" s="8" t="s">
        <v>8764</v>
      </c>
      <c r="C59" s="8" t="s">
        <v>4676</v>
      </c>
      <c r="D59" s="8">
        <v>0</v>
      </c>
      <c r="E59" s="8">
        <v>4111</v>
      </c>
      <c r="F59" s="8">
        <v>0</v>
      </c>
      <c r="G59" s="8">
        <v>0</v>
      </c>
      <c r="H59" s="8">
        <v>0</v>
      </c>
      <c r="I59" s="8" t="s">
        <v>2189</v>
      </c>
    </row>
    <row r="60" spans="1:9">
      <c r="A60" s="8">
        <v>3527</v>
      </c>
      <c r="B60" s="8" t="s">
        <v>8567</v>
      </c>
      <c r="C60" s="8" t="s">
        <v>4676</v>
      </c>
      <c r="D60" s="8" t="s">
        <v>8568</v>
      </c>
      <c r="E60" s="8">
        <v>3527</v>
      </c>
      <c r="F60" s="8">
        <v>0</v>
      </c>
      <c r="G60" s="8">
        <v>0</v>
      </c>
      <c r="H60" s="8">
        <v>0</v>
      </c>
      <c r="I60" s="8" t="s">
        <v>8565</v>
      </c>
    </row>
    <row r="61" spans="1:9">
      <c r="A61" s="8">
        <v>3384</v>
      </c>
      <c r="B61" s="8" t="s">
        <v>8465</v>
      </c>
      <c r="C61" s="8" t="s">
        <v>4676</v>
      </c>
      <c r="D61" s="8">
        <v>303006386</v>
      </c>
      <c r="E61" s="8">
        <v>3384</v>
      </c>
      <c r="F61" s="8">
        <v>0</v>
      </c>
      <c r="G61" s="8">
        <v>0</v>
      </c>
      <c r="H61" s="8">
        <v>0</v>
      </c>
      <c r="I61" s="8" t="s">
        <v>8384</v>
      </c>
    </row>
    <row r="62" spans="1:9">
      <c r="A62" s="8">
        <v>3366</v>
      </c>
      <c r="B62" s="8" t="s">
        <v>8447</v>
      </c>
      <c r="C62" s="8" t="s">
        <v>4676</v>
      </c>
      <c r="D62" s="8">
        <v>303004574</v>
      </c>
      <c r="E62" s="8">
        <v>3366</v>
      </c>
      <c r="F62" s="8">
        <v>0</v>
      </c>
      <c r="G62" s="8">
        <v>0</v>
      </c>
      <c r="H62" s="8">
        <v>0</v>
      </c>
      <c r="I62" s="8" t="s">
        <v>8384</v>
      </c>
    </row>
    <row r="63" spans="1:9">
      <c r="A63" s="8">
        <v>3210</v>
      </c>
      <c r="B63" s="8" t="s">
        <v>8247</v>
      </c>
      <c r="C63" s="8" t="s">
        <v>4676</v>
      </c>
      <c r="D63" s="8">
        <v>4042412</v>
      </c>
      <c r="E63" s="8">
        <v>3210</v>
      </c>
      <c r="F63" s="8">
        <v>0</v>
      </c>
      <c r="G63" s="8">
        <v>0</v>
      </c>
      <c r="H63" s="8">
        <v>0</v>
      </c>
      <c r="I63" s="8" t="s">
        <v>2050</v>
      </c>
    </row>
    <row r="64" spans="1:9">
      <c r="A64" s="8">
        <v>4266</v>
      </c>
      <c r="B64" s="8" t="s">
        <v>8799</v>
      </c>
      <c r="C64" s="8" t="s">
        <v>4676</v>
      </c>
      <c r="D64" s="8">
        <v>0</v>
      </c>
      <c r="E64" s="8">
        <v>4266</v>
      </c>
      <c r="F64" s="8">
        <v>0</v>
      </c>
      <c r="G64" s="8">
        <v>0</v>
      </c>
      <c r="H64" s="8">
        <v>0</v>
      </c>
      <c r="I64" s="8" t="s">
        <v>2189</v>
      </c>
    </row>
    <row r="65" spans="1:9">
      <c r="A65" s="8">
        <v>2685</v>
      </c>
      <c r="B65" s="8" t="s">
        <v>7625</v>
      </c>
      <c r="C65" s="8" t="s">
        <v>4676</v>
      </c>
      <c r="D65" s="8">
        <v>0</v>
      </c>
      <c r="E65" s="8">
        <v>2685</v>
      </c>
      <c r="F65" s="8">
        <v>0</v>
      </c>
      <c r="G65" s="8">
        <v>0</v>
      </c>
      <c r="H65" s="8">
        <v>0</v>
      </c>
      <c r="I65" s="8" t="s">
        <v>2191</v>
      </c>
    </row>
    <row r="66" spans="1:9">
      <c r="A66" s="8">
        <v>3362</v>
      </c>
      <c r="B66" s="8" t="s">
        <v>8443</v>
      </c>
      <c r="C66" s="8" t="s">
        <v>4676</v>
      </c>
      <c r="D66" s="8">
        <v>303005893</v>
      </c>
      <c r="E66" s="8">
        <v>3362</v>
      </c>
      <c r="F66" s="8">
        <v>0</v>
      </c>
      <c r="G66" s="8">
        <v>0</v>
      </c>
      <c r="H66" s="8">
        <v>0</v>
      </c>
      <c r="I66" s="8" t="s">
        <v>6061</v>
      </c>
    </row>
    <row r="67" spans="1:9">
      <c r="A67" s="8" t="s">
        <v>9300</v>
      </c>
      <c r="B67" s="8" t="s">
        <v>9301</v>
      </c>
      <c r="C67" s="8" t="s">
        <v>4676</v>
      </c>
      <c r="D67" s="8">
        <v>0</v>
      </c>
      <c r="E67" s="8" t="s">
        <v>9300</v>
      </c>
      <c r="F67" s="8">
        <v>0</v>
      </c>
      <c r="G67" s="8">
        <v>0</v>
      </c>
      <c r="H67" s="8">
        <v>0</v>
      </c>
      <c r="I67" s="8" t="s">
        <v>9302</v>
      </c>
    </row>
    <row r="68" spans="1:9">
      <c r="A68" s="8">
        <v>2675</v>
      </c>
      <c r="B68" s="8" t="s">
        <v>7616</v>
      </c>
      <c r="C68" s="8" t="s">
        <v>4676</v>
      </c>
      <c r="D68" s="8">
        <v>215901</v>
      </c>
      <c r="E68" s="8">
        <v>2675</v>
      </c>
      <c r="F68" s="8">
        <v>0</v>
      </c>
      <c r="G68" s="8">
        <v>0</v>
      </c>
      <c r="H68" s="8">
        <v>0</v>
      </c>
      <c r="I68" s="8" t="s">
        <v>2055</v>
      </c>
    </row>
    <row r="69" spans="1:9">
      <c r="A69" s="8">
        <v>6303</v>
      </c>
      <c r="B69" s="8" t="s">
        <v>8883</v>
      </c>
      <c r="C69" s="8" t="s">
        <v>4676</v>
      </c>
      <c r="D69" s="8">
        <v>0</v>
      </c>
      <c r="E69" s="8">
        <v>6303</v>
      </c>
      <c r="F69" s="8">
        <v>0</v>
      </c>
      <c r="G69" s="8">
        <v>0</v>
      </c>
      <c r="H69" s="8">
        <v>0</v>
      </c>
      <c r="I69" s="8" t="s">
        <v>2021</v>
      </c>
    </row>
    <row r="70" spans="1:9">
      <c r="A70" s="8">
        <v>7022</v>
      </c>
      <c r="B70" s="8" t="s">
        <v>9024</v>
      </c>
      <c r="C70" s="8" t="s">
        <v>4676</v>
      </c>
      <c r="D70" s="8">
        <v>0</v>
      </c>
      <c r="E70" s="8">
        <v>7022</v>
      </c>
      <c r="F70" s="8">
        <v>0</v>
      </c>
      <c r="G70" s="8">
        <v>0</v>
      </c>
      <c r="H70" s="8">
        <v>0</v>
      </c>
      <c r="I70" s="8" t="s">
        <v>9020</v>
      </c>
    </row>
    <row r="71" spans="1:9">
      <c r="A71" s="8">
        <v>6406</v>
      </c>
      <c r="B71" s="8" t="s">
        <v>8965</v>
      </c>
      <c r="C71" s="8" t="s">
        <v>4676</v>
      </c>
      <c r="D71" s="8" t="s">
        <v>8966</v>
      </c>
      <c r="E71" s="8">
        <v>6406</v>
      </c>
      <c r="F71" s="8">
        <v>0</v>
      </c>
      <c r="G71" s="8">
        <v>0</v>
      </c>
      <c r="H71" s="8">
        <v>0</v>
      </c>
      <c r="I71" s="8" t="s">
        <v>8967</v>
      </c>
    </row>
    <row r="72" spans="1:9">
      <c r="A72" s="8">
        <v>3220</v>
      </c>
      <c r="B72" s="8" t="s">
        <v>8265</v>
      </c>
      <c r="C72" s="8" t="s">
        <v>4676</v>
      </c>
      <c r="D72" s="8">
        <v>4042389</v>
      </c>
      <c r="E72" s="8">
        <v>3220</v>
      </c>
      <c r="F72" s="8">
        <v>0</v>
      </c>
      <c r="G72" s="8">
        <v>0</v>
      </c>
      <c r="H72" s="8">
        <v>0</v>
      </c>
      <c r="I72" s="8" t="s">
        <v>2050</v>
      </c>
    </row>
    <row r="73" spans="1:9">
      <c r="A73" s="8" t="s">
        <v>9284</v>
      </c>
      <c r="B73" s="8" t="s">
        <v>9285</v>
      </c>
      <c r="C73" s="8" t="s">
        <v>4676</v>
      </c>
      <c r="D73" s="8">
        <v>0</v>
      </c>
      <c r="E73" s="8" t="s">
        <v>9284</v>
      </c>
      <c r="F73" s="8">
        <v>0</v>
      </c>
      <c r="G73" s="8">
        <v>0</v>
      </c>
      <c r="H73" s="8">
        <v>0</v>
      </c>
      <c r="I73" s="8" t="s">
        <v>2412</v>
      </c>
    </row>
    <row r="74" spans="1:9">
      <c r="A74" s="8">
        <v>3359</v>
      </c>
      <c r="B74" s="8" t="s">
        <v>8439</v>
      </c>
      <c r="C74" s="8" t="s">
        <v>4676</v>
      </c>
      <c r="D74" s="8">
        <v>4083964</v>
      </c>
      <c r="E74" s="8">
        <v>3359</v>
      </c>
      <c r="F74" s="8">
        <v>0</v>
      </c>
      <c r="G74" s="8">
        <v>0</v>
      </c>
      <c r="H74" s="8">
        <v>0</v>
      </c>
      <c r="I74" s="8" t="s">
        <v>2050</v>
      </c>
    </row>
    <row r="75" spans="1:9">
      <c r="A75" s="8">
        <v>2740</v>
      </c>
      <c r="B75" s="8" t="s">
        <v>7673</v>
      </c>
      <c r="C75" s="8" t="s">
        <v>4676</v>
      </c>
      <c r="D75" s="8">
        <v>0</v>
      </c>
      <c r="E75" s="8">
        <v>2740</v>
      </c>
      <c r="F75" s="8">
        <v>0</v>
      </c>
      <c r="G75" s="8">
        <v>0</v>
      </c>
      <c r="H75" s="8">
        <v>0</v>
      </c>
      <c r="I75" s="8" t="s">
        <v>5072</v>
      </c>
    </row>
    <row r="76" spans="1:9">
      <c r="A76" s="8" t="s">
        <v>9232</v>
      </c>
      <c r="B76" s="8" t="s">
        <v>9233</v>
      </c>
      <c r="C76" s="8" t="s">
        <v>4676</v>
      </c>
      <c r="D76" s="8">
        <v>0</v>
      </c>
      <c r="E76" s="8" t="s">
        <v>9232</v>
      </c>
      <c r="F76" s="8">
        <v>0</v>
      </c>
      <c r="G76" s="8">
        <v>0</v>
      </c>
      <c r="H76" s="8">
        <v>0</v>
      </c>
      <c r="I76" s="8" t="s">
        <v>2419</v>
      </c>
    </row>
    <row r="77" spans="1:9">
      <c r="A77" s="8" t="s">
        <v>9230</v>
      </c>
      <c r="B77" s="8" t="s">
        <v>9231</v>
      </c>
      <c r="C77" s="8" t="s">
        <v>4676</v>
      </c>
      <c r="D77" s="8">
        <v>0</v>
      </c>
      <c r="E77" s="8" t="s">
        <v>9230</v>
      </c>
      <c r="F77" s="8">
        <v>0</v>
      </c>
      <c r="G77" s="8">
        <v>0</v>
      </c>
      <c r="H77" s="8">
        <v>0</v>
      </c>
      <c r="I77" s="8" t="s">
        <v>2419</v>
      </c>
    </row>
    <row r="78" spans="1:9">
      <c r="A78" s="8" t="s">
        <v>9114</v>
      </c>
      <c r="B78" s="8" t="s">
        <v>9115</v>
      </c>
      <c r="C78" s="8" t="s">
        <v>4676</v>
      </c>
      <c r="D78" s="8">
        <v>0</v>
      </c>
      <c r="E78" s="8" t="s">
        <v>9114</v>
      </c>
      <c r="F78" s="8">
        <v>0</v>
      </c>
      <c r="G78" s="8">
        <v>0</v>
      </c>
      <c r="H78" s="8">
        <v>0</v>
      </c>
      <c r="I78" s="8" t="s">
        <v>9116</v>
      </c>
    </row>
    <row r="79" spans="1:9">
      <c r="A79" s="8">
        <v>9101</v>
      </c>
      <c r="B79" s="8" t="s">
        <v>9040</v>
      </c>
      <c r="C79" s="8" t="s">
        <v>4676</v>
      </c>
      <c r="D79" s="8">
        <v>0</v>
      </c>
      <c r="E79" s="8">
        <v>9101</v>
      </c>
      <c r="F79" s="8">
        <v>0</v>
      </c>
      <c r="G79" s="8">
        <v>0</v>
      </c>
      <c r="H79" s="8">
        <v>0</v>
      </c>
      <c r="I79" s="8" t="s">
        <v>9041</v>
      </c>
    </row>
    <row r="80" spans="1:9">
      <c r="A80" s="8">
        <v>3517</v>
      </c>
      <c r="B80" s="8" t="s">
        <v>8555</v>
      </c>
      <c r="C80" s="8" t="s">
        <v>4676</v>
      </c>
      <c r="D80" s="8">
        <v>140094</v>
      </c>
      <c r="E80" s="8">
        <v>3517</v>
      </c>
      <c r="F80" s="8">
        <v>0</v>
      </c>
      <c r="G80" s="8">
        <v>0</v>
      </c>
      <c r="H80" s="8">
        <v>0</v>
      </c>
      <c r="I80" s="8" t="s">
        <v>8535</v>
      </c>
    </row>
    <row r="81" spans="1:9">
      <c r="A81" s="8">
        <v>6407</v>
      </c>
      <c r="B81" s="8" t="s">
        <v>8968</v>
      </c>
      <c r="C81" s="8" t="s">
        <v>4676</v>
      </c>
      <c r="D81" s="8" t="s">
        <v>8969</v>
      </c>
      <c r="E81" s="8">
        <v>6407</v>
      </c>
      <c r="F81" s="8">
        <v>0</v>
      </c>
      <c r="G81" s="8">
        <v>0</v>
      </c>
      <c r="H81" s="8">
        <v>0</v>
      </c>
      <c r="I81" s="8" t="s">
        <v>8967</v>
      </c>
    </row>
    <row r="82" spans="1:9">
      <c r="A82" s="8">
        <v>1563</v>
      </c>
      <c r="B82" s="8" t="s">
        <v>6501</v>
      </c>
      <c r="C82" s="8" t="s">
        <v>4676</v>
      </c>
      <c r="D82" s="8">
        <v>0</v>
      </c>
      <c r="E82" s="8">
        <v>1563</v>
      </c>
      <c r="F82" s="8">
        <v>0</v>
      </c>
      <c r="G82" s="8">
        <v>0</v>
      </c>
      <c r="H82" s="8">
        <v>0</v>
      </c>
      <c r="I82" s="8">
        <v>0</v>
      </c>
    </row>
    <row r="83" spans="1:9">
      <c r="A83" s="8">
        <v>3280</v>
      </c>
      <c r="B83" s="8" t="s">
        <v>8338</v>
      </c>
      <c r="C83" s="8" t="s">
        <v>4676</v>
      </c>
      <c r="D83" s="8">
        <v>4047330</v>
      </c>
      <c r="E83" s="8">
        <v>3280</v>
      </c>
      <c r="F83" s="8">
        <v>0</v>
      </c>
      <c r="G83" s="8">
        <v>0</v>
      </c>
      <c r="H83" s="8">
        <v>0</v>
      </c>
      <c r="I83" s="8" t="s">
        <v>2050</v>
      </c>
    </row>
    <row r="84" spans="1:9">
      <c r="A84" s="8" t="s">
        <v>8268</v>
      </c>
      <c r="B84" s="8" t="s">
        <v>8269</v>
      </c>
      <c r="C84" s="8" t="s">
        <v>4676</v>
      </c>
      <c r="D84" s="8">
        <v>4048290</v>
      </c>
      <c r="E84" s="8" t="s">
        <v>8268</v>
      </c>
      <c r="F84" s="8">
        <v>0</v>
      </c>
      <c r="G84" s="8">
        <v>0</v>
      </c>
      <c r="H84" s="8">
        <v>0</v>
      </c>
      <c r="I84" s="8" t="s">
        <v>2050</v>
      </c>
    </row>
    <row r="85" spans="1:9">
      <c r="A85" s="8" t="s">
        <v>9244</v>
      </c>
      <c r="B85" s="8" t="s">
        <v>9245</v>
      </c>
      <c r="C85" s="8" t="s">
        <v>4676</v>
      </c>
      <c r="D85" s="8">
        <v>0</v>
      </c>
      <c r="E85" s="8" t="s">
        <v>9244</v>
      </c>
      <c r="F85" s="8">
        <v>0</v>
      </c>
      <c r="G85" s="8">
        <v>0</v>
      </c>
      <c r="H85" s="8">
        <v>0</v>
      </c>
      <c r="I85" s="8" t="s">
        <v>2412</v>
      </c>
    </row>
    <row r="86" spans="1:9">
      <c r="A86" s="8" t="s">
        <v>9254</v>
      </c>
      <c r="B86" s="8" t="s">
        <v>9255</v>
      </c>
      <c r="C86" s="8" t="s">
        <v>4676</v>
      </c>
      <c r="D86" s="8">
        <v>0</v>
      </c>
      <c r="E86" s="8" t="s">
        <v>9254</v>
      </c>
      <c r="F86" s="8">
        <v>0</v>
      </c>
      <c r="G86" s="8">
        <v>0</v>
      </c>
      <c r="H86" s="8">
        <v>0</v>
      </c>
      <c r="I86" s="8" t="s">
        <v>2412</v>
      </c>
    </row>
    <row r="87" spans="1:9">
      <c r="A87" s="8">
        <v>1015</v>
      </c>
      <c r="B87" s="8" t="s">
        <v>4693</v>
      </c>
      <c r="C87" s="8" t="s">
        <v>4676</v>
      </c>
      <c r="D87" s="8">
        <v>0</v>
      </c>
      <c r="E87" s="8">
        <v>1015</v>
      </c>
      <c r="F87" s="8">
        <v>0</v>
      </c>
      <c r="G87" s="8">
        <v>0</v>
      </c>
      <c r="H87" s="8">
        <v>0</v>
      </c>
      <c r="I87" s="8" t="s">
        <v>4690</v>
      </c>
    </row>
    <row r="88" spans="1:9">
      <c r="A88" s="8">
        <v>9806</v>
      </c>
      <c r="B88" s="8" t="s">
        <v>9100</v>
      </c>
      <c r="C88" s="8" t="s">
        <v>4676</v>
      </c>
      <c r="D88" s="8" t="s">
        <v>9101</v>
      </c>
      <c r="E88" s="8">
        <v>9806</v>
      </c>
      <c r="F88" s="8">
        <v>0</v>
      </c>
      <c r="G88" s="8">
        <v>0</v>
      </c>
      <c r="H88" s="8">
        <v>0</v>
      </c>
      <c r="I88" s="8" t="s">
        <v>2604</v>
      </c>
    </row>
    <row r="89" spans="1:9">
      <c r="A89" s="8">
        <v>1030</v>
      </c>
      <c r="B89" s="8" t="s">
        <v>13863</v>
      </c>
      <c r="C89" s="8" t="s">
        <v>4676</v>
      </c>
      <c r="D89" s="8" t="s">
        <v>13864</v>
      </c>
      <c r="E89" s="8">
        <v>1030</v>
      </c>
      <c r="F89" s="8">
        <v>0</v>
      </c>
      <c r="G89" s="8">
        <v>0</v>
      </c>
      <c r="H89" s="8">
        <v>0</v>
      </c>
      <c r="I89" s="8">
        <v>0</v>
      </c>
    </row>
    <row r="90" spans="1:9">
      <c r="A90" s="8">
        <v>2766</v>
      </c>
      <c r="B90" s="8" t="s">
        <v>13865</v>
      </c>
      <c r="C90" s="8" t="s">
        <v>4676</v>
      </c>
      <c r="D90" s="8">
        <v>0</v>
      </c>
      <c r="E90" s="8">
        <v>2766</v>
      </c>
      <c r="F90" s="8">
        <v>0</v>
      </c>
      <c r="G90" s="8">
        <v>0</v>
      </c>
      <c r="H90" s="8">
        <v>0</v>
      </c>
      <c r="I90" s="8" t="s">
        <v>2055</v>
      </c>
    </row>
    <row r="91" spans="1:9">
      <c r="A91" s="8" t="s">
        <v>9146</v>
      </c>
      <c r="B91" s="8" t="s">
        <v>9147</v>
      </c>
      <c r="C91" s="8" t="s">
        <v>4676</v>
      </c>
      <c r="D91" s="8">
        <v>0</v>
      </c>
      <c r="E91" s="8" t="s">
        <v>9146</v>
      </c>
      <c r="F91" s="8">
        <v>0</v>
      </c>
      <c r="G91" s="8">
        <v>0</v>
      </c>
      <c r="H91" s="8">
        <v>0</v>
      </c>
      <c r="I91" s="8" t="s">
        <v>9145</v>
      </c>
    </row>
    <row r="92" spans="1:9">
      <c r="A92" s="8">
        <v>4825</v>
      </c>
      <c r="B92" s="8" t="s">
        <v>8856</v>
      </c>
      <c r="C92" s="8" t="s">
        <v>4676</v>
      </c>
      <c r="D92" s="8" t="s">
        <v>8857</v>
      </c>
      <c r="E92" s="8">
        <v>4825</v>
      </c>
      <c r="F92" s="8">
        <v>0</v>
      </c>
      <c r="G92" s="8">
        <v>0</v>
      </c>
      <c r="H92" s="8">
        <v>0</v>
      </c>
      <c r="I92" s="8" t="s">
        <v>6980</v>
      </c>
    </row>
    <row r="93" spans="1:9">
      <c r="A93" s="8">
        <v>2170</v>
      </c>
      <c r="B93" s="8" t="s">
        <v>5425</v>
      </c>
      <c r="C93" s="8" t="s">
        <v>4676</v>
      </c>
      <c r="D93" s="8" t="s">
        <v>7501</v>
      </c>
      <c r="E93" s="8">
        <v>2170</v>
      </c>
      <c r="F93" s="8">
        <v>0</v>
      </c>
      <c r="G93" s="8">
        <v>0</v>
      </c>
      <c r="H93" s="8">
        <v>0</v>
      </c>
      <c r="I93" s="8" t="s">
        <v>5374</v>
      </c>
    </row>
    <row r="94" spans="1:9">
      <c r="A94" s="8">
        <v>3334</v>
      </c>
      <c r="B94" s="8" t="s">
        <v>8407</v>
      </c>
      <c r="C94" s="8" t="s">
        <v>4676</v>
      </c>
      <c r="D94" s="8">
        <v>300026092</v>
      </c>
      <c r="E94" s="8">
        <v>3334</v>
      </c>
      <c r="F94" s="8">
        <v>0</v>
      </c>
      <c r="G94" s="8">
        <v>0</v>
      </c>
      <c r="H94" s="8">
        <v>0</v>
      </c>
      <c r="I94" s="8" t="s">
        <v>8405</v>
      </c>
    </row>
    <row r="95" spans="1:9">
      <c r="A95" s="8">
        <v>9123</v>
      </c>
      <c r="B95" s="8" t="s">
        <v>9052</v>
      </c>
      <c r="C95" s="8" t="s">
        <v>4676</v>
      </c>
      <c r="D95" s="8">
        <v>0</v>
      </c>
      <c r="E95" s="8">
        <v>9123</v>
      </c>
      <c r="F95" s="8">
        <v>0</v>
      </c>
      <c r="G95" s="8">
        <v>0</v>
      </c>
      <c r="H95" s="8">
        <v>0</v>
      </c>
      <c r="I95" s="8" t="s">
        <v>9041</v>
      </c>
    </row>
    <row r="96" spans="1:9">
      <c r="A96" s="8">
        <v>3336</v>
      </c>
      <c r="B96" s="8" t="s">
        <v>8409</v>
      </c>
      <c r="C96" s="8" t="s">
        <v>4676</v>
      </c>
      <c r="D96" s="8">
        <v>300026150</v>
      </c>
      <c r="E96" s="8">
        <v>3336</v>
      </c>
      <c r="F96" s="8">
        <v>0</v>
      </c>
      <c r="G96" s="8">
        <v>0</v>
      </c>
      <c r="H96" s="8">
        <v>0</v>
      </c>
      <c r="I96" s="8" t="s">
        <v>8405</v>
      </c>
    </row>
    <row r="97" spans="1:9">
      <c r="A97" s="8">
        <v>2163</v>
      </c>
      <c r="B97" s="8" t="s">
        <v>7498</v>
      </c>
      <c r="C97" s="8" t="s">
        <v>4676</v>
      </c>
      <c r="D97" s="8" t="s">
        <v>7499</v>
      </c>
      <c r="E97" s="8">
        <v>2163</v>
      </c>
      <c r="F97" s="8">
        <v>0</v>
      </c>
      <c r="G97" s="8">
        <v>0</v>
      </c>
      <c r="H97" s="8">
        <v>0</v>
      </c>
      <c r="I97" s="8" t="s">
        <v>5374</v>
      </c>
    </row>
    <row r="98" spans="1:9">
      <c r="A98" s="8">
        <v>2164</v>
      </c>
      <c r="B98" s="8" t="s">
        <v>7500</v>
      </c>
      <c r="C98" s="8" t="s">
        <v>4676</v>
      </c>
      <c r="D98" s="8" t="s">
        <v>7501</v>
      </c>
      <c r="E98" s="8">
        <v>2164</v>
      </c>
      <c r="F98" s="8">
        <v>0</v>
      </c>
      <c r="G98" s="8">
        <v>0</v>
      </c>
      <c r="H98" s="8">
        <v>0</v>
      </c>
      <c r="I98" s="8" t="s">
        <v>5374</v>
      </c>
    </row>
    <row r="99" spans="1:9">
      <c r="A99" s="8">
        <v>3203</v>
      </c>
      <c r="B99" s="8" t="s">
        <v>8241</v>
      </c>
      <c r="C99" s="8" t="s">
        <v>4676</v>
      </c>
      <c r="D99" s="8">
        <v>4042386</v>
      </c>
      <c r="E99" s="8">
        <v>3203</v>
      </c>
      <c r="F99" s="8">
        <v>0</v>
      </c>
      <c r="G99" s="8">
        <v>0</v>
      </c>
      <c r="H99" s="8">
        <v>0</v>
      </c>
      <c r="I99" s="8" t="s">
        <v>2050</v>
      </c>
    </row>
    <row r="100" spans="1:9">
      <c r="A100" s="8">
        <v>2706</v>
      </c>
      <c r="B100" s="8" t="s">
        <v>7637</v>
      </c>
      <c r="C100" s="8" t="s">
        <v>4676</v>
      </c>
      <c r="D100" s="8">
        <v>417540</v>
      </c>
      <c r="E100" s="8">
        <v>2706</v>
      </c>
      <c r="F100" s="8">
        <v>0</v>
      </c>
      <c r="G100" s="8">
        <v>0</v>
      </c>
      <c r="H100" s="8">
        <v>0</v>
      </c>
      <c r="I100" s="8" t="s">
        <v>5072</v>
      </c>
    </row>
    <row r="101" spans="1:9">
      <c r="A101" s="8">
        <v>2105</v>
      </c>
      <c r="B101" s="8" t="s">
        <v>7366</v>
      </c>
      <c r="C101" s="8" t="s">
        <v>4676</v>
      </c>
      <c r="D101" s="8" t="s">
        <v>13866</v>
      </c>
      <c r="E101" s="8">
        <v>2105</v>
      </c>
      <c r="F101" s="8">
        <v>0</v>
      </c>
      <c r="G101" s="8">
        <v>0</v>
      </c>
      <c r="H101" s="8">
        <v>0</v>
      </c>
      <c r="I101" s="8" t="s">
        <v>6981</v>
      </c>
    </row>
    <row r="102" spans="1:9">
      <c r="A102" s="8">
        <v>3208</v>
      </c>
      <c r="B102" s="8" t="s">
        <v>8245</v>
      </c>
      <c r="C102" s="8" t="s">
        <v>4676</v>
      </c>
      <c r="D102" s="8">
        <v>4043134</v>
      </c>
      <c r="E102" s="8">
        <v>3208</v>
      </c>
      <c r="F102" s="8">
        <v>0</v>
      </c>
      <c r="G102" s="8">
        <v>0</v>
      </c>
      <c r="H102" s="8">
        <v>0</v>
      </c>
      <c r="I102" s="8" t="s">
        <v>2050</v>
      </c>
    </row>
    <row r="103" spans="1:9">
      <c r="A103" s="8">
        <v>9552</v>
      </c>
      <c r="B103" s="8" t="s">
        <v>9089</v>
      </c>
      <c r="C103" s="8" t="s">
        <v>4676</v>
      </c>
      <c r="D103" s="8">
        <v>0</v>
      </c>
      <c r="E103" s="8">
        <v>9552</v>
      </c>
      <c r="F103" s="8">
        <v>0</v>
      </c>
      <c r="G103" s="8">
        <v>0</v>
      </c>
      <c r="H103" s="8">
        <v>0</v>
      </c>
      <c r="I103" s="8" t="s">
        <v>5038</v>
      </c>
    </row>
    <row r="104" spans="1:9">
      <c r="A104" s="8">
        <v>3381</v>
      </c>
      <c r="B104" s="8" t="s">
        <v>8462</v>
      </c>
      <c r="C104" s="8" t="s">
        <v>4676</v>
      </c>
      <c r="D104" s="8">
        <v>3030007234</v>
      </c>
      <c r="E104" s="8">
        <v>3381</v>
      </c>
      <c r="F104" s="8">
        <v>0</v>
      </c>
      <c r="G104" s="8">
        <v>0</v>
      </c>
      <c r="H104" s="8">
        <v>0</v>
      </c>
      <c r="I104" s="8" t="s">
        <v>2050</v>
      </c>
    </row>
    <row r="105" spans="1:9">
      <c r="A105" s="8">
        <v>2626</v>
      </c>
      <c r="B105" s="8" t="s">
        <v>7588</v>
      </c>
      <c r="C105" s="8" t="s">
        <v>4676</v>
      </c>
      <c r="D105" s="8">
        <v>215876</v>
      </c>
      <c r="E105" s="8">
        <v>2626</v>
      </c>
      <c r="F105" s="8">
        <v>0</v>
      </c>
      <c r="G105" s="8">
        <v>0</v>
      </c>
      <c r="H105" s="8">
        <v>0</v>
      </c>
      <c r="I105" s="8" t="s">
        <v>2055</v>
      </c>
    </row>
    <row r="106" spans="1:9">
      <c r="A106" s="8">
        <v>2673</v>
      </c>
      <c r="B106" s="8" t="s">
        <v>7615</v>
      </c>
      <c r="C106" s="8" t="s">
        <v>4676</v>
      </c>
      <c r="D106" s="8">
        <v>0</v>
      </c>
      <c r="E106" s="8">
        <v>2673</v>
      </c>
      <c r="F106" s="8">
        <v>0</v>
      </c>
      <c r="G106" s="8">
        <v>0</v>
      </c>
      <c r="H106" s="8">
        <v>0</v>
      </c>
      <c r="I106" s="8" t="s">
        <v>2055</v>
      </c>
    </row>
    <row r="107" spans="1:9">
      <c r="A107" s="8">
        <v>3288</v>
      </c>
      <c r="B107" s="8" t="s">
        <v>8346</v>
      </c>
      <c r="C107" s="8" t="s">
        <v>4676</v>
      </c>
      <c r="D107" s="8">
        <v>4049917</v>
      </c>
      <c r="E107" s="8">
        <v>3288</v>
      </c>
      <c r="F107" s="8">
        <v>0</v>
      </c>
      <c r="G107" s="8">
        <v>0</v>
      </c>
      <c r="H107" s="8">
        <v>0</v>
      </c>
      <c r="I107" s="8" t="s">
        <v>2050</v>
      </c>
    </row>
    <row r="108" spans="1:9">
      <c r="A108" s="8">
        <v>6403</v>
      </c>
      <c r="B108" s="8" t="s">
        <v>8959</v>
      </c>
      <c r="C108" s="8" t="s">
        <v>4676</v>
      </c>
      <c r="D108" s="8" t="s">
        <v>8960</v>
      </c>
      <c r="E108" s="8">
        <v>6403</v>
      </c>
      <c r="F108" s="8">
        <v>0</v>
      </c>
      <c r="G108" s="8">
        <v>0</v>
      </c>
      <c r="H108" s="8">
        <v>0</v>
      </c>
      <c r="I108" s="8" t="s">
        <v>8956</v>
      </c>
    </row>
    <row r="109" spans="1:9">
      <c r="A109" s="8" t="s">
        <v>9264</v>
      </c>
      <c r="B109" s="8" t="s">
        <v>9265</v>
      </c>
      <c r="C109" s="8" t="s">
        <v>4676</v>
      </c>
      <c r="D109" s="8">
        <v>0</v>
      </c>
      <c r="E109" s="8" t="s">
        <v>9264</v>
      </c>
      <c r="F109" s="8">
        <v>0</v>
      </c>
      <c r="G109" s="8">
        <v>0</v>
      </c>
      <c r="H109" s="8">
        <v>0</v>
      </c>
      <c r="I109" s="8" t="s">
        <v>2412</v>
      </c>
    </row>
    <row r="110" spans="1:9">
      <c r="A110" s="8">
        <v>4223</v>
      </c>
      <c r="B110" s="8" t="s">
        <v>8793</v>
      </c>
      <c r="C110" s="8" t="s">
        <v>4676</v>
      </c>
      <c r="D110" s="8">
        <v>0</v>
      </c>
      <c r="E110" s="8">
        <v>4223</v>
      </c>
      <c r="F110" s="8">
        <v>0</v>
      </c>
      <c r="G110" s="8">
        <v>0</v>
      </c>
      <c r="H110" s="8">
        <v>0</v>
      </c>
      <c r="I110" s="8" t="s">
        <v>2189</v>
      </c>
    </row>
    <row r="111" spans="1:9">
      <c r="A111" s="8">
        <v>9501</v>
      </c>
      <c r="B111" s="8" t="s">
        <v>9083</v>
      </c>
      <c r="C111" s="8" t="s">
        <v>4676</v>
      </c>
      <c r="D111" s="8">
        <v>0</v>
      </c>
      <c r="E111" s="8">
        <v>9501</v>
      </c>
      <c r="F111" s="8">
        <v>0</v>
      </c>
      <c r="G111" s="8">
        <v>0</v>
      </c>
      <c r="H111" s="8">
        <v>0</v>
      </c>
      <c r="I111" s="8" t="s">
        <v>2412</v>
      </c>
    </row>
    <row r="112" spans="1:9">
      <c r="A112" s="8">
        <v>6404</v>
      </c>
      <c r="B112" s="8" t="s">
        <v>8961</v>
      </c>
      <c r="C112" s="8" t="s">
        <v>4676</v>
      </c>
      <c r="D112" s="8" t="s">
        <v>8962</v>
      </c>
      <c r="E112" s="8">
        <v>6404</v>
      </c>
      <c r="F112" s="8">
        <v>0</v>
      </c>
      <c r="G112" s="8">
        <v>0</v>
      </c>
      <c r="H112" s="8">
        <v>0</v>
      </c>
      <c r="I112" s="8" t="s">
        <v>8956</v>
      </c>
    </row>
    <row r="113" spans="1:9">
      <c r="A113" s="8">
        <v>3314</v>
      </c>
      <c r="B113" s="8" t="s">
        <v>8376</v>
      </c>
      <c r="C113" s="8" t="s">
        <v>4676</v>
      </c>
      <c r="D113" s="8">
        <v>4042726</v>
      </c>
      <c r="E113" s="8">
        <v>3314</v>
      </c>
      <c r="F113" s="8">
        <v>0</v>
      </c>
      <c r="G113" s="8">
        <v>0</v>
      </c>
      <c r="H113" s="8">
        <v>0</v>
      </c>
      <c r="I113" s="8" t="s">
        <v>2050</v>
      </c>
    </row>
    <row r="114" spans="1:9">
      <c r="A114" s="8">
        <v>3286</v>
      </c>
      <c r="B114" s="8" t="s">
        <v>8345</v>
      </c>
      <c r="C114" s="8" t="s">
        <v>4676</v>
      </c>
      <c r="D114" s="8">
        <v>4048408</v>
      </c>
      <c r="E114" s="8">
        <v>3286</v>
      </c>
      <c r="F114" s="8">
        <v>0</v>
      </c>
      <c r="G114" s="8">
        <v>0</v>
      </c>
      <c r="H114" s="8">
        <v>0</v>
      </c>
      <c r="I114" s="8" t="s">
        <v>2050</v>
      </c>
    </row>
    <row r="115" spans="1:9">
      <c r="A115" s="8">
        <v>3318</v>
      </c>
      <c r="B115" s="8" t="s">
        <v>8380</v>
      </c>
      <c r="C115" s="8" t="s">
        <v>4676</v>
      </c>
      <c r="D115" s="8">
        <v>4045351</v>
      </c>
      <c r="E115" s="8">
        <v>3318</v>
      </c>
      <c r="F115" s="8">
        <v>0</v>
      </c>
      <c r="G115" s="8">
        <v>0</v>
      </c>
      <c r="H115" s="8">
        <v>0</v>
      </c>
      <c r="I115" s="8" t="s">
        <v>2050</v>
      </c>
    </row>
    <row r="116" spans="1:9">
      <c r="A116" s="8">
        <v>3269</v>
      </c>
      <c r="B116" s="8" t="s">
        <v>8334</v>
      </c>
      <c r="C116" s="8" t="s">
        <v>4676</v>
      </c>
      <c r="D116" s="8">
        <v>4042408</v>
      </c>
      <c r="E116" s="8">
        <v>3269</v>
      </c>
      <c r="F116" s="8">
        <v>0</v>
      </c>
      <c r="G116" s="8">
        <v>0</v>
      </c>
      <c r="H116" s="8">
        <v>0</v>
      </c>
      <c r="I116" s="8" t="s">
        <v>2050</v>
      </c>
    </row>
    <row r="117" spans="1:9">
      <c r="A117" s="8">
        <v>3229</v>
      </c>
      <c r="B117" s="8" t="s">
        <v>8288</v>
      </c>
      <c r="C117" s="8" t="s">
        <v>4676</v>
      </c>
      <c r="D117" s="8">
        <v>4043223</v>
      </c>
      <c r="E117" s="8">
        <v>3229</v>
      </c>
      <c r="F117" s="8">
        <v>0</v>
      </c>
      <c r="G117" s="8">
        <v>0</v>
      </c>
      <c r="H117" s="8">
        <v>0</v>
      </c>
      <c r="I117" s="8" t="s">
        <v>2050</v>
      </c>
    </row>
    <row r="118" spans="1:9">
      <c r="A118" s="8">
        <v>9205</v>
      </c>
      <c r="B118" s="8" t="s">
        <v>9059</v>
      </c>
      <c r="C118" s="8" t="s">
        <v>4676</v>
      </c>
      <c r="D118" s="8">
        <v>0</v>
      </c>
      <c r="E118" s="8">
        <v>9205</v>
      </c>
      <c r="F118" s="8">
        <v>0</v>
      </c>
      <c r="G118" s="8">
        <v>0</v>
      </c>
      <c r="H118" s="8">
        <v>0</v>
      </c>
      <c r="I118" s="8" t="s">
        <v>9054</v>
      </c>
    </row>
    <row r="119" spans="1:9">
      <c r="A119" s="8">
        <v>2005</v>
      </c>
      <c r="B119" s="8" t="s">
        <v>7147</v>
      </c>
      <c r="C119" s="8" t="s">
        <v>4676</v>
      </c>
      <c r="D119" s="8">
        <v>781417014000</v>
      </c>
      <c r="E119" s="8">
        <v>2005</v>
      </c>
      <c r="F119" s="8">
        <v>0</v>
      </c>
      <c r="G119" s="8">
        <v>0</v>
      </c>
      <c r="H119" s="8">
        <v>0</v>
      </c>
      <c r="I119" s="8" t="s">
        <v>7125</v>
      </c>
    </row>
    <row r="120" spans="1:9">
      <c r="A120" s="8">
        <v>3542</v>
      </c>
      <c r="B120" s="8" t="s">
        <v>8589</v>
      </c>
      <c r="C120" s="8" t="s">
        <v>4676</v>
      </c>
      <c r="D120" s="8">
        <v>140244</v>
      </c>
      <c r="E120" s="8">
        <v>3542</v>
      </c>
      <c r="F120" s="8">
        <v>0</v>
      </c>
      <c r="G120" s="8">
        <v>0</v>
      </c>
      <c r="H120" s="8">
        <v>0</v>
      </c>
      <c r="I120" s="8" t="s">
        <v>8588</v>
      </c>
    </row>
    <row r="121" spans="1:9">
      <c r="A121" s="8">
        <v>3403</v>
      </c>
      <c r="B121" s="8" t="s">
        <v>8482</v>
      </c>
      <c r="C121" s="8" t="s">
        <v>4676</v>
      </c>
      <c r="D121" s="8">
        <v>4049604</v>
      </c>
      <c r="E121" s="8">
        <v>3403</v>
      </c>
      <c r="F121" s="8">
        <v>0</v>
      </c>
      <c r="G121" s="8">
        <v>0</v>
      </c>
      <c r="H121" s="8">
        <v>0</v>
      </c>
      <c r="I121" s="8" t="s">
        <v>8384</v>
      </c>
    </row>
    <row r="122" spans="1:9">
      <c r="A122" s="8" t="s">
        <v>13858</v>
      </c>
      <c r="B122" s="8" t="s">
        <v>13859</v>
      </c>
      <c r="C122" s="8" t="s">
        <v>4676</v>
      </c>
      <c r="D122" s="8">
        <v>0</v>
      </c>
      <c r="E122" s="8" t="s">
        <v>13858</v>
      </c>
      <c r="F122" s="8">
        <v>0</v>
      </c>
      <c r="G122" s="8">
        <v>0</v>
      </c>
      <c r="H122" s="8">
        <v>0</v>
      </c>
      <c r="I122" s="8" t="s">
        <v>2412</v>
      </c>
    </row>
    <row r="123" spans="1:9">
      <c r="A123" s="8">
        <v>2603</v>
      </c>
      <c r="B123" s="8" t="s">
        <v>7579</v>
      </c>
      <c r="C123" s="8" t="s">
        <v>4676</v>
      </c>
      <c r="D123" s="8">
        <v>215911</v>
      </c>
      <c r="E123" s="8">
        <v>2603</v>
      </c>
      <c r="F123" s="8">
        <v>0</v>
      </c>
      <c r="G123" s="8">
        <v>0</v>
      </c>
      <c r="H123" s="8">
        <v>0</v>
      </c>
      <c r="I123" s="8" t="s">
        <v>2055</v>
      </c>
    </row>
    <row r="124" spans="1:9">
      <c r="A124" s="8">
        <v>3215</v>
      </c>
      <c r="B124" s="8" t="s">
        <v>8261</v>
      </c>
      <c r="C124" s="8" t="s">
        <v>4676</v>
      </c>
      <c r="D124" s="8">
        <v>4043225</v>
      </c>
      <c r="E124" s="8">
        <v>3215</v>
      </c>
      <c r="F124" s="8">
        <v>0</v>
      </c>
      <c r="G124" s="8">
        <v>0</v>
      </c>
      <c r="H124" s="8">
        <v>0</v>
      </c>
      <c r="I124" s="8" t="s">
        <v>2050</v>
      </c>
    </row>
    <row r="125" spans="1:9">
      <c r="A125" s="8">
        <v>3228</v>
      </c>
      <c r="B125" s="8" t="s">
        <v>8285</v>
      </c>
      <c r="C125" s="8" t="s">
        <v>4676</v>
      </c>
      <c r="D125" s="8">
        <v>4043222</v>
      </c>
      <c r="E125" s="8">
        <v>3228</v>
      </c>
      <c r="F125" s="8">
        <v>0</v>
      </c>
      <c r="G125" s="8">
        <v>0</v>
      </c>
      <c r="H125" s="8">
        <v>0</v>
      </c>
      <c r="I125" s="8" t="s">
        <v>2050</v>
      </c>
    </row>
    <row r="126" spans="1:9">
      <c r="A126" s="8" t="s">
        <v>13867</v>
      </c>
      <c r="B126" s="8" t="s">
        <v>13868</v>
      </c>
      <c r="C126" s="8" t="s">
        <v>4676</v>
      </c>
      <c r="D126" s="8">
        <v>0</v>
      </c>
      <c r="E126" s="8" t="s">
        <v>13867</v>
      </c>
      <c r="F126" s="8">
        <v>0</v>
      </c>
      <c r="G126" s="8">
        <v>0</v>
      </c>
      <c r="H126" s="8">
        <v>0</v>
      </c>
      <c r="I126" s="8" t="s">
        <v>13869</v>
      </c>
    </row>
    <row r="127" spans="1:9">
      <c r="A127" s="8">
        <v>9151</v>
      </c>
      <c r="B127" s="8" t="s">
        <v>9053</v>
      </c>
      <c r="C127" s="8" t="s">
        <v>4676</v>
      </c>
      <c r="D127" s="8">
        <v>0</v>
      </c>
      <c r="E127" s="8">
        <v>9151</v>
      </c>
      <c r="F127" s="8">
        <v>0</v>
      </c>
      <c r="G127" s="8">
        <v>0</v>
      </c>
      <c r="H127" s="8">
        <v>0</v>
      </c>
      <c r="I127" s="8" t="s">
        <v>9054</v>
      </c>
    </row>
    <row r="128" spans="1:9">
      <c r="A128" s="8">
        <v>3319</v>
      </c>
      <c r="B128" s="8" t="s">
        <v>8381</v>
      </c>
      <c r="C128" s="8" t="s">
        <v>4676</v>
      </c>
      <c r="D128" s="8">
        <v>4053828</v>
      </c>
      <c r="E128" s="8">
        <v>3319</v>
      </c>
      <c r="F128" s="8">
        <v>0</v>
      </c>
      <c r="G128" s="8">
        <v>0</v>
      </c>
      <c r="H128" s="8">
        <v>0</v>
      </c>
      <c r="I128" s="8" t="s">
        <v>2050</v>
      </c>
    </row>
    <row r="129" spans="1:9">
      <c r="A129" s="8">
        <v>4151</v>
      </c>
      <c r="B129" s="8" t="s">
        <v>8775</v>
      </c>
      <c r="C129" s="8" t="s">
        <v>4676</v>
      </c>
      <c r="D129" s="8" t="s">
        <v>8776</v>
      </c>
      <c r="E129" s="8">
        <v>4151</v>
      </c>
      <c r="F129" s="8">
        <v>0</v>
      </c>
      <c r="G129" s="8">
        <v>0</v>
      </c>
      <c r="H129" s="8">
        <v>0</v>
      </c>
      <c r="I129" s="8" t="s">
        <v>8774</v>
      </c>
    </row>
    <row r="130" spans="1:9">
      <c r="A130" s="8" t="s">
        <v>7585</v>
      </c>
      <c r="B130" s="8" t="s">
        <v>7586</v>
      </c>
      <c r="C130" s="8" t="s">
        <v>4676</v>
      </c>
      <c r="D130" s="8">
        <v>0</v>
      </c>
      <c r="E130" s="8" t="s">
        <v>7585</v>
      </c>
      <c r="F130" s="8">
        <v>0</v>
      </c>
      <c r="G130" s="8">
        <v>0</v>
      </c>
      <c r="H130" s="8">
        <v>0</v>
      </c>
      <c r="I130" s="8" t="s">
        <v>2055</v>
      </c>
    </row>
    <row r="131" spans="1:9">
      <c r="A131" s="8">
        <v>4261</v>
      </c>
      <c r="B131" s="8" t="s">
        <v>8794</v>
      </c>
      <c r="C131" s="8" t="s">
        <v>4676</v>
      </c>
      <c r="D131" s="8">
        <v>0</v>
      </c>
      <c r="E131" s="8">
        <v>4261</v>
      </c>
      <c r="F131" s="8">
        <v>0</v>
      </c>
      <c r="G131" s="8">
        <v>0</v>
      </c>
      <c r="H131" s="8">
        <v>0</v>
      </c>
      <c r="I131" s="8" t="s">
        <v>2189</v>
      </c>
    </row>
    <row r="132" spans="1:9">
      <c r="A132" s="8">
        <v>3513</v>
      </c>
      <c r="B132" s="8" t="s">
        <v>8551</v>
      </c>
      <c r="C132" s="8" t="s">
        <v>4676</v>
      </c>
      <c r="D132" s="8">
        <v>140279</v>
      </c>
      <c r="E132" s="8">
        <v>3513</v>
      </c>
      <c r="F132" s="8">
        <v>0</v>
      </c>
      <c r="G132" s="8">
        <v>0</v>
      </c>
      <c r="H132" s="8">
        <v>0</v>
      </c>
      <c r="I132" s="8" t="s">
        <v>8535</v>
      </c>
    </row>
    <row r="133" spans="1:9">
      <c r="A133" s="8">
        <v>1265</v>
      </c>
      <c r="B133" s="8" t="s">
        <v>5373</v>
      </c>
      <c r="C133" s="8" t="s">
        <v>4676</v>
      </c>
      <c r="D133" s="8">
        <v>0</v>
      </c>
      <c r="E133" s="8">
        <v>1265</v>
      </c>
      <c r="F133" s="8">
        <v>0</v>
      </c>
      <c r="G133" s="8">
        <v>0</v>
      </c>
      <c r="H133" s="8">
        <v>0</v>
      </c>
      <c r="I133" s="8" t="s">
        <v>5374</v>
      </c>
    </row>
    <row r="134" spans="1:9">
      <c r="A134" s="8">
        <v>4213</v>
      </c>
      <c r="B134" s="8" t="s">
        <v>8790</v>
      </c>
      <c r="C134" s="8" t="s">
        <v>4676</v>
      </c>
      <c r="D134" s="8">
        <v>0</v>
      </c>
      <c r="E134" s="8">
        <v>4213</v>
      </c>
      <c r="F134" s="8">
        <v>0</v>
      </c>
      <c r="G134" s="8">
        <v>0</v>
      </c>
      <c r="H134" s="8">
        <v>0</v>
      </c>
      <c r="I134" s="8" t="s">
        <v>2189</v>
      </c>
    </row>
    <row r="135" spans="1:9">
      <c r="A135" s="8" t="s">
        <v>9196</v>
      </c>
      <c r="B135" s="8" t="s">
        <v>9197</v>
      </c>
      <c r="C135" s="8" t="s">
        <v>4676</v>
      </c>
      <c r="D135" s="8">
        <v>0</v>
      </c>
      <c r="E135" s="8" t="s">
        <v>9196</v>
      </c>
      <c r="F135" s="8">
        <v>0</v>
      </c>
      <c r="G135" s="8">
        <v>0</v>
      </c>
      <c r="H135" s="8">
        <v>0</v>
      </c>
      <c r="I135" s="8" t="s">
        <v>4768</v>
      </c>
    </row>
    <row r="136" spans="1:9">
      <c r="A136" s="8">
        <v>3207</v>
      </c>
      <c r="B136" s="8" t="s">
        <v>8244</v>
      </c>
      <c r="C136" s="8" t="s">
        <v>4676</v>
      </c>
      <c r="D136" s="8">
        <v>4043133</v>
      </c>
      <c r="E136" s="8">
        <v>3207</v>
      </c>
      <c r="F136" s="8">
        <v>0</v>
      </c>
      <c r="G136" s="8">
        <v>0</v>
      </c>
      <c r="H136" s="8">
        <v>0</v>
      </c>
      <c r="I136" s="8" t="s">
        <v>2050</v>
      </c>
    </row>
    <row r="137" spans="1:9">
      <c r="A137" s="8">
        <v>2384</v>
      </c>
      <c r="B137" s="8" t="s">
        <v>7563</v>
      </c>
      <c r="C137" s="8" t="s">
        <v>4676</v>
      </c>
      <c r="D137" s="8">
        <v>0</v>
      </c>
      <c r="E137" s="8">
        <v>2384</v>
      </c>
      <c r="F137" s="8">
        <v>0</v>
      </c>
      <c r="G137" s="8">
        <v>0</v>
      </c>
      <c r="H137" s="8">
        <v>0</v>
      </c>
      <c r="I137" s="8" t="s">
        <v>2055</v>
      </c>
    </row>
    <row r="138" spans="1:9">
      <c r="A138" s="8">
        <v>2636</v>
      </c>
      <c r="B138" s="8" t="s">
        <v>7594</v>
      </c>
      <c r="C138" s="8" t="s">
        <v>4676</v>
      </c>
      <c r="D138" s="8">
        <v>0</v>
      </c>
      <c r="E138" s="8">
        <v>2636</v>
      </c>
      <c r="F138" s="8">
        <v>0</v>
      </c>
      <c r="G138" s="8">
        <v>0</v>
      </c>
      <c r="H138" s="8">
        <v>0</v>
      </c>
      <c r="I138" s="8" t="s">
        <v>2055</v>
      </c>
    </row>
    <row r="139" spans="1:9">
      <c r="A139" s="8">
        <v>4812</v>
      </c>
      <c r="B139" s="8" t="s">
        <v>8830</v>
      </c>
      <c r="C139" s="8" t="s">
        <v>4676</v>
      </c>
      <c r="D139" s="8" t="s">
        <v>8831</v>
      </c>
      <c r="E139" s="8">
        <v>4812</v>
      </c>
      <c r="F139" s="8">
        <v>0</v>
      </c>
      <c r="G139" s="8">
        <v>0</v>
      </c>
      <c r="H139" s="8">
        <v>0</v>
      </c>
      <c r="I139" s="8" t="s">
        <v>6980</v>
      </c>
    </row>
    <row r="140" spans="1:9">
      <c r="A140" s="8">
        <v>3355</v>
      </c>
      <c r="B140" s="8" t="s">
        <v>8436</v>
      </c>
      <c r="C140" s="8" t="s">
        <v>4676</v>
      </c>
      <c r="D140" s="8">
        <v>0</v>
      </c>
      <c r="E140" s="8">
        <v>3355</v>
      </c>
      <c r="F140" s="8">
        <v>0</v>
      </c>
      <c r="G140" s="8">
        <v>0</v>
      </c>
      <c r="H140" s="8">
        <v>0</v>
      </c>
      <c r="I140" s="8">
        <v>0</v>
      </c>
    </row>
    <row r="141" spans="1:9">
      <c r="A141" s="8">
        <v>3242</v>
      </c>
      <c r="B141" s="8" t="s">
        <v>8320</v>
      </c>
      <c r="C141" s="8" t="s">
        <v>4676</v>
      </c>
      <c r="D141" s="8">
        <v>4042409</v>
      </c>
      <c r="E141" s="8">
        <v>3242</v>
      </c>
      <c r="F141" s="8">
        <v>0</v>
      </c>
      <c r="G141" s="8">
        <v>0</v>
      </c>
      <c r="H141" s="8">
        <v>0</v>
      </c>
      <c r="I141" s="8" t="s">
        <v>2050</v>
      </c>
    </row>
    <row r="142" spans="1:9">
      <c r="A142" s="8">
        <v>2684</v>
      </c>
      <c r="B142" s="8" t="s">
        <v>7624</v>
      </c>
      <c r="C142" s="8" t="s">
        <v>4676</v>
      </c>
      <c r="D142" s="8">
        <v>0</v>
      </c>
      <c r="E142" s="8">
        <v>2684</v>
      </c>
      <c r="F142" s="8">
        <v>0</v>
      </c>
      <c r="G142" s="8">
        <v>0</v>
      </c>
      <c r="H142" s="8">
        <v>0</v>
      </c>
      <c r="I142" s="8" t="s">
        <v>2191</v>
      </c>
    </row>
    <row r="143" spans="1:9">
      <c r="A143" s="8" t="s">
        <v>9123</v>
      </c>
      <c r="B143" s="8" t="s">
        <v>9124</v>
      </c>
      <c r="C143" s="8" t="s">
        <v>4676</v>
      </c>
      <c r="D143" s="8">
        <v>0</v>
      </c>
      <c r="E143" s="8" t="s">
        <v>9123</v>
      </c>
      <c r="F143" s="8">
        <v>0</v>
      </c>
      <c r="G143" s="8">
        <v>0</v>
      </c>
      <c r="H143" s="8">
        <v>0</v>
      </c>
      <c r="I143" s="8" t="s">
        <v>6044</v>
      </c>
    </row>
    <row r="144" spans="1:9">
      <c r="A144" s="8">
        <v>4302</v>
      </c>
      <c r="B144" s="8" t="s">
        <v>8801</v>
      </c>
      <c r="C144" s="8" t="s">
        <v>4676</v>
      </c>
      <c r="D144" s="8">
        <v>0</v>
      </c>
      <c r="E144" s="8">
        <v>4302</v>
      </c>
      <c r="F144" s="8">
        <v>0</v>
      </c>
      <c r="G144" s="8">
        <v>0</v>
      </c>
      <c r="H144" s="8">
        <v>0</v>
      </c>
      <c r="I144" s="8" t="s">
        <v>2189</v>
      </c>
    </row>
    <row r="145" spans="1:9">
      <c r="A145" s="8" t="s">
        <v>9303</v>
      </c>
      <c r="B145" s="8" t="s">
        <v>9304</v>
      </c>
      <c r="C145" s="8" t="s">
        <v>4676</v>
      </c>
      <c r="D145" s="8">
        <v>0</v>
      </c>
      <c r="E145" s="8" t="s">
        <v>9303</v>
      </c>
      <c r="F145" s="8">
        <v>0</v>
      </c>
      <c r="G145" s="8">
        <v>0</v>
      </c>
      <c r="H145" s="8">
        <v>0</v>
      </c>
      <c r="I145" s="8" t="s">
        <v>7389</v>
      </c>
    </row>
    <row r="146" spans="1:9">
      <c r="A146" s="8" t="s">
        <v>8274</v>
      </c>
      <c r="B146" s="8" t="s">
        <v>8275</v>
      </c>
      <c r="C146" s="8" t="s">
        <v>4676</v>
      </c>
      <c r="D146" s="8">
        <v>4043232</v>
      </c>
      <c r="E146" s="8" t="s">
        <v>8274</v>
      </c>
      <c r="F146" s="8">
        <v>0</v>
      </c>
      <c r="G146" s="8">
        <v>0</v>
      </c>
      <c r="H146" s="8">
        <v>0</v>
      </c>
      <c r="I146" s="8" t="s">
        <v>2050</v>
      </c>
    </row>
    <row r="147" spans="1:9">
      <c r="A147" s="8">
        <v>1010</v>
      </c>
      <c r="B147" s="8" t="s">
        <v>4687</v>
      </c>
      <c r="C147" s="8" t="s">
        <v>4676</v>
      </c>
      <c r="D147" s="8">
        <v>0</v>
      </c>
      <c r="E147" s="8">
        <v>1010</v>
      </c>
      <c r="F147" s="8">
        <v>0</v>
      </c>
      <c r="G147" s="8">
        <v>0</v>
      </c>
      <c r="H147" s="8">
        <v>0</v>
      </c>
      <c r="I147" s="8" t="s">
        <v>4677</v>
      </c>
    </row>
    <row r="148" spans="1:9">
      <c r="A148" s="8">
        <v>3352</v>
      </c>
      <c r="B148" s="8" t="s">
        <v>8433</v>
      </c>
      <c r="C148" s="8" t="s">
        <v>4676</v>
      </c>
      <c r="D148" s="8">
        <v>303002165</v>
      </c>
      <c r="E148" s="8">
        <v>3352</v>
      </c>
      <c r="F148" s="8">
        <v>0</v>
      </c>
      <c r="G148" s="8">
        <v>0</v>
      </c>
      <c r="H148" s="8">
        <v>0</v>
      </c>
      <c r="I148" s="8">
        <v>0</v>
      </c>
    </row>
    <row r="149" spans="1:9">
      <c r="A149" s="8">
        <v>6311</v>
      </c>
      <c r="B149" s="8" t="s">
        <v>8891</v>
      </c>
      <c r="C149" s="8" t="s">
        <v>4676</v>
      </c>
      <c r="D149" s="8">
        <v>0</v>
      </c>
      <c r="E149" s="8">
        <v>6311</v>
      </c>
      <c r="F149" s="8">
        <v>0</v>
      </c>
      <c r="G149" s="8">
        <v>0</v>
      </c>
      <c r="H149" s="8">
        <v>0</v>
      </c>
      <c r="I149" s="8" t="s">
        <v>2021</v>
      </c>
    </row>
    <row r="150" spans="1:9">
      <c r="A150" s="8">
        <v>1007</v>
      </c>
      <c r="B150" s="8" t="s">
        <v>4683</v>
      </c>
      <c r="C150" s="8" t="s">
        <v>4676</v>
      </c>
      <c r="D150" s="8">
        <v>0</v>
      </c>
      <c r="E150" s="8">
        <v>1007</v>
      </c>
      <c r="F150" s="8">
        <v>0</v>
      </c>
      <c r="G150" s="8">
        <v>0</v>
      </c>
      <c r="H150" s="8">
        <v>0</v>
      </c>
      <c r="I150" s="8" t="s">
        <v>4677</v>
      </c>
    </row>
    <row r="151" spans="1:9">
      <c r="A151" s="8">
        <v>3021</v>
      </c>
      <c r="B151" s="8" t="s">
        <v>8217</v>
      </c>
      <c r="C151" s="8" t="s">
        <v>4676</v>
      </c>
      <c r="D151" s="8">
        <v>0</v>
      </c>
      <c r="E151" s="8">
        <v>3021</v>
      </c>
      <c r="F151" s="8">
        <v>0</v>
      </c>
      <c r="G151" s="8">
        <v>0</v>
      </c>
      <c r="H151" s="8">
        <v>0</v>
      </c>
      <c r="I151" s="8" t="s">
        <v>8218</v>
      </c>
    </row>
    <row r="152" spans="1:9">
      <c r="A152" s="8">
        <v>9102</v>
      </c>
      <c r="B152" s="35" t="s">
        <v>9042</v>
      </c>
      <c r="C152" s="8" t="s">
        <v>4676</v>
      </c>
      <c r="D152" s="8">
        <v>0</v>
      </c>
      <c r="E152" s="8">
        <v>9102</v>
      </c>
      <c r="F152" s="8">
        <v>0</v>
      </c>
      <c r="G152" s="8">
        <v>0</v>
      </c>
      <c r="H152" s="8">
        <v>0</v>
      </c>
      <c r="I152" s="8" t="s">
        <v>9041</v>
      </c>
    </row>
    <row r="153" spans="1:9">
      <c r="A153" s="8">
        <v>9302</v>
      </c>
      <c r="B153" s="8" t="s">
        <v>9080</v>
      </c>
      <c r="C153" s="8" t="s">
        <v>4676</v>
      </c>
      <c r="D153" s="8">
        <v>0</v>
      </c>
      <c r="E153" s="8">
        <v>9302</v>
      </c>
      <c r="F153" s="8">
        <v>0</v>
      </c>
      <c r="G153" s="8">
        <v>0</v>
      </c>
      <c r="H153" s="8">
        <v>0</v>
      </c>
      <c r="I153" s="8" t="s">
        <v>2216</v>
      </c>
    </row>
    <row r="154" spans="1:9">
      <c r="A154" s="8">
        <v>9106</v>
      </c>
      <c r="B154" s="8" t="s">
        <v>9045</v>
      </c>
      <c r="C154" s="8" t="s">
        <v>4676</v>
      </c>
      <c r="D154" s="8">
        <v>0</v>
      </c>
      <c r="E154" s="8">
        <v>9106</v>
      </c>
      <c r="F154" s="8">
        <v>0</v>
      </c>
      <c r="G154" s="8">
        <v>0</v>
      </c>
      <c r="H154" s="8">
        <v>0</v>
      </c>
      <c r="I154" s="8" t="s">
        <v>9041</v>
      </c>
    </row>
    <row r="155" spans="1:9">
      <c r="A155" s="8" t="s">
        <v>9286</v>
      </c>
      <c r="B155" s="8" t="s">
        <v>9287</v>
      </c>
      <c r="C155" s="8" t="s">
        <v>4676</v>
      </c>
      <c r="D155" s="8">
        <v>0</v>
      </c>
      <c r="E155" s="8" t="s">
        <v>9286</v>
      </c>
      <c r="F155" s="8">
        <v>0</v>
      </c>
      <c r="G155" s="8">
        <v>0</v>
      </c>
      <c r="H155" s="8">
        <v>0</v>
      </c>
      <c r="I155" s="8" t="s">
        <v>2412</v>
      </c>
    </row>
    <row r="156" spans="1:9">
      <c r="A156" s="8">
        <v>3307</v>
      </c>
      <c r="B156" s="8" t="s">
        <v>8368</v>
      </c>
      <c r="C156" s="8" t="s">
        <v>4676</v>
      </c>
      <c r="D156" s="8">
        <v>4049996</v>
      </c>
      <c r="E156" s="8">
        <v>3307</v>
      </c>
      <c r="F156" s="8">
        <v>0</v>
      </c>
      <c r="G156" s="8">
        <v>0</v>
      </c>
      <c r="H156" s="8">
        <v>0</v>
      </c>
      <c r="I156" s="8" t="s">
        <v>3950</v>
      </c>
    </row>
    <row r="157" spans="1:9">
      <c r="A157" s="8" t="s">
        <v>9274</v>
      </c>
      <c r="B157" s="8" t="s">
        <v>9275</v>
      </c>
      <c r="C157" s="8" t="s">
        <v>4676</v>
      </c>
      <c r="D157" s="8">
        <v>0</v>
      </c>
      <c r="E157" s="8" t="s">
        <v>9274</v>
      </c>
      <c r="F157" s="8">
        <v>0</v>
      </c>
      <c r="G157" s="8">
        <v>0</v>
      </c>
      <c r="H157" s="8">
        <v>0</v>
      </c>
      <c r="I157" s="8" t="s">
        <v>2412</v>
      </c>
    </row>
    <row r="158" spans="1:9">
      <c r="A158" s="8" t="s">
        <v>13870</v>
      </c>
      <c r="B158" s="8" t="s">
        <v>13871</v>
      </c>
      <c r="C158" s="8" t="s">
        <v>4676</v>
      </c>
      <c r="D158" s="8">
        <v>0</v>
      </c>
      <c r="E158" s="8" t="s">
        <v>13870</v>
      </c>
      <c r="F158" s="8">
        <v>0</v>
      </c>
      <c r="G158" s="8">
        <v>0</v>
      </c>
      <c r="H158" s="8">
        <v>0</v>
      </c>
      <c r="I158" s="8" t="s">
        <v>2412</v>
      </c>
    </row>
    <row r="159" spans="1:9">
      <c r="A159" s="8">
        <v>3301</v>
      </c>
      <c r="B159" s="8" t="s">
        <v>8361</v>
      </c>
      <c r="C159" s="8" t="s">
        <v>4676</v>
      </c>
      <c r="D159" s="8">
        <v>4049462</v>
      </c>
      <c r="E159" s="8">
        <v>3301</v>
      </c>
      <c r="F159" s="8">
        <v>0</v>
      </c>
      <c r="G159" s="8">
        <v>0</v>
      </c>
      <c r="H159" s="8">
        <v>0</v>
      </c>
      <c r="I159" s="8" t="s">
        <v>2050</v>
      </c>
    </row>
    <row r="160" spans="1:9">
      <c r="A160" s="8">
        <v>4201</v>
      </c>
      <c r="B160" s="8" t="s">
        <v>8785</v>
      </c>
      <c r="C160" s="8" t="s">
        <v>4676</v>
      </c>
      <c r="D160" s="8">
        <v>0</v>
      </c>
      <c r="E160" s="8">
        <v>4201</v>
      </c>
      <c r="F160" s="8">
        <v>0</v>
      </c>
      <c r="G160" s="8">
        <v>0</v>
      </c>
      <c r="H160" s="8">
        <v>0</v>
      </c>
      <c r="I160" s="8" t="s">
        <v>2189</v>
      </c>
    </row>
    <row r="161" spans="1:9">
      <c r="A161" s="8" t="s">
        <v>9218</v>
      </c>
      <c r="B161" s="8" t="s">
        <v>9219</v>
      </c>
      <c r="C161" s="8" t="s">
        <v>4676</v>
      </c>
      <c r="D161" s="8">
        <v>0</v>
      </c>
      <c r="E161" s="8" t="s">
        <v>9218</v>
      </c>
      <c r="F161" s="8">
        <v>0</v>
      </c>
      <c r="G161" s="8">
        <v>0</v>
      </c>
      <c r="H161" s="8">
        <v>0</v>
      </c>
      <c r="I161" s="8" t="s">
        <v>2419</v>
      </c>
    </row>
    <row r="162" spans="1:9">
      <c r="A162" s="8">
        <v>6401</v>
      </c>
      <c r="B162" s="8" t="s">
        <v>8954</v>
      </c>
      <c r="C162" s="8" t="s">
        <v>4676</v>
      </c>
      <c r="D162" s="8" t="s">
        <v>8955</v>
      </c>
      <c r="E162" s="8">
        <v>6401</v>
      </c>
      <c r="F162" s="8">
        <v>0</v>
      </c>
      <c r="G162" s="8">
        <v>0</v>
      </c>
      <c r="H162" s="8">
        <v>0</v>
      </c>
      <c r="I162" s="8" t="s">
        <v>8956</v>
      </c>
    </row>
    <row r="163" spans="1:9">
      <c r="A163" s="8">
        <v>2663</v>
      </c>
      <c r="B163" s="8" t="s">
        <v>7606</v>
      </c>
      <c r="C163" s="8" t="s">
        <v>4676</v>
      </c>
      <c r="D163" s="8">
        <v>215893</v>
      </c>
      <c r="E163" s="8">
        <v>2663</v>
      </c>
      <c r="F163" s="8">
        <v>0</v>
      </c>
      <c r="G163" s="8">
        <v>0</v>
      </c>
      <c r="H163" s="8">
        <v>0</v>
      </c>
      <c r="I163" s="8" t="s">
        <v>2055</v>
      </c>
    </row>
    <row r="164" spans="1:9">
      <c r="A164" s="8">
        <v>2100</v>
      </c>
      <c r="B164" s="8" t="s">
        <v>7346</v>
      </c>
      <c r="C164" s="8" t="s">
        <v>4676</v>
      </c>
      <c r="D164" s="8" t="s">
        <v>7347</v>
      </c>
      <c r="E164" s="8">
        <v>2100</v>
      </c>
      <c r="F164" s="8">
        <v>0</v>
      </c>
      <c r="G164" s="8">
        <v>0</v>
      </c>
      <c r="H164" s="8">
        <v>0</v>
      </c>
      <c r="I164" s="8" t="s">
        <v>6981</v>
      </c>
    </row>
    <row r="165" spans="1:9">
      <c r="A165" s="8">
        <v>2103</v>
      </c>
      <c r="B165" s="8" t="s">
        <v>7360</v>
      </c>
      <c r="C165" s="8" t="s">
        <v>4676</v>
      </c>
      <c r="D165" s="8" t="s">
        <v>7361</v>
      </c>
      <c r="E165" s="8">
        <v>2103</v>
      </c>
      <c r="F165" s="8">
        <v>0</v>
      </c>
      <c r="G165" s="8">
        <v>0</v>
      </c>
      <c r="H165" s="8">
        <v>0</v>
      </c>
      <c r="I165" s="8" t="s">
        <v>6981</v>
      </c>
    </row>
    <row r="166" spans="1:9">
      <c r="A166" s="8" t="s">
        <v>9258</v>
      </c>
      <c r="B166" s="8" t="s">
        <v>9259</v>
      </c>
      <c r="C166" s="8" t="s">
        <v>4676</v>
      </c>
      <c r="D166" s="8">
        <v>0</v>
      </c>
      <c r="E166" s="8" t="s">
        <v>9258</v>
      </c>
      <c r="F166" s="8">
        <v>0</v>
      </c>
      <c r="G166" s="8">
        <v>0</v>
      </c>
      <c r="H166" s="8">
        <v>0</v>
      </c>
      <c r="I166" s="8" t="s">
        <v>2412</v>
      </c>
    </row>
    <row r="167" spans="1:9">
      <c r="A167" s="8">
        <v>3236</v>
      </c>
      <c r="B167" s="8" t="s">
        <v>8297</v>
      </c>
      <c r="C167" s="8" t="s">
        <v>4676</v>
      </c>
      <c r="D167" s="8">
        <v>4042399</v>
      </c>
      <c r="E167" s="8">
        <v>3236</v>
      </c>
      <c r="F167" s="8">
        <v>0</v>
      </c>
      <c r="G167" s="8">
        <v>0</v>
      </c>
      <c r="H167" s="8">
        <v>0</v>
      </c>
      <c r="I167" s="8" t="s">
        <v>2050</v>
      </c>
    </row>
    <row r="168" spans="1:9">
      <c r="A168" s="8">
        <v>3335</v>
      </c>
      <c r="B168" s="8" t="s">
        <v>8408</v>
      </c>
      <c r="C168" s="8" t="s">
        <v>4676</v>
      </c>
      <c r="D168" s="8">
        <v>300026148</v>
      </c>
      <c r="E168" s="8">
        <v>3335</v>
      </c>
      <c r="F168" s="8">
        <v>0</v>
      </c>
      <c r="G168" s="8">
        <v>0</v>
      </c>
      <c r="H168" s="8">
        <v>0</v>
      </c>
      <c r="I168" s="8" t="s">
        <v>8405</v>
      </c>
    </row>
    <row r="169" spans="1:9">
      <c r="A169" s="8">
        <v>4816</v>
      </c>
      <c r="B169" s="8" t="s">
        <v>8838</v>
      </c>
      <c r="C169" s="8" t="s">
        <v>4676</v>
      </c>
      <c r="D169" s="8" t="s">
        <v>8839</v>
      </c>
      <c r="E169" s="8">
        <v>4816</v>
      </c>
      <c r="F169" s="8">
        <v>0</v>
      </c>
      <c r="G169" s="8">
        <v>0</v>
      </c>
      <c r="H169" s="8">
        <v>0</v>
      </c>
      <c r="I169" s="8" t="s">
        <v>6980</v>
      </c>
    </row>
    <row r="170" spans="1:9">
      <c r="A170" s="8">
        <v>3225</v>
      </c>
      <c r="B170" s="8" t="s">
        <v>8267</v>
      </c>
      <c r="C170" s="8" t="s">
        <v>4676</v>
      </c>
      <c r="D170" s="8">
        <v>4043218</v>
      </c>
      <c r="E170" s="8">
        <v>3225</v>
      </c>
      <c r="F170" s="8">
        <v>0</v>
      </c>
      <c r="G170" s="8">
        <v>0</v>
      </c>
      <c r="H170" s="8">
        <v>0</v>
      </c>
      <c r="I170" s="8" t="s">
        <v>2050</v>
      </c>
    </row>
    <row r="171" spans="1:9">
      <c r="A171" s="8">
        <v>2697</v>
      </c>
      <c r="B171" s="8" t="s">
        <v>7630</v>
      </c>
      <c r="C171" s="8" t="s">
        <v>4676</v>
      </c>
      <c r="D171" s="8">
        <v>0</v>
      </c>
      <c r="E171" s="8">
        <v>2697</v>
      </c>
      <c r="F171" s="8">
        <v>0</v>
      </c>
      <c r="G171" s="8">
        <v>0</v>
      </c>
      <c r="H171" s="8">
        <v>0</v>
      </c>
      <c r="I171" s="8" t="s">
        <v>2055</v>
      </c>
    </row>
    <row r="172" spans="1:9">
      <c r="A172" s="8">
        <v>1013</v>
      </c>
      <c r="B172" s="8" t="s">
        <v>4691</v>
      </c>
      <c r="C172" s="8" t="s">
        <v>4676</v>
      </c>
      <c r="D172" s="8">
        <v>0</v>
      </c>
      <c r="E172" s="8">
        <v>1013</v>
      </c>
      <c r="F172" s="8">
        <v>0</v>
      </c>
      <c r="G172" s="8">
        <v>0</v>
      </c>
      <c r="H172" s="8">
        <v>0</v>
      </c>
      <c r="I172" s="8" t="s">
        <v>4690</v>
      </c>
    </row>
    <row r="173" spans="1:9">
      <c r="A173" s="8">
        <v>2686</v>
      </c>
      <c r="B173" s="8" t="s">
        <v>7626</v>
      </c>
      <c r="C173" s="8" t="s">
        <v>4676</v>
      </c>
      <c r="D173" s="8">
        <v>0</v>
      </c>
      <c r="E173" s="8">
        <v>2686</v>
      </c>
      <c r="F173" s="8">
        <v>0</v>
      </c>
      <c r="G173" s="8">
        <v>0</v>
      </c>
      <c r="H173" s="8">
        <v>0</v>
      </c>
      <c r="I173" s="8" t="s">
        <v>2055</v>
      </c>
    </row>
    <row r="174" spans="1:9">
      <c r="A174" s="8" t="s">
        <v>9133</v>
      </c>
      <c r="B174" s="8" t="s">
        <v>9134</v>
      </c>
      <c r="C174" s="8" t="s">
        <v>4676</v>
      </c>
      <c r="D174" s="8">
        <v>0</v>
      </c>
      <c r="E174" s="8" t="s">
        <v>9133</v>
      </c>
      <c r="F174" s="8">
        <v>0</v>
      </c>
      <c r="G174" s="8">
        <v>0</v>
      </c>
      <c r="H174" s="8">
        <v>0</v>
      </c>
      <c r="I174" s="8" t="s">
        <v>6059</v>
      </c>
    </row>
    <row r="175" spans="1:9">
      <c r="A175" s="8">
        <v>4122</v>
      </c>
      <c r="B175" s="8" t="s">
        <v>8769</v>
      </c>
      <c r="C175" s="8" t="s">
        <v>4676</v>
      </c>
      <c r="D175" s="8">
        <v>0</v>
      </c>
      <c r="E175" s="8">
        <v>4122</v>
      </c>
      <c r="F175" s="8">
        <v>0</v>
      </c>
      <c r="G175" s="8">
        <v>0</v>
      </c>
      <c r="H175" s="8">
        <v>0</v>
      </c>
      <c r="I175" s="8" t="s">
        <v>2189</v>
      </c>
    </row>
    <row r="176" spans="1:9">
      <c r="A176" s="8">
        <v>4809</v>
      </c>
      <c r="B176" s="8" t="s">
        <v>8823</v>
      </c>
      <c r="C176" s="8" t="s">
        <v>4676</v>
      </c>
      <c r="D176" s="8" t="s">
        <v>8824</v>
      </c>
      <c r="E176" s="8">
        <v>4809</v>
      </c>
      <c r="F176" s="8">
        <v>0</v>
      </c>
      <c r="G176" s="8">
        <v>0</v>
      </c>
      <c r="H176" s="8">
        <v>0</v>
      </c>
      <c r="I176" s="8" t="s">
        <v>6980</v>
      </c>
    </row>
    <row r="177" spans="1:9">
      <c r="A177" s="8">
        <v>3329</v>
      </c>
      <c r="B177" s="8" t="s">
        <v>8396</v>
      </c>
      <c r="C177" s="8" t="s">
        <v>4676</v>
      </c>
      <c r="D177" s="8">
        <v>300025156</v>
      </c>
      <c r="E177" s="8">
        <v>3329</v>
      </c>
      <c r="F177" s="8">
        <v>0</v>
      </c>
      <c r="G177" s="8">
        <v>0</v>
      </c>
      <c r="H177" s="8">
        <v>0</v>
      </c>
      <c r="I177" s="8" t="s">
        <v>8384</v>
      </c>
    </row>
    <row r="178" spans="1:9">
      <c r="A178" s="8">
        <v>1560</v>
      </c>
      <c r="B178" s="8" t="s">
        <v>6498</v>
      </c>
      <c r="C178" s="8" t="s">
        <v>4676</v>
      </c>
      <c r="D178" s="8">
        <v>0</v>
      </c>
      <c r="E178" s="8">
        <v>1560</v>
      </c>
      <c r="F178" s="8">
        <v>0</v>
      </c>
      <c r="G178" s="8">
        <v>0</v>
      </c>
      <c r="H178" s="8">
        <v>0</v>
      </c>
      <c r="I178" s="8" t="s">
        <v>2412</v>
      </c>
    </row>
    <row r="179" spans="1:9">
      <c r="A179" s="8">
        <v>2714</v>
      </c>
      <c r="B179" s="8" t="s">
        <v>7647</v>
      </c>
      <c r="C179" s="8" t="s">
        <v>4676</v>
      </c>
      <c r="D179" s="8">
        <v>1746</v>
      </c>
      <c r="E179" s="8">
        <v>2714</v>
      </c>
      <c r="F179" s="8">
        <v>0</v>
      </c>
      <c r="G179" s="8">
        <v>0</v>
      </c>
      <c r="H179" s="8">
        <v>0</v>
      </c>
      <c r="I179" s="8" t="s">
        <v>5072</v>
      </c>
    </row>
    <row r="180" spans="1:9">
      <c r="A180" s="8">
        <v>2729</v>
      </c>
      <c r="B180" s="8" t="s">
        <v>7662</v>
      </c>
      <c r="C180" s="8" t="s">
        <v>4676</v>
      </c>
      <c r="D180" s="8">
        <v>216357</v>
      </c>
      <c r="E180" s="8">
        <v>2729</v>
      </c>
      <c r="F180" s="8">
        <v>0</v>
      </c>
      <c r="G180" s="8">
        <v>0</v>
      </c>
      <c r="H180" s="8">
        <v>0</v>
      </c>
      <c r="I180" s="8" t="s">
        <v>2055</v>
      </c>
    </row>
    <row r="181" spans="1:9">
      <c r="A181" s="8">
        <v>2156</v>
      </c>
      <c r="B181" s="8" t="s">
        <v>7443</v>
      </c>
      <c r="C181" s="8" t="s">
        <v>4676</v>
      </c>
      <c r="D181" s="8" t="s">
        <v>7444</v>
      </c>
      <c r="E181" s="8">
        <v>2156</v>
      </c>
      <c r="F181" s="8">
        <v>0</v>
      </c>
      <c r="G181" s="8">
        <v>0</v>
      </c>
      <c r="H181" s="8">
        <v>0</v>
      </c>
      <c r="I181" s="8" t="s">
        <v>5374</v>
      </c>
    </row>
    <row r="182" spans="1:9">
      <c r="A182" s="8" t="s">
        <v>9262</v>
      </c>
      <c r="B182" s="8" t="s">
        <v>9263</v>
      </c>
      <c r="C182" s="8" t="s">
        <v>4676</v>
      </c>
      <c r="D182" s="8">
        <v>0</v>
      </c>
      <c r="E182" s="8" t="s">
        <v>9262</v>
      </c>
      <c r="F182" s="8">
        <v>0</v>
      </c>
      <c r="G182" s="8">
        <v>0</v>
      </c>
      <c r="H182" s="8">
        <v>0</v>
      </c>
      <c r="I182" s="8" t="s">
        <v>2412</v>
      </c>
    </row>
    <row r="183" spans="1:9">
      <c r="A183" s="8">
        <v>3506</v>
      </c>
      <c r="B183" s="8" t="s">
        <v>8541</v>
      </c>
      <c r="C183" s="8" t="s">
        <v>4676</v>
      </c>
      <c r="D183" s="8" t="s">
        <v>8542</v>
      </c>
      <c r="E183" s="8">
        <v>3506</v>
      </c>
      <c r="F183" s="8">
        <v>0</v>
      </c>
      <c r="G183" s="8">
        <v>0</v>
      </c>
      <c r="H183" s="8">
        <v>0</v>
      </c>
      <c r="I183" s="8" t="s">
        <v>8535</v>
      </c>
    </row>
    <row r="184" spans="1:9">
      <c r="A184" s="8">
        <v>3320</v>
      </c>
      <c r="B184" s="8" t="s">
        <v>8382</v>
      </c>
      <c r="C184" s="8" t="s">
        <v>4676</v>
      </c>
      <c r="D184" s="8">
        <v>4053829</v>
      </c>
      <c r="E184" s="8">
        <v>3320</v>
      </c>
      <c r="F184" s="8">
        <v>0</v>
      </c>
      <c r="G184" s="8">
        <v>0</v>
      </c>
      <c r="H184" s="8">
        <v>0</v>
      </c>
      <c r="I184" s="8" t="s">
        <v>2050</v>
      </c>
    </row>
    <row r="185" spans="1:9">
      <c r="A185" s="8" t="s">
        <v>9154</v>
      </c>
      <c r="B185" s="8" t="s">
        <v>9155</v>
      </c>
      <c r="C185" s="8" t="s">
        <v>4676</v>
      </c>
      <c r="D185" s="8">
        <v>0</v>
      </c>
      <c r="E185" s="8" t="s">
        <v>9154</v>
      </c>
      <c r="F185" s="8">
        <v>0</v>
      </c>
      <c r="G185" s="8">
        <v>0</v>
      </c>
      <c r="H185" s="8">
        <v>0</v>
      </c>
      <c r="I185" s="8" t="s">
        <v>6062</v>
      </c>
    </row>
    <row r="186" spans="1:9">
      <c r="A186" s="8" t="s">
        <v>9236</v>
      </c>
      <c r="B186" s="8" t="s">
        <v>9237</v>
      </c>
      <c r="C186" s="8" t="s">
        <v>4676</v>
      </c>
      <c r="D186" s="8">
        <v>0</v>
      </c>
      <c r="E186" s="8" t="s">
        <v>9236</v>
      </c>
      <c r="F186" s="8">
        <v>0</v>
      </c>
      <c r="G186" s="8">
        <v>0</v>
      </c>
      <c r="H186" s="8">
        <v>0</v>
      </c>
      <c r="I186" s="8" t="s">
        <v>2412</v>
      </c>
    </row>
    <row r="187" spans="1:9">
      <c r="A187" s="8">
        <v>2642</v>
      </c>
      <c r="B187" s="8" t="s">
        <v>7596</v>
      </c>
      <c r="C187" s="8" t="s">
        <v>4676</v>
      </c>
      <c r="D187" s="8">
        <v>0</v>
      </c>
      <c r="E187" s="8">
        <v>2642</v>
      </c>
      <c r="F187" s="8">
        <v>0</v>
      </c>
      <c r="G187" s="8">
        <v>0</v>
      </c>
      <c r="H187" s="8">
        <v>0</v>
      </c>
      <c r="I187" s="8" t="s">
        <v>2055</v>
      </c>
    </row>
    <row r="188" spans="1:9">
      <c r="A188" s="8">
        <v>2732</v>
      </c>
      <c r="B188" s="8" t="s">
        <v>7665</v>
      </c>
      <c r="C188" s="8" t="s">
        <v>4676</v>
      </c>
      <c r="D188" s="8">
        <v>405207</v>
      </c>
      <c r="E188" s="8">
        <v>2732</v>
      </c>
      <c r="F188" s="8">
        <v>0</v>
      </c>
      <c r="G188" s="8">
        <v>0</v>
      </c>
      <c r="H188" s="8">
        <v>0</v>
      </c>
      <c r="I188" s="8" t="s">
        <v>5072</v>
      </c>
    </row>
    <row r="189" spans="1:9">
      <c r="A189" s="8" t="s">
        <v>9228</v>
      </c>
      <c r="B189" s="8" t="s">
        <v>9229</v>
      </c>
      <c r="C189" s="8" t="s">
        <v>4676</v>
      </c>
      <c r="D189" s="8">
        <v>0</v>
      </c>
      <c r="E189" s="8" t="s">
        <v>9228</v>
      </c>
      <c r="F189" s="8">
        <v>0</v>
      </c>
      <c r="G189" s="8">
        <v>0</v>
      </c>
      <c r="H189" s="8">
        <v>0</v>
      </c>
      <c r="I189" s="8" t="s">
        <v>2419</v>
      </c>
    </row>
    <row r="190" spans="1:9">
      <c r="A190" s="8">
        <v>2500</v>
      </c>
      <c r="B190" s="8" t="s">
        <v>7569</v>
      </c>
      <c r="C190" s="8" t="s">
        <v>4676</v>
      </c>
      <c r="D190" s="8">
        <v>0</v>
      </c>
      <c r="E190" s="8">
        <v>2500</v>
      </c>
      <c r="F190" s="8">
        <v>0</v>
      </c>
      <c r="G190" s="8">
        <v>0</v>
      </c>
      <c r="H190" s="8">
        <v>0</v>
      </c>
      <c r="I190" s="8" t="s">
        <v>2115</v>
      </c>
    </row>
    <row r="191" spans="1:9">
      <c r="A191" s="8">
        <v>3399</v>
      </c>
      <c r="B191" s="8" t="s">
        <v>8478</v>
      </c>
      <c r="C191" s="8" t="s">
        <v>4676</v>
      </c>
      <c r="D191" s="8">
        <v>4054162</v>
      </c>
      <c r="E191" s="8">
        <v>3399</v>
      </c>
      <c r="F191" s="8">
        <v>0</v>
      </c>
      <c r="G191" s="8">
        <v>0</v>
      </c>
      <c r="H191" s="8">
        <v>0</v>
      </c>
      <c r="I191" s="8" t="s">
        <v>8384</v>
      </c>
    </row>
    <row r="192" spans="1:9">
      <c r="A192" s="8">
        <v>2743</v>
      </c>
      <c r="B192" s="8" t="s">
        <v>7676</v>
      </c>
      <c r="C192" s="8" t="s">
        <v>4676</v>
      </c>
      <c r="D192" s="8">
        <v>477530</v>
      </c>
      <c r="E192" s="8">
        <v>2743</v>
      </c>
      <c r="F192" s="8">
        <v>0</v>
      </c>
      <c r="G192" s="8">
        <v>0</v>
      </c>
      <c r="H192" s="8">
        <v>0</v>
      </c>
      <c r="I192" s="8" t="s">
        <v>5072</v>
      </c>
    </row>
    <row r="193" spans="1:9">
      <c r="A193" s="8">
        <v>1921</v>
      </c>
      <c r="B193" s="8" t="s">
        <v>6884</v>
      </c>
      <c r="C193" s="8" t="s">
        <v>4676</v>
      </c>
      <c r="D193" s="8">
        <v>10046</v>
      </c>
      <c r="E193" s="8">
        <v>1921</v>
      </c>
      <c r="F193" s="8">
        <v>0</v>
      </c>
      <c r="G193" s="8">
        <v>0</v>
      </c>
      <c r="H193" s="8">
        <v>0</v>
      </c>
      <c r="I193" s="8" t="s">
        <v>3398</v>
      </c>
    </row>
    <row r="194" spans="1:9">
      <c r="A194" s="8" t="s">
        <v>9190</v>
      </c>
      <c r="B194" s="8" t="s">
        <v>9191</v>
      </c>
      <c r="C194" s="8" t="s">
        <v>4676</v>
      </c>
      <c r="D194" s="8">
        <v>0</v>
      </c>
      <c r="E194" s="8" t="s">
        <v>9190</v>
      </c>
      <c r="F194" s="8">
        <v>0</v>
      </c>
      <c r="G194" s="8">
        <v>0</v>
      </c>
      <c r="H194" s="8">
        <v>0</v>
      </c>
      <c r="I194" s="8" t="s">
        <v>4740</v>
      </c>
    </row>
    <row r="195" spans="1:9">
      <c r="A195" s="8">
        <v>2166</v>
      </c>
      <c r="B195" s="8" t="s">
        <v>7505</v>
      </c>
      <c r="C195" s="8" t="s">
        <v>4676</v>
      </c>
      <c r="D195" s="8" t="s">
        <v>7506</v>
      </c>
      <c r="E195" s="8">
        <v>2166</v>
      </c>
      <c r="F195" s="8">
        <v>0</v>
      </c>
      <c r="G195" s="8">
        <v>0</v>
      </c>
      <c r="H195" s="8">
        <v>0</v>
      </c>
      <c r="I195" s="8" t="s">
        <v>5374</v>
      </c>
    </row>
    <row r="196" spans="1:9">
      <c r="A196" s="8">
        <v>2763</v>
      </c>
      <c r="B196" s="8" t="s">
        <v>7686</v>
      </c>
      <c r="C196" s="8" t="s">
        <v>4676</v>
      </c>
      <c r="D196" s="8">
        <v>845813</v>
      </c>
      <c r="E196" s="8">
        <v>2763</v>
      </c>
      <c r="F196" s="8">
        <v>0</v>
      </c>
      <c r="G196" s="8">
        <v>0</v>
      </c>
      <c r="H196" s="8">
        <v>0</v>
      </c>
      <c r="I196" s="8" t="s">
        <v>2055</v>
      </c>
    </row>
    <row r="197" spans="1:9">
      <c r="A197" s="8">
        <v>2669</v>
      </c>
      <c r="B197" s="8" t="s">
        <v>7612</v>
      </c>
      <c r="C197" s="8" t="s">
        <v>4676</v>
      </c>
      <c r="D197" s="8">
        <v>0</v>
      </c>
      <c r="E197" s="8">
        <v>2669</v>
      </c>
      <c r="F197" s="8">
        <v>0</v>
      </c>
      <c r="G197" s="8">
        <v>0</v>
      </c>
      <c r="H197" s="8">
        <v>0</v>
      </c>
      <c r="I197" s="8" t="s">
        <v>2055</v>
      </c>
    </row>
    <row r="198" spans="1:9">
      <c r="A198" s="8">
        <v>2676</v>
      </c>
      <c r="B198" s="8" t="s">
        <v>7617</v>
      </c>
      <c r="C198" s="8" t="s">
        <v>4676</v>
      </c>
      <c r="D198" s="8">
        <v>215902</v>
      </c>
      <c r="E198" s="8">
        <v>2676</v>
      </c>
      <c r="F198" s="8">
        <v>0</v>
      </c>
      <c r="G198" s="8">
        <v>0</v>
      </c>
      <c r="H198" s="8">
        <v>0</v>
      </c>
      <c r="I198" s="8" t="s">
        <v>2055</v>
      </c>
    </row>
    <row r="199" spans="1:9">
      <c r="A199" s="8">
        <v>2644</v>
      </c>
      <c r="B199" s="8" t="s">
        <v>7598</v>
      </c>
      <c r="C199" s="8" t="s">
        <v>4676</v>
      </c>
      <c r="D199" s="8">
        <v>215884</v>
      </c>
      <c r="E199" s="8">
        <v>2644</v>
      </c>
      <c r="F199" s="8">
        <v>0</v>
      </c>
      <c r="G199" s="8">
        <v>0</v>
      </c>
      <c r="H199" s="8">
        <v>0</v>
      </c>
      <c r="I199" s="8" t="s">
        <v>2055</v>
      </c>
    </row>
    <row r="200" spans="1:9">
      <c r="A200" s="8">
        <v>3216</v>
      </c>
      <c r="B200" s="8" t="s">
        <v>8262</v>
      </c>
      <c r="C200" s="8" t="s">
        <v>4676</v>
      </c>
      <c r="D200" s="8">
        <v>4042402</v>
      </c>
      <c r="E200" s="8">
        <v>3216</v>
      </c>
      <c r="F200" s="8">
        <v>0</v>
      </c>
      <c r="G200" s="8">
        <v>0</v>
      </c>
      <c r="H200" s="8">
        <v>0</v>
      </c>
      <c r="I200" s="8" t="s">
        <v>2050</v>
      </c>
    </row>
    <row r="201" spans="1:9">
      <c r="A201" s="8">
        <v>3379</v>
      </c>
      <c r="B201" s="8" t="s">
        <v>8460</v>
      </c>
      <c r="C201" s="8" t="s">
        <v>4676</v>
      </c>
      <c r="D201" s="8">
        <v>303009395</v>
      </c>
      <c r="E201" s="8">
        <v>3379</v>
      </c>
      <c r="F201" s="8">
        <v>0</v>
      </c>
      <c r="G201" s="8">
        <v>0</v>
      </c>
      <c r="H201" s="8">
        <v>0</v>
      </c>
      <c r="I201" s="8">
        <v>0</v>
      </c>
    </row>
    <row r="202" spans="1:9">
      <c r="A202" s="8">
        <v>3373</v>
      </c>
      <c r="B202" s="8" t="s">
        <v>8454</v>
      </c>
      <c r="C202" s="8" t="s">
        <v>4676</v>
      </c>
      <c r="D202" s="8">
        <v>303007487</v>
      </c>
      <c r="E202" s="8">
        <v>3373</v>
      </c>
      <c r="F202" s="8">
        <v>0</v>
      </c>
      <c r="G202" s="8">
        <v>0</v>
      </c>
      <c r="H202" s="8">
        <v>0</v>
      </c>
      <c r="I202" s="8">
        <v>0</v>
      </c>
    </row>
    <row r="203" spans="1:9">
      <c r="A203" s="8">
        <v>9553</v>
      </c>
      <c r="B203" s="8" t="s">
        <v>9090</v>
      </c>
      <c r="C203" s="8" t="s">
        <v>4676</v>
      </c>
      <c r="D203" s="8">
        <v>0</v>
      </c>
      <c r="E203" s="8">
        <v>9553</v>
      </c>
      <c r="F203" s="8">
        <v>0</v>
      </c>
      <c r="G203" s="8">
        <v>0</v>
      </c>
      <c r="H203" s="8">
        <v>0</v>
      </c>
      <c r="I203" s="8" t="s">
        <v>5038</v>
      </c>
    </row>
    <row r="204" spans="1:9">
      <c r="A204" s="8" t="s">
        <v>9161</v>
      </c>
      <c r="B204" s="8" t="s">
        <v>9162</v>
      </c>
      <c r="C204" s="8" t="s">
        <v>4676</v>
      </c>
      <c r="D204" s="8">
        <v>0</v>
      </c>
      <c r="E204" s="8" t="s">
        <v>9161</v>
      </c>
      <c r="F204" s="8">
        <v>0</v>
      </c>
      <c r="G204" s="8">
        <v>0</v>
      </c>
      <c r="H204" s="8">
        <v>0</v>
      </c>
      <c r="I204" s="8" t="s">
        <v>9158</v>
      </c>
    </row>
    <row r="205" spans="1:9">
      <c r="A205" s="8" t="s">
        <v>8276</v>
      </c>
      <c r="B205" s="8" t="s">
        <v>8277</v>
      </c>
      <c r="C205" s="8" t="s">
        <v>4676</v>
      </c>
      <c r="D205" s="8">
        <v>4046914</v>
      </c>
      <c r="E205" s="8" t="s">
        <v>8276</v>
      </c>
      <c r="F205" s="8">
        <v>0</v>
      </c>
      <c r="G205" s="8">
        <v>0</v>
      </c>
      <c r="H205" s="8">
        <v>0</v>
      </c>
      <c r="I205" s="8" t="s">
        <v>2050</v>
      </c>
    </row>
    <row r="206" spans="1:9">
      <c r="A206" s="8">
        <v>3311</v>
      </c>
      <c r="B206" s="8" t="s">
        <v>8372</v>
      </c>
      <c r="C206" s="8" t="s">
        <v>4676</v>
      </c>
      <c r="D206" s="8">
        <v>4050003</v>
      </c>
      <c r="E206" s="8">
        <v>3311</v>
      </c>
      <c r="F206" s="8">
        <v>0</v>
      </c>
      <c r="G206" s="8">
        <v>0</v>
      </c>
      <c r="H206" s="8">
        <v>0</v>
      </c>
      <c r="I206" s="8" t="s">
        <v>2050</v>
      </c>
    </row>
    <row r="207" spans="1:9">
      <c r="A207" s="8" t="s">
        <v>1886</v>
      </c>
      <c r="B207" s="8" t="s">
        <v>1887</v>
      </c>
      <c r="C207" s="8" t="s">
        <v>4676</v>
      </c>
      <c r="D207" s="8">
        <v>0</v>
      </c>
      <c r="E207" s="8" t="s">
        <v>1886</v>
      </c>
      <c r="F207" s="8">
        <v>0</v>
      </c>
      <c r="G207" s="8">
        <v>0</v>
      </c>
      <c r="H207" s="8">
        <v>0</v>
      </c>
      <c r="I207" s="8" t="s">
        <v>2412</v>
      </c>
    </row>
    <row r="208" spans="1:9">
      <c r="A208" s="8">
        <v>6421</v>
      </c>
      <c r="B208" s="8" t="s">
        <v>9012</v>
      </c>
      <c r="C208" s="8" t="s">
        <v>4676</v>
      </c>
      <c r="D208" s="8" t="s">
        <v>9013</v>
      </c>
      <c r="E208" s="8">
        <v>6421</v>
      </c>
      <c r="F208" s="8">
        <v>0</v>
      </c>
      <c r="G208" s="8">
        <v>0</v>
      </c>
      <c r="H208" s="8">
        <v>0</v>
      </c>
      <c r="I208" s="8" t="s">
        <v>8967</v>
      </c>
    </row>
    <row r="209" spans="1:9">
      <c r="A209" s="8">
        <v>6402</v>
      </c>
      <c r="B209" s="8" t="s">
        <v>8957</v>
      </c>
      <c r="C209" s="8" t="s">
        <v>4676</v>
      </c>
      <c r="D209" s="8" t="s">
        <v>8958</v>
      </c>
      <c r="E209" s="8">
        <v>6402</v>
      </c>
      <c r="F209" s="8">
        <v>0</v>
      </c>
      <c r="G209" s="8">
        <v>0</v>
      </c>
      <c r="H209" s="8">
        <v>0</v>
      </c>
      <c r="I209" s="8" t="s">
        <v>8956</v>
      </c>
    </row>
    <row r="210" spans="1:9">
      <c r="A210" s="8" t="s">
        <v>13872</v>
      </c>
      <c r="B210" s="8" t="s">
        <v>13873</v>
      </c>
      <c r="C210" s="8" t="s">
        <v>4676</v>
      </c>
      <c r="D210" s="8">
        <v>1103312999</v>
      </c>
      <c r="E210" s="8" t="s">
        <v>13872</v>
      </c>
      <c r="F210" s="8">
        <v>0</v>
      </c>
      <c r="G210" s="8">
        <v>0</v>
      </c>
      <c r="H210" s="8">
        <v>0</v>
      </c>
      <c r="I210" s="8" t="s">
        <v>6062</v>
      </c>
    </row>
    <row r="211" spans="1:9">
      <c r="A211" s="8" t="s">
        <v>8289</v>
      </c>
      <c r="B211" s="8" t="s">
        <v>8290</v>
      </c>
      <c r="C211" s="8" t="s">
        <v>4676</v>
      </c>
      <c r="D211" s="8">
        <v>4043231</v>
      </c>
      <c r="E211" s="8" t="s">
        <v>8289</v>
      </c>
      <c r="F211" s="8">
        <v>0</v>
      </c>
      <c r="G211" s="8">
        <v>0</v>
      </c>
      <c r="H211" s="8">
        <v>0</v>
      </c>
      <c r="I211" s="8" t="s">
        <v>2050</v>
      </c>
    </row>
    <row r="212" spans="1:9">
      <c r="A212" s="8">
        <v>9224</v>
      </c>
      <c r="B212" s="8" t="s">
        <v>9074</v>
      </c>
      <c r="C212" s="8" t="s">
        <v>4676</v>
      </c>
      <c r="D212" s="8">
        <v>0</v>
      </c>
      <c r="E212" s="8">
        <v>9224</v>
      </c>
      <c r="F212" s="8">
        <v>0</v>
      </c>
      <c r="G212" s="8">
        <v>0</v>
      </c>
      <c r="H212" s="8">
        <v>0</v>
      </c>
      <c r="I212" s="8" t="s">
        <v>2081</v>
      </c>
    </row>
    <row r="213" spans="1:9">
      <c r="A213" s="8">
        <v>3218</v>
      </c>
      <c r="B213" s="8" t="s">
        <v>8263</v>
      </c>
      <c r="C213" s="8" t="s">
        <v>4676</v>
      </c>
      <c r="D213" s="8">
        <v>4043552</v>
      </c>
      <c r="E213" s="8">
        <v>3218</v>
      </c>
      <c r="F213" s="8">
        <v>0</v>
      </c>
      <c r="G213" s="8">
        <v>0</v>
      </c>
      <c r="H213" s="8">
        <v>0</v>
      </c>
      <c r="I213" s="8" t="s">
        <v>2050</v>
      </c>
    </row>
    <row r="214" spans="1:9">
      <c r="A214" s="8">
        <v>2501</v>
      </c>
      <c r="B214" s="8" t="s">
        <v>7570</v>
      </c>
      <c r="C214" s="8" t="s">
        <v>4676</v>
      </c>
      <c r="D214" s="8">
        <v>0</v>
      </c>
      <c r="E214" s="8">
        <v>2501</v>
      </c>
      <c r="F214" s="8">
        <v>0</v>
      </c>
      <c r="G214" s="8">
        <v>0</v>
      </c>
      <c r="H214" s="8">
        <v>0</v>
      </c>
      <c r="I214" s="8" t="s">
        <v>2115</v>
      </c>
    </row>
    <row r="215" spans="1:9">
      <c r="A215" s="8">
        <v>1503</v>
      </c>
      <c r="B215" s="35" t="s">
        <v>6342</v>
      </c>
      <c r="C215" s="8" t="s">
        <v>4676</v>
      </c>
      <c r="D215" s="8">
        <v>0</v>
      </c>
      <c r="E215" s="8">
        <v>1503</v>
      </c>
      <c r="F215" s="8">
        <v>0</v>
      </c>
      <c r="G215" s="8">
        <v>0</v>
      </c>
      <c r="H215" s="8">
        <v>0</v>
      </c>
      <c r="I215" s="8" t="s">
        <v>3012</v>
      </c>
    </row>
    <row r="216" spans="1:9" ht="28.5">
      <c r="A216" s="8">
        <v>3292</v>
      </c>
      <c r="B216" s="35" t="s">
        <v>8350</v>
      </c>
      <c r="C216" s="8" t="s">
        <v>4676</v>
      </c>
      <c r="D216" s="8">
        <v>4048808</v>
      </c>
      <c r="E216" s="8">
        <v>3292</v>
      </c>
      <c r="F216" s="8">
        <v>0</v>
      </c>
      <c r="G216" s="8">
        <v>0</v>
      </c>
      <c r="H216" s="8">
        <v>0</v>
      </c>
      <c r="I216" s="8" t="s">
        <v>2050</v>
      </c>
    </row>
    <row r="217" spans="1:9">
      <c r="A217" s="8">
        <v>9105</v>
      </c>
      <c r="B217" s="8" t="s">
        <v>9044</v>
      </c>
      <c r="C217" s="8" t="s">
        <v>4676</v>
      </c>
      <c r="D217" s="8">
        <v>0</v>
      </c>
      <c r="E217" s="8">
        <v>9105</v>
      </c>
      <c r="F217" s="8">
        <v>0</v>
      </c>
      <c r="G217" s="8">
        <v>0</v>
      </c>
      <c r="H217" s="8">
        <v>0</v>
      </c>
      <c r="I217" s="8" t="s">
        <v>9041</v>
      </c>
    </row>
    <row r="218" spans="1:9">
      <c r="A218" s="8">
        <v>3512</v>
      </c>
      <c r="B218" s="8" t="s">
        <v>8550</v>
      </c>
      <c r="C218" s="8" t="s">
        <v>4676</v>
      </c>
      <c r="D218" s="8">
        <v>140280</v>
      </c>
      <c r="E218" s="8">
        <v>3512</v>
      </c>
      <c r="F218" s="8">
        <v>0</v>
      </c>
      <c r="G218" s="8">
        <v>0</v>
      </c>
      <c r="H218" s="8">
        <v>0</v>
      </c>
      <c r="I218" s="8" t="s">
        <v>8535</v>
      </c>
    </row>
    <row r="219" spans="1:9">
      <c r="A219" s="8">
        <v>7220</v>
      </c>
      <c r="B219" s="8" t="s">
        <v>9037</v>
      </c>
      <c r="C219" s="8" t="s">
        <v>4676</v>
      </c>
      <c r="D219" s="8">
        <v>0</v>
      </c>
      <c r="E219" s="8">
        <v>7220</v>
      </c>
      <c r="F219" s="8">
        <v>0</v>
      </c>
      <c r="G219" s="8">
        <v>0</v>
      </c>
      <c r="H219" s="8">
        <v>0</v>
      </c>
      <c r="I219" s="8" t="s">
        <v>9020</v>
      </c>
    </row>
    <row r="220" spans="1:9">
      <c r="A220" s="8">
        <v>2719</v>
      </c>
      <c r="B220" s="8" t="s">
        <v>7652</v>
      </c>
      <c r="C220" s="8" t="s">
        <v>4676</v>
      </c>
      <c r="D220" s="8">
        <v>8078976</v>
      </c>
      <c r="E220" s="8">
        <v>2719</v>
      </c>
      <c r="F220" s="8">
        <v>0</v>
      </c>
      <c r="G220" s="8">
        <v>0</v>
      </c>
      <c r="H220" s="8">
        <v>0</v>
      </c>
      <c r="I220" s="8" t="s">
        <v>5072</v>
      </c>
    </row>
    <row r="221" spans="1:9">
      <c r="A221" s="8">
        <v>3543</v>
      </c>
      <c r="B221" s="8" t="s">
        <v>276</v>
      </c>
      <c r="C221" s="8" t="s">
        <v>4676</v>
      </c>
      <c r="D221" s="8">
        <v>0</v>
      </c>
      <c r="E221" s="8">
        <v>3543</v>
      </c>
      <c r="F221" s="8">
        <v>0</v>
      </c>
      <c r="G221" s="8">
        <v>0</v>
      </c>
      <c r="H221" s="8">
        <v>0</v>
      </c>
      <c r="I221" s="8" t="s">
        <v>8590</v>
      </c>
    </row>
    <row r="222" spans="1:9">
      <c r="A222" s="8">
        <v>3340</v>
      </c>
      <c r="B222" s="8" t="s">
        <v>8417</v>
      </c>
      <c r="C222" s="8" t="s">
        <v>4676</v>
      </c>
      <c r="D222" s="8">
        <v>300027978</v>
      </c>
      <c r="E222" s="8">
        <v>3340</v>
      </c>
      <c r="F222" s="8">
        <v>0</v>
      </c>
      <c r="G222" s="8">
        <v>0</v>
      </c>
      <c r="H222" s="8">
        <v>0</v>
      </c>
      <c r="I222" s="8" t="s">
        <v>3950</v>
      </c>
    </row>
    <row r="223" spans="1:9">
      <c r="A223" s="8">
        <v>2721</v>
      </c>
      <c r="B223" s="8" t="s">
        <v>7654</v>
      </c>
      <c r="C223" s="8" t="s">
        <v>4676</v>
      </c>
      <c r="D223" s="8">
        <v>26299</v>
      </c>
      <c r="E223" s="8">
        <v>2721</v>
      </c>
      <c r="F223" s="8">
        <v>0</v>
      </c>
      <c r="G223" s="8">
        <v>0</v>
      </c>
      <c r="H223" s="8">
        <v>0</v>
      </c>
      <c r="I223" s="8" t="s">
        <v>5072</v>
      </c>
    </row>
    <row r="224" spans="1:9">
      <c r="A224" s="8">
        <v>1603</v>
      </c>
      <c r="B224" s="8" t="s">
        <v>6507</v>
      </c>
      <c r="C224" s="8" t="s">
        <v>4676</v>
      </c>
      <c r="D224" s="8">
        <v>0</v>
      </c>
      <c r="E224" s="8">
        <v>1603</v>
      </c>
      <c r="F224" s="8">
        <v>0</v>
      </c>
      <c r="G224" s="8">
        <v>0</v>
      </c>
      <c r="H224" s="8">
        <v>0</v>
      </c>
      <c r="I224" s="8" t="s">
        <v>6505</v>
      </c>
    </row>
    <row r="225" spans="1:9">
      <c r="A225" s="8">
        <v>4802</v>
      </c>
      <c r="B225" s="8" t="s">
        <v>8811</v>
      </c>
      <c r="C225" s="8" t="s">
        <v>4676</v>
      </c>
      <c r="D225" s="8" t="s">
        <v>8812</v>
      </c>
      <c r="E225" s="8">
        <v>4802</v>
      </c>
      <c r="F225" s="8">
        <v>0</v>
      </c>
      <c r="G225" s="8">
        <v>0</v>
      </c>
      <c r="H225" s="8">
        <v>0</v>
      </c>
      <c r="I225" s="8" t="s">
        <v>6980</v>
      </c>
    </row>
    <row r="226" spans="1:9">
      <c r="A226" s="8">
        <v>4808</v>
      </c>
      <c r="B226" s="8" t="s">
        <v>8821</v>
      </c>
      <c r="C226" s="8" t="s">
        <v>4676</v>
      </c>
      <c r="D226" s="8" t="s">
        <v>8822</v>
      </c>
      <c r="E226" s="8">
        <v>4808</v>
      </c>
      <c r="F226" s="8">
        <v>0</v>
      </c>
      <c r="G226" s="8">
        <v>0</v>
      </c>
      <c r="H226" s="8">
        <v>0</v>
      </c>
      <c r="I226" s="8" t="s">
        <v>6980</v>
      </c>
    </row>
    <row r="227" spans="1:9">
      <c r="A227" s="8">
        <v>3806</v>
      </c>
      <c r="B227" s="8" t="s">
        <v>8760</v>
      </c>
      <c r="C227" s="8" t="s">
        <v>4676</v>
      </c>
      <c r="D227" s="8">
        <v>2673</v>
      </c>
      <c r="E227" s="8">
        <v>3806</v>
      </c>
      <c r="F227" s="8">
        <v>0</v>
      </c>
      <c r="G227" s="8">
        <v>0</v>
      </c>
      <c r="H227" s="8">
        <v>0</v>
      </c>
      <c r="I227" s="8" t="s">
        <v>2170</v>
      </c>
    </row>
    <row r="228" spans="1:9">
      <c r="A228" s="8">
        <v>1024</v>
      </c>
      <c r="B228" s="8" t="s">
        <v>4698</v>
      </c>
      <c r="C228" s="8" t="s">
        <v>4676</v>
      </c>
      <c r="D228" s="8">
        <v>0</v>
      </c>
      <c r="E228" s="8">
        <v>1024</v>
      </c>
      <c r="F228" s="8">
        <v>0</v>
      </c>
      <c r="G228" s="8">
        <v>0</v>
      </c>
      <c r="H228" s="8">
        <v>0</v>
      </c>
      <c r="I228" s="8">
        <v>0</v>
      </c>
    </row>
    <row r="229" spans="1:9">
      <c r="A229" s="8" t="s">
        <v>9192</v>
      </c>
      <c r="B229" s="8" t="s">
        <v>9193</v>
      </c>
      <c r="C229" s="8" t="s">
        <v>4676</v>
      </c>
      <c r="D229" s="8">
        <v>0</v>
      </c>
      <c r="E229" s="8" t="s">
        <v>9192</v>
      </c>
      <c r="F229" s="8">
        <v>0</v>
      </c>
      <c r="G229" s="8">
        <v>0</v>
      </c>
      <c r="H229" s="8">
        <v>0</v>
      </c>
      <c r="I229" s="8" t="s">
        <v>4768</v>
      </c>
    </row>
    <row r="230" spans="1:9">
      <c r="A230" s="8">
        <v>3503</v>
      </c>
      <c r="B230" s="8" t="s">
        <v>8538</v>
      </c>
      <c r="C230" s="8" t="s">
        <v>4676</v>
      </c>
      <c r="D230" s="8">
        <v>4345194</v>
      </c>
      <c r="E230" s="8">
        <v>3503</v>
      </c>
      <c r="F230" s="8">
        <v>0</v>
      </c>
      <c r="G230" s="8">
        <v>0</v>
      </c>
      <c r="H230" s="8">
        <v>0</v>
      </c>
      <c r="I230" s="8" t="s">
        <v>8535</v>
      </c>
    </row>
    <row r="231" spans="1:9">
      <c r="A231" s="8" t="s">
        <v>9240</v>
      </c>
      <c r="B231" s="8" t="s">
        <v>9241</v>
      </c>
      <c r="C231" s="8" t="s">
        <v>4676</v>
      </c>
      <c r="D231" s="8">
        <v>0</v>
      </c>
      <c r="E231" s="8" t="s">
        <v>9240</v>
      </c>
      <c r="F231" s="8">
        <v>0</v>
      </c>
      <c r="G231" s="8">
        <v>0</v>
      </c>
      <c r="H231" s="8">
        <v>0</v>
      </c>
      <c r="I231" s="8" t="s">
        <v>2412</v>
      </c>
    </row>
    <row r="232" spans="1:9">
      <c r="A232" s="8">
        <v>2618</v>
      </c>
      <c r="B232" s="8" t="s">
        <v>7582</v>
      </c>
      <c r="C232" s="8" t="s">
        <v>4676</v>
      </c>
      <c r="D232" s="8">
        <v>0</v>
      </c>
      <c r="E232" s="8">
        <v>2618</v>
      </c>
      <c r="F232" s="8">
        <v>0</v>
      </c>
      <c r="G232" s="8">
        <v>0</v>
      </c>
      <c r="H232" s="8">
        <v>0</v>
      </c>
      <c r="I232" s="8" t="s">
        <v>2055</v>
      </c>
    </row>
    <row r="233" spans="1:9">
      <c r="A233" s="8">
        <v>3308</v>
      </c>
      <c r="B233" s="8" t="s">
        <v>8369</v>
      </c>
      <c r="C233" s="8" t="s">
        <v>4676</v>
      </c>
      <c r="D233" s="8">
        <v>4051775</v>
      </c>
      <c r="E233" s="8">
        <v>3308</v>
      </c>
      <c r="F233" s="8">
        <v>0</v>
      </c>
      <c r="G233" s="8">
        <v>0</v>
      </c>
      <c r="H233" s="8">
        <v>0</v>
      </c>
      <c r="I233" s="8" t="s">
        <v>2050</v>
      </c>
    </row>
    <row r="234" spans="1:9">
      <c r="A234" s="8">
        <v>2707</v>
      </c>
      <c r="B234" s="8" t="s">
        <v>7639</v>
      </c>
      <c r="C234" s="8" t="s">
        <v>4676</v>
      </c>
      <c r="D234" s="8">
        <v>0</v>
      </c>
      <c r="E234" s="8">
        <v>2707</v>
      </c>
      <c r="F234" s="8">
        <v>0</v>
      </c>
      <c r="G234" s="8">
        <v>0</v>
      </c>
      <c r="H234" s="8">
        <v>0</v>
      </c>
      <c r="I234" s="8" t="s">
        <v>5072</v>
      </c>
    </row>
    <row r="235" spans="1:9">
      <c r="A235" s="8">
        <v>2683</v>
      </c>
      <c r="B235" s="8" t="s">
        <v>7623</v>
      </c>
      <c r="C235" s="8" t="s">
        <v>4676</v>
      </c>
      <c r="D235" s="8">
        <v>0</v>
      </c>
      <c r="E235" s="8">
        <v>2683</v>
      </c>
      <c r="F235" s="8">
        <v>0</v>
      </c>
      <c r="G235" s="8">
        <v>0</v>
      </c>
      <c r="H235" s="8">
        <v>0</v>
      </c>
      <c r="I235" s="8" t="s">
        <v>2191</v>
      </c>
    </row>
    <row r="236" spans="1:9">
      <c r="A236" s="8">
        <v>2687</v>
      </c>
      <c r="B236" s="8" t="s">
        <v>7627</v>
      </c>
      <c r="C236" s="8" t="s">
        <v>4676</v>
      </c>
      <c r="D236" s="8">
        <v>0</v>
      </c>
      <c r="E236" s="8">
        <v>2687</v>
      </c>
      <c r="F236" s="8">
        <v>0</v>
      </c>
      <c r="G236" s="8">
        <v>0</v>
      </c>
      <c r="H236" s="8">
        <v>0</v>
      </c>
      <c r="I236" s="8" t="s">
        <v>2055</v>
      </c>
    </row>
    <row r="237" spans="1:9">
      <c r="A237" s="8">
        <v>9801</v>
      </c>
      <c r="B237" s="8" t="s">
        <v>9095</v>
      </c>
      <c r="C237" s="8" t="s">
        <v>4676</v>
      </c>
      <c r="D237" s="8">
        <v>0</v>
      </c>
      <c r="E237" s="8">
        <v>9801</v>
      </c>
      <c r="F237" s="8">
        <v>0</v>
      </c>
      <c r="G237" s="8">
        <v>0</v>
      </c>
      <c r="H237" s="8">
        <v>0</v>
      </c>
      <c r="I237" s="8" t="s">
        <v>2604</v>
      </c>
    </row>
    <row r="238" spans="1:9">
      <c r="A238" s="8">
        <v>2503</v>
      </c>
      <c r="B238" s="8" t="s">
        <v>7572</v>
      </c>
      <c r="C238" s="8" t="s">
        <v>4676</v>
      </c>
      <c r="D238" s="8">
        <v>0</v>
      </c>
      <c r="E238" s="8">
        <v>2503</v>
      </c>
      <c r="F238" s="8">
        <v>0</v>
      </c>
      <c r="G238" s="8">
        <v>0</v>
      </c>
      <c r="H238" s="8">
        <v>0</v>
      </c>
      <c r="I238" s="8" t="s">
        <v>2115</v>
      </c>
    </row>
    <row r="239" spans="1:9">
      <c r="A239" s="8">
        <v>2746</v>
      </c>
      <c r="B239" s="8" t="s">
        <v>7678</v>
      </c>
      <c r="C239" s="8" t="s">
        <v>4676</v>
      </c>
      <c r="D239" s="8">
        <v>422990</v>
      </c>
      <c r="E239" s="8">
        <v>2746</v>
      </c>
      <c r="F239" s="8">
        <v>0</v>
      </c>
      <c r="G239" s="8">
        <v>0</v>
      </c>
      <c r="H239" s="8">
        <v>0</v>
      </c>
      <c r="I239" s="8" t="s">
        <v>5072</v>
      </c>
    </row>
    <row r="240" spans="1:9">
      <c r="A240" s="8">
        <v>2742</v>
      </c>
      <c r="B240" s="8" t="s">
        <v>7675</v>
      </c>
      <c r="C240" s="8" t="s">
        <v>4676</v>
      </c>
      <c r="D240" s="8">
        <v>614655</v>
      </c>
      <c r="E240" s="8">
        <v>2742</v>
      </c>
      <c r="F240" s="8">
        <v>0</v>
      </c>
      <c r="G240" s="8">
        <v>0</v>
      </c>
      <c r="H240" s="8">
        <v>0</v>
      </c>
      <c r="I240" s="8" t="s">
        <v>5072</v>
      </c>
    </row>
    <row r="241" spans="1:9">
      <c r="A241" s="8">
        <v>4814</v>
      </c>
      <c r="B241" s="8" t="s">
        <v>8834</v>
      </c>
      <c r="C241" s="8" t="s">
        <v>4676</v>
      </c>
      <c r="D241" s="8" t="s">
        <v>8835</v>
      </c>
      <c r="E241" s="8">
        <v>4814</v>
      </c>
      <c r="F241" s="8">
        <v>0</v>
      </c>
      <c r="G241" s="8">
        <v>0</v>
      </c>
      <c r="H241" s="8">
        <v>0</v>
      </c>
      <c r="I241" s="8" t="s">
        <v>8829</v>
      </c>
    </row>
    <row r="242" spans="1:9">
      <c r="A242" s="8">
        <v>9230</v>
      </c>
      <c r="B242" s="8" t="s">
        <v>9078</v>
      </c>
      <c r="C242" s="8" t="s">
        <v>4676</v>
      </c>
      <c r="D242" s="8">
        <v>0</v>
      </c>
      <c r="E242" s="8">
        <v>9230</v>
      </c>
      <c r="F242" s="8">
        <v>0</v>
      </c>
      <c r="G242" s="8">
        <v>0</v>
      </c>
      <c r="H242" s="8">
        <v>0</v>
      </c>
      <c r="I242" s="8" t="s">
        <v>9054</v>
      </c>
    </row>
    <row r="243" spans="1:9">
      <c r="A243" s="8">
        <v>3212</v>
      </c>
      <c r="B243" s="8" t="s">
        <v>8258</v>
      </c>
      <c r="C243" s="8" t="s">
        <v>4676</v>
      </c>
      <c r="D243" s="8">
        <v>4042400</v>
      </c>
      <c r="E243" s="8">
        <v>3212</v>
      </c>
      <c r="F243" s="8">
        <v>0</v>
      </c>
      <c r="G243" s="8">
        <v>0</v>
      </c>
      <c r="H243" s="8">
        <v>0</v>
      </c>
      <c r="I243" s="8" t="s">
        <v>2050</v>
      </c>
    </row>
    <row r="244" spans="1:9">
      <c r="A244" s="8">
        <v>1554</v>
      </c>
      <c r="B244" s="8" t="s">
        <v>6492</v>
      </c>
      <c r="C244" s="8" t="s">
        <v>4676</v>
      </c>
      <c r="D244" s="8">
        <v>23520</v>
      </c>
      <c r="E244" s="8">
        <v>1554</v>
      </c>
      <c r="F244" s="8">
        <v>0</v>
      </c>
      <c r="G244" s="8">
        <v>0</v>
      </c>
      <c r="H244" s="8">
        <v>0</v>
      </c>
      <c r="I244" s="8" t="s">
        <v>2412</v>
      </c>
    </row>
    <row r="245" spans="1:9">
      <c r="A245" s="8">
        <v>3285</v>
      </c>
      <c r="B245" s="8" t="s">
        <v>8344</v>
      </c>
      <c r="C245" s="8" t="s">
        <v>4676</v>
      </c>
      <c r="D245" s="8">
        <v>4045602</v>
      </c>
      <c r="E245" s="8">
        <v>3285</v>
      </c>
      <c r="F245" s="8">
        <v>0</v>
      </c>
      <c r="G245" s="8">
        <v>0</v>
      </c>
      <c r="H245" s="8">
        <v>0</v>
      </c>
      <c r="I245" s="8" t="s">
        <v>2050</v>
      </c>
    </row>
    <row r="246" spans="1:9">
      <c r="A246" s="8">
        <v>1558</v>
      </c>
      <c r="B246" s="8" t="s">
        <v>6496</v>
      </c>
      <c r="C246" s="8" t="s">
        <v>4676</v>
      </c>
      <c r="D246" s="8">
        <v>0</v>
      </c>
      <c r="E246" s="8">
        <v>1558</v>
      </c>
      <c r="F246" s="8">
        <v>0</v>
      </c>
      <c r="G246" s="8">
        <v>0</v>
      </c>
      <c r="H246" s="8">
        <v>0</v>
      </c>
      <c r="I246" s="8" t="s">
        <v>2412</v>
      </c>
    </row>
    <row r="247" spans="1:9">
      <c r="A247" s="8">
        <v>3365</v>
      </c>
      <c r="B247" s="8" t="s">
        <v>8446</v>
      </c>
      <c r="C247" s="8" t="s">
        <v>4676</v>
      </c>
      <c r="D247" s="8">
        <v>303007313</v>
      </c>
      <c r="E247" s="8">
        <v>3365</v>
      </c>
      <c r="F247" s="8">
        <v>0</v>
      </c>
      <c r="G247" s="8">
        <v>0</v>
      </c>
      <c r="H247" s="8">
        <v>0</v>
      </c>
      <c r="I247" s="8" t="s">
        <v>8384</v>
      </c>
    </row>
    <row r="248" spans="1:9">
      <c r="A248" s="8">
        <v>9203</v>
      </c>
      <c r="B248" s="8" t="s">
        <v>9057</v>
      </c>
      <c r="C248" s="8" t="s">
        <v>4676</v>
      </c>
      <c r="D248" s="8">
        <v>0</v>
      </c>
      <c r="E248" s="8">
        <v>9203</v>
      </c>
      <c r="F248" s="8">
        <v>0</v>
      </c>
      <c r="G248" s="8">
        <v>0</v>
      </c>
      <c r="H248" s="8">
        <v>0</v>
      </c>
      <c r="I248" s="8" t="s">
        <v>9054</v>
      </c>
    </row>
    <row r="249" spans="1:9">
      <c r="A249" s="8">
        <v>1026</v>
      </c>
      <c r="B249" s="8" t="s">
        <v>4700</v>
      </c>
      <c r="C249" s="8" t="s">
        <v>4676</v>
      </c>
      <c r="D249" s="8">
        <v>0</v>
      </c>
      <c r="E249" s="8">
        <v>1026</v>
      </c>
      <c r="F249" s="8">
        <v>0</v>
      </c>
      <c r="G249" s="8">
        <v>0</v>
      </c>
      <c r="H249" s="8">
        <v>0</v>
      </c>
      <c r="I249" s="8">
        <v>0</v>
      </c>
    </row>
    <row r="250" spans="1:9">
      <c r="A250" s="8">
        <v>2001</v>
      </c>
      <c r="B250" s="8" t="s">
        <v>7124</v>
      </c>
      <c r="C250" s="8" t="s">
        <v>4676</v>
      </c>
      <c r="D250" s="8">
        <v>781414040200</v>
      </c>
      <c r="E250" s="8">
        <v>2001</v>
      </c>
      <c r="F250" s="8">
        <v>0</v>
      </c>
      <c r="G250" s="8">
        <v>0</v>
      </c>
      <c r="H250" s="8">
        <v>0</v>
      </c>
      <c r="I250" s="8" t="s">
        <v>7125</v>
      </c>
    </row>
    <row r="251" spans="1:9">
      <c r="A251" s="8">
        <v>2668</v>
      </c>
      <c r="B251" s="8" t="s">
        <v>7611</v>
      </c>
      <c r="C251" s="8" t="s">
        <v>4676</v>
      </c>
      <c r="D251" s="8">
        <v>215898</v>
      </c>
      <c r="E251" s="8">
        <v>2668</v>
      </c>
      <c r="F251" s="8">
        <v>0</v>
      </c>
      <c r="G251" s="8">
        <v>0</v>
      </c>
      <c r="H251" s="8">
        <v>0</v>
      </c>
      <c r="I251" s="8" t="s">
        <v>2055</v>
      </c>
    </row>
    <row r="252" spans="1:9">
      <c r="A252" s="8">
        <v>2664</v>
      </c>
      <c r="B252" s="8" t="s">
        <v>7607</v>
      </c>
      <c r="C252" s="8" t="s">
        <v>4676</v>
      </c>
      <c r="D252" s="8">
        <v>215895</v>
      </c>
      <c r="E252" s="8">
        <v>2664</v>
      </c>
      <c r="F252" s="8">
        <v>0</v>
      </c>
      <c r="G252" s="8">
        <v>0</v>
      </c>
      <c r="H252" s="8">
        <v>0</v>
      </c>
      <c r="I252" s="8" t="s">
        <v>2055</v>
      </c>
    </row>
    <row r="253" spans="1:9">
      <c r="A253" s="8">
        <v>4202</v>
      </c>
      <c r="B253" s="8" t="s">
        <v>8786</v>
      </c>
      <c r="C253" s="8" t="s">
        <v>4676</v>
      </c>
      <c r="D253" s="8">
        <v>0</v>
      </c>
      <c r="E253" s="8">
        <v>4202</v>
      </c>
      <c r="F253" s="8">
        <v>0</v>
      </c>
      <c r="G253" s="8">
        <v>0</v>
      </c>
      <c r="H253" s="8">
        <v>0</v>
      </c>
      <c r="I253" s="8" t="s">
        <v>2189</v>
      </c>
    </row>
    <row r="254" spans="1:9">
      <c r="A254" s="8">
        <v>3533</v>
      </c>
      <c r="B254" s="8" t="s">
        <v>8575</v>
      </c>
      <c r="C254" s="8" t="s">
        <v>4676</v>
      </c>
      <c r="D254" s="8" t="s">
        <v>8576</v>
      </c>
      <c r="E254" s="8">
        <v>3533</v>
      </c>
      <c r="F254" s="8">
        <v>0</v>
      </c>
      <c r="G254" s="8">
        <v>0</v>
      </c>
      <c r="H254" s="8">
        <v>0</v>
      </c>
      <c r="I254" s="8" t="s">
        <v>8565</v>
      </c>
    </row>
    <row r="255" spans="1:9">
      <c r="A255" s="8">
        <v>4112</v>
      </c>
      <c r="B255" s="8" t="s">
        <v>8765</v>
      </c>
      <c r="C255" s="8" t="s">
        <v>4676</v>
      </c>
      <c r="D255" s="8">
        <v>0</v>
      </c>
      <c r="E255" s="8">
        <v>4112</v>
      </c>
      <c r="F255" s="8">
        <v>0</v>
      </c>
      <c r="G255" s="8">
        <v>0</v>
      </c>
      <c r="H255" s="8">
        <v>0</v>
      </c>
      <c r="I255" s="8" t="s">
        <v>2189</v>
      </c>
    </row>
    <row r="256" spans="1:9">
      <c r="A256" s="8">
        <v>6313</v>
      </c>
      <c r="B256" s="35" t="s">
        <v>8893</v>
      </c>
      <c r="C256" s="8" t="s">
        <v>4676</v>
      </c>
      <c r="D256" s="8">
        <v>0</v>
      </c>
      <c r="E256" s="8">
        <v>6313</v>
      </c>
      <c r="F256" s="8">
        <v>0</v>
      </c>
      <c r="G256" s="8">
        <v>0</v>
      </c>
      <c r="H256" s="8">
        <v>0</v>
      </c>
      <c r="I256" s="8" t="s">
        <v>2021</v>
      </c>
    </row>
    <row r="257" spans="1:9">
      <c r="A257" s="8">
        <v>7012</v>
      </c>
      <c r="B257" s="35" t="s">
        <v>9021</v>
      </c>
      <c r="C257" s="8" t="s">
        <v>4676</v>
      </c>
      <c r="D257" s="8">
        <v>0</v>
      </c>
      <c r="E257" s="8">
        <v>7012</v>
      </c>
      <c r="F257" s="8">
        <v>0</v>
      </c>
      <c r="G257" s="8">
        <v>0</v>
      </c>
      <c r="H257" s="8">
        <v>0</v>
      </c>
      <c r="I257" s="8" t="s">
        <v>9020</v>
      </c>
    </row>
    <row r="258" spans="1:9">
      <c r="A258" s="8">
        <v>7132</v>
      </c>
      <c r="B258" s="35" t="s">
        <v>9032</v>
      </c>
      <c r="C258" s="8" t="s">
        <v>4676</v>
      </c>
      <c r="D258" s="8">
        <v>0</v>
      </c>
      <c r="E258" s="8">
        <v>7132</v>
      </c>
      <c r="F258" s="8">
        <v>0</v>
      </c>
      <c r="G258" s="8">
        <v>0</v>
      </c>
      <c r="H258" s="8">
        <v>0</v>
      </c>
      <c r="I258" s="8" t="s">
        <v>9020</v>
      </c>
    </row>
    <row r="259" spans="1:9">
      <c r="A259" s="8">
        <v>6410</v>
      </c>
      <c r="B259" s="8" t="s">
        <v>8974</v>
      </c>
      <c r="C259" s="8" t="s">
        <v>4676</v>
      </c>
      <c r="D259" s="8" t="s">
        <v>8975</v>
      </c>
      <c r="E259" s="8">
        <v>6410</v>
      </c>
      <c r="F259" s="8">
        <v>0</v>
      </c>
      <c r="G259" s="8">
        <v>0</v>
      </c>
      <c r="H259" s="8">
        <v>0</v>
      </c>
      <c r="I259" s="8" t="s">
        <v>8967</v>
      </c>
    </row>
    <row r="260" spans="1:9">
      <c r="A260" s="8">
        <v>6308</v>
      </c>
      <c r="B260" s="8" t="s">
        <v>8888</v>
      </c>
      <c r="C260" s="8" t="s">
        <v>4676</v>
      </c>
      <c r="D260" s="8">
        <v>0</v>
      </c>
      <c r="E260" s="8">
        <v>6308</v>
      </c>
      <c r="F260" s="8">
        <v>0</v>
      </c>
      <c r="G260" s="8">
        <v>0</v>
      </c>
      <c r="H260" s="8">
        <v>0</v>
      </c>
      <c r="I260" s="8" t="s">
        <v>2021</v>
      </c>
    </row>
    <row r="261" spans="1:9">
      <c r="A261" s="8">
        <v>6304</v>
      </c>
      <c r="B261" s="8" t="s">
        <v>8884</v>
      </c>
      <c r="C261" s="8" t="s">
        <v>4676</v>
      </c>
      <c r="D261" s="8">
        <v>0</v>
      </c>
      <c r="E261" s="8">
        <v>6304</v>
      </c>
      <c r="F261" s="8">
        <v>0</v>
      </c>
      <c r="G261" s="8">
        <v>0</v>
      </c>
      <c r="H261" s="8">
        <v>0</v>
      </c>
      <c r="I261" s="8" t="s">
        <v>2021</v>
      </c>
    </row>
    <row r="262" spans="1:9">
      <c r="A262" s="8">
        <v>6301</v>
      </c>
      <c r="B262" s="8" t="s">
        <v>8881</v>
      </c>
      <c r="C262" s="8" t="s">
        <v>4676</v>
      </c>
      <c r="D262" s="8">
        <v>0</v>
      </c>
      <c r="E262" s="8">
        <v>6301</v>
      </c>
      <c r="F262" s="8">
        <v>0</v>
      </c>
      <c r="G262" s="8">
        <v>0</v>
      </c>
      <c r="H262" s="8">
        <v>0</v>
      </c>
      <c r="I262" s="8" t="s">
        <v>2021</v>
      </c>
    </row>
    <row r="263" spans="1:9">
      <c r="A263" s="8">
        <v>9803</v>
      </c>
      <c r="B263" s="8" t="s">
        <v>9097</v>
      </c>
      <c r="C263" s="8" t="s">
        <v>4676</v>
      </c>
      <c r="D263" s="8">
        <v>0</v>
      </c>
      <c r="E263" s="8">
        <v>9803</v>
      </c>
      <c r="F263" s="8">
        <v>0</v>
      </c>
      <c r="G263" s="8">
        <v>0</v>
      </c>
      <c r="H263" s="8">
        <v>0</v>
      </c>
      <c r="I263" s="8" t="s">
        <v>2604</v>
      </c>
    </row>
    <row r="264" spans="1:9">
      <c r="A264" s="8">
        <v>2459</v>
      </c>
      <c r="B264" s="8" t="s">
        <v>7568</v>
      </c>
      <c r="C264" s="8" t="s">
        <v>4676</v>
      </c>
      <c r="D264" s="8">
        <v>0</v>
      </c>
      <c r="E264" s="8">
        <v>2459</v>
      </c>
      <c r="F264" s="8">
        <v>0</v>
      </c>
      <c r="G264" s="8">
        <v>0</v>
      </c>
      <c r="H264" s="8">
        <v>0</v>
      </c>
      <c r="I264" s="8" t="s">
        <v>2055</v>
      </c>
    </row>
    <row r="265" spans="1:9">
      <c r="A265" s="8">
        <v>2680</v>
      </c>
      <c r="B265" s="8" t="s">
        <v>7620</v>
      </c>
      <c r="C265" s="8" t="s">
        <v>4676</v>
      </c>
      <c r="D265" s="8">
        <v>215906</v>
      </c>
      <c r="E265" s="8">
        <v>2680</v>
      </c>
      <c r="F265" s="8">
        <v>0</v>
      </c>
      <c r="G265" s="8">
        <v>0</v>
      </c>
      <c r="H265" s="8">
        <v>0</v>
      </c>
      <c r="I265" s="8" t="s">
        <v>2055</v>
      </c>
    </row>
    <row r="266" spans="1:9">
      <c r="A266" s="8">
        <v>9227</v>
      </c>
      <c r="B266" s="8" t="s">
        <v>9077</v>
      </c>
      <c r="C266" s="8" t="s">
        <v>4676</v>
      </c>
      <c r="D266" s="8">
        <v>0</v>
      </c>
      <c r="E266" s="8">
        <v>9227</v>
      </c>
      <c r="F266" s="8">
        <v>0</v>
      </c>
      <c r="G266" s="8">
        <v>0</v>
      </c>
      <c r="H266" s="8">
        <v>0</v>
      </c>
      <c r="I266" s="8" t="s">
        <v>9054</v>
      </c>
    </row>
    <row r="267" spans="1:9">
      <c r="A267" s="8" t="s">
        <v>9152</v>
      </c>
      <c r="B267" s="8" t="s">
        <v>9153</v>
      </c>
      <c r="C267" s="8" t="s">
        <v>4676</v>
      </c>
      <c r="D267" s="8">
        <v>0</v>
      </c>
      <c r="E267" s="8" t="s">
        <v>9152</v>
      </c>
      <c r="F267" s="8">
        <v>0</v>
      </c>
      <c r="G267" s="8">
        <v>0</v>
      </c>
      <c r="H267" s="8">
        <v>0</v>
      </c>
      <c r="I267" s="8" t="s">
        <v>6062</v>
      </c>
    </row>
    <row r="268" spans="1:9">
      <c r="A268" s="8">
        <v>4815</v>
      </c>
      <c r="B268" s="8" t="s">
        <v>8836</v>
      </c>
      <c r="C268" s="8" t="s">
        <v>4676</v>
      </c>
      <c r="D268" s="8" t="s">
        <v>8837</v>
      </c>
      <c r="E268" s="8">
        <v>4815</v>
      </c>
      <c r="F268" s="8">
        <v>0</v>
      </c>
      <c r="G268" s="8">
        <v>0</v>
      </c>
      <c r="H268" s="8">
        <v>0</v>
      </c>
      <c r="I268" s="8" t="s">
        <v>6980</v>
      </c>
    </row>
    <row r="269" spans="1:9">
      <c r="A269" s="8">
        <v>2612</v>
      </c>
      <c r="B269" s="8" t="s">
        <v>7581</v>
      </c>
      <c r="C269" s="8" t="s">
        <v>4676</v>
      </c>
      <c r="D269" s="8">
        <v>0</v>
      </c>
      <c r="E269" s="8">
        <v>2612</v>
      </c>
      <c r="F269" s="8">
        <v>0</v>
      </c>
      <c r="G269" s="8">
        <v>0</v>
      </c>
      <c r="H269" s="8">
        <v>0</v>
      </c>
      <c r="I269" s="8" t="s">
        <v>2055</v>
      </c>
    </row>
    <row r="270" spans="1:9">
      <c r="A270" s="8">
        <v>1009</v>
      </c>
      <c r="B270" s="8" t="s">
        <v>4685</v>
      </c>
      <c r="C270" s="8" t="s">
        <v>4676</v>
      </c>
      <c r="D270" s="8">
        <v>0</v>
      </c>
      <c r="E270" s="8">
        <v>1009</v>
      </c>
      <c r="F270" s="8">
        <v>0</v>
      </c>
      <c r="G270" s="8">
        <v>0</v>
      </c>
      <c r="H270" s="8">
        <v>0</v>
      </c>
      <c r="I270" s="8" t="s">
        <v>4677</v>
      </c>
    </row>
    <row r="271" spans="1:9">
      <c r="A271" s="8">
        <v>1004</v>
      </c>
      <c r="B271" s="8" t="s">
        <v>4680</v>
      </c>
      <c r="C271" s="8" t="s">
        <v>4676</v>
      </c>
      <c r="D271" s="8">
        <v>0</v>
      </c>
      <c r="E271" s="8">
        <v>1004</v>
      </c>
      <c r="F271" s="8">
        <v>0</v>
      </c>
      <c r="G271" s="8">
        <v>0</v>
      </c>
      <c r="H271" s="8">
        <v>0</v>
      </c>
      <c r="I271" s="8" t="s">
        <v>4677</v>
      </c>
    </row>
    <row r="272" spans="1:9">
      <c r="A272" s="8">
        <v>1029</v>
      </c>
      <c r="B272" s="8" t="s">
        <v>4702</v>
      </c>
      <c r="C272" s="8" t="s">
        <v>4676</v>
      </c>
      <c r="D272" s="8">
        <v>0</v>
      </c>
      <c r="E272" s="8">
        <v>1029</v>
      </c>
      <c r="F272" s="8">
        <v>0</v>
      </c>
      <c r="G272" s="8">
        <v>0</v>
      </c>
      <c r="H272" s="8">
        <v>0</v>
      </c>
      <c r="I272" s="8">
        <v>0</v>
      </c>
    </row>
    <row r="273" spans="1:9">
      <c r="A273" s="8">
        <v>1510</v>
      </c>
      <c r="B273" s="8" t="s">
        <v>6347</v>
      </c>
      <c r="C273" s="8" t="s">
        <v>4676</v>
      </c>
      <c r="D273" s="8" t="s">
        <v>6348</v>
      </c>
      <c r="E273" s="8">
        <v>1510</v>
      </c>
      <c r="F273" s="8">
        <v>0</v>
      </c>
      <c r="G273" s="8">
        <v>0</v>
      </c>
      <c r="H273" s="8">
        <v>0</v>
      </c>
      <c r="I273" s="8" t="s">
        <v>6327</v>
      </c>
    </row>
    <row r="274" spans="1:9">
      <c r="A274" s="8">
        <v>1512</v>
      </c>
      <c r="B274" s="8" t="s">
        <v>6449</v>
      </c>
      <c r="C274" s="8" t="s">
        <v>4676</v>
      </c>
      <c r="D274" s="8" t="s">
        <v>6450</v>
      </c>
      <c r="E274" s="8">
        <v>1512</v>
      </c>
      <c r="F274" s="8">
        <v>0</v>
      </c>
      <c r="G274" s="8">
        <v>0</v>
      </c>
      <c r="H274" s="8">
        <v>0</v>
      </c>
      <c r="I274" s="8" t="s">
        <v>6327</v>
      </c>
    </row>
    <row r="275" spans="1:9">
      <c r="A275" s="8">
        <v>3367</v>
      </c>
      <c r="B275" s="8" t="s">
        <v>8448</v>
      </c>
      <c r="C275" s="8" t="s">
        <v>4676</v>
      </c>
      <c r="D275" s="8">
        <v>303004575</v>
      </c>
      <c r="E275" s="8">
        <v>3367</v>
      </c>
      <c r="F275" s="8">
        <v>0</v>
      </c>
      <c r="G275" s="8">
        <v>0</v>
      </c>
      <c r="H275" s="8">
        <v>0</v>
      </c>
      <c r="I275" s="8" t="s">
        <v>8384</v>
      </c>
    </row>
    <row r="276" spans="1:9">
      <c r="A276" s="8">
        <v>3368</v>
      </c>
      <c r="B276" s="8" t="s">
        <v>8449</v>
      </c>
      <c r="C276" s="8" t="s">
        <v>4676</v>
      </c>
      <c r="D276" s="8">
        <v>303004572</v>
      </c>
      <c r="E276" s="8">
        <v>3368</v>
      </c>
      <c r="F276" s="8">
        <v>0</v>
      </c>
      <c r="G276" s="8">
        <v>0</v>
      </c>
      <c r="H276" s="8">
        <v>0</v>
      </c>
      <c r="I276" s="8" t="s">
        <v>8384</v>
      </c>
    </row>
    <row r="277" spans="1:9">
      <c r="A277" s="8" t="s">
        <v>9182</v>
      </c>
      <c r="B277" s="8" t="s">
        <v>9183</v>
      </c>
      <c r="C277" s="8" t="s">
        <v>4676</v>
      </c>
      <c r="D277" s="8">
        <v>0</v>
      </c>
      <c r="E277" s="8" t="s">
        <v>9182</v>
      </c>
      <c r="F277" s="8">
        <v>0</v>
      </c>
      <c r="G277" s="8">
        <v>0</v>
      </c>
      <c r="H277" s="8">
        <v>0</v>
      </c>
      <c r="I277" s="8" t="s">
        <v>9179</v>
      </c>
    </row>
    <row r="278" spans="1:9">
      <c r="A278" s="8" t="s">
        <v>9127</v>
      </c>
      <c r="B278" s="8" t="s">
        <v>9128</v>
      </c>
      <c r="C278" s="8" t="s">
        <v>4676</v>
      </c>
      <c r="D278" s="8">
        <v>0</v>
      </c>
      <c r="E278" s="8" t="s">
        <v>9127</v>
      </c>
      <c r="F278" s="8">
        <v>0</v>
      </c>
      <c r="G278" s="8">
        <v>0</v>
      </c>
      <c r="H278" s="8">
        <v>0</v>
      </c>
      <c r="I278" s="8" t="s">
        <v>6044</v>
      </c>
    </row>
    <row r="279" spans="1:9">
      <c r="A279" s="8">
        <v>3361</v>
      </c>
      <c r="B279" s="8" t="s">
        <v>8442</v>
      </c>
      <c r="C279" s="8" t="s">
        <v>4676</v>
      </c>
      <c r="D279" s="8">
        <v>4067845</v>
      </c>
      <c r="E279" s="8">
        <v>3361</v>
      </c>
      <c r="F279" s="8">
        <v>0</v>
      </c>
      <c r="G279" s="8">
        <v>0</v>
      </c>
      <c r="H279" s="8">
        <v>0</v>
      </c>
      <c r="I279" s="8" t="s">
        <v>8441</v>
      </c>
    </row>
    <row r="280" spans="1:9">
      <c r="A280" s="8">
        <v>3376</v>
      </c>
      <c r="B280" s="8" t="s">
        <v>8457</v>
      </c>
      <c r="C280" s="8" t="s">
        <v>4676</v>
      </c>
      <c r="D280" s="8">
        <v>303007601</v>
      </c>
      <c r="E280" s="8">
        <v>3376</v>
      </c>
      <c r="F280" s="8">
        <v>0</v>
      </c>
      <c r="G280" s="8">
        <v>0</v>
      </c>
      <c r="H280" s="8">
        <v>0</v>
      </c>
      <c r="I280" s="8">
        <v>0</v>
      </c>
    </row>
    <row r="281" spans="1:9">
      <c r="A281" s="8">
        <v>2655</v>
      </c>
      <c r="B281" s="8" t="s">
        <v>7601</v>
      </c>
      <c r="C281" s="8" t="s">
        <v>4676</v>
      </c>
      <c r="D281" s="8">
        <v>0</v>
      </c>
      <c r="E281" s="8">
        <v>2655</v>
      </c>
      <c r="F281" s="8">
        <v>0</v>
      </c>
      <c r="G281" s="8">
        <v>0</v>
      </c>
      <c r="H281" s="8">
        <v>0</v>
      </c>
      <c r="I281" s="8" t="s">
        <v>2055</v>
      </c>
    </row>
    <row r="282" spans="1:9">
      <c r="A282" s="8">
        <v>3349</v>
      </c>
      <c r="B282" s="8" t="s">
        <v>8427</v>
      </c>
      <c r="C282" s="8" t="s">
        <v>4676</v>
      </c>
      <c r="D282" s="8">
        <v>300025656</v>
      </c>
      <c r="E282" s="8">
        <v>3349</v>
      </c>
      <c r="F282" s="8">
        <v>0</v>
      </c>
      <c r="G282" s="8">
        <v>0</v>
      </c>
      <c r="H282" s="8">
        <v>0</v>
      </c>
      <c r="I282" s="8" t="s">
        <v>3950</v>
      </c>
    </row>
    <row r="283" spans="1:9">
      <c r="A283" s="8">
        <v>3022</v>
      </c>
      <c r="B283" s="8" t="s">
        <v>8229</v>
      </c>
      <c r="C283" s="8" t="s">
        <v>4676</v>
      </c>
      <c r="D283" s="8">
        <v>0</v>
      </c>
      <c r="E283" s="8">
        <v>3022</v>
      </c>
      <c r="F283" s="8">
        <v>0</v>
      </c>
      <c r="G283" s="8">
        <v>0</v>
      </c>
      <c r="H283" s="8">
        <v>0</v>
      </c>
      <c r="I283" s="8" t="s">
        <v>8218</v>
      </c>
    </row>
    <row r="284" spans="1:9">
      <c r="A284" s="8" t="s">
        <v>9268</v>
      </c>
      <c r="B284" s="8" t="s">
        <v>9269</v>
      </c>
      <c r="C284" s="8" t="s">
        <v>4676</v>
      </c>
      <c r="D284" s="8">
        <v>0</v>
      </c>
      <c r="E284" s="8" t="s">
        <v>9268</v>
      </c>
      <c r="F284" s="8">
        <v>0</v>
      </c>
      <c r="G284" s="8">
        <v>0</v>
      </c>
      <c r="H284" s="8">
        <v>0</v>
      </c>
      <c r="I284" s="8" t="s">
        <v>2412</v>
      </c>
    </row>
    <row r="285" spans="1:9">
      <c r="A285" s="8">
        <v>3501</v>
      </c>
      <c r="B285" s="8" t="s">
        <v>8536</v>
      </c>
      <c r="C285" s="8" t="s">
        <v>4676</v>
      </c>
      <c r="D285" s="8">
        <v>0</v>
      </c>
      <c r="E285" s="8">
        <v>3501</v>
      </c>
      <c r="F285" s="8">
        <v>0</v>
      </c>
      <c r="G285" s="8">
        <v>0</v>
      </c>
      <c r="H285" s="8">
        <v>0</v>
      </c>
      <c r="I285" s="8" t="s">
        <v>8535</v>
      </c>
    </row>
    <row r="286" spans="1:9">
      <c r="A286" s="8" t="s">
        <v>13874</v>
      </c>
      <c r="B286" s="8" t="s">
        <v>13875</v>
      </c>
      <c r="C286" s="8" t="s">
        <v>4676</v>
      </c>
      <c r="D286" s="8">
        <v>1104954699</v>
      </c>
      <c r="E286" s="8" t="s">
        <v>13874</v>
      </c>
      <c r="F286" s="8">
        <v>0</v>
      </c>
      <c r="G286" s="8">
        <v>0</v>
      </c>
      <c r="H286" s="8">
        <v>0</v>
      </c>
      <c r="I286" s="8" t="s">
        <v>13876</v>
      </c>
    </row>
    <row r="287" spans="1:9">
      <c r="A287" s="8">
        <v>9502</v>
      </c>
      <c r="B287" s="8" t="s">
        <v>9084</v>
      </c>
      <c r="C287" s="8" t="s">
        <v>4676</v>
      </c>
      <c r="D287" s="8">
        <v>0</v>
      </c>
      <c r="E287" s="8">
        <v>9502</v>
      </c>
      <c r="F287" s="8">
        <v>0</v>
      </c>
      <c r="G287" s="8">
        <v>0</v>
      </c>
      <c r="H287" s="8">
        <v>0</v>
      </c>
      <c r="I287" s="8" t="s">
        <v>4086</v>
      </c>
    </row>
    <row r="288" spans="1:9">
      <c r="A288" s="8" t="s">
        <v>9211</v>
      </c>
      <c r="B288" s="8" t="s">
        <v>9212</v>
      </c>
      <c r="C288" s="8" t="s">
        <v>4676</v>
      </c>
      <c r="D288" s="8">
        <v>0</v>
      </c>
      <c r="E288" s="8" t="s">
        <v>9211</v>
      </c>
      <c r="F288" s="8">
        <v>0</v>
      </c>
      <c r="G288" s="8">
        <v>0</v>
      </c>
      <c r="H288" s="8">
        <v>0</v>
      </c>
      <c r="I288" s="8" t="s">
        <v>9213</v>
      </c>
    </row>
    <row r="289" spans="1:9">
      <c r="A289" s="8">
        <v>3354</v>
      </c>
      <c r="B289" s="8" t="s">
        <v>8435</v>
      </c>
      <c r="C289" s="8" t="s">
        <v>4676</v>
      </c>
      <c r="D289" s="8">
        <v>303002167</v>
      </c>
      <c r="E289" s="8">
        <v>3354</v>
      </c>
      <c r="F289" s="8">
        <v>0</v>
      </c>
      <c r="G289" s="8">
        <v>0</v>
      </c>
      <c r="H289" s="8">
        <v>0</v>
      </c>
      <c r="I289" s="8" t="s">
        <v>2050</v>
      </c>
    </row>
    <row r="290" spans="1:9">
      <c r="A290" s="8">
        <v>2722</v>
      </c>
      <c r="B290" s="8" t="s">
        <v>7655</v>
      </c>
      <c r="C290" s="8" t="s">
        <v>4676</v>
      </c>
      <c r="D290" s="8">
        <v>14246</v>
      </c>
      <c r="E290" s="8">
        <v>2722</v>
      </c>
      <c r="F290" s="8">
        <v>0</v>
      </c>
      <c r="G290" s="8">
        <v>0</v>
      </c>
      <c r="H290" s="8">
        <v>0</v>
      </c>
      <c r="I290" s="8" t="s">
        <v>5072</v>
      </c>
    </row>
    <row r="291" spans="1:9">
      <c r="A291" s="8">
        <v>3529</v>
      </c>
      <c r="B291" s="8" t="s">
        <v>8570</v>
      </c>
      <c r="C291" s="8" t="s">
        <v>4676</v>
      </c>
      <c r="D291" s="8">
        <v>1508</v>
      </c>
      <c r="E291" s="8">
        <v>3529</v>
      </c>
      <c r="F291" s="8">
        <v>0</v>
      </c>
      <c r="G291" s="8">
        <v>0</v>
      </c>
      <c r="H291" s="8">
        <v>0</v>
      </c>
      <c r="I291" s="8" t="s">
        <v>8565</v>
      </c>
    </row>
    <row r="292" spans="1:9">
      <c r="A292" s="8">
        <v>6420</v>
      </c>
      <c r="B292" s="8" t="s">
        <v>9010</v>
      </c>
      <c r="C292" s="8" t="s">
        <v>4676</v>
      </c>
      <c r="D292" s="8" t="s">
        <v>9011</v>
      </c>
      <c r="E292" s="8">
        <v>6420</v>
      </c>
      <c r="F292" s="8">
        <v>0</v>
      </c>
      <c r="G292" s="8">
        <v>0</v>
      </c>
      <c r="H292" s="8">
        <v>0</v>
      </c>
      <c r="I292" s="8" t="s">
        <v>8967</v>
      </c>
    </row>
    <row r="293" spans="1:9">
      <c r="A293" s="8" t="s">
        <v>9117</v>
      </c>
      <c r="B293" s="8" t="s">
        <v>9118</v>
      </c>
      <c r="C293" s="8" t="s">
        <v>4676</v>
      </c>
      <c r="D293" s="8">
        <v>0</v>
      </c>
      <c r="E293" s="8" t="s">
        <v>9117</v>
      </c>
      <c r="F293" s="8">
        <v>0</v>
      </c>
      <c r="G293" s="8">
        <v>0</v>
      </c>
      <c r="H293" s="8">
        <v>0</v>
      </c>
      <c r="I293" s="8">
        <v>0</v>
      </c>
    </row>
    <row r="294" spans="1:9">
      <c r="A294" s="8">
        <v>1008</v>
      </c>
      <c r="B294" s="8" t="s">
        <v>4684</v>
      </c>
      <c r="C294" s="8" t="s">
        <v>4676</v>
      </c>
      <c r="D294" s="8">
        <v>0</v>
      </c>
      <c r="E294" s="8">
        <v>1008</v>
      </c>
      <c r="F294" s="8">
        <v>0</v>
      </c>
      <c r="G294" s="8">
        <v>0</v>
      </c>
      <c r="H294" s="8">
        <v>0</v>
      </c>
      <c r="I294" s="8" t="s">
        <v>4677</v>
      </c>
    </row>
    <row r="295" spans="1:9">
      <c r="A295" s="8">
        <v>4303</v>
      </c>
      <c r="B295" s="8" t="s">
        <v>8802</v>
      </c>
      <c r="C295" s="8" t="s">
        <v>4676</v>
      </c>
      <c r="D295" s="8">
        <v>0</v>
      </c>
      <c r="E295" s="8">
        <v>4303</v>
      </c>
      <c r="F295" s="8">
        <v>0</v>
      </c>
      <c r="G295" s="8">
        <v>0</v>
      </c>
      <c r="H295" s="8">
        <v>0</v>
      </c>
      <c r="I295" s="8" t="s">
        <v>2189</v>
      </c>
    </row>
    <row r="296" spans="1:9">
      <c r="A296" s="8">
        <v>7040</v>
      </c>
      <c r="B296" s="8" t="s">
        <v>9026</v>
      </c>
      <c r="C296" s="8" t="s">
        <v>4676</v>
      </c>
      <c r="D296" s="8">
        <v>0</v>
      </c>
      <c r="E296" s="8">
        <v>7040</v>
      </c>
      <c r="F296" s="8">
        <v>0</v>
      </c>
      <c r="G296" s="8">
        <v>0</v>
      </c>
      <c r="H296" s="8">
        <v>0</v>
      </c>
      <c r="I296" s="8" t="s">
        <v>9020</v>
      </c>
    </row>
    <row r="297" spans="1:9">
      <c r="A297" s="8">
        <v>6310</v>
      </c>
      <c r="B297" s="8" t="s">
        <v>8890</v>
      </c>
      <c r="C297" s="8" t="s">
        <v>4676</v>
      </c>
      <c r="D297" s="8">
        <v>0</v>
      </c>
      <c r="E297" s="8">
        <v>6310</v>
      </c>
      <c r="F297" s="8">
        <v>0</v>
      </c>
      <c r="G297" s="8">
        <v>0</v>
      </c>
      <c r="H297" s="8">
        <v>0</v>
      </c>
      <c r="I297" s="8" t="s">
        <v>2021</v>
      </c>
    </row>
    <row r="298" spans="1:9">
      <c r="A298" s="8">
        <v>7122</v>
      </c>
      <c r="B298" s="8" t="s">
        <v>9031</v>
      </c>
      <c r="C298" s="8" t="s">
        <v>4676</v>
      </c>
      <c r="D298" s="8">
        <v>0</v>
      </c>
      <c r="E298" s="8">
        <v>7122</v>
      </c>
      <c r="F298" s="8">
        <v>0</v>
      </c>
      <c r="G298" s="8">
        <v>0</v>
      </c>
      <c r="H298" s="8">
        <v>0</v>
      </c>
      <c r="I298" s="8" t="s">
        <v>9020</v>
      </c>
    </row>
    <row r="299" spans="1:9">
      <c r="A299" s="8">
        <v>9301</v>
      </c>
      <c r="B299" s="8" t="s">
        <v>9079</v>
      </c>
      <c r="C299" s="8" t="s">
        <v>4676</v>
      </c>
      <c r="D299" s="8">
        <v>0</v>
      </c>
      <c r="E299" s="8">
        <v>9301</v>
      </c>
      <c r="F299" s="8">
        <v>0</v>
      </c>
      <c r="G299" s="8">
        <v>0</v>
      </c>
      <c r="H299" s="8">
        <v>0</v>
      </c>
      <c r="I299" s="8" t="s">
        <v>2216</v>
      </c>
    </row>
    <row r="300" spans="1:9">
      <c r="A300" s="8">
        <v>4153</v>
      </c>
      <c r="B300" s="8" t="s">
        <v>8779</v>
      </c>
      <c r="C300" s="8" t="s">
        <v>4676</v>
      </c>
      <c r="D300" s="8" t="s">
        <v>8780</v>
      </c>
      <c r="E300" s="8">
        <v>4153</v>
      </c>
      <c r="F300" s="8">
        <v>0</v>
      </c>
      <c r="G300" s="8">
        <v>0</v>
      </c>
      <c r="H300" s="8">
        <v>0</v>
      </c>
      <c r="I300" s="8" t="s">
        <v>8774</v>
      </c>
    </row>
    <row r="301" spans="1:9">
      <c r="A301" s="8">
        <v>3514</v>
      </c>
      <c r="B301" s="8" t="s">
        <v>8552</v>
      </c>
      <c r="C301" s="8" t="s">
        <v>4676</v>
      </c>
      <c r="D301" s="8">
        <v>140106</v>
      </c>
      <c r="E301" s="8">
        <v>3514</v>
      </c>
      <c r="F301" s="8">
        <v>0</v>
      </c>
      <c r="G301" s="8">
        <v>0</v>
      </c>
      <c r="H301" s="8">
        <v>0</v>
      </c>
      <c r="I301" s="8" t="s">
        <v>8535</v>
      </c>
    </row>
    <row r="302" spans="1:9">
      <c r="A302" s="8">
        <v>3518</v>
      </c>
      <c r="B302" s="8" t="s">
        <v>8556</v>
      </c>
      <c r="C302" s="8" t="s">
        <v>4676</v>
      </c>
      <c r="D302" s="8">
        <v>140221</v>
      </c>
      <c r="E302" s="8">
        <v>3518</v>
      </c>
      <c r="F302" s="8">
        <v>0</v>
      </c>
      <c r="G302" s="8">
        <v>0</v>
      </c>
      <c r="H302" s="8">
        <v>0</v>
      </c>
      <c r="I302" s="8" t="s">
        <v>8535</v>
      </c>
    </row>
    <row r="303" spans="1:9">
      <c r="A303" s="8">
        <v>3293</v>
      </c>
      <c r="B303" s="8" t="s">
        <v>8351</v>
      </c>
      <c r="C303" s="8" t="s">
        <v>4676</v>
      </c>
      <c r="D303" s="8">
        <v>4048812</v>
      </c>
      <c r="E303" s="8">
        <v>3293</v>
      </c>
      <c r="F303" s="8">
        <v>0</v>
      </c>
      <c r="G303" s="8">
        <v>0</v>
      </c>
      <c r="H303" s="8">
        <v>0</v>
      </c>
      <c r="I303" s="8" t="s">
        <v>2050</v>
      </c>
    </row>
    <row r="304" spans="1:9">
      <c r="A304" s="8">
        <v>7120</v>
      </c>
      <c r="B304" s="8" t="s">
        <v>9030</v>
      </c>
      <c r="C304" s="8" t="s">
        <v>4676</v>
      </c>
      <c r="D304" s="8">
        <v>0</v>
      </c>
      <c r="E304" s="8">
        <v>7120</v>
      </c>
      <c r="F304" s="8">
        <v>0</v>
      </c>
      <c r="G304" s="8">
        <v>0</v>
      </c>
      <c r="H304" s="8">
        <v>0</v>
      </c>
      <c r="I304" s="8" t="s">
        <v>9020</v>
      </c>
    </row>
    <row r="305" spans="1:9">
      <c r="A305" s="8">
        <v>7112</v>
      </c>
      <c r="B305" s="8" t="s">
        <v>9028</v>
      </c>
      <c r="C305" s="8" t="s">
        <v>4676</v>
      </c>
      <c r="D305" s="8">
        <v>0</v>
      </c>
      <c r="E305" s="8">
        <v>7112</v>
      </c>
      <c r="F305" s="8">
        <v>0</v>
      </c>
      <c r="G305" s="8">
        <v>0</v>
      </c>
      <c r="H305" s="8">
        <v>0</v>
      </c>
      <c r="I305" s="8" t="s">
        <v>9020</v>
      </c>
    </row>
    <row r="306" spans="1:9">
      <c r="A306" s="8" t="s">
        <v>8293</v>
      </c>
      <c r="B306" s="8" t="s">
        <v>8294</v>
      </c>
      <c r="C306" s="8" t="s">
        <v>4676</v>
      </c>
      <c r="D306" s="8">
        <v>4043237</v>
      </c>
      <c r="E306" s="8" t="s">
        <v>8293</v>
      </c>
      <c r="F306" s="8">
        <v>0</v>
      </c>
      <c r="G306" s="8">
        <v>0</v>
      </c>
      <c r="H306" s="8">
        <v>0</v>
      </c>
      <c r="I306" s="8" t="s">
        <v>2050</v>
      </c>
    </row>
    <row r="307" spans="1:9">
      <c r="A307" s="8">
        <v>4264</v>
      </c>
      <c r="B307" s="8" t="s">
        <v>8797</v>
      </c>
      <c r="C307" s="8" t="s">
        <v>4676</v>
      </c>
      <c r="D307" s="8">
        <v>0</v>
      </c>
      <c r="E307" s="8">
        <v>4264</v>
      </c>
      <c r="F307" s="8">
        <v>0</v>
      </c>
      <c r="G307" s="8">
        <v>0</v>
      </c>
      <c r="H307" s="8">
        <v>0</v>
      </c>
      <c r="I307" s="8" t="s">
        <v>2189</v>
      </c>
    </row>
    <row r="308" spans="1:9">
      <c r="A308" s="8">
        <v>6419</v>
      </c>
      <c r="B308" s="8" t="s">
        <v>9008</v>
      </c>
      <c r="C308" s="8" t="s">
        <v>4676</v>
      </c>
      <c r="D308" s="8" t="s">
        <v>9009</v>
      </c>
      <c r="E308" s="8">
        <v>6419</v>
      </c>
      <c r="F308" s="8">
        <v>0</v>
      </c>
      <c r="G308" s="8">
        <v>0</v>
      </c>
      <c r="H308" s="8">
        <v>0</v>
      </c>
      <c r="I308" s="8" t="s">
        <v>8967</v>
      </c>
    </row>
    <row r="309" spans="1:9">
      <c r="A309" s="8">
        <v>3351</v>
      </c>
      <c r="B309" s="8" t="s">
        <v>8429</v>
      </c>
      <c r="C309" s="8" t="s">
        <v>4676</v>
      </c>
      <c r="D309" s="8">
        <v>303002166</v>
      </c>
      <c r="E309" s="8">
        <v>3351</v>
      </c>
      <c r="F309" s="8">
        <v>0</v>
      </c>
      <c r="G309" s="8">
        <v>0</v>
      </c>
      <c r="H309" s="8">
        <v>0</v>
      </c>
      <c r="I309" s="8">
        <v>0</v>
      </c>
    </row>
    <row r="310" spans="1:9">
      <c r="A310" s="8">
        <v>4102</v>
      </c>
      <c r="B310" s="8" t="s">
        <v>8763</v>
      </c>
      <c r="C310" s="8" t="s">
        <v>4676</v>
      </c>
      <c r="D310" s="8">
        <v>0</v>
      </c>
      <c r="E310" s="8">
        <v>4102</v>
      </c>
      <c r="F310" s="8">
        <v>0</v>
      </c>
      <c r="G310" s="8">
        <v>0</v>
      </c>
      <c r="H310" s="8">
        <v>0</v>
      </c>
      <c r="I310" s="8" t="s">
        <v>2189</v>
      </c>
    </row>
    <row r="311" spans="1:9">
      <c r="A311" s="8">
        <v>6416</v>
      </c>
      <c r="B311" s="8" t="s">
        <v>9004</v>
      </c>
      <c r="C311" s="8" t="s">
        <v>4676</v>
      </c>
      <c r="D311" s="8" t="s">
        <v>9005</v>
      </c>
      <c r="E311" s="8">
        <v>6416</v>
      </c>
      <c r="F311" s="8">
        <v>0</v>
      </c>
      <c r="G311" s="8">
        <v>0</v>
      </c>
      <c r="H311" s="8">
        <v>0</v>
      </c>
      <c r="I311" s="8" t="s">
        <v>8967</v>
      </c>
    </row>
    <row r="312" spans="1:9">
      <c r="A312" s="8">
        <v>3534</v>
      </c>
      <c r="B312" s="8" t="s">
        <v>8577</v>
      </c>
      <c r="C312" s="8" t="s">
        <v>4676</v>
      </c>
      <c r="D312" s="8">
        <v>95026</v>
      </c>
      <c r="E312" s="8">
        <v>3534</v>
      </c>
      <c r="F312" s="8">
        <v>0</v>
      </c>
      <c r="G312" s="8">
        <v>0</v>
      </c>
      <c r="H312" s="8">
        <v>0</v>
      </c>
      <c r="I312" s="8" t="s">
        <v>8565</v>
      </c>
    </row>
    <row r="313" spans="1:9">
      <c r="A313" s="8">
        <v>3539</v>
      </c>
      <c r="B313" s="8" t="s">
        <v>8585</v>
      </c>
      <c r="C313" s="8" t="s">
        <v>4676</v>
      </c>
      <c r="D313" s="8">
        <v>9036369</v>
      </c>
      <c r="E313" s="8">
        <v>3539</v>
      </c>
      <c r="F313" s="8">
        <v>0</v>
      </c>
      <c r="G313" s="8">
        <v>0</v>
      </c>
      <c r="H313" s="8">
        <v>0</v>
      </c>
      <c r="I313" s="8" t="s">
        <v>8565</v>
      </c>
    </row>
    <row r="314" spans="1:9">
      <c r="A314" s="8" t="s">
        <v>13877</v>
      </c>
      <c r="B314" s="8" t="s">
        <v>13878</v>
      </c>
      <c r="C314" s="8" t="s">
        <v>4676</v>
      </c>
      <c r="D314" s="8">
        <v>1103313399</v>
      </c>
      <c r="E314" s="8" t="s">
        <v>13877</v>
      </c>
      <c r="F314" s="8">
        <v>0</v>
      </c>
      <c r="G314" s="8">
        <v>0</v>
      </c>
      <c r="H314" s="8">
        <v>0</v>
      </c>
      <c r="I314" s="8" t="s">
        <v>6063</v>
      </c>
    </row>
    <row r="315" spans="1:9">
      <c r="A315" s="8" t="s">
        <v>8270</v>
      </c>
      <c r="B315" s="8" t="s">
        <v>8271</v>
      </c>
      <c r="C315" s="8" t="s">
        <v>4676</v>
      </c>
      <c r="D315" s="8">
        <v>4043220</v>
      </c>
      <c r="E315" s="8" t="s">
        <v>8270</v>
      </c>
      <c r="F315" s="8">
        <v>0</v>
      </c>
      <c r="G315" s="8">
        <v>0</v>
      </c>
      <c r="H315" s="8">
        <v>0</v>
      </c>
      <c r="I315" s="8" t="s">
        <v>2050</v>
      </c>
    </row>
    <row r="316" spans="1:9">
      <c r="A316" s="8">
        <v>4152</v>
      </c>
      <c r="B316" s="8" t="s">
        <v>8777</v>
      </c>
      <c r="C316" s="8" t="s">
        <v>4676</v>
      </c>
      <c r="D316" s="8" t="s">
        <v>8778</v>
      </c>
      <c r="E316" s="8">
        <v>4152</v>
      </c>
      <c r="F316" s="8">
        <v>0</v>
      </c>
      <c r="G316" s="8">
        <v>0</v>
      </c>
      <c r="H316" s="8">
        <v>0</v>
      </c>
      <c r="I316" s="8" t="s">
        <v>8774</v>
      </c>
    </row>
    <row r="317" spans="1:9">
      <c r="A317" s="8">
        <v>1559</v>
      </c>
      <c r="B317" s="8" t="s">
        <v>6497</v>
      </c>
      <c r="C317" s="8" t="s">
        <v>4676</v>
      </c>
      <c r="D317" s="8">
        <v>0</v>
      </c>
      <c r="E317" s="8">
        <v>1559</v>
      </c>
      <c r="F317" s="8">
        <v>0</v>
      </c>
      <c r="G317" s="8">
        <v>0</v>
      </c>
      <c r="H317" s="8">
        <v>0</v>
      </c>
      <c r="I317" s="8" t="s">
        <v>2412</v>
      </c>
    </row>
    <row r="318" spans="1:9">
      <c r="A318" s="8">
        <v>3391</v>
      </c>
      <c r="B318" s="8" t="s">
        <v>8470</v>
      </c>
      <c r="C318" s="8" t="s">
        <v>4676</v>
      </c>
      <c r="D318" s="8">
        <v>303004576</v>
      </c>
      <c r="E318" s="8">
        <v>3391</v>
      </c>
      <c r="F318" s="8">
        <v>0</v>
      </c>
      <c r="G318" s="8">
        <v>0</v>
      </c>
      <c r="H318" s="8">
        <v>0</v>
      </c>
      <c r="I318" s="8" t="s">
        <v>8384</v>
      </c>
    </row>
    <row r="319" spans="1:9">
      <c r="A319" s="8">
        <v>3258</v>
      </c>
      <c r="B319" s="8" t="s">
        <v>8329</v>
      </c>
      <c r="C319" s="8" t="s">
        <v>4676</v>
      </c>
      <c r="D319" s="8">
        <v>4042410</v>
      </c>
      <c r="E319" s="8">
        <v>3258</v>
      </c>
      <c r="F319" s="8">
        <v>0</v>
      </c>
      <c r="G319" s="8">
        <v>0</v>
      </c>
      <c r="H319" s="8">
        <v>0</v>
      </c>
      <c r="I319" s="8" t="s">
        <v>2050</v>
      </c>
    </row>
    <row r="320" spans="1:9">
      <c r="A320" s="8">
        <v>4806</v>
      </c>
      <c r="B320" s="8" t="s">
        <v>8817</v>
      </c>
      <c r="C320" s="8" t="s">
        <v>4676</v>
      </c>
      <c r="D320" s="8" t="s">
        <v>8818</v>
      </c>
      <c r="E320" s="8">
        <v>4806</v>
      </c>
      <c r="F320" s="8">
        <v>0</v>
      </c>
      <c r="G320" s="8">
        <v>0</v>
      </c>
      <c r="H320" s="8">
        <v>0</v>
      </c>
      <c r="I320" s="8" t="s">
        <v>6980</v>
      </c>
    </row>
    <row r="321" spans="1:9">
      <c r="A321" s="8" t="s">
        <v>9216</v>
      </c>
      <c r="B321" s="8" t="s">
        <v>9217</v>
      </c>
      <c r="C321" s="8" t="s">
        <v>4676</v>
      </c>
      <c r="D321" s="8">
        <v>0</v>
      </c>
      <c r="E321" s="8" t="s">
        <v>9216</v>
      </c>
      <c r="F321" s="8">
        <v>0</v>
      </c>
      <c r="G321" s="8">
        <v>0</v>
      </c>
      <c r="H321" s="8">
        <v>0</v>
      </c>
      <c r="I321" s="8" t="s">
        <v>2419</v>
      </c>
    </row>
    <row r="322" spans="1:9">
      <c r="A322" s="8">
        <v>4121</v>
      </c>
      <c r="B322" s="8" t="s">
        <v>8768</v>
      </c>
      <c r="C322" s="8" t="s">
        <v>4676</v>
      </c>
      <c r="D322" s="8">
        <v>0</v>
      </c>
      <c r="E322" s="8">
        <v>4121</v>
      </c>
      <c r="F322" s="8">
        <v>0</v>
      </c>
      <c r="G322" s="8">
        <v>0</v>
      </c>
      <c r="H322" s="8">
        <v>0</v>
      </c>
      <c r="I322" s="8" t="s">
        <v>2189</v>
      </c>
    </row>
    <row r="323" spans="1:9">
      <c r="A323" s="8">
        <v>4307</v>
      </c>
      <c r="B323" s="8" t="s">
        <v>8806</v>
      </c>
      <c r="C323" s="8" t="s">
        <v>4676</v>
      </c>
      <c r="D323" s="8">
        <v>0</v>
      </c>
      <c r="E323" s="8">
        <v>4307</v>
      </c>
      <c r="F323" s="8">
        <v>0</v>
      </c>
      <c r="G323" s="8">
        <v>0</v>
      </c>
      <c r="H323" s="8">
        <v>0</v>
      </c>
      <c r="I323" s="8" t="s">
        <v>2189</v>
      </c>
    </row>
    <row r="324" spans="1:9">
      <c r="A324" s="8">
        <v>2102</v>
      </c>
      <c r="B324" s="8" t="s">
        <v>7358</v>
      </c>
      <c r="C324" s="8" t="s">
        <v>4676</v>
      </c>
      <c r="D324" s="8" t="s">
        <v>7359</v>
      </c>
      <c r="E324" s="8">
        <v>2102</v>
      </c>
      <c r="F324" s="8">
        <v>0</v>
      </c>
      <c r="G324" s="8">
        <v>0</v>
      </c>
      <c r="H324" s="8">
        <v>0</v>
      </c>
      <c r="I324" s="8" t="s">
        <v>6981</v>
      </c>
    </row>
    <row r="325" spans="1:9" ht="28.5">
      <c r="A325" s="8" t="s">
        <v>9163</v>
      </c>
      <c r="B325" s="35" t="s">
        <v>9164</v>
      </c>
      <c r="C325" s="8" t="s">
        <v>4676</v>
      </c>
      <c r="D325" s="8">
        <v>0</v>
      </c>
      <c r="E325" s="8" t="s">
        <v>9163</v>
      </c>
      <c r="F325" s="8">
        <v>0</v>
      </c>
      <c r="G325" s="8">
        <v>0</v>
      </c>
      <c r="H325" s="8">
        <v>0</v>
      </c>
      <c r="I325" s="8" t="s">
        <v>9158</v>
      </c>
    </row>
    <row r="326" spans="1:9">
      <c r="A326" s="8">
        <v>1556</v>
      </c>
      <c r="B326" s="8" t="s">
        <v>6494</v>
      </c>
      <c r="C326" s="8" t="s">
        <v>4676</v>
      </c>
      <c r="D326" s="8">
        <v>23522</v>
      </c>
      <c r="E326" s="8">
        <v>1556</v>
      </c>
      <c r="F326" s="8">
        <v>0</v>
      </c>
      <c r="G326" s="8">
        <v>0</v>
      </c>
      <c r="H326" s="8">
        <v>0</v>
      </c>
      <c r="I326" s="8" t="s">
        <v>2412</v>
      </c>
    </row>
    <row r="327" spans="1:9">
      <c r="A327" s="8" t="s">
        <v>9256</v>
      </c>
      <c r="B327" s="35" t="s">
        <v>9257</v>
      </c>
      <c r="C327" s="8" t="s">
        <v>4676</v>
      </c>
      <c r="D327" s="8">
        <v>0</v>
      </c>
      <c r="E327" s="8" t="s">
        <v>9256</v>
      </c>
      <c r="F327" s="8">
        <v>0</v>
      </c>
      <c r="G327" s="8">
        <v>0</v>
      </c>
      <c r="H327" s="8">
        <v>0</v>
      </c>
      <c r="I327" s="8" t="s">
        <v>2412</v>
      </c>
    </row>
    <row r="328" spans="1:9">
      <c r="A328" s="8">
        <v>3278</v>
      </c>
      <c r="B328" s="35" t="s">
        <v>8336</v>
      </c>
      <c r="C328" s="8" t="s">
        <v>4676</v>
      </c>
      <c r="D328" s="8">
        <v>4046379</v>
      </c>
      <c r="E328" s="8">
        <v>3278</v>
      </c>
      <c r="F328" s="8">
        <v>0</v>
      </c>
      <c r="G328" s="8">
        <v>0</v>
      </c>
      <c r="H328" s="8">
        <v>0</v>
      </c>
      <c r="I328" s="8" t="s">
        <v>2050</v>
      </c>
    </row>
    <row r="329" spans="1:9">
      <c r="A329" s="8" t="s">
        <v>13879</v>
      </c>
      <c r="B329" s="35" t="s">
        <v>13880</v>
      </c>
      <c r="C329" s="8" t="s">
        <v>4676</v>
      </c>
      <c r="D329" s="8">
        <v>210668</v>
      </c>
      <c r="E329" s="8" t="s">
        <v>13879</v>
      </c>
      <c r="F329" s="8">
        <v>0</v>
      </c>
      <c r="G329" s="8">
        <v>0</v>
      </c>
      <c r="H329" s="8">
        <v>5.0000000000000002E-5</v>
      </c>
      <c r="I329" s="8">
        <v>0</v>
      </c>
    </row>
    <row r="330" spans="1:9" ht="28.5">
      <c r="A330" s="8">
        <v>2632</v>
      </c>
      <c r="B330" s="35" t="s">
        <v>7590</v>
      </c>
      <c r="C330" s="8" t="s">
        <v>4676</v>
      </c>
      <c r="D330" s="8">
        <v>215878</v>
      </c>
      <c r="E330" s="8">
        <v>2632</v>
      </c>
      <c r="F330" s="8">
        <v>0</v>
      </c>
      <c r="G330" s="8">
        <v>0</v>
      </c>
      <c r="H330" s="8">
        <v>0</v>
      </c>
      <c r="I330" s="8" t="s">
        <v>2055</v>
      </c>
    </row>
    <row r="331" spans="1:9">
      <c r="A331" s="8">
        <v>2768</v>
      </c>
      <c r="B331" s="8" t="s">
        <v>13881</v>
      </c>
      <c r="C331" s="8" t="s">
        <v>4676</v>
      </c>
      <c r="D331" s="8">
        <v>0</v>
      </c>
      <c r="E331" s="8">
        <v>2768</v>
      </c>
      <c r="F331" s="8">
        <v>0</v>
      </c>
      <c r="G331" s="8">
        <v>0</v>
      </c>
      <c r="H331" s="8">
        <v>0</v>
      </c>
      <c r="I331" s="8" t="s">
        <v>2055</v>
      </c>
    </row>
    <row r="332" spans="1:9">
      <c r="A332" s="8">
        <v>3369</v>
      </c>
      <c r="B332" s="8" t="s">
        <v>8450</v>
      </c>
      <c r="C332" s="8" t="s">
        <v>4676</v>
      </c>
      <c r="D332" s="8">
        <v>303008046</v>
      </c>
      <c r="E332" s="8">
        <v>3369</v>
      </c>
      <c r="F332" s="8">
        <v>0</v>
      </c>
      <c r="G332" s="8">
        <v>0</v>
      </c>
      <c r="H332" s="8">
        <v>0</v>
      </c>
      <c r="I332" s="8">
        <v>0</v>
      </c>
    </row>
    <row r="333" spans="1:9">
      <c r="A333" s="8">
        <v>2606</v>
      </c>
      <c r="B333" s="35" t="s">
        <v>7580</v>
      </c>
      <c r="C333" s="8" t="s">
        <v>4676</v>
      </c>
      <c r="D333" s="8">
        <v>0</v>
      </c>
      <c r="E333" s="8">
        <v>2606</v>
      </c>
      <c r="F333" s="8">
        <v>0</v>
      </c>
      <c r="G333" s="8">
        <v>0</v>
      </c>
      <c r="H333" s="8">
        <v>0</v>
      </c>
      <c r="I333" s="8" t="s">
        <v>2055</v>
      </c>
    </row>
    <row r="334" spans="1:9">
      <c r="A334" s="8">
        <v>1602</v>
      </c>
      <c r="B334" s="8" t="s">
        <v>6506</v>
      </c>
      <c r="C334" s="8" t="s">
        <v>4676</v>
      </c>
      <c r="D334" s="8">
        <v>0</v>
      </c>
      <c r="E334" s="8">
        <v>1602</v>
      </c>
      <c r="F334" s="8">
        <v>0</v>
      </c>
      <c r="G334" s="8">
        <v>0</v>
      </c>
      <c r="H334" s="8">
        <v>0</v>
      </c>
      <c r="I334" s="8" t="s">
        <v>6505</v>
      </c>
    </row>
    <row r="335" spans="1:9">
      <c r="A335" s="8">
        <v>3211</v>
      </c>
      <c r="B335" s="8" t="s">
        <v>8257</v>
      </c>
      <c r="C335" s="8" t="s">
        <v>4676</v>
      </c>
      <c r="D335" s="8">
        <v>4042393</v>
      </c>
      <c r="E335" s="8">
        <v>3211</v>
      </c>
      <c r="F335" s="8">
        <v>0</v>
      </c>
      <c r="G335" s="8">
        <v>0</v>
      </c>
      <c r="H335" s="8">
        <v>0</v>
      </c>
      <c r="I335" s="8" t="s">
        <v>2050</v>
      </c>
    </row>
    <row r="336" spans="1:9">
      <c r="A336" s="8" t="s">
        <v>8310</v>
      </c>
      <c r="B336" s="8" t="s">
        <v>8311</v>
      </c>
      <c r="C336" s="8" t="s">
        <v>4676</v>
      </c>
      <c r="D336" s="8">
        <v>4048293</v>
      </c>
      <c r="E336" s="8" t="s">
        <v>8310</v>
      </c>
      <c r="F336" s="8">
        <v>0</v>
      </c>
      <c r="G336" s="8">
        <v>0</v>
      </c>
      <c r="H336" s="8">
        <v>0</v>
      </c>
      <c r="I336" s="8" t="s">
        <v>2050</v>
      </c>
    </row>
    <row r="337" spans="1:9">
      <c r="A337" s="8">
        <v>3377</v>
      </c>
      <c r="B337" s="8" t="s">
        <v>8458</v>
      </c>
      <c r="C337" s="8" t="s">
        <v>4676</v>
      </c>
      <c r="D337" s="8">
        <v>303009393</v>
      </c>
      <c r="E337" s="8">
        <v>3377</v>
      </c>
      <c r="F337" s="8">
        <v>0</v>
      </c>
      <c r="G337" s="8">
        <v>0</v>
      </c>
      <c r="H337" s="8">
        <v>0</v>
      </c>
      <c r="I337" s="8">
        <v>0</v>
      </c>
    </row>
    <row r="338" spans="1:9">
      <c r="A338" s="8">
        <v>2653</v>
      </c>
      <c r="B338" s="35" t="s">
        <v>7600</v>
      </c>
      <c r="C338" s="8" t="s">
        <v>4676</v>
      </c>
      <c r="D338" s="8">
        <v>215890</v>
      </c>
      <c r="E338" s="8">
        <v>2653</v>
      </c>
      <c r="F338" s="8">
        <v>0</v>
      </c>
      <c r="G338" s="8">
        <v>0</v>
      </c>
      <c r="H338" s="8">
        <v>0</v>
      </c>
      <c r="I338" s="8" t="s">
        <v>2055</v>
      </c>
    </row>
    <row r="339" spans="1:9">
      <c r="A339" s="8">
        <v>9229</v>
      </c>
      <c r="B339" s="8" t="s">
        <v>9067</v>
      </c>
      <c r="C339" s="8" t="s">
        <v>4676</v>
      </c>
      <c r="D339" s="8">
        <v>0</v>
      </c>
      <c r="E339" s="8">
        <v>9229</v>
      </c>
      <c r="F339" s="8">
        <v>0</v>
      </c>
      <c r="G339" s="8">
        <v>0</v>
      </c>
      <c r="H339" s="8">
        <v>0</v>
      </c>
      <c r="I339" s="8" t="s">
        <v>9054</v>
      </c>
    </row>
    <row r="340" spans="1:9">
      <c r="A340" s="8">
        <v>2159</v>
      </c>
      <c r="B340" s="35" t="s">
        <v>7449</v>
      </c>
      <c r="C340" s="8" t="s">
        <v>4676</v>
      </c>
      <c r="D340" s="8" t="s">
        <v>7450</v>
      </c>
      <c r="E340" s="8">
        <v>2159</v>
      </c>
      <c r="F340" s="8">
        <v>0</v>
      </c>
      <c r="G340" s="8">
        <v>0</v>
      </c>
      <c r="H340" s="8">
        <v>0</v>
      </c>
      <c r="I340" s="8" t="s">
        <v>5374</v>
      </c>
    </row>
    <row r="341" spans="1:9">
      <c r="A341" s="8">
        <v>1022</v>
      </c>
      <c r="B341" s="35" t="s">
        <v>4696</v>
      </c>
      <c r="C341" s="8" t="s">
        <v>4676</v>
      </c>
      <c r="D341" s="8">
        <v>0</v>
      </c>
      <c r="E341" s="8">
        <v>1022</v>
      </c>
      <c r="F341" s="8">
        <v>0</v>
      </c>
      <c r="G341" s="8">
        <v>0</v>
      </c>
      <c r="H341" s="8">
        <v>0</v>
      </c>
      <c r="I341" s="8">
        <v>0</v>
      </c>
    </row>
    <row r="342" spans="1:9">
      <c r="A342" s="8">
        <v>4309</v>
      </c>
      <c r="B342" s="35" t="s">
        <v>8808</v>
      </c>
      <c r="C342" s="8" t="s">
        <v>4676</v>
      </c>
      <c r="D342" s="8">
        <v>0</v>
      </c>
      <c r="E342" s="8">
        <v>4309</v>
      </c>
      <c r="F342" s="8">
        <v>0</v>
      </c>
      <c r="G342" s="8">
        <v>0</v>
      </c>
      <c r="H342" s="8">
        <v>0</v>
      </c>
      <c r="I342" s="8" t="s">
        <v>2189</v>
      </c>
    </row>
    <row r="343" spans="1:9">
      <c r="A343" s="8">
        <v>1506</v>
      </c>
      <c r="B343" s="8" t="s">
        <v>6346</v>
      </c>
      <c r="C343" s="8" t="s">
        <v>4676</v>
      </c>
      <c r="D343" s="8">
        <v>0</v>
      </c>
      <c r="E343" s="8">
        <v>1506</v>
      </c>
      <c r="F343" s="8">
        <v>0</v>
      </c>
      <c r="G343" s="8">
        <v>0</v>
      </c>
      <c r="H343" s="8">
        <v>0</v>
      </c>
      <c r="I343" s="8" t="s">
        <v>6345</v>
      </c>
    </row>
    <row r="344" spans="1:9">
      <c r="A344" s="8">
        <v>2739</v>
      </c>
      <c r="B344" s="35" t="s">
        <v>7672</v>
      </c>
      <c r="C344" s="8" t="s">
        <v>4676</v>
      </c>
      <c r="D344" s="8">
        <v>351794</v>
      </c>
      <c r="E344" s="8">
        <v>2739</v>
      </c>
      <c r="F344" s="8">
        <v>0</v>
      </c>
      <c r="G344" s="8">
        <v>0</v>
      </c>
      <c r="H344" s="8">
        <v>0</v>
      </c>
      <c r="I344" s="8" t="s">
        <v>5072</v>
      </c>
    </row>
    <row r="345" spans="1:9">
      <c r="A345" s="8">
        <v>2104</v>
      </c>
      <c r="B345" s="35" t="s">
        <v>7362</v>
      </c>
      <c r="C345" s="8" t="s">
        <v>4676</v>
      </c>
      <c r="D345" s="8" t="s">
        <v>7363</v>
      </c>
      <c r="E345" s="8">
        <v>2104</v>
      </c>
      <c r="F345" s="8">
        <v>0</v>
      </c>
      <c r="G345" s="8">
        <v>0</v>
      </c>
      <c r="H345" s="8">
        <v>0</v>
      </c>
      <c r="I345" s="8" t="s">
        <v>6981</v>
      </c>
    </row>
    <row r="346" spans="1:9">
      <c r="A346" s="8" t="s">
        <v>9282</v>
      </c>
      <c r="B346" s="8" t="s">
        <v>9283</v>
      </c>
      <c r="C346" s="8" t="s">
        <v>4676</v>
      </c>
      <c r="D346" s="8">
        <v>0</v>
      </c>
      <c r="E346" s="8" t="s">
        <v>9282</v>
      </c>
      <c r="F346" s="8">
        <v>0</v>
      </c>
      <c r="G346" s="8">
        <v>0</v>
      </c>
      <c r="H346" s="8">
        <v>0</v>
      </c>
      <c r="I346" s="8" t="s">
        <v>2412</v>
      </c>
    </row>
    <row r="347" spans="1:9">
      <c r="A347" s="8">
        <v>2150</v>
      </c>
      <c r="B347" s="35" t="s">
        <v>7407</v>
      </c>
      <c r="C347" s="8" t="s">
        <v>4676</v>
      </c>
      <c r="D347" s="8">
        <v>0</v>
      </c>
      <c r="E347" s="8">
        <v>2150</v>
      </c>
      <c r="F347" s="8">
        <v>0</v>
      </c>
      <c r="G347" s="8">
        <v>0</v>
      </c>
      <c r="H347" s="8">
        <v>0</v>
      </c>
      <c r="I347" s="8" t="s">
        <v>5374</v>
      </c>
    </row>
    <row r="348" spans="1:9">
      <c r="A348" s="8">
        <v>2713</v>
      </c>
      <c r="B348" s="8" t="s">
        <v>7645</v>
      </c>
      <c r="C348" s="8" t="s">
        <v>4676</v>
      </c>
      <c r="D348" s="8" t="s">
        <v>7646</v>
      </c>
      <c r="E348" s="8">
        <v>2713</v>
      </c>
      <c r="F348" s="8">
        <v>0</v>
      </c>
      <c r="G348" s="8">
        <v>0</v>
      </c>
      <c r="H348" s="8">
        <v>0</v>
      </c>
      <c r="I348" s="8" t="s">
        <v>5072</v>
      </c>
    </row>
    <row r="349" spans="1:9">
      <c r="A349" s="8">
        <v>2162</v>
      </c>
      <c r="B349" s="8" t="s">
        <v>7497</v>
      </c>
      <c r="C349" s="8" t="s">
        <v>4676</v>
      </c>
      <c r="D349" s="8">
        <v>0</v>
      </c>
      <c r="E349" s="8">
        <v>2162</v>
      </c>
      <c r="F349" s="8">
        <v>0</v>
      </c>
      <c r="G349" s="8">
        <v>0</v>
      </c>
      <c r="H349" s="8">
        <v>0</v>
      </c>
      <c r="I349" s="8" t="s">
        <v>5374</v>
      </c>
    </row>
    <row r="350" spans="1:9">
      <c r="A350" s="8" t="s">
        <v>2862</v>
      </c>
      <c r="B350" s="35" t="s">
        <v>8398</v>
      </c>
      <c r="C350" s="8" t="s">
        <v>4676</v>
      </c>
      <c r="D350" s="8">
        <v>4070486</v>
      </c>
      <c r="E350" s="8" t="s">
        <v>2862</v>
      </c>
      <c r="F350" s="8">
        <v>0</v>
      </c>
      <c r="G350" s="8">
        <v>0</v>
      </c>
      <c r="H350" s="8">
        <v>0</v>
      </c>
      <c r="I350" s="8" t="s">
        <v>8384</v>
      </c>
    </row>
    <row r="351" spans="1:9" ht="28.5">
      <c r="A351" s="8" t="s">
        <v>9175</v>
      </c>
      <c r="B351" s="35" t="s">
        <v>9176</v>
      </c>
      <c r="C351" s="8" t="s">
        <v>4676</v>
      </c>
      <c r="D351" s="8">
        <v>0</v>
      </c>
      <c r="E351" s="8" t="s">
        <v>9175</v>
      </c>
      <c r="F351" s="8">
        <v>0</v>
      </c>
      <c r="G351" s="8">
        <v>0</v>
      </c>
      <c r="H351" s="8">
        <v>0</v>
      </c>
      <c r="I351" s="8" t="s">
        <v>6063</v>
      </c>
    </row>
    <row r="352" spans="1:9" ht="28.5">
      <c r="A352" s="8">
        <v>2715</v>
      </c>
      <c r="B352" s="35" t="s">
        <v>7648</v>
      </c>
      <c r="C352" s="8" t="s">
        <v>4676</v>
      </c>
      <c r="D352" s="8">
        <v>3208</v>
      </c>
      <c r="E352" s="8">
        <v>2715</v>
      </c>
      <c r="F352" s="8">
        <v>0</v>
      </c>
      <c r="G352" s="8">
        <v>0</v>
      </c>
      <c r="H352" s="8">
        <v>0</v>
      </c>
      <c r="I352" s="8" t="s">
        <v>5072</v>
      </c>
    </row>
    <row r="353" spans="1:9">
      <c r="A353" s="8">
        <v>1012</v>
      </c>
      <c r="B353" s="35" t="s">
        <v>4689</v>
      </c>
      <c r="C353" s="8" t="s">
        <v>4676</v>
      </c>
      <c r="D353" s="8">
        <v>0</v>
      </c>
      <c r="E353" s="8">
        <v>1012</v>
      </c>
      <c r="F353" s="8">
        <v>0</v>
      </c>
      <c r="G353" s="8">
        <v>0</v>
      </c>
      <c r="H353" s="8">
        <v>0</v>
      </c>
      <c r="I353" s="8" t="s">
        <v>4690</v>
      </c>
    </row>
    <row r="354" spans="1:9">
      <c r="A354" s="8" t="s">
        <v>9288</v>
      </c>
      <c r="B354" s="35" t="s">
        <v>9289</v>
      </c>
      <c r="C354" s="8" t="s">
        <v>4676</v>
      </c>
      <c r="D354" s="8">
        <v>0</v>
      </c>
      <c r="E354" s="8" t="s">
        <v>9288</v>
      </c>
      <c r="F354" s="8">
        <v>0</v>
      </c>
      <c r="G354" s="8">
        <v>0</v>
      </c>
      <c r="H354" s="8">
        <v>0</v>
      </c>
      <c r="I354" s="8" t="s">
        <v>2412</v>
      </c>
    </row>
    <row r="355" spans="1:9">
      <c r="A355" s="8">
        <v>3339</v>
      </c>
      <c r="B355" s="8" t="s">
        <v>8416</v>
      </c>
      <c r="C355" s="8" t="s">
        <v>4676</v>
      </c>
      <c r="D355" s="8">
        <v>303149781</v>
      </c>
      <c r="E355" s="8">
        <v>3339</v>
      </c>
      <c r="F355" s="8">
        <v>0</v>
      </c>
      <c r="G355" s="8">
        <v>0</v>
      </c>
      <c r="H355" s="8">
        <v>0</v>
      </c>
      <c r="I355" s="8" t="s">
        <v>8405</v>
      </c>
    </row>
    <row r="356" spans="1:9">
      <c r="A356" s="8" t="s">
        <v>9177</v>
      </c>
      <c r="B356" s="8" t="s">
        <v>9178</v>
      </c>
      <c r="C356" s="8" t="s">
        <v>4676</v>
      </c>
      <c r="D356" s="8">
        <v>0</v>
      </c>
      <c r="E356" s="8" t="s">
        <v>9177</v>
      </c>
      <c r="F356" s="8">
        <v>0</v>
      </c>
      <c r="G356" s="8">
        <v>0</v>
      </c>
      <c r="H356" s="8">
        <v>0</v>
      </c>
      <c r="I356" s="8" t="s">
        <v>9179</v>
      </c>
    </row>
    <row r="357" spans="1:9">
      <c r="A357" s="8" t="s">
        <v>1882</v>
      </c>
      <c r="B357" s="8" t="s">
        <v>1883</v>
      </c>
      <c r="C357" s="8" t="s">
        <v>4676</v>
      </c>
      <c r="D357" s="8">
        <v>0</v>
      </c>
      <c r="E357" s="8" t="s">
        <v>1882</v>
      </c>
      <c r="F357" s="8">
        <v>0</v>
      </c>
      <c r="G357" s="8">
        <v>0</v>
      </c>
      <c r="H357" s="8">
        <v>0</v>
      </c>
      <c r="I357" s="8" t="s">
        <v>2412</v>
      </c>
    </row>
    <row r="358" spans="1:9">
      <c r="A358" s="8" t="s">
        <v>9272</v>
      </c>
      <c r="B358" s="8" t="s">
        <v>9273</v>
      </c>
      <c r="C358" s="8" t="s">
        <v>4676</v>
      </c>
      <c r="D358" s="8">
        <v>0</v>
      </c>
      <c r="E358" s="8" t="s">
        <v>9272</v>
      </c>
      <c r="F358" s="8">
        <v>0</v>
      </c>
      <c r="G358" s="8">
        <v>0</v>
      </c>
      <c r="H358" s="8">
        <v>0</v>
      </c>
      <c r="I358" s="8" t="s">
        <v>2412</v>
      </c>
    </row>
    <row r="359" spans="1:9">
      <c r="A359" s="8">
        <v>1006</v>
      </c>
      <c r="B359" s="8" t="s">
        <v>4682</v>
      </c>
      <c r="C359" s="8" t="s">
        <v>4676</v>
      </c>
      <c r="D359" s="8">
        <v>0</v>
      </c>
      <c r="E359" s="8">
        <v>1006</v>
      </c>
      <c r="F359" s="8">
        <v>0</v>
      </c>
      <c r="G359" s="8">
        <v>0</v>
      </c>
      <c r="H359" s="8">
        <v>0</v>
      </c>
      <c r="I359" s="8" t="s">
        <v>4677</v>
      </c>
    </row>
    <row r="360" spans="1:9">
      <c r="A360" s="8">
        <v>2725</v>
      </c>
      <c r="B360" s="8" t="s">
        <v>7658</v>
      </c>
      <c r="C360" s="8" t="s">
        <v>4676</v>
      </c>
      <c r="D360" s="8">
        <v>424810</v>
      </c>
      <c r="E360" s="8">
        <v>2725</v>
      </c>
      <c r="F360" s="8">
        <v>0</v>
      </c>
      <c r="G360" s="8">
        <v>0</v>
      </c>
      <c r="H360" s="8">
        <v>0</v>
      </c>
      <c r="I360" s="8" t="s">
        <v>5130</v>
      </c>
    </row>
    <row r="361" spans="1:9">
      <c r="A361" s="8">
        <v>4811</v>
      </c>
      <c r="B361" s="8" t="s">
        <v>8827</v>
      </c>
      <c r="C361" s="8" t="s">
        <v>4676</v>
      </c>
      <c r="D361" s="8" t="s">
        <v>8828</v>
      </c>
      <c r="E361" s="8">
        <v>4811</v>
      </c>
      <c r="F361" s="8">
        <v>0</v>
      </c>
      <c r="G361" s="8">
        <v>0</v>
      </c>
      <c r="H361" s="8">
        <v>0</v>
      </c>
      <c r="I361" s="8" t="s">
        <v>8829</v>
      </c>
    </row>
    <row r="362" spans="1:9">
      <c r="A362" s="8">
        <v>1557</v>
      </c>
      <c r="B362" s="8" t="s">
        <v>6495</v>
      </c>
      <c r="C362" s="8" t="s">
        <v>4676</v>
      </c>
      <c r="D362" s="8">
        <v>23523</v>
      </c>
      <c r="E362" s="8">
        <v>1557</v>
      </c>
      <c r="F362" s="8">
        <v>0</v>
      </c>
      <c r="G362" s="8">
        <v>0</v>
      </c>
      <c r="H362" s="8">
        <v>0</v>
      </c>
      <c r="I362" s="8" t="s">
        <v>2412</v>
      </c>
    </row>
    <row r="363" spans="1:9">
      <c r="A363" s="8">
        <v>3224</v>
      </c>
      <c r="B363" s="8" t="s">
        <v>8266</v>
      </c>
      <c r="C363" s="8" t="s">
        <v>4676</v>
      </c>
      <c r="D363" s="8">
        <v>4043221</v>
      </c>
      <c r="E363" s="8">
        <v>3224</v>
      </c>
      <c r="F363" s="8">
        <v>0</v>
      </c>
      <c r="G363" s="8">
        <v>0</v>
      </c>
      <c r="H363" s="8">
        <v>0</v>
      </c>
      <c r="I363" s="8" t="s">
        <v>2050</v>
      </c>
    </row>
    <row r="364" spans="1:9">
      <c r="A364" s="8" t="s">
        <v>8412</v>
      </c>
      <c r="B364" s="8" t="s">
        <v>8413</v>
      </c>
      <c r="C364" s="8" t="s">
        <v>4676</v>
      </c>
      <c r="D364" s="8">
        <v>300026150</v>
      </c>
      <c r="E364" s="8" t="s">
        <v>8412</v>
      </c>
      <c r="F364" s="8">
        <v>0</v>
      </c>
      <c r="G364" s="8">
        <v>0</v>
      </c>
      <c r="H364" s="8">
        <v>0</v>
      </c>
      <c r="I364" s="8" t="s">
        <v>8405</v>
      </c>
    </row>
    <row r="365" spans="1:9">
      <c r="A365" s="8">
        <v>2619</v>
      </c>
      <c r="B365" s="8" t="s">
        <v>7583</v>
      </c>
      <c r="C365" s="8" t="s">
        <v>4676</v>
      </c>
      <c r="D365" s="8">
        <v>0</v>
      </c>
      <c r="E365" s="8">
        <v>2619</v>
      </c>
      <c r="F365" s="8">
        <v>0</v>
      </c>
      <c r="G365" s="8">
        <v>0</v>
      </c>
      <c r="H365" s="8">
        <v>0</v>
      </c>
      <c r="I365" s="8" t="s">
        <v>2055</v>
      </c>
    </row>
    <row r="366" spans="1:9" ht="28.5">
      <c r="A366" s="8" t="s">
        <v>9171</v>
      </c>
      <c r="B366" s="35" t="s">
        <v>9172</v>
      </c>
      <c r="C366" s="8" t="s">
        <v>4676</v>
      </c>
      <c r="D366" s="8">
        <v>0</v>
      </c>
      <c r="E366" s="8" t="s">
        <v>9171</v>
      </c>
      <c r="F366" s="8">
        <v>0</v>
      </c>
      <c r="G366" s="8">
        <v>0</v>
      </c>
      <c r="H366" s="8">
        <v>0</v>
      </c>
      <c r="I366" s="8" t="s">
        <v>6063</v>
      </c>
    </row>
    <row r="367" spans="1:9">
      <c r="A367" s="8">
        <v>2696</v>
      </c>
      <c r="B367" s="8" t="s">
        <v>7629</v>
      </c>
      <c r="C367" s="8" t="s">
        <v>4676</v>
      </c>
      <c r="D367" s="8">
        <v>215915</v>
      </c>
      <c r="E367" s="8">
        <v>2696</v>
      </c>
      <c r="F367" s="8">
        <v>0</v>
      </c>
      <c r="G367" s="8">
        <v>0</v>
      </c>
      <c r="H367" s="8">
        <v>0</v>
      </c>
      <c r="I367" s="8" t="s">
        <v>2055</v>
      </c>
    </row>
    <row r="368" spans="1:9">
      <c r="A368" s="8">
        <v>3398</v>
      </c>
      <c r="B368" s="8" t="s">
        <v>8477</v>
      </c>
      <c r="C368" s="8" t="s">
        <v>4676</v>
      </c>
      <c r="D368" s="8">
        <v>4053250</v>
      </c>
      <c r="E368" s="8">
        <v>3398</v>
      </c>
      <c r="F368" s="8">
        <v>0</v>
      </c>
      <c r="G368" s="8">
        <v>0</v>
      </c>
      <c r="H368" s="8">
        <v>0</v>
      </c>
      <c r="I368" s="8" t="s">
        <v>8384</v>
      </c>
    </row>
    <row r="369" spans="1:9">
      <c r="A369" s="8">
        <v>9204</v>
      </c>
      <c r="B369" s="8" t="s">
        <v>9058</v>
      </c>
      <c r="C369" s="8" t="s">
        <v>4676</v>
      </c>
      <c r="D369" s="8">
        <v>0</v>
      </c>
      <c r="E369" s="8">
        <v>9204</v>
      </c>
      <c r="F369" s="8">
        <v>0</v>
      </c>
      <c r="G369" s="8">
        <v>0</v>
      </c>
      <c r="H369" s="8">
        <v>0</v>
      </c>
      <c r="I369" s="8" t="s">
        <v>9054</v>
      </c>
    </row>
    <row r="370" spans="1:9">
      <c r="A370" s="8">
        <v>2643</v>
      </c>
      <c r="B370" s="35" t="s">
        <v>7597</v>
      </c>
      <c r="C370" s="8" t="s">
        <v>4676</v>
      </c>
      <c r="D370" s="8">
        <v>215883</v>
      </c>
      <c r="E370" s="8">
        <v>2643</v>
      </c>
      <c r="F370" s="8">
        <v>0</v>
      </c>
      <c r="G370" s="8">
        <v>0</v>
      </c>
      <c r="H370" s="8">
        <v>0</v>
      </c>
      <c r="I370" s="8" t="s">
        <v>2055</v>
      </c>
    </row>
    <row r="371" spans="1:9">
      <c r="A371" s="8">
        <v>2703</v>
      </c>
      <c r="B371" s="8" t="s">
        <v>7636</v>
      </c>
      <c r="C371" s="8" t="s">
        <v>4676</v>
      </c>
      <c r="D371" s="8">
        <v>417508</v>
      </c>
      <c r="E371" s="8">
        <v>2703</v>
      </c>
      <c r="F371" s="8">
        <v>0</v>
      </c>
      <c r="G371" s="8">
        <v>0</v>
      </c>
      <c r="H371" s="8">
        <v>0</v>
      </c>
      <c r="I371" s="8" t="s">
        <v>5072</v>
      </c>
    </row>
    <row r="372" spans="1:9">
      <c r="A372" s="8">
        <v>2003</v>
      </c>
      <c r="B372" s="8" t="s">
        <v>7137</v>
      </c>
      <c r="C372" s="8" t="s">
        <v>4676</v>
      </c>
      <c r="D372" s="8">
        <v>781417013900</v>
      </c>
      <c r="E372" s="8">
        <v>2003</v>
      </c>
      <c r="F372" s="8">
        <v>0</v>
      </c>
      <c r="G372" s="8">
        <v>0</v>
      </c>
      <c r="H372" s="8">
        <v>0</v>
      </c>
      <c r="I372" s="8" t="s">
        <v>7125</v>
      </c>
    </row>
    <row r="373" spans="1:9">
      <c r="A373" s="8">
        <v>1550</v>
      </c>
      <c r="B373" s="8" t="s">
        <v>6488</v>
      </c>
      <c r="C373" s="8" t="s">
        <v>4676</v>
      </c>
      <c r="D373" s="8">
        <v>23516</v>
      </c>
      <c r="E373" s="8">
        <v>1550</v>
      </c>
      <c r="F373" s="8">
        <v>0</v>
      </c>
      <c r="G373" s="8">
        <v>0</v>
      </c>
      <c r="H373" s="8">
        <v>0</v>
      </c>
      <c r="I373" s="8" t="s">
        <v>2412</v>
      </c>
    </row>
    <row r="374" spans="1:9">
      <c r="A374" s="8" t="s">
        <v>9248</v>
      </c>
      <c r="B374" s="8" t="s">
        <v>9249</v>
      </c>
      <c r="C374" s="8" t="s">
        <v>4676</v>
      </c>
      <c r="D374" s="8">
        <v>0</v>
      </c>
      <c r="E374" s="8" t="s">
        <v>9248</v>
      </c>
      <c r="F374" s="8">
        <v>0</v>
      </c>
      <c r="G374" s="8">
        <v>0</v>
      </c>
      <c r="H374" s="8">
        <v>0</v>
      </c>
      <c r="I374" s="8" t="s">
        <v>2412</v>
      </c>
    </row>
    <row r="375" spans="1:9">
      <c r="A375" s="8">
        <v>2106</v>
      </c>
      <c r="B375" s="8" t="s">
        <v>7370</v>
      </c>
      <c r="C375" s="8" t="s">
        <v>4676</v>
      </c>
      <c r="D375" s="8">
        <v>0</v>
      </c>
      <c r="E375" s="8">
        <v>2106</v>
      </c>
      <c r="F375" s="8">
        <v>0</v>
      </c>
      <c r="G375" s="8">
        <v>0</v>
      </c>
      <c r="H375" s="8">
        <v>0</v>
      </c>
      <c r="I375" s="8" t="s">
        <v>6981</v>
      </c>
    </row>
    <row r="376" spans="1:9">
      <c r="A376" s="8">
        <v>3404</v>
      </c>
      <c r="B376" s="8" t="s">
        <v>8483</v>
      </c>
      <c r="C376" s="8" t="s">
        <v>4676</v>
      </c>
      <c r="D376" s="8">
        <v>4051505</v>
      </c>
      <c r="E376" s="8">
        <v>3404</v>
      </c>
      <c r="F376" s="8">
        <v>0</v>
      </c>
      <c r="G376" s="8">
        <v>0</v>
      </c>
      <c r="H376" s="8">
        <v>0</v>
      </c>
      <c r="I376" s="8" t="s">
        <v>8384</v>
      </c>
    </row>
    <row r="377" spans="1:9">
      <c r="A377" s="8">
        <v>2717</v>
      </c>
      <c r="B377" s="8" t="s">
        <v>7650</v>
      </c>
      <c r="C377" s="8" t="s">
        <v>4676</v>
      </c>
      <c r="D377" s="8">
        <v>3655</v>
      </c>
      <c r="E377" s="8">
        <v>2717</v>
      </c>
      <c r="F377" s="8">
        <v>0</v>
      </c>
      <c r="G377" s="8">
        <v>0</v>
      </c>
      <c r="H377" s="8">
        <v>0</v>
      </c>
      <c r="I377" s="8" t="s">
        <v>5072</v>
      </c>
    </row>
    <row r="378" spans="1:9">
      <c r="A378" s="8">
        <v>2744</v>
      </c>
      <c r="B378" s="8" t="s">
        <v>7676</v>
      </c>
      <c r="C378" s="8" t="s">
        <v>4676</v>
      </c>
      <c r="D378" s="8">
        <v>477531</v>
      </c>
      <c r="E378" s="8">
        <v>2744</v>
      </c>
      <c r="F378" s="8">
        <v>0</v>
      </c>
      <c r="G378" s="8">
        <v>0</v>
      </c>
      <c r="H378" s="8">
        <v>0</v>
      </c>
      <c r="I378" s="8" t="s">
        <v>5072</v>
      </c>
    </row>
    <row r="379" spans="1:9">
      <c r="A379" s="8">
        <v>2712</v>
      </c>
      <c r="B379" s="8" t="s">
        <v>7644</v>
      </c>
      <c r="C379" s="8" t="s">
        <v>4676</v>
      </c>
      <c r="D379" s="8">
        <v>42370</v>
      </c>
      <c r="E379" s="8">
        <v>2712</v>
      </c>
      <c r="F379" s="8">
        <v>0</v>
      </c>
      <c r="G379" s="8">
        <v>0</v>
      </c>
      <c r="H379" s="8">
        <v>0</v>
      </c>
      <c r="I379" s="8" t="s">
        <v>5072</v>
      </c>
    </row>
    <row r="380" spans="1:9">
      <c r="A380" s="8">
        <v>1922</v>
      </c>
      <c r="B380" s="8" t="s">
        <v>6895</v>
      </c>
      <c r="C380" s="8" t="s">
        <v>4676</v>
      </c>
      <c r="D380" s="8">
        <v>10045</v>
      </c>
      <c r="E380" s="8">
        <v>1922</v>
      </c>
      <c r="F380" s="8">
        <v>0</v>
      </c>
      <c r="G380" s="8">
        <v>0</v>
      </c>
      <c r="H380" s="8">
        <v>0</v>
      </c>
      <c r="I380" s="8" t="s">
        <v>3398</v>
      </c>
    </row>
    <row r="381" spans="1:9">
      <c r="A381" s="8">
        <v>9800</v>
      </c>
      <c r="B381" s="8" t="s">
        <v>9094</v>
      </c>
      <c r="C381" s="8" t="s">
        <v>4676</v>
      </c>
      <c r="D381" s="8">
        <v>0</v>
      </c>
      <c r="E381" s="8">
        <v>9800</v>
      </c>
      <c r="F381" s="8">
        <v>0</v>
      </c>
      <c r="G381" s="8">
        <v>0</v>
      </c>
      <c r="H381" s="8">
        <v>0</v>
      </c>
      <c r="I381" s="8" t="s">
        <v>2604</v>
      </c>
    </row>
    <row r="382" spans="1:9">
      <c r="A382" s="8" t="s">
        <v>9167</v>
      </c>
      <c r="B382" s="8" t="s">
        <v>9168</v>
      </c>
      <c r="C382" s="8" t="s">
        <v>4676</v>
      </c>
      <c r="D382" s="8">
        <v>0</v>
      </c>
      <c r="E382" s="8" t="s">
        <v>9167</v>
      </c>
      <c r="F382" s="8">
        <v>0</v>
      </c>
      <c r="G382" s="8">
        <v>0</v>
      </c>
      <c r="H382" s="8">
        <v>0</v>
      </c>
      <c r="I382" s="8" t="s">
        <v>6063</v>
      </c>
    </row>
    <row r="383" spans="1:9">
      <c r="A383" s="8">
        <v>9505</v>
      </c>
      <c r="B383" s="8" t="s">
        <v>9086</v>
      </c>
      <c r="C383" s="8" t="s">
        <v>4676</v>
      </c>
      <c r="D383" s="8">
        <v>0</v>
      </c>
      <c r="E383" s="8">
        <v>9505</v>
      </c>
      <c r="F383" s="8">
        <v>0</v>
      </c>
      <c r="G383" s="8">
        <v>0</v>
      </c>
      <c r="H383" s="8">
        <v>0</v>
      </c>
      <c r="I383" s="8" t="s">
        <v>2419</v>
      </c>
    </row>
    <row r="384" spans="1:9">
      <c r="A384" s="8">
        <v>1003</v>
      </c>
      <c r="B384" s="8" t="s">
        <v>4679</v>
      </c>
      <c r="C384" s="8" t="s">
        <v>4676</v>
      </c>
      <c r="D384" s="8">
        <v>0</v>
      </c>
      <c r="E384" s="8">
        <v>1003</v>
      </c>
      <c r="F384" s="8">
        <v>0</v>
      </c>
      <c r="G384" s="8">
        <v>0</v>
      </c>
      <c r="H384" s="8">
        <v>0</v>
      </c>
      <c r="I384" s="8" t="s">
        <v>4677</v>
      </c>
    </row>
    <row r="385" spans="1:9">
      <c r="A385" s="8">
        <v>3331</v>
      </c>
      <c r="B385" s="8" t="s">
        <v>8403</v>
      </c>
      <c r="C385" s="8" t="s">
        <v>4676</v>
      </c>
      <c r="D385" s="8">
        <v>4070947</v>
      </c>
      <c r="E385" s="8">
        <v>3331</v>
      </c>
      <c r="F385" s="8">
        <v>0</v>
      </c>
      <c r="G385" s="8">
        <v>0</v>
      </c>
      <c r="H385" s="8">
        <v>0</v>
      </c>
      <c r="I385" s="8" t="s">
        <v>8384</v>
      </c>
    </row>
    <row r="386" spans="1:9">
      <c r="A386" s="8" t="s">
        <v>9305</v>
      </c>
      <c r="B386" s="8" t="s">
        <v>9306</v>
      </c>
      <c r="C386" s="8" t="s">
        <v>4676</v>
      </c>
      <c r="D386" s="8">
        <v>0</v>
      </c>
      <c r="E386" s="8" t="s">
        <v>9305</v>
      </c>
      <c r="F386" s="8">
        <v>0</v>
      </c>
      <c r="G386" s="8">
        <v>0</v>
      </c>
      <c r="H386" s="8">
        <v>0</v>
      </c>
      <c r="I386" s="8" t="s">
        <v>7389</v>
      </c>
    </row>
    <row r="387" spans="1:9">
      <c r="A387" s="8">
        <v>4306</v>
      </c>
      <c r="B387" s="8" t="s">
        <v>8805</v>
      </c>
      <c r="C387" s="8" t="s">
        <v>4676</v>
      </c>
      <c r="D387" s="8">
        <v>0</v>
      </c>
      <c r="E387" s="8">
        <v>4306</v>
      </c>
      <c r="F387" s="8">
        <v>0</v>
      </c>
      <c r="G387" s="8">
        <v>0</v>
      </c>
      <c r="H387" s="8">
        <v>0</v>
      </c>
      <c r="I387" s="8" t="s">
        <v>2189</v>
      </c>
    </row>
    <row r="388" spans="1:9">
      <c r="A388" s="8">
        <v>9551</v>
      </c>
      <c r="B388" s="8" t="s">
        <v>9088</v>
      </c>
      <c r="C388" s="8" t="s">
        <v>4676</v>
      </c>
      <c r="D388" s="8">
        <v>0</v>
      </c>
      <c r="E388" s="8">
        <v>9551</v>
      </c>
      <c r="F388" s="8">
        <v>0</v>
      </c>
      <c r="G388" s="8">
        <v>0</v>
      </c>
      <c r="H388" s="8">
        <v>0</v>
      </c>
      <c r="I388" s="8" t="s">
        <v>5038</v>
      </c>
    </row>
    <row r="389" spans="1:9">
      <c r="A389" s="8">
        <v>4829</v>
      </c>
      <c r="B389" s="8" t="s">
        <v>8864</v>
      </c>
      <c r="C389" s="8" t="s">
        <v>4676</v>
      </c>
      <c r="D389" s="8" t="s">
        <v>8865</v>
      </c>
      <c r="E389" s="8">
        <v>4829</v>
      </c>
      <c r="F389" s="8">
        <v>0</v>
      </c>
      <c r="G389" s="8">
        <v>0</v>
      </c>
      <c r="H389" s="8">
        <v>0</v>
      </c>
      <c r="I389" s="8" t="s">
        <v>6980</v>
      </c>
    </row>
    <row r="390" spans="1:9">
      <c r="A390" s="8">
        <v>3353</v>
      </c>
      <c r="B390" s="8" t="s">
        <v>8434</v>
      </c>
      <c r="C390" s="8" t="s">
        <v>4676</v>
      </c>
      <c r="D390" s="8">
        <v>303001866</v>
      </c>
      <c r="E390" s="8">
        <v>3353</v>
      </c>
      <c r="F390" s="8">
        <v>0</v>
      </c>
      <c r="G390" s="8">
        <v>0</v>
      </c>
      <c r="H390" s="8">
        <v>0</v>
      </c>
      <c r="I390" s="8">
        <v>0</v>
      </c>
    </row>
    <row r="391" spans="1:9">
      <c r="A391" s="8">
        <v>4132</v>
      </c>
      <c r="B391" s="8" t="s">
        <v>8770</v>
      </c>
      <c r="C391" s="8" t="s">
        <v>4676</v>
      </c>
      <c r="D391" s="8">
        <v>0</v>
      </c>
      <c r="E391" s="8">
        <v>4132</v>
      </c>
      <c r="F391" s="8">
        <v>0</v>
      </c>
      <c r="G391" s="8">
        <v>0</v>
      </c>
      <c r="H391" s="8">
        <v>0</v>
      </c>
      <c r="I391" s="8" t="s">
        <v>2189</v>
      </c>
    </row>
    <row r="392" spans="1:9">
      <c r="A392" s="8">
        <v>1564</v>
      </c>
      <c r="B392" s="8" t="s">
        <v>6502</v>
      </c>
      <c r="C392" s="8" t="s">
        <v>4676</v>
      </c>
      <c r="D392" s="8">
        <v>0</v>
      </c>
      <c r="E392" s="8">
        <v>1564</v>
      </c>
      <c r="F392" s="8">
        <v>0</v>
      </c>
      <c r="G392" s="8">
        <v>0</v>
      </c>
      <c r="H392" s="8">
        <v>0</v>
      </c>
      <c r="I392" s="8">
        <v>0</v>
      </c>
    </row>
    <row r="393" spans="1:9">
      <c r="A393" s="8">
        <v>1601</v>
      </c>
      <c r="B393" s="8" t="s">
        <v>6504</v>
      </c>
      <c r="C393" s="8" t="s">
        <v>4676</v>
      </c>
      <c r="D393" s="8">
        <v>0</v>
      </c>
      <c r="E393" s="8">
        <v>1601</v>
      </c>
      <c r="F393" s="8">
        <v>0</v>
      </c>
      <c r="G393" s="8">
        <v>0</v>
      </c>
      <c r="H393" s="8">
        <v>0</v>
      </c>
      <c r="I393" s="8" t="s">
        <v>6505</v>
      </c>
    </row>
    <row r="394" spans="1:9">
      <c r="A394" s="8" t="s">
        <v>9125</v>
      </c>
      <c r="B394" s="8" t="s">
        <v>9126</v>
      </c>
      <c r="C394" s="8" t="s">
        <v>4676</v>
      </c>
      <c r="D394" s="8">
        <v>0</v>
      </c>
      <c r="E394" s="8" t="s">
        <v>9125</v>
      </c>
      <c r="F394" s="8">
        <v>0</v>
      </c>
      <c r="G394" s="8">
        <v>0</v>
      </c>
      <c r="H394" s="8">
        <v>0</v>
      </c>
      <c r="I394" s="8" t="s">
        <v>6044</v>
      </c>
    </row>
    <row r="395" spans="1:9">
      <c r="A395" s="8">
        <v>9809</v>
      </c>
      <c r="B395" s="8" t="s">
        <v>9104</v>
      </c>
      <c r="C395" s="8" t="s">
        <v>4676</v>
      </c>
      <c r="D395" s="8">
        <v>0</v>
      </c>
      <c r="E395" s="8">
        <v>9809</v>
      </c>
      <c r="F395" s="8">
        <v>0</v>
      </c>
      <c r="G395" s="8">
        <v>0</v>
      </c>
      <c r="H395" s="8">
        <v>0</v>
      </c>
      <c r="I395" s="8" t="s">
        <v>2604</v>
      </c>
    </row>
    <row r="396" spans="1:9">
      <c r="A396" s="8">
        <v>9220</v>
      </c>
      <c r="B396" s="8" t="s">
        <v>9070</v>
      </c>
      <c r="C396" s="8" t="s">
        <v>4676</v>
      </c>
      <c r="D396" s="8">
        <v>0</v>
      </c>
      <c r="E396" s="8">
        <v>9220</v>
      </c>
      <c r="F396" s="8">
        <v>0</v>
      </c>
      <c r="G396" s="8">
        <v>0</v>
      </c>
      <c r="H396" s="8">
        <v>0</v>
      </c>
      <c r="I396" s="8" t="s">
        <v>9054</v>
      </c>
    </row>
    <row r="397" spans="1:9">
      <c r="A397" s="8">
        <v>3238</v>
      </c>
      <c r="B397" s="8" t="s">
        <v>8299</v>
      </c>
      <c r="C397" s="8" t="s">
        <v>4676</v>
      </c>
      <c r="D397" s="8">
        <v>4043224</v>
      </c>
      <c r="E397" s="8">
        <v>3238</v>
      </c>
      <c r="F397" s="8">
        <v>0</v>
      </c>
      <c r="G397" s="8">
        <v>0</v>
      </c>
      <c r="H397" s="8">
        <v>0</v>
      </c>
      <c r="I397" s="8" t="s">
        <v>2050</v>
      </c>
    </row>
    <row r="398" spans="1:9">
      <c r="A398" s="8">
        <v>3370</v>
      </c>
      <c r="B398" s="8" t="s">
        <v>8451</v>
      </c>
      <c r="C398" s="8" t="s">
        <v>4676</v>
      </c>
      <c r="D398" s="8">
        <v>303007593</v>
      </c>
      <c r="E398" s="8">
        <v>3370</v>
      </c>
      <c r="F398" s="8">
        <v>0</v>
      </c>
      <c r="G398" s="8">
        <v>0</v>
      </c>
      <c r="H398" s="8">
        <v>0</v>
      </c>
      <c r="I398" s="8">
        <v>0</v>
      </c>
    </row>
    <row r="399" spans="1:9">
      <c r="A399" s="8">
        <v>2006</v>
      </c>
      <c r="B399" s="8" t="s">
        <v>7175</v>
      </c>
      <c r="C399" s="8" t="s">
        <v>4676</v>
      </c>
      <c r="D399" s="8">
        <v>781417014100</v>
      </c>
      <c r="E399" s="8">
        <v>2006</v>
      </c>
      <c r="F399" s="8">
        <v>0</v>
      </c>
      <c r="G399" s="8">
        <v>0</v>
      </c>
      <c r="H399" s="8">
        <v>0</v>
      </c>
      <c r="I399" s="8" t="s">
        <v>7125</v>
      </c>
    </row>
    <row r="400" spans="1:9">
      <c r="A400" s="8">
        <v>9805</v>
      </c>
      <c r="B400" s="8" t="s">
        <v>9099</v>
      </c>
      <c r="C400" s="8" t="s">
        <v>4676</v>
      </c>
      <c r="D400" s="8">
        <v>0</v>
      </c>
      <c r="E400" s="8">
        <v>9805</v>
      </c>
      <c r="F400" s="8">
        <v>0</v>
      </c>
      <c r="G400" s="8">
        <v>0</v>
      </c>
      <c r="H400" s="8">
        <v>0</v>
      </c>
      <c r="I400" s="8" t="s">
        <v>2604</v>
      </c>
    </row>
    <row r="401" spans="1:9">
      <c r="A401" s="8">
        <v>3536</v>
      </c>
      <c r="B401" s="8" t="s">
        <v>8580</v>
      </c>
      <c r="C401" s="8" t="s">
        <v>4676</v>
      </c>
      <c r="D401" s="8" t="s">
        <v>8581</v>
      </c>
      <c r="E401" s="8">
        <v>3536</v>
      </c>
      <c r="F401" s="8">
        <v>0</v>
      </c>
      <c r="G401" s="8">
        <v>0</v>
      </c>
      <c r="H401" s="8">
        <v>0</v>
      </c>
      <c r="I401" s="8" t="s">
        <v>8565</v>
      </c>
    </row>
    <row r="402" spans="1:9">
      <c r="A402" s="8">
        <v>1552</v>
      </c>
      <c r="B402" s="8" t="s">
        <v>6490</v>
      </c>
      <c r="C402" s="8" t="s">
        <v>4676</v>
      </c>
      <c r="D402" s="8">
        <v>23518</v>
      </c>
      <c r="E402" s="8">
        <v>1552</v>
      </c>
      <c r="F402" s="8">
        <v>0</v>
      </c>
      <c r="G402" s="8">
        <v>0</v>
      </c>
      <c r="H402" s="8">
        <v>0</v>
      </c>
      <c r="I402" s="8" t="s">
        <v>2412</v>
      </c>
    </row>
    <row r="403" spans="1:9">
      <c r="A403" s="8" t="s">
        <v>9252</v>
      </c>
      <c r="B403" s="8" t="s">
        <v>9253</v>
      </c>
      <c r="C403" s="8" t="s">
        <v>4676</v>
      </c>
      <c r="D403" s="8">
        <v>0</v>
      </c>
      <c r="E403" s="8" t="s">
        <v>9252</v>
      </c>
      <c r="F403" s="8">
        <v>0</v>
      </c>
      <c r="G403" s="8">
        <v>0</v>
      </c>
      <c r="H403" s="8">
        <v>0</v>
      </c>
      <c r="I403" s="8" t="s">
        <v>2412</v>
      </c>
    </row>
    <row r="404" spans="1:9">
      <c r="A404" s="8" t="s">
        <v>9224</v>
      </c>
      <c r="B404" s="8" t="s">
        <v>9225</v>
      </c>
      <c r="C404" s="8" t="s">
        <v>4676</v>
      </c>
      <c r="D404" s="8">
        <v>0</v>
      </c>
      <c r="E404" s="8" t="s">
        <v>9224</v>
      </c>
      <c r="F404" s="8">
        <v>0</v>
      </c>
      <c r="G404" s="8">
        <v>0</v>
      </c>
      <c r="H404" s="8">
        <v>0</v>
      </c>
      <c r="I404" s="8" t="s">
        <v>2419</v>
      </c>
    </row>
    <row r="405" spans="1:9">
      <c r="A405" s="8">
        <v>3530</v>
      </c>
      <c r="B405" s="8" t="s">
        <v>8571</v>
      </c>
      <c r="C405" s="8" t="s">
        <v>4676</v>
      </c>
      <c r="D405" s="8" t="s">
        <v>8572</v>
      </c>
      <c r="E405" s="8">
        <v>3530</v>
      </c>
      <c r="F405" s="8">
        <v>0</v>
      </c>
      <c r="G405" s="8">
        <v>0</v>
      </c>
      <c r="H405" s="8">
        <v>0</v>
      </c>
      <c r="I405" s="8" t="s">
        <v>8565</v>
      </c>
    </row>
    <row r="406" spans="1:9">
      <c r="A406" s="8">
        <v>3330</v>
      </c>
      <c r="B406" s="8" t="s">
        <v>8397</v>
      </c>
      <c r="C406" s="8" t="s">
        <v>4676</v>
      </c>
      <c r="D406" s="8">
        <v>4046306</v>
      </c>
      <c r="E406" s="8">
        <v>3330</v>
      </c>
      <c r="F406" s="8">
        <v>0</v>
      </c>
      <c r="G406" s="8">
        <v>0</v>
      </c>
      <c r="H406" s="8">
        <v>0</v>
      </c>
      <c r="I406" s="8" t="s">
        <v>8384</v>
      </c>
    </row>
    <row r="407" spans="1:9">
      <c r="A407" s="8">
        <v>3023</v>
      </c>
      <c r="B407" s="8" t="s">
        <v>8230</v>
      </c>
      <c r="C407" s="8" t="s">
        <v>4676</v>
      </c>
      <c r="D407" s="8">
        <v>0</v>
      </c>
      <c r="E407" s="8">
        <v>3023</v>
      </c>
      <c r="F407" s="8">
        <v>0</v>
      </c>
      <c r="G407" s="8">
        <v>0</v>
      </c>
      <c r="H407" s="8">
        <v>0</v>
      </c>
      <c r="I407" s="8" t="s">
        <v>8218</v>
      </c>
    </row>
    <row r="408" spans="1:9">
      <c r="A408" s="8" t="s">
        <v>9198</v>
      </c>
      <c r="B408" s="8" t="s">
        <v>9199</v>
      </c>
      <c r="C408" s="8" t="s">
        <v>4676</v>
      </c>
      <c r="D408" s="8">
        <v>0</v>
      </c>
      <c r="E408" s="8" t="s">
        <v>9198</v>
      </c>
      <c r="F408" s="8">
        <v>0</v>
      </c>
      <c r="G408" s="8">
        <v>0</v>
      </c>
      <c r="H408" s="8">
        <v>0</v>
      </c>
      <c r="I408" s="8" t="s">
        <v>9200</v>
      </c>
    </row>
    <row r="409" spans="1:9">
      <c r="A409" s="8">
        <v>3537</v>
      </c>
      <c r="B409" s="8" t="s">
        <v>8582</v>
      </c>
      <c r="C409" s="8" t="s">
        <v>4676</v>
      </c>
      <c r="D409" s="8" t="s">
        <v>8583</v>
      </c>
      <c r="E409" s="8">
        <v>3537</v>
      </c>
      <c r="F409" s="8">
        <v>0</v>
      </c>
      <c r="G409" s="8">
        <v>0</v>
      </c>
      <c r="H409" s="8">
        <v>0</v>
      </c>
      <c r="I409" s="8" t="s">
        <v>8565</v>
      </c>
    </row>
    <row r="410" spans="1:9">
      <c r="A410" s="8">
        <v>9554</v>
      </c>
      <c r="B410" s="8" t="s">
        <v>9091</v>
      </c>
      <c r="C410" s="8" t="s">
        <v>4676</v>
      </c>
      <c r="D410" s="8">
        <v>0</v>
      </c>
      <c r="E410" s="8">
        <v>9554</v>
      </c>
      <c r="F410" s="8">
        <v>0</v>
      </c>
      <c r="G410" s="8">
        <v>0</v>
      </c>
      <c r="H410" s="8">
        <v>0</v>
      </c>
      <c r="I410" s="8" t="s">
        <v>5038</v>
      </c>
    </row>
    <row r="411" spans="1:9">
      <c r="A411" s="8">
        <v>2667</v>
      </c>
      <c r="B411" s="8" t="s">
        <v>7610</v>
      </c>
      <c r="C411" s="8" t="s">
        <v>4676</v>
      </c>
      <c r="D411" s="8">
        <v>215899</v>
      </c>
      <c r="E411" s="8">
        <v>2667</v>
      </c>
      <c r="F411" s="8">
        <v>0</v>
      </c>
      <c r="G411" s="8">
        <v>0</v>
      </c>
      <c r="H411" s="8">
        <v>0</v>
      </c>
      <c r="I411" s="8" t="s">
        <v>2055</v>
      </c>
    </row>
    <row r="412" spans="1:9">
      <c r="A412" s="8">
        <v>1515</v>
      </c>
      <c r="B412" s="8" t="s">
        <v>6486</v>
      </c>
      <c r="C412" s="8" t="s">
        <v>4676</v>
      </c>
      <c r="D412" s="8">
        <v>0</v>
      </c>
      <c r="E412" s="8">
        <v>1515</v>
      </c>
      <c r="F412" s="8">
        <v>0</v>
      </c>
      <c r="G412" s="8">
        <v>0</v>
      </c>
      <c r="H412" s="8">
        <v>0</v>
      </c>
      <c r="I412" s="8" t="s">
        <v>6327</v>
      </c>
    </row>
    <row r="413" spans="1:9">
      <c r="A413" s="8">
        <v>3302</v>
      </c>
      <c r="B413" s="8" t="s">
        <v>8363</v>
      </c>
      <c r="C413" s="8" t="s">
        <v>4676</v>
      </c>
      <c r="D413" s="8">
        <v>4049464</v>
      </c>
      <c r="E413" s="8">
        <v>3302</v>
      </c>
      <c r="F413" s="8">
        <v>0</v>
      </c>
      <c r="G413" s="8">
        <v>0</v>
      </c>
      <c r="H413" s="8">
        <v>0</v>
      </c>
      <c r="I413" s="8" t="s">
        <v>2050</v>
      </c>
    </row>
    <row r="414" spans="1:9">
      <c r="A414" s="8">
        <v>3294</v>
      </c>
      <c r="B414" s="8" t="s">
        <v>8352</v>
      </c>
      <c r="C414" s="8" t="s">
        <v>4676</v>
      </c>
      <c r="D414" s="8">
        <v>4049424</v>
      </c>
      <c r="E414" s="8">
        <v>3294</v>
      </c>
      <c r="F414" s="8">
        <v>0</v>
      </c>
      <c r="G414" s="8">
        <v>0</v>
      </c>
      <c r="H414" s="8">
        <v>0</v>
      </c>
      <c r="I414" s="8" t="s">
        <v>2050</v>
      </c>
    </row>
    <row r="415" spans="1:9">
      <c r="A415" s="8" t="s">
        <v>13882</v>
      </c>
      <c r="B415" s="8" t="s">
        <v>13883</v>
      </c>
      <c r="C415" s="8" t="s">
        <v>4676</v>
      </c>
      <c r="D415" s="8">
        <v>1103313199</v>
      </c>
      <c r="E415" s="8" t="s">
        <v>13882</v>
      </c>
      <c r="F415" s="8">
        <v>0</v>
      </c>
      <c r="G415" s="8">
        <v>0</v>
      </c>
      <c r="H415" s="8">
        <v>0</v>
      </c>
      <c r="I415" s="8" t="s">
        <v>6063</v>
      </c>
    </row>
    <row r="416" spans="1:9">
      <c r="A416" s="8">
        <v>3358</v>
      </c>
      <c r="B416" s="8" t="s">
        <v>8438</v>
      </c>
      <c r="C416" s="8" t="s">
        <v>4676</v>
      </c>
      <c r="D416" s="8">
        <v>303005312</v>
      </c>
      <c r="E416" s="8">
        <v>3358</v>
      </c>
      <c r="F416" s="8">
        <v>0</v>
      </c>
      <c r="G416" s="8">
        <v>0</v>
      </c>
      <c r="H416" s="8">
        <v>0</v>
      </c>
      <c r="I416" s="8" t="s">
        <v>2050</v>
      </c>
    </row>
    <row r="417" spans="1:9">
      <c r="A417" s="8">
        <v>3289</v>
      </c>
      <c r="B417" s="8" t="s">
        <v>8347</v>
      </c>
      <c r="C417" s="8" t="s">
        <v>4676</v>
      </c>
      <c r="D417" s="8">
        <v>4049335</v>
      </c>
      <c r="E417" s="8">
        <v>3289</v>
      </c>
      <c r="F417" s="8">
        <v>0</v>
      </c>
      <c r="G417" s="8">
        <v>0</v>
      </c>
      <c r="H417" s="8">
        <v>0</v>
      </c>
      <c r="I417" s="8" t="s">
        <v>2050</v>
      </c>
    </row>
    <row r="418" spans="1:9">
      <c r="A418" s="8">
        <v>1020</v>
      </c>
      <c r="B418" s="8" t="s">
        <v>4694</v>
      </c>
      <c r="C418" s="8" t="s">
        <v>4676</v>
      </c>
      <c r="D418" s="8">
        <v>0</v>
      </c>
      <c r="E418" s="8">
        <v>1020</v>
      </c>
      <c r="F418" s="8">
        <v>0</v>
      </c>
      <c r="G418" s="8">
        <v>0</v>
      </c>
      <c r="H418" s="8">
        <v>0</v>
      </c>
      <c r="I418" s="8">
        <v>0</v>
      </c>
    </row>
    <row r="419" spans="1:9">
      <c r="A419" s="8">
        <v>1011</v>
      </c>
      <c r="B419" s="8" t="s">
        <v>4688</v>
      </c>
      <c r="C419" s="8" t="s">
        <v>4676</v>
      </c>
      <c r="D419" s="8">
        <v>0</v>
      </c>
      <c r="E419" s="8">
        <v>1011</v>
      </c>
      <c r="F419" s="8">
        <v>0</v>
      </c>
      <c r="G419" s="8">
        <v>0</v>
      </c>
      <c r="H419" s="8">
        <v>0</v>
      </c>
      <c r="I419" s="8" t="s">
        <v>4677</v>
      </c>
    </row>
    <row r="420" spans="1:9">
      <c r="A420" s="8">
        <v>7032</v>
      </c>
      <c r="B420" s="8" t="s">
        <v>9025</v>
      </c>
      <c r="C420" s="8" t="s">
        <v>4676</v>
      </c>
      <c r="D420" s="8">
        <v>0</v>
      </c>
      <c r="E420" s="8">
        <v>7032</v>
      </c>
      <c r="F420" s="8">
        <v>0</v>
      </c>
      <c r="G420" s="8">
        <v>0</v>
      </c>
      <c r="H420" s="8">
        <v>0</v>
      </c>
      <c r="I420" s="8" t="s">
        <v>9020</v>
      </c>
    </row>
    <row r="421" spans="1:9">
      <c r="A421" s="8" t="s">
        <v>8389</v>
      </c>
      <c r="B421" s="8" t="s">
        <v>8390</v>
      </c>
      <c r="C421" s="8" t="s">
        <v>4676</v>
      </c>
      <c r="D421" s="8">
        <v>303005025</v>
      </c>
      <c r="E421" s="8" t="s">
        <v>8389</v>
      </c>
      <c r="F421" s="8">
        <v>0</v>
      </c>
      <c r="G421" s="8">
        <v>0</v>
      </c>
      <c r="H421" s="8">
        <v>0</v>
      </c>
      <c r="I421" s="8" t="s">
        <v>2050</v>
      </c>
    </row>
    <row r="422" spans="1:9">
      <c r="A422" s="8">
        <v>4203</v>
      </c>
      <c r="B422" s="8" t="s">
        <v>8787</v>
      </c>
      <c r="C422" s="8" t="s">
        <v>4676</v>
      </c>
      <c r="D422" s="8">
        <v>0</v>
      </c>
      <c r="E422" s="8">
        <v>4203</v>
      </c>
      <c r="F422" s="8">
        <v>0</v>
      </c>
      <c r="G422" s="8">
        <v>0</v>
      </c>
      <c r="H422" s="8">
        <v>0</v>
      </c>
      <c r="I422" s="8" t="s">
        <v>2189</v>
      </c>
    </row>
    <row r="423" spans="1:9">
      <c r="A423" s="8">
        <v>3520</v>
      </c>
      <c r="B423" s="8" t="s">
        <v>8558</v>
      </c>
      <c r="C423" s="8" t="s">
        <v>4676</v>
      </c>
      <c r="D423" s="8">
        <v>1768</v>
      </c>
      <c r="E423" s="8">
        <v>3520</v>
      </c>
      <c r="F423" s="8">
        <v>0</v>
      </c>
      <c r="G423" s="8">
        <v>0</v>
      </c>
      <c r="H423" s="8">
        <v>0</v>
      </c>
      <c r="I423" s="8" t="s">
        <v>8535</v>
      </c>
    </row>
    <row r="424" spans="1:9">
      <c r="A424" s="8">
        <v>3523</v>
      </c>
      <c r="B424" s="8" t="s">
        <v>8561</v>
      </c>
      <c r="C424" s="8" t="s">
        <v>4676</v>
      </c>
      <c r="D424" s="8" t="s">
        <v>8562</v>
      </c>
      <c r="E424" s="8">
        <v>3523</v>
      </c>
      <c r="F424" s="8">
        <v>0</v>
      </c>
      <c r="G424" s="8">
        <v>0</v>
      </c>
      <c r="H424" s="8">
        <v>0</v>
      </c>
      <c r="I424" s="8" t="s">
        <v>8535</v>
      </c>
    </row>
    <row r="425" spans="1:9">
      <c r="A425" s="8">
        <v>7232</v>
      </c>
      <c r="B425" s="8" t="s">
        <v>9039</v>
      </c>
      <c r="C425" s="8" t="s">
        <v>4676</v>
      </c>
      <c r="D425" s="8">
        <v>0</v>
      </c>
      <c r="E425" s="8">
        <v>7232</v>
      </c>
      <c r="F425" s="8">
        <v>0</v>
      </c>
      <c r="G425" s="8">
        <v>0</v>
      </c>
      <c r="H425" s="8">
        <v>0</v>
      </c>
      <c r="I425" s="8" t="s">
        <v>9020</v>
      </c>
    </row>
    <row r="426" spans="1:9">
      <c r="A426" s="8">
        <v>4154</v>
      </c>
      <c r="B426" s="8" t="s">
        <v>8781</v>
      </c>
      <c r="C426" s="8" t="s">
        <v>4676</v>
      </c>
      <c r="D426" s="8" t="s">
        <v>8782</v>
      </c>
      <c r="E426" s="8">
        <v>4154</v>
      </c>
      <c r="F426" s="8">
        <v>0</v>
      </c>
      <c r="G426" s="8">
        <v>0</v>
      </c>
      <c r="H426" s="8">
        <v>0</v>
      </c>
      <c r="I426" s="8" t="s">
        <v>8774</v>
      </c>
    </row>
    <row r="427" spans="1:9">
      <c r="A427" s="8">
        <v>2165</v>
      </c>
      <c r="B427" s="8" t="s">
        <v>5373</v>
      </c>
      <c r="C427" s="8" t="s">
        <v>4676</v>
      </c>
      <c r="D427" s="8">
        <v>0</v>
      </c>
      <c r="E427" s="8">
        <v>2165</v>
      </c>
      <c r="F427" s="8">
        <v>0</v>
      </c>
      <c r="G427" s="8">
        <v>0</v>
      </c>
      <c r="H427" s="8">
        <v>0</v>
      </c>
      <c r="I427" s="8" t="s">
        <v>5374</v>
      </c>
    </row>
    <row r="428" spans="1:9">
      <c r="A428" s="8" t="s">
        <v>9290</v>
      </c>
      <c r="B428" s="8" t="s">
        <v>9291</v>
      </c>
      <c r="C428" s="8" t="s">
        <v>4676</v>
      </c>
      <c r="D428" s="8">
        <v>0</v>
      </c>
      <c r="E428" s="8" t="s">
        <v>9290</v>
      </c>
      <c r="F428" s="8">
        <v>0</v>
      </c>
      <c r="G428" s="8">
        <v>0</v>
      </c>
      <c r="H428" s="8">
        <v>0</v>
      </c>
      <c r="I428" s="8" t="s">
        <v>2412</v>
      </c>
    </row>
    <row r="429" spans="1:9">
      <c r="A429" s="8">
        <v>3511</v>
      </c>
      <c r="B429" s="8" t="s">
        <v>8549</v>
      </c>
      <c r="C429" s="8" t="s">
        <v>4676</v>
      </c>
      <c r="D429" s="8">
        <v>140278</v>
      </c>
      <c r="E429" s="8">
        <v>3511</v>
      </c>
      <c r="F429" s="8">
        <v>0</v>
      </c>
      <c r="G429" s="8">
        <v>0</v>
      </c>
      <c r="H429" s="8">
        <v>0</v>
      </c>
      <c r="I429" s="8" t="s">
        <v>8535</v>
      </c>
    </row>
    <row r="430" spans="1:9">
      <c r="A430" s="8" t="s">
        <v>9119</v>
      </c>
      <c r="B430" s="8" t="s">
        <v>9120</v>
      </c>
      <c r="C430" s="8" t="s">
        <v>4676</v>
      </c>
      <c r="D430" s="8">
        <v>0</v>
      </c>
      <c r="E430" s="8" t="s">
        <v>9119</v>
      </c>
      <c r="F430" s="8">
        <v>0</v>
      </c>
      <c r="G430" s="8">
        <v>0</v>
      </c>
      <c r="H430" s="8">
        <v>0</v>
      </c>
      <c r="I430" s="8">
        <v>0</v>
      </c>
    </row>
    <row r="431" spans="1:9">
      <c r="A431" s="8">
        <v>9113</v>
      </c>
      <c r="B431" s="8" t="s">
        <v>9050</v>
      </c>
      <c r="C431" s="8" t="s">
        <v>4676</v>
      </c>
      <c r="D431" s="8">
        <v>0</v>
      </c>
      <c r="E431" s="8">
        <v>9113</v>
      </c>
      <c r="F431" s="8">
        <v>0</v>
      </c>
      <c r="G431" s="8">
        <v>0</v>
      </c>
      <c r="H431" s="8">
        <v>0</v>
      </c>
      <c r="I431" s="8" t="s">
        <v>9051</v>
      </c>
    </row>
    <row r="432" spans="1:9">
      <c r="A432" s="8">
        <v>3291</v>
      </c>
      <c r="B432" s="8" t="s">
        <v>8349</v>
      </c>
      <c r="C432" s="8" t="s">
        <v>4676</v>
      </c>
      <c r="D432" s="8">
        <v>4049362</v>
      </c>
      <c r="E432" s="8">
        <v>3291</v>
      </c>
      <c r="F432" s="8">
        <v>0</v>
      </c>
      <c r="G432" s="8">
        <v>0</v>
      </c>
      <c r="H432" s="8">
        <v>0</v>
      </c>
      <c r="I432" s="8" t="s">
        <v>2050</v>
      </c>
    </row>
    <row r="433" spans="1:9">
      <c r="A433" s="8">
        <v>3348</v>
      </c>
      <c r="B433" s="8" t="s">
        <v>8426</v>
      </c>
      <c r="C433" s="8" t="s">
        <v>4676</v>
      </c>
      <c r="D433" s="8">
        <v>303189518</v>
      </c>
      <c r="E433" s="8">
        <v>3348</v>
      </c>
      <c r="F433" s="8">
        <v>0</v>
      </c>
      <c r="G433" s="8">
        <v>0</v>
      </c>
      <c r="H433" s="8">
        <v>0</v>
      </c>
      <c r="I433" s="8" t="s">
        <v>3950</v>
      </c>
    </row>
    <row r="434" spans="1:9">
      <c r="A434" s="8">
        <v>7108</v>
      </c>
      <c r="B434" s="8" t="s">
        <v>9027</v>
      </c>
      <c r="C434" s="8" t="s">
        <v>4676</v>
      </c>
      <c r="D434" s="8">
        <v>0</v>
      </c>
      <c r="E434" s="8">
        <v>7108</v>
      </c>
      <c r="F434" s="8">
        <v>0</v>
      </c>
      <c r="G434" s="8">
        <v>0</v>
      </c>
      <c r="H434" s="8">
        <v>0</v>
      </c>
      <c r="I434" s="8" t="s">
        <v>9020</v>
      </c>
    </row>
    <row r="435" spans="1:9">
      <c r="A435" s="8">
        <v>4262</v>
      </c>
      <c r="B435" s="8" t="s">
        <v>8795</v>
      </c>
      <c r="C435" s="8" t="s">
        <v>4676</v>
      </c>
      <c r="D435" s="8">
        <v>0</v>
      </c>
      <c r="E435" s="8">
        <v>4262</v>
      </c>
      <c r="F435" s="8">
        <v>0</v>
      </c>
      <c r="G435" s="8">
        <v>0</v>
      </c>
      <c r="H435" s="8">
        <v>0</v>
      </c>
      <c r="I435" s="8" t="s">
        <v>2189</v>
      </c>
    </row>
    <row r="436" spans="1:9">
      <c r="A436" s="8" t="s">
        <v>9294</v>
      </c>
      <c r="B436" s="8" t="s">
        <v>9295</v>
      </c>
      <c r="C436" s="8" t="s">
        <v>4676</v>
      </c>
      <c r="D436" s="8">
        <v>0</v>
      </c>
      <c r="E436" s="8" t="s">
        <v>9294</v>
      </c>
      <c r="F436" s="8">
        <v>0</v>
      </c>
      <c r="G436" s="8">
        <v>0</v>
      </c>
      <c r="H436" s="8">
        <v>0</v>
      </c>
      <c r="I436" s="8" t="s">
        <v>2412</v>
      </c>
    </row>
    <row r="437" spans="1:9">
      <c r="A437" s="8">
        <v>3522</v>
      </c>
      <c r="B437" s="8" t="s">
        <v>8560</v>
      </c>
      <c r="C437" s="8" t="s">
        <v>4676</v>
      </c>
      <c r="D437" s="8">
        <v>1445</v>
      </c>
      <c r="E437" s="8">
        <v>3522</v>
      </c>
      <c r="F437" s="8">
        <v>0</v>
      </c>
      <c r="G437" s="8">
        <v>0</v>
      </c>
      <c r="H437" s="8">
        <v>0</v>
      </c>
      <c r="I437" s="8" t="s">
        <v>8535</v>
      </c>
    </row>
    <row r="438" spans="1:9">
      <c r="A438" s="8">
        <v>3202</v>
      </c>
      <c r="B438" s="8" t="s">
        <v>8240</v>
      </c>
      <c r="C438" s="8" t="s">
        <v>4676</v>
      </c>
      <c r="D438" s="8">
        <v>4042411</v>
      </c>
      <c r="E438" s="8">
        <v>3202</v>
      </c>
      <c r="F438" s="8">
        <v>0</v>
      </c>
      <c r="G438" s="8">
        <v>0</v>
      </c>
      <c r="H438" s="8">
        <v>0</v>
      </c>
      <c r="I438" s="8" t="s">
        <v>2050</v>
      </c>
    </row>
    <row r="439" spans="1:9">
      <c r="A439" s="8">
        <v>3350</v>
      </c>
      <c r="B439" s="8" t="s">
        <v>8428</v>
      </c>
      <c r="C439" s="8" t="s">
        <v>4676</v>
      </c>
      <c r="D439" s="8">
        <v>303002065</v>
      </c>
      <c r="E439" s="8">
        <v>3350</v>
      </c>
      <c r="F439" s="8">
        <v>0</v>
      </c>
      <c r="G439" s="8">
        <v>0</v>
      </c>
      <c r="H439" s="8">
        <v>0</v>
      </c>
      <c r="I439" s="8" t="s">
        <v>3950</v>
      </c>
    </row>
    <row r="440" spans="1:9">
      <c r="A440" s="8" t="s">
        <v>9135</v>
      </c>
      <c r="B440" s="8" t="s">
        <v>9136</v>
      </c>
      <c r="C440" s="8" t="s">
        <v>4676</v>
      </c>
      <c r="D440" s="8">
        <v>0</v>
      </c>
      <c r="E440" s="8" t="s">
        <v>9135</v>
      </c>
      <c r="F440" s="8">
        <v>0</v>
      </c>
      <c r="G440" s="8">
        <v>0</v>
      </c>
      <c r="H440" s="8">
        <v>0</v>
      </c>
      <c r="I440" s="8" t="s">
        <v>6059</v>
      </c>
    </row>
    <row r="441" spans="1:9">
      <c r="A441" s="8" t="s">
        <v>13884</v>
      </c>
      <c r="B441" s="8" t="s">
        <v>13885</v>
      </c>
      <c r="C441" s="8" t="s">
        <v>4676</v>
      </c>
      <c r="D441" s="8">
        <v>0</v>
      </c>
      <c r="E441" s="8" t="s">
        <v>13884</v>
      </c>
      <c r="F441" s="8">
        <v>0</v>
      </c>
      <c r="G441" s="8">
        <v>0</v>
      </c>
      <c r="H441" s="8">
        <v>0</v>
      </c>
      <c r="I441" s="8" t="s">
        <v>6059</v>
      </c>
    </row>
    <row r="442" spans="1:9">
      <c r="A442" s="8">
        <v>1604</v>
      </c>
      <c r="B442" s="8" t="s">
        <v>6508</v>
      </c>
      <c r="C442" s="8" t="s">
        <v>4676</v>
      </c>
      <c r="D442" s="8">
        <v>0</v>
      </c>
      <c r="E442" s="8">
        <v>1604</v>
      </c>
      <c r="F442" s="8">
        <v>0</v>
      </c>
      <c r="G442" s="8">
        <v>0</v>
      </c>
      <c r="H442" s="8">
        <v>0</v>
      </c>
      <c r="I442" s="8" t="s">
        <v>6505</v>
      </c>
    </row>
    <row r="443" spans="1:9">
      <c r="A443" s="8">
        <v>4826</v>
      </c>
      <c r="B443" s="8" t="s">
        <v>8858</v>
      </c>
      <c r="C443" s="8" t="s">
        <v>4676</v>
      </c>
      <c r="D443" s="8" t="s">
        <v>8859</v>
      </c>
      <c r="E443" s="8">
        <v>4826</v>
      </c>
      <c r="F443" s="8">
        <v>0</v>
      </c>
      <c r="G443" s="8">
        <v>0</v>
      </c>
      <c r="H443" s="8">
        <v>0</v>
      </c>
      <c r="I443" s="8" t="s">
        <v>6980</v>
      </c>
    </row>
    <row r="444" spans="1:9">
      <c r="A444" s="8" t="s">
        <v>9270</v>
      </c>
      <c r="B444" s="8" t="s">
        <v>9271</v>
      </c>
      <c r="C444" s="8" t="s">
        <v>4676</v>
      </c>
      <c r="D444" s="8">
        <v>0</v>
      </c>
      <c r="E444" s="8" t="s">
        <v>9270</v>
      </c>
      <c r="F444" s="8">
        <v>0</v>
      </c>
      <c r="G444" s="8">
        <v>0</v>
      </c>
      <c r="H444" s="8">
        <v>0</v>
      </c>
      <c r="I444" s="8" t="s">
        <v>2412</v>
      </c>
    </row>
    <row r="445" spans="1:9">
      <c r="A445" s="8">
        <v>3500</v>
      </c>
      <c r="B445" s="8" t="s">
        <v>8534</v>
      </c>
      <c r="C445" s="8" t="s">
        <v>4676</v>
      </c>
      <c r="D445" s="8">
        <v>0</v>
      </c>
      <c r="E445" s="8">
        <v>3500</v>
      </c>
      <c r="F445" s="8">
        <v>0</v>
      </c>
      <c r="G445" s="8">
        <v>0</v>
      </c>
      <c r="H445" s="8">
        <v>0</v>
      </c>
      <c r="I445" s="8" t="s">
        <v>8535</v>
      </c>
    </row>
    <row r="446" spans="1:9">
      <c r="A446" s="8">
        <v>3279</v>
      </c>
      <c r="B446" s="8" t="s">
        <v>8337</v>
      </c>
      <c r="C446" s="8" t="s">
        <v>4676</v>
      </c>
      <c r="D446" s="8">
        <v>4046446</v>
      </c>
      <c r="E446" s="8">
        <v>3279</v>
      </c>
      <c r="F446" s="8">
        <v>0</v>
      </c>
      <c r="G446" s="8">
        <v>0</v>
      </c>
      <c r="H446" s="8">
        <v>0</v>
      </c>
      <c r="I446" s="8" t="s">
        <v>2050</v>
      </c>
    </row>
    <row r="447" spans="1:9">
      <c r="A447" s="8">
        <v>2002</v>
      </c>
      <c r="B447" s="8" t="s">
        <v>7131</v>
      </c>
      <c r="C447" s="8" t="s">
        <v>4676</v>
      </c>
      <c r="D447" s="8">
        <v>781414040100</v>
      </c>
      <c r="E447" s="8">
        <v>2002</v>
      </c>
      <c r="F447" s="8">
        <v>0</v>
      </c>
      <c r="G447" s="8">
        <v>0</v>
      </c>
      <c r="H447" s="8">
        <v>0</v>
      </c>
      <c r="I447" s="8" t="s">
        <v>7125</v>
      </c>
    </row>
    <row r="448" spans="1:9">
      <c r="A448" s="8">
        <v>4810</v>
      </c>
      <c r="B448" s="8" t="s">
        <v>8825</v>
      </c>
      <c r="C448" s="8" t="s">
        <v>4676</v>
      </c>
      <c r="D448" s="8" t="s">
        <v>8826</v>
      </c>
      <c r="E448" s="8">
        <v>4810</v>
      </c>
      <c r="F448" s="8">
        <v>0</v>
      </c>
      <c r="G448" s="8">
        <v>0</v>
      </c>
      <c r="H448" s="8">
        <v>0</v>
      </c>
      <c r="I448" s="8" t="s">
        <v>6980</v>
      </c>
    </row>
    <row r="449" spans="1:9">
      <c r="A449" s="8">
        <v>3363</v>
      </c>
      <c r="B449" s="35" t="s">
        <v>8444</v>
      </c>
      <c r="C449" s="8" t="s">
        <v>4676</v>
      </c>
      <c r="D449" s="8">
        <v>303005314</v>
      </c>
      <c r="E449" s="8">
        <v>3363</v>
      </c>
      <c r="F449" s="8">
        <v>0</v>
      </c>
      <c r="G449" s="8">
        <v>0</v>
      </c>
      <c r="H449" s="8">
        <v>0</v>
      </c>
      <c r="I449" s="8" t="s">
        <v>8384</v>
      </c>
    </row>
    <row r="450" spans="1:9">
      <c r="A450" s="8">
        <v>3237</v>
      </c>
      <c r="B450" s="35" t="s">
        <v>8298</v>
      </c>
      <c r="C450" s="8" t="s">
        <v>4676</v>
      </c>
      <c r="D450" s="8">
        <v>4042390</v>
      </c>
      <c r="E450" s="8">
        <v>3237</v>
      </c>
      <c r="F450" s="8">
        <v>0</v>
      </c>
      <c r="G450" s="8">
        <v>0</v>
      </c>
      <c r="H450" s="8">
        <v>0</v>
      </c>
      <c r="I450" s="8" t="s">
        <v>2050</v>
      </c>
    </row>
    <row r="451" spans="1:9">
      <c r="A451" s="8">
        <v>2660</v>
      </c>
      <c r="B451" s="8" t="s">
        <v>7604</v>
      </c>
      <c r="C451" s="8" t="s">
        <v>4676</v>
      </c>
      <c r="D451" s="8">
        <v>215892</v>
      </c>
      <c r="E451" s="8">
        <v>2660</v>
      </c>
      <c r="F451" s="8">
        <v>0</v>
      </c>
      <c r="G451" s="8">
        <v>0</v>
      </c>
      <c r="H451" s="8">
        <v>0</v>
      </c>
      <c r="I451" s="8" t="s">
        <v>2055</v>
      </c>
    </row>
    <row r="452" spans="1:9">
      <c r="A452" s="8">
        <v>3248</v>
      </c>
      <c r="B452" s="8" t="s">
        <v>8322</v>
      </c>
      <c r="C452" s="8" t="s">
        <v>4676</v>
      </c>
      <c r="D452" s="8">
        <v>4042401</v>
      </c>
      <c r="E452" s="8">
        <v>3248</v>
      </c>
      <c r="F452" s="8">
        <v>0</v>
      </c>
      <c r="G452" s="8">
        <v>0</v>
      </c>
      <c r="H452" s="8">
        <v>0</v>
      </c>
      <c r="I452" s="8" t="s">
        <v>2050</v>
      </c>
    </row>
    <row r="453" spans="1:9">
      <c r="A453" s="8">
        <v>9202</v>
      </c>
      <c r="B453" s="8" t="s">
        <v>9056</v>
      </c>
      <c r="C453" s="8" t="s">
        <v>4676</v>
      </c>
      <c r="D453" s="8">
        <v>0</v>
      </c>
      <c r="E453" s="8">
        <v>9202</v>
      </c>
      <c r="F453" s="8">
        <v>0</v>
      </c>
      <c r="G453" s="8">
        <v>0</v>
      </c>
      <c r="H453" s="8">
        <v>0</v>
      </c>
      <c r="I453" s="8" t="s">
        <v>9054</v>
      </c>
    </row>
    <row r="454" spans="1:9">
      <c r="A454" s="8">
        <v>3504</v>
      </c>
      <c r="B454" s="8" t="s">
        <v>8539</v>
      </c>
      <c r="C454" s="8" t="s">
        <v>4676</v>
      </c>
      <c r="D454" s="8">
        <v>3454215</v>
      </c>
      <c r="E454" s="8">
        <v>3504</v>
      </c>
      <c r="F454" s="8">
        <v>0</v>
      </c>
      <c r="G454" s="8">
        <v>0</v>
      </c>
      <c r="H454" s="8">
        <v>0</v>
      </c>
      <c r="I454" s="8" t="s">
        <v>8535</v>
      </c>
    </row>
    <row r="455" spans="1:9">
      <c r="A455" s="8">
        <v>3306</v>
      </c>
      <c r="B455" s="8" t="s">
        <v>8367</v>
      </c>
      <c r="C455" s="8" t="s">
        <v>4676</v>
      </c>
      <c r="D455" s="8">
        <v>4049484</v>
      </c>
      <c r="E455" s="8">
        <v>3306</v>
      </c>
      <c r="F455" s="8">
        <v>0</v>
      </c>
      <c r="G455" s="8">
        <v>0</v>
      </c>
      <c r="H455" s="8">
        <v>0</v>
      </c>
      <c r="I455" s="8" t="s">
        <v>2050</v>
      </c>
    </row>
    <row r="456" spans="1:9">
      <c r="A456" s="8">
        <v>1551</v>
      </c>
      <c r="B456" s="8" t="s">
        <v>6489</v>
      </c>
      <c r="C456" s="8" t="s">
        <v>4676</v>
      </c>
      <c r="D456" s="8">
        <v>23517</v>
      </c>
      <c r="E456" s="8">
        <v>1551</v>
      </c>
      <c r="F456" s="8">
        <v>0</v>
      </c>
      <c r="G456" s="8">
        <v>0</v>
      </c>
      <c r="H456" s="8">
        <v>0</v>
      </c>
      <c r="I456" s="8" t="s">
        <v>2412</v>
      </c>
    </row>
    <row r="457" spans="1:9">
      <c r="A457" s="8">
        <v>3296</v>
      </c>
      <c r="B457" s="8" t="s">
        <v>8354</v>
      </c>
      <c r="C457" s="8" t="s">
        <v>4676</v>
      </c>
      <c r="D457" s="8">
        <v>4049404</v>
      </c>
      <c r="E457" s="8">
        <v>3296</v>
      </c>
      <c r="F457" s="8">
        <v>0</v>
      </c>
      <c r="G457" s="8">
        <v>0</v>
      </c>
      <c r="H457" s="8">
        <v>0</v>
      </c>
      <c r="I457" s="8" t="s">
        <v>2050</v>
      </c>
    </row>
    <row r="458" spans="1:9">
      <c r="A458" s="8">
        <v>3371</v>
      </c>
      <c r="B458" s="8" t="s">
        <v>8452</v>
      </c>
      <c r="C458" s="8" t="s">
        <v>4676</v>
      </c>
      <c r="D458" s="8">
        <v>303007760</v>
      </c>
      <c r="E458" s="8">
        <v>3371</v>
      </c>
      <c r="F458" s="8">
        <v>0</v>
      </c>
      <c r="G458" s="8">
        <v>0</v>
      </c>
      <c r="H458" s="8">
        <v>0</v>
      </c>
      <c r="I458" s="8">
        <v>0</v>
      </c>
    </row>
    <row r="459" spans="1:9">
      <c r="A459" s="8">
        <v>6409</v>
      </c>
      <c r="B459" s="8" t="s">
        <v>8972</v>
      </c>
      <c r="C459" s="8" t="s">
        <v>4676</v>
      </c>
      <c r="D459" s="8" t="s">
        <v>8973</v>
      </c>
      <c r="E459" s="8">
        <v>6409</v>
      </c>
      <c r="F459" s="8">
        <v>0</v>
      </c>
      <c r="G459" s="8">
        <v>0</v>
      </c>
      <c r="H459" s="8">
        <v>0</v>
      </c>
      <c r="I459" s="8" t="s">
        <v>8967</v>
      </c>
    </row>
    <row r="460" spans="1:9">
      <c r="A460" s="8">
        <v>3375</v>
      </c>
      <c r="B460" s="8" t="s">
        <v>8456</v>
      </c>
      <c r="C460" s="8" t="s">
        <v>4676</v>
      </c>
      <c r="D460" s="8">
        <v>0</v>
      </c>
      <c r="E460" s="8">
        <v>3375</v>
      </c>
      <c r="F460" s="8">
        <v>0</v>
      </c>
      <c r="G460" s="8">
        <v>0</v>
      </c>
      <c r="H460" s="8">
        <v>0</v>
      </c>
      <c r="I460" s="8">
        <v>0</v>
      </c>
    </row>
    <row r="461" spans="1:9">
      <c r="A461" s="8">
        <v>6314</v>
      </c>
      <c r="B461" s="8" t="s">
        <v>8894</v>
      </c>
      <c r="C461" s="8" t="s">
        <v>4676</v>
      </c>
      <c r="D461" s="8" t="s">
        <v>8895</v>
      </c>
      <c r="E461" s="8">
        <v>6314</v>
      </c>
      <c r="F461" s="8">
        <v>0</v>
      </c>
      <c r="G461" s="8">
        <v>0</v>
      </c>
      <c r="H461" s="8">
        <v>0</v>
      </c>
      <c r="I461" s="8" t="s">
        <v>2021</v>
      </c>
    </row>
    <row r="462" spans="1:9">
      <c r="A462" s="8">
        <v>2154</v>
      </c>
      <c r="B462" s="8" t="s">
        <v>7427</v>
      </c>
      <c r="C462" s="8" t="s">
        <v>4676</v>
      </c>
      <c r="D462" s="8" t="s">
        <v>7428</v>
      </c>
      <c r="E462" s="8">
        <v>2154</v>
      </c>
      <c r="F462" s="8">
        <v>0</v>
      </c>
      <c r="G462" s="8">
        <v>0</v>
      </c>
      <c r="H462" s="8">
        <v>0</v>
      </c>
      <c r="I462" s="8" t="s">
        <v>5374</v>
      </c>
    </row>
    <row r="463" spans="1:9">
      <c r="A463" s="8">
        <v>2677</v>
      </c>
      <c r="B463" s="8" t="s">
        <v>7618</v>
      </c>
      <c r="C463" s="8" t="s">
        <v>4676</v>
      </c>
      <c r="D463" s="8">
        <v>215903</v>
      </c>
      <c r="E463" s="8">
        <v>2677</v>
      </c>
      <c r="F463" s="8">
        <v>0</v>
      </c>
      <c r="G463" s="8">
        <v>0</v>
      </c>
      <c r="H463" s="8">
        <v>0</v>
      </c>
      <c r="I463" s="8" t="s">
        <v>2055</v>
      </c>
    </row>
    <row r="464" spans="1:9">
      <c r="A464" s="8">
        <v>2756</v>
      </c>
      <c r="B464" s="8" t="s">
        <v>7679</v>
      </c>
      <c r="C464" s="8" t="s">
        <v>4676</v>
      </c>
      <c r="D464" s="8">
        <v>0</v>
      </c>
      <c r="E464" s="8">
        <v>2756</v>
      </c>
      <c r="F464" s="8">
        <v>0</v>
      </c>
      <c r="G464" s="8">
        <v>0</v>
      </c>
      <c r="H464" s="8">
        <v>0</v>
      </c>
      <c r="I464" s="8" t="s">
        <v>2055</v>
      </c>
    </row>
    <row r="465" spans="1:9">
      <c r="A465" s="8">
        <v>2767</v>
      </c>
      <c r="B465" s="8" t="s">
        <v>13886</v>
      </c>
      <c r="C465" s="8" t="s">
        <v>4676</v>
      </c>
      <c r="D465" s="8">
        <v>0</v>
      </c>
      <c r="E465" s="8">
        <v>2767</v>
      </c>
      <c r="F465" s="8">
        <v>0</v>
      </c>
      <c r="G465" s="8">
        <v>0</v>
      </c>
      <c r="H465" s="8">
        <v>0</v>
      </c>
      <c r="I465" s="8" t="s">
        <v>2055</v>
      </c>
    </row>
    <row r="466" spans="1:9">
      <c r="A466" s="8">
        <v>3395</v>
      </c>
      <c r="B466" s="8" t="s">
        <v>8474</v>
      </c>
      <c r="C466" s="8" t="s">
        <v>4676</v>
      </c>
      <c r="D466" s="8">
        <v>4051631</v>
      </c>
      <c r="E466" s="8">
        <v>3395</v>
      </c>
      <c r="F466" s="8">
        <v>0</v>
      </c>
      <c r="G466" s="8">
        <v>0</v>
      </c>
      <c r="H466" s="8">
        <v>0</v>
      </c>
      <c r="I466" s="8" t="s">
        <v>8384</v>
      </c>
    </row>
    <row r="467" spans="1:9">
      <c r="A467" s="8">
        <v>4832</v>
      </c>
      <c r="B467" s="8" t="s">
        <v>8869</v>
      </c>
      <c r="C467" s="8" t="s">
        <v>4676</v>
      </c>
      <c r="D467" s="8" t="s">
        <v>8870</v>
      </c>
      <c r="E467" s="8">
        <v>4832</v>
      </c>
      <c r="F467" s="8">
        <v>0</v>
      </c>
      <c r="G467" s="8">
        <v>0</v>
      </c>
      <c r="H467" s="8">
        <v>0</v>
      </c>
      <c r="I467" s="8" t="s">
        <v>6980</v>
      </c>
    </row>
    <row r="468" spans="1:9">
      <c r="A468" s="8">
        <v>2682</v>
      </c>
      <c r="B468" s="8" t="s">
        <v>7622</v>
      </c>
      <c r="C468" s="8" t="s">
        <v>4676</v>
      </c>
      <c r="D468" s="8">
        <v>0</v>
      </c>
      <c r="E468" s="8">
        <v>2682</v>
      </c>
      <c r="F468" s="8">
        <v>0</v>
      </c>
      <c r="G468" s="8">
        <v>0</v>
      </c>
      <c r="H468" s="8">
        <v>0</v>
      </c>
      <c r="I468" s="8" t="s">
        <v>2191</v>
      </c>
    </row>
    <row r="469" spans="1:9">
      <c r="A469" s="8">
        <v>2167</v>
      </c>
      <c r="B469" s="8" t="s">
        <v>7507</v>
      </c>
      <c r="C469" s="8" t="s">
        <v>4676</v>
      </c>
      <c r="D469" s="8" t="s">
        <v>7508</v>
      </c>
      <c r="E469" s="8">
        <v>2167</v>
      </c>
      <c r="F469" s="8">
        <v>0</v>
      </c>
      <c r="G469" s="8">
        <v>0</v>
      </c>
      <c r="H469" s="8">
        <v>0</v>
      </c>
      <c r="I469" s="8" t="s">
        <v>5374</v>
      </c>
    </row>
    <row r="470" spans="1:9">
      <c r="A470" s="8">
        <v>9807</v>
      </c>
      <c r="B470" s="8" t="s">
        <v>9102</v>
      </c>
      <c r="C470" s="8" t="s">
        <v>4676</v>
      </c>
      <c r="D470" s="8">
        <v>0</v>
      </c>
      <c r="E470" s="8">
        <v>9807</v>
      </c>
      <c r="F470" s="8">
        <v>0</v>
      </c>
      <c r="G470" s="8">
        <v>0</v>
      </c>
      <c r="H470" s="8">
        <v>0</v>
      </c>
      <c r="I470" s="8" t="s">
        <v>2604</v>
      </c>
    </row>
    <row r="471" spans="1:9">
      <c r="A471" s="8">
        <v>4822</v>
      </c>
      <c r="B471" s="8" t="s">
        <v>8850</v>
      </c>
      <c r="C471" s="8" t="s">
        <v>4676</v>
      </c>
      <c r="D471" s="8" t="s">
        <v>8851</v>
      </c>
      <c r="E471" s="8">
        <v>4822</v>
      </c>
      <c r="F471" s="8">
        <v>0</v>
      </c>
      <c r="G471" s="8">
        <v>0</v>
      </c>
      <c r="H471" s="8">
        <v>0</v>
      </c>
      <c r="I471" s="8" t="s">
        <v>6980</v>
      </c>
    </row>
    <row r="472" spans="1:9">
      <c r="A472" s="8">
        <v>3401</v>
      </c>
      <c r="B472" s="8" t="s">
        <v>8480</v>
      </c>
      <c r="C472" s="8" t="s">
        <v>4676</v>
      </c>
      <c r="D472" s="8">
        <v>4051517</v>
      </c>
      <c r="E472" s="8">
        <v>3401</v>
      </c>
      <c r="F472" s="8">
        <v>0</v>
      </c>
      <c r="G472" s="8">
        <v>0</v>
      </c>
      <c r="H472" s="8">
        <v>0</v>
      </c>
      <c r="I472" s="8" t="s">
        <v>8384</v>
      </c>
    </row>
    <row r="473" spans="1:9">
      <c r="A473" s="8">
        <v>9802</v>
      </c>
      <c r="B473" s="8" t="s">
        <v>9096</v>
      </c>
      <c r="C473" s="8" t="s">
        <v>4676</v>
      </c>
      <c r="D473" s="8">
        <v>0</v>
      </c>
      <c r="E473" s="8">
        <v>9802</v>
      </c>
      <c r="F473" s="8">
        <v>0</v>
      </c>
      <c r="G473" s="8">
        <v>0</v>
      </c>
      <c r="H473" s="8">
        <v>0</v>
      </c>
      <c r="I473" s="8" t="s">
        <v>2604</v>
      </c>
    </row>
    <row r="474" spans="1:9">
      <c r="A474" s="8">
        <v>9550</v>
      </c>
      <c r="B474" s="8" t="s">
        <v>9087</v>
      </c>
      <c r="C474" s="8" t="s">
        <v>4676</v>
      </c>
      <c r="D474" s="8">
        <v>0</v>
      </c>
      <c r="E474" s="8">
        <v>9550</v>
      </c>
      <c r="F474" s="8">
        <v>0</v>
      </c>
      <c r="G474" s="8">
        <v>0</v>
      </c>
      <c r="H474" s="8">
        <v>0</v>
      </c>
      <c r="I474" s="8" t="s">
        <v>5038</v>
      </c>
    </row>
    <row r="475" spans="1:9">
      <c r="A475" s="8">
        <v>3804</v>
      </c>
      <c r="B475" s="8" t="s">
        <v>8758</v>
      </c>
      <c r="C475" s="8" t="s">
        <v>4676</v>
      </c>
      <c r="D475" s="8">
        <v>0</v>
      </c>
      <c r="E475" s="8">
        <v>3804</v>
      </c>
      <c r="F475" s="8">
        <v>0</v>
      </c>
      <c r="G475" s="8">
        <v>0</v>
      </c>
      <c r="H475" s="8">
        <v>0</v>
      </c>
      <c r="I475" s="8" t="s">
        <v>2170</v>
      </c>
    </row>
    <row r="476" spans="1:9">
      <c r="A476" s="8">
        <v>3383</v>
      </c>
      <c r="B476" s="8" t="s">
        <v>8464</v>
      </c>
      <c r="C476" s="8" t="s">
        <v>4676</v>
      </c>
      <c r="D476" s="8">
        <v>303006389</v>
      </c>
      <c r="E476" s="8">
        <v>3383</v>
      </c>
      <c r="F476" s="8">
        <v>0</v>
      </c>
      <c r="G476" s="8">
        <v>0</v>
      </c>
      <c r="H476" s="8">
        <v>0</v>
      </c>
      <c r="I476" s="8" t="s">
        <v>2050</v>
      </c>
    </row>
    <row r="477" spans="1:9">
      <c r="A477" s="8">
        <v>3507</v>
      </c>
      <c r="B477" s="8" t="s">
        <v>8543</v>
      </c>
      <c r="C477" s="8" t="s">
        <v>4676</v>
      </c>
      <c r="D477" s="8" t="s">
        <v>8544</v>
      </c>
      <c r="E477" s="8">
        <v>3507</v>
      </c>
      <c r="F477" s="8">
        <v>0</v>
      </c>
      <c r="G477" s="8">
        <v>0</v>
      </c>
      <c r="H477" s="8">
        <v>0</v>
      </c>
      <c r="I477" s="8" t="s">
        <v>8535</v>
      </c>
    </row>
    <row r="478" spans="1:9">
      <c r="A478" s="8">
        <v>3260</v>
      </c>
      <c r="B478" s="8" t="s">
        <v>8331</v>
      </c>
      <c r="C478" s="8" t="s">
        <v>4676</v>
      </c>
      <c r="D478" s="8">
        <v>0</v>
      </c>
      <c r="E478" s="8">
        <v>3260</v>
      </c>
      <c r="F478" s="8">
        <v>0</v>
      </c>
      <c r="G478" s="8">
        <v>0</v>
      </c>
      <c r="H478" s="8">
        <v>0</v>
      </c>
      <c r="I478" s="8" t="s">
        <v>2050</v>
      </c>
    </row>
    <row r="479" spans="1:9">
      <c r="A479" s="8">
        <v>3281</v>
      </c>
      <c r="B479" s="8" t="s">
        <v>8339</v>
      </c>
      <c r="C479" s="8" t="s">
        <v>4676</v>
      </c>
      <c r="D479" s="8">
        <v>479689</v>
      </c>
      <c r="E479" s="8">
        <v>3281</v>
      </c>
      <c r="F479" s="8">
        <v>0</v>
      </c>
      <c r="G479" s="8">
        <v>0</v>
      </c>
      <c r="H479" s="8">
        <v>0</v>
      </c>
      <c r="I479" s="8" t="s">
        <v>2050</v>
      </c>
    </row>
    <row r="480" spans="1:9">
      <c r="A480" s="8">
        <v>1014</v>
      </c>
      <c r="B480" s="8" t="s">
        <v>4692</v>
      </c>
      <c r="C480" s="8" t="s">
        <v>4676</v>
      </c>
      <c r="D480" s="8">
        <v>0</v>
      </c>
      <c r="E480" s="8">
        <v>1014</v>
      </c>
      <c r="F480" s="8">
        <v>0</v>
      </c>
      <c r="G480" s="8">
        <v>0</v>
      </c>
      <c r="H480" s="8">
        <v>0</v>
      </c>
      <c r="I480" s="8" t="s">
        <v>4690</v>
      </c>
    </row>
    <row r="481" spans="1:9">
      <c r="A481" s="8" t="s">
        <v>9188</v>
      </c>
      <c r="B481" s="8" t="s">
        <v>9189</v>
      </c>
      <c r="C481" s="8" t="s">
        <v>4676</v>
      </c>
      <c r="D481" s="8">
        <v>0</v>
      </c>
      <c r="E481" s="8" t="s">
        <v>9188</v>
      </c>
      <c r="F481" s="8">
        <v>0</v>
      </c>
      <c r="G481" s="8">
        <v>0</v>
      </c>
      <c r="H481" s="8">
        <v>0</v>
      </c>
      <c r="I481" s="8" t="s">
        <v>4740</v>
      </c>
    </row>
    <row r="482" spans="1:9">
      <c r="A482" s="8">
        <v>9216</v>
      </c>
      <c r="B482" s="35" t="s">
        <v>9067</v>
      </c>
      <c r="C482" s="8" t="s">
        <v>4676</v>
      </c>
      <c r="D482" s="8">
        <v>0</v>
      </c>
      <c r="E482" s="8">
        <v>9216</v>
      </c>
      <c r="F482" s="8">
        <v>0</v>
      </c>
      <c r="G482" s="8">
        <v>0</v>
      </c>
      <c r="H482" s="8">
        <v>0</v>
      </c>
      <c r="I482" s="8" t="s">
        <v>9054</v>
      </c>
    </row>
    <row r="483" spans="1:9">
      <c r="A483" s="8">
        <v>9207</v>
      </c>
      <c r="B483" s="8" t="s">
        <v>9061</v>
      </c>
      <c r="C483" s="8" t="s">
        <v>4676</v>
      </c>
      <c r="D483" s="8">
        <v>0</v>
      </c>
      <c r="E483" s="8">
        <v>9207</v>
      </c>
      <c r="F483" s="8">
        <v>0</v>
      </c>
      <c r="G483" s="8">
        <v>0</v>
      </c>
      <c r="H483" s="8">
        <v>0</v>
      </c>
      <c r="I483" s="8" t="s">
        <v>9054</v>
      </c>
    </row>
    <row r="484" spans="1:9">
      <c r="A484" s="8">
        <v>9219</v>
      </c>
      <c r="B484" s="8" t="s">
        <v>9069</v>
      </c>
      <c r="C484" s="8" t="s">
        <v>4676</v>
      </c>
      <c r="D484" s="8">
        <v>0</v>
      </c>
      <c r="E484" s="8">
        <v>9219</v>
      </c>
      <c r="F484" s="8">
        <v>0</v>
      </c>
      <c r="G484" s="8">
        <v>0</v>
      </c>
      <c r="H484" s="8">
        <v>0</v>
      </c>
      <c r="I484" s="8" t="s">
        <v>9054</v>
      </c>
    </row>
    <row r="485" spans="1:9">
      <c r="A485" s="8" t="s">
        <v>9173</v>
      </c>
      <c r="B485" s="8" t="s">
        <v>9174</v>
      </c>
      <c r="C485" s="8" t="s">
        <v>4676</v>
      </c>
      <c r="D485" s="8">
        <v>0</v>
      </c>
      <c r="E485" s="8" t="s">
        <v>9173</v>
      </c>
      <c r="F485" s="8">
        <v>0</v>
      </c>
      <c r="G485" s="8">
        <v>0</v>
      </c>
      <c r="H485" s="8">
        <v>0</v>
      </c>
      <c r="I485" s="8" t="s">
        <v>6063</v>
      </c>
    </row>
    <row r="486" spans="1:9">
      <c r="A486" s="8">
        <v>3295</v>
      </c>
      <c r="B486" s="8" t="s">
        <v>8353</v>
      </c>
      <c r="C486" s="8" t="s">
        <v>4676</v>
      </c>
      <c r="D486" s="8">
        <v>4049458</v>
      </c>
      <c r="E486" s="8">
        <v>3295</v>
      </c>
      <c r="F486" s="8">
        <v>0</v>
      </c>
      <c r="G486" s="8">
        <v>0</v>
      </c>
      <c r="H486" s="8">
        <v>0</v>
      </c>
      <c r="I486" s="8" t="s">
        <v>2050</v>
      </c>
    </row>
    <row r="487" spans="1:9">
      <c r="A487" s="8">
        <v>2726</v>
      </c>
      <c r="B487" s="8" t="s">
        <v>7659</v>
      </c>
      <c r="C487" s="8" t="s">
        <v>4676</v>
      </c>
      <c r="D487" s="8">
        <v>424802</v>
      </c>
      <c r="E487" s="8">
        <v>2726</v>
      </c>
      <c r="F487" s="8">
        <v>0</v>
      </c>
      <c r="G487" s="8">
        <v>0</v>
      </c>
      <c r="H487" s="8">
        <v>0</v>
      </c>
      <c r="I487" s="8" t="s">
        <v>5130</v>
      </c>
    </row>
    <row r="488" spans="1:9">
      <c r="A488" s="8">
        <v>3382</v>
      </c>
      <c r="B488" s="8" t="s">
        <v>8463</v>
      </c>
      <c r="C488" s="8" t="s">
        <v>4676</v>
      </c>
      <c r="D488" s="8">
        <v>303009988</v>
      </c>
      <c r="E488" s="8">
        <v>3382</v>
      </c>
      <c r="F488" s="8">
        <v>0</v>
      </c>
      <c r="G488" s="8">
        <v>0</v>
      </c>
      <c r="H488" s="8">
        <v>0</v>
      </c>
      <c r="I488" s="8" t="s">
        <v>8384</v>
      </c>
    </row>
    <row r="489" spans="1:9">
      <c r="A489" s="8" t="s">
        <v>9156</v>
      </c>
      <c r="B489" s="8" t="s">
        <v>9157</v>
      </c>
      <c r="C489" s="8" t="s">
        <v>4676</v>
      </c>
      <c r="D489" s="8">
        <v>0</v>
      </c>
      <c r="E489" s="8" t="s">
        <v>9156</v>
      </c>
      <c r="F489" s="8">
        <v>0</v>
      </c>
      <c r="G489" s="8">
        <v>0</v>
      </c>
      <c r="H489" s="8">
        <v>0</v>
      </c>
      <c r="I489" s="8" t="s">
        <v>9158</v>
      </c>
    </row>
    <row r="490" spans="1:9">
      <c r="A490" s="8" t="s">
        <v>1884</v>
      </c>
      <c r="B490" s="8" t="s">
        <v>1885</v>
      </c>
      <c r="C490" s="8" t="s">
        <v>4676</v>
      </c>
      <c r="D490" s="8">
        <v>0</v>
      </c>
      <c r="E490" s="8" t="s">
        <v>1884</v>
      </c>
      <c r="F490" s="8">
        <v>0</v>
      </c>
      <c r="G490" s="8">
        <v>0</v>
      </c>
      <c r="H490" s="8">
        <v>0</v>
      </c>
      <c r="I490" s="8" t="s">
        <v>2412</v>
      </c>
    </row>
    <row r="491" spans="1:9">
      <c r="A491" s="8">
        <v>2151</v>
      </c>
      <c r="B491" s="8" t="s">
        <v>7408</v>
      </c>
      <c r="C491" s="8" t="s">
        <v>4676</v>
      </c>
      <c r="D491" s="8" t="s">
        <v>7409</v>
      </c>
      <c r="E491" s="8">
        <v>2151</v>
      </c>
      <c r="F491" s="8">
        <v>0</v>
      </c>
      <c r="G491" s="8">
        <v>0</v>
      </c>
      <c r="H491" s="8">
        <v>0</v>
      </c>
      <c r="I491" s="8" t="s">
        <v>5374</v>
      </c>
    </row>
    <row r="492" spans="1:9">
      <c r="A492" s="8">
        <v>3343</v>
      </c>
      <c r="B492" s="8" t="s">
        <v>8420</v>
      </c>
      <c r="C492" s="8" t="s">
        <v>4676</v>
      </c>
      <c r="D492" s="8">
        <v>300027960</v>
      </c>
      <c r="E492" s="8">
        <v>3343</v>
      </c>
      <c r="F492" s="8">
        <v>0</v>
      </c>
      <c r="G492" s="8">
        <v>0</v>
      </c>
      <c r="H492" s="8">
        <v>0</v>
      </c>
      <c r="I492" s="8" t="s">
        <v>3950</v>
      </c>
    </row>
    <row r="493" spans="1:9">
      <c r="A493" s="8">
        <v>3312</v>
      </c>
      <c r="B493" s="8" t="s">
        <v>8373</v>
      </c>
      <c r="C493" s="8" t="s">
        <v>4676</v>
      </c>
      <c r="D493" s="8">
        <v>4050004</v>
      </c>
      <c r="E493" s="8">
        <v>3312</v>
      </c>
      <c r="F493" s="8">
        <v>0</v>
      </c>
      <c r="G493" s="8">
        <v>0</v>
      </c>
      <c r="H493" s="8">
        <v>0</v>
      </c>
      <c r="I493" s="8" t="s">
        <v>2050</v>
      </c>
    </row>
    <row r="494" spans="1:9">
      <c r="A494" s="8" t="s">
        <v>9220</v>
      </c>
      <c r="B494" s="8" t="s">
        <v>9221</v>
      </c>
      <c r="C494" s="8" t="s">
        <v>4676</v>
      </c>
      <c r="D494" s="8">
        <v>0</v>
      </c>
      <c r="E494" s="8" t="s">
        <v>9220</v>
      </c>
      <c r="F494" s="8">
        <v>0</v>
      </c>
      <c r="G494" s="8">
        <v>0</v>
      </c>
      <c r="H494" s="8">
        <v>0</v>
      </c>
      <c r="I494" s="8" t="s">
        <v>2419</v>
      </c>
    </row>
    <row r="495" spans="1:9">
      <c r="A495" s="8">
        <v>2704</v>
      </c>
      <c r="B495" s="8" t="s">
        <v>7637</v>
      </c>
      <c r="C495" s="8" t="s">
        <v>4676</v>
      </c>
      <c r="D495" s="8">
        <v>417536</v>
      </c>
      <c r="E495" s="8">
        <v>2704</v>
      </c>
      <c r="F495" s="8">
        <v>0</v>
      </c>
      <c r="G495" s="8">
        <v>0</v>
      </c>
      <c r="H495" s="8">
        <v>0</v>
      </c>
      <c r="I495" s="8" t="s">
        <v>5072</v>
      </c>
    </row>
    <row r="496" spans="1:9">
      <c r="A496" s="8">
        <v>3259</v>
      </c>
      <c r="B496" s="8" t="s">
        <v>8330</v>
      </c>
      <c r="C496" s="8" t="s">
        <v>4676</v>
      </c>
      <c r="D496" s="8">
        <v>4042395</v>
      </c>
      <c r="E496" s="8">
        <v>3259</v>
      </c>
      <c r="F496" s="8">
        <v>0</v>
      </c>
      <c r="G496" s="8">
        <v>0</v>
      </c>
      <c r="H496" s="8">
        <v>0</v>
      </c>
      <c r="I496" s="8" t="s">
        <v>2050</v>
      </c>
    </row>
    <row r="497" spans="1:9">
      <c r="A497" s="8">
        <v>2401</v>
      </c>
      <c r="B497" s="8" t="s">
        <v>7566</v>
      </c>
      <c r="C497" s="8" t="s">
        <v>4676</v>
      </c>
      <c r="D497" s="8">
        <v>511549</v>
      </c>
      <c r="E497" s="8">
        <v>2401</v>
      </c>
      <c r="F497" s="8">
        <v>0</v>
      </c>
      <c r="G497" s="8">
        <v>0</v>
      </c>
      <c r="H497" s="8">
        <v>0</v>
      </c>
      <c r="I497" s="8" t="s">
        <v>3218</v>
      </c>
    </row>
    <row r="498" spans="1:9">
      <c r="A498" s="8" t="s">
        <v>9298</v>
      </c>
      <c r="B498" s="35" t="s">
        <v>9299</v>
      </c>
      <c r="C498" s="8" t="s">
        <v>4676</v>
      </c>
      <c r="D498" s="8">
        <v>0</v>
      </c>
      <c r="E498" s="8" t="s">
        <v>9298</v>
      </c>
      <c r="F498" s="8">
        <v>0</v>
      </c>
      <c r="G498" s="8">
        <v>0</v>
      </c>
      <c r="H498" s="8">
        <v>0</v>
      </c>
      <c r="I498" s="8" t="s">
        <v>7225</v>
      </c>
    </row>
    <row r="499" spans="1:9">
      <c r="A499" s="8" t="s">
        <v>8272</v>
      </c>
      <c r="B499" s="35" t="s">
        <v>8273</v>
      </c>
      <c r="C499" s="8" t="s">
        <v>4676</v>
      </c>
      <c r="D499" s="8">
        <v>4043228</v>
      </c>
      <c r="E499" s="8" t="s">
        <v>8272</v>
      </c>
      <c r="F499" s="8">
        <v>0</v>
      </c>
      <c r="G499" s="8">
        <v>0</v>
      </c>
      <c r="H499" s="8">
        <v>0</v>
      </c>
      <c r="I499" s="8" t="s">
        <v>2050</v>
      </c>
    </row>
    <row r="500" spans="1:9">
      <c r="A500" s="8" t="s">
        <v>8401</v>
      </c>
      <c r="B500" s="35" t="s">
        <v>8402</v>
      </c>
      <c r="C500" s="8" t="s">
        <v>4676</v>
      </c>
      <c r="D500" s="8">
        <v>303007603</v>
      </c>
      <c r="E500" s="8" t="s">
        <v>8401</v>
      </c>
      <c r="F500" s="8">
        <v>0</v>
      </c>
      <c r="G500" s="8">
        <v>0</v>
      </c>
      <c r="H500" s="8">
        <v>0</v>
      </c>
      <c r="I500" s="8" t="s">
        <v>8384</v>
      </c>
    </row>
    <row r="501" spans="1:9">
      <c r="A501" s="8">
        <v>3316</v>
      </c>
      <c r="B501" s="8" t="s">
        <v>8378</v>
      </c>
      <c r="C501" s="8" t="s">
        <v>4676</v>
      </c>
      <c r="D501" s="8">
        <v>4045133</v>
      </c>
      <c r="E501" s="8">
        <v>3316</v>
      </c>
      <c r="F501" s="8">
        <v>0</v>
      </c>
      <c r="G501" s="8">
        <v>0</v>
      </c>
      <c r="H501" s="8">
        <v>0</v>
      </c>
      <c r="I501" s="8" t="s">
        <v>2050</v>
      </c>
    </row>
    <row r="502" spans="1:9">
      <c r="A502" s="8" t="s">
        <v>8302</v>
      </c>
      <c r="B502" s="8" t="s">
        <v>8303</v>
      </c>
      <c r="C502" s="8" t="s">
        <v>4676</v>
      </c>
      <c r="D502" s="8">
        <v>4043235</v>
      </c>
      <c r="E502" s="8" t="s">
        <v>8302</v>
      </c>
      <c r="F502" s="8">
        <v>0</v>
      </c>
      <c r="G502" s="8">
        <v>0</v>
      </c>
      <c r="H502" s="8">
        <v>0</v>
      </c>
      <c r="I502" s="8" t="s">
        <v>2050</v>
      </c>
    </row>
    <row r="503" spans="1:9">
      <c r="A503" s="8">
        <v>9901</v>
      </c>
      <c r="B503" s="8" t="s">
        <v>9106</v>
      </c>
      <c r="C503" s="8" t="s">
        <v>4676</v>
      </c>
      <c r="D503" s="8">
        <v>0</v>
      </c>
      <c r="E503" s="8">
        <v>9901</v>
      </c>
      <c r="F503" s="8">
        <v>0</v>
      </c>
      <c r="G503" s="8">
        <v>0</v>
      </c>
      <c r="H503" s="8">
        <v>0</v>
      </c>
      <c r="I503" s="8">
        <v>0</v>
      </c>
    </row>
    <row r="504" spans="1:9">
      <c r="A504" s="8">
        <v>3531</v>
      </c>
      <c r="B504" s="8" t="s">
        <v>8573</v>
      </c>
      <c r="C504" s="8" t="s">
        <v>4676</v>
      </c>
      <c r="D504" s="8">
        <v>140302</v>
      </c>
      <c r="E504" s="8">
        <v>3531</v>
      </c>
      <c r="F504" s="8">
        <v>0</v>
      </c>
      <c r="G504" s="8">
        <v>0</v>
      </c>
      <c r="H504" s="8">
        <v>0</v>
      </c>
      <c r="I504" s="8" t="s">
        <v>8565</v>
      </c>
    </row>
    <row r="505" spans="1:9">
      <c r="A505" s="8" t="s">
        <v>8300</v>
      </c>
      <c r="B505" s="35" t="s">
        <v>8301</v>
      </c>
      <c r="C505" s="8" t="s">
        <v>4676</v>
      </c>
      <c r="D505" s="8">
        <v>0</v>
      </c>
      <c r="E505" s="8" t="s">
        <v>8300</v>
      </c>
      <c r="F505" s="8">
        <v>0</v>
      </c>
      <c r="G505" s="8">
        <v>0</v>
      </c>
      <c r="H505" s="8">
        <v>0</v>
      </c>
      <c r="I505" s="8" t="s">
        <v>2050</v>
      </c>
    </row>
    <row r="506" spans="1:9">
      <c r="A506" s="8">
        <v>2658</v>
      </c>
      <c r="B506" s="35" t="s">
        <v>7603</v>
      </c>
      <c r="C506" s="8" t="s">
        <v>4676</v>
      </c>
      <c r="D506" s="8">
        <v>215891</v>
      </c>
      <c r="E506" s="8">
        <v>2658</v>
      </c>
      <c r="F506" s="8">
        <v>0</v>
      </c>
      <c r="G506" s="8">
        <v>0</v>
      </c>
      <c r="H506" s="8">
        <v>0</v>
      </c>
      <c r="I506" s="8" t="s">
        <v>2055</v>
      </c>
    </row>
    <row r="507" spans="1:9">
      <c r="A507" s="8">
        <v>4221</v>
      </c>
      <c r="B507" s="8" t="s">
        <v>8791</v>
      </c>
      <c r="C507" s="8" t="s">
        <v>4676</v>
      </c>
      <c r="D507" s="8">
        <v>0</v>
      </c>
      <c r="E507" s="8">
        <v>4221</v>
      </c>
      <c r="F507" s="8">
        <v>0</v>
      </c>
      <c r="G507" s="8">
        <v>0</v>
      </c>
      <c r="H507" s="8">
        <v>0</v>
      </c>
      <c r="I507" s="8" t="s">
        <v>2189</v>
      </c>
    </row>
    <row r="508" spans="1:9">
      <c r="A508" s="8">
        <v>4828</v>
      </c>
      <c r="B508" s="8" t="s">
        <v>8862</v>
      </c>
      <c r="C508" s="8" t="s">
        <v>4676</v>
      </c>
      <c r="D508" s="8" t="s">
        <v>8863</v>
      </c>
      <c r="E508" s="8">
        <v>4828</v>
      </c>
      <c r="F508" s="8">
        <v>0</v>
      </c>
      <c r="G508" s="8">
        <v>0</v>
      </c>
      <c r="H508" s="8">
        <v>0</v>
      </c>
      <c r="I508" s="8" t="s">
        <v>6980</v>
      </c>
    </row>
    <row r="509" spans="1:9">
      <c r="A509" s="8">
        <v>7116</v>
      </c>
      <c r="B509" s="8" t="s">
        <v>9029</v>
      </c>
      <c r="C509" s="8" t="s">
        <v>4676</v>
      </c>
      <c r="D509" s="8">
        <v>0</v>
      </c>
      <c r="E509" s="8">
        <v>7116</v>
      </c>
      <c r="F509" s="8">
        <v>0</v>
      </c>
      <c r="G509" s="8">
        <v>0</v>
      </c>
      <c r="H509" s="8">
        <v>0</v>
      </c>
      <c r="I509" s="8" t="s">
        <v>9020</v>
      </c>
    </row>
    <row r="510" spans="1:9">
      <c r="A510" s="8">
        <v>3515</v>
      </c>
      <c r="B510" s="8" t="s">
        <v>8553</v>
      </c>
      <c r="C510" s="8" t="s">
        <v>4676</v>
      </c>
      <c r="D510" s="8">
        <v>140103</v>
      </c>
      <c r="E510" s="8">
        <v>3515</v>
      </c>
      <c r="F510" s="8">
        <v>0</v>
      </c>
      <c r="G510" s="8">
        <v>0</v>
      </c>
      <c r="H510" s="8">
        <v>0</v>
      </c>
      <c r="I510" s="8" t="s">
        <v>8535</v>
      </c>
    </row>
    <row r="511" spans="1:9">
      <c r="A511" s="8">
        <v>4830</v>
      </c>
      <c r="B511" s="8" t="s">
        <v>8866</v>
      </c>
      <c r="C511" s="8" t="s">
        <v>4676</v>
      </c>
      <c r="D511" s="8">
        <v>2069567</v>
      </c>
      <c r="E511" s="8">
        <v>4830</v>
      </c>
      <c r="F511" s="8">
        <v>0</v>
      </c>
      <c r="G511" s="8">
        <v>0</v>
      </c>
      <c r="H511" s="8">
        <v>0</v>
      </c>
      <c r="I511" s="8" t="s">
        <v>6980</v>
      </c>
    </row>
    <row r="512" spans="1:9">
      <c r="A512" s="8">
        <v>2720</v>
      </c>
      <c r="B512" s="8" t="s">
        <v>7653</v>
      </c>
      <c r="C512" s="8" t="s">
        <v>4676</v>
      </c>
      <c r="D512" s="8">
        <v>8091799</v>
      </c>
      <c r="E512" s="8">
        <v>2720</v>
      </c>
      <c r="F512" s="8">
        <v>0</v>
      </c>
      <c r="G512" s="8">
        <v>0</v>
      </c>
      <c r="H512" s="8">
        <v>0</v>
      </c>
      <c r="I512" s="8" t="s">
        <v>5072</v>
      </c>
    </row>
    <row r="513" spans="1:9">
      <c r="A513" s="8">
        <v>6302</v>
      </c>
      <c r="B513" s="8" t="s">
        <v>8882</v>
      </c>
      <c r="C513" s="8" t="s">
        <v>4676</v>
      </c>
      <c r="D513" s="8">
        <v>0</v>
      </c>
      <c r="E513" s="8">
        <v>6302</v>
      </c>
      <c r="F513" s="8">
        <v>0</v>
      </c>
      <c r="G513" s="8">
        <v>0</v>
      </c>
      <c r="H513" s="8">
        <v>0</v>
      </c>
      <c r="I513" s="8" t="s">
        <v>2021</v>
      </c>
    </row>
    <row r="514" spans="1:9">
      <c r="A514" s="8">
        <v>1501</v>
      </c>
      <c r="B514" s="8" t="s">
        <v>6340</v>
      </c>
      <c r="C514" s="8" t="s">
        <v>4676</v>
      </c>
      <c r="D514" s="8">
        <v>0</v>
      </c>
      <c r="E514" s="8">
        <v>1501</v>
      </c>
      <c r="F514" s="8">
        <v>0</v>
      </c>
      <c r="G514" s="8">
        <v>0</v>
      </c>
      <c r="H514" s="8">
        <v>0</v>
      </c>
      <c r="I514" s="8" t="s">
        <v>3012</v>
      </c>
    </row>
    <row r="515" spans="1:9">
      <c r="A515" s="8">
        <v>1605</v>
      </c>
      <c r="B515" s="8" t="s">
        <v>6509</v>
      </c>
      <c r="C515" s="8" t="s">
        <v>4676</v>
      </c>
      <c r="D515" s="8">
        <v>0</v>
      </c>
      <c r="E515" s="8">
        <v>1605</v>
      </c>
      <c r="F515" s="8">
        <v>0</v>
      </c>
      <c r="G515" s="8">
        <v>0</v>
      </c>
      <c r="H515" s="8">
        <v>0</v>
      </c>
      <c r="I515" s="8" t="s">
        <v>6505</v>
      </c>
    </row>
    <row r="516" spans="1:9">
      <c r="A516" s="8">
        <v>9103</v>
      </c>
      <c r="B516" s="35" t="s">
        <v>9043</v>
      </c>
      <c r="C516" s="8" t="s">
        <v>4676</v>
      </c>
      <c r="D516" s="8">
        <v>0</v>
      </c>
      <c r="E516" s="8">
        <v>9103</v>
      </c>
      <c r="F516" s="8">
        <v>0</v>
      </c>
      <c r="G516" s="8">
        <v>0</v>
      </c>
      <c r="H516" s="8">
        <v>0</v>
      </c>
      <c r="I516" s="8" t="s">
        <v>9041</v>
      </c>
    </row>
    <row r="517" spans="1:9">
      <c r="A517" s="8">
        <v>6306</v>
      </c>
      <c r="B517" s="8" t="s">
        <v>8886</v>
      </c>
      <c r="C517" s="8" t="s">
        <v>4676</v>
      </c>
      <c r="D517" s="8">
        <v>0</v>
      </c>
      <c r="E517" s="8">
        <v>6306</v>
      </c>
      <c r="F517" s="8">
        <v>0</v>
      </c>
      <c r="G517" s="8">
        <v>0</v>
      </c>
      <c r="H517" s="8">
        <v>0</v>
      </c>
      <c r="I517" s="8" t="s">
        <v>2021</v>
      </c>
    </row>
    <row r="518" spans="1:9">
      <c r="A518" s="8">
        <v>6305</v>
      </c>
      <c r="B518" s="8" t="s">
        <v>8885</v>
      </c>
      <c r="C518" s="8" t="s">
        <v>4676</v>
      </c>
      <c r="D518" s="8">
        <v>0</v>
      </c>
      <c r="E518" s="8">
        <v>6305</v>
      </c>
      <c r="F518" s="8">
        <v>0</v>
      </c>
      <c r="G518" s="8">
        <v>0</v>
      </c>
      <c r="H518" s="8">
        <v>0</v>
      </c>
      <c r="I518" s="8" t="s">
        <v>2021</v>
      </c>
    </row>
    <row r="519" spans="1:9">
      <c r="A519" s="8">
        <v>4823</v>
      </c>
      <c r="B519" s="8" t="s">
        <v>8852</v>
      </c>
      <c r="C519" s="8" t="s">
        <v>4676</v>
      </c>
      <c r="D519" s="8" t="s">
        <v>8853</v>
      </c>
      <c r="E519" s="8">
        <v>4823</v>
      </c>
      <c r="F519" s="8">
        <v>0</v>
      </c>
      <c r="G519" s="8">
        <v>0</v>
      </c>
      <c r="H519" s="8">
        <v>0</v>
      </c>
      <c r="I519" s="8" t="s">
        <v>6980</v>
      </c>
    </row>
    <row r="520" spans="1:9">
      <c r="A520" s="8">
        <v>3360</v>
      </c>
      <c r="B520" s="35" t="s">
        <v>8440</v>
      </c>
      <c r="C520" s="8" t="s">
        <v>4676</v>
      </c>
      <c r="D520" s="8">
        <v>4067844</v>
      </c>
      <c r="E520" s="8">
        <v>3360</v>
      </c>
      <c r="F520" s="8">
        <v>0</v>
      </c>
      <c r="G520" s="8">
        <v>0</v>
      </c>
      <c r="H520" s="8">
        <v>0</v>
      </c>
      <c r="I520" s="8" t="s">
        <v>8441</v>
      </c>
    </row>
    <row r="521" spans="1:9">
      <c r="A521" s="8">
        <v>4305</v>
      </c>
      <c r="B521" s="35" t="s">
        <v>8804</v>
      </c>
      <c r="C521" s="8" t="s">
        <v>4676</v>
      </c>
      <c r="D521" s="8">
        <v>0</v>
      </c>
      <c r="E521" s="8">
        <v>4305</v>
      </c>
      <c r="F521" s="8">
        <v>0</v>
      </c>
      <c r="G521" s="8">
        <v>0</v>
      </c>
      <c r="H521" s="8">
        <v>0</v>
      </c>
      <c r="I521" s="8" t="s">
        <v>2189</v>
      </c>
    </row>
    <row r="522" spans="1:9" ht="28.5">
      <c r="A522" s="8">
        <v>4831</v>
      </c>
      <c r="B522" s="35" t="s">
        <v>8867</v>
      </c>
      <c r="C522" s="8" t="s">
        <v>4676</v>
      </c>
      <c r="D522" s="8" t="s">
        <v>8868</v>
      </c>
      <c r="E522" s="8">
        <v>4831</v>
      </c>
      <c r="F522" s="8">
        <v>0</v>
      </c>
      <c r="G522" s="8">
        <v>0</v>
      </c>
      <c r="H522" s="8">
        <v>0</v>
      </c>
      <c r="I522" s="8" t="s">
        <v>6980</v>
      </c>
    </row>
    <row r="523" spans="1:9">
      <c r="A523" s="8">
        <v>1021</v>
      </c>
      <c r="B523" s="8" t="s">
        <v>4695</v>
      </c>
      <c r="C523" s="8" t="s">
        <v>4676</v>
      </c>
      <c r="D523" s="8">
        <v>0</v>
      </c>
      <c r="E523" s="8">
        <v>1021</v>
      </c>
      <c r="F523" s="8">
        <v>0</v>
      </c>
      <c r="G523" s="8">
        <v>0</v>
      </c>
      <c r="H523" s="8">
        <v>0</v>
      </c>
      <c r="I523" s="8">
        <v>0</v>
      </c>
    </row>
    <row r="524" spans="1:9">
      <c r="A524" s="8">
        <v>2695</v>
      </c>
      <c r="B524" s="8" t="s">
        <v>7628</v>
      </c>
      <c r="C524" s="8" t="s">
        <v>4676</v>
      </c>
      <c r="D524" s="8">
        <v>215914</v>
      </c>
      <c r="E524" s="8">
        <v>2695</v>
      </c>
      <c r="F524" s="8">
        <v>0</v>
      </c>
      <c r="G524" s="8">
        <v>0</v>
      </c>
      <c r="H524" s="8">
        <v>0</v>
      </c>
      <c r="I524" s="8" t="s">
        <v>2055</v>
      </c>
    </row>
    <row r="525" spans="1:9">
      <c r="A525" s="8" t="s">
        <v>9307</v>
      </c>
      <c r="B525" s="8" t="s">
        <v>9308</v>
      </c>
      <c r="C525" s="8" t="s">
        <v>4676</v>
      </c>
      <c r="D525" s="8">
        <v>0</v>
      </c>
      <c r="E525" s="8" t="s">
        <v>9307</v>
      </c>
      <c r="F525" s="8">
        <v>0</v>
      </c>
      <c r="G525" s="8">
        <v>0</v>
      </c>
      <c r="H525" s="8">
        <v>0</v>
      </c>
      <c r="I525" s="8" t="s">
        <v>7389</v>
      </c>
    </row>
    <row r="526" spans="1:9">
      <c r="A526" s="8">
        <v>3803</v>
      </c>
      <c r="B526" s="35" t="s">
        <v>8756</v>
      </c>
      <c r="C526" s="8" t="s">
        <v>4676</v>
      </c>
      <c r="D526" s="8">
        <v>0</v>
      </c>
      <c r="E526" s="8">
        <v>3803</v>
      </c>
      <c r="F526" s="8">
        <v>0</v>
      </c>
      <c r="G526" s="8">
        <v>0</v>
      </c>
      <c r="H526" s="8">
        <v>0</v>
      </c>
      <c r="I526" s="8" t="s">
        <v>8757</v>
      </c>
    </row>
    <row r="527" spans="1:9">
      <c r="A527" s="8">
        <v>3209</v>
      </c>
      <c r="B527" s="8" t="s">
        <v>8246</v>
      </c>
      <c r="C527" s="8" t="s">
        <v>4676</v>
      </c>
      <c r="D527" s="8">
        <v>4042392</v>
      </c>
      <c r="E527" s="8">
        <v>3209</v>
      </c>
      <c r="F527" s="8">
        <v>0</v>
      </c>
      <c r="G527" s="8">
        <v>0</v>
      </c>
      <c r="H527" s="8">
        <v>0</v>
      </c>
      <c r="I527" s="8" t="s">
        <v>2050</v>
      </c>
    </row>
    <row r="528" spans="1:9">
      <c r="A528" s="8">
        <v>3283</v>
      </c>
      <c r="B528" s="8" t="s">
        <v>8343</v>
      </c>
      <c r="C528" s="8" t="s">
        <v>4676</v>
      </c>
      <c r="D528" s="8">
        <v>0</v>
      </c>
      <c r="E528" s="8">
        <v>3283</v>
      </c>
      <c r="F528" s="8">
        <v>0</v>
      </c>
      <c r="G528" s="8">
        <v>0</v>
      </c>
      <c r="H528" s="8">
        <v>0</v>
      </c>
      <c r="I528" s="8" t="s">
        <v>2050</v>
      </c>
    </row>
    <row r="529" spans="1:9">
      <c r="A529" s="8" t="s">
        <v>9150</v>
      </c>
      <c r="B529" s="8" t="s">
        <v>9151</v>
      </c>
      <c r="C529" s="8" t="s">
        <v>4676</v>
      </c>
      <c r="D529" s="8">
        <v>0</v>
      </c>
      <c r="E529" s="8" t="s">
        <v>9150</v>
      </c>
      <c r="F529" s="8">
        <v>0</v>
      </c>
      <c r="G529" s="8">
        <v>0</v>
      </c>
      <c r="H529" s="8">
        <v>0</v>
      </c>
      <c r="I529" s="8" t="s">
        <v>6062</v>
      </c>
    </row>
    <row r="530" spans="1:9">
      <c r="A530" s="8">
        <v>3282</v>
      </c>
      <c r="B530" s="35" t="s">
        <v>8342</v>
      </c>
      <c r="C530" s="8" t="s">
        <v>4676</v>
      </c>
      <c r="D530" s="8">
        <v>479691</v>
      </c>
      <c r="E530" s="8">
        <v>3282</v>
      </c>
      <c r="F530" s="8">
        <v>0</v>
      </c>
      <c r="G530" s="8">
        <v>0</v>
      </c>
      <c r="H530" s="8">
        <v>0</v>
      </c>
      <c r="I530" s="8" t="s">
        <v>2050</v>
      </c>
    </row>
    <row r="531" spans="1:9">
      <c r="A531" s="8">
        <v>2153</v>
      </c>
      <c r="B531" s="8" t="s">
        <v>7425</v>
      </c>
      <c r="C531" s="8" t="s">
        <v>4676</v>
      </c>
      <c r="D531" s="8" t="s">
        <v>7426</v>
      </c>
      <c r="E531" s="8">
        <v>2153</v>
      </c>
      <c r="F531" s="8">
        <v>0</v>
      </c>
      <c r="G531" s="8">
        <v>0</v>
      </c>
      <c r="H531" s="8">
        <v>0</v>
      </c>
      <c r="I531" s="8" t="s">
        <v>5374</v>
      </c>
    </row>
    <row r="532" spans="1:9">
      <c r="A532" s="8">
        <v>1514</v>
      </c>
      <c r="B532" s="8" t="s">
        <v>6472</v>
      </c>
      <c r="C532" s="8" t="s">
        <v>4676</v>
      </c>
      <c r="D532" s="8" t="s">
        <v>6473</v>
      </c>
      <c r="E532" s="8">
        <v>1514</v>
      </c>
      <c r="F532" s="8">
        <v>0</v>
      </c>
      <c r="G532" s="8">
        <v>0</v>
      </c>
      <c r="H532" s="8">
        <v>0</v>
      </c>
      <c r="I532" s="8" t="s">
        <v>6327</v>
      </c>
    </row>
    <row r="533" spans="1:9">
      <c r="A533" s="8">
        <v>2702</v>
      </c>
      <c r="B533" s="8" t="s">
        <v>7635</v>
      </c>
      <c r="C533" s="8" t="s">
        <v>4676</v>
      </c>
      <c r="D533" s="8">
        <v>140851</v>
      </c>
      <c r="E533" s="8">
        <v>2702</v>
      </c>
      <c r="F533" s="8">
        <v>0</v>
      </c>
      <c r="G533" s="8">
        <v>0</v>
      </c>
      <c r="H533" s="8">
        <v>0</v>
      </c>
      <c r="I533" s="8" t="s">
        <v>2055</v>
      </c>
    </row>
    <row r="534" spans="1:9">
      <c r="A534" s="8" t="s">
        <v>9159</v>
      </c>
      <c r="B534" s="8" t="s">
        <v>9160</v>
      </c>
      <c r="C534" s="8" t="s">
        <v>4676</v>
      </c>
      <c r="D534" s="8">
        <v>0</v>
      </c>
      <c r="E534" s="8" t="s">
        <v>9159</v>
      </c>
      <c r="F534" s="8">
        <v>0</v>
      </c>
      <c r="G534" s="8">
        <v>0</v>
      </c>
      <c r="H534" s="8">
        <v>0</v>
      </c>
      <c r="I534" s="8" t="s">
        <v>9158</v>
      </c>
    </row>
    <row r="535" spans="1:9">
      <c r="A535" s="8">
        <v>1513</v>
      </c>
      <c r="B535" s="8" t="s">
        <v>6451</v>
      </c>
      <c r="C535" s="8" t="s">
        <v>4676</v>
      </c>
      <c r="D535" s="8" t="s">
        <v>6452</v>
      </c>
      <c r="E535" s="8">
        <v>1513</v>
      </c>
      <c r="F535" s="8">
        <v>0</v>
      </c>
      <c r="G535" s="8">
        <v>0</v>
      </c>
      <c r="H535" s="8">
        <v>0</v>
      </c>
      <c r="I535" s="8" t="s">
        <v>6327</v>
      </c>
    </row>
    <row r="536" spans="1:9">
      <c r="A536" s="8">
        <v>1028</v>
      </c>
      <c r="B536" s="8" t="s">
        <v>4701</v>
      </c>
      <c r="C536" s="8" t="s">
        <v>4676</v>
      </c>
      <c r="D536" s="8">
        <v>0</v>
      </c>
      <c r="E536" s="8">
        <v>1028</v>
      </c>
      <c r="F536" s="8">
        <v>0</v>
      </c>
      <c r="G536" s="8">
        <v>0</v>
      </c>
      <c r="H536" s="8">
        <v>0</v>
      </c>
      <c r="I536" s="8">
        <v>0</v>
      </c>
    </row>
    <row r="537" spans="1:9">
      <c r="A537" s="8">
        <v>3342</v>
      </c>
      <c r="B537" s="8" t="s">
        <v>8419</v>
      </c>
      <c r="C537" s="8" t="s">
        <v>4676</v>
      </c>
      <c r="D537" s="8">
        <v>300027979</v>
      </c>
      <c r="E537" s="8">
        <v>3342</v>
      </c>
      <c r="F537" s="8">
        <v>0</v>
      </c>
      <c r="G537" s="8">
        <v>0</v>
      </c>
      <c r="H537" s="8">
        <v>0</v>
      </c>
      <c r="I537" s="8" t="s">
        <v>3950</v>
      </c>
    </row>
    <row r="538" spans="1:9">
      <c r="A538" s="8">
        <v>3374</v>
      </c>
      <c r="B538" s="8" t="s">
        <v>8455</v>
      </c>
      <c r="C538" s="8" t="s">
        <v>4676</v>
      </c>
      <c r="D538" s="8">
        <v>303007742</v>
      </c>
      <c r="E538" s="8">
        <v>3374</v>
      </c>
      <c r="F538" s="8">
        <v>0</v>
      </c>
      <c r="G538" s="8">
        <v>0</v>
      </c>
      <c r="H538" s="8">
        <v>0</v>
      </c>
      <c r="I538" s="8">
        <v>0</v>
      </c>
    </row>
    <row r="539" spans="1:9">
      <c r="A539" s="8" t="s">
        <v>9207</v>
      </c>
      <c r="B539" s="8" t="s">
        <v>9208</v>
      </c>
      <c r="C539" s="8" t="s">
        <v>4676</v>
      </c>
      <c r="D539" s="8">
        <v>0</v>
      </c>
      <c r="E539" s="8" t="s">
        <v>9207</v>
      </c>
      <c r="F539" s="8">
        <v>0</v>
      </c>
      <c r="G539" s="8">
        <v>0</v>
      </c>
      <c r="H539" s="8">
        <v>0</v>
      </c>
      <c r="I539" s="8" t="s">
        <v>5063</v>
      </c>
    </row>
    <row r="540" spans="1:9">
      <c r="A540" s="8">
        <v>4817</v>
      </c>
      <c r="B540" s="8" t="s">
        <v>8840</v>
      </c>
      <c r="C540" s="8" t="s">
        <v>4676</v>
      </c>
      <c r="D540" s="8" t="s">
        <v>8841</v>
      </c>
      <c r="E540" s="8">
        <v>4817</v>
      </c>
      <c r="F540" s="8">
        <v>0</v>
      </c>
      <c r="G540" s="8">
        <v>0</v>
      </c>
      <c r="H540" s="8">
        <v>0</v>
      </c>
      <c r="I540" s="8" t="s">
        <v>6980</v>
      </c>
    </row>
    <row r="541" spans="1:9">
      <c r="A541" s="8">
        <v>3372</v>
      </c>
      <c r="B541" s="8" t="s">
        <v>8453</v>
      </c>
      <c r="C541" s="8" t="s">
        <v>4676</v>
      </c>
      <c r="D541" s="8">
        <v>303007480</v>
      </c>
      <c r="E541" s="8">
        <v>3372</v>
      </c>
      <c r="F541" s="8">
        <v>0</v>
      </c>
      <c r="G541" s="8">
        <v>0</v>
      </c>
      <c r="H541" s="8">
        <v>0</v>
      </c>
      <c r="I541" s="8">
        <v>0</v>
      </c>
    </row>
    <row r="542" spans="1:9">
      <c r="A542" s="8" t="s">
        <v>13887</v>
      </c>
      <c r="B542" s="8" t="s">
        <v>13888</v>
      </c>
      <c r="C542" s="8" t="s">
        <v>4676</v>
      </c>
      <c r="D542" s="8">
        <v>0</v>
      </c>
      <c r="E542" s="8" t="s">
        <v>13887</v>
      </c>
      <c r="F542" s="8">
        <v>0</v>
      </c>
      <c r="G542" s="8">
        <v>0</v>
      </c>
      <c r="H542" s="8">
        <v>0</v>
      </c>
      <c r="I542" s="8" t="s">
        <v>13869</v>
      </c>
    </row>
    <row r="543" spans="1:9">
      <c r="A543" s="8">
        <v>2631</v>
      </c>
      <c r="B543" s="8" t="s">
        <v>7589</v>
      </c>
      <c r="C543" s="8" t="s">
        <v>4676</v>
      </c>
      <c r="D543" s="8">
        <v>215877</v>
      </c>
      <c r="E543" s="8">
        <v>2631</v>
      </c>
      <c r="F543" s="8">
        <v>0</v>
      </c>
      <c r="G543" s="8">
        <v>0</v>
      </c>
      <c r="H543" s="8">
        <v>0</v>
      </c>
      <c r="I543" s="8" t="s">
        <v>2055</v>
      </c>
    </row>
    <row r="544" spans="1:9">
      <c r="A544" s="8">
        <v>3230</v>
      </c>
      <c r="B544" s="8" t="s">
        <v>8291</v>
      </c>
      <c r="C544" s="8" t="s">
        <v>4676</v>
      </c>
      <c r="D544" s="8">
        <v>4043219</v>
      </c>
      <c r="E544" s="8">
        <v>3230</v>
      </c>
      <c r="F544" s="8">
        <v>0</v>
      </c>
      <c r="G544" s="8">
        <v>0</v>
      </c>
      <c r="H544" s="8">
        <v>0</v>
      </c>
      <c r="I544" s="8" t="s">
        <v>2050</v>
      </c>
    </row>
    <row r="545" spans="1:9">
      <c r="A545" s="8">
        <v>4155</v>
      </c>
      <c r="B545" s="8" t="s">
        <v>8783</v>
      </c>
      <c r="C545" s="8" t="s">
        <v>4676</v>
      </c>
      <c r="D545" s="8" t="s">
        <v>8784</v>
      </c>
      <c r="E545" s="8">
        <v>4155</v>
      </c>
      <c r="F545" s="8">
        <v>0</v>
      </c>
      <c r="G545" s="8">
        <v>0</v>
      </c>
      <c r="H545" s="8">
        <v>0</v>
      </c>
      <c r="I545" s="8" t="s">
        <v>8774</v>
      </c>
    </row>
    <row r="546" spans="1:9">
      <c r="A546" s="8">
        <v>9212</v>
      </c>
      <c r="B546" s="8" t="s">
        <v>9064</v>
      </c>
      <c r="C546" s="8" t="s">
        <v>4676</v>
      </c>
      <c r="D546" s="8">
        <v>0</v>
      </c>
      <c r="E546" s="8">
        <v>9212</v>
      </c>
      <c r="F546" s="8">
        <v>0</v>
      </c>
      <c r="G546" s="8">
        <v>0</v>
      </c>
      <c r="H546" s="8">
        <v>0</v>
      </c>
      <c r="I546" s="8" t="s">
        <v>9054</v>
      </c>
    </row>
    <row r="547" spans="1:9">
      <c r="A547" s="8">
        <v>2634</v>
      </c>
      <c r="B547" s="8" t="s">
        <v>7592</v>
      </c>
      <c r="C547" s="8" t="s">
        <v>4676</v>
      </c>
      <c r="D547" s="8">
        <v>215880</v>
      </c>
      <c r="E547" s="8">
        <v>2634</v>
      </c>
      <c r="F547" s="8">
        <v>0</v>
      </c>
      <c r="G547" s="8">
        <v>0</v>
      </c>
      <c r="H547" s="8">
        <v>0</v>
      </c>
      <c r="I547" s="8" t="s">
        <v>2055</v>
      </c>
    </row>
    <row r="548" spans="1:9">
      <c r="A548" s="8">
        <v>3303</v>
      </c>
      <c r="B548" s="8" t="s">
        <v>8364</v>
      </c>
      <c r="C548" s="8" t="s">
        <v>4676</v>
      </c>
      <c r="D548" s="8">
        <v>4049618</v>
      </c>
      <c r="E548" s="8">
        <v>3303</v>
      </c>
      <c r="F548" s="8">
        <v>0</v>
      </c>
      <c r="G548" s="8">
        <v>0</v>
      </c>
      <c r="H548" s="8">
        <v>0</v>
      </c>
      <c r="I548" s="8" t="s">
        <v>2050</v>
      </c>
    </row>
    <row r="549" spans="1:9">
      <c r="A549" s="8">
        <v>3364</v>
      </c>
      <c r="B549" s="8" t="s">
        <v>8445</v>
      </c>
      <c r="C549" s="8" t="s">
        <v>4676</v>
      </c>
      <c r="D549" s="8">
        <v>0</v>
      </c>
      <c r="E549" s="8">
        <v>3364</v>
      </c>
      <c r="F549" s="8">
        <v>0</v>
      </c>
      <c r="G549" s="8">
        <v>0</v>
      </c>
      <c r="H549" s="8">
        <v>0</v>
      </c>
      <c r="I549" s="8" t="s">
        <v>1976</v>
      </c>
    </row>
    <row r="550" spans="1:9">
      <c r="A550" s="8">
        <v>2765</v>
      </c>
      <c r="B550" s="8" t="s">
        <v>7688</v>
      </c>
      <c r="C550" s="8" t="s">
        <v>4676</v>
      </c>
      <c r="D550" s="8">
        <v>454433</v>
      </c>
      <c r="E550" s="8">
        <v>2765</v>
      </c>
      <c r="F550" s="8">
        <v>0</v>
      </c>
      <c r="G550" s="8">
        <v>0</v>
      </c>
      <c r="H550" s="8">
        <v>0</v>
      </c>
      <c r="I550" s="8" t="s">
        <v>2055</v>
      </c>
    </row>
    <row r="551" spans="1:9">
      <c r="A551" s="8" t="s">
        <v>9296</v>
      </c>
      <c r="B551" s="8" t="s">
        <v>9297</v>
      </c>
      <c r="C551" s="8" t="s">
        <v>4676</v>
      </c>
      <c r="D551" s="8">
        <v>0</v>
      </c>
      <c r="E551" s="8" t="s">
        <v>9296</v>
      </c>
      <c r="F551" s="8">
        <v>0</v>
      </c>
      <c r="G551" s="8">
        <v>0</v>
      </c>
      <c r="H551" s="8">
        <v>0</v>
      </c>
      <c r="I551" s="8">
        <v>0</v>
      </c>
    </row>
    <row r="552" spans="1:9">
      <c r="A552" s="8">
        <v>4820</v>
      </c>
      <c r="B552" s="35" t="s">
        <v>8846</v>
      </c>
      <c r="C552" s="8" t="s">
        <v>4676</v>
      </c>
      <c r="D552" s="8" t="s">
        <v>8847</v>
      </c>
      <c r="E552" s="8">
        <v>4820</v>
      </c>
      <c r="F552" s="8">
        <v>0</v>
      </c>
      <c r="G552" s="8">
        <v>0</v>
      </c>
      <c r="H552" s="8">
        <v>0</v>
      </c>
      <c r="I552" s="8" t="s">
        <v>6980</v>
      </c>
    </row>
    <row r="553" spans="1:9">
      <c r="A553" s="8">
        <v>2635</v>
      </c>
      <c r="B553" s="8" t="s">
        <v>7593</v>
      </c>
      <c r="C553" s="8" t="s">
        <v>4676</v>
      </c>
      <c r="D553" s="8">
        <v>215881</v>
      </c>
      <c r="E553" s="8">
        <v>2635</v>
      </c>
      <c r="F553" s="8">
        <v>0</v>
      </c>
      <c r="G553" s="8">
        <v>0</v>
      </c>
      <c r="H553" s="8">
        <v>0</v>
      </c>
      <c r="I553" s="8" t="s">
        <v>2055</v>
      </c>
    </row>
    <row r="554" spans="1:9">
      <c r="A554" s="8">
        <v>1565</v>
      </c>
      <c r="B554" s="8" t="s">
        <v>6503</v>
      </c>
      <c r="C554" s="8" t="s">
        <v>4676</v>
      </c>
      <c r="D554" s="8">
        <v>0</v>
      </c>
      <c r="E554" s="8">
        <v>1565</v>
      </c>
      <c r="F554" s="8">
        <v>0</v>
      </c>
      <c r="G554" s="8">
        <v>0</v>
      </c>
      <c r="H554" s="8">
        <v>0</v>
      </c>
      <c r="I554" s="8">
        <v>0</v>
      </c>
    </row>
    <row r="555" spans="1:9">
      <c r="A555" s="8" t="s">
        <v>9143</v>
      </c>
      <c r="B555" s="35" t="s">
        <v>9144</v>
      </c>
      <c r="C555" s="8" t="s">
        <v>4676</v>
      </c>
      <c r="D555" s="8">
        <v>0</v>
      </c>
      <c r="E555" s="8" t="s">
        <v>9143</v>
      </c>
      <c r="F555" s="8">
        <v>0</v>
      </c>
      <c r="G555" s="8">
        <v>0</v>
      </c>
      <c r="H555" s="8">
        <v>0</v>
      </c>
      <c r="I555" s="8" t="s">
        <v>9145</v>
      </c>
    </row>
    <row r="556" spans="1:9">
      <c r="A556" s="8">
        <v>3805</v>
      </c>
      <c r="B556" s="8" t="s">
        <v>8759</v>
      </c>
      <c r="C556" s="8" t="s">
        <v>4676</v>
      </c>
      <c r="D556" s="8">
        <v>2672</v>
      </c>
      <c r="E556" s="8">
        <v>3805</v>
      </c>
      <c r="F556" s="8">
        <v>0</v>
      </c>
      <c r="G556" s="8">
        <v>0</v>
      </c>
      <c r="H556" s="8">
        <v>0</v>
      </c>
      <c r="I556" s="8" t="s">
        <v>2170</v>
      </c>
    </row>
    <row r="557" spans="1:9">
      <c r="A557" s="8">
        <v>3253</v>
      </c>
      <c r="B557" s="8" t="s">
        <v>8327</v>
      </c>
      <c r="C557" s="8" t="s">
        <v>4676</v>
      </c>
      <c r="D557" s="8">
        <v>4042407</v>
      </c>
      <c r="E557" s="8">
        <v>3253</v>
      </c>
      <c r="F557" s="8">
        <v>0</v>
      </c>
      <c r="G557" s="8">
        <v>0</v>
      </c>
      <c r="H557" s="8">
        <v>0</v>
      </c>
      <c r="I557" s="8" t="s">
        <v>2050</v>
      </c>
    </row>
    <row r="558" spans="1:9">
      <c r="A558" s="8">
        <v>4150</v>
      </c>
      <c r="B558" s="8" t="s">
        <v>8772</v>
      </c>
      <c r="C558" s="8" t="s">
        <v>4676</v>
      </c>
      <c r="D558" s="8" t="s">
        <v>8773</v>
      </c>
      <c r="E558" s="8">
        <v>4150</v>
      </c>
      <c r="F558" s="8">
        <v>0</v>
      </c>
      <c r="G558" s="8">
        <v>0</v>
      </c>
      <c r="H558" s="8">
        <v>0</v>
      </c>
      <c r="I558" s="8" t="s">
        <v>8774</v>
      </c>
    </row>
    <row r="559" spans="1:9">
      <c r="A559" s="8">
        <v>6312</v>
      </c>
      <c r="B559" s="8" t="s">
        <v>8892</v>
      </c>
      <c r="C559" s="8" t="s">
        <v>4676</v>
      </c>
      <c r="D559" s="8">
        <v>0</v>
      </c>
      <c r="E559" s="8">
        <v>6312</v>
      </c>
      <c r="F559" s="8">
        <v>0</v>
      </c>
      <c r="G559" s="8">
        <v>0</v>
      </c>
      <c r="H559" s="8">
        <v>0</v>
      </c>
      <c r="I559" s="8" t="s">
        <v>2021</v>
      </c>
    </row>
    <row r="560" spans="1:9">
      <c r="A560" s="8" t="s">
        <v>9276</v>
      </c>
      <c r="B560" s="8" t="s">
        <v>9277</v>
      </c>
      <c r="C560" s="8" t="s">
        <v>4676</v>
      </c>
      <c r="D560" s="8">
        <v>0</v>
      </c>
      <c r="E560" s="8" t="s">
        <v>9276</v>
      </c>
      <c r="F560" s="8">
        <v>0</v>
      </c>
      <c r="G560" s="8">
        <v>0</v>
      </c>
      <c r="H560" s="8">
        <v>0</v>
      </c>
      <c r="I560" s="8" t="s">
        <v>2412</v>
      </c>
    </row>
    <row r="561" spans="1:9">
      <c r="A561" s="8">
        <v>3297</v>
      </c>
      <c r="B561" s="8" t="s">
        <v>8355</v>
      </c>
      <c r="C561" s="8" t="s">
        <v>4676</v>
      </c>
      <c r="D561" s="8">
        <v>4049450</v>
      </c>
      <c r="E561" s="8">
        <v>3297</v>
      </c>
      <c r="F561" s="8">
        <v>0</v>
      </c>
      <c r="G561" s="8">
        <v>0</v>
      </c>
      <c r="H561" s="8">
        <v>0</v>
      </c>
      <c r="I561" s="8" t="s">
        <v>2050</v>
      </c>
    </row>
    <row r="562" spans="1:9">
      <c r="A562" s="8">
        <v>3310</v>
      </c>
      <c r="B562" s="8" t="s">
        <v>8371</v>
      </c>
      <c r="C562" s="8" t="s">
        <v>4676</v>
      </c>
      <c r="D562" s="8">
        <v>4049998</v>
      </c>
      <c r="E562" s="8">
        <v>3310</v>
      </c>
      <c r="F562" s="8">
        <v>0</v>
      </c>
      <c r="G562" s="8">
        <v>0</v>
      </c>
      <c r="H562" s="8">
        <v>0</v>
      </c>
      <c r="I562" s="8" t="s">
        <v>2050</v>
      </c>
    </row>
    <row r="563" spans="1:9">
      <c r="A563" s="8" t="s">
        <v>8308</v>
      </c>
      <c r="B563" s="8" t="s">
        <v>8309</v>
      </c>
      <c r="C563" s="8" t="s">
        <v>4676</v>
      </c>
      <c r="D563" s="8">
        <v>4043233</v>
      </c>
      <c r="E563" s="8" t="s">
        <v>8308</v>
      </c>
      <c r="F563" s="8">
        <v>0</v>
      </c>
      <c r="G563" s="8">
        <v>0</v>
      </c>
      <c r="H563" s="8">
        <v>0</v>
      </c>
      <c r="I563" s="8" t="s">
        <v>2050</v>
      </c>
    </row>
    <row r="564" spans="1:9">
      <c r="A564" s="8">
        <v>3502</v>
      </c>
      <c r="B564" s="8" t="s">
        <v>8537</v>
      </c>
      <c r="C564" s="8" t="s">
        <v>4676</v>
      </c>
      <c r="D564" s="8">
        <v>0</v>
      </c>
      <c r="E564" s="8">
        <v>3502</v>
      </c>
      <c r="F564" s="8">
        <v>0</v>
      </c>
      <c r="G564" s="8">
        <v>0</v>
      </c>
      <c r="H564" s="8">
        <v>0</v>
      </c>
      <c r="I564" s="8" t="s">
        <v>8535</v>
      </c>
    </row>
    <row r="565" spans="1:9">
      <c r="A565" s="8">
        <v>2670</v>
      </c>
      <c r="B565" s="8" t="s">
        <v>7613</v>
      </c>
      <c r="C565" s="8" t="s">
        <v>4676</v>
      </c>
      <c r="D565" s="8">
        <v>0</v>
      </c>
      <c r="E565" s="8">
        <v>2670</v>
      </c>
      <c r="F565" s="8">
        <v>0</v>
      </c>
      <c r="G565" s="8">
        <v>0</v>
      </c>
      <c r="H565" s="8">
        <v>0</v>
      </c>
      <c r="I565" s="8" t="s">
        <v>2055</v>
      </c>
    </row>
    <row r="566" spans="1:9">
      <c r="A566" s="8">
        <v>6408</v>
      </c>
      <c r="B566" s="8" t="s">
        <v>8970</v>
      </c>
      <c r="C566" s="8" t="s">
        <v>4676</v>
      </c>
      <c r="D566" s="8" t="s">
        <v>8971</v>
      </c>
      <c r="E566" s="8">
        <v>6408</v>
      </c>
      <c r="F566" s="8">
        <v>0</v>
      </c>
      <c r="G566" s="8">
        <v>0</v>
      </c>
      <c r="H566" s="8">
        <v>0</v>
      </c>
      <c r="I566" s="8" t="s">
        <v>8967</v>
      </c>
    </row>
    <row r="567" spans="1:9">
      <c r="A567" s="8">
        <v>4824</v>
      </c>
      <c r="B567" s="8" t="s">
        <v>8854</v>
      </c>
      <c r="C567" s="8" t="s">
        <v>4676</v>
      </c>
      <c r="D567" s="8" t="s">
        <v>8855</v>
      </c>
      <c r="E567" s="8">
        <v>4824</v>
      </c>
      <c r="F567" s="8">
        <v>0</v>
      </c>
      <c r="G567" s="8">
        <v>0</v>
      </c>
      <c r="H567" s="8">
        <v>0</v>
      </c>
      <c r="I567" s="8" t="s">
        <v>6980</v>
      </c>
    </row>
    <row r="568" spans="1:9">
      <c r="A568" s="8" t="s">
        <v>8281</v>
      </c>
      <c r="B568" s="8" t="s">
        <v>8282</v>
      </c>
      <c r="C568" s="8" t="s">
        <v>4676</v>
      </c>
      <c r="D568" s="8">
        <v>4043238</v>
      </c>
      <c r="E568" s="8" t="s">
        <v>8281</v>
      </c>
      <c r="F568" s="8">
        <v>0</v>
      </c>
      <c r="G568" s="8">
        <v>0</v>
      </c>
      <c r="H568" s="8">
        <v>0</v>
      </c>
      <c r="I568" s="8" t="s">
        <v>2050</v>
      </c>
    </row>
    <row r="569" spans="1:9">
      <c r="A569" s="8" t="s">
        <v>8314</v>
      </c>
      <c r="B569" s="8" t="s">
        <v>8315</v>
      </c>
      <c r="C569" s="8" t="s">
        <v>4676</v>
      </c>
      <c r="D569" s="8">
        <v>4043227</v>
      </c>
      <c r="E569" s="8" t="s">
        <v>8314</v>
      </c>
      <c r="F569" s="8">
        <v>0</v>
      </c>
      <c r="G569" s="8">
        <v>0</v>
      </c>
      <c r="H569" s="8">
        <v>0</v>
      </c>
      <c r="I569" s="8" t="s">
        <v>2050</v>
      </c>
    </row>
    <row r="570" spans="1:9">
      <c r="A570" s="8" t="s">
        <v>8279</v>
      </c>
      <c r="B570" s="8" t="s">
        <v>8280</v>
      </c>
      <c r="C570" s="8" t="s">
        <v>4676</v>
      </c>
      <c r="D570" s="8">
        <v>0</v>
      </c>
      <c r="E570" s="8" t="s">
        <v>8279</v>
      </c>
      <c r="F570" s="8">
        <v>0</v>
      </c>
      <c r="G570" s="8">
        <v>0</v>
      </c>
      <c r="H570" s="8">
        <v>0</v>
      </c>
      <c r="I570" s="8" t="s">
        <v>2050</v>
      </c>
    </row>
    <row r="571" spans="1:9">
      <c r="A571" s="8">
        <v>3317</v>
      </c>
      <c r="B571" s="8" t="s">
        <v>8379</v>
      </c>
      <c r="C571" s="8" t="s">
        <v>4676</v>
      </c>
      <c r="D571" s="8">
        <v>4047444</v>
      </c>
      <c r="E571" s="8">
        <v>3317</v>
      </c>
      <c r="F571" s="8">
        <v>0</v>
      </c>
      <c r="G571" s="8">
        <v>0</v>
      </c>
      <c r="H571" s="8">
        <v>0</v>
      </c>
      <c r="I571" s="8" t="s">
        <v>2050</v>
      </c>
    </row>
    <row r="572" spans="1:9">
      <c r="A572" s="8">
        <v>3532</v>
      </c>
      <c r="B572" s="8" t="s">
        <v>8574</v>
      </c>
      <c r="C572" s="8" t="s">
        <v>4676</v>
      </c>
      <c r="D572" s="8">
        <v>95029</v>
      </c>
      <c r="E572" s="8">
        <v>3532</v>
      </c>
      <c r="F572" s="8">
        <v>0</v>
      </c>
      <c r="G572" s="8">
        <v>0</v>
      </c>
      <c r="H572" s="8">
        <v>0</v>
      </c>
      <c r="I572" s="8" t="s">
        <v>8565</v>
      </c>
    </row>
    <row r="573" spans="1:9">
      <c r="A573" s="8">
        <v>9900</v>
      </c>
      <c r="B573" s="8" t="s">
        <v>9105</v>
      </c>
      <c r="C573" s="8" t="s">
        <v>4676</v>
      </c>
      <c r="D573" s="8">
        <v>0</v>
      </c>
      <c r="E573" s="8">
        <v>9900</v>
      </c>
      <c r="F573" s="8">
        <v>0</v>
      </c>
      <c r="G573" s="8">
        <v>0</v>
      </c>
      <c r="H573" s="8">
        <v>0</v>
      </c>
      <c r="I573" s="8">
        <v>0</v>
      </c>
    </row>
    <row r="574" spans="1:9">
      <c r="A574" s="8">
        <v>1606</v>
      </c>
      <c r="B574" s="8" t="s">
        <v>6510</v>
      </c>
      <c r="C574" s="8" t="s">
        <v>4676</v>
      </c>
      <c r="D574" s="8">
        <v>0</v>
      </c>
      <c r="E574" s="8">
        <v>1606</v>
      </c>
      <c r="F574" s="8">
        <v>0</v>
      </c>
      <c r="G574" s="8">
        <v>0</v>
      </c>
      <c r="H574" s="8">
        <v>0</v>
      </c>
      <c r="I574" s="8" t="s">
        <v>6505</v>
      </c>
    </row>
    <row r="575" spans="1:9">
      <c r="A575" s="8">
        <v>2716</v>
      </c>
      <c r="B575" s="8" t="s">
        <v>7649</v>
      </c>
      <c r="C575" s="8" t="s">
        <v>4676</v>
      </c>
      <c r="D575" s="8">
        <v>572500</v>
      </c>
      <c r="E575" s="8">
        <v>2716</v>
      </c>
      <c r="F575" s="8">
        <v>0</v>
      </c>
      <c r="G575" s="8">
        <v>0</v>
      </c>
      <c r="H575" s="8">
        <v>0</v>
      </c>
      <c r="I575" s="8" t="s">
        <v>2055</v>
      </c>
    </row>
    <row r="576" spans="1:9">
      <c r="A576" s="8">
        <v>9223</v>
      </c>
      <c r="B576" s="35" t="s">
        <v>9073</v>
      </c>
      <c r="C576" s="8" t="s">
        <v>4676</v>
      </c>
      <c r="D576" s="8">
        <v>0</v>
      </c>
      <c r="E576" s="8">
        <v>9223</v>
      </c>
      <c r="F576" s="8">
        <v>0</v>
      </c>
      <c r="G576" s="8">
        <v>0</v>
      </c>
      <c r="H576" s="8">
        <v>0</v>
      </c>
      <c r="I576" s="8" t="s">
        <v>9054</v>
      </c>
    </row>
    <row r="577" spans="1:9">
      <c r="A577" s="8">
        <v>3528</v>
      </c>
      <c r="B577" s="35" t="s">
        <v>8569</v>
      </c>
      <c r="C577" s="8" t="s">
        <v>4676</v>
      </c>
      <c r="D577" s="8">
        <v>1720</v>
      </c>
      <c r="E577" s="8">
        <v>3528</v>
      </c>
      <c r="F577" s="8">
        <v>0</v>
      </c>
      <c r="G577" s="8">
        <v>0</v>
      </c>
      <c r="H577" s="8">
        <v>0</v>
      </c>
      <c r="I577" s="8" t="s">
        <v>8565</v>
      </c>
    </row>
    <row r="578" spans="1:9">
      <c r="A578" s="8">
        <v>3261</v>
      </c>
      <c r="B578" s="35" t="s">
        <v>8332</v>
      </c>
      <c r="C578" s="8" t="s">
        <v>4676</v>
      </c>
      <c r="D578" s="8">
        <v>4042391</v>
      </c>
      <c r="E578" s="8">
        <v>3261</v>
      </c>
      <c r="F578" s="8">
        <v>0</v>
      </c>
      <c r="G578" s="8">
        <v>0</v>
      </c>
      <c r="H578" s="8">
        <v>0</v>
      </c>
      <c r="I578" s="8" t="s">
        <v>2050</v>
      </c>
    </row>
    <row r="579" spans="1:9">
      <c r="A579" s="8" t="s">
        <v>7371</v>
      </c>
      <c r="B579" s="8" t="s">
        <v>7372</v>
      </c>
      <c r="C579" s="8" t="s">
        <v>4676</v>
      </c>
      <c r="D579" s="8">
        <v>0</v>
      </c>
      <c r="E579" s="8" t="s">
        <v>7371</v>
      </c>
      <c r="F579" s="8">
        <v>0</v>
      </c>
      <c r="G579" s="8">
        <v>0</v>
      </c>
      <c r="H579" s="8">
        <v>0</v>
      </c>
      <c r="I579" s="8" t="s">
        <v>6981</v>
      </c>
    </row>
    <row r="580" spans="1:9">
      <c r="A580" s="8">
        <v>3246</v>
      </c>
      <c r="B580" s="8" t="s">
        <v>8321</v>
      </c>
      <c r="C580" s="8" t="s">
        <v>4676</v>
      </c>
      <c r="D580" s="8">
        <v>4042396</v>
      </c>
      <c r="E580" s="8">
        <v>3246</v>
      </c>
      <c r="F580" s="8">
        <v>0</v>
      </c>
      <c r="G580" s="8">
        <v>0</v>
      </c>
      <c r="H580" s="8">
        <v>0</v>
      </c>
      <c r="I580" s="8" t="s">
        <v>2050</v>
      </c>
    </row>
    <row r="581" spans="1:9">
      <c r="A581" s="8">
        <v>3388</v>
      </c>
      <c r="B581" s="35" t="s">
        <v>8467</v>
      </c>
      <c r="C581" s="8" t="s">
        <v>4676</v>
      </c>
      <c r="D581" s="8">
        <v>303010559</v>
      </c>
      <c r="E581" s="8">
        <v>3388</v>
      </c>
      <c r="F581" s="8">
        <v>0</v>
      </c>
      <c r="G581" s="8">
        <v>0</v>
      </c>
      <c r="H581" s="8">
        <v>0</v>
      </c>
      <c r="I581" s="8" t="s">
        <v>8384</v>
      </c>
    </row>
    <row r="582" spans="1:9">
      <c r="A582" s="8">
        <v>3290</v>
      </c>
      <c r="B582" s="35" t="s">
        <v>8348</v>
      </c>
      <c r="C582" s="8" t="s">
        <v>4676</v>
      </c>
      <c r="D582" s="8">
        <v>4049336</v>
      </c>
      <c r="E582" s="8">
        <v>3290</v>
      </c>
      <c r="F582" s="8">
        <v>0</v>
      </c>
      <c r="G582" s="8">
        <v>0</v>
      </c>
      <c r="H582" s="8">
        <v>0</v>
      </c>
      <c r="I582" s="8" t="s">
        <v>2050</v>
      </c>
    </row>
    <row r="583" spans="1:9">
      <c r="A583" s="8">
        <v>3538</v>
      </c>
      <c r="B583" s="8" t="s">
        <v>8584</v>
      </c>
      <c r="C583" s="8" t="s">
        <v>4676</v>
      </c>
      <c r="D583" s="8">
        <v>95028</v>
      </c>
      <c r="E583" s="8">
        <v>3538</v>
      </c>
      <c r="F583" s="8">
        <v>0</v>
      </c>
      <c r="G583" s="8">
        <v>0</v>
      </c>
      <c r="H583" s="8">
        <v>0</v>
      </c>
      <c r="I583" s="8" t="s">
        <v>8565</v>
      </c>
    </row>
    <row r="584" spans="1:9">
      <c r="A584" s="8">
        <v>1502</v>
      </c>
      <c r="B584" s="8" t="s">
        <v>6341</v>
      </c>
      <c r="C584" s="8" t="s">
        <v>4676</v>
      </c>
      <c r="D584" s="8">
        <v>0</v>
      </c>
      <c r="E584" s="8">
        <v>1502</v>
      </c>
      <c r="F584" s="8">
        <v>0</v>
      </c>
      <c r="G584" s="8">
        <v>0</v>
      </c>
      <c r="H584" s="8">
        <v>0</v>
      </c>
      <c r="I584" s="8" t="s">
        <v>3012</v>
      </c>
    </row>
    <row r="585" spans="1:9">
      <c r="A585" s="8" t="s">
        <v>13018</v>
      </c>
      <c r="B585" s="8" t="s">
        <v>13019</v>
      </c>
      <c r="C585" s="8" t="s">
        <v>4676</v>
      </c>
      <c r="D585" s="8">
        <v>123859</v>
      </c>
      <c r="E585" s="8" t="s">
        <v>13018</v>
      </c>
      <c r="F585" s="8">
        <v>0</v>
      </c>
      <c r="G585" s="8">
        <v>0</v>
      </c>
      <c r="H585" s="8">
        <v>0</v>
      </c>
      <c r="I585" s="8" t="s">
        <v>5064</v>
      </c>
    </row>
    <row r="586" spans="1:9">
      <c r="A586" s="8">
        <v>3271</v>
      </c>
      <c r="B586" s="35" t="s">
        <v>8335</v>
      </c>
      <c r="C586" s="8" t="s">
        <v>4676</v>
      </c>
      <c r="D586" s="8">
        <v>4042387</v>
      </c>
      <c r="E586" s="8">
        <v>3271</v>
      </c>
      <c r="F586" s="8">
        <v>0</v>
      </c>
      <c r="G586" s="8">
        <v>0</v>
      </c>
      <c r="H586" s="8">
        <v>0</v>
      </c>
      <c r="I586" s="8" t="s">
        <v>2050</v>
      </c>
    </row>
    <row r="587" spans="1:9">
      <c r="A587" s="8">
        <v>2698</v>
      </c>
      <c r="B587" s="8" t="s">
        <v>7631</v>
      </c>
      <c r="C587" s="8" t="s">
        <v>4676</v>
      </c>
      <c r="D587" s="8">
        <v>212502</v>
      </c>
      <c r="E587" s="8">
        <v>2698</v>
      </c>
      <c r="F587" s="8">
        <v>0</v>
      </c>
      <c r="G587" s="8">
        <v>0</v>
      </c>
      <c r="H587" s="8">
        <v>0</v>
      </c>
      <c r="I587" s="8" t="s">
        <v>2055</v>
      </c>
    </row>
    <row r="588" spans="1:9">
      <c r="A588" s="8">
        <v>7140</v>
      </c>
      <c r="B588" s="8" t="s">
        <v>9033</v>
      </c>
      <c r="C588" s="8" t="s">
        <v>4676</v>
      </c>
      <c r="D588" s="8">
        <v>0</v>
      </c>
      <c r="E588" s="8">
        <v>7140</v>
      </c>
      <c r="F588" s="8">
        <v>0</v>
      </c>
      <c r="G588" s="8">
        <v>0</v>
      </c>
      <c r="H588" s="8">
        <v>0</v>
      </c>
      <c r="I588" s="8" t="s">
        <v>9020</v>
      </c>
    </row>
    <row r="589" spans="1:9">
      <c r="A589" s="8">
        <v>7212</v>
      </c>
      <c r="B589" s="8" t="s">
        <v>9035</v>
      </c>
      <c r="C589" s="8" t="s">
        <v>4676</v>
      </c>
      <c r="D589" s="8">
        <v>0</v>
      </c>
      <c r="E589" s="8">
        <v>7212</v>
      </c>
      <c r="F589" s="8">
        <v>0</v>
      </c>
      <c r="G589" s="8">
        <v>0</v>
      </c>
      <c r="H589" s="8">
        <v>0</v>
      </c>
      <c r="I589" s="8" t="s">
        <v>9020</v>
      </c>
    </row>
    <row r="590" spans="1:9">
      <c r="A590" s="8">
        <v>7216</v>
      </c>
      <c r="B590" s="8" t="s">
        <v>9036</v>
      </c>
      <c r="C590" s="8" t="s">
        <v>4676</v>
      </c>
      <c r="D590" s="8">
        <v>0</v>
      </c>
      <c r="E590" s="8">
        <v>7216</v>
      </c>
      <c r="F590" s="8">
        <v>0</v>
      </c>
      <c r="G590" s="8">
        <v>0</v>
      </c>
      <c r="H590" s="8">
        <v>0</v>
      </c>
      <c r="I590" s="8" t="s">
        <v>9020</v>
      </c>
    </row>
    <row r="591" spans="1:9">
      <c r="A591" s="8">
        <v>9111</v>
      </c>
      <c r="B591" s="8" t="s">
        <v>9049</v>
      </c>
      <c r="C591" s="8" t="s">
        <v>4676</v>
      </c>
      <c r="D591" s="8">
        <v>0</v>
      </c>
      <c r="E591" s="8">
        <v>9111</v>
      </c>
      <c r="F591" s="8">
        <v>0</v>
      </c>
      <c r="G591" s="8">
        <v>0</v>
      </c>
      <c r="H591" s="8">
        <v>0</v>
      </c>
      <c r="I591" s="8" t="s">
        <v>9041</v>
      </c>
    </row>
    <row r="592" spans="1:9">
      <c r="A592" s="8">
        <v>9222</v>
      </c>
      <c r="B592" s="8" t="s">
        <v>9072</v>
      </c>
      <c r="C592" s="8" t="s">
        <v>4676</v>
      </c>
      <c r="D592" s="8">
        <v>0</v>
      </c>
      <c r="E592" s="8">
        <v>9222</v>
      </c>
      <c r="F592" s="8">
        <v>0</v>
      </c>
      <c r="G592" s="8">
        <v>0</v>
      </c>
      <c r="H592" s="8">
        <v>0</v>
      </c>
      <c r="I592" s="8" t="s">
        <v>9054</v>
      </c>
    </row>
    <row r="593" spans="1:9">
      <c r="A593" s="8">
        <v>4801</v>
      </c>
      <c r="B593" s="8" t="s">
        <v>8809</v>
      </c>
      <c r="C593" s="8" t="s">
        <v>4676</v>
      </c>
      <c r="D593" s="8" t="s">
        <v>8810</v>
      </c>
      <c r="E593" s="8">
        <v>4801</v>
      </c>
      <c r="F593" s="8">
        <v>0</v>
      </c>
      <c r="G593" s="8">
        <v>0</v>
      </c>
      <c r="H593" s="8">
        <v>0</v>
      </c>
      <c r="I593" s="8" t="s">
        <v>6980</v>
      </c>
    </row>
    <row r="594" spans="1:9">
      <c r="A594" s="8">
        <v>3385</v>
      </c>
      <c r="B594" s="8" t="s">
        <v>8466</v>
      </c>
      <c r="C594" s="8" t="s">
        <v>4676</v>
      </c>
      <c r="D594" s="8">
        <v>303007235</v>
      </c>
      <c r="E594" s="8">
        <v>3385</v>
      </c>
      <c r="F594" s="8">
        <v>0</v>
      </c>
      <c r="G594" s="8">
        <v>0</v>
      </c>
      <c r="H594" s="8">
        <v>0</v>
      </c>
      <c r="I594" s="8" t="s">
        <v>2050</v>
      </c>
    </row>
    <row r="595" spans="1:9">
      <c r="A595" s="8" t="s">
        <v>9121</v>
      </c>
      <c r="B595" s="8" t="s">
        <v>9122</v>
      </c>
      <c r="C595" s="8" t="s">
        <v>4676</v>
      </c>
      <c r="D595" s="8">
        <v>0</v>
      </c>
      <c r="E595" s="8" t="s">
        <v>9121</v>
      </c>
      <c r="F595" s="8">
        <v>0</v>
      </c>
      <c r="G595" s="8">
        <v>0</v>
      </c>
      <c r="H595" s="8">
        <v>0</v>
      </c>
      <c r="I595" s="8">
        <v>0</v>
      </c>
    </row>
    <row r="596" spans="1:9">
      <c r="A596" s="8">
        <v>3510</v>
      </c>
      <c r="B596" s="8" t="s">
        <v>8548</v>
      </c>
      <c r="C596" s="8" t="s">
        <v>4676</v>
      </c>
      <c r="D596" s="8">
        <v>140281</v>
      </c>
      <c r="E596" s="8">
        <v>3510</v>
      </c>
      <c r="F596" s="8">
        <v>0</v>
      </c>
      <c r="G596" s="8">
        <v>0</v>
      </c>
      <c r="H596" s="8">
        <v>0</v>
      </c>
      <c r="I596" s="8" t="s">
        <v>8535</v>
      </c>
    </row>
    <row r="597" spans="1:9">
      <c r="A597" s="8">
        <v>2649</v>
      </c>
      <c r="B597" s="8" t="s">
        <v>7599</v>
      </c>
      <c r="C597" s="8" t="s">
        <v>4676</v>
      </c>
      <c r="D597" s="8">
        <v>215889</v>
      </c>
      <c r="E597" s="8">
        <v>2649</v>
      </c>
      <c r="F597" s="8">
        <v>0</v>
      </c>
      <c r="G597" s="8">
        <v>0</v>
      </c>
      <c r="H597" s="8">
        <v>0</v>
      </c>
      <c r="I597" s="8" t="s">
        <v>2055</v>
      </c>
    </row>
    <row r="598" spans="1:9">
      <c r="A598" s="8">
        <v>4113</v>
      </c>
      <c r="B598" s="8" t="s">
        <v>8766</v>
      </c>
      <c r="C598" s="8" t="s">
        <v>4676</v>
      </c>
      <c r="D598" s="8">
        <v>0</v>
      </c>
      <c r="E598" s="8">
        <v>4113</v>
      </c>
      <c r="F598" s="8">
        <v>0</v>
      </c>
      <c r="G598" s="8">
        <v>0</v>
      </c>
      <c r="H598" s="8">
        <v>0</v>
      </c>
      <c r="I598" s="8" t="s">
        <v>2189</v>
      </c>
    </row>
    <row r="599" spans="1:9">
      <c r="A599" s="8">
        <v>3347</v>
      </c>
      <c r="B599" s="8" t="s">
        <v>8425</v>
      </c>
      <c r="C599" s="8" t="s">
        <v>4676</v>
      </c>
      <c r="D599" s="8">
        <v>303189517</v>
      </c>
      <c r="E599" s="8">
        <v>3347</v>
      </c>
      <c r="F599" s="8">
        <v>0</v>
      </c>
      <c r="G599" s="8">
        <v>0</v>
      </c>
      <c r="H599" s="8">
        <v>0</v>
      </c>
      <c r="I599" s="8" t="s">
        <v>3950</v>
      </c>
    </row>
    <row r="600" spans="1:9">
      <c r="A600" s="8">
        <v>7222</v>
      </c>
      <c r="B600" s="8" t="s">
        <v>9038</v>
      </c>
      <c r="C600" s="8" t="s">
        <v>4676</v>
      </c>
      <c r="D600" s="8">
        <v>0</v>
      </c>
      <c r="E600" s="8">
        <v>7222</v>
      </c>
      <c r="F600" s="8">
        <v>0</v>
      </c>
      <c r="G600" s="8">
        <v>0</v>
      </c>
      <c r="H600" s="8">
        <v>0</v>
      </c>
      <c r="I600" s="8" t="s">
        <v>9020</v>
      </c>
    </row>
    <row r="601" spans="1:9">
      <c r="A601" s="8" t="s">
        <v>9205</v>
      </c>
      <c r="B601" s="8" t="s">
        <v>9206</v>
      </c>
      <c r="C601" s="8" t="s">
        <v>4676</v>
      </c>
      <c r="D601" s="8">
        <v>0</v>
      </c>
      <c r="E601" s="8" t="s">
        <v>9205</v>
      </c>
      <c r="F601" s="8">
        <v>0</v>
      </c>
      <c r="G601" s="8">
        <v>0</v>
      </c>
      <c r="H601" s="8">
        <v>0</v>
      </c>
      <c r="I601" s="8" t="s">
        <v>5063</v>
      </c>
    </row>
    <row r="602" spans="1:9">
      <c r="A602" s="8">
        <v>2710</v>
      </c>
      <c r="B602" s="8" t="s">
        <v>7641</v>
      </c>
      <c r="C602" s="8" t="s">
        <v>4676</v>
      </c>
      <c r="D602" s="8">
        <v>420144</v>
      </c>
      <c r="E602" s="8">
        <v>2710</v>
      </c>
      <c r="F602" s="8">
        <v>0</v>
      </c>
      <c r="G602" s="8">
        <v>0</v>
      </c>
      <c r="H602" s="8">
        <v>0</v>
      </c>
      <c r="I602" s="8" t="s">
        <v>5072</v>
      </c>
    </row>
    <row r="603" spans="1:9">
      <c r="A603" s="8" t="s">
        <v>9194</v>
      </c>
      <c r="B603" s="8" t="s">
        <v>9195</v>
      </c>
      <c r="C603" s="8" t="s">
        <v>4676</v>
      </c>
      <c r="D603" s="8">
        <v>0</v>
      </c>
      <c r="E603" s="8" t="s">
        <v>9194</v>
      </c>
      <c r="F603" s="8">
        <v>0</v>
      </c>
      <c r="G603" s="8">
        <v>0</v>
      </c>
      <c r="H603" s="8">
        <v>0</v>
      </c>
      <c r="I603" s="8" t="s">
        <v>4768</v>
      </c>
    </row>
    <row r="604" spans="1:9">
      <c r="A604" s="8">
        <v>4212</v>
      </c>
      <c r="B604" s="8" t="s">
        <v>8789</v>
      </c>
      <c r="C604" s="8" t="s">
        <v>4676</v>
      </c>
      <c r="D604" s="8">
        <v>0</v>
      </c>
      <c r="E604" s="8">
        <v>4212</v>
      </c>
      <c r="F604" s="8">
        <v>0</v>
      </c>
      <c r="G604" s="8">
        <v>0</v>
      </c>
      <c r="H604" s="8">
        <v>0</v>
      </c>
      <c r="I604" s="8" t="s">
        <v>2189</v>
      </c>
    </row>
    <row r="605" spans="1:9">
      <c r="A605" s="8">
        <v>3519</v>
      </c>
      <c r="B605" s="8" t="s">
        <v>8557</v>
      </c>
      <c r="C605" s="8" t="s">
        <v>4676</v>
      </c>
      <c r="D605" s="8">
        <v>1770</v>
      </c>
      <c r="E605" s="8">
        <v>3519</v>
      </c>
      <c r="F605" s="8">
        <v>0</v>
      </c>
      <c r="G605" s="8">
        <v>0</v>
      </c>
      <c r="H605" s="8">
        <v>0</v>
      </c>
      <c r="I605" s="8" t="s">
        <v>8535</v>
      </c>
    </row>
    <row r="606" spans="1:9">
      <c r="A606" s="8">
        <v>7008</v>
      </c>
      <c r="B606" s="8" t="s">
        <v>9019</v>
      </c>
      <c r="C606" s="8" t="s">
        <v>4676</v>
      </c>
      <c r="D606" s="8">
        <v>0</v>
      </c>
      <c r="E606" s="8">
        <v>7008</v>
      </c>
      <c r="F606" s="8">
        <v>0</v>
      </c>
      <c r="G606" s="8">
        <v>0</v>
      </c>
      <c r="H606" s="8">
        <v>0</v>
      </c>
      <c r="I606" s="8" t="s">
        <v>9020</v>
      </c>
    </row>
    <row r="607" spans="1:9">
      <c r="A607" s="8">
        <v>7016</v>
      </c>
      <c r="B607" s="8" t="s">
        <v>9022</v>
      </c>
      <c r="C607" s="8" t="s">
        <v>4676</v>
      </c>
      <c r="D607" s="8">
        <v>0</v>
      </c>
      <c r="E607" s="8">
        <v>7016</v>
      </c>
      <c r="F607" s="8">
        <v>0</v>
      </c>
      <c r="G607" s="8">
        <v>0</v>
      </c>
      <c r="H607" s="8">
        <v>0</v>
      </c>
      <c r="I607" s="8" t="s">
        <v>9020</v>
      </c>
    </row>
    <row r="608" spans="1:9">
      <c r="A608" s="8">
        <v>4301</v>
      </c>
      <c r="B608" s="8" t="s">
        <v>8800</v>
      </c>
      <c r="C608" s="8" t="s">
        <v>4676</v>
      </c>
      <c r="D608" s="8">
        <v>0</v>
      </c>
      <c r="E608" s="8">
        <v>4301</v>
      </c>
      <c r="F608" s="8">
        <v>0</v>
      </c>
      <c r="G608" s="8">
        <v>0</v>
      </c>
      <c r="H608" s="8">
        <v>0</v>
      </c>
      <c r="I608" s="8" t="s">
        <v>2189</v>
      </c>
    </row>
    <row r="609" spans="1:9">
      <c r="A609" s="8">
        <v>4222</v>
      </c>
      <c r="B609" s="8" t="s">
        <v>8792</v>
      </c>
      <c r="C609" s="8" t="s">
        <v>4676</v>
      </c>
      <c r="D609" s="8">
        <v>0</v>
      </c>
      <c r="E609" s="8">
        <v>4222</v>
      </c>
      <c r="F609" s="8">
        <v>0</v>
      </c>
      <c r="G609" s="8">
        <v>0</v>
      </c>
      <c r="H609" s="8">
        <v>0</v>
      </c>
      <c r="I609" s="8" t="s">
        <v>2189</v>
      </c>
    </row>
    <row r="610" spans="1:9">
      <c r="A610" s="8" t="s">
        <v>13889</v>
      </c>
      <c r="B610" s="8" t="s">
        <v>13890</v>
      </c>
      <c r="C610" s="8" t="s">
        <v>4676</v>
      </c>
      <c r="D610" s="8">
        <v>0</v>
      </c>
      <c r="E610" s="8" t="s">
        <v>13889</v>
      </c>
      <c r="F610" s="8">
        <v>0</v>
      </c>
      <c r="G610" s="8">
        <v>0</v>
      </c>
      <c r="H610" s="8">
        <v>0</v>
      </c>
      <c r="I610" s="8" t="s">
        <v>2412</v>
      </c>
    </row>
    <row r="611" spans="1:9">
      <c r="A611" s="8">
        <v>3544</v>
      </c>
      <c r="B611" s="8" t="s">
        <v>276</v>
      </c>
      <c r="C611" s="8" t="s">
        <v>4676</v>
      </c>
      <c r="D611" s="8">
        <v>0</v>
      </c>
      <c r="E611" s="8">
        <v>3544</v>
      </c>
      <c r="F611" s="8">
        <v>0</v>
      </c>
      <c r="G611" s="8">
        <v>0</v>
      </c>
      <c r="H611" s="8">
        <v>0</v>
      </c>
      <c r="I611" s="8" t="s">
        <v>8590</v>
      </c>
    </row>
    <row r="612" spans="1:9">
      <c r="A612" s="8" t="s">
        <v>9278</v>
      </c>
      <c r="B612" s="8" t="s">
        <v>9279</v>
      </c>
      <c r="C612" s="8" t="s">
        <v>4676</v>
      </c>
      <c r="D612" s="8">
        <v>0</v>
      </c>
      <c r="E612" s="8" t="s">
        <v>9278</v>
      </c>
      <c r="F612" s="8">
        <v>0</v>
      </c>
      <c r="G612" s="8">
        <v>0</v>
      </c>
      <c r="H612" s="8">
        <v>0</v>
      </c>
      <c r="I612" s="8" t="s">
        <v>2412</v>
      </c>
    </row>
    <row r="613" spans="1:9">
      <c r="A613" s="8" t="s">
        <v>8393</v>
      </c>
      <c r="B613" s="8" t="s">
        <v>8394</v>
      </c>
      <c r="C613" s="8" t="s">
        <v>4676</v>
      </c>
      <c r="D613" s="8">
        <v>303005018</v>
      </c>
      <c r="E613" s="8" t="s">
        <v>8393</v>
      </c>
      <c r="F613" s="8">
        <v>0</v>
      </c>
      <c r="G613" s="8">
        <v>0</v>
      </c>
      <c r="H613" s="8">
        <v>0</v>
      </c>
      <c r="I613" s="8" t="s">
        <v>2050</v>
      </c>
    </row>
    <row r="614" spans="1:9">
      <c r="A614" s="8" t="s">
        <v>8316</v>
      </c>
      <c r="B614" s="8" t="s">
        <v>8317</v>
      </c>
      <c r="C614" s="8" t="s">
        <v>4676</v>
      </c>
      <c r="D614" s="8">
        <v>4043234</v>
      </c>
      <c r="E614" s="8" t="s">
        <v>8316</v>
      </c>
      <c r="F614" s="8">
        <v>0</v>
      </c>
      <c r="G614" s="8">
        <v>0</v>
      </c>
      <c r="H614" s="8">
        <v>0</v>
      </c>
      <c r="I614" s="8" t="s">
        <v>2050</v>
      </c>
    </row>
    <row r="615" spans="1:9">
      <c r="A615" s="8">
        <v>4101</v>
      </c>
      <c r="B615" s="35" t="s">
        <v>8762</v>
      </c>
      <c r="C615" s="8" t="s">
        <v>4676</v>
      </c>
      <c r="D615" s="8">
        <v>0</v>
      </c>
      <c r="E615" s="8">
        <v>4101</v>
      </c>
      <c r="F615" s="8">
        <v>0</v>
      </c>
      <c r="G615" s="8">
        <v>0</v>
      </c>
      <c r="H615" s="8">
        <v>0</v>
      </c>
      <c r="I615" s="8" t="s">
        <v>2189</v>
      </c>
    </row>
    <row r="616" spans="1:9">
      <c r="A616" s="8">
        <v>9107</v>
      </c>
      <c r="B616" s="35" t="s">
        <v>9046</v>
      </c>
      <c r="C616" s="8" t="s">
        <v>4676</v>
      </c>
      <c r="D616" s="8">
        <v>0</v>
      </c>
      <c r="E616" s="8">
        <v>9107</v>
      </c>
      <c r="F616" s="8">
        <v>0</v>
      </c>
      <c r="G616" s="8">
        <v>0</v>
      </c>
      <c r="H616" s="8">
        <v>0</v>
      </c>
      <c r="I616" s="8" t="s">
        <v>9041</v>
      </c>
    </row>
    <row r="617" spans="1:9">
      <c r="A617" s="8">
        <v>3540</v>
      </c>
      <c r="B617" s="35" t="s">
        <v>8586</v>
      </c>
      <c r="C617" s="8" t="s">
        <v>4676</v>
      </c>
      <c r="D617" s="8">
        <v>9036365</v>
      </c>
      <c r="E617" s="8">
        <v>3540</v>
      </c>
      <c r="F617" s="8">
        <v>0</v>
      </c>
      <c r="G617" s="8">
        <v>0</v>
      </c>
      <c r="H617" s="8">
        <v>0</v>
      </c>
      <c r="I617" s="8" t="s">
        <v>8565</v>
      </c>
    </row>
    <row r="618" spans="1:9">
      <c r="A618" s="8">
        <v>9503</v>
      </c>
      <c r="B618" s="35" t="s">
        <v>9085</v>
      </c>
      <c r="C618" s="8" t="s">
        <v>4676</v>
      </c>
      <c r="D618" s="8">
        <v>0</v>
      </c>
      <c r="E618" s="8">
        <v>9503</v>
      </c>
      <c r="F618" s="8">
        <v>0</v>
      </c>
      <c r="G618" s="8">
        <v>0</v>
      </c>
      <c r="H618" s="8">
        <v>0</v>
      </c>
      <c r="I618" s="8" t="s">
        <v>4086</v>
      </c>
    </row>
    <row r="619" spans="1:9">
      <c r="A619" s="8">
        <v>3345</v>
      </c>
      <c r="B619" s="35" t="s">
        <v>8423</v>
      </c>
      <c r="C619" s="8" t="s">
        <v>4676</v>
      </c>
      <c r="D619" s="8">
        <v>300028043</v>
      </c>
      <c r="E619" s="8">
        <v>3345</v>
      </c>
      <c r="F619" s="8">
        <v>0</v>
      </c>
      <c r="G619" s="8">
        <v>0</v>
      </c>
      <c r="H619" s="8">
        <v>0</v>
      </c>
      <c r="I619" s="8" t="s">
        <v>8422</v>
      </c>
    </row>
    <row r="620" spans="1:9" ht="28.5">
      <c r="A620" s="8">
        <v>3305</v>
      </c>
      <c r="B620" s="35" t="s">
        <v>8366</v>
      </c>
      <c r="C620" s="8" t="s">
        <v>4676</v>
      </c>
      <c r="D620" s="8">
        <v>4049486</v>
      </c>
      <c r="E620" s="8">
        <v>3305</v>
      </c>
      <c r="F620" s="8">
        <v>0</v>
      </c>
      <c r="G620" s="8">
        <v>0</v>
      </c>
      <c r="H620" s="8">
        <v>0</v>
      </c>
      <c r="I620" s="8" t="s">
        <v>2050</v>
      </c>
    </row>
    <row r="621" spans="1:9" ht="28.5">
      <c r="A621" s="8">
        <v>3535</v>
      </c>
      <c r="B621" s="35" t="s">
        <v>8578</v>
      </c>
      <c r="C621" s="8" t="s">
        <v>4676</v>
      </c>
      <c r="D621" s="8" t="s">
        <v>8579</v>
      </c>
      <c r="E621" s="8">
        <v>3535</v>
      </c>
      <c r="F621" s="8">
        <v>0</v>
      </c>
      <c r="G621" s="8">
        <v>0</v>
      </c>
      <c r="H621" s="8">
        <v>0</v>
      </c>
      <c r="I621" s="8" t="s">
        <v>8565</v>
      </c>
    </row>
    <row r="622" spans="1:9">
      <c r="A622" s="8" t="s">
        <v>13199</v>
      </c>
      <c r="B622" s="35" t="s">
        <v>13200</v>
      </c>
      <c r="C622" s="8" t="s">
        <v>4676</v>
      </c>
      <c r="D622" s="8" t="s">
        <v>13201</v>
      </c>
      <c r="E622" s="8" t="s">
        <v>13199</v>
      </c>
      <c r="F622" s="8">
        <v>0</v>
      </c>
      <c r="G622" s="8">
        <v>0</v>
      </c>
      <c r="H622" s="8">
        <v>5.0000000000000001E-3</v>
      </c>
      <c r="I622" s="8">
        <v>0</v>
      </c>
    </row>
    <row r="623" spans="1:9">
      <c r="A623" s="8" t="s">
        <v>9266</v>
      </c>
      <c r="B623" s="35" t="s">
        <v>9267</v>
      </c>
      <c r="C623" s="8" t="s">
        <v>4676</v>
      </c>
      <c r="D623" s="8">
        <v>0</v>
      </c>
      <c r="E623" s="8" t="s">
        <v>9266</v>
      </c>
      <c r="F623" s="8">
        <v>0</v>
      </c>
      <c r="G623" s="8">
        <v>0</v>
      </c>
      <c r="H623" s="8">
        <v>0</v>
      </c>
      <c r="I623" s="8" t="s">
        <v>2412</v>
      </c>
    </row>
    <row r="624" spans="1:9">
      <c r="A624" s="8">
        <v>3389</v>
      </c>
      <c r="B624" s="35" t="s">
        <v>8468</v>
      </c>
      <c r="C624" s="8" t="s">
        <v>4676</v>
      </c>
      <c r="D624" s="8">
        <v>303010560</v>
      </c>
      <c r="E624" s="8">
        <v>3389</v>
      </c>
      <c r="F624" s="8">
        <v>0</v>
      </c>
      <c r="G624" s="8">
        <v>0</v>
      </c>
      <c r="H624" s="8">
        <v>0</v>
      </c>
      <c r="I624" s="8" t="s">
        <v>8384</v>
      </c>
    </row>
    <row r="625" spans="1:9">
      <c r="A625" s="8">
        <v>2656</v>
      </c>
      <c r="B625" s="35" t="s">
        <v>7602</v>
      </c>
      <c r="C625" s="8" t="s">
        <v>4676</v>
      </c>
      <c r="D625" s="8">
        <v>0</v>
      </c>
      <c r="E625" s="8">
        <v>2656</v>
      </c>
      <c r="F625" s="8">
        <v>0</v>
      </c>
      <c r="G625" s="8">
        <v>0</v>
      </c>
      <c r="H625" s="8">
        <v>0</v>
      </c>
      <c r="I625" s="8" t="s">
        <v>2055</v>
      </c>
    </row>
    <row r="626" spans="1:9" ht="28.5">
      <c r="A626" s="8">
        <v>3304</v>
      </c>
      <c r="B626" s="35" t="s">
        <v>8365</v>
      </c>
      <c r="C626" s="8" t="s">
        <v>4676</v>
      </c>
      <c r="D626" s="8">
        <v>4049489</v>
      </c>
      <c r="E626" s="8">
        <v>3304</v>
      </c>
      <c r="F626" s="8">
        <v>0</v>
      </c>
      <c r="G626" s="8">
        <v>0</v>
      </c>
      <c r="H626" s="8">
        <v>0</v>
      </c>
      <c r="I626" s="8" t="s">
        <v>2050</v>
      </c>
    </row>
    <row r="627" spans="1:9">
      <c r="A627" s="8" t="s">
        <v>9226</v>
      </c>
      <c r="B627" s="35" t="s">
        <v>9227</v>
      </c>
      <c r="C627" s="8" t="s">
        <v>4676</v>
      </c>
      <c r="D627" s="8">
        <v>0</v>
      </c>
      <c r="E627" s="8" t="s">
        <v>9226</v>
      </c>
      <c r="F627" s="8">
        <v>0</v>
      </c>
      <c r="G627" s="8">
        <v>0</v>
      </c>
      <c r="H627" s="8">
        <v>0</v>
      </c>
      <c r="I627" s="8" t="s">
        <v>2419</v>
      </c>
    </row>
    <row r="628" spans="1:9" ht="28.5">
      <c r="A628" s="8">
        <v>2701</v>
      </c>
      <c r="B628" s="35" t="s">
        <v>7634</v>
      </c>
      <c r="C628" s="8" t="s">
        <v>4676</v>
      </c>
      <c r="D628" s="8">
        <v>0</v>
      </c>
      <c r="E628" s="8">
        <v>2701</v>
      </c>
      <c r="F628" s="8">
        <v>0</v>
      </c>
      <c r="G628" s="8">
        <v>0</v>
      </c>
      <c r="H628" s="8">
        <v>0</v>
      </c>
      <c r="I628" s="8" t="s">
        <v>2055</v>
      </c>
    </row>
    <row r="629" spans="1:9" ht="28.5">
      <c r="A629" s="8">
        <v>3300</v>
      </c>
      <c r="B629" s="35" t="s">
        <v>8358</v>
      </c>
      <c r="C629" s="8" t="s">
        <v>4676</v>
      </c>
      <c r="D629" s="8">
        <v>4049460</v>
      </c>
      <c r="E629" s="8">
        <v>3300</v>
      </c>
      <c r="F629" s="8">
        <v>0</v>
      </c>
      <c r="G629" s="8">
        <v>0</v>
      </c>
      <c r="H629" s="8">
        <v>0</v>
      </c>
      <c r="I629" s="8" t="s">
        <v>2050</v>
      </c>
    </row>
    <row r="630" spans="1:9" ht="28.5">
      <c r="A630" s="8" t="s">
        <v>1892</v>
      </c>
      <c r="B630" s="35" t="s">
        <v>1893</v>
      </c>
      <c r="C630" s="8" t="s">
        <v>4676</v>
      </c>
      <c r="D630" s="8">
        <v>0</v>
      </c>
      <c r="E630" s="8" t="s">
        <v>1892</v>
      </c>
      <c r="F630" s="8">
        <v>0</v>
      </c>
      <c r="G630" s="8">
        <v>0</v>
      </c>
      <c r="H630" s="8">
        <v>0</v>
      </c>
      <c r="I630" s="8" t="s">
        <v>2050</v>
      </c>
    </row>
    <row r="631" spans="1:9">
      <c r="A631" s="8">
        <v>2762</v>
      </c>
      <c r="B631" s="35" t="s">
        <v>7685</v>
      </c>
      <c r="C631" s="8" t="s">
        <v>4676</v>
      </c>
      <c r="D631" s="8">
        <v>428392</v>
      </c>
      <c r="E631" s="8">
        <v>2762</v>
      </c>
      <c r="F631" s="8">
        <v>0</v>
      </c>
      <c r="G631" s="8">
        <v>0</v>
      </c>
      <c r="H631" s="8">
        <v>0</v>
      </c>
      <c r="I631" s="8" t="s">
        <v>2055</v>
      </c>
    </row>
    <row r="632" spans="1:9">
      <c r="A632" s="8">
        <v>2665</v>
      </c>
      <c r="B632" s="35" t="s">
        <v>7608</v>
      </c>
      <c r="C632" s="8" t="s">
        <v>4676</v>
      </c>
      <c r="D632" s="8">
        <v>215896</v>
      </c>
      <c r="E632" s="8">
        <v>2665</v>
      </c>
      <c r="F632" s="8">
        <v>0</v>
      </c>
      <c r="G632" s="8">
        <v>0</v>
      </c>
      <c r="H632" s="8">
        <v>0</v>
      </c>
      <c r="I632" s="8" t="s">
        <v>2055</v>
      </c>
    </row>
    <row r="633" spans="1:9">
      <c r="A633" s="8">
        <v>3309</v>
      </c>
      <c r="B633" s="35" t="s">
        <v>8370</v>
      </c>
      <c r="C633" s="8" t="s">
        <v>4676</v>
      </c>
      <c r="D633" s="8">
        <v>4051774</v>
      </c>
      <c r="E633" s="8">
        <v>3309</v>
      </c>
      <c r="F633" s="8">
        <v>0</v>
      </c>
      <c r="G633" s="8">
        <v>0</v>
      </c>
      <c r="H633" s="8">
        <v>0</v>
      </c>
      <c r="I633" s="8" t="s">
        <v>2050</v>
      </c>
    </row>
    <row r="634" spans="1:9">
      <c r="A634" s="8">
        <v>2504</v>
      </c>
      <c r="B634" s="35" t="s">
        <v>7573</v>
      </c>
      <c r="C634" s="8" t="s">
        <v>4676</v>
      </c>
      <c r="D634" s="8">
        <v>0</v>
      </c>
      <c r="E634" s="8">
        <v>2504</v>
      </c>
      <c r="F634" s="8">
        <v>0</v>
      </c>
      <c r="G634" s="8">
        <v>0</v>
      </c>
      <c r="H634" s="8">
        <v>0</v>
      </c>
      <c r="I634" s="8" t="s">
        <v>2115</v>
      </c>
    </row>
    <row r="635" spans="1:9">
      <c r="A635" s="8">
        <v>4805</v>
      </c>
      <c r="B635" s="8" t="s">
        <v>8815</v>
      </c>
      <c r="C635" s="8" t="s">
        <v>4676</v>
      </c>
      <c r="D635" s="8" t="s">
        <v>8816</v>
      </c>
      <c r="E635" s="8">
        <v>4805</v>
      </c>
      <c r="F635" s="8">
        <v>0</v>
      </c>
      <c r="G635" s="8">
        <v>0</v>
      </c>
      <c r="H635" s="8">
        <v>0</v>
      </c>
      <c r="I635" s="8" t="s">
        <v>6980</v>
      </c>
    </row>
    <row r="636" spans="1:9">
      <c r="A636" s="8">
        <v>4807</v>
      </c>
      <c r="B636" s="8" t="s">
        <v>8819</v>
      </c>
      <c r="C636" s="8" t="s">
        <v>4676</v>
      </c>
      <c r="D636" s="8" t="s">
        <v>8820</v>
      </c>
      <c r="E636" s="8">
        <v>4807</v>
      </c>
      <c r="F636" s="8">
        <v>0</v>
      </c>
      <c r="G636" s="8">
        <v>0</v>
      </c>
      <c r="H636" s="8">
        <v>0</v>
      </c>
      <c r="I636" s="8" t="s">
        <v>6980</v>
      </c>
    </row>
    <row r="637" spans="1:9">
      <c r="A637" s="8">
        <v>1001</v>
      </c>
      <c r="B637" s="8" t="s">
        <v>4675</v>
      </c>
      <c r="C637" s="8" t="s">
        <v>4676</v>
      </c>
      <c r="D637" s="8">
        <v>0</v>
      </c>
      <c r="E637" s="8">
        <v>1001</v>
      </c>
      <c r="F637" s="8">
        <v>0</v>
      </c>
      <c r="G637" s="8">
        <v>0</v>
      </c>
      <c r="H637" s="8">
        <v>0</v>
      </c>
      <c r="I637" s="8" t="s">
        <v>4677</v>
      </c>
    </row>
    <row r="638" spans="1:9">
      <c r="A638" s="8">
        <v>1025</v>
      </c>
      <c r="B638" s="8" t="s">
        <v>4699</v>
      </c>
      <c r="C638" s="8" t="s">
        <v>4676</v>
      </c>
      <c r="D638" s="8">
        <v>0</v>
      </c>
      <c r="E638" s="8">
        <v>1025</v>
      </c>
      <c r="F638" s="8">
        <v>0</v>
      </c>
      <c r="G638" s="8">
        <v>0</v>
      </c>
      <c r="H638" s="8">
        <v>0</v>
      </c>
      <c r="I638" s="8">
        <v>0</v>
      </c>
    </row>
    <row r="639" spans="1:9">
      <c r="A639" s="8">
        <v>3251</v>
      </c>
      <c r="B639" s="8" t="s">
        <v>8325</v>
      </c>
      <c r="C639" s="8" t="s">
        <v>4676</v>
      </c>
      <c r="D639" s="8">
        <v>4042406</v>
      </c>
      <c r="E639" s="8">
        <v>3251</v>
      </c>
      <c r="F639" s="8">
        <v>0</v>
      </c>
      <c r="G639" s="8">
        <v>0</v>
      </c>
      <c r="H639" s="8">
        <v>0</v>
      </c>
      <c r="I639" s="8" t="s">
        <v>2050</v>
      </c>
    </row>
    <row r="640" spans="1:9">
      <c r="A640" s="8">
        <v>3378</v>
      </c>
      <c r="B640" s="8" t="s">
        <v>8459</v>
      </c>
      <c r="C640" s="8" t="s">
        <v>4676</v>
      </c>
      <c r="D640" s="8">
        <v>303009394</v>
      </c>
      <c r="E640" s="8">
        <v>3378</v>
      </c>
      <c r="F640" s="8">
        <v>0</v>
      </c>
      <c r="G640" s="8">
        <v>0</v>
      </c>
      <c r="H640" s="8">
        <v>0</v>
      </c>
      <c r="I640" s="8">
        <v>0</v>
      </c>
    </row>
    <row r="641" spans="1:9" ht="28.5">
      <c r="A641" s="8">
        <v>1505</v>
      </c>
      <c r="B641" s="35" t="s">
        <v>6344</v>
      </c>
      <c r="C641" s="8" t="s">
        <v>4676</v>
      </c>
      <c r="D641" s="8">
        <v>0</v>
      </c>
      <c r="E641" s="8">
        <v>1505</v>
      </c>
      <c r="F641" s="8">
        <v>0</v>
      </c>
      <c r="G641" s="8">
        <v>0</v>
      </c>
      <c r="H641" s="8">
        <v>0</v>
      </c>
      <c r="I641" s="8" t="s">
        <v>6345</v>
      </c>
    </row>
    <row r="642" spans="1:9">
      <c r="A642" s="8">
        <v>3201</v>
      </c>
      <c r="B642" s="8" t="s">
        <v>8239</v>
      </c>
      <c r="C642" s="8" t="s">
        <v>4676</v>
      </c>
      <c r="D642" s="8">
        <v>4042394</v>
      </c>
      <c r="E642" s="8">
        <v>3201</v>
      </c>
      <c r="F642" s="8">
        <v>0</v>
      </c>
      <c r="G642" s="8">
        <v>0</v>
      </c>
      <c r="H642" s="8">
        <v>0</v>
      </c>
      <c r="I642" s="8" t="s">
        <v>2050</v>
      </c>
    </row>
    <row r="643" spans="1:9">
      <c r="A643" s="8">
        <v>3250</v>
      </c>
      <c r="B643" s="8" t="s">
        <v>8324</v>
      </c>
      <c r="C643" s="8" t="s">
        <v>4676</v>
      </c>
      <c r="D643" s="8">
        <v>4042403</v>
      </c>
      <c r="E643" s="8">
        <v>3250</v>
      </c>
      <c r="F643" s="8">
        <v>0</v>
      </c>
      <c r="G643" s="8">
        <v>0</v>
      </c>
      <c r="H643" s="8">
        <v>0</v>
      </c>
      <c r="I643" s="8" t="s">
        <v>2050</v>
      </c>
    </row>
    <row r="644" spans="1:9">
      <c r="A644" s="8" t="s">
        <v>9260</v>
      </c>
      <c r="B644" s="35" t="s">
        <v>9261</v>
      </c>
      <c r="C644" s="8" t="s">
        <v>4676</v>
      </c>
      <c r="D644" s="8">
        <v>0</v>
      </c>
      <c r="E644" s="8" t="s">
        <v>9260</v>
      </c>
      <c r="F644" s="8">
        <v>0</v>
      </c>
      <c r="G644" s="8">
        <v>0</v>
      </c>
      <c r="H644" s="8">
        <v>0</v>
      </c>
      <c r="I644" s="8" t="s">
        <v>2412</v>
      </c>
    </row>
    <row r="645" spans="1:9" ht="28.5">
      <c r="A645" s="8">
        <v>3338</v>
      </c>
      <c r="B645" s="35" t="s">
        <v>8415</v>
      </c>
      <c r="C645" s="8" t="s">
        <v>4676</v>
      </c>
      <c r="D645" s="8">
        <v>303149784</v>
      </c>
      <c r="E645" s="8">
        <v>3338</v>
      </c>
      <c r="F645" s="8">
        <v>0</v>
      </c>
      <c r="G645" s="8">
        <v>0</v>
      </c>
      <c r="H645" s="8">
        <v>0</v>
      </c>
      <c r="I645" s="8" t="s">
        <v>8405</v>
      </c>
    </row>
    <row r="646" spans="1:9">
      <c r="A646" s="8">
        <v>2101</v>
      </c>
      <c r="B646" s="35" t="s">
        <v>7348</v>
      </c>
      <c r="C646" s="8" t="s">
        <v>4676</v>
      </c>
      <c r="D646" s="8" t="s">
        <v>7349</v>
      </c>
      <c r="E646" s="8">
        <v>2101</v>
      </c>
      <c r="F646" s="8">
        <v>0</v>
      </c>
      <c r="G646" s="8">
        <v>0</v>
      </c>
      <c r="H646" s="8">
        <v>0</v>
      </c>
      <c r="I646" s="8" t="s">
        <v>6981</v>
      </c>
    </row>
    <row r="647" spans="1:9">
      <c r="A647" s="8" t="s">
        <v>9250</v>
      </c>
      <c r="B647" s="35" t="s">
        <v>9251</v>
      </c>
      <c r="C647" s="8" t="s">
        <v>4676</v>
      </c>
      <c r="D647" s="8">
        <v>0</v>
      </c>
      <c r="E647" s="8" t="s">
        <v>9250</v>
      </c>
      <c r="F647" s="8">
        <v>0</v>
      </c>
      <c r="G647" s="8">
        <v>0</v>
      </c>
      <c r="H647" s="8">
        <v>0</v>
      </c>
      <c r="I647" s="8" t="s">
        <v>2412</v>
      </c>
    </row>
    <row r="648" spans="1:9">
      <c r="A648" s="8">
        <v>9206</v>
      </c>
      <c r="B648" s="35" t="s">
        <v>9060</v>
      </c>
      <c r="C648" s="8" t="s">
        <v>4676</v>
      </c>
      <c r="D648" s="8">
        <v>0</v>
      </c>
      <c r="E648" s="8">
        <v>9206</v>
      </c>
      <c r="F648" s="8">
        <v>0</v>
      </c>
      <c r="G648" s="8">
        <v>0</v>
      </c>
      <c r="H648" s="8">
        <v>0</v>
      </c>
      <c r="I648" s="8" t="s">
        <v>9054</v>
      </c>
    </row>
    <row r="649" spans="1:9">
      <c r="A649" s="8">
        <v>3344</v>
      </c>
      <c r="B649" s="8" t="s">
        <v>8421</v>
      </c>
      <c r="C649" s="8" t="s">
        <v>4676</v>
      </c>
      <c r="D649" s="8">
        <v>300028044</v>
      </c>
      <c r="E649" s="8">
        <v>3344</v>
      </c>
      <c r="F649" s="8">
        <v>0</v>
      </c>
      <c r="G649" s="8">
        <v>0</v>
      </c>
      <c r="H649" s="8">
        <v>0</v>
      </c>
      <c r="I649" s="8" t="s">
        <v>8422</v>
      </c>
    </row>
    <row r="650" spans="1:9" ht="28.5">
      <c r="A650" s="8">
        <v>3337</v>
      </c>
      <c r="B650" s="35" t="s">
        <v>8414</v>
      </c>
      <c r="C650" s="8" t="s">
        <v>4676</v>
      </c>
      <c r="D650" s="8">
        <v>300026077</v>
      </c>
      <c r="E650" s="8">
        <v>3337</v>
      </c>
      <c r="F650" s="8">
        <v>0</v>
      </c>
      <c r="G650" s="8">
        <v>0</v>
      </c>
      <c r="H650" s="8">
        <v>0</v>
      </c>
      <c r="I650" s="8" t="s">
        <v>8405</v>
      </c>
    </row>
    <row r="651" spans="1:9" ht="28.5">
      <c r="A651" s="8">
        <v>3298</v>
      </c>
      <c r="B651" s="35" t="s">
        <v>8356</v>
      </c>
      <c r="C651" s="8" t="s">
        <v>4676</v>
      </c>
      <c r="D651" s="8">
        <v>4049452</v>
      </c>
      <c r="E651" s="8">
        <v>3298</v>
      </c>
      <c r="F651" s="8">
        <v>0</v>
      </c>
      <c r="G651" s="8">
        <v>0</v>
      </c>
      <c r="H651" s="8">
        <v>0</v>
      </c>
      <c r="I651" s="8" t="s">
        <v>2050</v>
      </c>
    </row>
    <row r="652" spans="1:9" ht="28.5">
      <c r="A652" s="8" t="s">
        <v>7177</v>
      </c>
      <c r="B652" s="35" t="s">
        <v>7178</v>
      </c>
      <c r="C652" s="8" t="s">
        <v>4676</v>
      </c>
      <c r="D652" s="8">
        <v>0</v>
      </c>
      <c r="E652" s="8" t="s">
        <v>7177</v>
      </c>
      <c r="F652" s="8">
        <v>0</v>
      </c>
      <c r="G652" s="8">
        <v>0</v>
      </c>
      <c r="H652" s="8">
        <v>0</v>
      </c>
      <c r="I652" s="8" t="s">
        <v>7125</v>
      </c>
    </row>
    <row r="653" spans="1:9">
      <c r="A653" s="8">
        <v>1504</v>
      </c>
      <c r="B653" s="35" t="s">
        <v>6343</v>
      </c>
      <c r="C653" s="8" t="s">
        <v>4676</v>
      </c>
      <c r="D653" s="8">
        <v>0</v>
      </c>
      <c r="E653" s="8">
        <v>1504</v>
      </c>
      <c r="F653" s="8">
        <v>0</v>
      </c>
      <c r="G653" s="8">
        <v>0</v>
      </c>
      <c r="H653" s="8">
        <v>0</v>
      </c>
      <c r="I653" s="8" t="s">
        <v>3012</v>
      </c>
    </row>
    <row r="654" spans="1:9">
      <c r="A654" s="8">
        <v>2007</v>
      </c>
      <c r="B654" s="35" t="s">
        <v>7176</v>
      </c>
      <c r="C654" s="8" t="s">
        <v>4676</v>
      </c>
      <c r="D654" s="8">
        <v>781417014200</v>
      </c>
      <c r="E654" s="8">
        <v>2007</v>
      </c>
      <c r="F654" s="8">
        <v>0</v>
      </c>
      <c r="G654" s="8">
        <v>0</v>
      </c>
      <c r="H654" s="8">
        <v>0</v>
      </c>
      <c r="I654" s="8" t="s">
        <v>7125</v>
      </c>
    </row>
    <row r="655" spans="1:9">
      <c r="A655" s="8">
        <v>2152</v>
      </c>
      <c r="B655" s="8" t="s">
        <v>7410</v>
      </c>
      <c r="C655" s="8" t="s">
        <v>4676</v>
      </c>
      <c r="D655" s="8" t="s">
        <v>7411</v>
      </c>
      <c r="E655" s="8">
        <v>2152</v>
      </c>
      <c r="F655" s="8">
        <v>0</v>
      </c>
      <c r="G655" s="8">
        <v>0</v>
      </c>
      <c r="H655" s="8">
        <v>0</v>
      </c>
      <c r="I655" s="8" t="s">
        <v>5374</v>
      </c>
    </row>
    <row r="656" spans="1:9">
      <c r="A656" s="8">
        <v>3235</v>
      </c>
      <c r="B656" s="8" t="s">
        <v>8295</v>
      </c>
      <c r="C656" s="8" t="s">
        <v>4676</v>
      </c>
      <c r="D656" s="8" t="s">
        <v>8296</v>
      </c>
      <c r="E656" s="8">
        <v>3235</v>
      </c>
      <c r="F656" s="8">
        <v>0</v>
      </c>
      <c r="G656" s="8">
        <v>0</v>
      </c>
      <c r="H656" s="8">
        <v>0</v>
      </c>
      <c r="I656" s="8" t="s">
        <v>2050</v>
      </c>
    </row>
    <row r="657" spans="1:9">
      <c r="A657" s="8">
        <v>9210</v>
      </c>
      <c r="B657" s="8" t="s">
        <v>9062</v>
      </c>
      <c r="C657" s="8" t="s">
        <v>4676</v>
      </c>
      <c r="D657" s="8">
        <v>0</v>
      </c>
      <c r="E657" s="8">
        <v>9210</v>
      </c>
      <c r="F657" s="8">
        <v>0</v>
      </c>
      <c r="G657" s="8">
        <v>0</v>
      </c>
      <c r="H657" s="8">
        <v>0</v>
      </c>
      <c r="I657" s="8" t="s">
        <v>9054</v>
      </c>
    </row>
    <row r="658" spans="1:9">
      <c r="A658" s="8">
        <v>4819</v>
      </c>
      <c r="B658" s="8" t="s">
        <v>8844</v>
      </c>
      <c r="C658" s="8" t="s">
        <v>4676</v>
      </c>
      <c r="D658" s="8" t="s">
        <v>8845</v>
      </c>
      <c r="E658" s="8">
        <v>4819</v>
      </c>
      <c r="F658" s="8">
        <v>0</v>
      </c>
      <c r="G658" s="8">
        <v>0</v>
      </c>
      <c r="H658" s="8">
        <v>0</v>
      </c>
      <c r="I658" s="8" t="s">
        <v>6980</v>
      </c>
    </row>
    <row r="659" spans="1:9">
      <c r="A659" s="8">
        <v>2620</v>
      </c>
      <c r="B659" s="8" t="s">
        <v>7584</v>
      </c>
      <c r="C659" s="8" t="s">
        <v>4676</v>
      </c>
      <c r="D659" s="8">
        <v>0</v>
      </c>
      <c r="E659" s="8">
        <v>2620</v>
      </c>
      <c r="F659" s="8">
        <v>0</v>
      </c>
      <c r="G659" s="8">
        <v>0</v>
      </c>
      <c r="H659" s="8">
        <v>0</v>
      </c>
      <c r="I659" s="8" t="s">
        <v>2055</v>
      </c>
    </row>
    <row r="660" spans="1:9">
      <c r="A660" s="8">
        <v>9217</v>
      </c>
      <c r="B660" s="35" t="s">
        <v>9068</v>
      </c>
      <c r="C660" s="8" t="s">
        <v>4676</v>
      </c>
      <c r="D660" s="8">
        <v>0</v>
      </c>
      <c r="E660" s="8">
        <v>9217</v>
      </c>
      <c r="F660" s="8">
        <v>0</v>
      </c>
      <c r="G660" s="8">
        <v>0</v>
      </c>
      <c r="H660" s="8">
        <v>0</v>
      </c>
      <c r="I660" s="8" t="s">
        <v>9054</v>
      </c>
    </row>
    <row r="661" spans="1:9">
      <c r="A661" s="8">
        <v>3219</v>
      </c>
      <c r="B661" s="35" t="s">
        <v>8264</v>
      </c>
      <c r="C661" s="8" t="s">
        <v>4676</v>
      </c>
      <c r="D661" s="8">
        <v>4042397</v>
      </c>
      <c r="E661" s="8">
        <v>3219</v>
      </c>
      <c r="F661" s="8">
        <v>0</v>
      </c>
      <c r="G661" s="8">
        <v>0</v>
      </c>
      <c r="H661" s="8">
        <v>0</v>
      </c>
      <c r="I661" s="8" t="s">
        <v>2050</v>
      </c>
    </row>
    <row r="662" spans="1:9">
      <c r="A662" s="8">
        <v>2155</v>
      </c>
      <c r="B662" s="8" t="s">
        <v>7429</v>
      </c>
      <c r="C662" s="8" t="s">
        <v>4676</v>
      </c>
      <c r="D662" s="8" t="s">
        <v>7430</v>
      </c>
      <c r="E662" s="8">
        <v>2155</v>
      </c>
      <c r="F662" s="8">
        <v>0</v>
      </c>
      <c r="G662" s="8">
        <v>0</v>
      </c>
      <c r="H662" s="8">
        <v>0</v>
      </c>
      <c r="I662" s="8" t="s">
        <v>5374</v>
      </c>
    </row>
    <row r="663" spans="1:9">
      <c r="A663" s="8">
        <v>2735</v>
      </c>
      <c r="B663" s="8" t="s">
        <v>7668</v>
      </c>
      <c r="C663" s="8" t="s">
        <v>4676</v>
      </c>
      <c r="D663" s="8">
        <v>478202</v>
      </c>
      <c r="E663" s="8">
        <v>2735</v>
      </c>
      <c r="F663" s="8">
        <v>0</v>
      </c>
      <c r="G663" s="8">
        <v>0</v>
      </c>
      <c r="H663" s="8">
        <v>0</v>
      </c>
      <c r="I663" s="8" t="s">
        <v>5072</v>
      </c>
    </row>
    <row r="664" spans="1:9">
      <c r="A664" s="8">
        <v>9221</v>
      </c>
      <c r="B664" s="8" t="s">
        <v>9071</v>
      </c>
      <c r="C664" s="8" t="s">
        <v>4676</v>
      </c>
      <c r="D664" s="8">
        <v>0</v>
      </c>
      <c r="E664" s="8">
        <v>9221</v>
      </c>
      <c r="F664" s="8">
        <v>0</v>
      </c>
      <c r="G664" s="8">
        <v>0</v>
      </c>
      <c r="H664" s="8">
        <v>0</v>
      </c>
      <c r="I664" s="8" t="s">
        <v>9054</v>
      </c>
    </row>
    <row r="665" spans="1:9">
      <c r="A665" s="8">
        <v>1031</v>
      </c>
      <c r="B665" s="8" t="s">
        <v>13891</v>
      </c>
      <c r="C665" s="8" t="s">
        <v>4676</v>
      </c>
      <c r="D665" s="8" t="s">
        <v>13892</v>
      </c>
      <c r="E665" s="8">
        <v>1031</v>
      </c>
      <c r="F665" s="8">
        <v>0</v>
      </c>
      <c r="G665" s="8">
        <v>0</v>
      </c>
      <c r="H665" s="8">
        <v>0</v>
      </c>
      <c r="I665" s="8">
        <v>0</v>
      </c>
    </row>
    <row r="666" spans="1:9">
      <c r="A666" s="8">
        <v>3321</v>
      </c>
      <c r="B666" s="8" t="s">
        <v>8383</v>
      </c>
      <c r="C666" s="8" t="s">
        <v>4676</v>
      </c>
      <c r="D666" s="8">
        <v>4070795</v>
      </c>
      <c r="E666" s="8">
        <v>3321</v>
      </c>
      <c r="F666" s="8">
        <v>0</v>
      </c>
      <c r="G666" s="8">
        <v>0</v>
      </c>
      <c r="H666" s="8">
        <v>0</v>
      </c>
      <c r="I666" s="8" t="s">
        <v>8384</v>
      </c>
    </row>
    <row r="667" spans="1:9">
      <c r="A667" s="8">
        <v>3213</v>
      </c>
      <c r="B667" s="35" t="s">
        <v>8259</v>
      </c>
      <c r="C667" s="8" t="s">
        <v>4676</v>
      </c>
      <c r="D667" s="8">
        <v>4043551</v>
      </c>
      <c r="E667" s="8">
        <v>3213</v>
      </c>
      <c r="F667" s="8">
        <v>0</v>
      </c>
      <c r="G667" s="8">
        <v>0</v>
      </c>
      <c r="H667" s="8">
        <v>0</v>
      </c>
      <c r="I667" s="8" t="s">
        <v>2050</v>
      </c>
    </row>
    <row r="668" spans="1:9">
      <c r="A668" s="8" t="s">
        <v>9186</v>
      </c>
      <c r="B668" s="35" t="s">
        <v>9187</v>
      </c>
      <c r="C668" s="8" t="s">
        <v>4676</v>
      </c>
      <c r="D668" s="8">
        <v>0</v>
      </c>
      <c r="E668" s="8" t="s">
        <v>9186</v>
      </c>
      <c r="F668" s="8">
        <v>0</v>
      </c>
      <c r="G668" s="8">
        <v>0</v>
      </c>
      <c r="H668" s="8">
        <v>0</v>
      </c>
      <c r="I668" s="8" t="s">
        <v>9179</v>
      </c>
    </row>
    <row r="669" spans="1:9">
      <c r="A669" s="8">
        <v>2402</v>
      </c>
      <c r="B669" s="8" t="s">
        <v>7567</v>
      </c>
      <c r="C669" s="8" t="s">
        <v>4676</v>
      </c>
      <c r="D669" s="8">
        <v>511622</v>
      </c>
      <c r="E669" s="8">
        <v>2402</v>
      </c>
      <c r="F669" s="8">
        <v>0</v>
      </c>
      <c r="G669" s="8">
        <v>0</v>
      </c>
      <c r="H669" s="8">
        <v>0</v>
      </c>
      <c r="I669" s="8" t="s">
        <v>3218</v>
      </c>
    </row>
    <row r="670" spans="1:9">
      <c r="A670" s="8" t="s">
        <v>9148</v>
      </c>
      <c r="B670" s="8" t="s">
        <v>9149</v>
      </c>
      <c r="C670" s="8" t="s">
        <v>4676</v>
      </c>
      <c r="D670" s="8">
        <v>0</v>
      </c>
      <c r="E670" s="8" t="s">
        <v>9148</v>
      </c>
      <c r="F670" s="8">
        <v>0</v>
      </c>
      <c r="G670" s="8">
        <v>0</v>
      </c>
      <c r="H670" s="8">
        <v>0</v>
      </c>
      <c r="I670" s="8" t="s">
        <v>6062</v>
      </c>
    </row>
    <row r="671" spans="1:9">
      <c r="A671" s="8" t="s">
        <v>8286</v>
      </c>
      <c r="B671" s="35" t="s">
        <v>8287</v>
      </c>
      <c r="C671" s="8" t="s">
        <v>4676</v>
      </c>
      <c r="D671" s="8">
        <v>4043230</v>
      </c>
      <c r="E671" s="8" t="s">
        <v>8286</v>
      </c>
      <c r="F671" s="8">
        <v>0</v>
      </c>
      <c r="G671" s="8">
        <v>0</v>
      </c>
      <c r="H671" s="8">
        <v>0</v>
      </c>
      <c r="I671" s="8" t="s">
        <v>2050</v>
      </c>
    </row>
    <row r="672" spans="1:9">
      <c r="A672" s="8">
        <v>9228</v>
      </c>
      <c r="B672" s="35" t="s">
        <v>9064</v>
      </c>
      <c r="C672" s="8" t="s">
        <v>4676</v>
      </c>
      <c r="D672" s="8">
        <v>0</v>
      </c>
      <c r="E672" s="8">
        <v>9228</v>
      </c>
      <c r="F672" s="8">
        <v>0</v>
      </c>
      <c r="G672" s="8">
        <v>0</v>
      </c>
      <c r="H672" s="8">
        <v>0</v>
      </c>
      <c r="I672" s="8" t="s">
        <v>9054</v>
      </c>
    </row>
    <row r="673" spans="1:9" ht="28.5">
      <c r="A673" s="8">
        <v>3322</v>
      </c>
      <c r="B673" s="35" t="s">
        <v>8385</v>
      </c>
      <c r="C673" s="8" t="s">
        <v>4676</v>
      </c>
      <c r="D673" s="8">
        <v>4067958</v>
      </c>
      <c r="E673" s="8">
        <v>3322</v>
      </c>
      <c r="F673" s="8">
        <v>0</v>
      </c>
      <c r="G673" s="8">
        <v>0</v>
      </c>
      <c r="H673" s="8">
        <v>0</v>
      </c>
      <c r="I673" s="8" t="s">
        <v>2050</v>
      </c>
    </row>
    <row r="674" spans="1:9" ht="28.5">
      <c r="A674" s="8">
        <v>3508</v>
      </c>
      <c r="B674" s="35" t="s">
        <v>8545</v>
      </c>
      <c r="C674" s="8" t="s">
        <v>4676</v>
      </c>
      <c r="D674" s="8" t="s">
        <v>8546</v>
      </c>
      <c r="E674" s="8">
        <v>3508</v>
      </c>
      <c r="F674" s="8">
        <v>0</v>
      </c>
      <c r="G674" s="8">
        <v>0</v>
      </c>
      <c r="H674" s="8">
        <v>0</v>
      </c>
      <c r="I674" s="8" t="s">
        <v>8535</v>
      </c>
    </row>
    <row r="675" spans="1:9">
      <c r="A675" s="8">
        <v>1562</v>
      </c>
      <c r="B675" s="35" t="s">
        <v>6500</v>
      </c>
      <c r="C675" s="8" t="s">
        <v>4676</v>
      </c>
      <c r="D675" s="8">
        <v>0</v>
      </c>
      <c r="E675" s="8">
        <v>1562</v>
      </c>
      <c r="F675" s="8">
        <v>0</v>
      </c>
      <c r="G675" s="8">
        <v>0</v>
      </c>
      <c r="H675" s="8">
        <v>0</v>
      </c>
      <c r="I675" s="8">
        <v>0</v>
      </c>
    </row>
    <row r="676" spans="1:9">
      <c r="A676" s="8">
        <v>2678</v>
      </c>
      <c r="B676" s="8" t="s">
        <v>7619</v>
      </c>
      <c r="C676" s="8" t="s">
        <v>4676</v>
      </c>
      <c r="D676" s="8">
        <v>215905</v>
      </c>
      <c r="E676" s="8">
        <v>2678</v>
      </c>
      <c r="F676" s="8">
        <v>0</v>
      </c>
      <c r="G676" s="8">
        <v>0</v>
      </c>
      <c r="H676" s="8">
        <v>0</v>
      </c>
      <c r="I676" s="8" t="s">
        <v>2055</v>
      </c>
    </row>
    <row r="677" spans="1:9">
      <c r="A677" s="8">
        <v>4308</v>
      </c>
      <c r="B677" s="8" t="s">
        <v>8807</v>
      </c>
      <c r="C677" s="8" t="s">
        <v>4676</v>
      </c>
      <c r="D677" s="8">
        <v>0</v>
      </c>
      <c r="E677" s="8">
        <v>4308</v>
      </c>
      <c r="F677" s="8">
        <v>0</v>
      </c>
      <c r="G677" s="8">
        <v>0</v>
      </c>
      <c r="H677" s="8">
        <v>0</v>
      </c>
      <c r="I677" s="8" t="s">
        <v>2189</v>
      </c>
    </row>
    <row r="678" spans="1:9">
      <c r="A678" s="8">
        <v>2602</v>
      </c>
      <c r="B678" s="35" t="s">
        <v>7578</v>
      </c>
      <c r="C678" s="8" t="s">
        <v>4676</v>
      </c>
      <c r="D678" s="8">
        <v>215910</v>
      </c>
      <c r="E678" s="8">
        <v>2602</v>
      </c>
      <c r="F678" s="8">
        <v>0</v>
      </c>
      <c r="G678" s="8">
        <v>0</v>
      </c>
      <c r="H678" s="8">
        <v>0</v>
      </c>
      <c r="I678" s="8" t="s">
        <v>2055</v>
      </c>
    </row>
    <row r="679" spans="1:9">
      <c r="A679" s="8">
        <v>3801</v>
      </c>
      <c r="B679" s="8" t="s">
        <v>8754</v>
      </c>
      <c r="C679" s="8" t="s">
        <v>4676</v>
      </c>
      <c r="D679" s="8">
        <v>0</v>
      </c>
      <c r="E679" s="8">
        <v>3801</v>
      </c>
      <c r="F679" s="8">
        <v>0</v>
      </c>
      <c r="G679" s="8">
        <v>0</v>
      </c>
      <c r="H679" s="8">
        <v>0</v>
      </c>
      <c r="I679" s="8" t="s">
        <v>2173</v>
      </c>
    </row>
    <row r="680" spans="1:9">
      <c r="A680" s="8">
        <v>1561</v>
      </c>
      <c r="B680" s="8" t="s">
        <v>6499</v>
      </c>
      <c r="C680" s="8" t="s">
        <v>4676</v>
      </c>
      <c r="D680" s="8">
        <v>0</v>
      </c>
      <c r="E680" s="8">
        <v>1561</v>
      </c>
      <c r="F680" s="8">
        <v>0</v>
      </c>
      <c r="G680" s="8">
        <v>0</v>
      </c>
      <c r="H680" s="8">
        <v>0</v>
      </c>
      <c r="I680" s="8">
        <v>0</v>
      </c>
    </row>
    <row r="681" spans="1:9">
      <c r="A681" s="8">
        <v>1553</v>
      </c>
      <c r="B681" s="8" t="s">
        <v>6491</v>
      </c>
      <c r="C681" s="8" t="s">
        <v>4676</v>
      </c>
      <c r="D681" s="8">
        <v>23519</v>
      </c>
      <c r="E681" s="8">
        <v>1553</v>
      </c>
      <c r="F681" s="8">
        <v>0</v>
      </c>
      <c r="G681" s="8">
        <v>0</v>
      </c>
      <c r="H681" s="8">
        <v>0</v>
      </c>
      <c r="I681" s="8" t="s">
        <v>2412</v>
      </c>
    </row>
    <row r="682" spans="1:9">
      <c r="A682" s="8">
        <v>3324</v>
      </c>
      <c r="B682" s="8" t="s">
        <v>8387</v>
      </c>
      <c r="C682" s="8" t="s">
        <v>4676</v>
      </c>
      <c r="D682" s="8">
        <v>4068207</v>
      </c>
      <c r="E682" s="8">
        <v>3324</v>
      </c>
      <c r="F682" s="8">
        <v>0</v>
      </c>
      <c r="G682" s="8">
        <v>0</v>
      </c>
      <c r="H682" s="8">
        <v>0</v>
      </c>
      <c r="I682" s="8" t="s">
        <v>2050</v>
      </c>
    </row>
    <row r="683" spans="1:9">
      <c r="A683" s="8">
        <v>2745</v>
      </c>
      <c r="B683" s="8" t="s">
        <v>7677</v>
      </c>
      <c r="C683" s="8" t="s">
        <v>4676</v>
      </c>
      <c r="D683" s="8">
        <v>431098</v>
      </c>
      <c r="E683" s="8">
        <v>2745</v>
      </c>
      <c r="F683" s="8">
        <v>0</v>
      </c>
      <c r="G683" s="8">
        <v>0</v>
      </c>
      <c r="H683" s="8">
        <v>0</v>
      </c>
      <c r="I683" s="8" t="s">
        <v>5072</v>
      </c>
    </row>
    <row r="684" spans="1:9">
      <c r="A684" s="8">
        <v>3325</v>
      </c>
      <c r="B684" s="8" t="s">
        <v>8388</v>
      </c>
      <c r="C684" s="8" t="s">
        <v>4676</v>
      </c>
      <c r="D684" s="8">
        <v>300025105</v>
      </c>
      <c r="E684" s="8">
        <v>3325</v>
      </c>
      <c r="F684" s="8">
        <v>0</v>
      </c>
      <c r="G684" s="8">
        <v>0</v>
      </c>
      <c r="H684" s="8">
        <v>0</v>
      </c>
      <c r="I684" s="8" t="s">
        <v>2050</v>
      </c>
    </row>
    <row r="685" spans="1:9">
      <c r="A685" s="8">
        <v>3323</v>
      </c>
      <c r="B685" s="8" t="s">
        <v>8386</v>
      </c>
      <c r="C685" s="8" t="s">
        <v>4676</v>
      </c>
      <c r="D685" s="8">
        <v>4071007</v>
      </c>
      <c r="E685" s="8">
        <v>3323</v>
      </c>
      <c r="F685" s="8">
        <v>0</v>
      </c>
      <c r="G685" s="8">
        <v>0</v>
      </c>
      <c r="H685" s="8">
        <v>0</v>
      </c>
      <c r="I685" s="8" t="s">
        <v>2050</v>
      </c>
    </row>
    <row r="686" spans="1:9">
      <c r="A686" s="8">
        <v>3326</v>
      </c>
      <c r="B686" s="8" t="s">
        <v>8391</v>
      </c>
      <c r="C686" s="8" t="s">
        <v>4676</v>
      </c>
      <c r="D686" s="8">
        <v>4067956</v>
      </c>
      <c r="E686" s="8">
        <v>3326</v>
      </c>
      <c r="F686" s="8">
        <v>0</v>
      </c>
      <c r="G686" s="8">
        <v>0</v>
      </c>
      <c r="H686" s="8">
        <v>0</v>
      </c>
      <c r="I686" s="8" t="s">
        <v>2050</v>
      </c>
    </row>
    <row r="687" spans="1:9">
      <c r="A687" s="8">
        <v>3509</v>
      </c>
      <c r="B687" s="8" t="s">
        <v>8547</v>
      </c>
      <c r="C687" s="8" t="s">
        <v>4676</v>
      </c>
      <c r="D687" s="8">
        <v>0</v>
      </c>
      <c r="E687" s="8">
        <v>3509</v>
      </c>
      <c r="F687" s="8">
        <v>0</v>
      </c>
      <c r="G687" s="8">
        <v>0</v>
      </c>
      <c r="H687" s="8">
        <v>0</v>
      </c>
      <c r="I687" s="8" t="s">
        <v>8535</v>
      </c>
    </row>
    <row r="688" spans="1:9">
      <c r="A688" s="8" t="s">
        <v>9201</v>
      </c>
      <c r="B688" s="8" t="s">
        <v>9202</v>
      </c>
      <c r="C688" s="8" t="s">
        <v>4676</v>
      </c>
      <c r="D688" s="8">
        <v>0</v>
      </c>
      <c r="E688" s="8" t="s">
        <v>9201</v>
      </c>
      <c r="F688" s="8">
        <v>0</v>
      </c>
      <c r="G688" s="8">
        <v>0</v>
      </c>
      <c r="H688" s="8">
        <v>0</v>
      </c>
      <c r="I688" s="8" t="s">
        <v>9200</v>
      </c>
    </row>
    <row r="689" spans="1:9">
      <c r="A689" s="8" t="s">
        <v>9169</v>
      </c>
      <c r="B689" s="8" t="s">
        <v>9170</v>
      </c>
      <c r="C689" s="8" t="s">
        <v>4676</v>
      </c>
      <c r="D689" s="8">
        <v>0</v>
      </c>
      <c r="E689" s="8" t="s">
        <v>9169</v>
      </c>
      <c r="F689" s="8">
        <v>0</v>
      </c>
      <c r="G689" s="8">
        <v>0</v>
      </c>
      <c r="H689" s="8">
        <v>0</v>
      </c>
      <c r="I689" s="8" t="s">
        <v>6063</v>
      </c>
    </row>
    <row r="690" spans="1:9">
      <c r="A690" s="8">
        <v>2738</v>
      </c>
      <c r="B690" s="8" t="s">
        <v>7671</v>
      </c>
      <c r="C690" s="8" t="s">
        <v>4676</v>
      </c>
      <c r="D690" s="8">
        <v>428707</v>
      </c>
      <c r="E690" s="8">
        <v>2738</v>
      </c>
      <c r="F690" s="8">
        <v>0</v>
      </c>
      <c r="G690" s="8">
        <v>0</v>
      </c>
      <c r="H690" s="8">
        <v>0</v>
      </c>
      <c r="I690" s="8" t="s">
        <v>5072</v>
      </c>
    </row>
    <row r="691" spans="1:9">
      <c r="A691" s="8" t="s">
        <v>9129</v>
      </c>
      <c r="B691" s="8" t="s">
        <v>9130</v>
      </c>
      <c r="C691" s="8" t="s">
        <v>4676</v>
      </c>
      <c r="D691" s="8">
        <v>0</v>
      </c>
      <c r="E691" s="8" t="s">
        <v>9129</v>
      </c>
      <c r="F691" s="8">
        <v>0</v>
      </c>
      <c r="G691" s="8">
        <v>0</v>
      </c>
      <c r="H691" s="8">
        <v>0</v>
      </c>
      <c r="I691" s="8" t="s">
        <v>6044</v>
      </c>
    </row>
    <row r="692" spans="1:9">
      <c r="A692" s="8">
        <v>9226</v>
      </c>
      <c r="B692" s="8" t="s">
        <v>9076</v>
      </c>
      <c r="C692" s="8" t="s">
        <v>4676</v>
      </c>
      <c r="D692" s="8">
        <v>0</v>
      </c>
      <c r="E692" s="8">
        <v>9226</v>
      </c>
      <c r="F692" s="8">
        <v>0</v>
      </c>
      <c r="G692" s="8">
        <v>0</v>
      </c>
      <c r="H692" s="8">
        <v>0</v>
      </c>
      <c r="I692" s="8" t="s">
        <v>9054</v>
      </c>
    </row>
    <row r="693" spans="1:9">
      <c r="A693" s="8">
        <v>2681</v>
      </c>
      <c r="B693" s="8" t="s">
        <v>7621</v>
      </c>
      <c r="C693" s="8" t="s">
        <v>4676</v>
      </c>
      <c r="D693" s="8">
        <v>215900</v>
      </c>
      <c r="E693" s="8">
        <v>2681</v>
      </c>
      <c r="F693" s="8">
        <v>0</v>
      </c>
      <c r="G693" s="8">
        <v>0</v>
      </c>
      <c r="H693" s="8">
        <v>0</v>
      </c>
      <c r="I693" s="8" t="s">
        <v>2055</v>
      </c>
    </row>
    <row r="694" spans="1:9">
      <c r="A694" s="8">
        <v>4211</v>
      </c>
      <c r="B694" s="8" t="s">
        <v>8788</v>
      </c>
      <c r="C694" s="8" t="s">
        <v>4676</v>
      </c>
      <c r="D694" s="8">
        <v>0</v>
      </c>
      <c r="E694" s="8">
        <v>4211</v>
      </c>
      <c r="F694" s="8">
        <v>0</v>
      </c>
      <c r="G694" s="8">
        <v>0</v>
      </c>
      <c r="H694" s="8">
        <v>0</v>
      </c>
      <c r="I694" s="8" t="s">
        <v>2189</v>
      </c>
    </row>
    <row r="695" spans="1:9">
      <c r="A695" s="8">
        <v>2718</v>
      </c>
      <c r="B695" s="8" t="s">
        <v>7651</v>
      </c>
      <c r="C695" s="8" t="s">
        <v>4676</v>
      </c>
      <c r="D695" s="8">
        <v>429024</v>
      </c>
      <c r="E695" s="8">
        <v>2718</v>
      </c>
      <c r="F695" s="8">
        <v>0</v>
      </c>
      <c r="G695" s="8">
        <v>0</v>
      </c>
      <c r="H695" s="8">
        <v>0</v>
      </c>
      <c r="I695" s="8" t="s">
        <v>5072</v>
      </c>
    </row>
    <row r="696" spans="1:9">
      <c r="A696" s="8">
        <v>3313</v>
      </c>
      <c r="B696" s="8" t="s">
        <v>8374</v>
      </c>
      <c r="C696" s="8" t="s">
        <v>4676</v>
      </c>
      <c r="D696" s="8">
        <v>0</v>
      </c>
      <c r="E696" s="8">
        <v>3313</v>
      </c>
      <c r="F696" s="8">
        <v>0</v>
      </c>
      <c r="G696" s="8">
        <v>0</v>
      </c>
      <c r="H696" s="8">
        <v>0</v>
      </c>
      <c r="I696" s="8" t="s">
        <v>8375</v>
      </c>
    </row>
    <row r="697" spans="1:9">
      <c r="A697" s="8" t="s">
        <v>8340</v>
      </c>
      <c r="B697" s="8" t="s">
        <v>8341</v>
      </c>
      <c r="C697" s="8" t="s">
        <v>4676</v>
      </c>
      <c r="D697" s="8">
        <v>4049392</v>
      </c>
      <c r="E697" s="8" t="s">
        <v>8340</v>
      </c>
      <c r="F697" s="8">
        <v>0</v>
      </c>
      <c r="G697" s="8">
        <v>0</v>
      </c>
      <c r="H697" s="8">
        <v>0</v>
      </c>
      <c r="I697" s="8" t="s">
        <v>2050</v>
      </c>
    </row>
    <row r="698" spans="1:9">
      <c r="A698" s="8">
        <v>2711</v>
      </c>
      <c r="B698" s="8" t="s">
        <v>7642</v>
      </c>
      <c r="C698" s="8" t="s">
        <v>4676</v>
      </c>
      <c r="D698" s="8" t="s">
        <v>7643</v>
      </c>
      <c r="E698" s="8">
        <v>2711</v>
      </c>
      <c r="F698" s="8">
        <v>0</v>
      </c>
      <c r="G698" s="8">
        <v>0</v>
      </c>
      <c r="H698" s="8">
        <v>0</v>
      </c>
      <c r="I698" s="8" t="s">
        <v>5072</v>
      </c>
    </row>
    <row r="699" spans="1:9">
      <c r="A699" s="8">
        <v>2727</v>
      </c>
      <c r="B699" s="8" t="s">
        <v>7660</v>
      </c>
      <c r="C699" s="8" t="s">
        <v>4676</v>
      </c>
      <c r="D699" s="8">
        <v>216356</v>
      </c>
      <c r="E699" s="8">
        <v>2727</v>
      </c>
      <c r="F699" s="8">
        <v>0</v>
      </c>
      <c r="G699" s="8">
        <v>0</v>
      </c>
      <c r="H699" s="8">
        <v>0</v>
      </c>
      <c r="I699" s="8" t="s">
        <v>2055</v>
      </c>
    </row>
    <row r="700" spans="1:9">
      <c r="A700" s="8">
        <v>3252</v>
      </c>
      <c r="B700" s="35" t="s">
        <v>8326</v>
      </c>
      <c r="C700" s="8" t="s">
        <v>4676</v>
      </c>
      <c r="D700" s="8">
        <v>4042404</v>
      </c>
      <c r="E700" s="8">
        <v>3252</v>
      </c>
      <c r="F700" s="8">
        <v>0</v>
      </c>
      <c r="G700" s="8">
        <v>0</v>
      </c>
      <c r="H700" s="8">
        <v>0</v>
      </c>
      <c r="I700" s="8" t="s">
        <v>2050</v>
      </c>
    </row>
    <row r="701" spans="1:9">
      <c r="A701" s="8">
        <v>3406</v>
      </c>
      <c r="B701" s="8" t="s">
        <v>8485</v>
      </c>
      <c r="C701" s="8" t="s">
        <v>4676</v>
      </c>
      <c r="D701" s="8">
        <v>4057706</v>
      </c>
      <c r="E701" s="8">
        <v>3406</v>
      </c>
      <c r="F701" s="8">
        <v>0</v>
      </c>
      <c r="G701" s="8">
        <v>0</v>
      </c>
      <c r="H701" s="8">
        <v>0</v>
      </c>
      <c r="I701" s="8" t="s">
        <v>8384</v>
      </c>
    </row>
    <row r="702" spans="1:9">
      <c r="A702" s="8">
        <v>3400</v>
      </c>
      <c r="B702" s="35" t="s">
        <v>8479</v>
      </c>
      <c r="C702" s="8" t="s">
        <v>4676</v>
      </c>
      <c r="D702" s="8">
        <v>4053133</v>
      </c>
      <c r="E702" s="8">
        <v>3400</v>
      </c>
      <c r="F702" s="8">
        <v>0</v>
      </c>
      <c r="G702" s="8">
        <v>0</v>
      </c>
      <c r="H702" s="8">
        <v>0</v>
      </c>
      <c r="I702" s="8" t="s">
        <v>8384</v>
      </c>
    </row>
    <row r="703" spans="1:9">
      <c r="A703" s="8">
        <v>3396</v>
      </c>
      <c r="B703" s="35" t="s">
        <v>8475</v>
      </c>
      <c r="C703" s="8" t="s">
        <v>4676</v>
      </c>
      <c r="D703" s="8">
        <v>4051530</v>
      </c>
      <c r="E703" s="8">
        <v>3396</v>
      </c>
      <c r="F703" s="8">
        <v>0</v>
      </c>
      <c r="G703" s="8">
        <v>0</v>
      </c>
      <c r="H703" s="8">
        <v>0</v>
      </c>
      <c r="I703" s="8" t="s">
        <v>8384</v>
      </c>
    </row>
    <row r="704" spans="1:9">
      <c r="A704" s="8">
        <v>6405</v>
      </c>
      <c r="B704" s="35" t="s">
        <v>8963</v>
      </c>
      <c r="C704" s="8" t="s">
        <v>4676</v>
      </c>
      <c r="D704" s="8" t="s">
        <v>8964</v>
      </c>
      <c r="E704" s="8">
        <v>6405</v>
      </c>
      <c r="F704" s="8">
        <v>0</v>
      </c>
      <c r="G704" s="8">
        <v>0</v>
      </c>
      <c r="H704" s="8">
        <v>0</v>
      </c>
      <c r="I704" s="8" t="s">
        <v>8956</v>
      </c>
    </row>
    <row r="705" spans="1:9">
      <c r="A705" s="8">
        <v>3397</v>
      </c>
      <c r="B705" s="35" t="s">
        <v>8476</v>
      </c>
      <c r="C705" s="8" t="s">
        <v>4676</v>
      </c>
      <c r="D705" s="8">
        <v>4051713</v>
      </c>
      <c r="E705" s="8">
        <v>3397</v>
      </c>
      <c r="F705" s="8">
        <v>0</v>
      </c>
      <c r="G705" s="8">
        <v>0</v>
      </c>
      <c r="H705" s="8">
        <v>0</v>
      </c>
      <c r="I705" s="8" t="s">
        <v>8384</v>
      </c>
    </row>
    <row r="706" spans="1:9">
      <c r="A706" s="8">
        <v>3394</v>
      </c>
      <c r="B706" s="35" t="s">
        <v>8473</v>
      </c>
      <c r="C706" s="8" t="s">
        <v>4676</v>
      </c>
      <c r="D706" s="8">
        <v>4051521</v>
      </c>
      <c r="E706" s="8">
        <v>3394</v>
      </c>
      <c r="F706" s="8">
        <v>0</v>
      </c>
      <c r="G706" s="8">
        <v>0</v>
      </c>
      <c r="H706" s="8">
        <v>0</v>
      </c>
      <c r="I706" s="8" t="s">
        <v>8384</v>
      </c>
    </row>
    <row r="707" spans="1:9">
      <c r="A707" s="8" t="s">
        <v>9246</v>
      </c>
      <c r="B707" s="35" t="s">
        <v>9247</v>
      </c>
      <c r="C707" s="8" t="s">
        <v>4676</v>
      </c>
      <c r="D707" s="8">
        <v>0</v>
      </c>
      <c r="E707" s="8" t="s">
        <v>9246</v>
      </c>
      <c r="F707" s="8">
        <v>0</v>
      </c>
      <c r="G707" s="8">
        <v>0</v>
      </c>
      <c r="H707" s="8">
        <v>0</v>
      </c>
      <c r="I707" s="8" t="s">
        <v>2412</v>
      </c>
    </row>
    <row r="708" spans="1:9">
      <c r="A708" s="8">
        <v>1555</v>
      </c>
      <c r="B708" s="35" t="s">
        <v>6493</v>
      </c>
      <c r="C708" s="8" t="s">
        <v>4676</v>
      </c>
      <c r="D708" s="8">
        <v>23521</v>
      </c>
      <c r="E708" s="8">
        <v>1555</v>
      </c>
      <c r="F708" s="8">
        <v>0</v>
      </c>
      <c r="G708" s="8">
        <v>0</v>
      </c>
      <c r="H708" s="8">
        <v>0</v>
      </c>
      <c r="I708" s="8" t="s">
        <v>2412</v>
      </c>
    </row>
    <row r="709" spans="1:9">
      <c r="A709" s="8" t="s">
        <v>9222</v>
      </c>
      <c r="B709" s="35" t="s">
        <v>9223</v>
      </c>
      <c r="C709" s="8" t="s">
        <v>4676</v>
      </c>
      <c r="D709" s="8">
        <v>0</v>
      </c>
      <c r="E709" s="8" t="s">
        <v>9222</v>
      </c>
      <c r="F709" s="8">
        <v>0</v>
      </c>
      <c r="G709" s="8">
        <v>0</v>
      </c>
      <c r="H709" s="8">
        <v>0</v>
      </c>
      <c r="I709" s="8" t="s">
        <v>2419</v>
      </c>
    </row>
    <row r="710" spans="1:9">
      <c r="A710" s="8">
        <v>2759</v>
      </c>
      <c r="B710" s="8" t="s">
        <v>7682</v>
      </c>
      <c r="C710" s="8" t="s">
        <v>4676</v>
      </c>
      <c r="D710" s="8">
        <v>420140</v>
      </c>
      <c r="E710" s="8">
        <v>2759</v>
      </c>
      <c r="F710" s="8">
        <v>0</v>
      </c>
      <c r="G710" s="8">
        <v>0</v>
      </c>
      <c r="H710" s="8">
        <v>0</v>
      </c>
      <c r="I710" s="8" t="s">
        <v>2055</v>
      </c>
    </row>
    <row r="711" spans="1:9">
      <c r="A711" s="8">
        <v>2733</v>
      </c>
      <c r="B711" s="8" t="s">
        <v>7666</v>
      </c>
      <c r="C711" s="8" t="s">
        <v>4676</v>
      </c>
      <c r="D711" s="8">
        <v>424779</v>
      </c>
      <c r="E711" s="8">
        <v>2733</v>
      </c>
      <c r="F711" s="8">
        <v>0</v>
      </c>
      <c r="G711" s="8">
        <v>0</v>
      </c>
      <c r="H711" s="8">
        <v>0</v>
      </c>
      <c r="I711" s="8" t="s">
        <v>5072</v>
      </c>
    </row>
    <row r="712" spans="1:9">
      <c r="A712" s="8">
        <v>2758</v>
      </c>
      <c r="B712" s="8" t="s">
        <v>7681</v>
      </c>
      <c r="C712" s="8" t="s">
        <v>4676</v>
      </c>
      <c r="D712" s="8">
        <v>424831</v>
      </c>
      <c r="E712" s="8">
        <v>2758</v>
      </c>
      <c r="F712" s="8">
        <v>0</v>
      </c>
      <c r="G712" s="8">
        <v>0</v>
      </c>
      <c r="H712" s="8">
        <v>0</v>
      </c>
      <c r="I712" s="8" t="s">
        <v>2055</v>
      </c>
    </row>
    <row r="713" spans="1:9">
      <c r="A713" s="8" t="s">
        <v>9234</v>
      </c>
      <c r="B713" s="8" t="s">
        <v>9235</v>
      </c>
      <c r="C713" s="8" t="s">
        <v>4676</v>
      </c>
      <c r="D713" s="8">
        <v>0</v>
      </c>
      <c r="E713" s="8" t="s">
        <v>9234</v>
      </c>
      <c r="F713" s="8">
        <v>0</v>
      </c>
      <c r="G713" s="8">
        <v>0</v>
      </c>
      <c r="H713" s="8">
        <v>0</v>
      </c>
      <c r="I713" s="8" t="s">
        <v>2419</v>
      </c>
    </row>
    <row r="714" spans="1:9">
      <c r="A714" s="8">
        <v>4114</v>
      </c>
      <c r="B714" s="35" t="s">
        <v>8767</v>
      </c>
      <c r="C714" s="8" t="s">
        <v>4676</v>
      </c>
      <c r="D714" s="8">
        <v>0</v>
      </c>
      <c r="E714" s="8">
        <v>4114</v>
      </c>
      <c r="F714" s="8">
        <v>0</v>
      </c>
      <c r="G714" s="8">
        <v>0</v>
      </c>
      <c r="H714" s="8">
        <v>0</v>
      </c>
      <c r="I714" s="8" t="s">
        <v>2189</v>
      </c>
    </row>
    <row r="715" spans="1:9">
      <c r="A715" s="8">
        <v>4833</v>
      </c>
      <c r="B715" s="8" t="s">
        <v>8871</v>
      </c>
      <c r="C715" s="8" t="s">
        <v>4676</v>
      </c>
      <c r="D715" s="8">
        <v>0</v>
      </c>
      <c r="E715" s="8">
        <v>4833</v>
      </c>
      <c r="F715" s="8">
        <v>0</v>
      </c>
      <c r="G715" s="8">
        <v>0</v>
      </c>
      <c r="H715" s="8">
        <v>0</v>
      </c>
      <c r="I715" s="8" t="s">
        <v>6980</v>
      </c>
    </row>
    <row r="716" spans="1:9">
      <c r="A716" s="8" t="s">
        <v>9165</v>
      </c>
      <c r="B716" s="8" t="s">
        <v>9166</v>
      </c>
      <c r="C716" s="8" t="s">
        <v>4676</v>
      </c>
      <c r="D716" s="8">
        <v>0</v>
      </c>
      <c r="E716" s="8" t="s">
        <v>9165</v>
      </c>
      <c r="F716" s="8">
        <v>0</v>
      </c>
      <c r="G716" s="8">
        <v>0</v>
      </c>
      <c r="H716" s="8">
        <v>0</v>
      </c>
      <c r="I716" s="8" t="s">
        <v>9158</v>
      </c>
    </row>
    <row r="717" spans="1:9">
      <c r="A717" s="8" t="s">
        <v>9137</v>
      </c>
      <c r="B717" s="8" t="s">
        <v>9138</v>
      </c>
      <c r="C717" s="8" t="s">
        <v>4676</v>
      </c>
      <c r="D717" s="8">
        <v>0</v>
      </c>
      <c r="E717" s="8" t="s">
        <v>9137</v>
      </c>
      <c r="F717" s="8">
        <v>0</v>
      </c>
      <c r="G717" s="8">
        <v>0</v>
      </c>
      <c r="H717" s="8">
        <v>0</v>
      </c>
      <c r="I717" s="8" t="s">
        <v>6059</v>
      </c>
    </row>
    <row r="718" spans="1:9" ht="28.5">
      <c r="A718" s="8">
        <v>2761</v>
      </c>
      <c r="B718" s="35" t="s">
        <v>7684</v>
      </c>
      <c r="C718" s="8" t="s">
        <v>4676</v>
      </c>
      <c r="D718" s="8">
        <v>0</v>
      </c>
      <c r="E718" s="8">
        <v>2761</v>
      </c>
      <c r="F718" s="8">
        <v>0</v>
      </c>
      <c r="G718" s="8">
        <v>0</v>
      </c>
      <c r="H718" s="8">
        <v>0</v>
      </c>
      <c r="I718" s="8" t="s">
        <v>2055</v>
      </c>
    </row>
    <row r="719" spans="1:9">
      <c r="A719" s="8">
        <v>1266</v>
      </c>
      <c r="B719" s="35" t="s">
        <v>5373</v>
      </c>
      <c r="C719" s="8" t="s">
        <v>4676</v>
      </c>
      <c r="D719" s="8">
        <v>0</v>
      </c>
      <c r="E719" s="8">
        <v>1266</v>
      </c>
      <c r="F719" s="8">
        <v>0</v>
      </c>
      <c r="G719" s="8">
        <v>0</v>
      </c>
      <c r="H719" s="8">
        <v>0</v>
      </c>
      <c r="I719" s="8" t="s">
        <v>5374</v>
      </c>
    </row>
    <row r="720" spans="1:9">
      <c r="A720" s="8">
        <v>4821</v>
      </c>
      <c r="B720" s="35" t="s">
        <v>8848</v>
      </c>
      <c r="C720" s="8" t="s">
        <v>4676</v>
      </c>
      <c r="D720" s="8" t="s">
        <v>8849</v>
      </c>
      <c r="E720" s="8">
        <v>4821</v>
      </c>
      <c r="F720" s="8">
        <v>0</v>
      </c>
      <c r="G720" s="8">
        <v>0</v>
      </c>
      <c r="H720" s="8">
        <v>0</v>
      </c>
      <c r="I720" s="8" t="s">
        <v>6980</v>
      </c>
    </row>
    <row r="721" spans="1:9">
      <c r="A721" s="8" t="s">
        <v>9292</v>
      </c>
      <c r="B721" s="35" t="s">
        <v>9293</v>
      </c>
      <c r="C721" s="8" t="s">
        <v>4676</v>
      </c>
      <c r="D721" s="8">
        <v>0</v>
      </c>
      <c r="E721" s="8" t="s">
        <v>9292</v>
      </c>
      <c r="F721" s="8">
        <v>0</v>
      </c>
      <c r="G721" s="8">
        <v>0</v>
      </c>
      <c r="H721" s="8">
        <v>0</v>
      </c>
      <c r="I721" s="8" t="s">
        <v>2412</v>
      </c>
    </row>
    <row r="722" spans="1:9" ht="28.5">
      <c r="A722" s="8" t="s">
        <v>8410</v>
      </c>
      <c r="B722" s="35" t="s">
        <v>8411</v>
      </c>
      <c r="C722" s="8" t="s">
        <v>4676</v>
      </c>
      <c r="D722" s="8">
        <v>300026150</v>
      </c>
      <c r="E722" s="8" t="s">
        <v>8410</v>
      </c>
      <c r="F722" s="8">
        <v>0</v>
      </c>
      <c r="G722" s="8">
        <v>0</v>
      </c>
      <c r="H722" s="8">
        <v>0</v>
      </c>
      <c r="I722" s="8" t="s">
        <v>8405</v>
      </c>
    </row>
    <row r="723" spans="1:9">
      <c r="A723" s="8">
        <v>2633</v>
      </c>
      <c r="B723" s="35" t="s">
        <v>7591</v>
      </c>
      <c r="C723" s="8" t="s">
        <v>4676</v>
      </c>
      <c r="D723" s="8">
        <v>215879</v>
      </c>
      <c r="E723" s="8">
        <v>2633</v>
      </c>
      <c r="F723" s="8">
        <v>0</v>
      </c>
      <c r="G723" s="8">
        <v>0</v>
      </c>
      <c r="H723" s="8">
        <v>0</v>
      </c>
      <c r="I723" s="8" t="s">
        <v>2055</v>
      </c>
    </row>
    <row r="724" spans="1:9">
      <c r="A724" s="8" t="s">
        <v>9141</v>
      </c>
      <c r="B724" s="35" t="s">
        <v>9142</v>
      </c>
      <c r="C724" s="8" t="s">
        <v>4676</v>
      </c>
      <c r="D724" s="8">
        <v>0</v>
      </c>
      <c r="E724" s="8" t="s">
        <v>9141</v>
      </c>
      <c r="F724" s="8">
        <v>0</v>
      </c>
      <c r="G724" s="8">
        <v>0</v>
      </c>
      <c r="H724" s="8">
        <v>0</v>
      </c>
      <c r="I724" s="8" t="s">
        <v>6059</v>
      </c>
    </row>
    <row r="725" spans="1:9">
      <c r="A725" s="8">
        <v>2623</v>
      </c>
      <c r="B725" s="35" t="s">
        <v>7587</v>
      </c>
      <c r="C725" s="8" t="s">
        <v>4676</v>
      </c>
      <c r="D725" s="8">
        <v>0</v>
      </c>
      <c r="E725" s="8">
        <v>2623</v>
      </c>
      <c r="F725" s="8">
        <v>0</v>
      </c>
      <c r="G725" s="8">
        <v>0</v>
      </c>
      <c r="H725" s="8">
        <v>0</v>
      </c>
      <c r="I725" s="8" t="s">
        <v>2055</v>
      </c>
    </row>
    <row r="726" spans="1:9">
      <c r="A726" s="8">
        <v>4818</v>
      </c>
      <c r="B726" s="8" t="s">
        <v>8842</v>
      </c>
      <c r="C726" s="8" t="s">
        <v>4676</v>
      </c>
      <c r="D726" s="8" t="s">
        <v>8843</v>
      </c>
      <c r="E726" s="8">
        <v>4818</v>
      </c>
      <c r="F726" s="8">
        <v>0</v>
      </c>
      <c r="G726" s="8">
        <v>0</v>
      </c>
      <c r="H726" s="8">
        <v>0</v>
      </c>
      <c r="I726" s="8" t="s">
        <v>6980</v>
      </c>
    </row>
    <row r="727" spans="1:9">
      <c r="A727" s="8" t="s">
        <v>8318</v>
      </c>
      <c r="B727" s="8" t="s">
        <v>8319</v>
      </c>
      <c r="C727" s="8" t="s">
        <v>4676</v>
      </c>
      <c r="D727" s="8">
        <v>4048294</v>
      </c>
      <c r="E727" s="8" t="s">
        <v>8318</v>
      </c>
      <c r="F727" s="8">
        <v>0</v>
      </c>
      <c r="G727" s="8">
        <v>0</v>
      </c>
      <c r="H727" s="8">
        <v>0</v>
      </c>
      <c r="I727" s="8" t="s">
        <v>2050</v>
      </c>
    </row>
    <row r="728" spans="1:9">
      <c r="A728" s="8">
        <v>2734</v>
      </c>
      <c r="B728" s="8" t="s">
        <v>7667</v>
      </c>
      <c r="C728" s="8" t="s">
        <v>4676</v>
      </c>
      <c r="D728" s="8">
        <v>349041</v>
      </c>
      <c r="E728" s="8">
        <v>2734</v>
      </c>
      <c r="F728" s="8">
        <v>0</v>
      </c>
      <c r="G728" s="8">
        <v>0</v>
      </c>
      <c r="H728" s="8">
        <v>0</v>
      </c>
      <c r="I728" s="8" t="s">
        <v>5072</v>
      </c>
    </row>
    <row r="729" spans="1:9">
      <c r="A729" s="8">
        <v>2357</v>
      </c>
      <c r="B729" s="8" t="s">
        <v>7511</v>
      </c>
      <c r="C729" s="8" t="s">
        <v>4676</v>
      </c>
      <c r="D729" s="8">
        <v>123858</v>
      </c>
      <c r="E729" s="8">
        <v>2357</v>
      </c>
      <c r="F729" s="8">
        <v>0</v>
      </c>
      <c r="G729" s="8">
        <v>0</v>
      </c>
      <c r="H729" s="8">
        <v>0</v>
      </c>
      <c r="I729" s="8">
        <v>0</v>
      </c>
    </row>
    <row r="730" spans="1:9">
      <c r="A730" s="8">
        <v>3402</v>
      </c>
      <c r="B730" s="8" t="s">
        <v>8481</v>
      </c>
      <c r="C730" s="8" t="s">
        <v>4676</v>
      </c>
      <c r="D730" s="8">
        <v>4051515</v>
      </c>
      <c r="E730" s="8">
        <v>3402</v>
      </c>
      <c r="F730" s="8">
        <v>0</v>
      </c>
      <c r="G730" s="8">
        <v>0</v>
      </c>
      <c r="H730" s="8">
        <v>0</v>
      </c>
      <c r="I730" s="8" t="s">
        <v>8384</v>
      </c>
    </row>
    <row r="731" spans="1:9">
      <c r="A731" s="8">
        <v>3405</v>
      </c>
      <c r="B731" s="8" t="s">
        <v>8484</v>
      </c>
      <c r="C731" s="8" t="s">
        <v>4676</v>
      </c>
      <c r="D731" s="8">
        <v>4051518</v>
      </c>
      <c r="E731" s="8">
        <v>3405</v>
      </c>
      <c r="F731" s="8">
        <v>0</v>
      </c>
      <c r="G731" s="8">
        <v>0</v>
      </c>
      <c r="H731" s="8">
        <v>0</v>
      </c>
      <c r="I731" s="8" t="s">
        <v>8384</v>
      </c>
    </row>
    <row r="732" spans="1:9">
      <c r="A732" s="8">
        <v>2662</v>
      </c>
      <c r="B732" s="35" t="s">
        <v>7605</v>
      </c>
      <c r="C732" s="8" t="s">
        <v>4676</v>
      </c>
      <c r="D732" s="8">
        <v>0</v>
      </c>
      <c r="E732" s="8">
        <v>2662</v>
      </c>
      <c r="F732" s="8">
        <v>0</v>
      </c>
      <c r="G732" s="8">
        <v>0</v>
      </c>
      <c r="H732" s="8">
        <v>0</v>
      </c>
      <c r="I732" s="8" t="s">
        <v>2055</v>
      </c>
    </row>
    <row r="733" spans="1:9">
      <c r="A733" s="8">
        <v>2169</v>
      </c>
      <c r="B733" s="35" t="s">
        <v>7509</v>
      </c>
      <c r="C733" s="8" t="s">
        <v>4676</v>
      </c>
      <c r="D733" s="8" t="s">
        <v>7510</v>
      </c>
      <c r="E733" s="8">
        <v>2169</v>
      </c>
      <c r="F733" s="8">
        <v>0</v>
      </c>
      <c r="G733" s="8">
        <v>0</v>
      </c>
      <c r="H733" s="8">
        <v>0</v>
      </c>
      <c r="I733" s="8" t="s">
        <v>5374</v>
      </c>
    </row>
    <row r="734" spans="1:9">
      <c r="A734" s="8">
        <v>2699</v>
      </c>
      <c r="B734" s="35" t="s">
        <v>7632</v>
      </c>
      <c r="C734" s="8" t="s">
        <v>4676</v>
      </c>
      <c r="D734" s="8">
        <v>0</v>
      </c>
      <c r="E734" s="8">
        <v>2699</v>
      </c>
      <c r="F734" s="8">
        <v>0</v>
      </c>
      <c r="G734" s="8">
        <v>0</v>
      </c>
      <c r="H734" s="8">
        <v>0</v>
      </c>
      <c r="I734" s="8" t="s">
        <v>2055</v>
      </c>
    </row>
    <row r="735" spans="1:9">
      <c r="A735" s="8">
        <v>2502</v>
      </c>
      <c r="B735" s="35" t="s">
        <v>7571</v>
      </c>
      <c r="C735" s="8" t="s">
        <v>4676</v>
      </c>
      <c r="D735" s="8">
        <v>0</v>
      </c>
      <c r="E735" s="8">
        <v>2502</v>
      </c>
      <c r="F735" s="8">
        <v>0</v>
      </c>
      <c r="G735" s="8">
        <v>0</v>
      </c>
      <c r="H735" s="8">
        <v>0</v>
      </c>
      <c r="I735" s="8" t="s">
        <v>2115</v>
      </c>
    </row>
    <row r="736" spans="1:9">
      <c r="A736" s="8">
        <v>2757</v>
      </c>
      <c r="B736" s="35" t="s">
        <v>7680</v>
      </c>
      <c r="C736" s="8" t="s">
        <v>4676</v>
      </c>
      <c r="D736" s="8">
        <v>428702</v>
      </c>
      <c r="E736" s="8">
        <v>2757</v>
      </c>
      <c r="F736" s="8">
        <v>0</v>
      </c>
      <c r="G736" s="8">
        <v>0</v>
      </c>
      <c r="H736" s="8">
        <v>0</v>
      </c>
      <c r="I736" s="8" t="s">
        <v>2055</v>
      </c>
    </row>
    <row r="737" spans="1:9" ht="28.5">
      <c r="A737" s="8">
        <v>2705</v>
      </c>
      <c r="B737" s="35" t="s">
        <v>7638</v>
      </c>
      <c r="C737" s="8" t="s">
        <v>4676</v>
      </c>
      <c r="D737" s="8">
        <v>417539</v>
      </c>
      <c r="E737" s="8">
        <v>2705</v>
      </c>
      <c r="F737" s="8">
        <v>0</v>
      </c>
      <c r="G737" s="8">
        <v>0</v>
      </c>
      <c r="H737" s="8">
        <v>0</v>
      </c>
      <c r="I737" s="8" t="s">
        <v>5072</v>
      </c>
    </row>
    <row r="738" spans="1:9">
      <c r="A738" s="8">
        <v>1511</v>
      </c>
      <c r="B738" s="8" t="s">
        <v>6418</v>
      </c>
      <c r="C738" s="8" t="s">
        <v>4676</v>
      </c>
      <c r="D738" s="8" t="s">
        <v>6419</v>
      </c>
      <c r="E738" s="8">
        <v>1511</v>
      </c>
      <c r="F738" s="8">
        <v>0</v>
      </c>
      <c r="G738" s="8">
        <v>0</v>
      </c>
      <c r="H738" s="8">
        <v>0</v>
      </c>
      <c r="I738" s="8" t="s">
        <v>6327</v>
      </c>
    </row>
    <row r="739" spans="1:9">
      <c r="A739" s="8" t="s">
        <v>1888</v>
      </c>
      <c r="B739" s="8" t="s">
        <v>1889</v>
      </c>
      <c r="C739" s="8" t="s">
        <v>4676</v>
      </c>
      <c r="D739" s="8">
        <v>0</v>
      </c>
      <c r="E739" s="8" t="s">
        <v>1888</v>
      </c>
      <c r="F739" s="8">
        <v>0</v>
      </c>
      <c r="G739" s="8">
        <v>0</v>
      </c>
      <c r="H739" s="8">
        <v>0</v>
      </c>
      <c r="I739" s="8" t="s">
        <v>2419</v>
      </c>
    </row>
    <row r="740" spans="1:9">
      <c r="A740" s="8" t="s">
        <v>1890</v>
      </c>
      <c r="B740" s="8" t="s">
        <v>1891</v>
      </c>
      <c r="C740" s="8" t="s">
        <v>4676</v>
      </c>
      <c r="D740" s="8">
        <v>0</v>
      </c>
      <c r="E740" s="8" t="s">
        <v>1890</v>
      </c>
      <c r="F740" s="8">
        <v>0</v>
      </c>
      <c r="G740" s="8">
        <v>0</v>
      </c>
      <c r="H740" s="8">
        <v>0</v>
      </c>
      <c r="I740" s="8" t="s">
        <v>2050</v>
      </c>
    </row>
    <row r="741" spans="1:9">
      <c r="A741" s="8">
        <v>1005</v>
      </c>
      <c r="B741" s="8" t="s">
        <v>4681</v>
      </c>
      <c r="C741" s="8" t="s">
        <v>4676</v>
      </c>
      <c r="D741" s="8">
        <v>0</v>
      </c>
      <c r="E741" s="8">
        <v>1005</v>
      </c>
      <c r="F741" s="8">
        <v>0</v>
      </c>
      <c r="G741" s="8">
        <v>0</v>
      </c>
      <c r="H741" s="8">
        <v>0</v>
      </c>
      <c r="I741" s="8" t="s">
        <v>4677</v>
      </c>
    </row>
    <row r="742" spans="1:9">
      <c r="A742" s="8">
        <v>2160</v>
      </c>
      <c r="B742" s="8" t="s">
        <v>7451</v>
      </c>
      <c r="C742" s="8" t="s">
        <v>4676</v>
      </c>
      <c r="D742" s="8" t="s">
        <v>7452</v>
      </c>
      <c r="E742" s="8">
        <v>2160</v>
      </c>
      <c r="F742" s="8">
        <v>0</v>
      </c>
      <c r="G742" s="8">
        <v>0</v>
      </c>
      <c r="H742" s="8">
        <v>0</v>
      </c>
      <c r="I742" s="8" t="s">
        <v>5374</v>
      </c>
    </row>
    <row r="743" spans="1:9">
      <c r="A743" s="8">
        <v>2158</v>
      </c>
      <c r="B743" s="8" t="s">
        <v>7447</v>
      </c>
      <c r="C743" s="8" t="s">
        <v>4676</v>
      </c>
      <c r="D743" s="8" t="s">
        <v>7448</v>
      </c>
      <c r="E743" s="8">
        <v>2158</v>
      </c>
      <c r="F743" s="8">
        <v>0</v>
      </c>
      <c r="G743" s="8">
        <v>0</v>
      </c>
      <c r="H743" s="8">
        <v>0</v>
      </c>
      <c r="I743" s="8" t="s">
        <v>5374</v>
      </c>
    </row>
    <row r="744" spans="1:9" ht="28.5">
      <c r="A744" s="8">
        <v>2728</v>
      </c>
      <c r="B744" s="35" t="s">
        <v>7661</v>
      </c>
      <c r="C744" s="8" t="s">
        <v>4676</v>
      </c>
      <c r="D744" s="8">
        <v>216356</v>
      </c>
      <c r="E744" s="8">
        <v>2728</v>
      </c>
      <c r="F744" s="8">
        <v>0</v>
      </c>
      <c r="G744" s="8">
        <v>0</v>
      </c>
      <c r="H744" s="8">
        <v>0</v>
      </c>
      <c r="I744" s="8" t="s">
        <v>2055</v>
      </c>
    </row>
    <row r="745" spans="1:9">
      <c r="A745" s="8">
        <v>2730</v>
      </c>
      <c r="B745" s="8" t="s">
        <v>7663</v>
      </c>
      <c r="C745" s="8" t="s">
        <v>4676</v>
      </c>
      <c r="D745" s="8">
        <v>216504</v>
      </c>
      <c r="E745" s="8">
        <v>2730</v>
      </c>
      <c r="F745" s="8">
        <v>0</v>
      </c>
      <c r="G745" s="8">
        <v>0</v>
      </c>
      <c r="H745" s="8">
        <v>0</v>
      </c>
      <c r="I745" s="8" t="s">
        <v>2055</v>
      </c>
    </row>
    <row r="746" spans="1:9">
      <c r="A746" s="8">
        <v>3393</v>
      </c>
      <c r="B746" s="8" t="s">
        <v>8472</v>
      </c>
      <c r="C746" s="8" t="s">
        <v>4676</v>
      </c>
      <c r="D746" s="8">
        <v>4051620</v>
      </c>
      <c r="E746" s="8">
        <v>3393</v>
      </c>
      <c r="F746" s="8">
        <v>0</v>
      </c>
      <c r="G746" s="8">
        <v>0</v>
      </c>
      <c r="H746" s="8">
        <v>0</v>
      </c>
      <c r="I746" s="8" t="s">
        <v>8384</v>
      </c>
    </row>
    <row r="747" spans="1:9" ht="28.5">
      <c r="A747" s="8">
        <v>2724</v>
      </c>
      <c r="B747" s="35" t="s">
        <v>7657</v>
      </c>
      <c r="C747" s="8" t="s">
        <v>4676</v>
      </c>
      <c r="D747" s="8">
        <v>3086</v>
      </c>
      <c r="E747" s="8">
        <v>2724</v>
      </c>
      <c r="F747" s="8">
        <v>0</v>
      </c>
      <c r="G747" s="8">
        <v>0</v>
      </c>
      <c r="H747" s="8">
        <v>0</v>
      </c>
      <c r="I747" s="8" t="s">
        <v>5130</v>
      </c>
    </row>
    <row r="748" spans="1:9" ht="28.5">
      <c r="A748" s="8" t="s">
        <v>9203</v>
      </c>
      <c r="B748" s="35" t="s">
        <v>9204</v>
      </c>
      <c r="C748" s="8" t="s">
        <v>4676</v>
      </c>
      <c r="D748" s="8">
        <v>0</v>
      </c>
      <c r="E748" s="8" t="s">
        <v>9203</v>
      </c>
      <c r="F748" s="8">
        <v>0</v>
      </c>
      <c r="G748" s="8">
        <v>0</v>
      </c>
      <c r="H748" s="8">
        <v>0</v>
      </c>
      <c r="I748" s="8" t="s">
        <v>2189</v>
      </c>
    </row>
    <row r="749" spans="1:9">
      <c r="A749" s="8">
        <v>3256</v>
      </c>
      <c r="B749" s="35" t="s">
        <v>8328</v>
      </c>
      <c r="C749" s="8" t="s">
        <v>4676</v>
      </c>
      <c r="D749" s="8">
        <v>4042405</v>
      </c>
      <c r="E749" s="8">
        <v>3256</v>
      </c>
      <c r="F749" s="8">
        <v>0</v>
      </c>
      <c r="G749" s="8">
        <v>0</v>
      </c>
      <c r="H749" s="8">
        <v>0</v>
      </c>
      <c r="I749" s="8" t="s">
        <v>2050</v>
      </c>
    </row>
    <row r="750" spans="1:9">
      <c r="A750" s="8">
        <v>2723</v>
      </c>
      <c r="B750" s="8" t="s">
        <v>7656</v>
      </c>
      <c r="C750" s="8" t="s">
        <v>4676</v>
      </c>
      <c r="D750" s="8">
        <v>3262</v>
      </c>
      <c r="E750" s="8">
        <v>2723</v>
      </c>
      <c r="F750" s="8">
        <v>0</v>
      </c>
      <c r="G750" s="8">
        <v>0</v>
      </c>
      <c r="H750" s="8">
        <v>0</v>
      </c>
      <c r="I750" s="8" t="s">
        <v>5130</v>
      </c>
    </row>
    <row r="751" spans="1:9">
      <c r="A751" s="8">
        <v>9808</v>
      </c>
      <c r="B751" s="8" t="s">
        <v>9103</v>
      </c>
      <c r="C751" s="8" t="s">
        <v>4676</v>
      </c>
      <c r="D751" s="8">
        <v>0</v>
      </c>
      <c r="E751" s="8">
        <v>9808</v>
      </c>
      <c r="F751" s="8">
        <v>0</v>
      </c>
      <c r="G751" s="8">
        <v>0</v>
      </c>
      <c r="H751" s="8">
        <v>0</v>
      </c>
      <c r="I751" s="8" t="s">
        <v>2604</v>
      </c>
    </row>
    <row r="752" spans="1:9">
      <c r="A752" s="8">
        <v>9555</v>
      </c>
      <c r="B752" s="8" t="s">
        <v>9092</v>
      </c>
      <c r="C752" s="8" t="s">
        <v>4676</v>
      </c>
      <c r="D752" s="8">
        <v>0</v>
      </c>
      <c r="E752" s="8">
        <v>9555</v>
      </c>
      <c r="F752" s="8">
        <v>0</v>
      </c>
      <c r="G752" s="8">
        <v>0</v>
      </c>
      <c r="H752" s="8">
        <v>0</v>
      </c>
      <c r="I752" s="8" t="s">
        <v>5038</v>
      </c>
    </row>
    <row r="753" spans="1:9">
      <c r="A753" s="8">
        <v>3328</v>
      </c>
      <c r="B753" s="8" t="s">
        <v>8395</v>
      </c>
      <c r="C753" s="8" t="s">
        <v>4676</v>
      </c>
      <c r="D753" s="8">
        <v>4070747</v>
      </c>
      <c r="E753" s="8">
        <v>3328</v>
      </c>
      <c r="F753" s="8">
        <v>0</v>
      </c>
      <c r="G753" s="8">
        <v>0</v>
      </c>
      <c r="H753" s="8">
        <v>0</v>
      </c>
      <c r="I753" s="8" t="s">
        <v>8384</v>
      </c>
    </row>
    <row r="754" spans="1:9">
      <c r="A754" s="8" t="s">
        <v>9139</v>
      </c>
      <c r="B754" s="8" t="s">
        <v>9140</v>
      </c>
      <c r="C754" s="8" t="s">
        <v>4676</v>
      </c>
      <c r="D754" s="8">
        <v>0</v>
      </c>
      <c r="E754" s="8" t="s">
        <v>9139</v>
      </c>
      <c r="F754" s="8">
        <v>0</v>
      </c>
      <c r="G754" s="8">
        <v>0</v>
      </c>
      <c r="H754" s="8">
        <v>0</v>
      </c>
      <c r="I754" s="8" t="s">
        <v>6059</v>
      </c>
    </row>
    <row r="755" spans="1:9" ht="28.5">
      <c r="A755" s="8">
        <v>3332</v>
      </c>
      <c r="B755" s="35" t="s">
        <v>8404</v>
      </c>
      <c r="C755" s="8" t="s">
        <v>4676</v>
      </c>
      <c r="D755" s="8">
        <v>300026130</v>
      </c>
      <c r="E755" s="8">
        <v>3332</v>
      </c>
      <c r="F755" s="8">
        <v>0</v>
      </c>
      <c r="G755" s="8">
        <v>0</v>
      </c>
      <c r="H755" s="8">
        <v>0</v>
      </c>
      <c r="I755" s="8" t="s">
        <v>8405</v>
      </c>
    </row>
    <row r="756" spans="1:9">
      <c r="A756" s="8">
        <v>2157</v>
      </c>
      <c r="B756" s="8" t="s">
        <v>7445</v>
      </c>
      <c r="C756" s="8" t="s">
        <v>4676</v>
      </c>
      <c r="D756" s="8" t="s">
        <v>7446</v>
      </c>
      <c r="E756" s="8">
        <v>2157</v>
      </c>
      <c r="F756" s="8">
        <v>0</v>
      </c>
      <c r="G756" s="8">
        <v>0</v>
      </c>
      <c r="H756" s="8">
        <v>0</v>
      </c>
      <c r="I756" s="8" t="s">
        <v>5374</v>
      </c>
    </row>
    <row r="757" spans="1:9">
      <c r="A757" s="8">
        <v>9556</v>
      </c>
      <c r="B757" s="8" t="s">
        <v>9093</v>
      </c>
      <c r="C757" s="8" t="s">
        <v>4676</v>
      </c>
      <c r="D757" s="8">
        <v>0</v>
      </c>
      <c r="E757" s="8">
        <v>9556</v>
      </c>
      <c r="F757" s="8">
        <v>0</v>
      </c>
      <c r="G757" s="8">
        <v>0</v>
      </c>
      <c r="H757" s="8">
        <v>0</v>
      </c>
      <c r="I757" s="8" t="s">
        <v>5038</v>
      </c>
    </row>
    <row r="758" spans="1:9">
      <c r="A758" s="8" t="s">
        <v>9131</v>
      </c>
      <c r="B758" s="8" t="s">
        <v>9132</v>
      </c>
      <c r="C758" s="8" t="s">
        <v>4676</v>
      </c>
      <c r="D758" s="8">
        <v>0</v>
      </c>
      <c r="E758" s="8" t="s">
        <v>9131</v>
      </c>
      <c r="F758" s="8">
        <v>0</v>
      </c>
      <c r="G758" s="8">
        <v>0</v>
      </c>
      <c r="H758" s="8">
        <v>0</v>
      </c>
      <c r="I758" s="8" t="s">
        <v>6044</v>
      </c>
    </row>
    <row r="759" spans="1:9">
      <c r="A759" s="8">
        <v>2736</v>
      </c>
      <c r="B759" s="8" t="s">
        <v>7669</v>
      </c>
      <c r="C759" s="8" t="s">
        <v>4676</v>
      </c>
      <c r="D759" s="8">
        <v>345182</v>
      </c>
      <c r="E759" s="8">
        <v>2736</v>
      </c>
      <c r="F759" s="8">
        <v>0</v>
      </c>
      <c r="G759" s="8">
        <v>0</v>
      </c>
      <c r="H759" s="8">
        <v>0</v>
      </c>
      <c r="I759" s="8" t="s">
        <v>5072</v>
      </c>
    </row>
    <row r="760" spans="1:9">
      <c r="A760" s="8">
        <v>1516</v>
      </c>
      <c r="B760" s="8" t="s">
        <v>6487</v>
      </c>
      <c r="C760" s="8" t="s">
        <v>4676</v>
      </c>
      <c r="D760" s="8">
        <v>0</v>
      </c>
      <c r="E760" s="8">
        <v>1516</v>
      </c>
      <c r="F760" s="8">
        <v>0</v>
      </c>
      <c r="G760" s="8">
        <v>0</v>
      </c>
      <c r="H760" s="8">
        <v>0</v>
      </c>
      <c r="I760" s="8" t="s">
        <v>2412</v>
      </c>
    </row>
    <row r="761" spans="1:9">
      <c r="A761" s="8">
        <v>2737</v>
      </c>
      <c r="B761" s="8" t="s">
        <v>7670</v>
      </c>
      <c r="C761" s="8" t="s">
        <v>4676</v>
      </c>
      <c r="D761" s="8">
        <v>428734</v>
      </c>
      <c r="E761" s="8">
        <v>2737</v>
      </c>
      <c r="F761" s="8">
        <v>0</v>
      </c>
      <c r="G761" s="8">
        <v>0</v>
      </c>
      <c r="H761" s="8">
        <v>0</v>
      </c>
      <c r="I761" s="8" t="s">
        <v>5072</v>
      </c>
    </row>
    <row r="762" spans="1:9">
      <c r="A762" s="8">
        <v>3327</v>
      </c>
      <c r="B762" s="8" t="s">
        <v>8392</v>
      </c>
      <c r="C762" s="8" t="s">
        <v>4676</v>
      </c>
      <c r="D762" s="8">
        <v>300025133</v>
      </c>
      <c r="E762" s="8">
        <v>3327</v>
      </c>
      <c r="F762" s="8">
        <v>0</v>
      </c>
      <c r="G762" s="8">
        <v>0</v>
      </c>
      <c r="H762" s="8">
        <v>0</v>
      </c>
      <c r="I762" s="8" t="s">
        <v>2050</v>
      </c>
    </row>
    <row r="763" spans="1:9">
      <c r="A763" s="8">
        <v>2764</v>
      </c>
      <c r="B763" s="8" t="s">
        <v>7687</v>
      </c>
      <c r="C763" s="8" t="s">
        <v>4676</v>
      </c>
      <c r="D763" s="8">
        <v>0</v>
      </c>
      <c r="E763" s="8">
        <v>2764</v>
      </c>
      <c r="F763" s="8">
        <v>0</v>
      </c>
      <c r="G763" s="8">
        <v>0</v>
      </c>
      <c r="H763" s="8">
        <v>0</v>
      </c>
      <c r="I763" s="8" t="s">
        <v>2055</v>
      </c>
    </row>
    <row r="764" spans="1:9">
      <c r="A764" s="8">
        <v>3802</v>
      </c>
      <c r="B764" s="8" t="s">
        <v>8755</v>
      </c>
      <c r="C764" s="8" t="s">
        <v>4676</v>
      </c>
      <c r="D764" s="8">
        <v>0</v>
      </c>
      <c r="E764" s="8">
        <v>3802</v>
      </c>
      <c r="F764" s="8">
        <v>0</v>
      </c>
      <c r="G764" s="8">
        <v>0</v>
      </c>
      <c r="H764" s="8">
        <v>0</v>
      </c>
      <c r="I764" s="8" t="s">
        <v>2173</v>
      </c>
    </row>
    <row r="765" spans="1:9">
      <c r="A765" s="8">
        <v>3392</v>
      </c>
      <c r="B765" s="8" t="s">
        <v>8471</v>
      </c>
      <c r="C765" s="8" t="s">
        <v>4676</v>
      </c>
      <c r="D765" s="8">
        <v>303012990</v>
      </c>
      <c r="E765" s="8">
        <v>3392</v>
      </c>
      <c r="F765" s="8">
        <v>0</v>
      </c>
      <c r="G765" s="8">
        <v>0</v>
      </c>
      <c r="H765" s="8">
        <v>0</v>
      </c>
      <c r="I765" s="8" t="s">
        <v>2050</v>
      </c>
    </row>
    <row r="766" spans="1:9">
      <c r="A766" s="8">
        <v>2672</v>
      </c>
      <c r="B766" s="8" t="s">
        <v>7614</v>
      </c>
      <c r="C766" s="8" t="s">
        <v>4676</v>
      </c>
      <c r="D766" s="8">
        <v>215897</v>
      </c>
      <c r="E766" s="8">
        <v>2672</v>
      </c>
      <c r="F766" s="8">
        <v>0</v>
      </c>
      <c r="G766" s="8">
        <v>0</v>
      </c>
      <c r="H766" s="8">
        <v>0</v>
      </c>
      <c r="I766" s="8" t="s">
        <v>2055</v>
      </c>
    </row>
    <row r="767" spans="1:9">
      <c r="A767" s="8">
        <v>2760</v>
      </c>
      <c r="B767" s="8" t="s">
        <v>7683</v>
      </c>
      <c r="C767" s="8" t="s">
        <v>4676</v>
      </c>
      <c r="D767" s="8">
        <v>0</v>
      </c>
      <c r="E767" s="8">
        <v>2760</v>
      </c>
      <c r="F767" s="8">
        <v>0</v>
      </c>
      <c r="G767" s="8">
        <v>0</v>
      </c>
      <c r="H767" s="8">
        <v>0</v>
      </c>
      <c r="I767" s="8" t="s">
        <v>2055</v>
      </c>
    </row>
    <row r="768" spans="1:9">
      <c r="A768" s="8">
        <v>4265</v>
      </c>
      <c r="B768" s="8" t="s">
        <v>8798</v>
      </c>
      <c r="C768" s="8" t="s">
        <v>4676</v>
      </c>
      <c r="D768" s="8">
        <v>0</v>
      </c>
      <c r="E768" s="8">
        <v>4265</v>
      </c>
      <c r="F768" s="8">
        <v>0</v>
      </c>
      <c r="G768" s="8">
        <v>0</v>
      </c>
      <c r="H768" s="8">
        <v>0</v>
      </c>
      <c r="I768" s="8" t="s">
        <v>2189</v>
      </c>
    </row>
    <row r="769" spans="1:9">
      <c r="A769" s="8">
        <v>1023</v>
      </c>
      <c r="B769" s="8" t="s">
        <v>4697</v>
      </c>
      <c r="C769" s="8" t="s">
        <v>4676</v>
      </c>
      <c r="D769" s="8">
        <v>0</v>
      </c>
      <c r="E769" s="8">
        <v>1023</v>
      </c>
      <c r="F769" s="8">
        <v>0</v>
      </c>
      <c r="G769" s="8">
        <v>0</v>
      </c>
      <c r="H769" s="8">
        <v>0</v>
      </c>
      <c r="I769" s="8">
        <v>0</v>
      </c>
    </row>
    <row r="770" spans="1:9">
      <c r="A770" s="8">
        <v>9108</v>
      </c>
      <c r="B770" s="8" t="s">
        <v>9047</v>
      </c>
      <c r="C770" s="8" t="s">
        <v>4676</v>
      </c>
      <c r="D770" s="8">
        <v>0</v>
      </c>
      <c r="E770" s="8">
        <v>9108</v>
      </c>
      <c r="F770" s="8">
        <v>0</v>
      </c>
      <c r="G770" s="8">
        <v>0</v>
      </c>
      <c r="H770" s="8">
        <v>0</v>
      </c>
      <c r="I770" s="8" t="s">
        <v>9048</v>
      </c>
    </row>
    <row r="771" spans="1:9">
      <c r="A771" s="8">
        <v>4141</v>
      </c>
      <c r="B771" s="8" t="s">
        <v>8771</v>
      </c>
      <c r="C771" s="8" t="s">
        <v>4676</v>
      </c>
      <c r="D771" s="8">
        <v>0</v>
      </c>
      <c r="E771" s="8">
        <v>4141</v>
      </c>
      <c r="F771" s="8">
        <v>0</v>
      </c>
      <c r="G771" s="8">
        <v>0</v>
      </c>
      <c r="H771" s="8">
        <v>0</v>
      </c>
      <c r="I771" s="8" t="s">
        <v>2189</v>
      </c>
    </row>
    <row r="772" spans="1:9">
      <c r="A772" s="8">
        <v>4827</v>
      </c>
      <c r="B772" s="8" t="s">
        <v>8860</v>
      </c>
      <c r="C772" s="8" t="s">
        <v>4676</v>
      </c>
      <c r="D772" s="8" t="s">
        <v>8861</v>
      </c>
      <c r="E772" s="8">
        <v>4827</v>
      </c>
      <c r="F772" s="8">
        <v>0</v>
      </c>
      <c r="G772" s="8">
        <v>0</v>
      </c>
      <c r="H772" s="8">
        <v>0</v>
      </c>
      <c r="I772" s="8" t="s">
        <v>6980</v>
      </c>
    </row>
    <row r="773" spans="1:9">
      <c r="A773" s="8">
        <v>9225</v>
      </c>
      <c r="B773" s="8" t="s">
        <v>9075</v>
      </c>
      <c r="C773" s="8" t="s">
        <v>4676</v>
      </c>
      <c r="D773" s="8">
        <v>0</v>
      </c>
      <c r="E773" s="8">
        <v>9225</v>
      </c>
      <c r="F773" s="8">
        <v>0</v>
      </c>
      <c r="G773" s="8">
        <v>0</v>
      </c>
      <c r="H773" s="8">
        <v>0</v>
      </c>
      <c r="I773" s="8" t="s">
        <v>9054</v>
      </c>
    </row>
    <row r="774" spans="1:9">
      <c r="A774" s="8" t="s">
        <v>8304</v>
      </c>
      <c r="B774" s="8" t="s">
        <v>8305</v>
      </c>
      <c r="C774" s="8" t="s">
        <v>4676</v>
      </c>
      <c r="D774" s="8">
        <v>4046916</v>
      </c>
      <c r="E774" s="8" t="s">
        <v>8304</v>
      </c>
      <c r="F774" s="8">
        <v>0</v>
      </c>
      <c r="G774" s="8">
        <v>0</v>
      </c>
      <c r="H774" s="8">
        <v>0</v>
      </c>
      <c r="I774" s="8" t="s">
        <v>2050</v>
      </c>
    </row>
    <row r="775" spans="1:9">
      <c r="A775" s="8">
        <v>3249</v>
      </c>
      <c r="B775" s="8" t="s">
        <v>8323</v>
      </c>
      <c r="C775" s="8" t="s">
        <v>4676</v>
      </c>
      <c r="D775" s="8">
        <v>4042388</v>
      </c>
      <c r="E775" s="8">
        <v>3249</v>
      </c>
      <c r="F775" s="8">
        <v>0</v>
      </c>
      <c r="G775" s="8">
        <v>0</v>
      </c>
      <c r="H775" s="8">
        <v>0</v>
      </c>
      <c r="I775" s="8" t="s">
        <v>2050</v>
      </c>
    </row>
    <row r="776" spans="1:9">
      <c r="A776" s="8">
        <v>3268</v>
      </c>
      <c r="B776" s="8" t="s">
        <v>8333</v>
      </c>
      <c r="C776" s="8" t="s">
        <v>4676</v>
      </c>
      <c r="D776" s="8">
        <v>4043216</v>
      </c>
      <c r="E776" s="8">
        <v>3268</v>
      </c>
      <c r="F776" s="8">
        <v>0</v>
      </c>
      <c r="G776" s="8">
        <v>0</v>
      </c>
      <c r="H776" s="8">
        <v>0</v>
      </c>
      <c r="I776" s="8" t="s">
        <v>2050</v>
      </c>
    </row>
    <row r="777" spans="1:9">
      <c r="A777" s="8">
        <v>2731</v>
      </c>
      <c r="B777" s="8" t="s">
        <v>7664</v>
      </c>
      <c r="C777" s="8" t="s">
        <v>4676</v>
      </c>
      <c r="D777" s="8">
        <v>0</v>
      </c>
      <c r="E777" s="8">
        <v>2731</v>
      </c>
      <c r="F777" s="8">
        <v>0</v>
      </c>
      <c r="G777" s="8">
        <v>0</v>
      </c>
      <c r="H777" s="8">
        <v>0</v>
      </c>
      <c r="I777" s="8" t="s">
        <v>5130</v>
      </c>
    </row>
    <row r="778" spans="1:9">
      <c r="A778" s="8">
        <v>1050</v>
      </c>
      <c r="B778" s="8" t="s">
        <v>4725</v>
      </c>
      <c r="C778" s="8" t="s">
        <v>4676</v>
      </c>
      <c r="D778" s="8">
        <v>0</v>
      </c>
      <c r="E778" s="8">
        <v>1050</v>
      </c>
      <c r="F778" s="8">
        <v>0</v>
      </c>
      <c r="G778" s="8">
        <v>0</v>
      </c>
      <c r="H778" s="8">
        <v>0</v>
      </c>
      <c r="I778" s="8" t="s">
        <v>4726</v>
      </c>
    </row>
    <row r="779" spans="1:9">
      <c r="A779" s="8">
        <v>3214</v>
      </c>
      <c r="B779" s="8" t="s">
        <v>8260</v>
      </c>
      <c r="C779" s="8" t="s">
        <v>4676</v>
      </c>
      <c r="D779" s="8">
        <v>4043550</v>
      </c>
      <c r="E779" s="8">
        <v>3214</v>
      </c>
      <c r="F779" s="8">
        <v>0</v>
      </c>
      <c r="G779" s="8">
        <v>0</v>
      </c>
      <c r="H779" s="8">
        <v>0</v>
      </c>
      <c r="I779" s="8" t="s">
        <v>2050</v>
      </c>
    </row>
    <row r="780" spans="1:9">
      <c r="A780" s="8">
        <v>2004</v>
      </c>
      <c r="B780" s="8" t="s">
        <v>7146</v>
      </c>
      <c r="C780" s="8" t="s">
        <v>4676</v>
      </c>
      <c r="D780" s="8">
        <v>781417014700</v>
      </c>
      <c r="E780" s="8">
        <v>2004</v>
      </c>
      <c r="F780" s="8">
        <v>0</v>
      </c>
      <c r="G780" s="8">
        <v>0</v>
      </c>
      <c r="H780" s="8">
        <v>0</v>
      </c>
      <c r="I780" s="8" t="s">
        <v>7125</v>
      </c>
    </row>
    <row r="781" spans="1:9">
      <c r="A781" s="8" t="s">
        <v>9180</v>
      </c>
      <c r="B781" s="8" t="s">
        <v>9181</v>
      </c>
      <c r="C781" s="8" t="s">
        <v>4676</v>
      </c>
      <c r="D781" s="8">
        <v>0</v>
      </c>
      <c r="E781" s="8" t="s">
        <v>9180</v>
      </c>
      <c r="F781" s="8">
        <v>0</v>
      </c>
      <c r="G781" s="8">
        <v>0</v>
      </c>
      <c r="H781" s="8">
        <v>0</v>
      </c>
      <c r="I781" s="8" t="s">
        <v>9179</v>
      </c>
    </row>
    <row r="782" spans="1:9">
      <c r="A782" s="8" t="s">
        <v>9184</v>
      </c>
      <c r="B782" s="8" t="s">
        <v>9185</v>
      </c>
      <c r="C782" s="8" t="s">
        <v>4676</v>
      </c>
      <c r="D782" s="8">
        <v>0</v>
      </c>
      <c r="E782" s="8" t="s">
        <v>9184</v>
      </c>
      <c r="F782" s="8">
        <v>0</v>
      </c>
      <c r="G782" s="8">
        <v>0</v>
      </c>
      <c r="H782" s="8">
        <v>0</v>
      </c>
      <c r="I782" s="8" t="s">
        <v>9179</v>
      </c>
    </row>
    <row r="783" spans="1:9">
      <c r="A783" s="8">
        <v>3346</v>
      </c>
      <c r="B783" s="8" t="s">
        <v>8424</v>
      </c>
      <c r="C783" s="8" t="s">
        <v>4676</v>
      </c>
      <c r="D783" s="8">
        <v>300028042</v>
      </c>
      <c r="E783" s="8">
        <v>3346</v>
      </c>
      <c r="F783" s="8">
        <v>0</v>
      </c>
      <c r="G783" s="8">
        <v>0</v>
      </c>
      <c r="H783" s="8">
        <v>0</v>
      </c>
      <c r="I783" s="8" t="s">
        <v>8422</v>
      </c>
    </row>
    <row r="784" spans="1:9">
      <c r="A784" s="8">
        <v>3541</v>
      </c>
      <c r="B784" s="8" t="s">
        <v>8587</v>
      </c>
      <c r="C784" s="8" t="s">
        <v>4676</v>
      </c>
      <c r="D784" s="8">
        <v>140263</v>
      </c>
      <c r="E784" s="8">
        <v>3541</v>
      </c>
      <c r="F784" s="8">
        <v>0</v>
      </c>
      <c r="G784" s="8">
        <v>0</v>
      </c>
      <c r="H784" s="8">
        <v>0</v>
      </c>
      <c r="I784" s="8" t="s">
        <v>8588</v>
      </c>
    </row>
    <row r="785" spans="1:9">
      <c r="A785" s="8">
        <v>3341</v>
      </c>
      <c r="B785" s="8" t="s">
        <v>8418</v>
      </c>
      <c r="C785" s="8" t="s">
        <v>4676</v>
      </c>
      <c r="D785" s="8">
        <v>300028038</v>
      </c>
      <c r="E785" s="8">
        <v>3341</v>
      </c>
      <c r="F785" s="8">
        <v>0</v>
      </c>
      <c r="G785" s="8">
        <v>0</v>
      </c>
      <c r="H785" s="8">
        <v>0</v>
      </c>
      <c r="I785" s="8" t="s">
        <v>3950</v>
      </c>
    </row>
    <row r="786" spans="1:9">
      <c r="A786" s="8">
        <v>2600</v>
      </c>
      <c r="B786" s="8" t="s">
        <v>7577</v>
      </c>
      <c r="C786" s="8" t="s">
        <v>4676</v>
      </c>
      <c r="D786" s="8">
        <v>0</v>
      </c>
      <c r="E786" s="8">
        <v>2600</v>
      </c>
      <c r="F786" s="8">
        <v>0</v>
      </c>
      <c r="G786" s="8">
        <v>0</v>
      </c>
      <c r="H786" s="8">
        <v>0</v>
      </c>
      <c r="I786" s="8" t="s">
        <v>2055</v>
      </c>
    </row>
    <row r="787" spans="1:9">
      <c r="A787" s="8" t="s">
        <v>8283</v>
      </c>
      <c r="B787" s="8" t="s">
        <v>8284</v>
      </c>
      <c r="C787" s="8" t="s">
        <v>4676</v>
      </c>
      <c r="D787" s="8">
        <v>4043229</v>
      </c>
      <c r="E787" s="8" t="s">
        <v>8283</v>
      </c>
      <c r="F787" s="8">
        <v>0</v>
      </c>
      <c r="G787" s="8">
        <v>0</v>
      </c>
      <c r="H787" s="8">
        <v>0</v>
      </c>
      <c r="I787" s="8" t="s">
        <v>2050</v>
      </c>
    </row>
    <row r="788" spans="1:9">
      <c r="A788" s="8">
        <v>9214</v>
      </c>
      <c r="B788" s="8" t="s">
        <v>9066</v>
      </c>
      <c r="C788" s="8" t="s">
        <v>4676</v>
      </c>
      <c r="D788" s="8">
        <v>0</v>
      </c>
      <c r="E788" s="8">
        <v>9214</v>
      </c>
      <c r="F788" s="8">
        <v>0</v>
      </c>
      <c r="G788" s="8">
        <v>0</v>
      </c>
      <c r="H788" s="8">
        <v>0</v>
      </c>
      <c r="I788" s="8" t="s">
        <v>9054</v>
      </c>
    </row>
    <row r="789" spans="1:9">
      <c r="A789" s="8">
        <v>3227</v>
      </c>
      <c r="B789" s="8" t="s">
        <v>8278</v>
      </c>
      <c r="C789" s="8" t="s">
        <v>4676</v>
      </c>
      <c r="D789" s="8">
        <v>4043217</v>
      </c>
      <c r="E789" s="8">
        <v>3227</v>
      </c>
      <c r="F789" s="8">
        <v>0</v>
      </c>
      <c r="G789" s="8">
        <v>0</v>
      </c>
      <c r="H789" s="8">
        <v>0</v>
      </c>
      <c r="I789" s="8" t="s">
        <v>2050</v>
      </c>
    </row>
    <row r="790" spans="1:9">
      <c r="A790" s="8" t="s">
        <v>9548</v>
      </c>
      <c r="B790" s="8" t="s">
        <v>9549</v>
      </c>
      <c r="C790" s="8" t="s">
        <v>9311</v>
      </c>
      <c r="D790" s="8">
        <v>0</v>
      </c>
      <c r="E790" s="8" t="s">
        <v>9548</v>
      </c>
      <c r="F790" s="8">
        <v>0</v>
      </c>
      <c r="G790" s="8">
        <v>0</v>
      </c>
      <c r="H790" s="8">
        <v>0</v>
      </c>
      <c r="I790" s="8">
        <v>0</v>
      </c>
    </row>
    <row r="791" spans="1:9">
      <c r="A791" s="8" t="s">
        <v>9538</v>
      </c>
      <c r="B791" s="8" t="s">
        <v>9539</v>
      </c>
      <c r="C791" s="8" t="s">
        <v>9311</v>
      </c>
      <c r="D791" s="8">
        <v>0</v>
      </c>
      <c r="E791" s="8" t="s">
        <v>9538</v>
      </c>
      <c r="F791" s="8">
        <v>0</v>
      </c>
      <c r="G791" s="8">
        <v>0</v>
      </c>
      <c r="H791" s="8">
        <v>0</v>
      </c>
      <c r="I791" s="8">
        <v>0</v>
      </c>
    </row>
    <row r="792" spans="1:9">
      <c r="A792" s="8" t="s">
        <v>9552</v>
      </c>
      <c r="B792" s="8" t="s">
        <v>9553</v>
      </c>
      <c r="C792" s="8" t="s">
        <v>9311</v>
      </c>
      <c r="D792" s="8">
        <v>0</v>
      </c>
      <c r="E792" s="8" t="s">
        <v>9552</v>
      </c>
      <c r="F792" s="8">
        <v>0</v>
      </c>
      <c r="G792" s="8">
        <v>0</v>
      </c>
      <c r="H792" s="8">
        <v>0</v>
      </c>
      <c r="I792" s="8">
        <v>0</v>
      </c>
    </row>
    <row r="793" spans="1:9">
      <c r="A793" s="8" t="s">
        <v>9498</v>
      </c>
      <c r="B793" s="8" t="s">
        <v>9499</v>
      </c>
      <c r="C793" s="8" t="s">
        <v>9311</v>
      </c>
      <c r="D793" s="8">
        <v>0</v>
      </c>
      <c r="E793" s="8" t="s">
        <v>9498</v>
      </c>
      <c r="F793" s="8">
        <v>0</v>
      </c>
      <c r="G793" s="8">
        <v>0</v>
      </c>
      <c r="H793" s="8">
        <v>0</v>
      </c>
      <c r="I793" s="8">
        <v>0</v>
      </c>
    </row>
    <row r="794" spans="1:9">
      <c r="A794" s="8" t="s">
        <v>9522</v>
      </c>
      <c r="B794" s="8" t="s">
        <v>9523</v>
      </c>
      <c r="C794" s="8" t="s">
        <v>9311</v>
      </c>
      <c r="D794" s="8">
        <v>0</v>
      </c>
      <c r="E794" s="8" t="s">
        <v>9522</v>
      </c>
      <c r="F794" s="8">
        <v>0</v>
      </c>
      <c r="G794" s="8">
        <v>0</v>
      </c>
      <c r="H794" s="8">
        <v>0</v>
      </c>
      <c r="I794" s="8">
        <v>0</v>
      </c>
    </row>
    <row r="795" spans="1:9">
      <c r="A795" s="8" t="s">
        <v>9550</v>
      </c>
      <c r="B795" s="8" t="s">
        <v>9551</v>
      </c>
      <c r="C795" s="8" t="s">
        <v>9311</v>
      </c>
      <c r="D795" s="8">
        <v>0</v>
      </c>
      <c r="E795" s="8" t="s">
        <v>9550</v>
      </c>
      <c r="F795" s="8">
        <v>0</v>
      </c>
      <c r="G795" s="8">
        <v>0</v>
      </c>
      <c r="H795" s="8">
        <v>0</v>
      </c>
      <c r="I795" s="8">
        <v>0</v>
      </c>
    </row>
    <row r="796" spans="1:9">
      <c r="A796" s="8" t="s">
        <v>9494</v>
      </c>
      <c r="B796" s="8" t="s">
        <v>9495</v>
      </c>
      <c r="C796" s="8" t="s">
        <v>9311</v>
      </c>
      <c r="D796" s="8">
        <v>0</v>
      </c>
      <c r="E796" s="8" t="s">
        <v>9494</v>
      </c>
      <c r="F796" s="8">
        <v>0</v>
      </c>
      <c r="G796" s="8">
        <v>0</v>
      </c>
      <c r="H796" s="8">
        <v>0</v>
      </c>
      <c r="I796" s="8">
        <v>0</v>
      </c>
    </row>
    <row r="797" spans="1:9">
      <c r="A797" s="8" t="s">
        <v>9520</v>
      </c>
      <c r="B797" s="8" t="s">
        <v>9521</v>
      </c>
      <c r="C797" s="8" t="s">
        <v>9311</v>
      </c>
      <c r="D797" s="8">
        <v>0</v>
      </c>
      <c r="E797" s="8" t="s">
        <v>9520</v>
      </c>
      <c r="F797" s="8">
        <v>0</v>
      </c>
      <c r="G797" s="8">
        <v>0</v>
      </c>
      <c r="H797" s="8">
        <v>0</v>
      </c>
      <c r="I797" s="8">
        <v>0</v>
      </c>
    </row>
    <row r="798" spans="1:9">
      <c r="A798" s="8" t="s">
        <v>9518</v>
      </c>
      <c r="B798" s="8" t="s">
        <v>9519</v>
      </c>
      <c r="C798" s="8" t="s">
        <v>9311</v>
      </c>
      <c r="D798" s="8">
        <v>0</v>
      </c>
      <c r="E798" s="8" t="s">
        <v>9518</v>
      </c>
      <c r="F798" s="8">
        <v>0</v>
      </c>
      <c r="G798" s="8">
        <v>0</v>
      </c>
      <c r="H798" s="8">
        <v>0</v>
      </c>
      <c r="I798" s="8">
        <v>0</v>
      </c>
    </row>
    <row r="799" spans="1:9">
      <c r="A799" s="8" t="s">
        <v>9508</v>
      </c>
      <c r="B799" s="8" t="s">
        <v>9509</v>
      </c>
      <c r="C799" s="8" t="s">
        <v>9311</v>
      </c>
      <c r="D799" s="8">
        <v>0</v>
      </c>
      <c r="E799" s="8" t="s">
        <v>9508</v>
      </c>
      <c r="F799" s="8">
        <v>0</v>
      </c>
      <c r="G799" s="8">
        <v>0</v>
      </c>
      <c r="H799" s="8">
        <v>0</v>
      </c>
      <c r="I799" s="8">
        <v>0</v>
      </c>
    </row>
    <row r="800" spans="1:9">
      <c r="A800" s="8" t="s">
        <v>9546</v>
      </c>
      <c r="B800" s="8" t="s">
        <v>9547</v>
      </c>
      <c r="C800" s="8" t="s">
        <v>9311</v>
      </c>
      <c r="D800" s="8">
        <v>0</v>
      </c>
      <c r="E800" s="8" t="s">
        <v>9546</v>
      </c>
      <c r="F800" s="8">
        <v>0</v>
      </c>
      <c r="G800" s="8">
        <v>0</v>
      </c>
      <c r="H800" s="8">
        <v>0</v>
      </c>
      <c r="I800" s="8">
        <v>0</v>
      </c>
    </row>
    <row r="801" spans="1:9">
      <c r="A801" s="8" t="s">
        <v>9544</v>
      </c>
      <c r="B801" s="8" t="s">
        <v>9545</v>
      </c>
      <c r="C801" s="8" t="s">
        <v>9311</v>
      </c>
      <c r="D801" s="8">
        <v>0</v>
      </c>
      <c r="E801" s="8" t="s">
        <v>9544</v>
      </c>
      <c r="F801" s="8">
        <v>0</v>
      </c>
      <c r="G801" s="8">
        <v>0</v>
      </c>
      <c r="H801" s="8">
        <v>0</v>
      </c>
      <c r="I801" s="8">
        <v>0</v>
      </c>
    </row>
    <row r="802" spans="1:9">
      <c r="A802" s="8" t="s">
        <v>9502</v>
      </c>
      <c r="B802" s="8" t="s">
        <v>9503</v>
      </c>
      <c r="C802" s="8" t="s">
        <v>9311</v>
      </c>
      <c r="D802" s="8">
        <v>0</v>
      </c>
      <c r="E802" s="8" t="s">
        <v>9502</v>
      </c>
      <c r="F802" s="8">
        <v>0</v>
      </c>
      <c r="G802" s="8">
        <v>0</v>
      </c>
      <c r="H802" s="8">
        <v>0</v>
      </c>
      <c r="I802" s="8">
        <v>0</v>
      </c>
    </row>
    <row r="803" spans="1:9">
      <c r="A803" s="8" t="s">
        <v>9468</v>
      </c>
      <c r="B803" s="8" t="s">
        <v>9469</v>
      </c>
      <c r="C803" s="8" t="s">
        <v>9311</v>
      </c>
      <c r="D803" s="8">
        <v>0</v>
      </c>
      <c r="E803" s="8" t="s">
        <v>9468</v>
      </c>
      <c r="F803" s="8">
        <v>0</v>
      </c>
      <c r="G803" s="8">
        <v>0</v>
      </c>
      <c r="H803" s="8">
        <v>0</v>
      </c>
      <c r="I803" s="8">
        <v>0</v>
      </c>
    </row>
    <row r="804" spans="1:9">
      <c r="A804" s="8" t="s">
        <v>9542</v>
      </c>
      <c r="B804" s="8" t="s">
        <v>9543</v>
      </c>
      <c r="C804" s="8" t="s">
        <v>9311</v>
      </c>
      <c r="D804" s="8">
        <v>0</v>
      </c>
      <c r="E804" s="8" t="s">
        <v>9542</v>
      </c>
      <c r="F804" s="8">
        <v>0</v>
      </c>
      <c r="G804" s="8">
        <v>0</v>
      </c>
      <c r="H804" s="8">
        <v>0</v>
      </c>
      <c r="I804" s="8">
        <v>0</v>
      </c>
    </row>
    <row r="805" spans="1:9">
      <c r="A805" s="8" t="s">
        <v>9536</v>
      </c>
      <c r="B805" s="8" t="s">
        <v>9537</v>
      </c>
      <c r="C805" s="8" t="s">
        <v>9311</v>
      </c>
      <c r="D805" s="8">
        <v>0</v>
      </c>
      <c r="E805" s="8" t="s">
        <v>9536</v>
      </c>
      <c r="F805" s="8">
        <v>0</v>
      </c>
      <c r="G805" s="8">
        <v>0</v>
      </c>
      <c r="H805" s="8">
        <v>0</v>
      </c>
      <c r="I805" s="8">
        <v>0</v>
      </c>
    </row>
    <row r="806" spans="1:9">
      <c r="A806" s="8" t="s">
        <v>9460</v>
      </c>
      <c r="B806" s="8" t="s">
        <v>9461</v>
      </c>
      <c r="C806" s="8" t="s">
        <v>9311</v>
      </c>
      <c r="D806" s="8">
        <v>0</v>
      </c>
      <c r="E806" s="8" t="s">
        <v>9460</v>
      </c>
      <c r="F806" s="8">
        <v>0</v>
      </c>
      <c r="G806" s="8">
        <v>0</v>
      </c>
      <c r="H806" s="8">
        <v>0</v>
      </c>
      <c r="I806" s="8">
        <v>0</v>
      </c>
    </row>
    <row r="807" spans="1:9">
      <c r="A807" s="8" t="s">
        <v>9554</v>
      </c>
      <c r="B807" s="8" t="s">
        <v>9555</v>
      </c>
      <c r="C807" s="8" t="s">
        <v>9311</v>
      </c>
      <c r="D807" s="8">
        <v>0</v>
      </c>
      <c r="E807" s="8" t="s">
        <v>9554</v>
      </c>
      <c r="F807" s="8">
        <v>0</v>
      </c>
      <c r="G807" s="8">
        <v>0</v>
      </c>
      <c r="H807" s="8">
        <v>0</v>
      </c>
      <c r="I807" s="8">
        <v>0</v>
      </c>
    </row>
    <row r="808" spans="1:9">
      <c r="A808" s="8" t="s">
        <v>9458</v>
      </c>
      <c r="B808" s="8" t="s">
        <v>9459</v>
      </c>
      <c r="C808" s="8" t="s">
        <v>9311</v>
      </c>
      <c r="D808" s="8">
        <v>0</v>
      </c>
      <c r="E808" s="8" t="s">
        <v>9458</v>
      </c>
      <c r="F808" s="8">
        <v>0</v>
      </c>
      <c r="G808" s="8">
        <v>0</v>
      </c>
      <c r="H808" s="8">
        <v>0</v>
      </c>
      <c r="I808" s="8">
        <v>0</v>
      </c>
    </row>
    <row r="809" spans="1:9">
      <c r="A809" s="8" t="s">
        <v>9486</v>
      </c>
      <c r="B809" s="8" t="s">
        <v>9487</v>
      </c>
      <c r="C809" s="8" t="s">
        <v>9311</v>
      </c>
      <c r="D809" s="8">
        <v>0</v>
      </c>
      <c r="E809" s="8" t="s">
        <v>9486</v>
      </c>
      <c r="F809" s="8">
        <v>0</v>
      </c>
      <c r="G809" s="8">
        <v>0</v>
      </c>
      <c r="H809" s="8">
        <v>0</v>
      </c>
      <c r="I809" s="8">
        <v>0</v>
      </c>
    </row>
    <row r="810" spans="1:9">
      <c r="A810" s="8" t="s">
        <v>9482</v>
      </c>
      <c r="B810" s="8" t="s">
        <v>9483</v>
      </c>
      <c r="C810" s="8" t="s">
        <v>9311</v>
      </c>
      <c r="D810" s="8">
        <v>0</v>
      </c>
      <c r="E810" s="8" t="s">
        <v>9482</v>
      </c>
      <c r="F810" s="8">
        <v>0</v>
      </c>
      <c r="G810" s="8">
        <v>0</v>
      </c>
      <c r="H810" s="8">
        <v>0</v>
      </c>
      <c r="I810" s="8">
        <v>0</v>
      </c>
    </row>
    <row r="811" spans="1:9">
      <c r="A811" s="8" t="s">
        <v>9464</v>
      </c>
      <c r="B811" s="8" t="s">
        <v>9465</v>
      </c>
      <c r="C811" s="8" t="s">
        <v>9311</v>
      </c>
      <c r="D811" s="8">
        <v>0</v>
      </c>
      <c r="E811" s="8" t="s">
        <v>9464</v>
      </c>
      <c r="F811" s="8">
        <v>0</v>
      </c>
      <c r="G811" s="8">
        <v>0</v>
      </c>
      <c r="H811" s="8">
        <v>0</v>
      </c>
      <c r="I811" s="8">
        <v>0</v>
      </c>
    </row>
    <row r="812" spans="1:9">
      <c r="A812" s="8" t="s">
        <v>9514</v>
      </c>
      <c r="B812" s="8" t="s">
        <v>9515</v>
      </c>
      <c r="C812" s="8" t="s">
        <v>9311</v>
      </c>
      <c r="D812" s="8">
        <v>0</v>
      </c>
      <c r="E812" s="8" t="s">
        <v>9514</v>
      </c>
      <c r="F812" s="8">
        <v>0</v>
      </c>
      <c r="G812" s="8">
        <v>0</v>
      </c>
      <c r="H812" s="8">
        <v>0</v>
      </c>
      <c r="I812" s="8">
        <v>0</v>
      </c>
    </row>
    <row r="813" spans="1:9">
      <c r="A813" s="8" t="s">
        <v>9478</v>
      </c>
      <c r="B813" s="8" t="s">
        <v>9479</v>
      </c>
      <c r="C813" s="8" t="s">
        <v>9311</v>
      </c>
      <c r="D813" s="8">
        <v>0</v>
      </c>
      <c r="E813" s="8" t="s">
        <v>9478</v>
      </c>
      <c r="F813" s="8">
        <v>0</v>
      </c>
      <c r="G813" s="8">
        <v>0</v>
      </c>
      <c r="H813" s="8">
        <v>0</v>
      </c>
      <c r="I813" s="8">
        <v>0</v>
      </c>
    </row>
    <row r="814" spans="1:9">
      <c r="A814" s="8" t="s">
        <v>9528</v>
      </c>
      <c r="B814" s="8" t="s">
        <v>9529</v>
      </c>
      <c r="C814" s="8" t="s">
        <v>9311</v>
      </c>
      <c r="D814" s="8">
        <v>0</v>
      </c>
      <c r="E814" s="8" t="s">
        <v>9528</v>
      </c>
      <c r="F814" s="8">
        <v>0</v>
      </c>
      <c r="G814" s="8">
        <v>0</v>
      </c>
      <c r="H814" s="8">
        <v>0</v>
      </c>
      <c r="I814" s="8">
        <v>0</v>
      </c>
    </row>
    <row r="815" spans="1:9">
      <c r="A815" s="8" t="s">
        <v>9476</v>
      </c>
      <c r="B815" s="8" t="s">
        <v>9477</v>
      </c>
      <c r="C815" s="8" t="s">
        <v>9311</v>
      </c>
      <c r="D815" s="8">
        <v>0</v>
      </c>
      <c r="E815" s="8" t="s">
        <v>9476</v>
      </c>
      <c r="F815" s="8">
        <v>0</v>
      </c>
      <c r="G815" s="8">
        <v>0</v>
      </c>
      <c r="H815" s="8">
        <v>0</v>
      </c>
      <c r="I815" s="8">
        <v>0</v>
      </c>
    </row>
    <row r="816" spans="1:9">
      <c r="A816" s="8" t="s">
        <v>9474</v>
      </c>
      <c r="B816" s="8" t="s">
        <v>9475</v>
      </c>
      <c r="C816" s="8" t="s">
        <v>9311</v>
      </c>
      <c r="D816" s="8">
        <v>0</v>
      </c>
      <c r="E816" s="8" t="s">
        <v>9474</v>
      </c>
      <c r="F816" s="8">
        <v>0</v>
      </c>
      <c r="G816" s="8">
        <v>0</v>
      </c>
      <c r="H816" s="8">
        <v>0</v>
      </c>
      <c r="I816" s="8">
        <v>0</v>
      </c>
    </row>
    <row r="817" spans="1:9">
      <c r="A817" s="8" t="s">
        <v>9488</v>
      </c>
      <c r="B817" s="8" t="s">
        <v>9489</v>
      </c>
      <c r="C817" s="8" t="s">
        <v>9311</v>
      </c>
      <c r="D817" s="8">
        <v>0</v>
      </c>
      <c r="E817" s="8" t="s">
        <v>9488</v>
      </c>
      <c r="F817" s="8">
        <v>0</v>
      </c>
      <c r="G817" s="8">
        <v>0</v>
      </c>
      <c r="H817" s="8">
        <v>0</v>
      </c>
      <c r="I817" s="8">
        <v>0</v>
      </c>
    </row>
    <row r="818" spans="1:9">
      <c r="A818" s="8" t="s">
        <v>9490</v>
      </c>
      <c r="B818" s="8" t="s">
        <v>9491</v>
      </c>
      <c r="C818" s="8" t="s">
        <v>9311</v>
      </c>
      <c r="D818" s="8">
        <v>0</v>
      </c>
      <c r="E818" s="8" t="s">
        <v>9490</v>
      </c>
      <c r="F818" s="8">
        <v>0</v>
      </c>
      <c r="G818" s="8">
        <v>0</v>
      </c>
      <c r="H818" s="8">
        <v>0</v>
      </c>
      <c r="I818" s="8">
        <v>0</v>
      </c>
    </row>
    <row r="819" spans="1:9">
      <c r="A819" s="8" t="s">
        <v>9534</v>
      </c>
      <c r="B819" s="8" t="s">
        <v>9535</v>
      </c>
      <c r="C819" s="8" t="s">
        <v>9311</v>
      </c>
      <c r="D819" s="8">
        <v>0</v>
      </c>
      <c r="E819" s="8" t="s">
        <v>9534</v>
      </c>
      <c r="F819" s="8">
        <v>0</v>
      </c>
      <c r="G819" s="8">
        <v>0</v>
      </c>
      <c r="H819" s="8">
        <v>0</v>
      </c>
      <c r="I819" s="8">
        <v>0</v>
      </c>
    </row>
    <row r="820" spans="1:9">
      <c r="A820" s="8" t="s">
        <v>9530</v>
      </c>
      <c r="B820" s="8" t="s">
        <v>9531</v>
      </c>
      <c r="C820" s="8" t="s">
        <v>9311</v>
      </c>
      <c r="D820" s="8">
        <v>0</v>
      </c>
      <c r="E820" s="8" t="s">
        <v>9530</v>
      </c>
      <c r="F820" s="8">
        <v>0</v>
      </c>
      <c r="G820" s="8">
        <v>0</v>
      </c>
      <c r="H820" s="8">
        <v>0</v>
      </c>
      <c r="I820" s="8">
        <v>0</v>
      </c>
    </row>
    <row r="821" spans="1:9">
      <c r="A821" s="8" t="s">
        <v>9524</v>
      </c>
      <c r="B821" s="8" t="s">
        <v>9525</v>
      </c>
      <c r="C821" s="8" t="s">
        <v>9311</v>
      </c>
      <c r="D821" s="8">
        <v>0</v>
      </c>
      <c r="E821" s="8" t="s">
        <v>9524</v>
      </c>
      <c r="F821" s="8">
        <v>0</v>
      </c>
      <c r="G821" s="8">
        <v>0</v>
      </c>
      <c r="H821" s="8">
        <v>0</v>
      </c>
      <c r="I821" s="8">
        <v>0</v>
      </c>
    </row>
    <row r="822" spans="1:9">
      <c r="A822" s="8" t="s">
        <v>9532</v>
      </c>
      <c r="B822" s="8" t="s">
        <v>9533</v>
      </c>
      <c r="C822" s="8" t="s">
        <v>9311</v>
      </c>
      <c r="D822" s="8">
        <v>0</v>
      </c>
      <c r="E822" s="8" t="s">
        <v>9532</v>
      </c>
      <c r="F822" s="8">
        <v>0</v>
      </c>
      <c r="G822" s="8">
        <v>0</v>
      </c>
      <c r="H822" s="8">
        <v>0</v>
      </c>
      <c r="I822" s="8">
        <v>0</v>
      </c>
    </row>
    <row r="823" spans="1:9">
      <c r="A823" s="8" t="s">
        <v>9526</v>
      </c>
      <c r="B823" s="8" t="s">
        <v>9527</v>
      </c>
      <c r="C823" s="8" t="s">
        <v>9311</v>
      </c>
      <c r="D823" s="8">
        <v>0</v>
      </c>
      <c r="E823" s="8" t="s">
        <v>9526</v>
      </c>
      <c r="F823" s="8">
        <v>0</v>
      </c>
      <c r="G823" s="8">
        <v>0</v>
      </c>
      <c r="H823" s="8">
        <v>0</v>
      </c>
      <c r="I823" s="8">
        <v>0</v>
      </c>
    </row>
    <row r="824" spans="1:9">
      <c r="A824" s="8" t="s">
        <v>9466</v>
      </c>
      <c r="B824" s="8" t="s">
        <v>9467</v>
      </c>
      <c r="C824" s="8" t="s">
        <v>9311</v>
      </c>
      <c r="D824" s="8">
        <v>0</v>
      </c>
      <c r="E824" s="8" t="s">
        <v>9466</v>
      </c>
      <c r="F824" s="8">
        <v>0</v>
      </c>
      <c r="G824" s="8">
        <v>0</v>
      </c>
      <c r="H824" s="8">
        <v>0</v>
      </c>
      <c r="I824" s="8">
        <v>0</v>
      </c>
    </row>
    <row r="825" spans="1:9">
      <c r="A825" s="8" t="s">
        <v>9506</v>
      </c>
      <c r="B825" s="8" t="s">
        <v>9507</v>
      </c>
      <c r="C825" s="8" t="s">
        <v>9311</v>
      </c>
      <c r="D825" s="8">
        <v>0</v>
      </c>
      <c r="E825" s="8" t="s">
        <v>9506</v>
      </c>
      <c r="F825" s="8">
        <v>0</v>
      </c>
      <c r="G825" s="8">
        <v>0</v>
      </c>
      <c r="H825" s="8">
        <v>0</v>
      </c>
      <c r="I825" s="8">
        <v>0</v>
      </c>
    </row>
    <row r="826" spans="1:9">
      <c r="A826" s="8" t="s">
        <v>9540</v>
      </c>
      <c r="B826" s="8" t="s">
        <v>9541</v>
      </c>
      <c r="C826" s="8" t="s">
        <v>9311</v>
      </c>
      <c r="D826" s="8">
        <v>0</v>
      </c>
      <c r="E826" s="8" t="s">
        <v>9540</v>
      </c>
      <c r="F826" s="8">
        <v>0</v>
      </c>
      <c r="G826" s="8">
        <v>0</v>
      </c>
      <c r="H826" s="8">
        <v>0</v>
      </c>
      <c r="I826" s="8">
        <v>0</v>
      </c>
    </row>
    <row r="827" spans="1:9">
      <c r="A827" s="8" t="s">
        <v>9512</v>
      </c>
      <c r="B827" s="8" t="s">
        <v>9513</v>
      </c>
      <c r="C827" s="8" t="s">
        <v>9311</v>
      </c>
      <c r="D827" s="8">
        <v>0</v>
      </c>
      <c r="E827" s="8" t="s">
        <v>9512</v>
      </c>
      <c r="F827" s="8">
        <v>0</v>
      </c>
      <c r="G827" s="8">
        <v>0</v>
      </c>
      <c r="H827" s="8">
        <v>0</v>
      </c>
      <c r="I827" s="8">
        <v>0</v>
      </c>
    </row>
    <row r="828" spans="1:9">
      <c r="A828" s="8" t="s">
        <v>9504</v>
      </c>
      <c r="B828" s="8" t="s">
        <v>9505</v>
      </c>
      <c r="C828" s="8" t="s">
        <v>9311</v>
      </c>
      <c r="D828" s="8">
        <v>0</v>
      </c>
      <c r="E828" s="8" t="s">
        <v>9504</v>
      </c>
      <c r="F828" s="8">
        <v>0</v>
      </c>
      <c r="G828" s="8">
        <v>0</v>
      </c>
      <c r="H828" s="8">
        <v>0</v>
      </c>
      <c r="I828" s="8">
        <v>0</v>
      </c>
    </row>
    <row r="829" spans="1:9">
      <c r="A829" s="8" t="s">
        <v>9462</v>
      </c>
      <c r="B829" s="8" t="s">
        <v>9463</v>
      </c>
      <c r="C829" s="8" t="s">
        <v>9311</v>
      </c>
      <c r="D829" s="8">
        <v>0</v>
      </c>
      <c r="E829" s="8" t="s">
        <v>9462</v>
      </c>
      <c r="F829" s="8">
        <v>0</v>
      </c>
      <c r="G829" s="8">
        <v>0</v>
      </c>
      <c r="H829" s="8">
        <v>0</v>
      </c>
      <c r="I829" s="8">
        <v>0</v>
      </c>
    </row>
    <row r="830" spans="1:9">
      <c r="A830" s="8" t="s">
        <v>9472</v>
      </c>
      <c r="B830" s="8" t="s">
        <v>9473</v>
      </c>
      <c r="C830" s="8" t="s">
        <v>9311</v>
      </c>
      <c r="D830" s="8">
        <v>0</v>
      </c>
      <c r="E830" s="8" t="s">
        <v>9472</v>
      </c>
      <c r="F830" s="8">
        <v>0</v>
      </c>
      <c r="G830" s="8">
        <v>0</v>
      </c>
      <c r="H830" s="8">
        <v>0</v>
      </c>
      <c r="I830" s="8">
        <v>0</v>
      </c>
    </row>
    <row r="831" spans="1:9">
      <c r="A831" s="8" t="s">
        <v>9500</v>
      </c>
      <c r="B831" s="8" t="s">
        <v>9501</v>
      </c>
      <c r="C831" s="8" t="s">
        <v>9311</v>
      </c>
      <c r="D831" s="8">
        <v>0</v>
      </c>
      <c r="E831" s="8" t="s">
        <v>9500</v>
      </c>
      <c r="F831" s="8">
        <v>0</v>
      </c>
      <c r="G831" s="8">
        <v>0</v>
      </c>
      <c r="H831" s="8">
        <v>0</v>
      </c>
      <c r="I831" s="8">
        <v>0</v>
      </c>
    </row>
    <row r="832" spans="1:9">
      <c r="A832" s="8" t="s">
        <v>9480</v>
      </c>
      <c r="B832" s="8" t="s">
        <v>9481</v>
      </c>
      <c r="C832" s="8" t="s">
        <v>9311</v>
      </c>
      <c r="D832" s="8">
        <v>0</v>
      </c>
      <c r="E832" s="8" t="s">
        <v>9480</v>
      </c>
      <c r="F832" s="8">
        <v>0</v>
      </c>
      <c r="G832" s="8">
        <v>0</v>
      </c>
      <c r="H832" s="8">
        <v>0</v>
      </c>
      <c r="I832" s="8">
        <v>0</v>
      </c>
    </row>
    <row r="833" spans="1:9">
      <c r="A833" s="8" t="s">
        <v>9510</v>
      </c>
      <c r="B833" s="8" t="s">
        <v>9511</v>
      </c>
      <c r="C833" s="8" t="s">
        <v>9311</v>
      </c>
      <c r="D833" s="8">
        <v>0</v>
      </c>
      <c r="E833" s="8" t="s">
        <v>9510</v>
      </c>
      <c r="F833" s="8">
        <v>0</v>
      </c>
      <c r="G833" s="8">
        <v>0</v>
      </c>
      <c r="H833" s="8">
        <v>0</v>
      </c>
      <c r="I833" s="8">
        <v>0</v>
      </c>
    </row>
    <row r="834" spans="1:9">
      <c r="A834" s="8" t="s">
        <v>9484</v>
      </c>
      <c r="B834" s="8" t="s">
        <v>9485</v>
      </c>
      <c r="C834" s="8" t="s">
        <v>9311</v>
      </c>
      <c r="D834" s="8">
        <v>0</v>
      </c>
      <c r="E834" s="8" t="s">
        <v>9484</v>
      </c>
      <c r="F834" s="8">
        <v>0</v>
      </c>
      <c r="G834" s="8">
        <v>0</v>
      </c>
      <c r="H834" s="8">
        <v>0</v>
      </c>
      <c r="I834" s="8">
        <v>0</v>
      </c>
    </row>
    <row r="835" spans="1:9">
      <c r="A835" s="8" t="s">
        <v>9492</v>
      </c>
      <c r="B835" s="8" t="s">
        <v>9493</v>
      </c>
      <c r="C835" s="8" t="s">
        <v>9311</v>
      </c>
      <c r="D835" s="8">
        <v>0</v>
      </c>
      <c r="E835" s="8" t="s">
        <v>9492</v>
      </c>
      <c r="F835" s="8">
        <v>0</v>
      </c>
      <c r="G835" s="8">
        <v>0</v>
      </c>
      <c r="H835" s="8">
        <v>0</v>
      </c>
      <c r="I835" s="8">
        <v>0</v>
      </c>
    </row>
    <row r="836" spans="1:9">
      <c r="A836" s="8" t="s">
        <v>9496</v>
      </c>
      <c r="B836" s="8" t="s">
        <v>9497</v>
      </c>
      <c r="C836" s="8" t="s">
        <v>9311</v>
      </c>
      <c r="D836" s="8">
        <v>0</v>
      </c>
      <c r="E836" s="8" t="s">
        <v>9496</v>
      </c>
      <c r="F836" s="8">
        <v>0</v>
      </c>
      <c r="G836" s="8">
        <v>0</v>
      </c>
      <c r="H836" s="8">
        <v>0</v>
      </c>
      <c r="I836" s="8">
        <v>0</v>
      </c>
    </row>
    <row r="837" spans="1:9">
      <c r="A837" s="8" t="s">
        <v>9516</v>
      </c>
      <c r="B837" s="8" t="s">
        <v>9517</v>
      </c>
      <c r="C837" s="8" t="s">
        <v>9311</v>
      </c>
      <c r="D837" s="8">
        <v>0</v>
      </c>
      <c r="E837" s="8" t="s">
        <v>9516</v>
      </c>
      <c r="F837" s="8">
        <v>0</v>
      </c>
      <c r="G837" s="8">
        <v>0</v>
      </c>
      <c r="H837" s="8">
        <v>0</v>
      </c>
      <c r="I837" s="8">
        <v>0</v>
      </c>
    </row>
    <row r="838" spans="1:9">
      <c r="A838" s="8" t="s">
        <v>9470</v>
      </c>
      <c r="B838" s="8" t="s">
        <v>9471</v>
      </c>
      <c r="C838" s="8" t="s">
        <v>9311</v>
      </c>
      <c r="D838" s="8">
        <v>0</v>
      </c>
      <c r="E838" s="8" t="s">
        <v>9470</v>
      </c>
      <c r="F838" s="8">
        <v>0</v>
      </c>
      <c r="G838" s="8">
        <v>0</v>
      </c>
      <c r="H838" s="8">
        <v>0</v>
      </c>
      <c r="I838" s="8">
        <v>0</v>
      </c>
    </row>
    <row r="839" spans="1:9">
      <c r="A839" s="8" t="s">
        <v>1289</v>
      </c>
      <c r="B839" s="8" t="s">
        <v>1290</v>
      </c>
      <c r="C839" s="8" t="s">
        <v>6076</v>
      </c>
      <c r="D839" s="8">
        <v>12037400</v>
      </c>
      <c r="E839" s="8" t="s">
        <v>1289</v>
      </c>
      <c r="F839" s="8">
        <v>0</v>
      </c>
      <c r="G839" s="8">
        <v>0</v>
      </c>
      <c r="H839" s="8">
        <v>0</v>
      </c>
      <c r="I839" s="8">
        <v>0</v>
      </c>
    </row>
    <row r="840" spans="1:9">
      <c r="A840" s="8">
        <v>150000021</v>
      </c>
      <c r="B840" s="8" t="s">
        <v>3024</v>
      </c>
      <c r="C840" s="8" t="s">
        <v>4676</v>
      </c>
      <c r="D840" s="8" t="s">
        <v>6259</v>
      </c>
      <c r="E840" s="8">
        <v>150000021</v>
      </c>
      <c r="F840" s="8">
        <v>0</v>
      </c>
      <c r="G840" s="8">
        <v>0.04</v>
      </c>
      <c r="H840" s="8">
        <v>5.867E-2</v>
      </c>
      <c r="I840" s="8" t="s">
        <v>2412</v>
      </c>
    </row>
    <row r="841" spans="1:9">
      <c r="A841" s="8">
        <v>112213</v>
      </c>
      <c r="B841" s="8" t="s">
        <v>4808</v>
      </c>
      <c r="C841" s="8" t="s">
        <v>4676</v>
      </c>
      <c r="D841" s="8">
        <v>380342</v>
      </c>
      <c r="E841" s="8">
        <v>112213</v>
      </c>
      <c r="F841" s="8">
        <v>0</v>
      </c>
      <c r="G841" s="8">
        <v>0.45</v>
      </c>
      <c r="H841" s="8">
        <v>0.42130000000000001</v>
      </c>
      <c r="I841" s="8" t="s">
        <v>4755</v>
      </c>
    </row>
    <row r="842" spans="1:9">
      <c r="A842" s="8">
        <v>300000381</v>
      </c>
      <c r="B842" s="8" t="s">
        <v>8113</v>
      </c>
      <c r="C842" s="8" t="s">
        <v>4676</v>
      </c>
      <c r="D842" s="8" t="s">
        <v>8114</v>
      </c>
      <c r="E842" s="8">
        <v>300000381</v>
      </c>
      <c r="F842" s="8">
        <v>0</v>
      </c>
      <c r="G842" s="8">
        <v>0.71</v>
      </c>
      <c r="H842" s="8">
        <v>0</v>
      </c>
      <c r="I842" s="8" t="s">
        <v>13893</v>
      </c>
    </row>
    <row r="843" spans="1:9">
      <c r="A843" s="8">
        <v>120310030</v>
      </c>
      <c r="B843" s="8" t="s">
        <v>5177</v>
      </c>
      <c r="C843" s="8" t="s">
        <v>4676</v>
      </c>
      <c r="D843" s="8">
        <v>43039</v>
      </c>
      <c r="E843" s="8">
        <v>120310030</v>
      </c>
      <c r="F843" s="8">
        <v>0</v>
      </c>
      <c r="G843" s="8">
        <v>0</v>
      </c>
      <c r="H843" s="8">
        <v>0</v>
      </c>
      <c r="I843" s="8" t="s">
        <v>2419</v>
      </c>
    </row>
    <row r="844" spans="1:9">
      <c r="A844" s="8">
        <v>151100027</v>
      </c>
      <c r="B844" s="8" t="s">
        <v>6445</v>
      </c>
      <c r="C844" s="8" t="s">
        <v>4676</v>
      </c>
      <c r="D844" s="8" t="s">
        <v>6446</v>
      </c>
      <c r="E844" s="8">
        <v>151100027</v>
      </c>
      <c r="F844" s="8">
        <v>0</v>
      </c>
      <c r="G844" s="8">
        <v>0.04</v>
      </c>
      <c r="H844" s="8">
        <v>9.018000000000001E-2</v>
      </c>
      <c r="I844" s="8" t="s">
        <v>2412</v>
      </c>
    </row>
    <row r="845" spans="1:9">
      <c r="A845" s="8" t="s">
        <v>11892</v>
      </c>
      <c r="B845" s="8" t="s">
        <v>11893</v>
      </c>
      <c r="C845" s="8" t="s">
        <v>6076</v>
      </c>
      <c r="D845" s="8" t="s">
        <v>11894</v>
      </c>
      <c r="E845" s="8" t="s">
        <v>11892</v>
      </c>
      <c r="F845" s="8">
        <v>0</v>
      </c>
      <c r="G845" s="8">
        <v>20</v>
      </c>
      <c r="H845" s="8">
        <v>20</v>
      </c>
      <c r="I845" s="8">
        <v>0</v>
      </c>
    </row>
    <row r="846" spans="1:9">
      <c r="A846" s="8">
        <v>112434</v>
      </c>
      <c r="B846" s="8" t="s">
        <v>4857</v>
      </c>
      <c r="C846" s="8" t="s">
        <v>4676</v>
      </c>
      <c r="D846" s="8">
        <v>581262</v>
      </c>
      <c r="E846" s="8">
        <v>112434</v>
      </c>
      <c r="F846" s="8">
        <v>0</v>
      </c>
      <c r="G846" s="8">
        <v>0</v>
      </c>
      <c r="H846" s="8">
        <v>0</v>
      </c>
      <c r="I846" s="8" t="s">
        <v>4814</v>
      </c>
    </row>
    <row r="847" spans="1:9">
      <c r="A847" s="8" t="s">
        <v>1558</v>
      </c>
      <c r="B847" s="8" t="s">
        <v>1559</v>
      </c>
      <c r="C847" s="8" t="s">
        <v>6076</v>
      </c>
      <c r="D847" s="8" t="s">
        <v>7078</v>
      </c>
      <c r="E847" s="8" t="s">
        <v>1558</v>
      </c>
      <c r="F847" s="8">
        <v>0</v>
      </c>
      <c r="G847" s="8">
        <v>14.22</v>
      </c>
      <c r="H847" s="8">
        <v>14.22</v>
      </c>
      <c r="I847" s="8">
        <v>0</v>
      </c>
    </row>
    <row r="848" spans="1:9">
      <c r="A848" s="8">
        <v>150000074</v>
      </c>
      <c r="B848" s="8" t="s">
        <v>3076</v>
      </c>
      <c r="C848" s="8" t="s">
        <v>4676</v>
      </c>
      <c r="D848" s="8" t="s">
        <v>6317</v>
      </c>
      <c r="E848" s="8">
        <v>150000074</v>
      </c>
      <c r="F848" s="8">
        <v>0</v>
      </c>
      <c r="G848" s="8">
        <v>0.05</v>
      </c>
      <c r="H848" s="8">
        <v>7.6560000000000003E-2</v>
      </c>
      <c r="I848" s="8" t="s">
        <v>2412</v>
      </c>
    </row>
    <row r="849" spans="1:9">
      <c r="A849" s="8">
        <v>204510009</v>
      </c>
      <c r="B849" s="8" t="s">
        <v>7219</v>
      </c>
      <c r="C849" s="8" t="s">
        <v>4676</v>
      </c>
      <c r="D849" s="8">
        <v>82450456</v>
      </c>
      <c r="E849" s="8">
        <v>204510009</v>
      </c>
      <c r="F849" s="8">
        <v>0</v>
      </c>
      <c r="G849" s="8">
        <v>0.32</v>
      </c>
      <c r="H849" s="8">
        <v>0</v>
      </c>
      <c r="I849" s="8" t="s">
        <v>5137</v>
      </c>
    </row>
    <row r="850" spans="1:9">
      <c r="A850" s="8">
        <v>120310021</v>
      </c>
      <c r="B850" s="8" t="s">
        <v>5168</v>
      </c>
      <c r="C850" s="8" t="s">
        <v>4676</v>
      </c>
      <c r="D850" s="8">
        <v>82450118</v>
      </c>
      <c r="E850" s="8">
        <v>120310021</v>
      </c>
      <c r="F850" s="8">
        <v>0</v>
      </c>
      <c r="G850" s="8">
        <v>0.43</v>
      </c>
      <c r="H850" s="8">
        <v>0</v>
      </c>
      <c r="I850" s="8" t="s">
        <v>5137</v>
      </c>
    </row>
    <row r="851" spans="1:9">
      <c r="A851" s="8" t="s">
        <v>570</v>
      </c>
      <c r="B851" s="8" t="s">
        <v>571</v>
      </c>
      <c r="C851" s="8" t="s">
        <v>6076</v>
      </c>
      <c r="D851" s="8">
        <v>0</v>
      </c>
      <c r="E851" s="8" t="s">
        <v>570</v>
      </c>
      <c r="F851" s="8">
        <v>0</v>
      </c>
      <c r="G851" s="8">
        <v>2.84</v>
      </c>
      <c r="H851" s="8">
        <v>0</v>
      </c>
      <c r="I851" s="8">
        <v>0</v>
      </c>
    </row>
    <row r="852" spans="1:9">
      <c r="A852" s="8" t="s">
        <v>811</v>
      </c>
      <c r="B852" s="8" t="s">
        <v>812</v>
      </c>
      <c r="C852" s="8" t="s">
        <v>6076</v>
      </c>
      <c r="D852" s="8">
        <v>5090471968</v>
      </c>
      <c r="E852" s="8" t="s">
        <v>811</v>
      </c>
      <c r="F852" s="8">
        <v>0</v>
      </c>
      <c r="G852" s="8">
        <v>4</v>
      </c>
      <c r="H852" s="8">
        <v>4</v>
      </c>
      <c r="I852" s="8">
        <v>0</v>
      </c>
    </row>
    <row r="853" spans="1:9">
      <c r="A853" s="8" t="s">
        <v>13575</v>
      </c>
      <c r="B853" s="8" t="s">
        <v>13576</v>
      </c>
      <c r="C853" s="8" t="s">
        <v>4676</v>
      </c>
      <c r="D853" s="8">
        <v>0</v>
      </c>
      <c r="E853" s="8" t="s">
        <v>13575</v>
      </c>
      <c r="F853" s="8">
        <v>0</v>
      </c>
      <c r="G853" s="8">
        <v>0.01</v>
      </c>
      <c r="H853" s="8">
        <v>0.01</v>
      </c>
      <c r="I853" s="8">
        <v>0</v>
      </c>
    </row>
    <row r="854" spans="1:9">
      <c r="A854" s="8">
        <v>238010204</v>
      </c>
      <c r="B854" s="8" t="s">
        <v>7552</v>
      </c>
      <c r="C854" s="8" t="s">
        <v>4676</v>
      </c>
      <c r="D854" s="8">
        <v>25157</v>
      </c>
      <c r="E854" s="8">
        <v>238010204</v>
      </c>
      <c r="F854" s="8">
        <v>0</v>
      </c>
      <c r="G854" s="8">
        <v>0</v>
      </c>
      <c r="H854" s="8">
        <v>0</v>
      </c>
      <c r="I854" s="8" t="s">
        <v>7532</v>
      </c>
    </row>
    <row r="855" spans="1:9">
      <c r="A855" s="8">
        <v>300000219</v>
      </c>
      <c r="B855" s="8" t="s">
        <v>7948</v>
      </c>
      <c r="C855" s="8" t="s">
        <v>4676</v>
      </c>
      <c r="D855" s="8">
        <v>629472</v>
      </c>
      <c r="E855" s="8">
        <v>300000219</v>
      </c>
      <c r="F855" s="8">
        <v>0</v>
      </c>
      <c r="G855" s="8">
        <v>0.04</v>
      </c>
      <c r="H855" s="8">
        <v>3.8399999999999997E-2</v>
      </c>
      <c r="I855" s="8">
        <v>0</v>
      </c>
    </row>
    <row r="856" spans="1:9">
      <c r="A856" s="8">
        <v>112306</v>
      </c>
      <c r="B856" s="8" t="s">
        <v>4818</v>
      </c>
      <c r="C856" s="8" t="s">
        <v>4676</v>
      </c>
      <c r="D856" s="8">
        <v>629365</v>
      </c>
      <c r="E856" s="8">
        <v>112306</v>
      </c>
      <c r="F856" s="8">
        <v>0</v>
      </c>
      <c r="G856" s="8">
        <v>1.38</v>
      </c>
      <c r="H856" s="8">
        <v>1.38</v>
      </c>
      <c r="I856" s="8" t="s">
        <v>4740</v>
      </c>
    </row>
    <row r="857" spans="1:9">
      <c r="A857" s="8">
        <v>120010033</v>
      </c>
      <c r="B857" s="8" t="s">
        <v>5099</v>
      </c>
      <c r="C857" s="8" t="s">
        <v>4676</v>
      </c>
      <c r="D857" s="8">
        <v>456747</v>
      </c>
      <c r="E857" s="8">
        <v>120010033</v>
      </c>
      <c r="F857" s="8">
        <v>0</v>
      </c>
      <c r="G857" s="8">
        <v>1.59</v>
      </c>
      <c r="H857" s="8">
        <v>0</v>
      </c>
      <c r="I857" s="8" t="s">
        <v>2055</v>
      </c>
    </row>
    <row r="858" spans="1:9">
      <c r="A858" s="8" t="s">
        <v>305</v>
      </c>
      <c r="B858" s="8" t="s">
        <v>306</v>
      </c>
      <c r="C858" s="8" t="s">
        <v>4676</v>
      </c>
      <c r="D858" s="8">
        <v>9000928890</v>
      </c>
      <c r="E858" s="8" t="s">
        <v>305</v>
      </c>
      <c r="F858" s="8">
        <v>0</v>
      </c>
      <c r="G858" s="8">
        <v>5.93</v>
      </c>
      <c r="H858" s="8">
        <v>5.83</v>
      </c>
      <c r="I858" s="8">
        <v>0</v>
      </c>
    </row>
    <row r="859" spans="1:9">
      <c r="A859" s="8">
        <v>300000307</v>
      </c>
      <c r="B859" s="8" t="s">
        <v>8040</v>
      </c>
      <c r="C859" s="8" t="s">
        <v>4676</v>
      </c>
      <c r="D859" s="8">
        <v>9000902110</v>
      </c>
      <c r="E859" s="8">
        <v>300000307</v>
      </c>
      <c r="F859" s="8">
        <v>0</v>
      </c>
      <c r="G859" s="8">
        <v>0.17</v>
      </c>
      <c r="H859" s="8">
        <v>0.1714</v>
      </c>
      <c r="I859" s="8" t="s">
        <v>6059</v>
      </c>
    </row>
    <row r="860" spans="1:9">
      <c r="A860" s="8">
        <v>238010006</v>
      </c>
      <c r="B860" s="8" t="s">
        <v>7537</v>
      </c>
      <c r="C860" s="8" t="s">
        <v>4676</v>
      </c>
      <c r="D860" s="8">
        <v>24984</v>
      </c>
      <c r="E860" s="8">
        <v>238010006</v>
      </c>
      <c r="F860" s="8">
        <v>0</v>
      </c>
      <c r="G860" s="8">
        <v>0</v>
      </c>
      <c r="H860" s="8">
        <v>0</v>
      </c>
      <c r="I860" s="8" t="s">
        <v>7532</v>
      </c>
    </row>
    <row r="861" spans="1:9">
      <c r="A861" s="8">
        <v>300000290</v>
      </c>
      <c r="B861" s="8" t="s">
        <v>8021</v>
      </c>
      <c r="C861" s="8" t="s">
        <v>4676</v>
      </c>
      <c r="D861" s="8">
        <v>0</v>
      </c>
      <c r="E861" s="8">
        <v>300000290</v>
      </c>
      <c r="F861" s="8">
        <v>0</v>
      </c>
      <c r="G861" s="8">
        <v>0.22</v>
      </c>
      <c r="H861" s="8">
        <v>0</v>
      </c>
      <c r="I861" s="8">
        <v>0</v>
      </c>
    </row>
    <row r="862" spans="1:9">
      <c r="A862" s="8">
        <v>300000216</v>
      </c>
      <c r="B862" s="8" t="s">
        <v>7944</v>
      </c>
      <c r="C862" s="8" t="s">
        <v>4676</v>
      </c>
      <c r="D862" s="8">
        <v>29956</v>
      </c>
      <c r="E862" s="8">
        <v>300000216</v>
      </c>
      <c r="F862" s="8">
        <v>0</v>
      </c>
      <c r="G862" s="8">
        <v>0.02</v>
      </c>
      <c r="H862" s="8">
        <v>1.77E-2</v>
      </c>
      <c r="I862" s="8">
        <v>0</v>
      </c>
    </row>
    <row r="863" spans="1:9">
      <c r="A863" s="8" t="s">
        <v>588</v>
      </c>
      <c r="B863" s="8" t="s">
        <v>589</v>
      </c>
      <c r="C863" s="8" t="s">
        <v>6076</v>
      </c>
      <c r="D863" s="8">
        <v>0</v>
      </c>
      <c r="E863" s="8" t="s">
        <v>588</v>
      </c>
      <c r="F863" s="8">
        <v>0</v>
      </c>
      <c r="G863" s="8">
        <v>3.61</v>
      </c>
      <c r="H863" s="8">
        <v>0</v>
      </c>
      <c r="I863" s="8">
        <v>0</v>
      </c>
    </row>
    <row r="864" spans="1:9">
      <c r="A864" s="8" t="s">
        <v>13894</v>
      </c>
      <c r="B864" s="8" t="s">
        <v>13895</v>
      </c>
      <c r="C864" s="8" t="s">
        <v>6076</v>
      </c>
      <c r="D864" s="8">
        <v>0</v>
      </c>
      <c r="E864" s="8" t="s">
        <v>13894</v>
      </c>
      <c r="F864" s="8">
        <v>0</v>
      </c>
      <c r="G864" s="8">
        <v>0</v>
      </c>
      <c r="H864" s="8">
        <v>5.0000000000000001E-3</v>
      </c>
      <c r="I864" s="8">
        <v>0</v>
      </c>
    </row>
    <row r="865" spans="1:9">
      <c r="A865" s="8">
        <v>200510009</v>
      </c>
      <c r="B865" s="8" t="s">
        <v>7174</v>
      </c>
      <c r="C865" s="8" t="s">
        <v>4676</v>
      </c>
      <c r="D865" s="8">
        <v>893674</v>
      </c>
      <c r="E865" s="8">
        <v>200510009</v>
      </c>
      <c r="F865" s="8">
        <v>0</v>
      </c>
      <c r="G865" s="8">
        <v>3.45</v>
      </c>
      <c r="H865" s="8">
        <v>3.45</v>
      </c>
      <c r="I865" s="8" t="s">
        <v>2055</v>
      </c>
    </row>
    <row r="866" spans="1:9">
      <c r="A866" s="8">
        <v>30199</v>
      </c>
      <c r="B866" s="8" t="s">
        <v>8207</v>
      </c>
      <c r="C866" s="8" t="s">
        <v>4676</v>
      </c>
      <c r="D866" s="8">
        <v>5090475630</v>
      </c>
      <c r="E866" s="8">
        <v>30199</v>
      </c>
      <c r="F866" s="8">
        <v>0</v>
      </c>
      <c r="G866" s="8">
        <v>0.14000000000000001</v>
      </c>
      <c r="H866" s="8">
        <v>0.12304000000000001</v>
      </c>
      <c r="I866" s="8" t="s">
        <v>4727</v>
      </c>
    </row>
    <row r="867" spans="1:9">
      <c r="A867" s="8">
        <v>112579</v>
      </c>
      <c r="B867" s="8" t="s">
        <v>4942</v>
      </c>
      <c r="C867" s="8" t="s">
        <v>4676</v>
      </c>
      <c r="D867" s="8">
        <v>0</v>
      </c>
      <c r="E867" s="8">
        <v>112579</v>
      </c>
      <c r="F867" s="8">
        <v>0</v>
      </c>
      <c r="G867" s="8">
        <v>0</v>
      </c>
      <c r="H867" s="8">
        <v>0</v>
      </c>
      <c r="I867" s="8" t="s">
        <v>4740</v>
      </c>
    </row>
    <row r="868" spans="1:9">
      <c r="A868" s="8">
        <v>112101</v>
      </c>
      <c r="B868" s="8" t="s">
        <v>4110</v>
      </c>
      <c r="C868" s="8" t="s">
        <v>4676</v>
      </c>
      <c r="D868" s="8">
        <v>589565</v>
      </c>
      <c r="E868" s="8">
        <v>112101</v>
      </c>
      <c r="F868" s="8">
        <v>0</v>
      </c>
      <c r="G868" s="8">
        <v>2.6</v>
      </c>
      <c r="H868" s="8">
        <v>2.6024000000000003</v>
      </c>
      <c r="I868" s="8" t="s">
        <v>4740</v>
      </c>
    </row>
    <row r="869" spans="1:9">
      <c r="A869" s="8">
        <v>112169</v>
      </c>
      <c r="B869" s="8" t="s">
        <v>4777</v>
      </c>
      <c r="C869" s="8" t="s">
        <v>4676</v>
      </c>
      <c r="D869" s="8">
        <v>105452</v>
      </c>
      <c r="E869" s="8">
        <v>112169</v>
      </c>
      <c r="F869" s="8">
        <v>0</v>
      </c>
      <c r="G869" s="8">
        <v>0</v>
      </c>
      <c r="H869" s="8">
        <v>0</v>
      </c>
      <c r="I869" s="8" t="s">
        <v>4755</v>
      </c>
    </row>
    <row r="870" spans="1:9">
      <c r="A870" s="8" t="s">
        <v>711</v>
      </c>
      <c r="B870" s="8" t="s">
        <v>712</v>
      </c>
      <c r="C870" s="8" t="s">
        <v>6076</v>
      </c>
      <c r="D870" s="8">
        <v>5112</v>
      </c>
      <c r="E870" s="8" t="s">
        <v>711</v>
      </c>
      <c r="F870" s="8">
        <v>0</v>
      </c>
      <c r="G870" s="8">
        <v>2.1</v>
      </c>
      <c r="H870" s="8">
        <v>0</v>
      </c>
      <c r="I870" s="8" t="s">
        <v>6924</v>
      </c>
    </row>
    <row r="871" spans="1:9">
      <c r="A871" s="8" t="s">
        <v>13896</v>
      </c>
      <c r="B871" s="8" t="s">
        <v>13897</v>
      </c>
      <c r="C871" s="8" t="s">
        <v>6076</v>
      </c>
      <c r="D871" s="8">
        <v>0</v>
      </c>
      <c r="E871" s="8" t="s">
        <v>13896</v>
      </c>
      <c r="F871" s="8">
        <v>0</v>
      </c>
      <c r="G871" s="8">
        <v>0</v>
      </c>
      <c r="H871" s="8">
        <v>5.0000000000000001E-3</v>
      </c>
      <c r="I871" s="8">
        <v>0</v>
      </c>
    </row>
    <row r="872" spans="1:9">
      <c r="A872" s="8" t="s">
        <v>1357</v>
      </c>
      <c r="B872" s="8" t="s">
        <v>1358</v>
      </c>
      <c r="C872" s="8" t="s">
        <v>6076</v>
      </c>
      <c r="D872" s="8">
        <v>8001193470</v>
      </c>
      <c r="E872" s="8" t="s">
        <v>1357</v>
      </c>
      <c r="F872" s="8">
        <v>0</v>
      </c>
      <c r="G872" s="8">
        <v>2.9</v>
      </c>
      <c r="H872" s="8">
        <v>2.9</v>
      </c>
      <c r="I872" s="8">
        <v>0</v>
      </c>
    </row>
    <row r="873" spans="1:9">
      <c r="A873" s="8">
        <v>112287</v>
      </c>
      <c r="B873" s="8" t="s">
        <v>4815</v>
      </c>
      <c r="C873" s="8" t="s">
        <v>4676</v>
      </c>
      <c r="D873" s="8">
        <v>693267</v>
      </c>
      <c r="E873" s="8">
        <v>112287</v>
      </c>
      <c r="F873" s="8">
        <v>0</v>
      </c>
      <c r="G873" s="8">
        <v>0</v>
      </c>
      <c r="H873" s="8">
        <v>0</v>
      </c>
      <c r="I873" s="8" t="s">
        <v>4814</v>
      </c>
    </row>
    <row r="874" spans="1:9">
      <c r="A874" s="8">
        <v>204510010</v>
      </c>
      <c r="B874" s="8" t="s">
        <v>7220</v>
      </c>
      <c r="C874" s="8" t="s">
        <v>4676</v>
      </c>
      <c r="D874" s="8">
        <v>82450457</v>
      </c>
      <c r="E874" s="8">
        <v>204510010</v>
      </c>
      <c r="F874" s="8">
        <v>0</v>
      </c>
      <c r="G874" s="8">
        <v>0.23</v>
      </c>
      <c r="H874" s="8">
        <v>0</v>
      </c>
      <c r="I874" s="8" t="s">
        <v>5137</v>
      </c>
    </row>
    <row r="875" spans="1:9">
      <c r="A875" s="8" t="s">
        <v>10998</v>
      </c>
      <c r="B875" s="8" t="s">
        <v>10999</v>
      </c>
      <c r="C875" s="8" t="s">
        <v>6076</v>
      </c>
      <c r="D875" s="8">
        <v>0</v>
      </c>
      <c r="E875" s="8" t="s">
        <v>10998</v>
      </c>
      <c r="F875" s="8">
        <v>0</v>
      </c>
      <c r="G875" s="8">
        <v>0</v>
      </c>
      <c r="H875" s="8">
        <v>1.0000000000000001E-5</v>
      </c>
      <c r="I875" s="8">
        <v>0</v>
      </c>
    </row>
    <row r="876" spans="1:9">
      <c r="A876" s="8">
        <v>112115</v>
      </c>
      <c r="B876" s="8" t="s">
        <v>4742</v>
      </c>
      <c r="C876" s="8" t="s">
        <v>4676</v>
      </c>
      <c r="D876" s="8">
        <v>546011</v>
      </c>
      <c r="E876" s="8">
        <v>112115</v>
      </c>
      <c r="F876" s="8">
        <v>0</v>
      </c>
      <c r="G876" s="8">
        <v>0.91</v>
      </c>
      <c r="H876" s="8">
        <v>0</v>
      </c>
      <c r="I876" s="8" t="s">
        <v>4740</v>
      </c>
    </row>
    <row r="877" spans="1:9">
      <c r="A877" s="8">
        <v>127010323</v>
      </c>
      <c r="B877" s="8" t="s">
        <v>5455</v>
      </c>
      <c r="C877" s="8" t="s">
        <v>4676</v>
      </c>
      <c r="D877" s="8">
        <v>43595</v>
      </c>
      <c r="E877" s="8">
        <v>127010323</v>
      </c>
      <c r="F877" s="8">
        <v>0</v>
      </c>
      <c r="G877" s="8">
        <v>0</v>
      </c>
      <c r="H877" s="8">
        <v>0</v>
      </c>
      <c r="I877" s="8" t="s">
        <v>2419</v>
      </c>
    </row>
    <row r="878" spans="1:9">
      <c r="A878" s="8" t="s">
        <v>743</v>
      </c>
      <c r="B878" s="8" t="s">
        <v>744</v>
      </c>
      <c r="C878" s="8" t="s">
        <v>6076</v>
      </c>
      <c r="D878" s="8">
        <v>0</v>
      </c>
      <c r="E878" s="8" t="s">
        <v>743</v>
      </c>
      <c r="F878" s="8">
        <v>0</v>
      </c>
      <c r="G878" s="8">
        <v>1.39</v>
      </c>
      <c r="H878" s="8">
        <v>0</v>
      </c>
      <c r="I878" s="8">
        <v>0</v>
      </c>
    </row>
    <row r="879" spans="1:9">
      <c r="A879" s="8" t="s">
        <v>739</v>
      </c>
      <c r="B879" s="8" t="s">
        <v>740</v>
      </c>
      <c r="C879" s="8" t="s">
        <v>6076</v>
      </c>
      <c r="D879" s="8">
        <v>0</v>
      </c>
      <c r="E879" s="8" t="s">
        <v>739</v>
      </c>
      <c r="F879" s="8">
        <v>0</v>
      </c>
      <c r="G879" s="8">
        <v>1.4</v>
      </c>
      <c r="H879" s="8">
        <v>0</v>
      </c>
      <c r="I879" s="8">
        <v>0</v>
      </c>
    </row>
    <row r="880" spans="1:9">
      <c r="A880" s="8" t="s">
        <v>12802</v>
      </c>
      <c r="B880" s="8" t="s">
        <v>12803</v>
      </c>
      <c r="C880" s="8" t="s">
        <v>6076</v>
      </c>
      <c r="D880" s="8">
        <v>0</v>
      </c>
      <c r="E880" s="8" t="s">
        <v>12802</v>
      </c>
      <c r="F880" s="8">
        <v>0</v>
      </c>
      <c r="G880" s="8">
        <v>3.1</v>
      </c>
      <c r="H880" s="8">
        <v>5.0000000000000001E-3</v>
      </c>
      <c r="I880" s="8" t="s">
        <v>6981</v>
      </c>
    </row>
    <row r="881" spans="1:9">
      <c r="A881" s="8" t="s">
        <v>57</v>
      </c>
      <c r="B881" s="8" t="s">
        <v>58</v>
      </c>
      <c r="C881" s="8" t="s">
        <v>6076</v>
      </c>
      <c r="D881" s="8">
        <v>0</v>
      </c>
      <c r="E881" s="8" t="s">
        <v>57</v>
      </c>
      <c r="F881" s="8">
        <v>0</v>
      </c>
      <c r="G881" s="8">
        <v>0</v>
      </c>
      <c r="H881" s="8">
        <v>0</v>
      </c>
      <c r="I881" s="8">
        <v>0</v>
      </c>
    </row>
    <row r="882" spans="1:9">
      <c r="A882" s="8" t="s">
        <v>735</v>
      </c>
      <c r="B882" s="8" t="s">
        <v>736</v>
      </c>
      <c r="C882" s="8" t="s">
        <v>6076</v>
      </c>
      <c r="D882" s="8">
        <v>0</v>
      </c>
      <c r="E882" s="8" t="s">
        <v>735</v>
      </c>
      <c r="F882" s="8">
        <v>0</v>
      </c>
      <c r="G882" s="8">
        <v>1.24</v>
      </c>
      <c r="H882" s="8">
        <v>0</v>
      </c>
      <c r="I882" s="8">
        <v>0</v>
      </c>
    </row>
    <row r="883" spans="1:9">
      <c r="A883" s="8">
        <v>120310005</v>
      </c>
      <c r="B883" s="8" t="s">
        <v>5156</v>
      </c>
      <c r="C883" s="8" t="s">
        <v>4676</v>
      </c>
      <c r="D883" s="8">
        <v>82450013</v>
      </c>
      <c r="E883" s="8">
        <v>120310005</v>
      </c>
      <c r="F883" s="8">
        <v>0</v>
      </c>
      <c r="G883" s="8">
        <v>0.17</v>
      </c>
      <c r="H883" s="8">
        <v>0</v>
      </c>
      <c r="I883" s="8" t="s">
        <v>5137</v>
      </c>
    </row>
    <row r="884" spans="1:9">
      <c r="A884" s="8">
        <v>127010104</v>
      </c>
      <c r="B884" s="8" t="s">
        <v>5438</v>
      </c>
      <c r="C884" s="8" t="s">
        <v>4676</v>
      </c>
      <c r="D884" s="8">
        <v>33466233</v>
      </c>
      <c r="E884" s="8">
        <v>127010104</v>
      </c>
      <c r="F884" s="8">
        <v>0</v>
      </c>
      <c r="G884" s="8">
        <v>0.06</v>
      </c>
      <c r="H884" s="8">
        <v>5.6280000000000004E-2</v>
      </c>
      <c r="I884" s="8" t="s">
        <v>3218</v>
      </c>
    </row>
    <row r="885" spans="1:9">
      <c r="A885" s="8" t="s">
        <v>1632</v>
      </c>
      <c r="B885" s="8" t="s">
        <v>1633</v>
      </c>
      <c r="C885" s="8" t="s">
        <v>6076</v>
      </c>
      <c r="D885" s="8" t="s">
        <v>7095</v>
      </c>
      <c r="E885" s="8" t="s">
        <v>1632</v>
      </c>
      <c r="F885" s="8">
        <v>0</v>
      </c>
      <c r="G885" s="8">
        <v>14.57</v>
      </c>
      <c r="H885" s="8">
        <v>0</v>
      </c>
      <c r="I885" s="8">
        <v>0</v>
      </c>
    </row>
    <row r="886" spans="1:9">
      <c r="A886" s="8" t="s">
        <v>773</v>
      </c>
      <c r="B886" s="8" t="s">
        <v>774</v>
      </c>
      <c r="C886" s="8" t="s">
        <v>6076</v>
      </c>
      <c r="D886" s="8">
        <v>0</v>
      </c>
      <c r="E886" s="8" t="s">
        <v>773</v>
      </c>
      <c r="F886" s="8">
        <v>0</v>
      </c>
      <c r="G886" s="8">
        <v>1.95</v>
      </c>
      <c r="H886" s="8">
        <v>1.9531099999999999</v>
      </c>
      <c r="I886" s="8">
        <v>0</v>
      </c>
    </row>
    <row r="887" spans="1:9">
      <c r="A887" s="8">
        <v>112119</v>
      </c>
      <c r="B887" s="8" t="s">
        <v>4743</v>
      </c>
      <c r="C887" s="8" t="s">
        <v>4676</v>
      </c>
      <c r="D887" s="8">
        <v>620706</v>
      </c>
      <c r="E887" s="8">
        <v>112119</v>
      </c>
      <c r="F887" s="8">
        <v>0</v>
      </c>
      <c r="G887" s="8">
        <v>0.1</v>
      </c>
      <c r="H887" s="8">
        <v>6.658E-2</v>
      </c>
      <c r="I887" s="8" t="s">
        <v>4740</v>
      </c>
    </row>
    <row r="888" spans="1:9">
      <c r="A888" s="8" t="s">
        <v>12653</v>
      </c>
      <c r="B888" s="8" t="s">
        <v>12654</v>
      </c>
      <c r="C888" s="8" t="s">
        <v>4676</v>
      </c>
      <c r="D888" s="8">
        <v>0</v>
      </c>
      <c r="E888" s="8" t="s">
        <v>12653</v>
      </c>
      <c r="F888" s="8">
        <v>0</v>
      </c>
      <c r="G888" s="8">
        <v>0</v>
      </c>
      <c r="H888" s="8">
        <v>0</v>
      </c>
      <c r="I888" s="8" t="s">
        <v>12652</v>
      </c>
    </row>
    <row r="889" spans="1:9">
      <c r="A889" s="8">
        <v>112450</v>
      </c>
      <c r="B889" s="8" t="s">
        <v>4861</v>
      </c>
      <c r="C889" s="8" t="s">
        <v>4676</v>
      </c>
      <c r="D889" s="8">
        <v>105457</v>
      </c>
      <c r="E889" s="8">
        <v>112450</v>
      </c>
      <c r="F889" s="8">
        <v>0</v>
      </c>
      <c r="G889" s="8">
        <v>0</v>
      </c>
      <c r="H889" s="8">
        <v>0</v>
      </c>
      <c r="I889" s="8" t="s">
        <v>4755</v>
      </c>
    </row>
    <row r="890" spans="1:9">
      <c r="A890" s="8" t="s">
        <v>12508</v>
      </c>
      <c r="B890" s="8" t="s">
        <v>12509</v>
      </c>
      <c r="C890" s="8" t="s">
        <v>4676</v>
      </c>
      <c r="D890" s="8">
        <v>0</v>
      </c>
      <c r="E890" s="8" t="s">
        <v>12508</v>
      </c>
      <c r="F890" s="8">
        <v>0</v>
      </c>
      <c r="G890" s="8">
        <v>0</v>
      </c>
      <c r="H890" s="8">
        <v>5.0000000000000001E-3</v>
      </c>
      <c r="I890" s="8" t="s">
        <v>3012</v>
      </c>
    </row>
    <row r="891" spans="1:9">
      <c r="A891" s="8" t="s">
        <v>12725</v>
      </c>
      <c r="B891" s="8" t="s">
        <v>1384</v>
      </c>
      <c r="C891" s="8" t="s">
        <v>6076</v>
      </c>
      <c r="D891" s="8" t="s">
        <v>12726</v>
      </c>
      <c r="E891" s="8" t="s">
        <v>12725</v>
      </c>
      <c r="F891" s="8">
        <v>0</v>
      </c>
      <c r="G891" s="8">
        <v>5.95</v>
      </c>
      <c r="H891" s="8">
        <v>5.0000000000000001E-3</v>
      </c>
      <c r="I891" s="8">
        <v>0</v>
      </c>
    </row>
    <row r="892" spans="1:9">
      <c r="A892" s="8" t="s">
        <v>149</v>
      </c>
      <c r="B892" s="8" t="s">
        <v>150</v>
      </c>
      <c r="C892" s="8" t="s">
        <v>6076</v>
      </c>
      <c r="D892" s="8">
        <v>5090475267</v>
      </c>
      <c r="E892" s="8" t="s">
        <v>149</v>
      </c>
      <c r="F892" s="8">
        <v>0</v>
      </c>
      <c r="G892" s="8">
        <v>10.34</v>
      </c>
      <c r="H892" s="8">
        <v>0</v>
      </c>
      <c r="I892" s="8">
        <v>0</v>
      </c>
    </row>
    <row r="893" spans="1:9">
      <c r="A893" s="8">
        <v>126000081</v>
      </c>
      <c r="B893" s="8" t="s">
        <v>2478</v>
      </c>
      <c r="C893" s="8" t="s">
        <v>4676</v>
      </c>
      <c r="D893" s="8">
        <v>513784</v>
      </c>
      <c r="E893" s="8">
        <v>126000081</v>
      </c>
      <c r="F893" s="8">
        <v>0</v>
      </c>
      <c r="G893" s="8">
        <v>0.14000000000000001</v>
      </c>
      <c r="H893" s="8">
        <v>0.13797999999999999</v>
      </c>
      <c r="I893" s="8" t="s">
        <v>5345</v>
      </c>
    </row>
    <row r="894" spans="1:9">
      <c r="A894" s="8" t="s">
        <v>11168</v>
      </c>
      <c r="B894" s="8" t="s">
        <v>11169</v>
      </c>
      <c r="C894" s="8" t="s">
        <v>4676</v>
      </c>
      <c r="D894" s="8">
        <v>6246000</v>
      </c>
      <c r="E894" s="8" t="s">
        <v>11168</v>
      </c>
      <c r="F894" s="8">
        <v>0</v>
      </c>
      <c r="G894" s="8">
        <v>7.0000000000000007E-2</v>
      </c>
      <c r="H894" s="8">
        <v>7.3499999999999996E-2</v>
      </c>
      <c r="I894" s="8" t="s">
        <v>2021</v>
      </c>
    </row>
    <row r="895" spans="1:9">
      <c r="A895" s="8">
        <v>112416</v>
      </c>
      <c r="B895" s="8" t="s">
        <v>4849</v>
      </c>
      <c r="C895" s="8" t="s">
        <v>4676</v>
      </c>
      <c r="D895" s="8">
        <v>581264</v>
      </c>
      <c r="E895" s="8">
        <v>112416</v>
      </c>
      <c r="F895" s="8">
        <v>0</v>
      </c>
      <c r="G895" s="8">
        <v>0</v>
      </c>
      <c r="H895" s="8">
        <v>0</v>
      </c>
      <c r="I895" s="8" t="s">
        <v>4814</v>
      </c>
    </row>
    <row r="896" spans="1:9">
      <c r="A896" s="8" t="s">
        <v>747</v>
      </c>
      <c r="B896" s="8" t="s">
        <v>748</v>
      </c>
      <c r="C896" s="8" t="s">
        <v>6076</v>
      </c>
      <c r="D896" s="8">
        <v>5090466957</v>
      </c>
      <c r="E896" s="8" t="s">
        <v>747</v>
      </c>
      <c r="F896" s="8">
        <v>0</v>
      </c>
      <c r="G896" s="8">
        <v>1.65</v>
      </c>
      <c r="H896" s="8">
        <v>1.3859600000000001</v>
      </c>
      <c r="I896" s="8">
        <v>0</v>
      </c>
    </row>
    <row r="897" spans="1:9">
      <c r="A897" s="8">
        <v>132000472</v>
      </c>
      <c r="B897" s="8" t="s">
        <v>2713</v>
      </c>
      <c r="C897" s="8" t="s">
        <v>4676</v>
      </c>
      <c r="D897" s="8">
        <v>8001004987</v>
      </c>
      <c r="E897" s="8">
        <v>132000472</v>
      </c>
      <c r="F897" s="8">
        <v>0</v>
      </c>
      <c r="G897" s="8">
        <v>0.44</v>
      </c>
      <c r="H897" s="8">
        <v>0.6613</v>
      </c>
      <c r="I897" s="8" t="s">
        <v>5777</v>
      </c>
    </row>
    <row r="898" spans="1:9">
      <c r="A898" s="8" t="s">
        <v>674</v>
      </c>
      <c r="B898" s="8" t="s">
        <v>675</v>
      </c>
      <c r="C898" s="8" t="s">
        <v>6076</v>
      </c>
      <c r="D898" s="8">
        <v>5091037087</v>
      </c>
      <c r="E898" s="8" t="s">
        <v>674</v>
      </c>
      <c r="F898" s="8">
        <v>0</v>
      </c>
      <c r="G898" s="8">
        <v>5.86</v>
      </c>
      <c r="H898" s="8">
        <v>6.4</v>
      </c>
      <c r="I898" s="8">
        <v>0</v>
      </c>
    </row>
    <row r="899" spans="1:9">
      <c r="A899" s="8" t="s">
        <v>81</v>
      </c>
      <c r="B899" s="8" t="s">
        <v>82</v>
      </c>
      <c r="C899" s="8" t="s">
        <v>6076</v>
      </c>
      <c r="D899" s="8">
        <v>393595</v>
      </c>
      <c r="E899" s="8" t="s">
        <v>81</v>
      </c>
      <c r="F899" s="8">
        <v>0</v>
      </c>
      <c r="G899" s="8">
        <v>2.71</v>
      </c>
      <c r="H899" s="8">
        <v>2.71</v>
      </c>
      <c r="I899" s="8">
        <v>0</v>
      </c>
    </row>
    <row r="900" spans="1:9">
      <c r="A900" s="8" t="s">
        <v>195</v>
      </c>
      <c r="B900" s="8" t="s">
        <v>196</v>
      </c>
      <c r="C900" s="8" t="s">
        <v>6076</v>
      </c>
      <c r="D900" s="8">
        <v>9000638500</v>
      </c>
      <c r="E900" s="8" t="s">
        <v>195</v>
      </c>
      <c r="F900" s="8">
        <v>0</v>
      </c>
      <c r="G900" s="8">
        <v>41.44</v>
      </c>
      <c r="H900" s="8">
        <v>41.436999999999998</v>
      </c>
      <c r="I900" s="8">
        <v>0</v>
      </c>
    </row>
    <row r="901" spans="1:9">
      <c r="A901" s="8">
        <v>112172</v>
      </c>
      <c r="B901" s="8" t="s">
        <v>4779</v>
      </c>
      <c r="C901" s="8" t="s">
        <v>4676</v>
      </c>
      <c r="D901" s="8">
        <v>151379</v>
      </c>
      <c r="E901" s="8">
        <v>112172</v>
      </c>
      <c r="F901" s="8">
        <v>0</v>
      </c>
      <c r="G901" s="8">
        <v>0</v>
      </c>
      <c r="H901" s="8">
        <v>0</v>
      </c>
      <c r="I901" s="8" t="s">
        <v>4755</v>
      </c>
    </row>
    <row r="902" spans="1:9">
      <c r="A902" s="8" t="s">
        <v>12524</v>
      </c>
      <c r="B902" s="8" t="s">
        <v>12525</v>
      </c>
      <c r="C902" s="8" t="s">
        <v>4676</v>
      </c>
      <c r="D902" s="8">
        <v>0</v>
      </c>
      <c r="E902" s="8" t="s">
        <v>12524</v>
      </c>
      <c r="F902" s="8">
        <v>0</v>
      </c>
      <c r="G902" s="8">
        <v>0</v>
      </c>
      <c r="H902" s="8">
        <v>5.0000000000000001E-3</v>
      </c>
      <c r="I902" s="8" t="s">
        <v>3012</v>
      </c>
    </row>
    <row r="903" spans="1:9">
      <c r="A903" s="8" t="s">
        <v>831</v>
      </c>
      <c r="B903" s="8" t="s">
        <v>832</v>
      </c>
      <c r="C903" s="8" t="s">
        <v>6076</v>
      </c>
      <c r="D903" s="8">
        <v>0</v>
      </c>
      <c r="E903" s="8" t="s">
        <v>831</v>
      </c>
      <c r="F903" s="8">
        <v>0</v>
      </c>
      <c r="G903" s="8">
        <v>4.2</v>
      </c>
      <c r="H903" s="8">
        <v>3.4973000000000001</v>
      </c>
      <c r="I903" s="8">
        <v>0</v>
      </c>
    </row>
    <row r="904" spans="1:9">
      <c r="A904" s="8" t="s">
        <v>825</v>
      </c>
      <c r="B904" s="8" t="s">
        <v>826</v>
      </c>
      <c r="C904" s="8" t="s">
        <v>6076</v>
      </c>
      <c r="D904" s="8">
        <v>0</v>
      </c>
      <c r="E904" s="8" t="s">
        <v>825</v>
      </c>
      <c r="F904" s="8">
        <v>0</v>
      </c>
      <c r="G904" s="8">
        <v>3.46</v>
      </c>
      <c r="H904" s="8">
        <v>4.3316000000000008</v>
      </c>
      <c r="I904" s="8">
        <v>0</v>
      </c>
    </row>
    <row r="905" spans="1:9">
      <c r="A905" s="8" t="s">
        <v>833</v>
      </c>
      <c r="B905" s="8" t="s">
        <v>834</v>
      </c>
      <c r="C905" s="8" t="s">
        <v>6076</v>
      </c>
      <c r="D905" s="8">
        <v>0</v>
      </c>
      <c r="E905" s="8" t="s">
        <v>833</v>
      </c>
      <c r="F905" s="8">
        <v>0</v>
      </c>
      <c r="G905" s="8">
        <v>3.47</v>
      </c>
      <c r="H905" s="8">
        <v>0</v>
      </c>
      <c r="I905" s="8">
        <v>0</v>
      </c>
    </row>
    <row r="906" spans="1:9">
      <c r="A906" s="8" t="s">
        <v>851</v>
      </c>
      <c r="B906" s="8" t="s">
        <v>852</v>
      </c>
      <c r="C906" s="8" t="s">
        <v>6076</v>
      </c>
      <c r="D906" s="8">
        <v>0</v>
      </c>
      <c r="E906" s="8" t="s">
        <v>851</v>
      </c>
      <c r="F906" s="8">
        <v>0</v>
      </c>
      <c r="G906" s="8">
        <v>2.96</v>
      </c>
      <c r="H906" s="8">
        <v>0</v>
      </c>
      <c r="I906" s="8">
        <v>0</v>
      </c>
    </row>
    <row r="907" spans="1:9">
      <c r="A907" s="8" t="s">
        <v>173</v>
      </c>
      <c r="B907" s="8" t="s">
        <v>174</v>
      </c>
      <c r="C907" s="8" t="s">
        <v>6076</v>
      </c>
      <c r="D907" s="8">
        <v>0</v>
      </c>
      <c r="E907" s="8" t="s">
        <v>173</v>
      </c>
      <c r="F907" s="8">
        <v>0</v>
      </c>
      <c r="G907" s="8">
        <v>17.399999999999999</v>
      </c>
      <c r="H907" s="8">
        <v>15.69483</v>
      </c>
      <c r="I907" s="8">
        <v>0</v>
      </c>
    </row>
    <row r="908" spans="1:9">
      <c r="A908" s="8">
        <v>150000072</v>
      </c>
      <c r="B908" s="8" t="s">
        <v>3072</v>
      </c>
      <c r="C908" s="8" t="s">
        <v>4676</v>
      </c>
      <c r="D908" s="8" t="s">
        <v>6315</v>
      </c>
      <c r="E908" s="8">
        <v>150000072</v>
      </c>
      <c r="F908" s="8">
        <v>0</v>
      </c>
      <c r="G908" s="8">
        <v>0</v>
      </c>
      <c r="H908" s="8">
        <v>0.40531</v>
      </c>
      <c r="I908" s="8" t="s">
        <v>6302</v>
      </c>
    </row>
    <row r="909" spans="1:9">
      <c r="A909" s="8" t="s">
        <v>1421</v>
      </c>
      <c r="B909" s="8" t="s">
        <v>1422</v>
      </c>
      <c r="C909" s="8" t="s">
        <v>6076</v>
      </c>
      <c r="D909" s="8" t="s">
        <v>7023</v>
      </c>
      <c r="E909" s="8" t="s">
        <v>1421</v>
      </c>
      <c r="F909" s="8">
        <v>0</v>
      </c>
      <c r="G909" s="8">
        <v>34.729999999999997</v>
      </c>
      <c r="H909" s="8">
        <v>35.442</v>
      </c>
      <c r="I909" s="8">
        <v>0</v>
      </c>
    </row>
    <row r="910" spans="1:9">
      <c r="A910" s="8" t="s">
        <v>233</v>
      </c>
      <c r="B910" s="8" t="s">
        <v>234</v>
      </c>
      <c r="C910" s="8" t="s">
        <v>6076</v>
      </c>
      <c r="D910" s="8">
        <v>13400</v>
      </c>
      <c r="E910" s="8" t="s">
        <v>233</v>
      </c>
      <c r="F910" s="8">
        <v>0</v>
      </c>
      <c r="G910" s="8">
        <v>21.1</v>
      </c>
      <c r="H910" s="8">
        <v>0</v>
      </c>
      <c r="I910" s="8">
        <v>0</v>
      </c>
    </row>
    <row r="911" spans="1:9">
      <c r="A911" s="8" t="s">
        <v>13559</v>
      </c>
      <c r="B911" s="8" t="s">
        <v>13560</v>
      </c>
      <c r="C911" s="8" t="s">
        <v>4676</v>
      </c>
      <c r="D911" s="8">
        <v>0</v>
      </c>
      <c r="E911" s="8" t="s">
        <v>13559</v>
      </c>
      <c r="F911" s="8">
        <v>0</v>
      </c>
      <c r="G911" s="8">
        <v>0</v>
      </c>
      <c r="H911" s="8">
        <v>0</v>
      </c>
      <c r="I911" s="8">
        <v>0</v>
      </c>
    </row>
    <row r="912" spans="1:9">
      <c r="A912" s="8" t="s">
        <v>847</v>
      </c>
      <c r="B912" s="8" t="s">
        <v>848</v>
      </c>
      <c r="C912" s="8" t="s">
        <v>6076</v>
      </c>
      <c r="D912" s="8">
        <v>0</v>
      </c>
      <c r="E912" s="8" t="s">
        <v>847</v>
      </c>
      <c r="F912" s="8">
        <v>0</v>
      </c>
      <c r="G912" s="8">
        <v>1</v>
      </c>
      <c r="H912" s="8">
        <v>1.0000000000000001E-5</v>
      </c>
      <c r="I912" s="8">
        <v>0</v>
      </c>
    </row>
    <row r="913" spans="1:9">
      <c r="A913" s="8" t="s">
        <v>313</v>
      </c>
      <c r="B913" s="8" t="s">
        <v>314</v>
      </c>
      <c r="C913" s="8" t="s">
        <v>6076</v>
      </c>
      <c r="D913" s="8">
        <v>8001006745</v>
      </c>
      <c r="E913" s="8" t="s">
        <v>313</v>
      </c>
      <c r="F913" s="8">
        <v>0</v>
      </c>
      <c r="G913" s="8">
        <v>42.21</v>
      </c>
      <c r="H913" s="8">
        <v>40.645000000000003</v>
      </c>
      <c r="I913" s="8">
        <v>0</v>
      </c>
    </row>
    <row r="914" spans="1:9">
      <c r="A914" s="8">
        <v>112460</v>
      </c>
      <c r="B914" s="8" t="s">
        <v>4868</v>
      </c>
      <c r="C914" s="8" t="s">
        <v>4676</v>
      </c>
      <c r="D914" s="8">
        <v>153594</v>
      </c>
      <c r="E914" s="8">
        <v>112460</v>
      </c>
      <c r="F914" s="8">
        <v>0</v>
      </c>
      <c r="G914" s="8">
        <v>0</v>
      </c>
      <c r="H914" s="8">
        <v>0</v>
      </c>
      <c r="I914" s="8">
        <v>0</v>
      </c>
    </row>
    <row r="915" spans="1:9">
      <c r="A915" s="8" t="s">
        <v>566</v>
      </c>
      <c r="B915" s="8" t="s">
        <v>567</v>
      </c>
      <c r="C915" s="8" t="s">
        <v>6076</v>
      </c>
      <c r="D915" s="8">
        <v>196126</v>
      </c>
      <c r="E915" s="8" t="s">
        <v>566</v>
      </c>
      <c r="F915" s="8">
        <v>0</v>
      </c>
      <c r="G915" s="8">
        <v>1.65</v>
      </c>
      <c r="H915" s="8">
        <v>0</v>
      </c>
      <c r="I915" s="8">
        <v>0</v>
      </c>
    </row>
    <row r="916" spans="1:9">
      <c r="A916" s="8" t="s">
        <v>12576</v>
      </c>
      <c r="B916" s="8" t="s">
        <v>12577</v>
      </c>
      <c r="C916" s="8" t="s">
        <v>4676</v>
      </c>
      <c r="D916" s="8">
        <v>8001001066</v>
      </c>
      <c r="E916" s="8" t="s">
        <v>12576</v>
      </c>
      <c r="F916" s="8">
        <v>0</v>
      </c>
      <c r="G916" s="8">
        <v>0</v>
      </c>
      <c r="H916" s="8">
        <v>0</v>
      </c>
      <c r="I916" s="8">
        <v>0</v>
      </c>
    </row>
    <row r="917" spans="1:9">
      <c r="A917" s="8" t="s">
        <v>11106</v>
      </c>
      <c r="B917" s="8" t="s">
        <v>11107</v>
      </c>
      <c r="C917" s="8" t="s">
        <v>4676</v>
      </c>
      <c r="D917" s="8" t="s">
        <v>11108</v>
      </c>
      <c r="E917" s="8" t="s">
        <v>11106</v>
      </c>
      <c r="F917" s="8">
        <v>0</v>
      </c>
      <c r="G917" s="8">
        <v>7.18</v>
      </c>
      <c r="H917" s="8">
        <v>0</v>
      </c>
      <c r="I917" s="8">
        <v>0</v>
      </c>
    </row>
    <row r="918" spans="1:9">
      <c r="A918" s="8" t="s">
        <v>777</v>
      </c>
      <c r="B918" s="8" t="s">
        <v>778</v>
      </c>
      <c r="C918" s="8" t="s">
        <v>6076</v>
      </c>
      <c r="D918" s="8">
        <v>0</v>
      </c>
      <c r="E918" s="8" t="s">
        <v>777</v>
      </c>
      <c r="F918" s="8">
        <v>0</v>
      </c>
      <c r="G918" s="8">
        <v>0</v>
      </c>
      <c r="H918" s="8">
        <v>0</v>
      </c>
      <c r="I918" s="8">
        <v>0</v>
      </c>
    </row>
    <row r="919" spans="1:9">
      <c r="A919" s="8">
        <v>213510003</v>
      </c>
      <c r="B919" s="8" t="s">
        <v>7401</v>
      </c>
      <c r="C919" s="8" t="s">
        <v>4676</v>
      </c>
      <c r="D919" s="8">
        <v>565666</v>
      </c>
      <c r="E919" s="8">
        <v>213510003</v>
      </c>
      <c r="F919" s="8">
        <v>0</v>
      </c>
      <c r="G919" s="8">
        <v>0.1</v>
      </c>
      <c r="H919" s="8">
        <v>0</v>
      </c>
      <c r="I919" s="8">
        <v>0</v>
      </c>
    </row>
    <row r="920" spans="1:9">
      <c r="A920" s="8" t="s">
        <v>903</v>
      </c>
      <c r="B920" s="8" t="s">
        <v>904</v>
      </c>
      <c r="C920" s="8" t="s">
        <v>6076</v>
      </c>
      <c r="D920" s="8">
        <v>0</v>
      </c>
      <c r="E920" s="8" t="s">
        <v>903</v>
      </c>
      <c r="F920" s="8">
        <v>0</v>
      </c>
      <c r="G920" s="8">
        <v>1.1499999999999999</v>
      </c>
      <c r="H920" s="8">
        <v>0</v>
      </c>
      <c r="I920" s="8">
        <v>0</v>
      </c>
    </row>
    <row r="921" spans="1:9">
      <c r="A921" s="8" t="s">
        <v>907</v>
      </c>
      <c r="B921" s="8" t="s">
        <v>908</v>
      </c>
      <c r="C921" s="8" t="s">
        <v>6076</v>
      </c>
      <c r="D921" s="8">
        <v>0</v>
      </c>
      <c r="E921" s="8" t="s">
        <v>907</v>
      </c>
      <c r="F921" s="8">
        <v>0</v>
      </c>
      <c r="G921" s="8">
        <v>0.84</v>
      </c>
      <c r="H921" s="8">
        <v>0</v>
      </c>
      <c r="I921" s="8">
        <v>0</v>
      </c>
    </row>
    <row r="922" spans="1:9">
      <c r="A922" s="8" t="s">
        <v>853</v>
      </c>
      <c r="B922" s="8" t="s">
        <v>854</v>
      </c>
      <c r="C922" s="8" t="s">
        <v>6076</v>
      </c>
      <c r="D922" s="8">
        <v>5090474743</v>
      </c>
      <c r="E922" s="8" t="s">
        <v>853</v>
      </c>
      <c r="F922" s="8">
        <v>0</v>
      </c>
      <c r="G922" s="8">
        <v>4.24</v>
      </c>
      <c r="H922" s="8">
        <v>3.96</v>
      </c>
      <c r="I922" s="8">
        <v>0</v>
      </c>
    </row>
    <row r="923" spans="1:9">
      <c r="A923" s="8">
        <v>150000071</v>
      </c>
      <c r="B923" s="8" t="s">
        <v>3071</v>
      </c>
      <c r="C923" s="8" t="s">
        <v>4676</v>
      </c>
      <c r="D923" s="8" t="s">
        <v>6314</v>
      </c>
      <c r="E923" s="8">
        <v>150000071</v>
      </c>
      <c r="F923" s="8">
        <v>0</v>
      </c>
      <c r="G923" s="8">
        <v>0</v>
      </c>
      <c r="H923" s="8">
        <v>0.39038</v>
      </c>
      <c r="I923" s="8" t="s">
        <v>6302</v>
      </c>
    </row>
    <row r="924" spans="1:9">
      <c r="A924" s="8">
        <v>300000256</v>
      </c>
      <c r="B924" s="8" t="s">
        <v>7985</v>
      </c>
      <c r="C924" s="8" t="s">
        <v>4676</v>
      </c>
      <c r="D924" s="8">
        <v>0</v>
      </c>
      <c r="E924" s="8">
        <v>300000256</v>
      </c>
      <c r="F924" s="8">
        <v>0</v>
      </c>
      <c r="G924" s="8">
        <v>0.36</v>
      </c>
      <c r="H924" s="8">
        <v>0.36269999999999997</v>
      </c>
      <c r="I924" s="8">
        <v>0</v>
      </c>
    </row>
    <row r="925" spans="1:9">
      <c r="A925" s="8" t="s">
        <v>369</v>
      </c>
      <c r="B925" s="8" t="s">
        <v>370</v>
      </c>
      <c r="C925" s="8" t="s">
        <v>6076</v>
      </c>
      <c r="D925" s="8">
        <v>417448</v>
      </c>
      <c r="E925" s="8" t="s">
        <v>369</v>
      </c>
      <c r="F925" s="8">
        <v>0</v>
      </c>
      <c r="G925" s="8">
        <v>3.91</v>
      </c>
      <c r="H925" s="8">
        <v>3.91</v>
      </c>
      <c r="I925" s="8">
        <v>0</v>
      </c>
    </row>
    <row r="926" spans="1:9">
      <c r="A926" s="8">
        <v>202510002</v>
      </c>
      <c r="B926" s="8" t="s">
        <v>7186</v>
      </c>
      <c r="C926" s="8" t="s">
        <v>4676</v>
      </c>
      <c r="D926" s="8">
        <v>44385</v>
      </c>
      <c r="E926" s="8">
        <v>202510002</v>
      </c>
      <c r="F926" s="8">
        <v>0</v>
      </c>
      <c r="G926" s="8">
        <v>0.01</v>
      </c>
      <c r="H926" s="8">
        <v>0.05</v>
      </c>
      <c r="I926" s="8" t="s">
        <v>2419</v>
      </c>
    </row>
    <row r="927" spans="1:9">
      <c r="A927" s="8" t="s">
        <v>1638</v>
      </c>
      <c r="B927" s="8" t="s">
        <v>1639</v>
      </c>
      <c r="C927" s="8" t="s">
        <v>6076</v>
      </c>
      <c r="D927" s="8" t="s">
        <v>7098</v>
      </c>
      <c r="E927" s="8" t="s">
        <v>1638</v>
      </c>
      <c r="F927" s="8">
        <v>0</v>
      </c>
      <c r="G927" s="8">
        <v>11.63</v>
      </c>
      <c r="H927" s="8">
        <v>11.63</v>
      </c>
      <c r="I927" s="8">
        <v>0</v>
      </c>
    </row>
    <row r="928" spans="1:9">
      <c r="A928" s="8" t="s">
        <v>12962</v>
      </c>
      <c r="B928" s="8" t="s">
        <v>12963</v>
      </c>
      <c r="C928" s="8" t="s">
        <v>6076</v>
      </c>
      <c r="D928" s="8" t="s">
        <v>12964</v>
      </c>
      <c r="E928" s="8" t="s">
        <v>12962</v>
      </c>
      <c r="F928" s="8">
        <v>0</v>
      </c>
      <c r="G928" s="8">
        <v>0.01</v>
      </c>
      <c r="H928" s="8">
        <v>0</v>
      </c>
      <c r="I928" s="8">
        <v>0</v>
      </c>
    </row>
    <row r="929" spans="1:9">
      <c r="A929" s="8" t="s">
        <v>12562</v>
      </c>
      <c r="B929" s="8" t="s">
        <v>12563</v>
      </c>
      <c r="C929" s="8" t="s">
        <v>4676</v>
      </c>
      <c r="D929" s="8">
        <v>0</v>
      </c>
      <c r="E929" s="8" t="s">
        <v>12562</v>
      </c>
      <c r="F929" s="8">
        <v>0</v>
      </c>
      <c r="G929" s="8">
        <v>0.94</v>
      </c>
      <c r="H929" s="8">
        <v>5.0000000000000001E-3</v>
      </c>
      <c r="I929" s="8" t="s">
        <v>3012</v>
      </c>
    </row>
    <row r="930" spans="1:9">
      <c r="A930" s="8">
        <v>238500018</v>
      </c>
      <c r="B930" s="8" t="s">
        <v>13898</v>
      </c>
      <c r="C930" s="8" t="s">
        <v>4676</v>
      </c>
      <c r="D930" s="8">
        <v>22148</v>
      </c>
      <c r="E930" s="8">
        <v>238500018</v>
      </c>
      <c r="F930" s="8">
        <v>0</v>
      </c>
      <c r="G930" s="8">
        <v>0</v>
      </c>
      <c r="H930" s="8">
        <v>5.0000000000000001E-3</v>
      </c>
      <c r="I930" s="8" t="s">
        <v>1974</v>
      </c>
    </row>
    <row r="931" spans="1:9">
      <c r="A931" s="8" t="s">
        <v>167</v>
      </c>
      <c r="B931" s="8" t="s">
        <v>168</v>
      </c>
      <c r="C931" s="8" t="s">
        <v>6076</v>
      </c>
      <c r="D931" s="8">
        <v>0</v>
      </c>
      <c r="E931" s="8" t="s">
        <v>167</v>
      </c>
      <c r="F931" s="8">
        <v>0</v>
      </c>
      <c r="G931" s="8">
        <v>0</v>
      </c>
      <c r="H931" s="8">
        <v>0</v>
      </c>
      <c r="I931" s="8" t="s">
        <v>6922</v>
      </c>
    </row>
    <row r="932" spans="1:9">
      <c r="A932" s="8" t="s">
        <v>381</v>
      </c>
      <c r="B932" s="8" t="s">
        <v>382</v>
      </c>
      <c r="C932" s="8" t="s">
        <v>6076</v>
      </c>
      <c r="D932" s="8">
        <v>50100144</v>
      </c>
      <c r="E932" s="8" t="s">
        <v>381</v>
      </c>
      <c r="F932" s="8">
        <v>0</v>
      </c>
      <c r="G932" s="8">
        <v>8.94</v>
      </c>
      <c r="H932" s="8">
        <v>8.94</v>
      </c>
      <c r="I932" s="8" t="s">
        <v>6327</v>
      </c>
    </row>
    <row r="933" spans="1:9">
      <c r="A933" s="8" t="s">
        <v>13899</v>
      </c>
      <c r="B933" s="8" t="s">
        <v>13900</v>
      </c>
      <c r="C933" s="8" t="s">
        <v>6076</v>
      </c>
      <c r="D933" s="8">
        <v>0</v>
      </c>
      <c r="E933" s="8" t="s">
        <v>13899</v>
      </c>
      <c r="F933" s="8">
        <v>0</v>
      </c>
      <c r="G933" s="8">
        <v>0</v>
      </c>
      <c r="H933" s="8">
        <v>5.0000000000000001E-3</v>
      </c>
      <c r="I933" s="8">
        <v>0</v>
      </c>
    </row>
    <row r="934" spans="1:9">
      <c r="A934" s="8" t="s">
        <v>1676</v>
      </c>
      <c r="B934" s="8" t="s">
        <v>1677</v>
      </c>
      <c r="C934" s="8" t="s">
        <v>6076</v>
      </c>
      <c r="D934" s="8">
        <v>78089001</v>
      </c>
      <c r="E934" s="8" t="s">
        <v>1676</v>
      </c>
      <c r="F934" s="8">
        <v>0</v>
      </c>
      <c r="G934" s="8">
        <v>5.16</v>
      </c>
      <c r="H934" s="8">
        <v>5.1637399999999998</v>
      </c>
      <c r="I934" s="8" t="s">
        <v>7113</v>
      </c>
    </row>
    <row r="935" spans="1:9">
      <c r="A935" s="8">
        <v>204510000</v>
      </c>
      <c r="B935" s="8" t="s">
        <v>7208</v>
      </c>
      <c r="C935" s="8" t="s">
        <v>4676</v>
      </c>
      <c r="D935" s="8">
        <v>82450442</v>
      </c>
      <c r="E935" s="8">
        <v>204510000</v>
      </c>
      <c r="F935" s="8">
        <v>0</v>
      </c>
      <c r="G935" s="8">
        <v>0.46</v>
      </c>
      <c r="H935" s="8">
        <v>0.4587</v>
      </c>
      <c r="I935" s="8" t="s">
        <v>5137</v>
      </c>
    </row>
    <row r="936" spans="1:9">
      <c r="A936" s="8">
        <v>300000370</v>
      </c>
      <c r="B936" s="8" t="s">
        <v>8102</v>
      </c>
      <c r="C936" s="8" t="s">
        <v>4676</v>
      </c>
      <c r="D936" s="8">
        <v>8001171692</v>
      </c>
      <c r="E936" s="8">
        <v>300000370</v>
      </c>
      <c r="F936" s="8">
        <v>0</v>
      </c>
      <c r="G936" s="8">
        <v>0.28000000000000003</v>
      </c>
      <c r="H936" s="8">
        <v>0.28310000000000002</v>
      </c>
      <c r="I936" s="8">
        <v>0</v>
      </c>
    </row>
    <row r="937" spans="1:9">
      <c r="A937" s="8">
        <v>300000214</v>
      </c>
      <c r="B937" s="8" t="s">
        <v>7941</v>
      </c>
      <c r="C937" s="8" t="s">
        <v>4676</v>
      </c>
      <c r="D937" s="8">
        <v>0</v>
      </c>
      <c r="E937" s="8">
        <v>300000214</v>
      </c>
      <c r="F937" s="8">
        <v>0</v>
      </c>
      <c r="G937" s="8">
        <v>0.01</v>
      </c>
      <c r="H937" s="8">
        <v>8.3499999999999998E-3</v>
      </c>
      <c r="I937" s="8">
        <v>0</v>
      </c>
    </row>
    <row r="938" spans="1:9">
      <c r="A938" s="8">
        <v>238500014</v>
      </c>
      <c r="B938" s="8" t="s">
        <v>13901</v>
      </c>
      <c r="C938" s="8" t="s">
        <v>4676</v>
      </c>
      <c r="D938" s="8">
        <v>25185</v>
      </c>
      <c r="E938" s="8">
        <v>238500014</v>
      </c>
      <c r="F938" s="8">
        <v>0</v>
      </c>
      <c r="G938" s="8">
        <v>0.01</v>
      </c>
      <c r="H938" s="8">
        <v>5.0000000000000001E-3</v>
      </c>
      <c r="I938" s="8" t="s">
        <v>1974</v>
      </c>
    </row>
    <row r="939" spans="1:9">
      <c r="A939" s="8">
        <v>127010324</v>
      </c>
      <c r="B939" s="8" t="s">
        <v>5456</v>
      </c>
      <c r="C939" s="8" t="s">
        <v>4676</v>
      </c>
      <c r="D939" s="8">
        <v>43597</v>
      </c>
      <c r="E939" s="8">
        <v>127010324</v>
      </c>
      <c r="F939" s="8">
        <v>0</v>
      </c>
      <c r="G939" s="8">
        <v>0</v>
      </c>
      <c r="H939" s="8">
        <v>0</v>
      </c>
      <c r="I939" s="8" t="s">
        <v>2419</v>
      </c>
    </row>
    <row r="940" spans="1:9">
      <c r="A940" s="8">
        <v>238500016</v>
      </c>
      <c r="B940" s="8" t="s">
        <v>13902</v>
      </c>
      <c r="C940" s="8" t="s">
        <v>4676</v>
      </c>
      <c r="D940" s="8">
        <v>22151</v>
      </c>
      <c r="E940" s="8">
        <v>238500016</v>
      </c>
      <c r="F940" s="8">
        <v>0</v>
      </c>
      <c r="G940" s="8">
        <v>0</v>
      </c>
      <c r="H940" s="8">
        <v>5.0000000000000001E-3</v>
      </c>
      <c r="I940" s="8" t="s">
        <v>1974</v>
      </c>
    </row>
    <row r="941" spans="1:9">
      <c r="A941" s="8" t="s">
        <v>12500</v>
      </c>
      <c r="B941" s="8" t="s">
        <v>12501</v>
      </c>
      <c r="C941" s="8" t="s">
        <v>6076</v>
      </c>
      <c r="D941" s="8">
        <v>0</v>
      </c>
      <c r="E941" s="8" t="s">
        <v>12500</v>
      </c>
      <c r="F941" s="8">
        <v>0</v>
      </c>
      <c r="G941" s="8">
        <v>7.0000000000000007E-2</v>
      </c>
      <c r="H941" s="8">
        <v>0</v>
      </c>
      <c r="I941" s="8">
        <v>0</v>
      </c>
    </row>
    <row r="942" spans="1:9">
      <c r="A942" s="8" t="s">
        <v>83</v>
      </c>
      <c r="B942" s="8" t="s">
        <v>84</v>
      </c>
      <c r="C942" s="8" t="s">
        <v>6076</v>
      </c>
      <c r="D942" s="8">
        <v>0</v>
      </c>
      <c r="E942" s="8" t="s">
        <v>83</v>
      </c>
      <c r="F942" s="8">
        <v>0</v>
      </c>
      <c r="G942" s="8">
        <v>14.93</v>
      </c>
      <c r="H942" s="8">
        <v>0</v>
      </c>
      <c r="I942" s="8">
        <v>0</v>
      </c>
    </row>
    <row r="943" spans="1:9">
      <c r="A943" s="8" t="s">
        <v>315</v>
      </c>
      <c r="B943" s="8" t="s">
        <v>316</v>
      </c>
      <c r="C943" s="8" t="s">
        <v>6076</v>
      </c>
      <c r="D943" s="8" t="s">
        <v>6931</v>
      </c>
      <c r="E943" s="8" t="s">
        <v>315</v>
      </c>
      <c r="F943" s="8">
        <v>0</v>
      </c>
      <c r="G943" s="8">
        <v>6.6</v>
      </c>
      <c r="H943" s="8">
        <v>6.6</v>
      </c>
      <c r="I943" s="8">
        <v>0</v>
      </c>
    </row>
    <row r="944" spans="1:9">
      <c r="A944" s="8" t="s">
        <v>161</v>
      </c>
      <c r="B944" s="8" t="s">
        <v>162</v>
      </c>
      <c r="C944" s="8" t="s">
        <v>6076</v>
      </c>
      <c r="D944" s="8">
        <v>0</v>
      </c>
      <c r="E944" s="8" t="s">
        <v>161</v>
      </c>
      <c r="F944" s="8">
        <v>0</v>
      </c>
      <c r="G944" s="8">
        <v>9.9499999999999993</v>
      </c>
      <c r="H944" s="8">
        <v>9.9499999999999993</v>
      </c>
      <c r="I944" s="8">
        <v>0</v>
      </c>
    </row>
    <row r="945" spans="1:9">
      <c r="A945" s="8" t="s">
        <v>12520</v>
      </c>
      <c r="B945" s="8" t="s">
        <v>12521</v>
      </c>
      <c r="C945" s="8" t="s">
        <v>4676</v>
      </c>
      <c r="D945" s="8">
        <v>0</v>
      </c>
      <c r="E945" s="8" t="s">
        <v>12520</v>
      </c>
      <c r="F945" s="8">
        <v>0</v>
      </c>
      <c r="G945" s="8">
        <v>0</v>
      </c>
      <c r="H945" s="8">
        <v>5.0000000000000001E-3</v>
      </c>
      <c r="I945" s="8" t="s">
        <v>3012</v>
      </c>
    </row>
    <row r="946" spans="1:9">
      <c r="A946" s="8" t="s">
        <v>12944</v>
      </c>
      <c r="B946" s="8" t="s">
        <v>12945</v>
      </c>
      <c r="C946" s="8" t="s">
        <v>6076</v>
      </c>
      <c r="D946" s="8" t="s">
        <v>12946</v>
      </c>
      <c r="E946" s="8" t="s">
        <v>12944</v>
      </c>
      <c r="F946" s="8">
        <v>0</v>
      </c>
      <c r="G946" s="8">
        <v>0.1</v>
      </c>
      <c r="H946" s="8">
        <v>0.1</v>
      </c>
      <c r="I946" s="8">
        <v>0</v>
      </c>
    </row>
    <row r="947" spans="1:9">
      <c r="A947" s="8" t="s">
        <v>12534</v>
      </c>
      <c r="B947" s="8" t="s">
        <v>12535</v>
      </c>
      <c r="C947" s="8" t="s">
        <v>6076</v>
      </c>
      <c r="D947" s="8">
        <v>0</v>
      </c>
      <c r="E947" s="8" t="s">
        <v>12534</v>
      </c>
      <c r="F947" s="8">
        <v>0</v>
      </c>
      <c r="G947" s="8">
        <v>0</v>
      </c>
      <c r="H947" s="8">
        <v>0</v>
      </c>
      <c r="I947" s="8">
        <v>0</v>
      </c>
    </row>
    <row r="948" spans="1:9">
      <c r="A948" s="8">
        <v>200500049</v>
      </c>
      <c r="B948" s="8" t="s">
        <v>13903</v>
      </c>
      <c r="C948" s="8" t="s">
        <v>4676</v>
      </c>
      <c r="D948" s="8">
        <v>862789</v>
      </c>
      <c r="E948" s="8">
        <v>200500049</v>
      </c>
      <c r="F948" s="8">
        <v>0</v>
      </c>
      <c r="G948" s="8">
        <v>0</v>
      </c>
      <c r="H948" s="8">
        <v>5.0000000000000001E-3</v>
      </c>
      <c r="I948" s="8" t="s">
        <v>4768</v>
      </c>
    </row>
    <row r="949" spans="1:9">
      <c r="A949" s="8">
        <v>30034</v>
      </c>
      <c r="B949" s="8" t="s">
        <v>8148</v>
      </c>
      <c r="C949" s="8" t="s">
        <v>4676</v>
      </c>
      <c r="D949" s="8">
        <v>5090000070</v>
      </c>
      <c r="E949" s="8">
        <v>30034</v>
      </c>
      <c r="F949" s="8">
        <v>0</v>
      </c>
      <c r="G949" s="8">
        <v>0</v>
      </c>
      <c r="H949" s="8">
        <v>0</v>
      </c>
      <c r="I949" s="8" t="s">
        <v>7910</v>
      </c>
    </row>
    <row r="950" spans="1:9">
      <c r="A950" s="8">
        <v>113270</v>
      </c>
      <c r="B950" s="8" t="s">
        <v>5027</v>
      </c>
      <c r="C950" s="8" t="s">
        <v>4676</v>
      </c>
      <c r="D950" s="8">
        <v>5090468296</v>
      </c>
      <c r="E950" s="8">
        <v>113270</v>
      </c>
      <c r="F950" s="8">
        <v>0</v>
      </c>
      <c r="G950" s="8">
        <v>0</v>
      </c>
      <c r="H950" s="8">
        <v>1.0000000000000001E-5</v>
      </c>
      <c r="I950" s="8" t="s">
        <v>4732</v>
      </c>
    </row>
    <row r="951" spans="1:9">
      <c r="A951" s="8" t="s">
        <v>185</v>
      </c>
      <c r="B951" s="8" t="s">
        <v>186</v>
      </c>
      <c r="C951" s="8" t="s">
        <v>6076</v>
      </c>
      <c r="D951" s="8">
        <v>0</v>
      </c>
      <c r="E951" s="8" t="s">
        <v>185</v>
      </c>
      <c r="F951" s="8">
        <v>0</v>
      </c>
      <c r="G951" s="8">
        <v>34</v>
      </c>
      <c r="H951" s="8">
        <v>0</v>
      </c>
      <c r="I951" s="8">
        <v>0</v>
      </c>
    </row>
    <row r="952" spans="1:9">
      <c r="A952" s="8" t="s">
        <v>1636</v>
      </c>
      <c r="B952" s="8" t="s">
        <v>1637</v>
      </c>
      <c r="C952" s="8" t="s">
        <v>6076</v>
      </c>
      <c r="D952" s="8" t="s">
        <v>7097</v>
      </c>
      <c r="E952" s="8" t="s">
        <v>1636</v>
      </c>
      <c r="F952" s="8">
        <v>0</v>
      </c>
      <c r="G952" s="8">
        <v>16.21</v>
      </c>
      <c r="H952" s="8">
        <v>16.21</v>
      </c>
      <c r="I952" s="8">
        <v>0</v>
      </c>
    </row>
    <row r="953" spans="1:9">
      <c r="A953" s="8">
        <v>112461</v>
      </c>
      <c r="B953" s="8" t="s">
        <v>4869</v>
      </c>
      <c r="C953" s="8" t="s">
        <v>4676</v>
      </c>
      <c r="D953" s="8">
        <v>153592</v>
      </c>
      <c r="E953" s="8">
        <v>112461</v>
      </c>
      <c r="F953" s="8">
        <v>0</v>
      </c>
      <c r="G953" s="8">
        <v>0</v>
      </c>
      <c r="H953" s="8">
        <v>0</v>
      </c>
      <c r="I953" s="8" t="s">
        <v>4755</v>
      </c>
    </row>
    <row r="954" spans="1:9">
      <c r="A954" s="8">
        <v>112120</v>
      </c>
      <c r="B954" s="8" t="s">
        <v>4744</v>
      </c>
      <c r="C954" s="8" t="s">
        <v>4676</v>
      </c>
      <c r="D954" s="8">
        <v>620701</v>
      </c>
      <c r="E954" s="8">
        <v>112120</v>
      </c>
      <c r="F954" s="8">
        <v>0</v>
      </c>
      <c r="G954" s="8">
        <v>0.14000000000000001</v>
      </c>
      <c r="H954" s="8">
        <v>0.1381</v>
      </c>
      <c r="I954" s="8" t="s">
        <v>4740</v>
      </c>
    </row>
    <row r="955" spans="1:9">
      <c r="A955" s="8" t="s">
        <v>235</v>
      </c>
      <c r="B955" s="8" t="s">
        <v>236</v>
      </c>
      <c r="C955" s="8" t="s">
        <v>4676</v>
      </c>
      <c r="D955" s="8">
        <v>8837</v>
      </c>
      <c r="E955" s="8" t="s">
        <v>235</v>
      </c>
      <c r="F955" s="8">
        <v>0</v>
      </c>
      <c r="G955" s="8">
        <v>6.3</v>
      </c>
      <c r="H955" s="8">
        <v>0</v>
      </c>
      <c r="I955" s="8">
        <v>0</v>
      </c>
    </row>
    <row r="956" spans="1:9">
      <c r="A956" s="8" t="s">
        <v>843</v>
      </c>
      <c r="B956" s="8" t="s">
        <v>844</v>
      </c>
      <c r="C956" s="8" t="s">
        <v>6076</v>
      </c>
      <c r="D956" s="8">
        <v>0</v>
      </c>
      <c r="E956" s="8" t="s">
        <v>843</v>
      </c>
      <c r="F956" s="8">
        <v>0</v>
      </c>
      <c r="G956" s="8">
        <v>0</v>
      </c>
      <c r="H956" s="8">
        <v>0</v>
      </c>
      <c r="I956" s="8">
        <v>0</v>
      </c>
    </row>
    <row r="957" spans="1:9">
      <c r="A957" s="8" t="s">
        <v>11111</v>
      </c>
      <c r="B957" s="8" t="s">
        <v>11112</v>
      </c>
      <c r="C957" s="8" t="s">
        <v>4676</v>
      </c>
      <c r="D957" s="8">
        <v>0</v>
      </c>
      <c r="E957" s="8" t="s">
        <v>11111</v>
      </c>
      <c r="F957" s="8">
        <v>0</v>
      </c>
      <c r="G957" s="8">
        <v>0</v>
      </c>
      <c r="H957" s="8">
        <v>0</v>
      </c>
      <c r="I957" s="8">
        <v>0</v>
      </c>
    </row>
    <row r="958" spans="1:9">
      <c r="A958" s="8" t="s">
        <v>839</v>
      </c>
      <c r="B958" s="8" t="s">
        <v>840</v>
      </c>
      <c r="C958" s="8" t="s">
        <v>6076</v>
      </c>
      <c r="D958" s="8">
        <v>0</v>
      </c>
      <c r="E958" s="8" t="s">
        <v>839</v>
      </c>
      <c r="F958" s="8">
        <v>0</v>
      </c>
      <c r="G958" s="8">
        <v>3.78</v>
      </c>
      <c r="H958" s="8">
        <v>0</v>
      </c>
      <c r="I958" s="8">
        <v>0</v>
      </c>
    </row>
    <row r="959" spans="1:9">
      <c r="A959" s="8">
        <v>300000393</v>
      </c>
      <c r="B959" s="8" t="s">
        <v>8105</v>
      </c>
      <c r="C959" s="8" t="s">
        <v>4676</v>
      </c>
      <c r="D959" s="8">
        <v>0</v>
      </c>
      <c r="E959" s="8">
        <v>300000393</v>
      </c>
      <c r="F959" s="8">
        <v>0</v>
      </c>
      <c r="G959" s="8">
        <v>10.69</v>
      </c>
      <c r="H959" s="8">
        <v>0</v>
      </c>
      <c r="I959" s="8">
        <v>0</v>
      </c>
    </row>
    <row r="960" spans="1:9">
      <c r="A960" s="8" t="s">
        <v>823</v>
      </c>
      <c r="B960" s="8" t="s">
        <v>824</v>
      </c>
      <c r="C960" s="8" t="s">
        <v>6076</v>
      </c>
      <c r="D960" s="8">
        <v>0</v>
      </c>
      <c r="E960" s="8" t="s">
        <v>823</v>
      </c>
      <c r="F960" s="8">
        <v>0</v>
      </c>
      <c r="G960" s="8">
        <v>3.32</v>
      </c>
      <c r="H960" s="8">
        <v>0</v>
      </c>
      <c r="I960" s="8">
        <v>0</v>
      </c>
    </row>
    <row r="961" spans="1:9">
      <c r="A961" s="8" t="s">
        <v>237</v>
      </c>
      <c r="B961" s="8" t="s">
        <v>238</v>
      </c>
      <c r="C961" s="8" t="s">
        <v>6076</v>
      </c>
      <c r="D961" s="8">
        <v>13401</v>
      </c>
      <c r="E961" s="8" t="s">
        <v>237</v>
      </c>
      <c r="F961" s="8">
        <v>0</v>
      </c>
      <c r="G961" s="8">
        <v>19.489999999999998</v>
      </c>
      <c r="H961" s="8">
        <v>0</v>
      </c>
      <c r="I961" s="8">
        <v>0</v>
      </c>
    </row>
    <row r="962" spans="1:9">
      <c r="A962" s="8">
        <v>238500015</v>
      </c>
      <c r="B962" s="8" t="s">
        <v>13904</v>
      </c>
      <c r="C962" s="8" t="s">
        <v>4676</v>
      </c>
      <c r="D962" s="8">
        <v>25099</v>
      </c>
      <c r="E962" s="8">
        <v>238500015</v>
      </c>
      <c r="F962" s="8">
        <v>0</v>
      </c>
      <c r="G962" s="8">
        <v>0</v>
      </c>
      <c r="H962" s="8">
        <v>5.0000000000000001E-3</v>
      </c>
      <c r="I962" s="8" t="s">
        <v>1974</v>
      </c>
    </row>
    <row r="963" spans="1:9">
      <c r="A963" s="8" t="s">
        <v>179</v>
      </c>
      <c r="B963" s="8" t="s">
        <v>180</v>
      </c>
      <c r="C963" s="8" t="s">
        <v>6076</v>
      </c>
      <c r="D963" s="8">
        <v>5090483138</v>
      </c>
      <c r="E963" s="8" t="s">
        <v>179</v>
      </c>
      <c r="F963" s="8">
        <v>0</v>
      </c>
      <c r="G963" s="8">
        <v>30.85</v>
      </c>
      <c r="H963" s="8">
        <v>30.06935</v>
      </c>
      <c r="I963" s="8">
        <v>0</v>
      </c>
    </row>
    <row r="964" spans="1:9">
      <c r="A964" s="8">
        <v>132100008</v>
      </c>
      <c r="B964" s="8" t="s">
        <v>2844</v>
      </c>
      <c r="C964" s="8" t="s">
        <v>4676</v>
      </c>
      <c r="D964" s="8">
        <v>8001162977</v>
      </c>
      <c r="E964" s="8">
        <v>132100008</v>
      </c>
      <c r="F964" s="8">
        <v>0</v>
      </c>
      <c r="G964" s="8">
        <v>0.45</v>
      </c>
      <c r="H964" s="8">
        <v>0.46520999999999996</v>
      </c>
      <c r="I964" s="8" t="s">
        <v>6038</v>
      </c>
    </row>
    <row r="965" spans="1:9">
      <c r="A965" s="8">
        <v>132010002</v>
      </c>
      <c r="B965" s="8" t="s">
        <v>5800</v>
      </c>
      <c r="C965" s="8" t="s">
        <v>4676</v>
      </c>
      <c r="D965" s="8">
        <v>0</v>
      </c>
      <c r="E965" s="8">
        <v>132010002</v>
      </c>
      <c r="F965" s="8">
        <v>0</v>
      </c>
      <c r="G965" s="8">
        <v>0.09</v>
      </c>
      <c r="H965" s="8">
        <v>0.11890000000000001</v>
      </c>
      <c r="I965" s="8" t="s">
        <v>4732</v>
      </c>
    </row>
    <row r="966" spans="1:9">
      <c r="A966" s="8">
        <v>30032</v>
      </c>
      <c r="B966" s="8" t="s">
        <v>8147</v>
      </c>
      <c r="C966" s="8" t="s">
        <v>4676</v>
      </c>
      <c r="D966" s="8">
        <v>5090000003</v>
      </c>
      <c r="E966" s="8">
        <v>30032</v>
      </c>
      <c r="F966" s="8">
        <v>0</v>
      </c>
      <c r="G966" s="8">
        <v>0</v>
      </c>
      <c r="H966" s="8">
        <v>0</v>
      </c>
      <c r="I966" s="8">
        <v>0</v>
      </c>
    </row>
    <row r="967" spans="1:9">
      <c r="A967" s="8" t="s">
        <v>131</v>
      </c>
      <c r="B967" s="8" t="s">
        <v>132</v>
      </c>
      <c r="C967" s="8" t="s">
        <v>6076</v>
      </c>
      <c r="D967" s="8" t="s">
        <v>6920</v>
      </c>
      <c r="E967" s="8" t="s">
        <v>131</v>
      </c>
      <c r="F967" s="8">
        <v>0</v>
      </c>
      <c r="G967" s="8">
        <v>56.35</v>
      </c>
      <c r="H967" s="8">
        <v>0</v>
      </c>
      <c r="I967" s="8">
        <v>0</v>
      </c>
    </row>
    <row r="968" spans="1:9">
      <c r="A968" s="8" t="s">
        <v>781</v>
      </c>
      <c r="B968" s="8" t="s">
        <v>782</v>
      </c>
      <c r="C968" s="8" t="s">
        <v>6076</v>
      </c>
      <c r="D968" s="8">
        <v>0</v>
      </c>
      <c r="E968" s="8" t="s">
        <v>781</v>
      </c>
      <c r="F968" s="8">
        <v>0</v>
      </c>
      <c r="G968" s="8">
        <v>4.66</v>
      </c>
      <c r="H968" s="8">
        <v>4.6574</v>
      </c>
      <c r="I968" s="8">
        <v>0</v>
      </c>
    </row>
    <row r="969" spans="1:9">
      <c r="A969" s="8" t="s">
        <v>307</v>
      </c>
      <c r="B969" s="8" t="s">
        <v>308</v>
      </c>
      <c r="C969" s="8" t="s">
        <v>6076</v>
      </c>
      <c r="D969" s="8">
        <v>8001010205</v>
      </c>
      <c r="E969" s="8" t="s">
        <v>307</v>
      </c>
      <c r="F969" s="8">
        <v>0</v>
      </c>
      <c r="G969" s="8">
        <v>63.8</v>
      </c>
      <c r="H969" s="8">
        <v>63.8</v>
      </c>
      <c r="I969" s="8">
        <v>0</v>
      </c>
    </row>
    <row r="970" spans="1:9">
      <c r="A970" s="8">
        <v>112102</v>
      </c>
      <c r="B970" s="8" t="s">
        <v>4741</v>
      </c>
      <c r="C970" s="8" t="s">
        <v>4676</v>
      </c>
      <c r="D970" s="8">
        <v>589566</v>
      </c>
      <c r="E970" s="8">
        <v>112102</v>
      </c>
      <c r="F970" s="8">
        <v>0</v>
      </c>
      <c r="G970" s="8">
        <v>1.23</v>
      </c>
      <c r="H970" s="8">
        <v>1.2332000000000001</v>
      </c>
      <c r="I970" s="8" t="s">
        <v>4740</v>
      </c>
    </row>
    <row r="971" spans="1:9">
      <c r="A971" s="8" t="s">
        <v>309</v>
      </c>
      <c r="B971" s="8" t="s">
        <v>310</v>
      </c>
      <c r="C971" s="8" t="s">
        <v>6076</v>
      </c>
      <c r="D971" s="8">
        <v>8001003234</v>
      </c>
      <c r="E971" s="8" t="s">
        <v>309</v>
      </c>
      <c r="F971" s="8">
        <v>0</v>
      </c>
      <c r="G971" s="8">
        <v>46.79</v>
      </c>
      <c r="H971" s="8">
        <v>41.25</v>
      </c>
      <c r="I971" s="8">
        <v>0</v>
      </c>
    </row>
    <row r="972" spans="1:9">
      <c r="A972" s="8" t="s">
        <v>1015</v>
      </c>
      <c r="B972" s="8" t="s">
        <v>1016</v>
      </c>
      <c r="C972" s="8" t="s">
        <v>6076</v>
      </c>
      <c r="D972" s="8">
        <v>0</v>
      </c>
      <c r="E972" s="8" t="s">
        <v>1015</v>
      </c>
      <c r="F972" s="8">
        <v>0</v>
      </c>
      <c r="G972" s="8">
        <v>3.8</v>
      </c>
      <c r="H972" s="8">
        <v>0</v>
      </c>
      <c r="I972" s="8">
        <v>0</v>
      </c>
    </row>
    <row r="973" spans="1:9">
      <c r="A973" s="8" t="s">
        <v>1017</v>
      </c>
      <c r="B973" s="8" t="s">
        <v>1018</v>
      </c>
      <c r="C973" s="8" t="s">
        <v>6076</v>
      </c>
      <c r="D973" s="8">
        <v>0</v>
      </c>
      <c r="E973" s="8" t="s">
        <v>1017</v>
      </c>
      <c r="F973" s="8">
        <v>0</v>
      </c>
      <c r="G973" s="8">
        <v>0</v>
      </c>
      <c r="H973" s="8">
        <v>0</v>
      </c>
      <c r="I973" s="8">
        <v>0</v>
      </c>
    </row>
    <row r="974" spans="1:9">
      <c r="A974" s="8" t="s">
        <v>11164</v>
      </c>
      <c r="B974" s="8" t="s">
        <v>11165</v>
      </c>
      <c r="C974" s="8" t="s">
        <v>4676</v>
      </c>
      <c r="D974" s="8">
        <v>6245000</v>
      </c>
      <c r="E974" s="8" t="s">
        <v>11164</v>
      </c>
      <c r="F974" s="8">
        <v>0</v>
      </c>
      <c r="G974" s="8">
        <v>0.1</v>
      </c>
      <c r="H974" s="8">
        <v>0.1028</v>
      </c>
      <c r="I974" s="8" t="s">
        <v>2021</v>
      </c>
    </row>
    <row r="975" spans="1:9">
      <c r="A975" s="8" t="s">
        <v>1543</v>
      </c>
      <c r="B975" s="8" t="s">
        <v>1544</v>
      </c>
      <c r="C975" s="8" t="s">
        <v>6076</v>
      </c>
      <c r="D975" s="8" t="s">
        <v>7070</v>
      </c>
      <c r="E975" s="8" t="s">
        <v>1543</v>
      </c>
      <c r="F975" s="8">
        <v>0</v>
      </c>
      <c r="G975" s="8">
        <v>19.52</v>
      </c>
      <c r="H975" s="8">
        <v>0</v>
      </c>
      <c r="I975" s="8">
        <v>0</v>
      </c>
    </row>
    <row r="976" spans="1:9">
      <c r="A976" s="8" t="s">
        <v>779</v>
      </c>
      <c r="B976" s="8" t="s">
        <v>780</v>
      </c>
      <c r="C976" s="8" t="s">
        <v>6076</v>
      </c>
      <c r="D976" s="8">
        <v>0</v>
      </c>
      <c r="E976" s="8" t="s">
        <v>779</v>
      </c>
      <c r="F976" s="8">
        <v>0</v>
      </c>
      <c r="G976" s="8">
        <v>0</v>
      </c>
      <c r="H976" s="8">
        <v>0</v>
      </c>
      <c r="I976" s="8">
        <v>0</v>
      </c>
    </row>
    <row r="977" spans="1:9">
      <c r="A977" s="8" t="s">
        <v>1059</v>
      </c>
      <c r="B977" s="8" t="s">
        <v>1060</v>
      </c>
      <c r="C977" s="8" t="s">
        <v>6076</v>
      </c>
      <c r="D977" s="8">
        <v>5090453089</v>
      </c>
      <c r="E977" s="8" t="s">
        <v>1059</v>
      </c>
      <c r="F977" s="8">
        <v>0</v>
      </c>
      <c r="G977" s="8">
        <v>9.19</v>
      </c>
      <c r="H977" s="8">
        <v>0</v>
      </c>
      <c r="I977" s="8">
        <v>0</v>
      </c>
    </row>
    <row r="978" spans="1:9">
      <c r="A978" s="8" t="s">
        <v>1065</v>
      </c>
      <c r="B978" s="8" t="s">
        <v>1066</v>
      </c>
      <c r="C978" s="8" t="s">
        <v>6076</v>
      </c>
      <c r="D978" s="8">
        <v>0</v>
      </c>
      <c r="E978" s="8" t="s">
        <v>1065</v>
      </c>
      <c r="F978" s="8">
        <v>0</v>
      </c>
      <c r="G978" s="8">
        <v>3.05</v>
      </c>
      <c r="H978" s="8">
        <v>0</v>
      </c>
      <c r="I978" s="8">
        <v>0</v>
      </c>
    </row>
    <row r="979" spans="1:9">
      <c r="A979" s="8">
        <v>120010037</v>
      </c>
      <c r="B979" s="8" t="s">
        <v>5102</v>
      </c>
      <c r="C979" s="8" t="s">
        <v>4676</v>
      </c>
      <c r="D979" s="8">
        <v>456857</v>
      </c>
      <c r="E979" s="8">
        <v>120010037</v>
      </c>
      <c r="F979" s="8">
        <v>0</v>
      </c>
      <c r="G979" s="8">
        <v>0.08</v>
      </c>
      <c r="H979" s="8">
        <v>0</v>
      </c>
      <c r="I979" s="8" t="s">
        <v>2055</v>
      </c>
    </row>
    <row r="980" spans="1:9">
      <c r="A980" s="8" t="s">
        <v>145</v>
      </c>
      <c r="B980" s="8" t="s">
        <v>146</v>
      </c>
      <c r="C980" s="8" t="s">
        <v>6076</v>
      </c>
      <c r="D980" s="8">
        <v>5090475316</v>
      </c>
      <c r="E980" s="8" t="s">
        <v>145</v>
      </c>
      <c r="F980" s="8">
        <v>0</v>
      </c>
      <c r="G980" s="8">
        <v>16.61</v>
      </c>
      <c r="H980" s="8">
        <v>0</v>
      </c>
      <c r="I980" s="8">
        <v>0</v>
      </c>
    </row>
    <row r="981" spans="1:9">
      <c r="A981" s="8" t="s">
        <v>628</v>
      </c>
      <c r="B981" s="8" t="s">
        <v>629</v>
      </c>
      <c r="C981" s="8" t="s">
        <v>6076</v>
      </c>
      <c r="D981" s="8">
        <v>0</v>
      </c>
      <c r="E981" s="8" t="s">
        <v>628</v>
      </c>
      <c r="F981" s="8">
        <v>0</v>
      </c>
      <c r="G981" s="8">
        <v>3.45</v>
      </c>
      <c r="H981" s="8">
        <v>3.26</v>
      </c>
      <c r="I981" s="8">
        <v>0</v>
      </c>
    </row>
    <row r="982" spans="1:9">
      <c r="A982" s="8">
        <v>300000208</v>
      </c>
      <c r="B982" s="8" t="s">
        <v>7935</v>
      </c>
      <c r="C982" s="8" t="s">
        <v>4676</v>
      </c>
      <c r="D982" s="8">
        <v>490605</v>
      </c>
      <c r="E982" s="8">
        <v>300000208</v>
      </c>
      <c r="F982" s="8">
        <v>0</v>
      </c>
      <c r="G982" s="8">
        <v>0.81</v>
      </c>
      <c r="H982" s="8">
        <v>0.81</v>
      </c>
      <c r="I982" s="8">
        <v>0</v>
      </c>
    </row>
    <row r="983" spans="1:9">
      <c r="A983" s="8">
        <v>132000473</v>
      </c>
      <c r="B983" s="8" t="s">
        <v>2714</v>
      </c>
      <c r="C983" s="8" t="s">
        <v>4676</v>
      </c>
      <c r="D983" s="8">
        <v>8001004976</v>
      </c>
      <c r="E983" s="8">
        <v>132000473</v>
      </c>
      <c r="F983" s="8">
        <v>0</v>
      </c>
      <c r="G983" s="8">
        <v>0</v>
      </c>
      <c r="H983" s="8">
        <v>0.50332999999999994</v>
      </c>
      <c r="I983" s="8" t="s">
        <v>5777</v>
      </c>
    </row>
    <row r="984" spans="1:9">
      <c r="A984" s="8">
        <v>238010200</v>
      </c>
      <c r="B984" s="8" t="s">
        <v>7548</v>
      </c>
      <c r="C984" s="8" t="s">
        <v>4676</v>
      </c>
      <c r="D984" s="8">
        <v>25151</v>
      </c>
      <c r="E984" s="8">
        <v>238010200</v>
      </c>
      <c r="F984" s="8">
        <v>0</v>
      </c>
      <c r="G984" s="8">
        <v>0</v>
      </c>
      <c r="H984" s="8">
        <v>0</v>
      </c>
      <c r="I984" s="8" t="s">
        <v>7532</v>
      </c>
    </row>
    <row r="985" spans="1:9">
      <c r="A985" s="8">
        <v>300000372</v>
      </c>
      <c r="B985" s="8" t="s">
        <v>8104</v>
      </c>
      <c r="C985" s="8" t="s">
        <v>4676</v>
      </c>
      <c r="D985" s="8">
        <v>0</v>
      </c>
      <c r="E985" s="8">
        <v>300000372</v>
      </c>
      <c r="F985" s="8">
        <v>0</v>
      </c>
      <c r="G985" s="8">
        <v>2.86</v>
      </c>
      <c r="H985" s="8">
        <v>0</v>
      </c>
      <c r="I985" s="8">
        <v>0</v>
      </c>
    </row>
    <row r="986" spans="1:9">
      <c r="A986" s="8" t="s">
        <v>11002</v>
      </c>
      <c r="B986" s="8" t="s">
        <v>11003</v>
      </c>
      <c r="C986" s="8" t="s">
        <v>6076</v>
      </c>
      <c r="D986" s="8">
        <v>0</v>
      </c>
      <c r="E986" s="8" t="s">
        <v>11002</v>
      </c>
      <c r="F986" s="8">
        <v>0</v>
      </c>
      <c r="G986" s="8">
        <v>0</v>
      </c>
      <c r="H986" s="8">
        <v>1.0000000000000001E-5</v>
      </c>
      <c r="I986" s="8">
        <v>0</v>
      </c>
    </row>
    <row r="987" spans="1:9">
      <c r="A987" s="8" t="s">
        <v>1574</v>
      </c>
      <c r="B987" s="8" t="s">
        <v>1575</v>
      </c>
      <c r="C987" s="8" t="s">
        <v>6990</v>
      </c>
      <c r="D987" s="8">
        <v>77050108</v>
      </c>
      <c r="E987" s="8" t="s">
        <v>1574</v>
      </c>
      <c r="F987" s="8">
        <v>0</v>
      </c>
      <c r="G987" s="8">
        <v>16.63</v>
      </c>
      <c r="H987" s="8">
        <v>13.218999999999999</v>
      </c>
      <c r="I987" s="8">
        <v>0</v>
      </c>
    </row>
    <row r="988" spans="1:9">
      <c r="A988" s="8">
        <v>238500017</v>
      </c>
      <c r="B988" s="8" t="s">
        <v>13905</v>
      </c>
      <c r="C988" s="8" t="s">
        <v>4676</v>
      </c>
      <c r="D988" s="8">
        <v>22153</v>
      </c>
      <c r="E988" s="8">
        <v>238500017</v>
      </c>
      <c r="F988" s="8">
        <v>0</v>
      </c>
      <c r="G988" s="8">
        <v>0</v>
      </c>
      <c r="H988" s="8">
        <v>5.0000000000000001E-3</v>
      </c>
      <c r="I988" s="8" t="s">
        <v>1974</v>
      </c>
    </row>
    <row r="989" spans="1:9">
      <c r="A989" s="8" t="s">
        <v>11041</v>
      </c>
      <c r="B989" s="8" t="s">
        <v>11042</v>
      </c>
      <c r="C989" s="8" t="s">
        <v>6076</v>
      </c>
      <c r="D989" s="8">
        <v>0</v>
      </c>
      <c r="E989" s="8" t="s">
        <v>11041</v>
      </c>
      <c r="F989" s="8">
        <v>0</v>
      </c>
      <c r="G989" s="8">
        <v>0</v>
      </c>
      <c r="H989" s="8">
        <v>1.0000000000000001E-5</v>
      </c>
      <c r="I989" s="8">
        <v>0</v>
      </c>
    </row>
    <row r="990" spans="1:9">
      <c r="A990" s="8">
        <v>127010321</v>
      </c>
      <c r="B990" s="8" t="s">
        <v>5453</v>
      </c>
      <c r="C990" s="8" t="s">
        <v>4676</v>
      </c>
      <c r="D990" s="8">
        <v>43593</v>
      </c>
      <c r="E990" s="8">
        <v>127010321</v>
      </c>
      <c r="F990" s="8">
        <v>0</v>
      </c>
      <c r="G990" s="8">
        <v>0</v>
      </c>
      <c r="H990" s="8">
        <v>0</v>
      </c>
      <c r="I990" s="8" t="s">
        <v>2419</v>
      </c>
    </row>
    <row r="991" spans="1:9">
      <c r="A991" s="8">
        <v>127010329</v>
      </c>
      <c r="B991" s="8" t="s">
        <v>5461</v>
      </c>
      <c r="C991" s="8" t="s">
        <v>4676</v>
      </c>
      <c r="D991" s="8">
        <v>32091</v>
      </c>
      <c r="E991" s="8">
        <v>127010329</v>
      </c>
      <c r="F991" s="8">
        <v>0</v>
      </c>
      <c r="G991" s="8">
        <v>0</v>
      </c>
      <c r="H991" s="8">
        <v>0</v>
      </c>
      <c r="I991" s="8" t="s">
        <v>2419</v>
      </c>
    </row>
    <row r="992" spans="1:9">
      <c r="A992" s="8" t="s">
        <v>733</v>
      </c>
      <c r="B992" s="8" t="s">
        <v>734</v>
      </c>
      <c r="C992" s="8" t="s">
        <v>6076</v>
      </c>
      <c r="D992" s="8">
        <v>0</v>
      </c>
      <c r="E992" s="8" t="s">
        <v>733</v>
      </c>
      <c r="F992" s="8">
        <v>0</v>
      </c>
      <c r="G992" s="8">
        <v>0</v>
      </c>
      <c r="H992" s="8">
        <v>0</v>
      </c>
      <c r="I992" s="8">
        <v>0</v>
      </c>
    </row>
    <row r="993" spans="1:9">
      <c r="A993" s="8">
        <v>127010328</v>
      </c>
      <c r="B993" s="8" t="s">
        <v>5460</v>
      </c>
      <c r="C993" s="8" t="s">
        <v>4676</v>
      </c>
      <c r="D993" s="8">
        <v>24959</v>
      </c>
      <c r="E993" s="8">
        <v>127010328</v>
      </c>
      <c r="F993" s="8">
        <v>0</v>
      </c>
      <c r="G993" s="8">
        <v>0</v>
      </c>
      <c r="H993" s="8">
        <v>0</v>
      </c>
      <c r="I993" s="8" t="s">
        <v>2419</v>
      </c>
    </row>
    <row r="994" spans="1:9">
      <c r="A994" s="8" t="s">
        <v>1045</v>
      </c>
      <c r="B994" s="8" t="s">
        <v>1046</v>
      </c>
      <c r="C994" s="8" t="s">
        <v>6076</v>
      </c>
      <c r="D994" s="8">
        <v>411271</v>
      </c>
      <c r="E994" s="8" t="s">
        <v>1045</v>
      </c>
      <c r="F994" s="8">
        <v>0</v>
      </c>
      <c r="G994" s="8">
        <v>5.97</v>
      </c>
      <c r="H994" s="8">
        <v>5.97</v>
      </c>
      <c r="I994" s="8">
        <v>0</v>
      </c>
    </row>
    <row r="995" spans="1:9">
      <c r="A995" s="8" t="s">
        <v>11010</v>
      </c>
      <c r="B995" s="8" t="s">
        <v>11011</v>
      </c>
      <c r="C995" s="8" t="s">
        <v>6076</v>
      </c>
      <c r="D995" s="8" t="s">
        <v>11012</v>
      </c>
      <c r="E995" s="8" t="s">
        <v>11010</v>
      </c>
      <c r="F995" s="8">
        <v>0</v>
      </c>
      <c r="G995" s="8">
        <v>0</v>
      </c>
      <c r="H995" s="8">
        <v>1.0000000000000001E-5</v>
      </c>
      <c r="I995" s="8">
        <v>0</v>
      </c>
    </row>
    <row r="996" spans="1:9">
      <c r="A996" s="8" t="s">
        <v>13849</v>
      </c>
      <c r="B996" s="8" t="s">
        <v>13855</v>
      </c>
      <c r="C996" s="8" t="s">
        <v>6076</v>
      </c>
      <c r="D996" s="8">
        <v>0</v>
      </c>
      <c r="E996" s="8" t="s">
        <v>13849</v>
      </c>
      <c r="F996" s="8">
        <v>0</v>
      </c>
      <c r="G996" s="8">
        <v>3.25</v>
      </c>
      <c r="H996" s="8">
        <v>0</v>
      </c>
      <c r="I996" s="8">
        <v>0</v>
      </c>
    </row>
    <row r="997" spans="1:9">
      <c r="A997" s="8" t="s">
        <v>1527</v>
      </c>
      <c r="B997" s="8" t="s">
        <v>1528</v>
      </c>
      <c r="C997" s="8" t="s">
        <v>6076</v>
      </c>
      <c r="D997" s="8" t="s">
        <v>7063</v>
      </c>
      <c r="E997" s="8" t="s">
        <v>1527</v>
      </c>
      <c r="F997" s="8">
        <v>0</v>
      </c>
      <c r="G997" s="8">
        <v>13.09</v>
      </c>
      <c r="H997" s="8">
        <v>13.49</v>
      </c>
      <c r="I997" s="8">
        <v>0</v>
      </c>
    </row>
    <row r="998" spans="1:9">
      <c r="A998" s="8" t="s">
        <v>1239</v>
      </c>
      <c r="B998" s="8" t="s">
        <v>1240</v>
      </c>
      <c r="C998" s="8" t="s">
        <v>6076</v>
      </c>
      <c r="D998" s="8">
        <v>415838</v>
      </c>
      <c r="E998" s="8" t="s">
        <v>1239</v>
      </c>
      <c r="F998" s="8">
        <v>0</v>
      </c>
      <c r="G998" s="8">
        <v>2.95</v>
      </c>
      <c r="H998" s="8">
        <v>2.95</v>
      </c>
      <c r="I998" s="8">
        <v>0</v>
      </c>
    </row>
    <row r="999" spans="1:9">
      <c r="A999" s="8">
        <v>200510008</v>
      </c>
      <c r="B999" s="8" t="s">
        <v>7173</v>
      </c>
      <c r="C999" s="8" t="s">
        <v>4676</v>
      </c>
      <c r="D999" s="8">
        <v>893691</v>
      </c>
      <c r="E999" s="8">
        <v>200510008</v>
      </c>
      <c r="F999" s="8">
        <v>0</v>
      </c>
      <c r="G999" s="8">
        <v>0.44</v>
      </c>
      <c r="H999" s="8">
        <v>0.44</v>
      </c>
      <c r="I999" s="8" t="s">
        <v>2055</v>
      </c>
    </row>
    <row r="1000" spans="1:9">
      <c r="A1000" s="8">
        <v>127010330</v>
      </c>
      <c r="B1000" s="8" t="s">
        <v>5462</v>
      </c>
      <c r="C1000" s="8" t="s">
        <v>4676</v>
      </c>
      <c r="D1000" s="8">
        <v>24962</v>
      </c>
      <c r="E1000" s="8">
        <v>127010330</v>
      </c>
      <c r="F1000" s="8">
        <v>0</v>
      </c>
      <c r="G1000" s="8">
        <v>0</v>
      </c>
      <c r="H1000" s="8">
        <v>0</v>
      </c>
      <c r="I1000" s="8" t="s">
        <v>2419</v>
      </c>
    </row>
    <row r="1001" spans="1:9">
      <c r="A1001" s="8">
        <v>112150</v>
      </c>
      <c r="B1001" s="8" t="s">
        <v>4769</v>
      </c>
      <c r="C1001" s="8" t="s">
        <v>4676</v>
      </c>
      <c r="D1001" s="8">
        <v>587455</v>
      </c>
      <c r="E1001" s="8">
        <v>112150</v>
      </c>
      <c r="F1001" s="8">
        <v>0</v>
      </c>
      <c r="G1001" s="8">
        <v>0</v>
      </c>
      <c r="H1001" s="8">
        <v>0</v>
      </c>
      <c r="I1001" s="8" t="s">
        <v>4768</v>
      </c>
    </row>
    <row r="1002" spans="1:9">
      <c r="A1002" s="8" t="s">
        <v>245</v>
      </c>
      <c r="B1002" s="8" t="s">
        <v>246</v>
      </c>
      <c r="C1002" s="8" t="s">
        <v>6076</v>
      </c>
      <c r="D1002" s="8">
        <v>9000794162</v>
      </c>
      <c r="E1002" s="8" t="s">
        <v>245</v>
      </c>
      <c r="F1002" s="8">
        <v>0</v>
      </c>
      <c r="G1002" s="8">
        <v>8.66</v>
      </c>
      <c r="H1002" s="8">
        <v>8.657</v>
      </c>
      <c r="I1002" s="8">
        <v>0</v>
      </c>
    </row>
    <row r="1003" spans="1:9">
      <c r="A1003" s="8" t="s">
        <v>133</v>
      </c>
      <c r="B1003" s="8" t="s">
        <v>134</v>
      </c>
      <c r="C1003" s="8" t="s">
        <v>6076</v>
      </c>
      <c r="D1003" s="8" t="s">
        <v>6921</v>
      </c>
      <c r="E1003" s="8" t="s">
        <v>133</v>
      </c>
      <c r="F1003" s="8">
        <v>0</v>
      </c>
      <c r="G1003" s="8">
        <v>51.23</v>
      </c>
      <c r="H1003" s="8">
        <v>0</v>
      </c>
      <c r="I1003" s="8">
        <v>0</v>
      </c>
    </row>
    <row r="1004" spans="1:9">
      <c r="A1004" s="8" t="s">
        <v>596</v>
      </c>
      <c r="B1004" s="8" t="s">
        <v>597</v>
      </c>
      <c r="C1004" s="8" t="s">
        <v>6076</v>
      </c>
      <c r="D1004" s="8">
        <v>133229</v>
      </c>
      <c r="E1004" s="8" t="s">
        <v>596</v>
      </c>
      <c r="F1004" s="8">
        <v>0</v>
      </c>
      <c r="G1004" s="8">
        <v>2.84</v>
      </c>
      <c r="H1004" s="8">
        <v>2.84</v>
      </c>
      <c r="I1004" s="8">
        <v>0</v>
      </c>
    </row>
    <row r="1005" spans="1:9">
      <c r="A1005" s="8" t="s">
        <v>961</v>
      </c>
      <c r="B1005" s="8" t="s">
        <v>962</v>
      </c>
      <c r="C1005" s="8" t="s">
        <v>6076</v>
      </c>
      <c r="D1005" s="8">
        <v>197079</v>
      </c>
      <c r="E1005" s="8" t="s">
        <v>961</v>
      </c>
      <c r="F1005" s="8">
        <v>0</v>
      </c>
      <c r="G1005" s="8">
        <v>1.41</v>
      </c>
      <c r="H1005" s="8">
        <v>0</v>
      </c>
      <c r="I1005" s="8">
        <v>0</v>
      </c>
    </row>
    <row r="1006" spans="1:9">
      <c r="A1006" s="8" t="s">
        <v>11201</v>
      </c>
      <c r="B1006" s="8" t="s">
        <v>11202</v>
      </c>
      <c r="C1006" s="8" t="s">
        <v>6076</v>
      </c>
      <c r="D1006" s="8">
        <v>0</v>
      </c>
      <c r="E1006" s="8" t="s">
        <v>11201</v>
      </c>
      <c r="F1006" s="8">
        <v>0</v>
      </c>
      <c r="G1006" s="8">
        <v>2.9</v>
      </c>
      <c r="H1006" s="8">
        <v>0</v>
      </c>
      <c r="I1006" s="8">
        <v>0</v>
      </c>
    </row>
    <row r="1007" spans="1:9">
      <c r="A1007" s="8" t="s">
        <v>11184</v>
      </c>
      <c r="B1007" s="8" t="s">
        <v>11185</v>
      </c>
      <c r="C1007" s="8" t="s">
        <v>6076</v>
      </c>
      <c r="D1007" s="8">
        <v>0</v>
      </c>
      <c r="E1007" s="8" t="s">
        <v>11184</v>
      </c>
      <c r="F1007" s="8">
        <v>0</v>
      </c>
      <c r="G1007" s="8">
        <v>6</v>
      </c>
      <c r="H1007" s="8">
        <v>6</v>
      </c>
      <c r="I1007" s="8">
        <v>0</v>
      </c>
    </row>
    <row r="1008" spans="1:9">
      <c r="A1008" s="8">
        <v>120010032</v>
      </c>
      <c r="B1008" s="8" t="s">
        <v>5098</v>
      </c>
      <c r="C1008" s="8" t="s">
        <v>4676</v>
      </c>
      <c r="D1008" s="8">
        <v>456798</v>
      </c>
      <c r="E1008" s="8">
        <v>120010032</v>
      </c>
      <c r="F1008" s="8">
        <v>0</v>
      </c>
      <c r="G1008" s="8">
        <v>0.86</v>
      </c>
      <c r="H1008" s="8">
        <v>0</v>
      </c>
      <c r="I1008" s="8" t="s">
        <v>2055</v>
      </c>
    </row>
    <row r="1009" spans="1:9">
      <c r="A1009" s="8">
        <v>30194</v>
      </c>
      <c r="B1009" s="8" t="s">
        <v>8202</v>
      </c>
      <c r="C1009" s="8" t="s">
        <v>4676</v>
      </c>
      <c r="D1009" s="8">
        <v>0</v>
      </c>
      <c r="E1009" s="8">
        <v>30194</v>
      </c>
      <c r="F1009" s="8">
        <v>0</v>
      </c>
      <c r="G1009" s="8">
        <v>4.8</v>
      </c>
      <c r="H1009" s="8">
        <v>0</v>
      </c>
      <c r="I1009" s="8">
        <v>0</v>
      </c>
    </row>
    <row r="1010" spans="1:9">
      <c r="A1010" s="8">
        <v>30193</v>
      </c>
      <c r="B1010" s="8" t="s">
        <v>8201</v>
      </c>
      <c r="C1010" s="8" t="s">
        <v>4676</v>
      </c>
      <c r="D1010" s="8">
        <v>0</v>
      </c>
      <c r="E1010" s="8">
        <v>30193</v>
      </c>
      <c r="F1010" s="8">
        <v>0</v>
      </c>
      <c r="G1010" s="8">
        <v>0.52</v>
      </c>
      <c r="H1010" s="8">
        <v>0.52</v>
      </c>
      <c r="I1010" s="8">
        <v>0</v>
      </c>
    </row>
    <row r="1011" spans="1:9">
      <c r="A1011" s="8">
        <v>30188</v>
      </c>
      <c r="B1011" s="8" t="s">
        <v>8195</v>
      </c>
      <c r="C1011" s="8" t="s">
        <v>4676</v>
      </c>
      <c r="D1011" s="8">
        <v>0</v>
      </c>
      <c r="E1011" s="8">
        <v>30188</v>
      </c>
      <c r="F1011" s="8">
        <v>0</v>
      </c>
      <c r="G1011" s="8">
        <v>0.52</v>
      </c>
      <c r="H1011" s="8">
        <v>0.52</v>
      </c>
      <c r="I1011" s="8">
        <v>0</v>
      </c>
    </row>
    <row r="1012" spans="1:9">
      <c r="A1012" s="8">
        <v>30189</v>
      </c>
      <c r="B1012" s="8" t="s">
        <v>8196</v>
      </c>
      <c r="C1012" s="8" t="s">
        <v>4676</v>
      </c>
      <c r="D1012" s="8">
        <v>0</v>
      </c>
      <c r="E1012" s="8">
        <v>30189</v>
      </c>
      <c r="F1012" s="8">
        <v>0</v>
      </c>
      <c r="G1012" s="8">
        <v>0.52</v>
      </c>
      <c r="H1012" s="8">
        <v>0</v>
      </c>
      <c r="I1012" s="8" t="s">
        <v>7906</v>
      </c>
    </row>
    <row r="1013" spans="1:9">
      <c r="A1013" s="8" t="s">
        <v>125</v>
      </c>
      <c r="B1013" s="8" t="s">
        <v>126</v>
      </c>
      <c r="C1013" s="8" t="s">
        <v>6076</v>
      </c>
      <c r="D1013" s="8" t="s">
        <v>6919</v>
      </c>
      <c r="E1013" s="8" t="s">
        <v>125</v>
      </c>
      <c r="F1013" s="8">
        <v>0</v>
      </c>
      <c r="G1013" s="8">
        <v>25.16</v>
      </c>
      <c r="H1013" s="8">
        <v>0</v>
      </c>
      <c r="I1013" s="8">
        <v>0</v>
      </c>
    </row>
    <row r="1014" spans="1:9">
      <c r="A1014" s="8" t="s">
        <v>239</v>
      </c>
      <c r="B1014" s="8" t="s">
        <v>240</v>
      </c>
      <c r="C1014" s="8" t="s">
        <v>6076</v>
      </c>
      <c r="D1014" s="8">
        <v>0</v>
      </c>
      <c r="E1014" s="8" t="s">
        <v>239</v>
      </c>
      <c r="F1014" s="8">
        <v>0</v>
      </c>
      <c r="G1014" s="8">
        <v>4.47</v>
      </c>
      <c r="H1014" s="8">
        <v>0</v>
      </c>
      <c r="I1014" s="8">
        <v>0</v>
      </c>
    </row>
    <row r="1015" spans="1:9">
      <c r="A1015" s="8">
        <v>112551</v>
      </c>
      <c r="B1015" s="8" t="s">
        <v>4922</v>
      </c>
      <c r="C1015" s="8" t="s">
        <v>4676</v>
      </c>
      <c r="D1015" s="8">
        <v>333190</v>
      </c>
      <c r="E1015" s="8">
        <v>112551</v>
      </c>
      <c r="F1015" s="8">
        <v>0</v>
      </c>
      <c r="G1015" s="8">
        <v>1.34</v>
      </c>
      <c r="H1015" s="8">
        <v>0</v>
      </c>
      <c r="I1015" s="8" t="s">
        <v>4768</v>
      </c>
    </row>
    <row r="1016" spans="1:9">
      <c r="A1016" s="8" t="s">
        <v>687</v>
      </c>
      <c r="B1016" s="8" t="s">
        <v>688</v>
      </c>
      <c r="C1016" s="8" t="s">
        <v>6076</v>
      </c>
      <c r="D1016" s="8">
        <v>0</v>
      </c>
      <c r="E1016" s="8" t="s">
        <v>687</v>
      </c>
      <c r="F1016" s="8">
        <v>0</v>
      </c>
      <c r="G1016" s="8">
        <v>1.21</v>
      </c>
      <c r="H1016" s="8">
        <v>0</v>
      </c>
      <c r="I1016" s="8">
        <v>0</v>
      </c>
    </row>
    <row r="1017" spans="1:9">
      <c r="A1017" s="8">
        <v>112215</v>
      </c>
      <c r="B1017" s="8" t="s">
        <v>4809</v>
      </c>
      <c r="C1017" s="8" t="s">
        <v>4676</v>
      </c>
      <c r="D1017" s="8">
        <v>0</v>
      </c>
      <c r="E1017" s="8">
        <v>112215</v>
      </c>
      <c r="F1017" s="8">
        <v>0</v>
      </c>
      <c r="G1017" s="8">
        <v>0</v>
      </c>
      <c r="H1017" s="8">
        <v>0</v>
      </c>
      <c r="I1017" s="8" t="s">
        <v>4755</v>
      </c>
    </row>
    <row r="1018" spans="1:9">
      <c r="A1018" s="8" t="s">
        <v>817</v>
      </c>
      <c r="B1018" s="8" t="s">
        <v>818</v>
      </c>
      <c r="C1018" s="8" t="s">
        <v>6076</v>
      </c>
      <c r="D1018" s="8">
        <v>0</v>
      </c>
      <c r="E1018" s="8" t="s">
        <v>817</v>
      </c>
      <c r="F1018" s="8">
        <v>0</v>
      </c>
      <c r="G1018" s="8">
        <v>4.8</v>
      </c>
      <c r="H1018" s="8">
        <v>4.8</v>
      </c>
      <c r="I1018" s="8">
        <v>0</v>
      </c>
    </row>
    <row r="1019" spans="1:9">
      <c r="A1019" s="8">
        <v>204510005</v>
      </c>
      <c r="B1019" s="8" t="s">
        <v>7215</v>
      </c>
      <c r="C1019" s="8" t="s">
        <v>4676</v>
      </c>
      <c r="D1019" s="8" t="s">
        <v>7216</v>
      </c>
      <c r="E1019" s="8">
        <v>204510005</v>
      </c>
      <c r="F1019" s="8">
        <v>0</v>
      </c>
      <c r="G1019" s="8">
        <v>0.18</v>
      </c>
      <c r="H1019" s="8">
        <v>0</v>
      </c>
      <c r="I1019" s="8" t="s">
        <v>5137</v>
      </c>
    </row>
    <row r="1020" spans="1:9">
      <c r="A1020" s="8" t="s">
        <v>39</v>
      </c>
      <c r="B1020" s="8" t="s">
        <v>40</v>
      </c>
      <c r="C1020" s="8" t="s">
        <v>6076</v>
      </c>
      <c r="D1020" s="8">
        <v>0</v>
      </c>
      <c r="E1020" s="8" t="s">
        <v>39</v>
      </c>
      <c r="F1020" s="8">
        <v>0</v>
      </c>
      <c r="G1020" s="8">
        <v>3.09</v>
      </c>
      <c r="H1020" s="8">
        <v>3.09</v>
      </c>
      <c r="I1020" s="8">
        <v>0</v>
      </c>
    </row>
    <row r="1021" spans="1:9">
      <c r="A1021" s="8" t="s">
        <v>11587</v>
      </c>
      <c r="B1021" s="8" t="s">
        <v>11588</v>
      </c>
      <c r="C1021" s="8" t="s">
        <v>6076</v>
      </c>
      <c r="D1021" s="8" t="s">
        <v>6941</v>
      </c>
      <c r="E1021" s="8" t="s">
        <v>11587</v>
      </c>
      <c r="F1021" s="8">
        <v>0</v>
      </c>
      <c r="G1021" s="8">
        <v>47.35</v>
      </c>
      <c r="H1021" s="8">
        <v>47.65</v>
      </c>
      <c r="I1021" s="8">
        <v>0</v>
      </c>
    </row>
    <row r="1022" spans="1:9">
      <c r="A1022" s="8">
        <v>300000253</v>
      </c>
      <c r="B1022" s="8" t="s">
        <v>7982</v>
      </c>
      <c r="C1022" s="8" t="s">
        <v>4676</v>
      </c>
      <c r="D1022" s="8">
        <v>0</v>
      </c>
      <c r="E1022" s="8">
        <v>300000253</v>
      </c>
      <c r="F1022" s="8">
        <v>0</v>
      </c>
      <c r="G1022" s="8">
        <v>0.26</v>
      </c>
      <c r="H1022" s="8">
        <v>0.192</v>
      </c>
      <c r="I1022" s="8">
        <v>0</v>
      </c>
    </row>
    <row r="1023" spans="1:9">
      <c r="A1023" s="8" t="s">
        <v>2960</v>
      </c>
      <c r="B1023" s="8" t="s">
        <v>13423</v>
      </c>
      <c r="C1023" s="8" t="s">
        <v>6076</v>
      </c>
      <c r="D1023" s="8">
        <v>0</v>
      </c>
      <c r="E1023" s="8" t="s">
        <v>2960</v>
      </c>
      <c r="F1023" s="8">
        <v>0</v>
      </c>
      <c r="G1023" s="8">
        <v>3.62</v>
      </c>
      <c r="H1023" s="8">
        <v>3.62</v>
      </c>
      <c r="I1023" s="8">
        <v>0</v>
      </c>
    </row>
    <row r="1024" spans="1:9">
      <c r="A1024" s="8" t="s">
        <v>1291</v>
      </c>
      <c r="B1024" s="8" t="s">
        <v>1292</v>
      </c>
      <c r="C1024" s="8" t="s">
        <v>6076</v>
      </c>
      <c r="D1024" s="8">
        <v>415840</v>
      </c>
      <c r="E1024" s="8" t="s">
        <v>1291</v>
      </c>
      <c r="F1024" s="8">
        <v>0</v>
      </c>
      <c r="G1024" s="8">
        <v>2.61</v>
      </c>
      <c r="H1024" s="8">
        <v>2.61</v>
      </c>
      <c r="I1024" s="8">
        <v>0</v>
      </c>
    </row>
    <row r="1025" spans="1:9">
      <c r="A1025" s="8" t="s">
        <v>231</v>
      </c>
      <c r="B1025" s="8" t="s">
        <v>232</v>
      </c>
      <c r="C1025" s="8" t="s">
        <v>6076</v>
      </c>
      <c r="D1025" s="8">
        <v>4819</v>
      </c>
      <c r="E1025" s="8" t="s">
        <v>231</v>
      </c>
      <c r="F1025" s="8">
        <v>0</v>
      </c>
      <c r="G1025" s="8">
        <v>16.12</v>
      </c>
      <c r="H1025" s="8">
        <v>15.797600000000001</v>
      </c>
      <c r="I1025" s="8" t="s">
        <v>6924</v>
      </c>
    </row>
    <row r="1026" spans="1:9">
      <c r="A1026" s="8" t="s">
        <v>554</v>
      </c>
      <c r="B1026" s="8" t="s">
        <v>555</v>
      </c>
      <c r="C1026" s="8" t="s">
        <v>6076</v>
      </c>
      <c r="D1026" s="8">
        <v>0</v>
      </c>
      <c r="E1026" s="8" t="s">
        <v>554</v>
      </c>
      <c r="F1026" s="8">
        <v>0</v>
      </c>
      <c r="G1026" s="8">
        <v>1.59</v>
      </c>
      <c r="H1026" s="8">
        <v>0</v>
      </c>
      <c r="I1026" s="8">
        <v>0</v>
      </c>
    </row>
    <row r="1027" spans="1:9">
      <c r="A1027" s="8">
        <v>132010394</v>
      </c>
      <c r="B1027" s="8" t="s">
        <v>6012</v>
      </c>
      <c r="C1027" s="8" t="s">
        <v>4676</v>
      </c>
      <c r="D1027" s="8">
        <v>9000800554</v>
      </c>
      <c r="E1027" s="8">
        <v>132010394</v>
      </c>
      <c r="F1027" s="8">
        <v>0</v>
      </c>
      <c r="G1027" s="8">
        <v>0.8</v>
      </c>
      <c r="H1027" s="8">
        <v>0</v>
      </c>
      <c r="I1027" s="8">
        <v>0</v>
      </c>
    </row>
    <row r="1028" spans="1:9">
      <c r="A1028" s="8" t="s">
        <v>550</v>
      </c>
      <c r="B1028" s="8" t="s">
        <v>551</v>
      </c>
      <c r="C1028" s="8" t="s">
        <v>6076</v>
      </c>
      <c r="D1028" s="8">
        <v>0</v>
      </c>
      <c r="E1028" s="8" t="s">
        <v>550</v>
      </c>
      <c r="F1028" s="8">
        <v>0</v>
      </c>
      <c r="G1028" s="8">
        <v>1.85</v>
      </c>
      <c r="H1028" s="8">
        <v>0</v>
      </c>
      <c r="I1028" s="8">
        <v>0</v>
      </c>
    </row>
    <row r="1029" spans="1:9" ht="28.5">
      <c r="A1029" s="8">
        <v>150000027</v>
      </c>
      <c r="B1029" s="35" t="s">
        <v>3029</v>
      </c>
      <c r="C1029" s="8" t="s">
        <v>4676</v>
      </c>
      <c r="D1029" s="8" t="s">
        <v>6265</v>
      </c>
      <c r="E1029" s="8">
        <v>150000027</v>
      </c>
      <c r="F1029" s="8">
        <v>0</v>
      </c>
      <c r="G1029" s="8">
        <v>0.1</v>
      </c>
      <c r="H1029" s="8">
        <v>0.28502999999999995</v>
      </c>
      <c r="I1029" s="8" t="s">
        <v>2412</v>
      </c>
    </row>
    <row r="1030" spans="1:9">
      <c r="A1030" s="8">
        <v>150000025</v>
      </c>
      <c r="B1030" s="8" t="s">
        <v>3028</v>
      </c>
      <c r="C1030" s="8" t="s">
        <v>4676</v>
      </c>
      <c r="D1030" s="8" t="s">
        <v>6263</v>
      </c>
      <c r="E1030" s="8">
        <v>150000025</v>
      </c>
      <c r="F1030" s="8">
        <v>0</v>
      </c>
      <c r="G1030" s="8">
        <v>0.1</v>
      </c>
      <c r="H1030" s="8">
        <v>0.27398</v>
      </c>
      <c r="I1030" s="8" t="s">
        <v>2412</v>
      </c>
    </row>
    <row r="1031" spans="1:9">
      <c r="A1031" s="8">
        <v>300000221</v>
      </c>
      <c r="B1031" s="8" t="s">
        <v>7950</v>
      </c>
      <c r="C1031" s="8" t="s">
        <v>4676</v>
      </c>
      <c r="D1031" s="8">
        <v>696418</v>
      </c>
      <c r="E1031" s="8">
        <v>300000221</v>
      </c>
      <c r="F1031" s="8">
        <v>0</v>
      </c>
      <c r="G1031" s="8">
        <v>0.13</v>
      </c>
      <c r="H1031" s="8">
        <v>0.13200000000000001</v>
      </c>
      <c r="I1031" s="8">
        <v>0</v>
      </c>
    </row>
    <row r="1032" spans="1:9">
      <c r="A1032" s="8">
        <v>112161</v>
      </c>
      <c r="B1032" s="8" t="s">
        <v>4772</v>
      </c>
      <c r="C1032" s="8" t="s">
        <v>4676</v>
      </c>
      <c r="D1032" s="8">
        <v>613087</v>
      </c>
      <c r="E1032" s="8">
        <v>112161</v>
      </c>
      <c r="F1032" s="8">
        <v>0</v>
      </c>
      <c r="G1032" s="8">
        <v>0</v>
      </c>
      <c r="H1032" s="8">
        <v>0</v>
      </c>
      <c r="I1032" s="8">
        <v>0</v>
      </c>
    </row>
    <row r="1033" spans="1:9">
      <c r="A1033" s="8">
        <v>300000220</v>
      </c>
      <c r="B1033" s="8" t="s">
        <v>7949</v>
      </c>
      <c r="C1033" s="8" t="s">
        <v>6076</v>
      </c>
      <c r="D1033" s="8">
        <v>382725</v>
      </c>
      <c r="E1033" s="8">
        <v>300000220</v>
      </c>
      <c r="F1033" s="8">
        <v>0</v>
      </c>
      <c r="G1033" s="8">
        <v>2.0299999999999998</v>
      </c>
      <c r="H1033" s="8">
        <v>2.0299999999999998</v>
      </c>
      <c r="I1033" s="8">
        <v>0</v>
      </c>
    </row>
    <row r="1034" spans="1:9">
      <c r="A1034" s="8" t="s">
        <v>311</v>
      </c>
      <c r="B1034" s="8" t="s">
        <v>312</v>
      </c>
      <c r="C1034" s="8" t="s">
        <v>6076</v>
      </c>
      <c r="D1034" s="8">
        <v>8001010206</v>
      </c>
      <c r="E1034" s="8" t="s">
        <v>311</v>
      </c>
      <c r="F1034" s="8">
        <v>0</v>
      </c>
      <c r="G1034" s="8">
        <v>64.739999999999995</v>
      </c>
      <c r="H1034" s="8">
        <v>64.734999999999999</v>
      </c>
      <c r="I1034" s="8">
        <v>0</v>
      </c>
    </row>
    <row r="1035" spans="1:9">
      <c r="A1035" s="8" t="s">
        <v>1580</v>
      </c>
      <c r="B1035" s="8" t="s">
        <v>1581</v>
      </c>
      <c r="C1035" s="8" t="s">
        <v>6076</v>
      </c>
      <c r="D1035" s="8" t="s">
        <v>7085</v>
      </c>
      <c r="E1035" s="8" t="s">
        <v>1580</v>
      </c>
      <c r="F1035" s="8">
        <v>0</v>
      </c>
      <c r="G1035" s="8">
        <v>8.35</v>
      </c>
      <c r="H1035" s="8">
        <v>0</v>
      </c>
      <c r="I1035" s="8">
        <v>0</v>
      </c>
    </row>
    <row r="1036" spans="1:9">
      <c r="A1036" s="8" t="s">
        <v>759</v>
      </c>
      <c r="B1036" s="8" t="s">
        <v>760</v>
      </c>
      <c r="C1036" s="8" t="s">
        <v>6076</v>
      </c>
      <c r="D1036" s="8">
        <v>196125</v>
      </c>
      <c r="E1036" s="8" t="s">
        <v>759</v>
      </c>
      <c r="F1036" s="8">
        <v>0</v>
      </c>
      <c r="G1036" s="8">
        <v>1.6</v>
      </c>
      <c r="H1036" s="8">
        <v>0</v>
      </c>
      <c r="I1036" s="8">
        <v>0</v>
      </c>
    </row>
    <row r="1037" spans="1:9">
      <c r="A1037" s="8" t="s">
        <v>446</v>
      </c>
      <c r="B1037" s="8" t="s">
        <v>447</v>
      </c>
      <c r="C1037" s="8" t="s">
        <v>6076</v>
      </c>
      <c r="D1037" s="8">
        <v>5090461968</v>
      </c>
      <c r="E1037" s="8" t="s">
        <v>446</v>
      </c>
      <c r="F1037" s="8">
        <v>0</v>
      </c>
      <c r="G1037" s="8">
        <v>8.7100000000000009</v>
      </c>
      <c r="H1037" s="8">
        <v>8.7119999999999997</v>
      </c>
      <c r="I1037" s="8">
        <v>0</v>
      </c>
    </row>
    <row r="1038" spans="1:9">
      <c r="A1038" s="8">
        <v>150000006</v>
      </c>
      <c r="B1038" s="8" t="s">
        <v>3017</v>
      </c>
      <c r="C1038" s="8" t="s">
        <v>4676</v>
      </c>
      <c r="D1038" s="8" t="s">
        <v>6243</v>
      </c>
      <c r="E1038" s="8">
        <v>150000006</v>
      </c>
      <c r="F1038" s="8">
        <v>0</v>
      </c>
      <c r="G1038" s="8">
        <v>0.28999999999999998</v>
      </c>
      <c r="H1038" s="8">
        <v>0.34583999999999998</v>
      </c>
      <c r="I1038" s="8" t="s">
        <v>6242</v>
      </c>
    </row>
    <row r="1039" spans="1:9">
      <c r="A1039" s="8" t="s">
        <v>251</v>
      </c>
      <c r="B1039" s="8" t="s">
        <v>252</v>
      </c>
      <c r="C1039" s="8" t="s">
        <v>6076</v>
      </c>
      <c r="D1039" s="8">
        <v>199443</v>
      </c>
      <c r="E1039" s="8" t="s">
        <v>251</v>
      </c>
      <c r="F1039" s="8">
        <v>0</v>
      </c>
      <c r="G1039" s="8">
        <v>3</v>
      </c>
      <c r="H1039" s="8">
        <v>0</v>
      </c>
      <c r="I1039" s="8">
        <v>0</v>
      </c>
    </row>
    <row r="1040" spans="1:9">
      <c r="A1040" s="8">
        <v>150000005</v>
      </c>
      <c r="B1040" s="8" t="s">
        <v>3016</v>
      </c>
      <c r="C1040" s="8" t="s">
        <v>4676</v>
      </c>
      <c r="D1040" s="8" t="s">
        <v>6241</v>
      </c>
      <c r="E1040" s="8">
        <v>150000005</v>
      </c>
      <c r="F1040" s="8">
        <v>0</v>
      </c>
      <c r="G1040" s="8">
        <v>0.28999999999999998</v>
      </c>
      <c r="H1040" s="8">
        <v>0.33899000000000001</v>
      </c>
      <c r="I1040" s="8" t="s">
        <v>6242</v>
      </c>
    </row>
    <row r="1041" spans="1:9">
      <c r="A1041" s="8">
        <v>126000082</v>
      </c>
      <c r="B1041" s="8" t="s">
        <v>2480</v>
      </c>
      <c r="C1041" s="8" t="s">
        <v>4676</v>
      </c>
      <c r="D1041" s="8">
        <v>513785</v>
      </c>
      <c r="E1041" s="8">
        <v>126000082</v>
      </c>
      <c r="F1041" s="8">
        <v>0</v>
      </c>
      <c r="G1041" s="8">
        <v>0.11</v>
      </c>
      <c r="H1041" s="8">
        <v>0.13797999999999999</v>
      </c>
      <c r="I1041" s="8" t="s">
        <v>5345</v>
      </c>
    </row>
    <row r="1042" spans="1:9">
      <c r="A1042" s="8" t="s">
        <v>89</v>
      </c>
      <c r="B1042" s="8" t="s">
        <v>90</v>
      </c>
      <c r="C1042" s="8" t="s">
        <v>6076</v>
      </c>
      <c r="D1042" s="8">
        <v>0</v>
      </c>
      <c r="E1042" s="8" t="s">
        <v>89</v>
      </c>
      <c r="F1042" s="8">
        <v>0</v>
      </c>
      <c r="G1042" s="8">
        <v>23.3</v>
      </c>
      <c r="H1042" s="8">
        <v>23.3</v>
      </c>
      <c r="I1042" s="8">
        <v>0</v>
      </c>
    </row>
    <row r="1043" spans="1:9">
      <c r="A1043" s="8">
        <v>200100012</v>
      </c>
      <c r="B1043" s="8" t="s">
        <v>3170</v>
      </c>
      <c r="C1043" s="8" t="s">
        <v>4676</v>
      </c>
      <c r="D1043" s="8">
        <v>705757</v>
      </c>
      <c r="E1043" s="8">
        <v>200100012</v>
      </c>
      <c r="F1043" s="8">
        <v>0</v>
      </c>
      <c r="G1043" s="8">
        <v>1.83</v>
      </c>
      <c r="H1043" s="8">
        <v>1.83</v>
      </c>
      <c r="I1043" s="8" t="s">
        <v>7126</v>
      </c>
    </row>
    <row r="1044" spans="1:9">
      <c r="A1044" s="8">
        <v>150000022</v>
      </c>
      <c r="B1044" s="8" t="s">
        <v>3025</v>
      </c>
      <c r="C1044" s="8" t="s">
        <v>4676</v>
      </c>
      <c r="D1044" s="8" t="s">
        <v>6260</v>
      </c>
      <c r="E1044" s="8">
        <v>150000022</v>
      </c>
      <c r="F1044" s="8">
        <v>0</v>
      </c>
      <c r="G1044" s="8">
        <v>0.04</v>
      </c>
      <c r="H1044" s="8">
        <v>5.867E-2</v>
      </c>
      <c r="I1044" s="8" t="s">
        <v>2412</v>
      </c>
    </row>
    <row r="1045" spans="1:9">
      <c r="A1045" s="8">
        <v>126000083</v>
      </c>
      <c r="B1045" s="8" t="s">
        <v>2481</v>
      </c>
      <c r="C1045" s="8" t="s">
        <v>4676</v>
      </c>
      <c r="D1045" s="8">
        <v>513787</v>
      </c>
      <c r="E1045" s="8">
        <v>126000083</v>
      </c>
      <c r="F1045" s="8">
        <v>0</v>
      </c>
      <c r="G1045" s="8">
        <v>0.14000000000000001</v>
      </c>
      <c r="H1045" s="8">
        <v>0.13513999999999998</v>
      </c>
      <c r="I1045" s="8" t="s">
        <v>5345</v>
      </c>
    </row>
    <row r="1046" spans="1:9">
      <c r="A1046" s="8" t="s">
        <v>1353</v>
      </c>
      <c r="B1046" s="8" t="s">
        <v>1354</v>
      </c>
      <c r="C1046" s="8" t="s">
        <v>6076</v>
      </c>
      <c r="D1046" s="8">
        <v>9000731790</v>
      </c>
      <c r="E1046" s="8" t="s">
        <v>1353</v>
      </c>
      <c r="F1046" s="8">
        <v>0</v>
      </c>
      <c r="G1046" s="8">
        <v>1.98</v>
      </c>
      <c r="H1046" s="8">
        <v>2.86</v>
      </c>
      <c r="I1046" s="8">
        <v>0</v>
      </c>
    </row>
    <row r="1047" spans="1:9">
      <c r="A1047" s="8">
        <v>112675</v>
      </c>
      <c r="B1047" s="8" t="s">
        <v>4968</v>
      </c>
      <c r="C1047" s="8" t="s">
        <v>4676</v>
      </c>
      <c r="D1047" s="8">
        <v>0</v>
      </c>
      <c r="E1047" s="8">
        <v>112675</v>
      </c>
      <c r="F1047" s="8">
        <v>0</v>
      </c>
      <c r="G1047" s="8">
        <v>0</v>
      </c>
      <c r="H1047" s="8">
        <v>1.0000000000000001E-5</v>
      </c>
      <c r="I1047" s="8" t="s">
        <v>4740</v>
      </c>
    </row>
    <row r="1048" spans="1:9">
      <c r="A1048" s="8" t="s">
        <v>1351</v>
      </c>
      <c r="B1048" s="8" t="s">
        <v>1352</v>
      </c>
      <c r="C1048" s="8" t="s">
        <v>6076</v>
      </c>
      <c r="D1048" s="8">
        <v>8001012515</v>
      </c>
      <c r="E1048" s="8" t="s">
        <v>1351</v>
      </c>
      <c r="F1048" s="8">
        <v>0</v>
      </c>
      <c r="G1048" s="8">
        <v>2.16</v>
      </c>
      <c r="H1048" s="8">
        <v>0</v>
      </c>
      <c r="I1048" s="8">
        <v>0</v>
      </c>
    </row>
    <row r="1049" spans="1:9">
      <c r="A1049" s="8" t="s">
        <v>13613</v>
      </c>
      <c r="B1049" s="8" t="s">
        <v>13614</v>
      </c>
      <c r="C1049" s="8" t="s">
        <v>6076</v>
      </c>
      <c r="D1049" s="8" t="s">
        <v>13615</v>
      </c>
      <c r="E1049" s="8" t="s">
        <v>13613</v>
      </c>
      <c r="F1049" s="8">
        <v>0</v>
      </c>
      <c r="G1049" s="8">
        <v>4.76</v>
      </c>
      <c r="H1049" s="8">
        <v>4.76</v>
      </c>
      <c r="I1049" s="8">
        <v>0</v>
      </c>
    </row>
    <row r="1050" spans="1:9">
      <c r="A1050" s="8" t="s">
        <v>522</v>
      </c>
      <c r="B1050" s="8" t="s">
        <v>523</v>
      </c>
      <c r="C1050" s="8" t="s">
        <v>6076</v>
      </c>
      <c r="D1050" s="8">
        <v>0</v>
      </c>
      <c r="E1050" s="8" t="s">
        <v>522</v>
      </c>
      <c r="F1050" s="8">
        <v>0</v>
      </c>
      <c r="G1050" s="8">
        <v>1.63</v>
      </c>
      <c r="H1050" s="8">
        <v>1.38331</v>
      </c>
      <c r="I1050" s="8">
        <v>0</v>
      </c>
    </row>
    <row r="1051" spans="1:9">
      <c r="A1051" s="8">
        <v>300000052</v>
      </c>
      <c r="B1051" s="8" t="s">
        <v>7741</v>
      </c>
      <c r="C1051" s="8" t="s">
        <v>7707</v>
      </c>
      <c r="D1051" s="8">
        <v>0</v>
      </c>
      <c r="E1051" s="8">
        <v>300000052</v>
      </c>
      <c r="F1051" s="8">
        <v>0</v>
      </c>
      <c r="G1051" s="8">
        <v>31.45</v>
      </c>
      <c r="H1051" s="8">
        <v>31.45</v>
      </c>
      <c r="I1051" s="8">
        <v>0</v>
      </c>
    </row>
    <row r="1052" spans="1:9">
      <c r="A1052" s="8">
        <v>132000390</v>
      </c>
      <c r="B1052" s="8" t="s">
        <v>2670</v>
      </c>
      <c r="C1052" s="8" t="s">
        <v>4676</v>
      </c>
      <c r="D1052" s="8">
        <v>9000708695</v>
      </c>
      <c r="E1052" s="8">
        <v>132000390</v>
      </c>
      <c r="F1052" s="8">
        <v>0</v>
      </c>
      <c r="G1052" s="8">
        <v>0.27</v>
      </c>
      <c r="H1052" s="8">
        <v>0.30645</v>
      </c>
      <c r="I1052" s="8" t="s">
        <v>5749</v>
      </c>
    </row>
    <row r="1053" spans="1:9">
      <c r="A1053" s="8">
        <v>300000278</v>
      </c>
      <c r="B1053" s="8" t="s">
        <v>8008</v>
      </c>
      <c r="C1053" s="8" t="s">
        <v>4676</v>
      </c>
      <c r="D1053" s="8" t="s">
        <v>8009</v>
      </c>
      <c r="E1053" s="8">
        <v>300000278</v>
      </c>
      <c r="F1053" s="8">
        <v>0</v>
      </c>
      <c r="G1053" s="8">
        <v>0.01</v>
      </c>
      <c r="H1053" s="8">
        <v>5.3E-3</v>
      </c>
      <c r="I1053" s="8">
        <v>0</v>
      </c>
    </row>
    <row r="1054" spans="1:9">
      <c r="A1054" s="8" t="s">
        <v>1407</v>
      </c>
      <c r="B1054" s="8" t="s">
        <v>1408</v>
      </c>
      <c r="C1054" s="8" t="s">
        <v>6076</v>
      </c>
      <c r="D1054" s="8" t="s">
        <v>7016</v>
      </c>
      <c r="E1054" s="8" t="s">
        <v>1407</v>
      </c>
      <c r="F1054" s="8">
        <v>0</v>
      </c>
      <c r="G1054" s="8">
        <v>11.69</v>
      </c>
      <c r="H1054" s="8">
        <v>11.698399999999999</v>
      </c>
      <c r="I1054" s="8">
        <v>0</v>
      </c>
    </row>
    <row r="1055" spans="1:9">
      <c r="A1055" s="8" t="s">
        <v>1339</v>
      </c>
      <c r="B1055" s="8" t="s">
        <v>1340</v>
      </c>
      <c r="C1055" s="8" t="s">
        <v>6076</v>
      </c>
      <c r="D1055" s="8" t="s">
        <v>6993</v>
      </c>
      <c r="E1055" s="8" t="s">
        <v>1339</v>
      </c>
      <c r="F1055" s="8">
        <v>0</v>
      </c>
      <c r="G1055" s="8">
        <v>58.25</v>
      </c>
      <c r="H1055" s="8">
        <v>58.25</v>
      </c>
      <c r="I1055" s="8">
        <v>0</v>
      </c>
    </row>
    <row r="1056" spans="1:9">
      <c r="A1056" s="8" t="s">
        <v>524</v>
      </c>
      <c r="B1056" s="8" t="s">
        <v>525</v>
      </c>
      <c r="C1056" s="8" t="s">
        <v>6076</v>
      </c>
      <c r="D1056" s="8">
        <v>0</v>
      </c>
      <c r="E1056" s="8" t="s">
        <v>524</v>
      </c>
      <c r="F1056" s="8">
        <v>0</v>
      </c>
      <c r="G1056" s="8">
        <v>1.63</v>
      </c>
      <c r="H1056" s="8">
        <v>1.56358</v>
      </c>
      <c r="I1056" s="8">
        <v>0</v>
      </c>
    </row>
    <row r="1057" spans="1:9">
      <c r="A1057" s="8" t="s">
        <v>12631</v>
      </c>
      <c r="B1057" s="8" t="s">
        <v>12595</v>
      </c>
      <c r="C1057" s="8" t="s">
        <v>4676</v>
      </c>
      <c r="D1057" s="8">
        <v>0</v>
      </c>
      <c r="E1057" s="8" t="s">
        <v>12631</v>
      </c>
      <c r="F1057" s="8">
        <v>0</v>
      </c>
      <c r="G1057" s="8">
        <v>0</v>
      </c>
      <c r="H1057" s="8">
        <v>0</v>
      </c>
      <c r="I1057" s="8" t="s">
        <v>2419</v>
      </c>
    </row>
    <row r="1058" spans="1:9">
      <c r="A1058" s="8" t="s">
        <v>1972</v>
      </c>
      <c r="B1058" s="35" t="s">
        <v>1973</v>
      </c>
      <c r="C1058" s="8" t="s">
        <v>6076</v>
      </c>
      <c r="D1058" s="8">
        <v>0</v>
      </c>
      <c r="E1058" s="8" t="s">
        <v>1972</v>
      </c>
      <c r="F1058" s="8">
        <v>0</v>
      </c>
      <c r="G1058" s="8">
        <v>0</v>
      </c>
      <c r="H1058" s="8">
        <v>0</v>
      </c>
      <c r="I1058" s="8">
        <v>0</v>
      </c>
    </row>
    <row r="1059" spans="1:9" ht="28.5">
      <c r="A1059" s="8" t="s">
        <v>329</v>
      </c>
      <c r="B1059" s="35" t="s">
        <v>330</v>
      </c>
      <c r="C1059" s="8" t="s">
        <v>6076</v>
      </c>
      <c r="D1059" s="8" t="s">
        <v>6938</v>
      </c>
      <c r="E1059" s="8" t="s">
        <v>329</v>
      </c>
      <c r="F1059" s="8">
        <v>0</v>
      </c>
      <c r="G1059" s="8">
        <v>43.43</v>
      </c>
      <c r="H1059" s="8">
        <v>43.43</v>
      </c>
      <c r="I1059" s="8">
        <v>0</v>
      </c>
    </row>
    <row r="1060" spans="1:9">
      <c r="A1060" s="8">
        <v>120310004</v>
      </c>
      <c r="B1060" s="8" t="s">
        <v>5155</v>
      </c>
      <c r="C1060" s="8" t="s">
        <v>4676</v>
      </c>
      <c r="D1060" s="8">
        <v>82450014</v>
      </c>
      <c r="E1060" s="8">
        <v>120310004</v>
      </c>
      <c r="F1060" s="8">
        <v>0</v>
      </c>
      <c r="G1060" s="8">
        <v>0.19</v>
      </c>
      <c r="H1060" s="8">
        <v>0</v>
      </c>
      <c r="I1060" s="8" t="s">
        <v>5137</v>
      </c>
    </row>
    <row r="1061" spans="1:9">
      <c r="A1061" s="8">
        <v>132010471</v>
      </c>
      <c r="B1061" s="8" t="s">
        <v>6026</v>
      </c>
      <c r="C1061" s="8" t="s">
        <v>4676</v>
      </c>
      <c r="D1061" s="8">
        <v>8001005292</v>
      </c>
      <c r="E1061" s="8">
        <v>132010471</v>
      </c>
      <c r="F1061" s="8">
        <v>0</v>
      </c>
      <c r="G1061" s="8">
        <v>0.01</v>
      </c>
      <c r="H1061" s="8">
        <v>5.0000000000000001E-3</v>
      </c>
      <c r="I1061" s="8" t="s">
        <v>4732</v>
      </c>
    </row>
    <row r="1062" spans="1:9">
      <c r="A1062" s="8">
        <v>112549</v>
      </c>
      <c r="B1062" s="8" t="s">
        <v>4920</v>
      </c>
      <c r="C1062" s="8" t="s">
        <v>4676</v>
      </c>
      <c r="D1062" s="8">
        <v>183899</v>
      </c>
      <c r="E1062" s="8">
        <v>112549</v>
      </c>
      <c r="F1062" s="8">
        <v>0</v>
      </c>
      <c r="G1062" s="8">
        <v>0</v>
      </c>
      <c r="H1062" s="8">
        <v>0</v>
      </c>
      <c r="I1062" s="8" t="s">
        <v>4768</v>
      </c>
    </row>
    <row r="1063" spans="1:9">
      <c r="A1063" s="8" t="s">
        <v>171</v>
      </c>
      <c r="B1063" s="8" t="s">
        <v>172</v>
      </c>
      <c r="C1063" s="8" t="s">
        <v>6076</v>
      </c>
      <c r="D1063" s="8">
        <v>0</v>
      </c>
      <c r="E1063" s="8" t="s">
        <v>171</v>
      </c>
      <c r="F1063" s="8">
        <v>0</v>
      </c>
      <c r="G1063" s="8">
        <v>11.9</v>
      </c>
      <c r="H1063" s="8">
        <v>0</v>
      </c>
      <c r="I1063" s="8">
        <v>0</v>
      </c>
    </row>
    <row r="1064" spans="1:9">
      <c r="A1064" s="8">
        <v>150000039</v>
      </c>
      <c r="B1064" s="8" t="s">
        <v>3038</v>
      </c>
      <c r="C1064" s="8" t="s">
        <v>4676</v>
      </c>
      <c r="D1064" s="8" t="s">
        <v>6277</v>
      </c>
      <c r="E1064" s="8">
        <v>150000039</v>
      </c>
      <c r="F1064" s="8">
        <v>0</v>
      </c>
      <c r="G1064" s="8">
        <v>0.04</v>
      </c>
      <c r="H1064" s="8">
        <v>0.10309</v>
      </c>
      <c r="I1064" s="8" t="s">
        <v>6278</v>
      </c>
    </row>
    <row r="1065" spans="1:9">
      <c r="A1065" s="8" t="s">
        <v>1019</v>
      </c>
      <c r="B1065" s="8" t="s">
        <v>1020</v>
      </c>
      <c r="C1065" s="8" t="s">
        <v>6076</v>
      </c>
      <c r="D1065" s="8">
        <v>0</v>
      </c>
      <c r="E1065" s="8" t="s">
        <v>1019</v>
      </c>
      <c r="F1065" s="8">
        <v>0</v>
      </c>
      <c r="G1065" s="8">
        <v>3.9</v>
      </c>
      <c r="H1065" s="8">
        <v>3.9</v>
      </c>
      <c r="I1065" s="8">
        <v>0</v>
      </c>
    </row>
    <row r="1066" spans="1:9">
      <c r="A1066" s="8" t="s">
        <v>1041</v>
      </c>
      <c r="B1066" s="8" t="s">
        <v>1042</v>
      </c>
      <c r="C1066" s="8" t="s">
        <v>6076</v>
      </c>
      <c r="D1066" s="8">
        <v>5090473515</v>
      </c>
      <c r="E1066" s="8" t="s">
        <v>1041</v>
      </c>
      <c r="F1066" s="8">
        <v>0</v>
      </c>
      <c r="G1066" s="8">
        <v>6.59</v>
      </c>
      <c r="H1066" s="8">
        <v>6.3201800000000006</v>
      </c>
      <c r="I1066" s="8">
        <v>0</v>
      </c>
    </row>
    <row r="1067" spans="1:9">
      <c r="A1067" s="8" t="s">
        <v>13906</v>
      </c>
      <c r="B1067" s="8" t="s">
        <v>13907</v>
      </c>
      <c r="C1067" s="8" t="s">
        <v>6076</v>
      </c>
      <c r="D1067" s="8" t="s">
        <v>13908</v>
      </c>
      <c r="E1067" s="8" t="s">
        <v>13906</v>
      </c>
      <c r="F1067" s="8">
        <v>0</v>
      </c>
      <c r="G1067" s="8">
        <v>21.01</v>
      </c>
      <c r="H1067" s="8">
        <v>0</v>
      </c>
      <c r="I1067" s="8">
        <v>0</v>
      </c>
    </row>
    <row r="1068" spans="1:9">
      <c r="A1068" s="8">
        <v>132010354</v>
      </c>
      <c r="B1068" s="8" t="s">
        <v>5988</v>
      </c>
      <c r="C1068" s="8" t="s">
        <v>4676</v>
      </c>
      <c r="D1068" s="8">
        <v>0</v>
      </c>
      <c r="E1068" s="8">
        <v>132010354</v>
      </c>
      <c r="F1068" s="8">
        <v>0</v>
      </c>
      <c r="G1068" s="8">
        <v>7.0000000000000007E-2</v>
      </c>
      <c r="H1068" s="8">
        <v>7.0400000000000004E-2</v>
      </c>
      <c r="I1068" s="8" t="s">
        <v>4732</v>
      </c>
    </row>
    <row r="1069" spans="1:9">
      <c r="A1069" s="8">
        <v>2388</v>
      </c>
      <c r="B1069" s="8" t="s">
        <v>7541</v>
      </c>
      <c r="C1069" s="8" t="s">
        <v>4676</v>
      </c>
      <c r="D1069" s="8">
        <v>25150</v>
      </c>
      <c r="E1069" s="8">
        <v>2388</v>
      </c>
      <c r="F1069" s="8">
        <v>0</v>
      </c>
      <c r="G1069" s="8">
        <v>0</v>
      </c>
      <c r="H1069" s="8">
        <v>0</v>
      </c>
      <c r="I1069" s="8" t="s">
        <v>1974</v>
      </c>
    </row>
    <row r="1070" spans="1:9">
      <c r="A1070" s="8">
        <v>112467</v>
      </c>
      <c r="B1070" s="8" t="s">
        <v>4874</v>
      </c>
      <c r="C1070" s="8" t="s">
        <v>4676</v>
      </c>
      <c r="D1070" s="8">
        <v>189598</v>
      </c>
      <c r="E1070" s="8">
        <v>112467</v>
      </c>
      <c r="F1070" s="8">
        <v>0</v>
      </c>
      <c r="G1070" s="8">
        <v>0.6</v>
      </c>
      <c r="H1070" s="8">
        <v>0</v>
      </c>
      <c r="I1070" s="8" t="s">
        <v>4755</v>
      </c>
    </row>
    <row r="1071" spans="1:9">
      <c r="A1071" s="8" t="s">
        <v>12422</v>
      </c>
      <c r="B1071" s="8" t="s">
        <v>12423</v>
      </c>
      <c r="C1071" s="8" t="s">
        <v>6076</v>
      </c>
      <c r="D1071" s="8">
        <v>0</v>
      </c>
      <c r="E1071" s="8" t="s">
        <v>12422</v>
      </c>
      <c r="F1071" s="8">
        <v>0</v>
      </c>
      <c r="G1071" s="8">
        <v>14.72</v>
      </c>
      <c r="H1071" s="8">
        <v>0</v>
      </c>
      <c r="I1071" s="8">
        <v>0</v>
      </c>
    </row>
    <row r="1072" spans="1:9">
      <c r="A1072" s="8">
        <v>132010012</v>
      </c>
      <c r="B1072" s="8" t="s">
        <v>5804</v>
      </c>
      <c r="C1072" s="8" t="s">
        <v>4676</v>
      </c>
      <c r="D1072" s="8">
        <v>0</v>
      </c>
      <c r="E1072" s="8">
        <v>132010012</v>
      </c>
      <c r="F1072" s="8">
        <v>0</v>
      </c>
      <c r="G1072" s="8">
        <v>0.09</v>
      </c>
      <c r="H1072" s="8">
        <v>0.11890000000000001</v>
      </c>
      <c r="I1072" s="8" t="s">
        <v>4732</v>
      </c>
    </row>
    <row r="1073" spans="1:9">
      <c r="A1073" s="8">
        <v>300000093</v>
      </c>
      <c r="B1073" s="8" t="s">
        <v>7784</v>
      </c>
      <c r="C1073" s="8" t="s">
        <v>4676</v>
      </c>
      <c r="D1073" s="8">
        <v>711041</v>
      </c>
      <c r="E1073" s="8">
        <v>300000093</v>
      </c>
      <c r="F1073" s="8">
        <v>0</v>
      </c>
      <c r="G1073" s="8">
        <v>0.05</v>
      </c>
      <c r="H1073" s="8">
        <v>0</v>
      </c>
      <c r="I1073" s="8">
        <v>0</v>
      </c>
    </row>
    <row r="1074" spans="1:9">
      <c r="A1074" s="8" t="s">
        <v>1057</v>
      </c>
      <c r="B1074" s="8" t="s">
        <v>1058</v>
      </c>
      <c r="C1074" s="8" t="s">
        <v>6076</v>
      </c>
      <c r="D1074" s="8">
        <v>0</v>
      </c>
      <c r="E1074" s="8" t="s">
        <v>1057</v>
      </c>
      <c r="F1074" s="8">
        <v>0</v>
      </c>
      <c r="G1074" s="8">
        <v>4.49</v>
      </c>
      <c r="H1074" s="8">
        <v>0</v>
      </c>
      <c r="I1074" s="8">
        <v>0</v>
      </c>
    </row>
    <row r="1075" spans="1:9">
      <c r="A1075" s="8" t="s">
        <v>821</v>
      </c>
      <c r="B1075" s="8" t="s">
        <v>822</v>
      </c>
      <c r="C1075" s="8" t="s">
        <v>6076</v>
      </c>
      <c r="D1075" s="8">
        <v>0</v>
      </c>
      <c r="E1075" s="8" t="s">
        <v>821</v>
      </c>
      <c r="F1075" s="8">
        <v>0</v>
      </c>
      <c r="G1075" s="8">
        <v>2.71</v>
      </c>
      <c r="H1075" s="8">
        <v>0</v>
      </c>
      <c r="I1075" s="8">
        <v>0</v>
      </c>
    </row>
    <row r="1076" spans="1:9">
      <c r="A1076" s="8">
        <v>112149</v>
      </c>
      <c r="B1076" s="8" t="s">
        <v>4767</v>
      </c>
      <c r="C1076" s="8" t="s">
        <v>4676</v>
      </c>
      <c r="D1076" s="8">
        <v>587456</v>
      </c>
      <c r="E1076" s="8">
        <v>112149</v>
      </c>
      <c r="F1076" s="8">
        <v>0</v>
      </c>
      <c r="G1076" s="8">
        <v>0.33</v>
      </c>
      <c r="H1076" s="8">
        <v>0</v>
      </c>
      <c r="I1076" s="8" t="s">
        <v>4768</v>
      </c>
    </row>
    <row r="1077" spans="1:9">
      <c r="A1077" s="8" t="s">
        <v>141</v>
      </c>
      <c r="B1077" s="35" t="s">
        <v>142</v>
      </c>
      <c r="C1077" s="8" t="s">
        <v>6076</v>
      </c>
      <c r="D1077" s="8">
        <v>599337</v>
      </c>
      <c r="E1077" s="8" t="s">
        <v>141</v>
      </c>
      <c r="F1077" s="8">
        <v>0</v>
      </c>
      <c r="G1077" s="8">
        <v>3</v>
      </c>
      <c r="H1077" s="8">
        <v>3</v>
      </c>
      <c r="I1077" s="8">
        <v>0</v>
      </c>
    </row>
    <row r="1078" spans="1:9">
      <c r="A1078" s="8">
        <v>300000273</v>
      </c>
      <c r="B1078" s="8" t="s">
        <v>8004</v>
      </c>
      <c r="C1078" s="8" t="s">
        <v>4676</v>
      </c>
      <c r="D1078" s="8">
        <v>0</v>
      </c>
      <c r="E1078" s="8">
        <v>300000273</v>
      </c>
      <c r="F1078" s="8">
        <v>0</v>
      </c>
      <c r="G1078" s="8">
        <v>0.21</v>
      </c>
      <c r="H1078" s="8">
        <v>0.21199999999999999</v>
      </c>
      <c r="I1078" s="8">
        <v>0</v>
      </c>
    </row>
    <row r="1079" spans="1:9" ht="28.5">
      <c r="A1079" s="8" t="s">
        <v>13555</v>
      </c>
      <c r="B1079" s="35" t="s">
        <v>13556</v>
      </c>
      <c r="C1079" s="8" t="s">
        <v>4676</v>
      </c>
      <c r="D1079" s="8">
        <v>0</v>
      </c>
      <c r="E1079" s="8" t="s">
        <v>13555</v>
      </c>
      <c r="F1079" s="8">
        <v>0</v>
      </c>
      <c r="G1079" s="8">
        <v>0</v>
      </c>
      <c r="H1079" s="8">
        <v>0</v>
      </c>
      <c r="I1079" s="8">
        <v>0</v>
      </c>
    </row>
    <row r="1080" spans="1:9">
      <c r="A1080" s="8" t="s">
        <v>1708</v>
      </c>
      <c r="B1080" s="8" t="s">
        <v>1709</v>
      </c>
      <c r="C1080" s="8" t="s">
        <v>4676</v>
      </c>
      <c r="D1080" s="8">
        <v>0</v>
      </c>
      <c r="E1080" s="8" t="s">
        <v>1708</v>
      </c>
      <c r="F1080" s="8">
        <v>0</v>
      </c>
      <c r="G1080" s="8">
        <v>0</v>
      </c>
      <c r="H1080" s="8">
        <v>0</v>
      </c>
      <c r="I1080" s="8">
        <v>0</v>
      </c>
    </row>
    <row r="1081" spans="1:9">
      <c r="A1081" s="8" t="s">
        <v>12640</v>
      </c>
      <c r="B1081" s="8" t="s">
        <v>12636</v>
      </c>
      <c r="C1081" s="8" t="s">
        <v>4676</v>
      </c>
      <c r="D1081" s="8">
        <v>0</v>
      </c>
      <c r="E1081" s="8" t="s">
        <v>12640</v>
      </c>
      <c r="F1081" s="8">
        <v>0</v>
      </c>
      <c r="G1081" s="8">
        <v>0</v>
      </c>
      <c r="H1081" s="8">
        <v>0</v>
      </c>
      <c r="I1081" s="8" t="s">
        <v>12634</v>
      </c>
    </row>
    <row r="1082" spans="1:9">
      <c r="A1082" s="8" t="s">
        <v>11770</v>
      </c>
      <c r="B1082" s="8" t="s">
        <v>11771</v>
      </c>
      <c r="C1082" s="8" t="s">
        <v>6076</v>
      </c>
      <c r="D1082" s="8">
        <v>0</v>
      </c>
      <c r="E1082" s="8" t="s">
        <v>11770</v>
      </c>
      <c r="F1082" s="8">
        <v>0</v>
      </c>
      <c r="G1082" s="8">
        <v>0</v>
      </c>
      <c r="H1082" s="8">
        <v>0</v>
      </c>
      <c r="I1082" s="8">
        <v>0</v>
      </c>
    </row>
    <row r="1083" spans="1:9" ht="28.5">
      <c r="A1083" s="8" t="s">
        <v>467</v>
      </c>
      <c r="B1083" s="35" t="s">
        <v>468</v>
      </c>
      <c r="C1083" s="8" t="s">
        <v>6076</v>
      </c>
      <c r="D1083" s="8" t="s">
        <v>6957</v>
      </c>
      <c r="E1083" s="8" t="s">
        <v>467</v>
      </c>
      <c r="F1083" s="8">
        <v>0</v>
      </c>
      <c r="G1083" s="8">
        <v>3.48</v>
      </c>
      <c r="H1083" s="8">
        <v>3.48</v>
      </c>
      <c r="I1083" s="8">
        <v>0</v>
      </c>
    </row>
    <row r="1084" spans="1:9">
      <c r="A1084" s="8">
        <v>150000066</v>
      </c>
      <c r="B1084" s="8" t="s">
        <v>3065</v>
      </c>
      <c r="C1084" s="8" t="s">
        <v>4676</v>
      </c>
      <c r="D1084" s="8" t="s">
        <v>6309</v>
      </c>
      <c r="E1084" s="8">
        <v>150000066</v>
      </c>
      <c r="F1084" s="8">
        <v>0</v>
      </c>
      <c r="G1084" s="8">
        <v>0.04</v>
      </c>
      <c r="H1084" s="8">
        <v>6.9589999999999999E-2</v>
      </c>
      <c r="I1084" s="8" t="s">
        <v>2412</v>
      </c>
    </row>
    <row r="1085" spans="1:9">
      <c r="A1085" s="8" t="s">
        <v>538</v>
      </c>
      <c r="B1085" s="8" t="s">
        <v>539</v>
      </c>
      <c r="C1085" s="8" t="s">
        <v>6076</v>
      </c>
      <c r="D1085" s="8">
        <v>0</v>
      </c>
      <c r="E1085" s="8" t="s">
        <v>538</v>
      </c>
      <c r="F1085" s="8">
        <v>0</v>
      </c>
      <c r="G1085" s="8">
        <v>1.1000000000000001</v>
      </c>
      <c r="H1085" s="8">
        <v>0</v>
      </c>
      <c r="I1085" s="8">
        <v>0</v>
      </c>
    </row>
    <row r="1086" spans="1:9">
      <c r="A1086" s="8" t="s">
        <v>1243</v>
      </c>
      <c r="B1086" s="8" t="s">
        <v>1244</v>
      </c>
      <c r="C1086" s="8" t="s">
        <v>6076</v>
      </c>
      <c r="D1086" s="8">
        <v>0</v>
      </c>
      <c r="E1086" s="8" t="s">
        <v>1243</v>
      </c>
      <c r="F1086" s="8">
        <v>0</v>
      </c>
      <c r="G1086" s="8">
        <v>4.28</v>
      </c>
      <c r="H1086" s="8">
        <v>4.28</v>
      </c>
      <c r="I1086" s="8">
        <v>0</v>
      </c>
    </row>
    <row r="1087" spans="1:9">
      <c r="A1087" s="8">
        <v>112431</v>
      </c>
      <c r="B1087" s="8" t="s">
        <v>4855</v>
      </c>
      <c r="C1087" s="8" t="s">
        <v>4676</v>
      </c>
      <c r="D1087" s="8">
        <v>587275</v>
      </c>
      <c r="E1087" s="8">
        <v>112431</v>
      </c>
      <c r="F1087" s="8">
        <v>0</v>
      </c>
      <c r="G1087" s="8">
        <v>0</v>
      </c>
      <c r="H1087" s="8">
        <v>0</v>
      </c>
      <c r="I1087" s="8">
        <v>0</v>
      </c>
    </row>
    <row r="1088" spans="1:9">
      <c r="A1088" s="8" t="s">
        <v>1105</v>
      </c>
      <c r="B1088" s="8" t="s">
        <v>1106</v>
      </c>
      <c r="C1088" s="8" t="s">
        <v>6076</v>
      </c>
      <c r="D1088" s="8">
        <v>5090467542</v>
      </c>
      <c r="E1088" s="8" t="s">
        <v>1105</v>
      </c>
      <c r="F1088" s="8">
        <v>0</v>
      </c>
      <c r="G1088" s="8">
        <v>2.2999999999999998</v>
      </c>
      <c r="H1088" s="8">
        <v>2.2999999999999998</v>
      </c>
      <c r="I1088" s="8">
        <v>0</v>
      </c>
    </row>
    <row r="1089" spans="1:9">
      <c r="A1089" s="8" t="s">
        <v>1071</v>
      </c>
      <c r="B1089" s="8" t="s">
        <v>1072</v>
      </c>
      <c r="C1089" s="8" t="s">
        <v>6076</v>
      </c>
      <c r="D1089" s="8">
        <v>0</v>
      </c>
      <c r="E1089" s="8" t="s">
        <v>1071</v>
      </c>
      <c r="F1089" s="8">
        <v>0</v>
      </c>
      <c r="G1089" s="8">
        <v>4.43</v>
      </c>
      <c r="H1089" s="8">
        <v>0</v>
      </c>
      <c r="I1089" s="8">
        <v>0</v>
      </c>
    </row>
    <row r="1090" spans="1:9">
      <c r="A1090" s="8">
        <v>210510012</v>
      </c>
      <c r="B1090" s="8" t="s">
        <v>7369</v>
      </c>
      <c r="C1090" s="8" t="s">
        <v>4676</v>
      </c>
      <c r="D1090" s="8">
        <v>27300372</v>
      </c>
      <c r="E1090" s="8">
        <v>210510012</v>
      </c>
      <c r="F1090" s="8">
        <v>0</v>
      </c>
      <c r="G1090" s="8">
        <v>0.02</v>
      </c>
      <c r="H1090" s="8">
        <v>0</v>
      </c>
      <c r="I1090" s="8">
        <v>0</v>
      </c>
    </row>
    <row r="1091" spans="1:9">
      <c r="A1091" s="8">
        <v>112198</v>
      </c>
      <c r="B1091" s="35" t="s">
        <v>4785</v>
      </c>
      <c r="C1091" s="8" t="s">
        <v>4676</v>
      </c>
      <c r="D1091" s="8">
        <v>107577</v>
      </c>
      <c r="E1091" s="8">
        <v>112198</v>
      </c>
      <c r="F1091" s="8">
        <v>0</v>
      </c>
      <c r="G1091" s="8">
        <v>0</v>
      </c>
      <c r="H1091" s="8">
        <v>0</v>
      </c>
      <c r="I1091" s="8" t="s">
        <v>4755</v>
      </c>
    </row>
    <row r="1092" spans="1:9" ht="28.5">
      <c r="A1092" s="8" t="s">
        <v>13714</v>
      </c>
      <c r="B1092" s="35" t="s">
        <v>13704</v>
      </c>
      <c r="C1092" s="8" t="s">
        <v>4676</v>
      </c>
      <c r="D1092" s="8">
        <v>0</v>
      </c>
      <c r="E1092" s="8" t="s">
        <v>13714</v>
      </c>
      <c r="F1092" s="8">
        <v>0</v>
      </c>
      <c r="G1092" s="8">
        <v>0.01</v>
      </c>
      <c r="H1092" s="8">
        <v>5.0000000000000001E-3</v>
      </c>
      <c r="I1092" s="8">
        <v>0</v>
      </c>
    </row>
    <row r="1093" spans="1:9">
      <c r="A1093" s="8" t="s">
        <v>1868</v>
      </c>
      <c r="B1093" s="35" t="s">
        <v>1869</v>
      </c>
      <c r="C1093" s="8" t="s">
        <v>7117</v>
      </c>
      <c r="D1093" s="8">
        <v>7760</v>
      </c>
      <c r="E1093" s="8" t="s">
        <v>1868</v>
      </c>
      <c r="F1093" s="8">
        <v>0</v>
      </c>
      <c r="G1093" s="8">
        <v>0.12</v>
      </c>
      <c r="H1093" s="8">
        <v>0</v>
      </c>
      <c r="I1093" s="8">
        <v>0</v>
      </c>
    </row>
    <row r="1094" spans="1:9">
      <c r="A1094" s="8" t="s">
        <v>1874</v>
      </c>
      <c r="B1094" s="35" t="s">
        <v>1875</v>
      </c>
      <c r="C1094" s="8" t="s">
        <v>7117</v>
      </c>
      <c r="D1094" s="8">
        <v>106458</v>
      </c>
      <c r="E1094" s="8" t="s">
        <v>1874</v>
      </c>
      <c r="F1094" s="8">
        <v>0</v>
      </c>
      <c r="G1094" s="8">
        <v>0.12</v>
      </c>
      <c r="H1094" s="8">
        <v>0</v>
      </c>
      <c r="I1094" s="8">
        <v>0</v>
      </c>
    </row>
    <row r="1095" spans="1:9">
      <c r="A1095" s="8" t="s">
        <v>1089</v>
      </c>
      <c r="B1095" s="35" t="s">
        <v>1090</v>
      </c>
      <c r="C1095" s="8" t="s">
        <v>6076</v>
      </c>
      <c r="D1095" s="8">
        <v>8001092681</v>
      </c>
      <c r="E1095" s="8" t="s">
        <v>1089</v>
      </c>
      <c r="F1095" s="8">
        <v>0</v>
      </c>
      <c r="G1095" s="8">
        <v>4.75</v>
      </c>
      <c r="H1095" s="8">
        <v>5.1150000000000002</v>
      </c>
      <c r="I1095" s="8">
        <v>0</v>
      </c>
    </row>
    <row r="1096" spans="1:9">
      <c r="A1096" s="8" t="s">
        <v>1221</v>
      </c>
      <c r="B1096" s="8" t="s">
        <v>1222</v>
      </c>
      <c r="C1096" s="8" t="s">
        <v>6076</v>
      </c>
      <c r="D1096" s="8">
        <v>414090</v>
      </c>
      <c r="E1096" s="8" t="s">
        <v>1221</v>
      </c>
      <c r="F1096" s="8">
        <v>0</v>
      </c>
      <c r="G1096" s="8">
        <v>3.33</v>
      </c>
      <c r="H1096" s="8">
        <v>3.33</v>
      </c>
      <c r="I1096" s="8" t="s">
        <v>6989</v>
      </c>
    </row>
    <row r="1097" spans="1:9">
      <c r="A1097" s="8" t="s">
        <v>11733</v>
      </c>
      <c r="B1097" s="8" t="s">
        <v>5115</v>
      </c>
      <c r="C1097" s="8" t="s">
        <v>4676</v>
      </c>
      <c r="D1097" s="8">
        <v>0</v>
      </c>
      <c r="E1097" s="8" t="s">
        <v>11733</v>
      </c>
      <c r="F1097" s="8">
        <v>0</v>
      </c>
      <c r="G1097" s="8">
        <v>0</v>
      </c>
      <c r="H1097" s="8">
        <v>0</v>
      </c>
      <c r="I1097" s="8" t="s">
        <v>4768</v>
      </c>
    </row>
    <row r="1098" spans="1:9">
      <c r="A1098" s="8" t="s">
        <v>277</v>
      </c>
      <c r="B1098" s="8" t="s">
        <v>278</v>
      </c>
      <c r="C1098" s="8" t="s">
        <v>6076</v>
      </c>
      <c r="D1098" s="8">
        <v>9000876787</v>
      </c>
      <c r="E1098" s="8" t="s">
        <v>277</v>
      </c>
      <c r="F1098" s="8">
        <v>0</v>
      </c>
      <c r="G1098" s="8">
        <v>29.65</v>
      </c>
      <c r="H1098" s="8">
        <v>0</v>
      </c>
      <c r="I1098" s="8">
        <v>0</v>
      </c>
    </row>
    <row r="1099" spans="1:9">
      <c r="A1099" s="8" t="s">
        <v>335</v>
      </c>
      <c r="B1099" s="8" t="s">
        <v>336</v>
      </c>
      <c r="C1099" s="8" t="s">
        <v>6076</v>
      </c>
      <c r="D1099" s="8">
        <v>0</v>
      </c>
      <c r="E1099" s="8" t="s">
        <v>335</v>
      </c>
      <c r="F1099" s="8">
        <v>0</v>
      </c>
      <c r="G1099" s="8">
        <v>17.45</v>
      </c>
      <c r="H1099" s="8">
        <v>17.45</v>
      </c>
      <c r="I1099" s="8">
        <v>0</v>
      </c>
    </row>
    <row r="1100" spans="1:9">
      <c r="A1100" s="8">
        <v>120310050</v>
      </c>
      <c r="B1100" s="8" t="s">
        <v>5185</v>
      </c>
      <c r="C1100" s="8" t="s">
        <v>4676</v>
      </c>
      <c r="D1100" s="8">
        <v>0</v>
      </c>
      <c r="E1100" s="8">
        <v>120310050</v>
      </c>
      <c r="F1100" s="8">
        <v>0</v>
      </c>
      <c r="G1100" s="8">
        <v>0</v>
      </c>
      <c r="H1100" s="8">
        <v>0</v>
      </c>
      <c r="I1100" s="8" t="s">
        <v>5147</v>
      </c>
    </row>
    <row r="1101" spans="1:9">
      <c r="A1101" s="8" t="s">
        <v>11234</v>
      </c>
      <c r="B1101" s="8" t="s">
        <v>11235</v>
      </c>
      <c r="C1101" s="8" t="s">
        <v>6076</v>
      </c>
      <c r="D1101" s="8">
        <v>0</v>
      </c>
      <c r="E1101" s="8" t="s">
        <v>11234</v>
      </c>
      <c r="F1101" s="8">
        <v>0</v>
      </c>
      <c r="G1101" s="8">
        <v>5.3</v>
      </c>
      <c r="H1101" s="8">
        <v>5.3</v>
      </c>
      <c r="I1101" s="8">
        <v>0</v>
      </c>
    </row>
    <row r="1102" spans="1:9">
      <c r="A1102" s="8">
        <v>120310049</v>
      </c>
      <c r="B1102" s="8" t="s">
        <v>5184</v>
      </c>
      <c r="C1102" s="8" t="s">
        <v>4676</v>
      </c>
      <c r="D1102" s="8">
        <v>0</v>
      </c>
      <c r="E1102" s="8">
        <v>120310049</v>
      </c>
      <c r="F1102" s="8">
        <v>0</v>
      </c>
      <c r="G1102" s="8">
        <v>0</v>
      </c>
      <c r="H1102" s="8">
        <v>0</v>
      </c>
      <c r="I1102" s="8" t="s">
        <v>5147</v>
      </c>
    </row>
    <row r="1103" spans="1:9">
      <c r="A1103" s="8" t="s">
        <v>1113</v>
      </c>
      <c r="B1103" s="8" t="s">
        <v>1114</v>
      </c>
      <c r="C1103" s="8" t="s">
        <v>6076</v>
      </c>
      <c r="D1103" s="8">
        <v>0</v>
      </c>
      <c r="E1103" s="8" t="s">
        <v>1113</v>
      </c>
      <c r="F1103" s="8">
        <v>0</v>
      </c>
      <c r="G1103" s="8">
        <v>3.23</v>
      </c>
      <c r="H1103" s="8">
        <v>0</v>
      </c>
      <c r="I1103" s="8">
        <v>0</v>
      </c>
    </row>
    <row r="1104" spans="1:9">
      <c r="A1104" s="8">
        <v>112370</v>
      </c>
      <c r="B1104" s="8" t="s">
        <v>4831</v>
      </c>
      <c r="C1104" s="8" t="s">
        <v>4676</v>
      </c>
      <c r="D1104" s="8">
        <v>639061</v>
      </c>
      <c r="E1104" s="8">
        <v>112370</v>
      </c>
      <c r="F1104" s="8">
        <v>0</v>
      </c>
      <c r="G1104" s="8">
        <v>1.45</v>
      </c>
      <c r="H1104" s="8">
        <v>1.5391199999999998</v>
      </c>
      <c r="I1104" s="8" t="s">
        <v>4740</v>
      </c>
    </row>
    <row r="1105" spans="1:9">
      <c r="A1105" s="8" t="s">
        <v>542</v>
      </c>
      <c r="B1105" s="8" t="s">
        <v>543</v>
      </c>
      <c r="C1105" s="8" t="s">
        <v>6076</v>
      </c>
      <c r="D1105" s="8">
        <v>0</v>
      </c>
      <c r="E1105" s="8" t="s">
        <v>542</v>
      </c>
      <c r="F1105" s="8">
        <v>0</v>
      </c>
      <c r="G1105" s="8">
        <v>1.1399999999999999</v>
      </c>
      <c r="H1105" s="8">
        <v>0</v>
      </c>
      <c r="I1105" s="8">
        <v>0</v>
      </c>
    </row>
    <row r="1106" spans="1:9">
      <c r="A1106" s="8">
        <v>300000207</v>
      </c>
      <c r="B1106" s="8" t="s">
        <v>7934</v>
      </c>
      <c r="C1106" s="8" t="s">
        <v>4676</v>
      </c>
      <c r="D1106" s="8">
        <v>0</v>
      </c>
      <c r="E1106" s="8">
        <v>300000207</v>
      </c>
      <c r="F1106" s="8">
        <v>0</v>
      </c>
      <c r="G1106" s="8">
        <v>0.01</v>
      </c>
      <c r="H1106" s="8">
        <v>6.2500000000000003E-3</v>
      </c>
      <c r="I1106" s="8">
        <v>0</v>
      </c>
    </row>
    <row r="1107" spans="1:9">
      <c r="A1107" s="8" t="s">
        <v>12306</v>
      </c>
      <c r="B1107" s="8" t="s">
        <v>12307</v>
      </c>
      <c r="C1107" s="8" t="s">
        <v>4676</v>
      </c>
      <c r="D1107" s="8">
        <v>586764</v>
      </c>
      <c r="E1107" s="8" t="s">
        <v>12306</v>
      </c>
      <c r="F1107" s="8">
        <v>0</v>
      </c>
      <c r="G1107" s="8">
        <v>0</v>
      </c>
      <c r="H1107" s="8">
        <v>0</v>
      </c>
      <c r="I1107" s="8">
        <v>0</v>
      </c>
    </row>
    <row r="1108" spans="1:9">
      <c r="A1108" s="8" t="s">
        <v>1061</v>
      </c>
      <c r="B1108" s="8" t="s">
        <v>1062</v>
      </c>
      <c r="C1108" s="8" t="s">
        <v>6076</v>
      </c>
      <c r="D1108" s="8">
        <v>80028</v>
      </c>
      <c r="E1108" s="8" t="s">
        <v>1061</v>
      </c>
      <c r="F1108" s="8">
        <v>0</v>
      </c>
      <c r="G1108" s="8">
        <v>5.8</v>
      </c>
      <c r="H1108" s="8">
        <v>5.8</v>
      </c>
      <c r="I1108" s="8">
        <v>0</v>
      </c>
    </row>
    <row r="1109" spans="1:9">
      <c r="A1109" s="8">
        <v>112195</v>
      </c>
      <c r="B1109" s="8" t="s">
        <v>4798</v>
      </c>
      <c r="C1109" s="8" t="s">
        <v>4676</v>
      </c>
      <c r="D1109" s="8">
        <v>105557</v>
      </c>
      <c r="E1109" s="8">
        <v>112195</v>
      </c>
      <c r="F1109" s="8">
        <v>0</v>
      </c>
      <c r="G1109" s="8">
        <v>0</v>
      </c>
      <c r="H1109" s="8">
        <v>0</v>
      </c>
      <c r="I1109" s="8" t="s">
        <v>4755</v>
      </c>
    </row>
    <row r="1110" spans="1:9">
      <c r="A1110" s="8">
        <v>238010201</v>
      </c>
      <c r="B1110" s="8" t="s">
        <v>7549</v>
      </c>
      <c r="C1110" s="8" t="s">
        <v>4676</v>
      </c>
      <c r="D1110" s="8">
        <v>25153</v>
      </c>
      <c r="E1110" s="8">
        <v>238010201</v>
      </c>
      <c r="F1110" s="8">
        <v>0</v>
      </c>
      <c r="G1110" s="8">
        <v>0</v>
      </c>
      <c r="H1110" s="8">
        <v>0</v>
      </c>
      <c r="I1110" s="8" t="s">
        <v>7532</v>
      </c>
    </row>
    <row r="1111" spans="1:9">
      <c r="A1111" s="8">
        <v>300000371</v>
      </c>
      <c r="B1111" s="8" t="s">
        <v>8103</v>
      </c>
      <c r="C1111" s="8" t="s">
        <v>4676</v>
      </c>
      <c r="D1111" s="8">
        <v>189</v>
      </c>
      <c r="E1111" s="8">
        <v>300000371</v>
      </c>
      <c r="F1111" s="8">
        <v>0</v>
      </c>
      <c r="G1111" s="8">
        <v>14.29</v>
      </c>
      <c r="H1111" s="8">
        <v>14.288</v>
      </c>
      <c r="I1111" s="8">
        <v>0</v>
      </c>
    </row>
    <row r="1112" spans="1:9">
      <c r="A1112" s="8" t="s">
        <v>1069</v>
      </c>
      <c r="B1112" s="8" t="s">
        <v>1070</v>
      </c>
      <c r="C1112" s="8" t="s">
        <v>6076</v>
      </c>
      <c r="D1112" s="8">
        <v>0</v>
      </c>
      <c r="E1112" s="8" t="s">
        <v>1069</v>
      </c>
      <c r="F1112" s="8">
        <v>0</v>
      </c>
      <c r="G1112" s="8">
        <v>3.99</v>
      </c>
      <c r="H1112" s="8">
        <v>0</v>
      </c>
      <c r="I1112" s="8">
        <v>0</v>
      </c>
    </row>
    <row r="1113" spans="1:9">
      <c r="A1113" s="8">
        <v>132100671</v>
      </c>
      <c r="B1113" s="8" t="s">
        <v>13909</v>
      </c>
      <c r="C1113" s="8" t="s">
        <v>4676</v>
      </c>
      <c r="D1113" s="8">
        <v>8001309994</v>
      </c>
      <c r="E1113" s="8">
        <v>132100671</v>
      </c>
      <c r="F1113" s="8">
        <v>0</v>
      </c>
      <c r="G1113" s="8">
        <v>0</v>
      </c>
      <c r="H1113" s="8">
        <v>0.55830999999999997</v>
      </c>
      <c r="I1113" s="8" t="s">
        <v>6038</v>
      </c>
    </row>
    <row r="1114" spans="1:9">
      <c r="A1114" s="8">
        <v>300000378</v>
      </c>
      <c r="B1114" s="8" t="s">
        <v>8110</v>
      </c>
      <c r="C1114" s="8" t="s">
        <v>4676</v>
      </c>
      <c r="D1114" s="8">
        <v>8001291239</v>
      </c>
      <c r="E1114" s="8">
        <v>300000378</v>
      </c>
      <c r="F1114" s="8">
        <v>0</v>
      </c>
      <c r="G1114" s="8">
        <v>0.31</v>
      </c>
      <c r="H1114" s="8">
        <v>0.31989999999999996</v>
      </c>
      <c r="I1114" s="8">
        <v>0</v>
      </c>
    </row>
    <row r="1115" spans="1:9">
      <c r="A1115" s="8" t="s">
        <v>12677</v>
      </c>
      <c r="B1115" s="8" t="s">
        <v>12678</v>
      </c>
      <c r="C1115" s="8" t="s">
        <v>6076</v>
      </c>
      <c r="D1115" s="8" t="s">
        <v>12679</v>
      </c>
      <c r="E1115" s="8" t="s">
        <v>12677</v>
      </c>
      <c r="F1115" s="8">
        <v>0</v>
      </c>
      <c r="G1115" s="8">
        <v>19.71</v>
      </c>
      <c r="H1115" s="8">
        <v>0</v>
      </c>
      <c r="I1115" s="8" t="s">
        <v>6950</v>
      </c>
    </row>
    <row r="1116" spans="1:9">
      <c r="A1116" s="8" t="s">
        <v>11272</v>
      </c>
      <c r="B1116" s="8" t="s">
        <v>11273</v>
      </c>
      <c r="C1116" s="8" t="s">
        <v>6076</v>
      </c>
      <c r="D1116" s="8">
        <v>862001990</v>
      </c>
      <c r="E1116" s="8" t="s">
        <v>11272</v>
      </c>
      <c r="F1116" s="8">
        <v>0</v>
      </c>
      <c r="G1116" s="8">
        <v>3.15</v>
      </c>
      <c r="H1116" s="8">
        <v>3.15</v>
      </c>
      <c r="I1116" s="8">
        <v>0</v>
      </c>
    </row>
    <row r="1117" spans="1:9">
      <c r="A1117" s="8" t="s">
        <v>11282</v>
      </c>
      <c r="B1117" s="8" t="s">
        <v>11283</v>
      </c>
      <c r="C1117" s="8" t="s">
        <v>4676</v>
      </c>
      <c r="D1117" s="8">
        <v>0</v>
      </c>
      <c r="E1117" s="8" t="s">
        <v>11282</v>
      </c>
      <c r="F1117" s="8">
        <v>0</v>
      </c>
      <c r="G1117" s="8">
        <v>0</v>
      </c>
      <c r="H1117" s="8">
        <v>0</v>
      </c>
      <c r="I1117" s="8" t="s">
        <v>2055</v>
      </c>
    </row>
    <row r="1118" spans="1:9">
      <c r="A1118" s="8" t="s">
        <v>23</v>
      </c>
      <c r="B1118" s="8" t="s">
        <v>24</v>
      </c>
      <c r="C1118" s="8" t="s">
        <v>6076</v>
      </c>
      <c r="D1118" s="8">
        <v>0</v>
      </c>
      <c r="E1118" s="8" t="s">
        <v>23</v>
      </c>
      <c r="F1118" s="8">
        <v>0</v>
      </c>
      <c r="G1118" s="8">
        <v>15.43</v>
      </c>
      <c r="H1118" s="8">
        <v>11.756530000000001</v>
      </c>
      <c r="I1118" s="8">
        <v>0</v>
      </c>
    </row>
    <row r="1119" spans="1:9">
      <c r="A1119" s="8">
        <v>200500040</v>
      </c>
      <c r="B1119" s="8" t="s">
        <v>13910</v>
      </c>
      <c r="C1119" s="8" t="s">
        <v>4676</v>
      </c>
      <c r="D1119" s="8">
        <v>907927</v>
      </c>
      <c r="E1119" s="8">
        <v>200500040</v>
      </c>
      <c r="F1119" s="8">
        <v>0</v>
      </c>
      <c r="G1119" s="8">
        <v>0.01</v>
      </c>
      <c r="H1119" s="8">
        <v>5.0000000000000001E-3</v>
      </c>
      <c r="I1119" s="8">
        <v>0</v>
      </c>
    </row>
    <row r="1120" spans="1:9">
      <c r="A1120" s="8">
        <v>112482</v>
      </c>
      <c r="B1120" s="8" t="s">
        <v>4876</v>
      </c>
      <c r="C1120" s="8" t="s">
        <v>4676</v>
      </c>
      <c r="D1120" s="8">
        <v>174579</v>
      </c>
      <c r="E1120" s="8">
        <v>112482</v>
      </c>
      <c r="F1120" s="8">
        <v>0</v>
      </c>
      <c r="G1120" s="8">
        <v>0.45</v>
      </c>
      <c r="H1120" s="8">
        <v>0</v>
      </c>
      <c r="I1120" s="8" t="s">
        <v>4755</v>
      </c>
    </row>
    <row r="1121" spans="1:9">
      <c r="A1121" s="8" t="s">
        <v>1129</v>
      </c>
      <c r="B1121" s="8" t="s">
        <v>1130</v>
      </c>
      <c r="C1121" s="8" t="s">
        <v>6076</v>
      </c>
      <c r="D1121" s="8">
        <v>0</v>
      </c>
      <c r="E1121" s="8" t="s">
        <v>1129</v>
      </c>
      <c r="F1121" s="8">
        <v>0</v>
      </c>
      <c r="G1121" s="8">
        <v>1.58</v>
      </c>
      <c r="H1121" s="8">
        <v>0</v>
      </c>
      <c r="I1121" s="8">
        <v>0</v>
      </c>
    </row>
    <row r="1122" spans="1:9">
      <c r="A1122" s="8">
        <v>112124</v>
      </c>
      <c r="B1122" s="35" t="s">
        <v>4748</v>
      </c>
      <c r="C1122" s="8" t="s">
        <v>4676</v>
      </c>
      <c r="D1122" s="8">
        <v>121437</v>
      </c>
      <c r="E1122" s="8">
        <v>112124</v>
      </c>
      <c r="F1122" s="8">
        <v>0</v>
      </c>
      <c r="G1122" s="8">
        <v>0.1</v>
      </c>
      <c r="H1122" s="8">
        <v>0</v>
      </c>
      <c r="I1122" s="8" t="s">
        <v>4740</v>
      </c>
    </row>
    <row r="1123" spans="1:9" ht="28.5">
      <c r="A1123" s="8" t="s">
        <v>10589</v>
      </c>
      <c r="B1123" s="35" t="s">
        <v>10590</v>
      </c>
      <c r="C1123" s="8" t="s">
        <v>4676</v>
      </c>
      <c r="D1123" s="8">
        <v>341449</v>
      </c>
      <c r="E1123" s="8" t="s">
        <v>10589</v>
      </c>
      <c r="F1123" s="8">
        <v>0</v>
      </c>
      <c r="G1123" s="8">
        <v>0</v>
      </c>
      <c r="H1123" s="8">
        <v>0</v>
      </c>
      <c r="I1123" s="8">
        <v>0</v>
      </c>
    </row>
    <row r="1124" spans="1:9">
      <c r="A1124" s="8">
        <v>200500046</v>
      </c>
      <c r="B1124" s="35" t="s">
        <v>13911</v>
      </c>
      <c r="C1124" s="8" t="s">
        <v>4676</v>
      </c>
      <c r="D1124" s="8">
        <v>897441</v>
      </c>
      <c r="E1124" s="8">
        <v>200500046</v>
      </c>
      <c r="F1124" s="8">
        <v>0</v>
      </c>
      <c r="G1124" s="8">
        <v>0.01</v>
      </c>
      <c r="H1124" s="8">
        <v>5.0000000000000001E-3</v>
      </c>
      <c r="I1124" s="8" t="s">
        <v>4768</v>
      </c>
    </row>
    <row r="1125" spans="1:9">
      <c r="A1125" s="8" t="s">
        <v>1576</v>
      </c>
      <c r="B1125" s="8" t="s">
        <v>1577</v>
      </c>
      <c r="C1125" s="8" t="s">
        <v>6076</v>
      </c>
      <c r="D1125" s="8">
        <v>78052001</v>
      </c>
      <c r="E1125" s="8" t="s">
        <v>1576</v>
      </c>
      <c r="F1125" s="8">
        <v>0</v>
      </c>
      <c r="G1125" s="8">
        <v>7.52</v>
      </c>
      <c r="H1125" s="8">
        <v>0</v>
      </c>
      <c r="I1125" s="8">
        <v>0</v>
      </c>
    </row>
    <row r="1126" spans="1:9">
      <c r="A1126" s="8">
        <v>112518</v>
      </c>
      <c r="B1126" s="8" t="s">
        <v>4901</v>
      </c>
      <c r="C1126" s="8" t="s">
        <v>4676</v>
      </c>
      <c r="D1126" s="8">
        <v>183898</v>
      </c>
      <c r="E1126" s="8">
        <v>112518</v>
      </c>
      <c r="F1126" s="8">
        <v>0</v>
      </c>
      <c r="G1126" s="8">
        <v>0</v>
      </c>
      <c r="H1126" s="8">
        <v>0</v>
      </c>
      <c r="I1126" s="8" t="s">
        <v>4814</v>
      </c>
    </row>
    <row r="1127" spans="1:9" ht="28.5">
      <c r="A1127" s="8">
        <v>300000373</v>
      </c>
      <c r="B1127" s="35" t="s">
        <v>8105</v>
      </c>
      <c r="C1127" s="8" t="s">
        <v>4676</v>
      </c>
      <c r="D1127" s="8">
        <v>0</v>
      </c>
      <c r="E1127" s="8">
        <v>300000373</v>
      </c>
      <c r="F1127" s="8">
        <v>0</v>
      </c>
      <c r="G1127" s="8">
        <v>2.86</v>
      </c>
      <c r="H1127" s="8">
        <v>0</v>
      </c>
      <c r="I1127" s="8">
        <v>0</v>
      </c>
    </row>
    <row r="1128" spans="1:9">
      <c r="A1128" s="8" t="s">
        <v>1135</v>
      </c>
      <c r="B1128" s="35" t="s">
        <v>1136</v>
      </c>
      <c r="C1128" s="8" t="s">
        <v>6076</v>
      </c>
      <c r="D1128" s="8">
        <v>264172</v>
      </c>
      <c r="E1128" s="8" t="s">
        <v>1135</v>
      </c>
      <c r="F1128" s="8">
        <v>0</v>
      </c>
      <c r="G1128" s="8">
        <v>5</v>
      </c>
      <c r="H1128" s="8">
        <v>0</v>
      </c>
      <c r="I1128" s="8">
        <v>0</v>
      </c>
    </row>
    <row r="1129" spans="1:9">
      <c r="A1129" s="8" t="s">
        <v>1137</v>
      </c>
      <c r="B1129" s="35" t="s">
        <v>1138</v>
      </c>
      <c r="C1129" s="8" t="s">
        <v>6076</v>
      </c>
      <c r="D1129" s="8">
        <v>0</v>
      </c>
      <c r="E1129" s="8" t="s">
        <v>1137</v>
      </c>
      <c r="F1129" s="8">
        <v>0</v>
      </c>
      <c r="G1129" s="8">
        <v>2.2000000000000002</v>
      </c>
      <c r="H1129" s="8">
        <v>1.6167499999999999</v>
      </c>
      <c r="I1129" s="8">
        <v>0</v>
      </c>
    </row>
    <row r="1130" spans="1:9" ht="28.5">
      <c r="A1130" s="8" t="s">
        <v>13796</v>
      </c>
      <c r="B1130" s="35" t="s">
        <v>13797</v>
      </c>
      <c r="C1130" s="8" t="s">
        <v>6076</v>
      </c>
      <c r="D1130" s="8">
        <v>0</v>
      </c>
      <c r="E1130" s="8" t="s">
        <v>13796</v>
      </c>
      <c r="F1130" s="8">
        <v>0</v>
      </c>
      <c r="G1130" s="8">
        <v>11.09</v>
      </c>
      <c r="H1130" s="8">
        <v>9.9792000000000005</v>
      </c>
      <c r="I1130" s="8">
        <v>0</v>
      </c>
    </row>
    <row r="1131" spans="1:9">
      <c r="A1131" s="8" t="s">
        <v>13043</v>
      </c>
      <c r="B1131" s="35" t="s">
        <v>13044</v>
      </c>
      <c r="C1131" s="8" t="s">
        <v>6076</v>
      </c>
      <c r="D1131" s="8">
        <v>0</v>
      </c>
      <c r="E1131" s="8" t="s">
        <v>13043</v>
      </c>
      <c r="F1131" s="8">
        <v>0</v>
      </c>
      <c r="G1131" s="8">
        <v>1</v>
      </c>
      <c r="H1131" s="8">
        <v>1</v>
      </c>
      <c r="I1131" s="8">
        <v>0</v>
      </c>
    </row>
    <row r="1132" spans="1:9" ht="28.5">
      <c r="A1132" s="8">
        <v>208510022</v>
      </c>
      <c r="B1132" s="35" t="s">
        <v>7341</v>
      </c>
      <c r="C1132" s="8" t="s">
        <v>4676</v>
      </c>
      <c r="D1132" s="8">
        <v>241107</v>
      </c>
      <c r="E1132" s="8">
        <v>208510022</v>
      </c>
      <c r="F1132" s="8">
        <v>0</v>
      </c>
      <c r="G1132" s="8">
        <v>0</v>
      </c>
      <c r="H1132" s="8">
        <v>0</v>
      </c>
      <c r="I1132" s="8" t="s">
        <v>7245</v>
      </c>
    </row>
    <row r="1133" spans="1:9" ht="28.5">
      <c r="A1133" s="8">
        <v>238500001</v>
      </c>
      <c r="B1133" s="35" t="s">
        <v>13912</v>
      </c>
      <c r="C1133" s="8" t="s">
        <v>4676</v>
      </c>
      <c r="D1133" s="8">
        <v>21656</v>
      </c>
      <c r="E1133" s="8">
        <v>238500001</v>
      </c>
      <c r="F1133" s="8">
        <v>0</v>
      </c>
      <c r="G1133" s="8">
        <v>0.01</v>
      </c>
      <c r="H1133" s="8">
        <v>5.0000000000000001E-3</v>
      </c>
      <c r="I1133" s="8" t="s">
        <v>1974</v>
      </c>
    </row>
    <row r="1134" spans="1:9">
      <c r="A1134" s="8" t="s">
        <v>11726</v>
      </c>
      <c r="B1134" s="35" t="s">
        <v>11727</v>
      </c>
      <c r="C1134" s="8" t="s">
        <v>6076</v>
      </c>
      <c r="D1134" s="8" t="s">
        <v>11728</v>
      </c>
      <c r="E1134" s="8" t="s">
        <v>11726</v>
      </c>
      <c r="F1134" s="8">
        <v>0</v>
      </c>
      <c r="G1134" s="8">
        <v>4.6500000000000004</v>
      </c>
      <c r="H1134" s="8">
        <v>0</v>
      </c>
      <c r="I1134" s="8" t="s">
        <v>11579</v>
      </c>
    </row>
    <row r="1135" spans="1:9">
      <c r="A1135" s="8">
        <v>238500002</v>
      </c>
      <c r="B1135" s="8" t="s">
        <v>13913</v>
      </c>
      <c r="C1135" s="8" t="s">
        <v>4676</v>
      </c>
      <c r="D1135" s="8">
        <v>21657</v>
      </c>
      <c r="E1135" s="8">
        <v>238500002</v>
      </c>
      <c r="F1135" s="8">
        <v>0</v>
      </c>
      <c r="G1135" s="8">
        <v>0.01</v>
      </c>
      <c r="H1135" s="8">
        <v>5.0000000000000001E-3</v>
      </c>
      <c r="I1135" s="8" t="s">
        <v>1974</v>
      </c>
    </row>
    <row r="1136" spans="1:9" ht="28.5">
      <c r="A1136" s="8">
        <v>205500004</v>
      </c>
      <c r="B1136" s="35" t="s">
        <v>7233</v>
      </c>
      <c r="C1136" s="8" t="s">
        <v>4676</v>
      </c>
      <c r="D1136" s="8">
        <v>0</v>
      </c>
      <c r="E1136" s="8">
        <v>205500004</v>
      </c>
      <c r="F1136" s="8">
        <v>0</v>
      </c>
      <c r="G1136" s="8">
        <v>0.01</v>
      </c>
      <c r="H1136" s="8">
        <v>5.0000000000000001E-3</v>
      </c>
      <c r="I1136" s="8" t="s">
        <v>7225</v>
      </c>
    </row>
    <row r="1137" spans="1:9">
      <c r="A1137" s="8" t="s">
        <v>544</v>
      </c>
      <c r="B1137" s="35" t="s">
        <v>545</v>
      </c>
      <c r="C1137" s="8" t="s">
        <v>6076</v>
      </c>
      <c r="D1137" s="8">
        <v>0</v>
      </c>
      <c r="E1137" s="8" t="s">
        <v>544</v>
      </c>
      <c r="F1137" s="8">
        <v>0</v>
      </c>
      <c r="G1137" s="8">
        <v>1.1399999999999999</v>
      </c>
      <c r="H1137" s="8">
        <v>0</v>
      </c>
      <c r="I1137" s="8">
        <v>0</v>
      </c>
    </row>
    <row r="1138" spans="1:9">
      <c r="A1138" s="8" t="s">
        <v>12721</v>
      </c>
      <c r="B1138" s="35" t="s">
        <v>1384</v>
      </c>
      <c r="C1138" s="8" t="s">
        <v>6076</v>
      </c>
      <c r="D1138" s="8" t="s">
        <v>12722</v>
      </c>
      <c r="E1138" s="8" t="s">
        <v>12721</v>
      </c>
      <c r="F1138" s="8">
        <v>0</v>
      </c>
      <c r="G1138" s="8">
        <v>6.8</v>
      </c>
      <c r="H1138" s="8">
        <v>5.0000000000000001E-3</v>
      </c>
      <c r="I1138" s="8">
        <v>0</v>
      </c>
    </row>
    <row r="1139" spans="1:9">
      <c r="A1139" s="8">
        <v>204510011</v>
      </c>
      <c r="B1139" s="8" t="s">
        <v>7221</v>
      </c>
      <c r="C1139" s="8" t="s">
        <v>4676</v>
      </c>
      <c r="D1139" s="8">
        <v>82450458</v>
      </c>
      <c r="E1139" s="8">
        <v>204510011</v>
      </c>
      <c r="F1139" s="8">
        <v>0</v>
      </c>
      <c r="G1139" s="8">
        <v>0.14000000000000001</v>
      </c>
      <c r="H1139" s="8">
        <v>0</v>
      </c>
      <c r="I1139" s="8" t="s">
        <v>5137</v>
      </c>
    </row>
    <row r="1140" spans="1:9">
      <c r="A1140" s="8">
        <v>200500039</v>
      </c>
      <c r="B1140" s="35" t="s">
        <v>13914</v>
      </c>
      <c r="C1140" s="8" t="s">
        <v>4676</v>
      </c>
      <c r="D1140" s="8">
        <v>908580</v>
      </c>
      <c r="E1140" s="8">
        <v>200500039</v>
      </c>
      <c r="F1140" s="8">
        <v>0</v>
      </c>
      <c r="G1140" s="8">
        <v>0</v>
      </c>
      <c r="H1140" s="8">
        <v>5.0000000000000001E-3</v>
      </c>
      <c r="I1140" s="8" t="s">
        <v>4768</v>
      </c>
    </row>
    <row r="1141" spans="1:9">
      <c r="A1141" s="8">
        <v>112491</v>
      </c>
      <c r="B1141" s="8" t="s">
        <v>4879</v>
      </c>
      <c r="C1141" s="8" t="s">
        <v>4676</v>
      </c>
      <c r="D1141" s="8">
        <v>126929</v>
      </c>
      <c r="E1141" s="8">
        <v>112491</v>
      </c>
      <c r="F1141" s="8">
        <v>0</v>
      </c>
      <c r="G1141" s="8">
        <v>0</v>
      </c>
      <c r="H1141" s="8">
        <v>0</v>
      </c>
      <c r="I1141" s="8" t="s">
        <v>4755</v>
      </c>
    </row>
    <row r="1142" spans="1:9">
      <c r="A1142" s="8">
        <v>204510004</v>
      </c>
      <c r="B1142" s="8" t="s">
        <v>7213</v>
      </c>
      <c r="C1142" s="8" t="s">
        <v>4676</v>
      </c>
      <c r="D1142" s="8" t="s">
        <v>7214</v>
      </c>
      <c r="E1142" s="8">
        <v>204510004</v>
      </c>
      <c r="F1142" s="8">
        <v>0</v>
      </c>
      <c r="G1142" s="8">
        <v>0.15</v>
      </c>
      <c r="H1142" s="8">
        <v>0</v>
      </c>
      <c r="I1142" s="8" t="s">
        <v>5137</v>
      </c>
    </row>
    <row r="1143" spans="1:9">
      <c r="A1143" s="8" t="s">
        <v>1067</v>
      </c>
      <c r="B1143" s="8" t="s">
        <v>1068</v>
      </c>
      <c r="C1143" s="8" t="s">
        <v>6076</v>
      </c>
      <c r="D1143" s="8">
        <v>0</v>
      </c>
      <c r="E1143" s="8" t="s">
        <v>1067</v>
      </c>
      <c r="F1143" s="8">
        <v>0</v>
      </c>
      <c r="G1143" s="8">
        <v>3.4</v>
      </c>
      <c r="H1143" s="8">
        <v>0</v>
      </c>
      <c r="I1143" s="8">
        <v>0</v>
      </c>
    </row>
    <row r="1144" spans="1:9">
      <c r="A1144" s="8" t="s">
        <v>11720</v>
      </c>
      <c r="B1144" s="8" t="s">
        <v>11721</v>
      </c>
      <c r="C1144" s="8" t="s">
        <v>6076</v>
      </c>
      <c r="D1144" s="8" t="s">
        <v>11722</v>
      </c>
      <c r="E1144" s="8" t="s">
        <v>11720</v>
      </c>
      <c r="F1144" s="8">
        <v>0</v>
      </c>
      <c r="G1144" s="8">
        <v>19.5</v>
      </c>
      <c r="H1144" s="8">
        <v>0</v>
      </c>
      <c r="I1144" s="8" t="s">
        <v>11579</v>
      </c>
    </row>
    <row r="1145" spans="1:9">
      <c r="A1145" s="8">
        <v>120110028</v>
      </c>
      <c r="B1145" s="8" t="s">
        <v>5133</v>
      </c>
      <c r="C1145" s="8" t="s">
        <v>4676</v>
      </c>
      <c r="D1145" s="8">
        <v>469570</v>
      </c>
      <c r="E1145" s="8">
        <v>120110028</v>
      </c>
      <c r="F1145" s="8">
        <v>0</v>
      </c>
      <c r="G1145" s="8">
        <v>0</v>
      </c>
      <c r="H1145" s="8">
        <v>0</v>
      </c>
      <c r="I1145" s="8" t="s">
        <v>5130</v>
      </c>
    </row>
    <row r="1146" spans="1:9">
      <c r="A1146" s="8" t="s">
        <v>1586</v>
      </c>
      <c r="B1146" s="8" t="s">
        <v>1587</v>
      </c>
      <c r="C1146" s="8" t="s">
        <v>6076</v>
      </c>
      <c r="D1146" s="8" t="s">
        <v>7088</v>
      </c>
      <c r="E1146" s="8" t="s">
        <v>1586</v>
      </c>
      <c r="F1146" s="8">
        <v>0</v>
      </c>
      <c r="G1146" s="8">
        <v>24.95</v>
      </c>
      <c r="H1146" s="8">
        <v>0</v>
      </c>
      <c r="I1146" s="8">
        <v>0</v>
      </c>
    </row>
    <row r="1147" spans="1:9" ht="28.5">
      <c r="A1147" s="8">
        <v>30307</v>
      </c>
      <c r="B1147" s="35" t="s">
        <v>8236</v>
      </c>
      <c r="C1147" s="8" t="s">
        <v>4676</v>
      </c>
      <c r="D1147" s="8">
        <v>0</v>
      </c>
      <c r="E1147" s="8">
        <v>30307</v>
      </c>
      <c r="F1147" s="8">
        <v>0</v>
      </c>
      <c r="G1147" s="8">
        <v>0.62</v>
      </c>
      <c r="H1147" s="8">
        <v>0.61</v>
      </c>
      <c r="I1147" s="8" t="s">
        <v>7906</v>
      </c>
    </row>
    <row r="1148" spans="1:9">
      <c r="A1148" s="8">
        <v>300000229</v>
      </c>
      <c r="B1148" s="35" t="s">
        <v>7958</v>
      </c>
      <c r="C1148" s="8" t="s">
        <v>4676</v>
      </c>
      <c r="D1148" s="8">
        <v>0</v>
      </c>
      <c r="E1148" s="8">
        <v>300000229</v>
      </c>
      <c r="F1148" s="8">
        <v>0</v>
      </c>
      <c r="G1148" s="8">
        <v>0.08</v>
      </c>
      <c r="H1148" s="8">
        <v>8.8800000000000004E-2</v>
      </c>
      <c r="I1148" s="8">
        <v>0</v>
      </c>
    </row>
    <row r="1149" spans="1:9">
      <c r="A1149" s="8">
        <v>208510014</v>
      </c>
      <c r="B1149" s="35" t="s">
        <v>7333</v>
      </c>
      <c r="C1149" s="8" t="s">
        <v>4676</v>
      </c>
      <c r="D1149" s="8">
        <v>242094</v>
      </c>
      <c r="E1149" s="8">
        <v>208510014</v>
      </c>
      <c r="F1149" s="8">
        <v>0</v>
      </c>
      <c r="G1149" s="8">
        <v>0</v>
      </c>
      <c r="H1149" s="8">
        <v>0</v>
      </c>
      <c r="I1149" s="8" t="s">
        <v>7245</v>
      </c>
    </row>
    <row r="1150" spans="1:9">
      <c r="A1150" s="8">
        <v>112192</v>
      </c>
      <c r="B1150" s="35" t="s">
        <v>4794</v>
      </c>
      <c r="C1150" s="8" t="s">
        <v>4676</v>
      </c>
      <c r="D1150" s="8">
        <v>110189</v>
      </c>
      <c r="E1150" s="8">
        <v>112192</v>
      </c>
      <c r="F1150" s="8">
        <v>0</v>
      </c>
      <c r="G1150" s="8">
        <v>0</v>
      </c>
      <c r="H1150" s="8">
        <v>7.2719999999999993E-2</v>
      </c>
      <c r="I1150" s="8" t="s">
        <v>4795</v>
      </c>
    </row>
    <row r="1151" spans="1:9">
      <c r="A1151" s="8">
        <v>112129</v>
      </c>
      <c r="B1151" s="8" t="s">
        <v>4750</v>
      </c>
      <c r="C1151" s="8" t="s">
        <v>4676</v>
      </c>
      <c r="D1151" s="8">
        <v>642739</v>
      </c>
      <c r="E1151" s="8">
        <v>112129</v>
      </c>
      <c r="F1151" s="8">
        <v>0</v>
      </c>
      <c r="G1151" s="8">
        <v>1.03</v>
      </c>
      <c r="H1151" s="8">
        <v>0</v>
      </c>
      <c r="I1151" s="8" t="s">
        <v>4740</v>
      </c>
    </row>
    <row r="1152" spans="1:9">
      <c r="A1152" s="8">
        <v>200500042</v>
      </c>
      <c r="B1152" s="8" t="s">
        <v>13915</v>
      </c>
      <c r="C1152" s="8" t="s">
        <v>4676</v>
      </c>
      <c r="D1152" s="8">
        <v>870528</v>
      </c>
      <c r="E1152" s="8">
        <v>200500042</v>
      </c>
      <c r="F1152" s="8">
        <v>0</v>
      </c>
      <c r="G1152" s="8">
        <v>0.01</v>
      </c>
      <c r="H1152" s="8">
        <v>5.0000000000000001E-3</v>
      </c>
      <c r="I1152" s="8" t="s">
        <v>4768</v>
      </c>
    </row>
    <row r="1153" spans="1:9">
      <c r="A1153" s="8">
        <v>126000018</v>
      </c>
      <c r="B1153" s="35" t="s">
        <v>2430</v>
      </c>
      <c r="C1153" s="8" t="s">
        <v>4676</v>
      </c>
      <c r="D1153" s="8">
        <v>374612</v>
      </c>
      <c r="E1153" s="8">
        <v>126000018</v>
      </c>
      <c r="F1153" s="8">
        <v>0</v>
      </c>
      <c r="G1153" s="8">
        <v>0.08</v>
      </c>
      <c r="H1153" s="8">
        <v>7.9579999999999998E-2</v>
      </c>
      <c r="I1153" s="8" t="s">
        <v>2055</v>
      </c>
    </row>
    <row r="1154" spans="1:9" ht="28.5">
      <c r="A1154" s="8">
        <v>30304</v>
      </c>
      <c r="B1154" s="35" t="s">
        <v>8233</v>
      </c>
      <c r="C1154" s="8" t="s">
        <v>4676</v>
      </c>
      <c r="D1154" s="8">
        <v>0</v>
      </c>
      <c r="E1154" s="8">
        <v>30304</v>
      </c>
      <c r="F1154" s="8">
        <v>0</v>
      </c>
      <c r="G1154" s="8">
        <v>0.6</v>
      </c>
      <c r="H1154" s="8">
        <v>0</v>
      </c>
      <c r="I1154" s="8" t="s">
        <v>7906</v>
      </c>
    </row>
    <row r="1155" spans="1:9">
      <c r="A1155" s="8">
        <v>113289</v>
      </c>
      <c r="B1155" s="35" t="s">
        <v>5031</v>
      </c>
      <c r="C1155" s="8" t="s">
        <v>4676</v>
      </c>
      <c r="D1155" s="8">
        <v>5090474379</v>
      </c>
      <c r="E1155" s="8">
        <v>113289</v>
      </c>
      <c r="F1155" s="8">
        <v>0</v>
      </c>
      <c r="G1155" s="8">
        <v>0.39</v>
      </c>
      <c r="H1155" s="8">
        <v>0</v>
      </c>
      <c r="I1155" s="8">
        <v>0</v>
      </c>
    </row>
    <row r="1156" spans="1:9">
      <c r="A1156" s="8" t="s">
        <v>11429</v>
      </c>
      <c r="B1156" s="35" t="s">
        <v>11428</v>
      </c>
      <c r="C1156" s="8" t="s">
        <v>6076</v>
      </c>
      <c r="D1156" s="8">
        <v>414647</v>
      </c>
      <c r="E1156" s="8" t="s">
        <v>11429</v>
      </c>
      <c r="F1156" s="8">
        <v>0</v>
      </c>
      <c r="G1156" s="8">
        <v>0.54</v>
      </c>
      <c r="H1156" s="8">
        <v>0</v>
      </c>
      <c r="I1156" s="8">
        <v>0</v>
      </c>
    </row>
    <row r="1157" spans="1:9">
      <c r="A1157" s="8" t="s">
        <v>12187</v>
      </c>
      <c r="B1157" s="8" t="s">
        <v>12188</v>
      </c>
      <c r="C1157" s="8" t="s">
        <v>6076</v>
      </c>
      <c r="D1157" s="8">
        <v>0</v>
      </c>
      <c r="E1157" s="8" t="s">
        <v>12187</v>
      </c>
      <c r="F1157" s="8">
        <v>0</v>
      </c>
      <c r="G1157" s="8">
        <v>0</v>
      </c>
      <c r="H1157" s="8">
        <v>0</v>
      </c>
      <c r="I1157" s="8">
        <v>0</v>
      </c>
    </row>
    <row r="1158" spans="1:9">
      <c r="A1158" s="8" t="s">
        <v>1628</v>
      </c>
      <c r="B1158" s="8" t="s">
        <v>1629</v>
      </c>
      <c r="C1158" s="8" t="s">
        <v>6076</v>
      </c>
      <c r="D1158" s="37" t="s">
        <v>7093</v>
      </c>
      <c r="E1158" s="8" t="s">
        <v>1628</v>
      </c>
      <c r="F1158" s="8">
        <v>0</v>
      </c>
      <c r="G1158" s="8">
        <v>30.07</v>
      </c>
      <c r="H1158" s="8">
        <v>0</v>
      </c>
      <c r="I1158" s="8">
        <v>0</v>
      </c>
    </row>
    <row r="1159" spans="1:9">
      <c r="A1159" s="8">
        <v>120110025</v>
      </c>
      <c r="B1159" s="8" t="s">
        <v>5129</v>
      </c>
      <c r="C1159" s="8" t="s">
        <v>4676</v>
      </c>
      <c r="D1159" s="37">
        <v>469530</v>
      </c>
      <c r="E1159" s="8">
        <v>120110025</v>
      </c>
      <c r="F1159" s="8">
        <v>0</v>
      </c>
      <c r="G1159" s="8">
        <v>0</v>
      </c>
      <c r="H1159" s="8">
        <v>0</v>
      </c>
      <c r="I1159" s="8" t="s">
        <v>5130</v>
      </c>
    </row>
    <row r="1160" spans="1:9">
      <c r="A1160" s="8" t="s">
        <v>13916</v>
      </c>
      <c r="B1160" s="8" t="s">
        <v>13917</v>
      </c>
      <c r="C1160" s="8" t="s">
        <v>6076</v>
      </c>
      <c r="D1160" s="37" t="s">
        <v>13918</v>
      </c>
      <c r="E1160" s="8" t="s">
        <v>13916</v>
      </c>
      <c r="F1160" s="8">
        <v>0</v>
      </c>
      <c r="G1160" s="8">
        <v>0</v>
      </c>
      <c r="H1160" s="8">
        <v>44.83</v>
      </c>
      <c r="I1160" s="8">
        <v>0</v>
      </c>
    </row>
    <row r="1161" spans="1:9">
      <c r="A1161" s="8">
        <v>113264</v>
      </c>
      <c r="B1161" s="8" t="s">
        <v>5023</v>
      </c>
      <c r="C1161" s="8" t="s">
        <v>4676</v>
      </c>
      <c r="D1161" s="37">
        <v>5090471682</v>
      </c>
      <c r="E1161" s="8">
        <v>113264</v>
      </c>
      <c r="F1161" s="8">
        <v>0</v>
      </c>
      <c r="G1161" s="8">
        <v>0.35</v>
      </c>
      <c r="H1161" s="8">
        <v>0</v>
      </c>
      <c r="I1161" s="8">
        <v>0</v>
      </c>
    </row>
    <row r="1162" spans="1:9">
      <c r="A1162" s="8">
        <v>113213</v>
      </c>
      <c r="B1162" s="8" t="s">
        <v>2295</v>
      </c>
      <c r="C1162" s="8" t="s">
        <v>4676</v>
      </c>
      <c r="D1162" s="8">
        <v>0</v>
      </c>
      <c r="E1162" s="8">
        <v>113213</v>
      </c>
      <c r="F1162" s="8">
        <v>0</v>
      </c>
      <c r="G1162" s="8">
        <v>0.15</v>
      </c>
      <c r="H1162" s="8">
        <v>0</v>
      </c>
      <c r="I1162" s="8">
        <v>0</v>
      </c>
    </row>
    <row r="1163" spans="1:9">
      <c r="A1163" s="8" t="s">
        <v>13703</v>
      </c>
      <c r="B1163" s="8" t="s">
        <v>13704</v>
      </c>
      <c r="C1163" s="8" t="s">
        <v>4676</v>
      </c>
      <c r="D1163" s="8">
        <v>0</v>
      </c>
      <c r="E1163" s="8" t="s">
        <v>13703</v>
      </c>
      <c r="F1163" s="8">
        <v>0</v>
      </c>
      <c r="G1163" s="8">
        <v>0.01</v>
      </c>
      <c r="H1163" s="8">
        <v>5.0000000000000001E-3</v>
      </c>
      <c r="I1163" s="8">
        <v>0</v>
      </c>
    </row>
    <row r="1164" spans="1:9">
      <c r="A1164" s="8" t="s">
        <v>1962</v>
      </c>
      <c r="B1164" s="8" t="s">
        <v>1963</v>
      </c>
      <c r="C1164" s="8" t="s">
        <v>6076</v>
      </c>
      <c r="D1164" s="8">
        <v>0</v>
      </c>
      <c r="E1164" s="8" t="s">
        <v>1962</v>
      </c>
      <c r="F1164" s="8">
        <v>0</v>
      </c>
      <c r="G1164" s="8">
        <v>9.65</v>
      </c>
      <c r="H1164" s="8">
        <v>9.65</v>
      </c>
      <c r="I1164" s="8">
        <v>0</v>
      </c>
    </row>
    <row r="1165" spans="1:9">
      <c r="A1165" s="8" t="s">
        <v>580</v>
      </c>
      <c r="B1165" s="8" t="s">
        <v>581</v>
      </c>
      <c r="C1165" s="8" t="s">
        <v>6076</v>
      </c>
      <c r="D1165" s="8">
        <v>0</v>
      </c>
      <c r="E1165" s="8" t="s">
        <v>580</v>
      </c>
      <c r="F1165" s="8">
        <v>0</v>
      </c>
      <c r="G1165" s="8">
        <v>3</v>
      </c>
      <c r="H1165" s="8">
        <v>3</v>
      </c>
      <c r="I1165" s="8">
        <v>0</v>
      </c>
    </row>
    <row r="1166" spans="1:9">
      <c r="A1166" s="8" t="s">
        <v>1592</v>
      </c>
      <c r="B1166" s="8" t="s">
        <v>1593</v>
      </c>
      <c r="C1166" s="8" t="s">
        <v>6076</v>
      </c>
      <c r="D1166" s="8">
        <v>76051013</v>
      </c>
      <c r="E1166" s="8" t="s">
        <v>1592</v>
      </c>
      <c r="F1166" s="8">
        <v>0</v>
      </c>
      <c r="G1166" s="8">
        <v>16.32</v>
      </c>
      <c r="H1166" s="8">
        <v>16.32</v>
      </c>
      <c r="I1166" s="8">
        <v>0</v>
      </c>
    </row>
    <row r="1167" spans="1:9">
      <c r="A1167" s="8" t="s">
        <v>1487</v>
      </c>
      <c r="B1167" s="35" t="s">
        <v>1488</v>
      </c>
      <c r="C1167" s="8" t="s">
        <v>6076</v>
      </c>
      <c r="D1167" s="8" t="s">
        <v>7048</v>
      </c>
      <c r="E1167" s="8" t="s">
        <v>1487</v>
      </c>
      <c r="F1167" s="8">
        <v>0</v>
      </c>
      <c r="G1167" s="8">
        <v>0</v>
      </c>
      <c r="H1167" s="8">
        <v>0</v>
      </c>
      <c r="I1167" s="8">
        <v>0</v>
      </c>
    </row>
    <row r="1168" spans="1:9" ht="28.5">
      <c r="A1168" s="8" t="s">
        <v>12174</v>
      </c>
      <c r="B1168" s="35" t="s">
        <v>12175</v>
      </c>
      <c r="C1168" s="8" t="s">
        <v>6076</v>
      </c>
      <c r="D1168" s="8">
        <v>0</v>
      </c>
      <c r="E1168" s="8" t="s">
        <v>12174</v>
      </c>
      <c r="F1168" s="8">
        <v>0</v>
      </c>
      <c r="G1168" s="8">
        <v>0</v>
      </c>
      <c r="H1168" s="8">
        <v>0</v>
      </c>
      <c r="I1168" s="8">
        <v>0</v>
      </c>
    </row>
    <row r="1169" spans="1:9" ht="28.5">
      <c r="A1169" s="8">
        <v>30303</v>
      </c>
      <c r="B1169" s="35" t="s">
        <v>8232</v>
      </c>
      <c r="C1169" s="8" t="s">
        <v>4676</v>
      </c>
      <c r="D1169" s="8">
        <v>0</v>
      </c>
      <c r="E1169" s="8">
        <v>30303</v>
      </c>
      <c r="F1169" s="8">
        <v>0</v>
      </c>
      <c r="G1169" s="8">
        <v>0.57999999999999996</v>
      </c>
      <c r="H1169" s="8">
        <v>0</v>
      </c>
      <c r="I1169" s="8">
        <v>0</v>
      </c>
    </row>
    <row r="1170" spans="1:9">
      <c r="A1170" s="8" t="s">
        <v>217</v>
      </c>
      <c r="B1170" s="35" t="s">
        <v>218</v>
      </c>
      <c r="C1170" s="8" t="s">
        <v>6076</v>
      </c>
      <c r="D1170" s="8">
        <v>13407</v>
      </c>
      <c r="E1170" s="8" t="s">
        <v>217</v>
      </c>
      <c r="F1170" s="8">
        <v>0</v>
      </c>
      <c r="G1170" s="8">
        <v>11.3</v>
      </c>
      <c r="H1170" s="8">
        <v>0</v>
      </c>
      <c r="I1170" s="8">
        <v>0</v>
      </c>
    </row>
    <row r="1171" spans="1:9" ht="28.5">
      <c r="A1171" s="8" t="s">
        <v>11494</v>
      </c>
      <c r="B1171" s="35" t="s">
        <v>11495</v>
      </c>
      <c r="C1171" s="8" t="s">
        <v>4676</v>
      </c>
      <c r="D1171" s="8">
        <v>697901</v>
      </c>
      <c r="E1171" s="8" t="s">
        <v>11494</v>
      </c>
      <c r="F1171" s="8">
        <v>0</v>
      </c>
      <c r="G1171" s="8">
        <v>0</v>
      </c>
      <c r="H1171" s="8">
        <v>0</v>
      </c>
      <c r="I1171" s="8">
        <v>0</v>
      </c>
    </row>
    <row r="1172" spans="1:9">
      <c r="A1172" s="8">
        <v>114700</v>
      </c>
      <c r="B1172" s="35" t="s">
        <v>5046</v>
      </c>
      <c r="C1172" s="8" t="s">
        <v>4676</v>
      </c>
      <c r="D1172" s="8">
        <v>0</v>
      </c>
      <c r="E1172" s="8">
        <v>114700</v>
      </c>
      <c r="F1172" s="8">
        <v>0</v>
      </c>
      <c r="G1172" s="8">
        <v>0</v>
      </c>
      <c r="H1172" s="8">
        <v>0</v>
      </c>
      <c r="I1172" s="8" t="s">
        <v>2191</v>
      </c>
    </row>
    <row r="1173" spans="1:9">
      <c r="A1173" s="8">
        <v>300000231</v>
      </c>
      <c r="B1173" s="35" t="s">
        <v>7960</v>
      </c>
      <c r="C1173" s="8" t="s">
        <v>4676</v>
      </c>
      <c r="D1173" s="8">
        <v>0</v>
      </c>
      <c r="E1173" s="8">
        <v>300000231</v>
      </c>
      <c r="F1173" s="8">
        <v>0</v>
      </c>
      <c r="G1173" s="8">
        <v>0.01</v>
      </c>
      <c r="H1173" s="8">
        <v>0</v>
      </c>
      <c r="I1173" s="8">
        <v>0</v>
      </c>
    </row>
    <row r="1174" spans="1:9" ht="28.5">
      <c r="A1174" s="8">
        <v>150000068</v>
      </c>
      <c r="B1174" s="35" t="s">
        <v>3067</v>
      </c>
      <c r="C1174" s="8" t="s">
        <v>4676</v>
      </c>
      <c r="D1174" s="8" t="s">
        <v>6311</v>
      </c>
      <c r="E1174" s="8">
        <v>150000068</v>
      </c>
      <c r="F1174" s="8">
        <v>0</v>
      </c>
      <c r="G1174" s="8">
        <v>0.06</v>
      </c>
      <c r="H1174" s="8">
        <v>6.2539999999999998E-2</v>
      </c>
      <c r="I1174" s="8" t="s">
        <v>2412</v>
      </c>
    </row>
    <row r="1175" spans="1:9">
      <c r="A1175" s="8" t="s">
        <v>572</v>
      </c>
      <c r="B1175" s="35" t="s">
        <v>573</v>
      </c>
      <c r="C1175" s="8" t="s">
        <v>6076</v>
      </c>
      <c r="D1175" s="8">
        <v>0</v>
      </c>
      <c r="E1175" s="8" t="s">
        <v>572</v>
      </c>
      <c r="F1175" s="8">
        <v>0</v>
      </c>
      <c r="G1175" s="8">
        <v>3.71</v>
      </c>
      <c r="H1175" s="8">
        <v>0</v>
      </c>
      <c r="I1175" s="8">
        <v>0</v>
      </c>
    </row>
    <row r="1176" spans="1:9">
      <c r="A1176" s="8">
        <v>300000305</v>
      </c>
      <c r="B1176" s="35" t="s">
        <v>8038</v>
      </c>
      <c r="C1176" s="8" t="s">
        <v>4676</v>
      </c>
      <c r="D1176" s="8">
        <v>1333</v>
      </c>
      <c r="E1176" s="8">
        <v>300000305</v>
      </c>
      <c r="F1176" s="8">
        <v>0</v>
      </c>
      <c r="G1176" s="8">
        <v>11</v>
      </c>
      <c r="H1176" s="8">
        <v>3.3</v>
      </c>
      <c r="I1176" s="8">
        <v>0</v>
      </c>
    </row>
    <row r="1177" spans="1:9">
      <c r="A1177" s="8" t="s">
        <v>337</v>
      </c>
      <c r="B1177" s="35" t="s">
        <v>338</v>
      </c>
      <c r="C1177" s="8" t="s">
        <v>6076</v>
      </c>
      <c r="D1177" s="8">
        <v>50100096</v>
      </c>
      <c r="E1177" s="8" t="s">
        <v>337</v>
      </c>
      <c r="F1177" s="8">
        <v>0</v>
      </c>
      <c r="G1177" s="8">
        <v>25.5</v>
      </c>
      <c r="H1177" s="8">
        <v>25.5</v>
      </c>
      <c r="I1177" s="8" t="s">
        <v>6327</v>
      </c>
    </row>
    <row r="1178" spans="1:9" ht="28.5">
      <c r="A1178" s="8" t="s">
        <v>11357</v>
      </c>
      <c r="B1178" s="35" t="s">
        <v>1585</v>
      </c>
      <c r="C1178" s="8" t="s">
        <v>6076</v>
      </c>
      <c r="D1178" s="8" t="s">
        <v>11358</v>
      </c>
      <c r="E1178" s="8" t="s">
        <v>11357</v>
      </c>
      <c r="F1178" s="8">
        <v>0</v>
      </c>
      <c r="G1178" s="8">
        <v>4.6500000000000004</v>
      </c>
      <c r="H1178" s="8">
        <v>0</v>
      </c>
      <c r="I1178" s="8">
        <v>0</v>
      </c>
    </row>
    <row r="1179" spans="1:9">
      <c r="A1179" s="8" t="s">
        <v>1259</v>
      </c>
      <c r="B1179" s="8" t="s">
        <v>1260</v>
      </c>
      <c r="C1179" s="8" t="s">
        <v>6076</v>
      </c>
      <c r="D1179" s="8">
        <v>50000030</v>
      </c>
      <c r="E1179" s="8" t="s">
        <v>1259</v>
      </c>
      <c r="F1179" s="8">
        <v>0</v>
      </c>
      <c r="G1179" s="8">
        <v>2.1</v>
      </c>
      <c r="H1179" s="8">
        <v>2.1</v>
      </c>
      <c r="I1179" s="8" t="s">
        <v>6327</v>
      </c>
    </row>
    <row r="1180" spans="1:9">
      <c r="A1180" s="8">
        <v>216100011</v>
      </c>
      <c r="B1180" s="35" t="s">
        <v>7474</v>
      </c>
      <c r="C1180" s="8" t="s">
        <v>4676</v>
      </c>
      <c r="D1180" s="8" t="s">
        <v>7475</v>
      </c>
      <c r="E1180" s="8">
        <v>216100011</v>
      </c>
      <c r="F1180" s="8">
        <v>0</v>
      </c>
      <c r="G1180" s="8">
        <v>0.4</v>
      </c>
      <c r="H1180" s="8">
        <v>4.0571999999999999</v>
      </c>
      <c r="I1180" s="8" t="s">
        <v>5374</v>
      </c>
    </row>
    <row r="1181" spans="1:9">
      <c r="A1181" s="8" t="s">
        <v>1938</v>
      </c>
      <c r="B1181" s="35" t="s">
        <v>1939</v>
      </c>
      <c r="C1181" s="8" t="s">
        <v>4676</v>
      </c>
      <c r="D1181" s="8">
        <v>0</v>
      </c>
      <c r="E1181" s="8" t="s">
        <v>1938</v>
      </c>
      <c r="F1181" s="8">
        <v>0</v>
      </c>
      <c r="G1181" s="8">
        <v>6.72</v>
      </c>
      <c r="H1181" s="8">
        <v>6.8893999999999993</v>
      </c>
      <c r="I1181" s="8">
        <v>0</v>
      </c>
    </row>
    <row r="1182" spans="1:9">
      <c r="A1182" s="8">
        <v>112495</v>
      </c>
      <c r="B1182" s="35" t="s">
        <v>4881</v>
      </c>
      <c r="C1182" s="8" t="s">
        <v>4676</v>
      </c>
      <c r="D1182" s="8">
        <v>180165</v>
      </c>
      <c r="E1182" s="8">
        <v>112495</v>
      </c>
      <c r="F1182" s="8">
        <v>0</v>
      </c>
      <c r="G1182" s="8">
        <v>0</v>
      </c>
      <c r="H1182" s="8">
        <v>0</v>
      </c>
      <c r="I1182" s="8" t="s">
        <v>4755</v>
      </c>
    </row>
    <row r="1183" spans="1:9">
      <c r="A1183" s="8" t="s">
        <v>13919</v>
      </c>
      <c r="B1183" s="35" t="s">
        <v>13920</v>
      </c>
      <c r="C1183" s="8" t="s">
        <v>6076</v>
      </c>
      <c r="D1183" s="8">
        <v>0</v>
      </c>
      <c r="E1183" s="8" t="s">
        <v>13919</v>
      </c>
      <c r="F1183" s="8">
        <v>0</v>
      </c>
      <c r="G1183" s="8">
        <v>10</v>
      </c>
      <c r="H1183" s="8">
        <v>10</v>
      </c>
      <c r="I1183" s="8">
        <v>0</v>
      </c>
    </row>
    <row r="1184" spans="1:9" ht="28.5">
      <c r="A1184" s="8" t="s">
        <v>213</v>
      </c>
      <c r="B1184" s="35" t="s">
        <v>214</v>
      </c>
      <c r="C1184" s="8" t="s">
        <v>6076</v>
      </c>
      <c r="D1184" s="8">
        <v>15300801</v>
      </c>
      <c r="E1184" s="8" t="s">
        <v>213</v>
      </c>
      <c r="F1184" s="8">
        <v>0</v>
      </c>
      <c r="G1184" s="8">
        <v>10.88</v>
      </c>
      <c r="H1184" s="8">
        <v>5.4664399999999995</v>
      </c>
      <c r="I1184" s="8">
        <v>0</v>
      </c>
    </row>
    <row r="1185" spans="1:9">
      <c r="A1185" s="8">
        <v>113302</v>
      </c>
      <c r="B1185" s="35" t="s">
        <v>5035</v>
      </c>
      <c r="C1185" s="8" t="s">
        <v>4676</v>
      </c>
      <c r="D1185" s="8">
        <v>5090483089</v>
      </c>
      <c r="E1185" s="8">
        <v>113302</v>
      </c>
      <c r="F1185" s="8">
        <v>0</v>
      </c>
      <c r="G1185" s="8">
        <v>0.65</v>
      </c>
      <c r="H1185" s="8">
        <v>1.1183800000000002</v>
      </c>
      <c r="I1185" s="8" t="s">
        <v>4735</v>
      </c>
    </row>
    <row r="1186" spans="1:9">
      <c r="A1186" s="8">
        <v>113267</v>
      </c>
      <c r="B1186" s="35" t="s">
        <v>5024</v>
      </c>
      <c r="C1186" s="8" t="s">
        <v>4676</v>
      </c>
      <c r="D1186" s="8">
        <v>5090468302</v>
      </c>
      <c r="E1186" s="8">
        <v>113267</v>
      </c>
      <c r="F1186" s="8">
        <v>0</v>
      </c>
      <c r="G1186" s="8">
        <v>0.3</v>
      </c>
      <c r="H1186" s="8">
        <v>0</v>
      </c>
      <c r="I1186" s="8">
        <v>0</v>
      </c>
    </row>
    <row r="1187" spans="1:9">
      <c r="A1187" s="8">
        <v>132510641</v>
      </c>
      <c r="B1187" s="35" t="s">
        <v>6138</v>
      </c>
      <c r="C1187" s="8" t="s">
        <v>4676</v>
      </c>
      <c r="D1187" s="8">
        <v>8001270791</v>
      </c>
      <c r="E1187" s="8">
        <v>132510641</v>
      </c>
      <c r="F1187" s="8">
        <v>0</v>
      </c>
      <c r="G1187" s="8">
        <v>1.8</v>
      </c>
      <c r="H1187" s="8">
        <v>0</v>
      </c>
      <c r="I1187" s="8" t="s">
        <v>6089</v>
      </c>
    </row>
    <row r="1188" spans="1:9" ht="28.5">
      <c r="A1188" s="8">
        <v>200510007</v>
      </c>
      <c r="B1188" s="35" t="s">
        <v>7172</v>
      </c>
      <c r="C1188" s="8" t="s">
        <v>4676</v>
      </c>
      <c r="D1188" s="8">
        <v>909770</v>
      </c>
      <c r="E1188" s="8">
        <v>200510007</v>
      </c>
      <c r="F1188" s="8">
        <v>0</v>
      </c>
      <c r="G1188" s="8">
        <v>0.18</v>
      </c>
      <c r="H1188" s="8">
        <v>0.1784</v>
      </c>
      <c r="I1188" s="8">
        <v>0</v>
      </c>
    </row>
    <row r="1189" spans="1:9">
      <c r="A1189" s="8" t="s">
        <v>11539</v>
      </c>
      <c r="B1189" s="35" t="s">
        <v>11540</v>
      </c>
      <c r="C1189" s="8" t="s">
        <v>4676</v>
      </c>
      <c r="D1189" s="8">
        <v>0</v>
      </c>
      <c r="E1189" s="8" t="s">
        <v>11539</v>
      </c>
      <c r="F1189" s="8">
        <v>0</v>
      </c>
      <c r="G1189" s="8">
        <v>0</v>
      </c>
      <c r="H1189" s="8">
        <v>0</v>
      </c>
      <c r="I1189" s="8" t="s">
        <v>11506</v>
      </c>
    </row>
    <row r="1190" spans="1:9">
      <c r="A1190" s="8">
        <v>300000304</v>
      </c>
      <c r="B1190" s="8" t="s">
        <v>8037</v>
      </c>
      <c r="C1190" s="8" t="s">
        <v>4676</v>
      </c>
      <c r="D1190" s="8">
        <v>1356</v>
      </c>
      <c r="E1190" s="8">
        <v>300000304</v>
      </c>
      <c r="F1190" s="8">
        <v>0</v>
      </c>
      <c r="G1190" s="8">
        <v>10.37</v>
      </c>
      <c r="H1190" s="8">
        <v>10.37</v>
      </c>
      <c r="I1190" s="8">
        <v>0</v>
      </c>
    </row>
    <row r="1191" spans="1:9" ht="28.5">
      <c r="A1191" s="8">
        <v>238010015</v>
      </c>
      <c r="B1191" s="35" t="s">
        <v>7546</v>
      </c>
      <c r="C1191" s="8" t="s">
        <v>4676</v>
      </c>
      <c r="D1191" s="8">
        <v>25166</v>
      </c>
      <c r="E1191" s="8">
        <v>238010015</v>
      </c>
      <c r="F1191" s="8">
        <v>0</v>
      </c>
      <c r="G1191" s="8">
        <v>0</v>
      </c>
      <c r="H1191" s="8">
        <v>0</v>
      </c>
      <c r="I1191" s="8" t="s">
        <v>7532</v>
      </c>
    </row>
    <row r="1192" spans="1:9">
      <c r="A1192" s="8">
        <v>112516</v>
      </c>
      <c r="B1192" s="35" t="s">
        <v>4899</v>
      </c>
      <c r="C1192" s="8" t="s">
        <v>4676</v>
      </c>
      <c r="D1192" s="8">
        <v>0</v>
      </c>
      <c r="E1192" s="8">
        <v>112516</v>
      </c>
      <c r="F1192" s="8">
        <v>0</v>
      </c>
      <c r="G1192" s="8">
        <v>0</v>
      </c>
      <c r="H1192" s="8">
        <v>1.2972000000000001</v>
      </c>
      <c r="I1192" s="8">
        <v>0</v>
      </c>
    </row>
    <row r="1193" spans="1:9">
      <c r="A1193" s="8">
        <v>112336</v>
      </c>
      <c r="B1193" s="8" t="s">
        <v>4829</v>
      </c>
      <c r="C1193" s="8" t="s">
        <v>4676</v>
      </c>
      <c r="D1193" s="8">
        <v>581275</v>
      </c>
      <c r="E1193" s="8">
        <v>112336</v>
      </c>
      <c r="F1193" s="8">
        <v>0</v>
      </c>
      <c r="G1193" s="8">
        <v>0</v>
      </c>
      <c r="H1193" s="8">
        <v>0</v>
      </c>
      <c r="I1193" s="8" t="s">
        <v>4768</v>
      </c>
    </row>
    <row r="1194" spans="1:9">
      <c r="A1194" s="8">
        <v>120010035</v>
      </c>
      <c r="B1194" s="35" t="s">
        <v>5100</v>
      </c>
      <c r="C1194" s="8" t="s">
        <v>4676</v>
      </c>
      <c r="D1194" s="8">
        <v>481299</v>
      </c>
      <c r="E1194" s="8">
        <v>120010035</v>
      </c>
      <c r="F1194" s="8">
        <v>0</v>
      </c>
      <c r="G1194" s="8">
        <v>1.21</v>
      </c>
      <c r="H1194" s="8">
        <v>0</v>
      </c>
      <c r="I1194" s="8" t="s">
        <v>5090</v>
      </c>
    </row>
    <row r="1195" spans="1:9">
      <c r="A1195" s="8">
        <v>208510012</v>
      </c>
      <c r="B1195" s="35" t="s">
        <v>7331</v>
      </c>
      <c r="C1195" s="8" t="s">
        <v>4676</v>
      </c>
      <c r="D1195" s="8">
        <v>242264</v>
      </c>
      <c r="E1195" s="8">
        <v>208510012</v>
      </c>
      <c r="F1195" s="8">
        <v>0</v>
      </c>
      <c r="G1195" s="8">
        <v>0</v>
      </c>
      <c r="H1195" s="8">
        <v>0</v>
      </c>
      <c r="I1195" s="8" t="s">
        <v>7245</v>
      </c>
    </row>
    <row r="1196" spans="1:9">
      <c r="A1196" s="8">
        <v>112190</v>
      </c>
      <c r="B1196" s="35" t="s">
        <v>4792</v>
      </c>
      <c r="C1196" s="8" t="s">
        <v>4676</v>
      </c>
      <c r="D1196" s="8">
        <v>105677</v>
      </c>
      <c r="E1196" s="8">
        <v>112190</v>
      </c>
      <c r="F1196" s="8">
        <v>0</v>
      </c>
      <c r="G1196" s="8">
        <v>0.46</v>
      </c>
      <c r="H1196" s="8">
        <v>0</v>
      </c>
      <c r="I1196" s="8" t="s">
        <v>4755</v>
      </c>
    </row>
    <row r="1197" spans="1:9">
      <c r="A1197" s="8" t="s">
        <v>465</v>
      </c>
      <c r="B1197" s="8" t="s">
        <v>466</v>
      </c>
      <c r="C1197" s="8" t="s">
        <v>6076</v>
      </c>
      <c r="D1197" s="8" t="s">
        <v>6956</v>
      </c>
      <c r="E1197" s="8" t="s">
        <v>465</v>
      </c>
      <c r="F1197" s="8">
        <v>0</v>
      </c>
      <c r="G1197" s="8">
        <v>19.25</v>
      </c>
      <c r="H1197" s="8">
        <v>19.25</v>
      </c>
      <c r="I1197" s="8">
        <v>0</v>
      </c>
    </row>
    <row r="1198" spans="1:9" ht="28.5">
      <c r="A1198" s="8" t="s">
        <v>1590</v>
      </c>
      <c r="B1198" s="35" t="s">
        <v>1591</v>
      </c>
      <c r="C1198" s="8" t="s">
        <v>6076</v>
      </c>
      <c r="D1198" s="8">
        <v>76051213</v>
      </c>
      <c r="E1198" s="8" t="s">
        <v>1590</v>
      </c>
      <c r="F1198" s="8">
        <v>0</v>
      </c>
      <c r="G1198" s="8">
        <v>13.32</v>
      </c>
      <c r="H1198" s="8">
        <v>13.32</v>
      </c>
      <c r="I1198" s="8">
        <v>0</v>
      </c>
    </row>
    <row r="1199" spans="1:9">
      <c r="A1199" s="8" t="s">
        <v>1596</v>
      </c>
      <c r="B1199" s="8" t="s">
        <v>1597</v>
      </c>
      <c r="C1199" s="8" t="s">
        <v>6076</v>
      </c>
      <c r="D1199" s="8">
        <v>0</v>
      </c>
      <c r="E1199" s="8" t="s">
        <v>1596</v>
      </c>
      <c r="F1199" s="8">
        <v>0</v>
      </c>
      <c r="G1199" s="8">
        <v>10.59</v>
      </c>
      <c r="H1199" s="8">
        <v>10.587</v>
      </c>
      <c r="I1199" s="8">
        <v>0</v>
      </c>
    </row>
    <row r="1200" spans="1:9">
      <c r="A1200" s="8">
        <v>132010472</v>
      </c>
      <c r="B1200" s="8" t="s">
        <v>6027</v>
      </c>
      <c r="C1200" s="8" t="s">
        <v>4676</v>
      </c>
      <c r="D1200" s="8">
        <v>5090476576</v>
      </c>
      <c r="E1200" s="8">
        <v>132010472</v>
      </c>
      <c r="F1200" s="8">
        <v>0</v>
      </c>
      <c r="G1200" s="8">
        <v>0.08</v>
      </c>
      <c r="H1200" s="8">
        <v>0</v>
      </c>
      <c r="I1200" s="8">
        <v>0</v>
      </c>
    </row>
    <row r="1201" spans="1:9">
      <c r="A1201" s="8" t="s">
        <v>189</v>
      </c>
      <c r="B1201" s="8" t="s">
        <v>190</v>
      </c>
      <c r="C1201" s="8" t="s">
        <v>6076</v>
      </c>
      <c r="D1201" s="8">
        <v>0</v>
      </c>
      <c r="E1201" s="8" t="s">
        <v>189</v>
      </c>
      <c r="F1201" s="8">
        <v>0</v>
      </c>
      <c r="G1201" s="8">
        <v>11.31</v>
      </c>
      <c r="H1201" s="8">
        <v>0</v>
      </c>
      <c r="I1201" s="8">
        <v>0</v>
      </c>
    </row>
    <row r="1202" spans="1:9">
      <c r="A1202" s="8">
        <v>112143</v>
      </c>
      <c r="B1202" s="8" t="s">
        <v>4760</v>
      </c>
      <c r="C1202" s="8" t="s">
        <v>4676</v>
      </c>
      <c r="D1202" s="8">
        <v>0</v>
      </c>
      <c r="E1202" s="8">
        <v>112143</v>
      </c>
      <c r="F1202" s="8">
        <v>0</v>
      </c>
      <c r="G1202" s="8">
        <v>0</v>
      </c>
      <c r="H1202" s="8">
        <v>0</v>
      </c>
      <c r="I1202" s="8" t="s">
        <v>4755</v>
      </c>
    </row>
    <row r="1203" spans="1:9">
      <c r="A1203" s="8" t="s">
        <v>12150</v>
      </c>
      <c r="B1203" s="8" t="s">
        <v>12151</v>
      </c>
      <c r="C1203" s="8" t="s">
        <v>6076</v>
      </c>
      <c r="D1203" s="8">
        <v>76255201</v>
      </c>
      <c r="E1203" s="8" t="s">
        <v>12150</v>
      </c>
      <c r="F1203" s="8">
        <v>0</v>
      </c>
      <c r="G1203" s="8">
        <v>0</v>
      </c>
      <c r="H1203" s="8">
        <v>0</v>
      </c>
      <c r="I1203" s="8">
        <v>0</v>
      </c>
    </row>
    <row r="1204" spans="1:9">
      <c r="A1204" s="8" t="s">
        <v>11571</v>
      </c>
      <c r="B1204" s="8" t="s">
        <v>11572</v>
      </c>
      <c r="C1204" s="8" t="s">
        <v>6076</v>
      </c>
      <c r="D1204" s="8">
        <v>0</v>
      </c>
      <c r="E1204" s="8" t="s">
        <v>11571</v>
      </c>
      <c r="F1204" s="8">
        <v>0</v>
      </c>
      <c r="G1204" s="8">
        <v>0</v>
      </c>
      <c r="H1204" s="8">
        <v>0</v>
      </c>
      <c r="I1204" s="8" t="s">
        <v>11570</v>
      </c>
    </row>
    <row r="1205" spans="1:9">
      <c r="A1205" s="8" t="s">
        <v>11021</v>
      </c>
      <c r="B1205" s="35" t="s">
        <v>11022</v>
      </c>
      <c r="C1205" s="8" t="s">
        <v>6076</v>
      </c>
      <c r="D1205" s="8">
        <v>0</v>
      </c>
      <c r="E1205" s="8" t="s">
        <v>11021</v>
      </c>
      <c r="F1205" s="8">
        <v>0</v>
      </c>
      <c r="G1205" s="8">
        <v>1.58</v>
      </c>
      <c r="H1205" s="8">
        <v>1.58</v>
      </c>
      <c r="I1205" s="8">
        <v>0</v>
      </c>
    </row>
    <row r="1206" spans="1:9">
      <c r="A1206" s="8">
        <v>112505</v>
      </c>
      <c r="B1206" s="8" t="s">
        <v>4889</v>
      </c>
      <c r="C1206" s="8" t="s">
        <v>4676</v>
      </c>
      <c r="D1206" s="8">
        <v>110225</v>
      </c>
      <c r="E1206" s="8">
        <v>112505</v>
      </c>
      <c r="F1206" s="8">
        <v>0</v>
      </c>
      <c r="G1206" s="8">
        <v>0</v>
      </c>
      <c r="H1206" s="8">
        <v>0</v>
      </c>
      <c r="I1206" s="8" t="s">
        <v>4814</v>
      </c>
    </row>
    <row r="1207" spans="1:9">
      <c r="A1207" s="8">
        <v>112166</v>
      </c>
      <c r="B1207" s="35" t="s">
        <v>4774</v>
      </c>
      <c r="C1207" s="8" t="s">
        <v>4676</v>
      </c>
      <c r="D1207" s="8">
        <v>105553</v>
      </c>
      <c r="E1207" s="8">
        <v>112166</v>
      </c>
      <c r="F1207" s="8">
        <v>0</v>
      </c>
      <c r="G1207" s="8">
        <v>0</v>
      </c>
      <c r="H1207" s="8">
        <v>0</v>
      </c>
      <c r="I1207" s="8" t="s">
        <v>4755</v>
      </c>
    </row>
    <row r="1208" spans="1:9" ht="42.75">
      <c r="A1208" s="8" t="s">
        <v>12102</v>
      </c>
      <c r="B1208" s="35" t="s">
        <v>12103</v>
      </c>
      <c r="C1208" s="8" t="s">
        <v>6076</v>
      </c>
      <c r="D1208" s="8">
        <v>0</v>
      </c>
      <c r="E1208" s="8" t="s">
        <v>12102</v>
      </c>
      <c r="F1208" s="8">
        <v>0</v>
      </c>
      <c r="G1208" s="8">
        <v>0</v>
      </c>
      <c r="H1208" s="8">
        <v>1.0000000000000001E-5</v>
      </c>
      <c r="I1208" s="8">
        <v>0</v>
      </c>
    </row>
    <row r="1209" spans="1:9">
      <c r="A1209" s="8">
        <v>132010374</v>
      </c>
      <c r="B1209" s="35" t="s">
        <v>6000</v>
      </c>
      <c r="C1209" s="8" t="s">
        <v>4676</v>
      </c>
      <c r="D1209" s="8">
        <v>9000710211</v>
      </c>
      <c r="E1209" s="8">
        <v>132010374</v>
      </c>
      <c r="F1209" s="8">
        <v>0</v>
      </c>
      <c r="G1209" s="8">
        <v>0.09</v>
      </c>
      <c r="H1209" s="8">
        <v>0</v>
      </c>
      <c r="I1209" s="8">
        <v>0</v>
      </c>
    </row>
    <row r="1210" spans="1:9">
      <c r="A1210" s="8" t="s">
        <v>109</v>
      </c>
      <c r="B1210" s="35" t="s">
        <v>110</v>
      </c>
      <c r="C1210" s="8" t="s">
        <v>6076</v>
      </c>
      <c r="D1210" s="8">
        <v>393598</v>
      </c>
      <c r="E1210" s="8" t="s">
        <v>109</v>
      </c>
      <c r="F1210" s="8">
        <v>0</v>
      </c>
      <c r="G1210" s="8">
        <v>2.23</v>
      </c>
      <c r="H1210" s="8">
        <v>0</v>
      </c>
      <c r="I1210" s="8">
        <v>0</v>
      </c>
    </row>
    <row r="1211" spans="1:9" ht="42.75">
      <c r="A1211" s="8" t="s">
        <v>12106</v>
      </c>
      <c r="B1211" s="35" t="s">
        <v>12107</v>
      </c>
      <c r="C1211" s="8" t="s">
        <v>6076</v>
      </c>
      <c r="D1211" s="8">
        <v>0</v>
      </c>
      <c r="E1211" s="8" t="s">
        <v>12106</v>
      </c>
      <c r="F1211" s="8">
        <v>0</v>
      </c>
      <c r="G1211" s="8">
        <v>0</v>
      </c>
      <c r="H1211" s="8">
        <v>1.0000000000000001E-5</v>
      </c>
      <c r="I1211" s="8">
        <v>0</v>
      </c>
    </row>
    <row r="1212" spans="1:9">
      <c r="A1212" s="8">
        <v>238500004</v>
      </c>
      <c r="B1212" s="35" t="s">
        <v>13921</v>
      </c>
      <c r="C1212" s="8" t="s">
        <v>4676</v>
      </c>
      <c r="D1212" s="8">
        <v>21672</v>
      </c>
      <c r="E1212" s="8">
        <v>238500004</v>
      </c>
      <c r="F1212" s="8">
        <v>0</v>
      </c>
      <c r="G1212" s="8">
        <v>0.01</v>
      </c>
      <c r="H1212" s="8">
        <v>5.0000000000000001E-3</v>
      </c>
      <c r="I1212" s="8" t="s">
        <v>1974</v>
      </c>
    </row>
    <row r="1213" spans="1:9">
      <c r="A1213" s="8" t="s">
        <v>12746</v>
      </c>
      <c r="B1213" s="8" t="s">
        <v>12747</v>
      </c>
      <c r="C1213" s="8" t="s">
        <v>4676</v>
      </c>
      <c r="D1213" s="8">
        <v>0</v>
      </c>
      <c r="E1213" s="8" t="s">
        <v>12746</v>
      </c>
      <c r="F1213" s="8">
        <v>0</v>
      </c>
      <c r="G1213" s="8">
        <v>0</v>
      </c>
      <c r="H1213" s="8">
        <v>0</v>
      </c>
      <c r="I1213" s="8" t="s">
        <v>2050</v>
      </c>
    </row>
    <row r="1214" spans="1:9">
      <c r="A1214" s="8">
        <v>120310028</v>
      </c>
      <c r="B1214" s="8" t="s">
        <v>5175</v>
      </c>
      <c r="C1214" s="8" t="s">
        <v>4676</v>
      </c>
      <c r="D1214" s="8">
        <v>43041</v>
      </c>
      <c r="E1214" s="8">
        <v>120310028</v>
      </c>
      <c r="F1214" s="8">
        <v>0</v>
      </c>
      <c r="G1214" s="8">
        <v>0</v>
      </c>
      <c r="H1214" s="8">
        <v>0</v>
      </c>
      <c r="I1214" s="8" t="s">
        <v>2419</v>
      </c>
    </row>
    <row r="1215" spans="1:9">
      <c r="A1215" s="8" t="s">
        <v>359</v>
      </c>
      <c r="B1215" s="35" t="s">
        <v>360</v>
      </c>
      <c r="C1215" s="8" t="s">
        <v>6076</v>
      </c>
      <c r="D1215" s="8">
        <v>50100415</v>
      </c>
      <c r="E1215" s="8" t="s">
        <v>359</v>
      </c>
      <c r="F1215" s="8">
        <v>0</v>
      </c>
      <c r="G1215" s="8">
        <v>11.31</v>
      </c>
      <c r="H1215" s="8">
        <v>11.31</v>
      </c>
      <c r="I1215" s="8">
        <v>0</v>
      </c>
    </row>
    <row r="1216" spans="1:9">
      <c r="A1216" s="8" t="s">
        <v>357</v>
      </c>
      <c r="B1216" s="35" t="s">
        <v>358</v>
      </c>
      <c r="C1216" s="8" t="s">
        <v>6076</v>
      </c>
      <c r="D1216" s="8">
        <v>50100499</v>
      </c>
      <c r="E1216" s="8" t="s">
        <v>357</v>
      </c>
      <c r="F1216" s="8">
        <v>0</v>
      </c>
      <c r="G1216" s="8">
        <v>11.69</v>
      </c>
      <c r="H1216" s="8">
        <v>11.693</v>
      </c>
      <c r="I1216" s="8">
        <v>0</v>
      </c>
    </row>
    <row r="1217" spans="1:9" ht="28.5">
      <c r="A1217" s="8">
        <v>132110501</v>
      </c>
      <c r="B1217" s="35" t="s">
        <v>2964</v>
      </c>
      <c r="C1217" s="8" t="s">
        <v>4676</v>
      </c>
      <c r="D1217" s="8">
        <v>0</v>
      </c>
      <c r="E1217" s="8">
        <v>132110501</v>
      </c>
      <c r="F1217" s="8">
        <v>0</v>
      </c>
      <c r="G1217" s="8">
        <v>0</v>
      </c>
      <c r="H1217" s="8">
        <v>5.0000000000000001E-3</v>
      </c>
      <c r="I1217" s="8" t="s">
        <v>6059</v>
      </c>
    </row>
    <row r="1218" spans="1:9">
      <c r="A1218" s="8">
        <v>112165</v>
      </c>
      <c r="B1218" s="35" t="s">
        <v>4773</v>
      </c>
      <c r="C1218" s="8" t="s">
        <v>4676</v>
      </c>
      <c r="D1218" s="8">
        <v>110910</v>
      </c>
      <c r="E1218" s="8">
        <v>112165</v>
      </c>
      <c r="F1218" s="8">
        <v>0</v>
      </c>
      <c r="G1218" s="8">
        <v>0</v>
      </c>
      <c r="H1218" s="8">
        <v>0</v>
      </c>
      <c r="I1218" s="8" t="s">
        <v>4755</v>
      </c>
    </row>
    <row r="1219" spans="1:9">
      <c r="A1219" s="8">
        <v>112904</v>
      </c>
      <c r="B1219" s="35" t="s">
        <v>4992</v>
      </c>
      <c r="C1219" s="8" t="s">
        <v>4676</v>
      </c>
      <c r="D1219" s="8">
        <v>0</v>
      </c>
      <c r="E1219" s="8">
        <v>112904</v>
      </c>
      <c r="F1219" s="8">
        <v>0</v>
      </c>
      <c r="G1219" s="8">
        <v>0.66</v>
      </c>
      <c r="H1219" s="8">
        <v>0</v>
      </c>
      <c r="I1219" s="8">
        <v>0</v>
      </c>
    </row>
    <row r="1220" spans="1:9">
      <c r="A1220" s="8" t="s">
        <v>11673</v>
      </c>
      <c r="B1220" s="35" t="s">
        <v>11674</v>
      </c>
      <c r="C1220" s="8" t="s">
        <v>6076</v>
      </c>
      <c r="D1220" s="8">
        <v>0</v>
      </c>
      <c r="E1220" s="8" t="s">
        <v>11673</v>
      </c>
      <c r="F1220" s="8">
        <v>0</v>
      </c>
      <c r="G1220" s="8">
        <v>0</v>
      </c>
      <c r="H1220" s="8">
        <v>0</v>
      </c>
      <c r="I1220" s="8" t="s">
        <v>11675</v>
      </c>
    </row>
    <row r="1221" spans="1:9">
      <c r="A1221" s="8">
        <v>132000022</v>
      </c>
      <c r="B1221" s="35" t="s">
        <v>5591</v>
      </c>
      <c r="C1221" s="8" t="s">
        <v>4676</v>
      </c>
      <c r="D1221" s="8">
        <v>5090473312</v>
      </c>
      <c r="E1221" s="8">
        <v>132000022</v>
      </c>
      <c r="F1221" s="8">
        <v>0</v>
      </c>
      <c r="G1221" s="8">
        <v>0.56000000000000005</v>
      </c>
      <c r="H1221" s="8">
        <v>0.71326000000000001</v>
      </c>
      <c r="I1221" s="8" t="s">
        <v>5592</v>
      </c>
    </row>
    <row r="1222" spans="1:9" ht="28.5">
      <c r="A1222" s="8" t="s">
        <v>12748</v>
      </c>
      <c r="B1222" s="35" t="s">
        <v>12749</v>
      </c>
      <c r="C1222" s="8" t="s">
        <v>6076</v>
      </c>
      <c r="D1222" s="8">
        <v>0</v>
      </c>
      <c r="E1222" s="8" t="s">
        <v>12748</v>
      </c>
      <c r="F1222" s="8">
        <v>0</v>
      </c>
      <c r="G1222" s="8">
        <v>0.02</v>
      </c>
      <c r="H1222" s="8">
        <v>0.02</v>
      </c>
      <c r="I1222" s="8">
        <v>0</v>
      </c>
    </row>
    <row r="1223" spans="1:9">
      <c r="A1223" s="8">
        <v>132010357</v>
      </c>
      <c r="B1223" s="35" t="s">
        <v>5991</v>
      </c>
      <c r="C1223" s="8" t="s">
        <v>4676</v>
      </c>
      <c r="D1223" s="8">
        <v>9000712283</v>
      </c>
      <c r="E1223" s="8">
        <v>132010357</v>
      </c>
      <c r="F1223" s="8">
        <v>0</v>
      </c>
      <c r="G1223" s="8">
        <v>0.09</v>
      </c>
      <c r="H1223" s="8">
        <v>0</v>
      </c>
      <c r="I1223" s="8">
        <v>0</v>
      </c>
    </row>
    <row r="1224" spans="1:9">
      <c r="A1224" s="8" t="s">
        <v>11707</v>
      </c>
      <c r="B1224" s="35" t="s">
        <v>11708</v>
      </c>
      <c r="C1224" s="8" t="s">
        <v>6076</v>
      </c>
      <c r="D1224" s="8">
        <v>402</v>
      </c>
      <c r="E1224" s="8" t="s">
        <v>11707</v>
      </c>
      <c r="F1224" s="8">
        <v>0</v>
      </c>
      <c r="G1224" s="8">
        <v>0</v>
      </c>
      <c r="H1224" s="8">
        <v>0</v>
      </c>
      <c r="I1224" s="8">
        <v>0</v>
      </c>
    </row>
    <row r="1225" spans="1:9">
      <c r="A1225" s="8" t="s">
        <v>11701</v>
      </c>
      <c r="B1225" s="35" t="s">
        <v>11702</v>
      </c>
      <c r="C1225" s="8" t="s">
        <v>6076</v>
      </c>
      <c r="D1225" s="8" t="s">
        <v>11703</v>
      </c>
      <c r="E1225" s="8" t="s">
        <v>11701</v>
      </c>
      <c r="F1225" s="8">
        <v>0</v>
      </c>
      <c r="G1225" s="8">
        <v>0</v>
      </c>
      <c r="H1225" s="8">
        <v>0</v>
      </c>
      <c r="I1225" s="8">
        <v>0</v>
      </c>
    </row>
    <row r="1226" spans="1:9">
      <c r="A1226" s="8" t="s">
        <v>11680</v>
      </c>
      <c r="B1226" s="35" t="s">
        <v>11681</v>
      </c>
      <c r="C1226" s="8" t="s">
        <v>6076</v>
      </c>
      <c r="D1226" s="8">
        <v>70710</v>
      </c>
      <c r="E1226" s="8" t="s">
        <v>11680</v>
      </c>
      <c r="F1226" s="8">
        <v>0</v>
      </c>
      <c r="G1226" s="8">
        <v>0</v>
      </c>
      <c r="H1226" s="8">
        <v>0</v>
      </c>
      <c r="I1226" s="8" t="s">
        <v>11675</v>
      </c>
    </row>
    <row r="1227" spans="1:9">
      <c r="A1227" s="8">
        <v>112182</v>
      </c>
      <c r="B1227" s="35" t="s">
        <v>4787</v>
      </c>
      <c r="C1227" s="8" t="s">
        <v>4676</v>
      </c>
      <c r="D1227" s="8">
        <v>136404</v>
      </c>
      <c r="E1227" s="8">
        <v>112182</v>
      </c>
      <c r="F1227" s="8">
        <v>0</v>
      </c>
      <c r="G1227" s="8">
        <v>0</v>
      </c>
      <c r="H1227" s="8">
        <v>0</v>
      </c>
      <c r="I1227" s="8" t="s">
        <v>4755</v>
      </c>
    </row>
    <row r="1228" spans="1:9">
      <c r="A1228" s="8" t="s">
        <v>713</v>
      </c>
      <c r="B1228" s="35" t="s">
        <v>714</v>
      </c>
      <c r="C1228" s="8" t="s">
        <v>6076</v>
      </c>
      <c r="D1228" s="8">
        <v>195320</v>
      </c>
      <c r="E1228" s="8" t="s">
        <v>713</v>
      </c>
      <c r="F1228" s="8">
        <v>0</v>
      </c>
      <c r="G1228" s="8">
        <v>1.47</v>
      </c>
      <c r="H1228" s="8">
        <v>0</v>
      </c>
      <c r="I1228" s="8" t="s">
        <v>6924</v>
      </c>
    </row>
    <row r="1229" spans="1:9" ht="28.5">
      <c r="A1229" s="8">
        <v>300000240</v>
      </c>
      <c r="B1229" s="35" t="s">
        <v>7969</v>
      </c>
      <c r="C1229" s="8" t="s">
        <v>4676</v>
      </c>
      <c r="D1229" s="8">
        <v>0</v>
      </c>
      <c r="E1229" s="8">
        <v>300000240</v>
      </c>
      <c r="F1229" s="8">
        <v>0</v>
      </c>
      <c r="G1229" s="8">
        <v>0.01</v>
      </c>
      <c r="H1229" s="8">
        <v>1.04E-2</v>
      </c>
      <c r="I1229" s="8">
        <v>0</v>
      </c>
    </row>
    <row r="1230" spans="1:9">
      <c r="A1230" s="8" t="s">
        <v>1453</v>
      </c>
      <c r="B1230" s="35" t="s">
        <v>1454</v>
      </c>
      <c r="C1230" s="8" t="s">
        <v>6076</v>
      </c>
      <c r="D1230" s="8">
        <v>106615</v>
      </c>
      <c r="E1230" s="8" t="s">
        <v>1453</v>
      </c>
      <c r="F1230" s="8">
        <v>0</v>
      </c>
      <c r="G1230" s="8">
        <v>29.8</v>
      </c>
      <c r="H1230" s="8">
        <v>0</v>
      </c>
      <c r="I1230" s="8">
        <v>0</v>
      </c>
    </row>
    <row r="1231" spans="1:9">
      <c r="A1231" s="8" t="s">
        <v>11678</v>
      </c>
      <c r="B1231" s="35" t="s">
        <v>11679</v>
      </c>
      <c r="C1231" s="8" t="s">
        <v>6076</v>
      </c>
      <c r="D1231" s="8">
        <v>70705</v>
      </c>
      <c r="E1231" s="8" t="s">
        <v>11678</v>
      </c>
      <c r="F1231" s="8">
        <v>0</v>
      </c>
      <c r="G1231" s="8">
        <v>0</v>
      </c>
      <c r="H1231" s="8">
        <v>0</v>
      </c>
      <c r="I1231" s="8" t="s">
        <v>11675</v>
      </c>
    </row>
    <row r="1232" spans="1:9">
      <c r="A1232" s="8" t="s">
        <v>971</v>
      </c>
      <c r="B1232" s="35" t="s">
        <v>972</v>
      </c>
      <c r="C1232" s="8" t="s">
        <v>6076</v>
      </c>
      <c r="D1232" s="8">
        <v>72</v>
      </c>
      <c r="E1232" s="8" t="s">
        <v>971</v>
      </c>
      <c r="F1232" s="8">
        <v>0</v>
      </c>
      <c r="G1232" s="8">
        <v>3.86</v>
      </c>
      <c r="H1232" s="8">
        <v>3.7828000000000004</v>
      </c>
      <c r="I1232" s="8">
        <v>0</v>
      </c>
    </row>
    <row r="1233" spans="1:9">
      <c r="A1233" s="8" t="s">
        <v>291</v>
      </c>
      <c r="B1233" s="8" t="s">
        <v>292</v>
      </c>
      <c r="C1233" s="8" t="s">
        <v>6076</v>
      </c>
      <c r="D1233" s="8">
        <v>417519</v>
      </c>
      <c r="E1233" s="8" t="s">
        <v>291</v>
      </c>
      <c r="F1233" s="8">
        <v>0</v>
      </c>
      <c r="G1233" s="8">
        <v>3.55</v>
      </c>
      <c r="H1233" s="8">
        <v>0</v>
      </c>
      <c r="I1233" s="8" t="s">
        <v>5130</v>
      </c>
    </row>
    <row r="1234" spans="1:9">
      <c r="A1234" s="8">
        <v>112180</v>
      </c>
      <c r="B1234" s="8" t="s">
        <v>4786</v>
      </c>
      <c r="C1234" s="8" t="s">
        <v>4676</v>
      </c>
      <c r="D1234" s="8">
        <v>105757</v>
      </c>
      <c r="E1234" s="8">
        <v>112180</v>
      </c>
      <c r="F1234" s="8">
        <v>0</v>
      </c>
      <c r="G1234" s="8">
        <v>0</v>
      </c>
      <c r="H1234" s="8">
        <v>0</v>
      </c>
      <c r="I1234" s="8" t="s">
        <v>4755</v>
      </c>
    </row>
    <row r="1235" spans="1:9">
      <c r="A1235" s="8" t="s">
        <v>11614</v>
      </c>
      <c r="B1235" s="8" t="s">
        <v>376</v>
      </c>
      <c r="C1235" s="8" t="s">
        <v>6076</v>
      </c>
      <c r="D1235" s="8" t="s">
        <v>11615</v>
      </c>
      <c r="E1235" s="8" t="s">
        <v>11614</v>
      </c>
      <c r="F1235" s="8">
        <v>0</v>
      </c>
      <c r="G1235" s="8">
        <v>0</v>
      </c>
      <c r="H1235" s="8">
        <v>1.0000000000000001E-5</v>
      </c>
      <c r="I1235" s="8">
        <v>0</v>
      </c>
    </row>
    <row r="1236" spans="1:9">
      <c r="A1236" s="8" t="s">
        <v>1451</v>
      </c>
      <c r="B1236" s="8" t="s">
        <v>1452</v>
      </c>
      <c r="C1236" s="8" t="s">
        <v>6076</v>
      </c>
      <c r="D1236" s="8" t="s">
        <v>7033</v>
      </c>
      <c r="E1236" s="8" t="s">
        <v>1451</v>
      </c>
      <c r="F1236" s="8">
        <v>0</v>
      </c>
      <c r="G1236" s="8">
        <v>15.75</v>
      </c>
      <c r="H1236" s="8">
        <v>0</v>
      </c>
      <c r="I1236" s="8">
        <v>0</v>
      </c>
    </row>
    <row r="1237" spans="1:9">
      <c r="A1237" s="8" t="s">
        <v>594</v>
      </c>
      <c r="B1237" s="8" t="s">
        <v>595</v>
      </c>
      <c r="C1237" s="8" t="s">
        <v>6076</v>
      </c>
      <c r="D1237" s="8">
        <v>5091443357</v>
      </c>
      <c r="E1237" s="8" t="s">
        <v>594</v>
      </c>
      <c r="F1237" s="8">
        <v>0</v>
      </c>
      <c r="G1237" s="8">
        <v>4.8</v>
      </c>
      <c r="H1237" s="8">
        <v>4.7190000000000003</v>
      </c>
      <c r="I1237" s="8">
        <v>0</v>
      </c>
    </row>
    <row r="1238" spans="1:9">
      <c r="A1238" s="8" t="s">
        <v>638</v>
      </c>
      <c r="B1238" s="8" t="s">
        <v>639</v>
      </c>
      <c r="C1238" s="8" t="s">
        <v>6076</v>
      </c>
      <c r="D1238" s="8">
        <v>316101</v>
      </c>
      <c r="E1238" s="8" t="s">
        <v>638</v>
      </c>
      <c r="F1238" s="8">
        <v>0</v>
      </c>
      <c r="G1238" s="8">
        <v>3.7</v>
      </c>
      <c r="H1238" s="8">
        <v>3.7</v>
      </c>
      <c r="I1238" s="8">
        <v>0</v>
      </c>
    </row>
    <row r="1239" spans="1:9">
      <c r="A1239" s="8">
        <v>30197</v>
      </c>
      <c r="B1239" s="8" t="s">
        <v>8205</v>
      </c>
      <c r="C1239" s="8" t="s">
        <v>4676</v>
      </c>
      <c r="D1239" s="8">
        <v>5090474400</v>
      </c>
      <c r="E1239" s="8">
        <v>30197</v>
      </c>
      <c r="F1239" s="8">
        <v>0</v>
      </c>
      <c r="G1239" s="8">
        <v>0.09</v>
      </c>
      <c r="H1239" s="8">
        <v>9.4519999999999993E-2</v>
      </c>
      <c r="I1239" s="8" t="s">
        <v>4727</v>
      </c>
    </row>
    <row r="1240" spans="1:9">
      <c r="A1240" s="8" t="s">
        <v>11764</v>
      </c>
      <c r="B1240" s="8" t="s">
        <v>11765</v>
      </c>
      <c r="C1240" s="8" t="s">
        <v>6076</v>
      </c>
      <c r="D1240" s="8">
        <v>0</v>
      </c>
      <c r="E1240" s="8" t="s">
        <v>11764</v>
      </c>
      <c r="F1240" s="8">
        <v>0</v>
      </c>
      <c r="G1240" s="8">
        <v>0</v>
      </c>
      <c r="H1240" s="8">
        <v>0</v>
      </c>
      <c r="I1240" s="8">
        <v>0</v>
      </c>
    </row>
    <row r="1241" spans="1:9">
      <c r="A1241" s="8" t="s">
        <v>965</v>
      </c>
      <c r="B1241" s="8" t="s">
        <v>966</v>
      </c>
      <c r="C1241" s="8" t="s">
        <v>6076</v>
      </c>
      <c r="D1241" s="8">
        <v>379940</v>
      </c>
      <c r="E1241" s="8" t="s">
        <v>965</v>
      </c>
      <c r="F1241" s="8">
        <v>0</v>
      </c>
      <c r="G1241" s="8">
        <v>1.38</v>
      </c>
      <c r="H1241" s="8">
        <v>0</v>
      </c>
      <c r="I1241" s="8">
        <v>0</v>
      </c>
    </row>
    <row r="1242" spans="1:9">
      <c r="A1242" s="8" t="s">
        <v>634</v>
      </c>
      <c r="B1242" s="8" t="s">
        <v>635</v>
      </c>
      <c r="C1242" s="8" t="s">
        <v>6076</v>
      </c>
      <c r="D1242" s="8">
        <v>0</v>
      </c>
      <c r="E1242" s="8" t="s">
        <v>634</v>
      </c>
      <c r="F1242" s="8">
        <v>0</v>
      </c>
      <c r="G1242" s="8">
        <v>4.95</v>
      </c>
      <c r="H1242" s="8">
        <v>2.98</v>
      </c>
      <c r="I1242" s="8">
        <v>0</v>
      </c>
    </row>
    <row r="1243" spans="1:9">
      <c r="A1243" s="8" t="s">
        <v>1904</v>
      </c>
      <c r="B1243" s="8" t="s">
        <v>1905</v>
      </c>
      <c r="C1243" s="8" t="s">
        <v>7117</v>
      </c>
      <c r="D1243" s="8">
        <v>5414</v>
      </c>
      <c r="E1243" s="8" t="s">
        <v>1904</v>
      </c>
      <c r="F1243" s="8">
        <v>0</v>
      </c>
      <c r="G1243" s="8">
        <v>0.02</v>
      </c>
      <c r="H1243" s="8">
        <v>0</v>
      </c>
      <c r="I1243" s="8">
        <v>0</v>
      </c>
    </row>
    <row r="1244" spans="1:9">
      <c r="A1244" s="8" t="s">
        <v>1461</v>
      </c>
      <c r="B1244" s="8" t="s">
        <v>1462</v>
      </c>
      <c r="C1244" s="8" t="s">
        <v>6076</v>
      </c>
      <c r="D1244" s="8" t="s">
        <v>7036</v>
      </c>
      <c r="E1244" s="8" t="s">
        <v>1461</v>
      </c>
      <c r="F1244" s="8">
        <v>0</v>
      </c>
      <c r="G1244" s="8">
        <v>12.87</v>
      </c>
      <c r="H1244" s="8">
        <v>13.39758</v>
      </c>
      <c r="I1244" s="8">
        <v>0</v>
      </c>
    </row>
    <row r="1245" spans="1:9">
      <c r="A1245" s="8">
        <v>30198</v>
      </c>
      <c r="B1245" s="8" t="s">
        <v>8206</v>
      </c>
      <c r="C1245" s="8" t="s">
        <v>4676</v>
      </c>
      <c r="D1245" s="8">
        <v>0</v>
      </c>
      <c r="E1245" s="8">
        <v>30198</v>
      </c>
      <c r="F1245" s="8">
        <v>0</v>
      </c>
      <c r="G1245" s="8">
        <v>0.52</v>
      </c>
      <c r="H1245" s="8">
        <v>0</v>
      </c>
      <c r="I1245" s="8">
        <v>0</v>
      </c>
    </row>
    <row r="1246" spans="1:9">
      <c r="A1246" s="8">
        <v>204510002</v>
      </c>
      <c r="B1246" s="8" t="s">
        <v>7210</v>
      </c>
      <c r="C1246" s="8" t="s">
        <v>4676</v>
      </c>
      <c r="D1246" s="8">
        <v>82450441</v>
      </c>
      <c r="E1246" s="8">
        <v>204510002</v>
      </c>
      <c r="F1246" s="8">
        <v>0</v>
      </c>
      <c r="G1246" s="8">
        <v>0.12</v>
      </c>
      <c r="H1246" s="8">
        <v>0.12279999999999999</v>
      </c>
      <c r="I1246" s="8" t="s">
        <v>5137</v>
      </c>
    </row>
    <row r="1247" spans="1:9">
      <c r="A1247" s="8" t="s">
        <v>275</v>
      </c>
      <c r="B1247" s="8" t="s">
        <v>276</v>
      </c>
      <c r="C1247" s="8" t="s">
        <v>6076</v>
      </c>
      <c r="D1247" s="8">
        <v>0</v>
      </c>
      <c r="E1247" s="8" t="s">
        <v>275</v>
      </c>
      <c r="F1247" s="8">
        <v>0</v>
      </c>
      <c r="G1247" s="8">
        <v>0</v>
      </c>
      <c r="H1247" s="8">
        <v>0</v>
      </c>
      <c r="I1247" s="8">
        <v>0</v>
      </c>
    </row>
    <row r="1248" spans="1:9">
      <c r="A1248" s="8" t="s">
        <v>1047</v>
      </c>
      <c r="B1248" s="8" t="s">
        <v>1048</v>
      </c>
      <c r="C1248" s="8" t="s">
        <v>6076</v>
      </c>
      <c r="D1248" s="8">
        <v>0</v>
      </c>
      <c r="E1248" s="8" t="s">
        <v>1047</v>
      </c>
      <c r="F1248" s="8">
        <v>0</v>
      </c>
      <c r="G1248" s="8">
        <v>0</v>
      </c>
      <c r="H1248" s="8">
        <v>0</v>
      </c>
      <c r="I1248" s="8">
        <v>0</v>
      </c>
    </row>
    <row r="1249" spans="1:9">
      <c r="A1249" s="8">
        <v>127010209</v>
      </c>
      <c r="B1249" s="8" t="s">
        <v>5444</v>
      </c>
      <c r="C1249" s="8" t="s">
        <v>4676</v>
      </c>
      <c r="D1249" s="8">
        <v>230640</v>
      </c>
      <c r="E1249" s="8">
        <v>127010209</v>
      </c>
      <c r="F1249" s="8">
        <v>0</v>
      </c>
      <c r="G1249" s="8">
        <v>0</v>
      </c>
      <c r="H1249" s="8">
        <v>0</v>
      </c>
      <c r="I1249" s="8">
        <v>0</v>
      </c>
    </row>
    <row r="1250" spans="1:9">
      <c r="A1250" s="8">
        <v>127010271</v>
      </c>
      <c r="B1250" s="8" t="s">
        <v>5449</v>
      </c>
      <c r="C1250" s="8" t="s">
        <v>4676</v>
      </c>
      <c r="D1250" s="8">
        <v>552070</v>
      </c>
      <c r="E1250" s="8">
        <v>127010271</v>
      </c>
      <c r="F1250" s="8">
        <v>0</v>
      </c>
      <c r="G1250" s="8">
        <v>0</v>
      </c>
      <c r="H1250" s="8">
        <v>0</v>
      </c>
      <c r="I1250" s="8">
        <v>0</v>
      </c>
    </row>
    <row r="1251" spans="1:9">
      <c r="A1251" s="8" t="s">
        <v>1465</v>
      </c>
      <c r="B1251" s="8" t="s">
        <v>1466</v>
      </c>
      <c r="C1251" s="8" t="s">
        <v>6076</v>
      </c>
      <c r="D1251" s="8" t="s">
        <v>7037</v>
      </c>
      <c r="E1251" s="8" t="s">
        <v>1465</v>
      </c>
      <c r="F1251" s="8">
        <v>0</v>
      </c>
      <c r="G1251" s="8">
        <v>17.09</v>
      </c>
      <c r="H1251" s="8">
        <v>17.09</v>
      </c>
      <c r="I1251" s="8">
        <v>0</v>
      </c>
    </row>
    <row r="1252" spans="1:9" ht="28.5">
      <c r="A1252" s="8" t="s">
        <v>989</v>
      </c>
      <c r="B1252" s="35" t="s">
        <v>990</v>
      </c>
      <c r="C1252" s="8" t="s">
        <v>6076</v>
      </c>
      <c r="D1252" s="8">
        <v>0</v>
      </c>
      <c r="E1252" s="8" t="s">
        <v>989</v>
      </c>
      <c r="F1252" s="8">
        <v>0</v>
      </c>
      <c r="G1252" s="8">
        <v>0</v>
      </c>
      <c r="H1252" s="8">
        <v>0</v>
      </c>
      <c r="I1252" s="8">
        <v>0</v>
      </c>
    </row>
    <row r="1253" spans="1:9">
      <c r="A1253" s="8">
        <v>30196</v>
      </c>
      <c r="B1253" s="8" t="s">
        <v>8204</v>
      </c>
      <c r="C1253" s="8" t="s">
        <v>4676</v>
      </c>
      <c r="D1253" s="8">
        <v>0</v>
      </c>
      <c r="E1253" s="8">
        <v>30196</v>
      </c>
      <c r="F1253" s="8">
        <v>0</v>
      </c>
      <c r="G1253" s="8">
        <v>0.52</v>
      </c>
      <c r="H1253" s="8">
        <v>0</v>
      </c>
      <c r="I1253" s="8">
        <v>0</v>
      </c>
    </row>
    <row r="1254" spans="1:9">
      <c r="A1254" s="8">
        <v>120010030</v>
      </c>
      <c r="B1254" s="8" t="s">
        <v>5096</v>
      </c>
      <c r="C1254" s="8" t="s">
        <v>4676</v>
      </c>
      <c r="D1254" s="8">
        <v>456658</v>
      </c>
      <c r="E1254" s="8">
        <v>120010030</v>
      </c>
      <c r="F1254" s="8">
        <v>0</v>
      </c>
      <c r="G1254" s="8">
        <v>1.73</v>
      </c>
      <c r="H1254" s="8">
        <v>1.73</v>
      </c>
      <c r="I1254" s="8" t="s">
        <v>2055</v>
      </c>
    </row>
    <row r="1255" spans="1:9">
      <c r="A1255" s="8" t="s">
        <v>10795</v>
      </c>
      <c r="B1255" s="8" t="s">
        <v>10796</v>
      </c>
      <c r="C1255" s="8" t="s">
        <v>6076</v>
      </c>
      <c r="D1255" s="8">
        <v>342413</v>
      </c>
      <c r="E1255" s="8" t="s">
        <v>10795</v>
      </c>
      <c r="F1255" s="8">
        <v>0</v>
      </c>
      <c r="G1255" s="8">
        <v>0</v>
      </c>
      <c r="H1255" s="8">
        <v>0</v>
      </c>
      <c r="I1255" s="8" t="s">
        <v>5634</v>
      </c>
    </row>
    <row r="1256" spans="1:9">
      <c r="A1256" s="8">
        <v>120110023</v>
      </c>
      <c r="B1256" s="8" t="s">
        <v>4313</v>
      </c>
      <c r="C1256" s="8" t="s">
        <v>4676</v>
      </c>
      <c r="D1256" s="8">
        <v>469574</v>
      </c>
      <c r="E1256" s="8">
        <v>120110023</v>
      </c>
      <c r="F1256" s="8">
        <v>0</v>
      </c>
      <c r="G1256" s="8">
        <v>7.0000000000000007E-2</v>
      </c>
      <c r="H1256" s="8">
        <v>0</v>
      </c>
      <c r="I1256" s="8" t="s">
        <v>2055</v>
      </c>
    </row>
    <row r="1257" spans="1:9" ht="28.5">
      <c r="A1257" s="8" t="s">
        <v>1570</v>
      </c>
      <c r="B1257" s="35" t="s">
        <v>1571</v>
      </c>
      <c r="C1257" s="8" t="s">
        <v>6076</v>
      </c>
      <c r="D1257" s="8" t="s">
        <v>7084</v>
      </c>
      <c r="E1257" s="8" t="s">
        <v>1570</v>
      </c>
      <c r="F1257" s="8">
        <v>0</v>
      </c>
      <c r="G1257" s="8">
        <v>18.05</v>
      </c>
      <c r="H1257" s="8">
        <v>0</v>
      </c>
      <c r="I1257" s="8">
        <v>0</v>
      </c>
    </row>
    <row r="1258" spans="1:9">
      <c r="A1258" s="8" t="s">
        <v>13788</v>
      </c>
      <c r="B1258" s="8" t="s">
        <v>13789</v>
      </c>
      <c r="C1258" s="8" t="s">
        <v>6076</v>
      </c>
      <c r="D1258" s="8">
        <v>76058921</v>
      </c>
      <c r="E1258" s="8" t="s">
        <v>13788</v>
      </c>
      <c r="F1258" s="8">
        <v>0</v>
      </c>
      <c r="G1258" s="8">
        <v>11.46</v>
      </c>
      <c r="H1258" s="8">
        <v>0</v>
      </c>
      <c r="I1258" s="8">
        <v>0</v>
      </c>
    </row>
    <row r="1259" spans="1:9">
      <c r="A1259" s="8" t="s">
        <v>1495</v>
      </c>
      <c r="B1259" s="8" t="s">
        <v>1496</v>
      </c>
      <c r="C1259" s="8" t="s">
        <v>6076</v>
      </c>
      <c r="D1259" s="8" t="s">
        <v>7050</v>
      </c>
      <c r="E1259" s="8" t="s">
        <v>1495</v>
      </c>
      <c r="F1259" s="8">
        <v>0</v>
      </c>
      <c r="G1259" s="8">
        <v>12.1</v>
      </c>
      <c r="H1259" s="8">
        <v>0</v>
      </c>
      <c r="I1259" s="8">
        <v>0</v>
      </c>
    </row>
    <row r="1260" spans="1:9">
      <c r="A1260" s="8">
        <v>30190</v>
      </c>
      <c r="B1260" s="8" t="s">
        <v>8197</v>
      </c>
      <c r="C1260" s="8" t="s">
        <v>4676</v>
      </c>
      <c r="D1260" s="8">
        <v>0</v>
      </c>
      <c r="E1260" s="8">
        <v>30190</v>
      </c>
      <c r="F1260" s="8">
        <v>0</v>
      </c>
      <c r="G1260" s="8">
        <v>1.35</v>
      </c>
      <c r="H1260" s="8">
        <v>0</v>
      </c>
      <c r="I1260" s="8">
        <v>0</v>
      </c>
    </row>
    <row r="1261" spans="1:9">
      <c r="A1261" s="8">
        <v>300000242</v>
      </c>
      <c r="B1261" s="8" t="s">
        <v>7971</v>
      </c>
      <c r="C1261" s="8" t="s">
        <v>4676</v>
      </c>
      <c r="D1261" s="8">
        <v>0</v>
      </c>
      <c r="E1261" s="8">
        <v>300000242</v>
      </c>
      <c r="F1261" s="8">
        <v>0</v>
      </c>
      <c r="G1261" s="8">
        <v>3.94</v>
      </c>
      <c r="H1261" s="8">
        <v>3.9421999999999997</v>
      </c>
      <c r="I1261" s="8">
        <v>0</v>
      </c>
    </row>
    <row r="1262" spans="1:9">
      <c r="A1262" s="8">
        <v>300000241</v>
      </c>
      <c r="B1262" s="8" t="s">
        <v>7970</v>
      </c>
      <c r="C1262" s="8" t="s">
        <v>4676</v>
      </c>
      <c r="D1262" s="8">
        <v>0</v>
      </c>
      <c r="E1262" s="8">
        <v>300000241</v>
      </c>
      <c r="F1262" s="8">
        <v>0</v>
      </c>
      <c r="G1262" s="8">
        <v>0</v>
      </c>
      <c r="H1262" s="8">
        <v>1.0000000000000001E-5</v>
      </c>
      <c r="I1262" s="8">
        <v>0</v>
      </c>
    </row>
    <row r="1263" spans="1:9">
      <c r="A1263" s="8" t="s">
        <v>1501</v>
      </c>
      <c r="B1263" s="8" t="s">
        <v>1502</v>
      </c>
      <c r="C1263" s="8" t="s">
        <v>6076</v>
      </c>
      <c r="D1263" s="8" t="s">
        <v>7052</v>
      </c>
      <c r="E1263" s="8" t="s">
        <v>1501</v>
      </c>
      <c r="F1263" s="8">
        <v>0</v>
      </c>
      <c r="G1263" s="8">
        <v>15.45</v>
      </c>
      <c r="H1263" s="8">
        <v>15.320639999999999</v>
      </c>
      <c r="I1263" s="8">
        <v>0</v>
      </c>
    </row>
    <row r="1264" spans="1:9">
      <c r="A1264" s="8" t="s">
        <v>1503</v>
      </c>
      <c r="B1264" s="8" t="s">
        <v>1504</v>
      </c>
      <c r="C1264" s="8" t="s">
        <v>6076</v>
      </c>
      <c r="D1264" s="8" t="s">
        <v>7053</v>
      </c>
      <c r="E1264" s="8" t="s">
        <v>1503</v>
      </c>
      <c r="F1264" s="8">
        <v>0</v>
      </c>
      <c r="G1264" s="8">
        <v>9.9600000000000009</v>
      </c>
      <c r="H1264" s="8">
        <v>9.9600000000000009</v>
      </c>
      <c r="I1264" s="8">
        <v>0</v>
      </c>
    </row>
    <row r="1265" spans="1:9">
      <c r="A1265" s="8">
        <v>112168</v>
      </c>
      <c r="B1265" s="8" t="s">
        <v>4776</v>
      </c>
      <c r="C1265" s="8" t="s">
        <v>4676</v>
      </c>
      <c r="D1265" s="8">
        <v>116571</v>
      </c>
      <c r="E1265" s="8">
        <v>112168</v>
      </c>
      <c r="F1265" s="8">
        <v>0</v>
      </c>
      <c r="G1265" s="8">
        <v>0</v>
      </c>
      <c r="H1265" s="8">
        <v>0</v>
      </c>
      <c r="I1265" s="8" t="s">
        <v>4755</v>
      </c>
    </row>
    <row r="1266" spans="1:9">
      <c r="A1266" s="8" t="s">
        <v>13589</v>
      </c>
      <c r="B1266" s="8" t="s">
        <v>13590</v>
      </c>
      <c r="C1266" s="8" t="s">
        <v>4676</v>
      </c>
      <c r="D1266" s="8">
        <v>0</v>
      </c>
      <c r="E1266" s="8" t="s">
        <v>13589</v>
      </c>
      <c r="F1266" s="8">
        <v>0</v>
      </c>
      <c r="G1266" s="8">
        <v>0</v>
      </c>
      <c r="H1266" s="8">
        <v>0</v>
      </c>
      <c r="I1266" s="8" t="s">
        <v>2055</v>
      </c>
    </row>
    <row r="1267" spans="1:9">
      <c r="A1267" s="8" t="s">
        <v>13585</v>
      </c>
      <c r="B1267" s="8" t="s">
        <v>13586</v>
      </c>
      <c r="C1267" s="8" t="s">
        <v>4676</v>
      </c>
      <c r="D1267" s="8">
        <v>0</v>
      </c>
      <c r="E1267" s="8" t="s">
        <v>13585</v>
      </c>
      <c r="F1267" s="8">
        <v>0</v>
      </c>
      <c r="G1267" s="8">
        <v>0</v>
      </c>
      <c r="H1267" s="8">
        <v>0</v>
      </c>
      <c r="I1267" s="8" t="s">
        <v>2055</v>
      </c>
    </row>
    <row r="1268" spans="1:9">
      <c r="A1268" s="8">
        <v>119551</v>
      </c>
      <c r="B1268" s="8" t="s">
        <v>5059</v>
      </c>
      <c r="C1268" s="8" t="s">
        <v>4676</v>
      </c>
      <c r="D1268" s="8">
        <v>10803000047</v>
      </c>
      <c r="E1268" s="8">
        <v>119551</v>
      </c>
      <c r="F1268" s="8">
        <v>0</v>
      </c>
      <c r="G1268" s="8">
        <v>0</v>
      </c>
      <c r="H1268" s="8">
        <v>0</v>
      </c>
      <c r="I1268" s="8">
        <v>0</v>
      </c>
    </row>
    <row r="1269" spans="1:9">
      <c r="A1269" s="8">
        <v>119552</v>
      </c>
      <c r="B1269" s="8" t="s">
        <v>5060</v>
      </c>
      <c r="C1269" s="8" t="s">
        <v>4676</v>
      </c>
      <c r="D1269" s="8">
        <v>10803000046</v>
      </c>
      <c r="E1269" s="8">
        <v>119552</v>
      </c>
      <c r="F1269" s="8">
        <v>0</v>
      </c>
      <c r="G1269" s="8">
        <v>0</v>
      </c>
      <c r="H1269" s="8">
        <v>0</v>
      </c>
      <c r="I1269" s="8">
        <v>0</v>
      </c>
    </row>
    <row r="1270" spans="1:9">
      <c r="A1270" s="8">
        <v>238500007</v>
      </c>
      <c r="B1270" s="8" t="s">
        <v>13922</v>
      </c>
      <c r="C1270" s="8" t="s">
        <v>4676</v>
      </c>
      <c r="D1270" s="8">
        <v>21662</v>
      </c>
      <c r="E1270" s="8">
        <v>238500007</v>
      </c>
      <c r="F1270" s="8">
        <v>0</v>
      </c>
      <c r="G1270" s="8">
        <v>0.01</v>
      </c>
      <c r="H1270" s="8">
        <v>5.0000000000000001E-3</v>
      </c>
      <c r="I1270" s="8" t="s">
        <v>1974</v>
      </c>
    </row>
    <row r="1271" spans="1:9">
      <c r="A1271" s="8">
        <v>120310024</v>
      </c>
      <c r="B1271" s="8" t="s">
        <v>5171</v>
      </c>
      <c r="C1271" s="8" t="s">
        <v>4676</v>
      </c>
      <c r="D1271" s="8">
        <v>82450102</v>
      </c>
      <c r="E1271" s="8">
        <v>120310024</v>
      </c>
      <c r="F1271" s="8">
        <v>0</v>
      </c>
      <c r="G1271" s="8">
        <v>0.43</v>
      </c>
      <c r="H1271" s="8">
        <v>0</v>
      </c>
      <c r="I1271" s="8" t="s">
        <v>5137</v>
      </c>
    </row>
    <row r="1272" spans="1:9">
      <c r="A1272" s="8" t="s">
        <v>1511</v>
      </c>
      <c r="B1272" s="8" t="s">
        <v>1512</v>
      </c>
      <c r="C1272" s="8" t="s">
        <v>6076</v>
      </c>
      <c r="D1272" s="8" t="s">
        <v>7057</v>
      </c>
      <c r="E1272" s="8" t="s">
        <v>1511</v>
      </c>
      <c r="F1272" s="8">
        <v>0</v>
      </c>
      <c r="G1272" s="8">
        <v>13.97</v>
      </c>
      <c r="H1272" s="8">
        <v>14.43308</v>
      </c>
      <c r="I1272" s="8">
        <v>0</v>
      </c>
    </row>
    <row r="1273" spans="1:9">
      <c r="A1273" s="8">
        <v>120310025</v>
      </c>
      <c r="B1273" s="8" t="s">
        <v>5172</v>
      </c>
      <c r="C1273" s="8" t="s">
        <v>4676</v>
      </c>
      <c r="D1273" s="8">
        <v>82450106</v>
      </c>
      <c r="E1273" s="8">
        <v>120310025</v>
      </c>
      <c r="F1273" s="8">
        <v>0</v>
      </c>
      <c r="G1273" s="8">
        <v>0.15</v>
      </c>
      <c r="H1273" s="8">
        <v>0</v>
      </c>
      <c r="I1273" s="8" t="s">
        <v>5137</v>
      </c>
    </row>
    <row r="1274" spans="1:9">
      <c r="A1274" s="8">
        <v>30163</v>
      </c>
      <c r="B1274" s="8" t="s">
        <v>8189</v>
      </c>
      <c r="C1274" s="8" t="s">
        <v>4676</v>
      </c>
      <c r="D1274" s="8">
        <v>5090466973</v>
      </c>
      <c r="E1274" s="8">
        <v>30163</v>
      </c>
      <c r="F1274" s="8">
        <v>0</v>
      </c>
      <c r="G1274" s="8">
        <v>0.09</v>
      </c>
      <c r="H1274" s="8">
        <v>0.11194</v>
      </c>
      <c r="I1274" s="8" t="s">
        <v>4727</v>
      </c>
    </row>
    <row r="1275" spans="1:9">
      <c r="A1275" s="8">
        <v>205510000</v>
      </c>
      <c r="B1275" s="8" t="s">
        <v>7234</v>
      </c>
      <c r="C1275" s="8" t="s">
        <v>4676</v>
      </c>
      <c r="D1275" s="8">
        <v>0</v>
      </c>
      <c r="E1275" s="8">
        <v>205510000</v>
      </c>
      <c r="F1275" s="8">
        <v>0</v>
      </c>
      <c r="G1275" s="8">
        <v>0</v>
      </c>
      <c r="H1275" s="8">
        <v>0</v>
      </c>
      <c r="I1275" s="8">
        <v>0</v>
      </c>
    </row>
    <row r="1276" spans="1:9">
      <c r="A1276" s="8">
        <v>112507</v>
      </c>
      <c r="B1276" s="8" t="s">
        <v>4890</v>
      </c>
      <c r="C1276" s="8" t="s">
        <v>4676</v>
      </c>
      <c r="D1276" s="8">
        <v>197608</v>
      </c>
      <c r="E1276" s="8">
        <v>112507</v>
      </c>
      <c r="F1276" s="8">
        <v>0</v>
      </c>
      <c r="G1276" s="8">
        <v>0</v>
      </c>
      <c r="H1276" s="8">
        <v>0</v>
      </c>
      <c r="I1276" s="8" t="s">
        <v>4755</v>
      </c>
    </row>
    <row r="1277" spans="1:9">
      <c r="A1277" s="8" t="s">
        <v>1934</v>
      </c>
      <c r="B1277" s="8" t="s">
        <v>1935</v>
      </c>
      <c r="C1277" s="8" t="s">
        <v>4676</v>
      </c>
      <c r="D1277" s="8">
        <v>0</v>
      </c>
      <c r="E1277" s="8" t="s">
        <v>1934</v>
      </c>
      <c r="F1277" s="8">
        <v>0</v>
      </c>
      <c r="G1277" s="8">
        <v>18.2</v>
      </c>
      <c r="H1277" s="8">
        <v>13.48</v>
      </c>
      <c r="I1277" s="8">
        <v>0</v>
      </c>
    </row>
    <row r="1278" spans="1:9">
      <c r="A1278" s="8">
        <v>300000314</v>
      </c>
      <c r="B1278" s="8" t="s">
        <v>8047</v>
      </c>
      <c r="C1278" s="8" t="s">
        <v>4676</v>
      </c>
      <c r="D1278" s="8">
        <v>0</v>
      </c>
      <c r="E1278" s="8">
        <v>300000314</v>
      </c>
      <c r="F1278" s="8">
        <v>0</v>
      </c>
      <c r="G1278" s="8">
        <v>0.26</v>
      </c>
      <c r="H1278" s="8">
        <v>0.17799999999999999</v>
      </c>
      <c r="I1278" s="8">
        <v>0</v>
      </c>
    </row>
    <row r="1279" spans="1:9">
      <c r="A1279" s="8" t="s">
        <v>1521</v>
      </c>
      <c r="B1279" s="8" t="s">
        <v>1522</v>
      </c>
      <c r="C1279" s="8" t="s">
        <v>6076</v>
      </c>
      <c r="D1279" s="8" t="s">
        <v>7061</v>
      </c>
      <c r="E1279" s="8" t="s">
        <v>1521</v>
      </c>
      <c r="F1279" s="8">
        <v>0</v>
      </c>
      <c r="G1279" s="8">
        <v>12.4</v>
      </c>
      <c r="H1279" s="8">
        <v>12.740030000000001</v>
      </c>
      <c r="I1279" s="8">
        <v>0</v>
      </c>
    </row>
    <row r="1280" spans="1:9">
      <c r="A1280" s="8" t="s">
        <v>1752</v>
      </c>
      <c r="B1280" s="8" t="s">
        <v>1753</v>
      </c>
      <c r="C1280" s="8" t="s">
        <v>4676</v>
      </c>
      <c r="D1280" s="8">
        <v>210286</v>
      </c>
      <c r="E1280" s="8" t="s">
        <v>1752</v>
      </c>
      <c r="F1280" s="8">
        <v>0</v>
      </c>
      <c r="G1280" s="8">
        <v>0.08</v>
      </c>
      <c r="H1280" s="8">
        <v>0</v>
      </c>
      <c r="I1280" s="8">
        <v>0</v>
      </c>
    </row>
    <row r="1281" spans="1:9">
      <c r="A1281" s="8">
        <v>112508</v>
      </c>
      <c r="B1281" s="8" t="s">
        <v>4891</v>
      </c>
      <c r="C1281" s="8" t="s">
        <v>4676</v>
      </c>
      <c r="D1281" s="8">
        <v>197610</v>
      </c>
      <c r="E1281" s="8">
        <v>112508</v>
      </c>
      <c r="F1281" s="8">
        <v>0</v>
      </c>
      <c r="G1281" s="8">
        <v>0</v>
      </c>
      <c r="H1281" s="8">
        <v>0</v>
      </c>
      <c r="I1281" s="8" t="s">
        <v>4755</v>
      </c>
    </row>
    <row r="1282" spans="1:9">
      <c r="A1282" s="8" t="s">
        <v>63</v>
      </c>
      <c r="B1282" s="8" t="s">
        <v>64</v>
      </c>
      <c r="C1282" s="8" t="s">
        <v>6076</v>
      </c>
      <c r="D1282" s="8">
        <v>126826</v>
      </c>
      <c r="E1282" s="8" t="s">
        <v>63</v>
      </c>
      <c r="F1282" s="8">
        <v>0</v>
      </c>
      <c r="G1282" s="8">
        <v>4.34</v>
      </c>
      <c r="H1282" s="8">
        <v>4.34</v>
      </c>
      <c r="I1282" s="8">
        <v>0</v>
      </c>
    </row>
    <row r="1283" spans="1:9">
      <c r="A1283" s="8">
        <v>132510672</v>
      </c>
      <c r="B1283" s="8" t="s">
        <v>6146</v>
      </c>
      <c r="C1283" s="8" t="s">
        <v>4676</v>
      </c>
      <c r="D1283" s="8">
        <v>8001085550</v>
      </c>
      <c r="E1283" s="8">
        <v>132510672</v>
      </c>
      <c r="F1283" s="8">
        <v>0</v>
      </c>
      <c r="G1283" s="8">
        <v>0.01</v>
      </c>
      <c r="H1283" s="8">
        <v>0</v>
      </c>
      <c r="I1283" s="8" t="s">
        <v>6090</v>
      </c>
    </row>
    <row r="1284" spans="1:9">
      <c r="A1284" s="8">
        <v>112337</v>
      </c>
      <c r="B1284" s="8" t="s">
        <v>4829</v>
      </c>
      <c r="C1284" s="8" t="s">
        <v>4676</v>
      </c>
      <c r="D1284" s="8">
        <v>581265</v>
      </c>
      <c r="E1284" s="8">
        <v>112337</v>
      </c>
      <c r="F1284" s="8">
        <v>0</v>
      </c>
      <c r="G1284" s="8">
        <v>0</v>
      </c>
      <c r="H1284" s="8">
        <v>0</v>
      </c>
      <c r="I1284" s="8" t="s">
        <v>4768</v>
      </c>
    </row>
    <row r="1285" spans="1:9">
      <c r="A1285" s="8">
        <v>120310026</v>
      </c>
      <c r="B1285" s="8" t="s">
        <v>5173</v>
      </c>
      <c r="C1285" s="8" t="s">
        <v>4676</v>
      </c>
      <c r="D1285" s="8">
        <v>82450110</v>
      </c>
      <c r="E1285" s="8">
        <v>120310026</v>
      </c>
      <c r="F1285" s="8">
        <v>0</v>
      </c>
      <c r="G1285" s="8">
        <v>0.12</v>
      </c>
      <c r="H1285" s="8">
        <v>0</v>
      </c>
      <c r="I1285" s="8" t="s">
        <v>5137</v>
      </c>
    </row>
    <row r="1286" spans="1:9">
      <c r="A1286" s="8" t="s">
        <v>1686</v>
      </c>
      <c r="B1286" s="8" t="s">
        <v>1687</v>
      </c>
      <c r="C1286" s="8" t="s">
        <v>4676</v>
      </c>
      <c r="D1286" s="8">
        <v>0</v>
      </c>
      <c r="E1286" s="8" t="s">
        <v>1686</v>
      </c>
      <c r="F1286" s="8">
        <v>0</v>
      </c>
      <c r="G1286" s="8">
        <v>0</v>
      </c>
      <c r="H1286" s="8">
        <v>0</v>
      </c>
      <c r="I1286" s="8">
        <v>0</v>
      </c>
    </row>
    <row r="1287" spans="1:9">
      <c r="A1287" s="8" t="s">
        <v>1688</v>
      </c>
      <c r="B1287" s="8" t="s">
        <v>1689</v>
      </c>
      <c r="C1287" s="8" t="s">
        <v>4676</v>
      </c>
      <c r="D1287" s="8">
        <v>25165</v>
      </c>
      <c r="E1287" s="8" t="s">
        <v>1688</v>
      </c>
      <c r="F1287" s="8">
        <v>0</v>
      </c>
      <c r="G1287" s="8">
        <v>0.01</v>
      </c>
      <c r="H1287" s="8">
        <v>0</v>
      </c>
      <c r="I1287" s="8">
        <v>0</v>
      </c>
    </row>
    <row r="1288" spans="1:9">
      <c r="A1288" s="8" t="s">
        <v>10033</v>
      </c>
      <c r="B1288" s="8" t="s">
        <v>10034</v>
      </c>
      <c r="C1288" s="8" t="s">
        <v>4676</v>
      </c>
      <c r="D1288" s="8">
        <v>930795</v>
      </c>
      <c r="E1288" s="8" t="s">
        <v>10033</v>
      </c>
      <c r="F1288" s="8">
        <v>0</v>
      </c>
      <c r="G1288" s="8">
        <v>0</v>
      </c>
      <c r="H1288" s="8">
        <v>0</v>
      </c>
      <c r="I1288" s="8">
        <v>0</v>
      </c>
    </row>
    <row r="1289" spans="1:9">
      <c r="A1289" s="8">
        <v>300000383</v>
      </c>
      <c r="B1289" s="8" t="s">
        <v>8116</v>
      </c>
      <c r="C1289" s="8" t="s">
        <v>4676</v>
      </c>
      <c r="D1289" s="8">
        <v>9000675664</v>
      </c>
      <c r="E1289" s="8">
        <v>300000383</v>
      </c>
      <c r="F1289" s="8">
        <v>0</v>
      </c>
      <c r="G1289" s="8">
        <v>54.25</v>
      </c>
      <c r="H1289" s="8">
        <v>0</v>
      </c>
      <c r="I1289" s="8" t="s">
        <v>6090</v>
      </c>
    </row>
    <row r="1290" spans="1:9">
      <c r="A1290" s="8" t="s">
        <v>11824</v>
      </c>
      <c r="B1290" s="8" t="s">
        <v>11825</v>
      </c>
      <c r="C1290" s="8" t="s">
        <v>6076</v>
      </c>
      <c r="D1290" s="8">
        <v>0</v>
      </c>
      <c r="E1290" s="8" t="s">
        <v>11824</v>
      </c>
      <c r="F1290" s="8">
        <v>0</v>
      </c>
      <c r="G1290" s="8">
        <v>0</v>
      </c>
      <c r="H1290" s="8">
        <v>0</v>
      </c>
      <c r="I1290" s="8">
        <v>0</v>
      </c>
    </row>
    <row r="1291" spans="1:9">
      <c r="A1291" s="8" t="s">
        <v>249</v>
      </c>
      <c r="B1291" s="8" t="s">
        <v>250</v>
      </c>
      <c r="C1291" s="8" t="s">
        <v>6076</v>
      </c>
      <c r="D1291" s="8">
        <v>4818</v>
      </c>
      <c r="E1291" s="8" t="s">
        <v>249</v>
      </c>
      <c r="F1291" s="8">
        <v>0</v>
      </c>
      <c r="G1291" s="8">
        <v>15.96</v>
      </c>
      <c r="H1291" s="8">
        <v>15.640799999999999</v>
      </c>
      <c r="I1291" s="8" t="s">
        <v>6924</v>
      </c>
    </row>
    <row r="1292" spans="1:9">
      <c r="A1292" s="8" t="s">
        <v>10035</v>
      </c>
      <c r="B1292" s="8" t="s">
        <v>10036</v>
      </c>
      <c r="C1292" s="8" t="s">
        <v>4676</v>
      </c>
      <c r="D1292" s="8">
        <v>44707606</v>
      </c>
      <c r="E1292" s="8" t="s">
        <v>10035</v>
      </c>
      <c r="F1292" s="8">
        <v>0</v>
      </c>
      <c r="G1292" s="8">
        <v>0</v>
      </c>
      <c r="H1292" s="8">
        <v>0</v>
      </c>
      <c r="I1292" s="8">
        <v>0</v>
      </c>
    </row>
    <row r="1293" spans="1:9">
      <c r="A1293" s="8" t="s">
        <v>709</v>
      </c>
      <c r="B1293" s="8" t="s">
        <v>710</v>
      </c>
      <c r="C1293" s="8" t="s">
        <v>6076</v>
      </c>
      <c r="D1293" s="8">
        <v>8</v>
      </c>
      <c r="E1293" s="8" t="s">
        <v>709</v>
      </c>
      <c r="F1293" s="8">
        <v>0</v>
      </c>
      <c r="G1293" s="8">
        <v>0</v>
      </c>
      <c r="H1293" s="8">
        <v>0</v>
      </c>
      <c r="I1293" s="8" t="s">
        <v>6924</v>
      </c>
    </row>
    <row r="1294" spans="1:9">
      <c r="A1294" s="8" t="s">
        <v>689</v>
      </c>
      <c r="B1294" s="8" t="s">
        <v>690</v>
      </c>
      <c r="C1294" s="8" t="s">
        <v>6076</v>
      </c>
      <c r="D1294" s="8">
        <v>0</v>
      </c>
      <c r="E1294" s="8" t="s">
        <v>689</v>
      </c>
      <c r="F1294" s="8">
        <v>0</v>
      </c>
      <c r="G1294" s="8">
        <v>1.21</v>
      </c>
      <c r="H1294" s="8">
        <v>0</v>
      </c>
      <c r="I1294" s="8">
        <v>0</v>
      </c>
    </row>
    <row r="1295" spans="1:9">
      <c r="A1295" s="8">
        <v>300000313</v>
      </c>
      <c r="B1295" s="8" t="s">
        <v>8046</v>
      </c>
      <c r="C1295" s="8" t="s">
        <v>4676</v>
      </c>
      <c r="D1295" s="8">
        <v>0</v>
      </c>
      <c r="E1295" s="8">
        <v>300000313</v>
      </c>
      <c r="F1295" s="8">
        <v>0</v>
      </c>
      <c r="G1295" s="8">
        <v>0.26</v>
      </c>
      <c r="H1295" s="8">
        <v>0.17799999999999999</v>
      </c>
      <c r="I1295" s="8">
        <v>0</v>
      </c>
    </row>
    <row r="1296" spans="1:9">
      <c r="A1296" s="8" t="s">
        <v>1295</v>
      </c>
      <c r="B1296" s="8" t="s">
        <v>1296</v>
      </c>
      <c r="C1296" s="8" t="s">
        <v>6076</v>
      </c>
      <c r="D1296" s="8">
        <v>479010</v>
      </c>
      <c r="E1296" s="8" t="s">
        <v>1295</v>
      </c>
      <c r="F1296" s="8">
        <v>0</v>
      </c>
      <c r="G1296" s="8">
        <v>3.96</v>
      </c>
      <c r="H1296" s="8">
        <v>3.96</v>
      </c>
      <c r="I1296" s="8">
        <v>0</v>
      </c>
    </row>
    <row r="1297" spans="1:9">
      <c r="A1297" s="8">
        <v>300000384</v>
      </c>
      <c r="B1297" s="8" t="s">
        <v>8117</v>
      </c>
      <c r="C1297" s="8" t="s">
        <v>4676</v>
      </c>
      <c r="D1297" s="8">
        <v>8001287545</v>
      </c>
      <c r="E1297" s="8">
        <v>300000384</v>
      </c>
      <c r="F1297" s="8">
        <v>0</v>
      </c>
      <c r="G1297" s="8">
        <v>0.02</v>
      </c>
      <c r="H1297" s="8">
        <v>0</v>
      </c>
      <c r="I1297" s="8">
        <v>0</v>
      </c>
    </row>
    <row r="1298" spans="1:9">
      <c r="A1298" s="8">
        <v>112433</v>
      </c>
      <c r="B1298" s="8" t="s">
        <v>4856</v>
      </c>
      <c r="C1298" s="8" t="s">
        <v>4676</v>
      </c>
      <c r="D1298" s="8">
        <v>581140</v>
      </c>
      <c r="E1298" s="8">
        <v>112433</v>
      </c>
      <c r="F1298" s="8">
        <v>0</v>
      </c>
      <c r="G1298" s="8">
        <v>0</v>
      </c>
      <c r="H1298" s="8">
        <v>0</v>
      </c>
      <c r="I1298" s="8" t="s">
        <v>4814</v>
      </c>
    </row>
    <row r="1299" spans="1:9">
      <c r="A1299" s="8">
        <v>112171</v>
      </c>
      <c r="B1299" s="8" t="s">
        <v>4778</v>
      </c>
      <c r="C1299" s="8" t="s">
        <v>4676</v>
      </c>
      <c r="D1299" s="8">
        <v>151381</v>
      </c>
      <c r="E1299" s="8">
        <v>112171</v>
      </c>
      <c r="F1299" s="8">
        <v>0</v>
      </c>
      <c r="G1299" s="8">
        <v>0</v>
      </c>
      <c r="H1299" s="8">
        <v>0</v>
      </c>
      <c r="I1299" s="8" t="s">
        <v>4755</v>
      </c>
    </row>
    <row r="1300" spans="1:9">
      <c r="A1300" s="8" t="s">
        <v>11818</v>
      </c>
      <c r="B1300" s="8" t="s">
        <v>11819</v>
      </c>
      <c r="C1300" s="8" t="s">
        <v>6076</v>
      </c>
      <c r="D1300" s="8">
        <v>0</v>
      </c>
      <c r="E1300" s="8" t="s">
        <v>11818</v>
      </c>
      <c r="F1300" s="8">
        <v>0</v>
      </c>
      <c r="G1300" s="8">
        <v>0</v>
      </c>
      <c r="H1300" s="8">
        <v>0</v>
      </c>
      <c r="I1300" s="8">
        <v>0</v>
      </c>
    </row>
    <row r="1301" spans="1:9">
      <c r="A1301" s="8" t="s">
        <v>11689</v>
      </c>
      <c r="B1301" s="8" t="s">
        <v>11690</v>
      </c>
      <c r="C1301" s="8" t="s">
        <v>6076</v>
      </c>
      <c r="D1301" s="8">
        <v>0</v>
      </c>
      <c r="E1301" s="8" t="s">
        <v>11689</v>
      </c>
      <c r="F1301" s="8">
        <v>0</v>
      </c>
      <c r="G1301" s="8">
        <v>0</v>
      </c>
      <c r="H1301" s="8">
        <v>0</v>
      </c>
      <c r="I1301" s="8" t="s">
        <v>11675</v>
      </c>
    </row>
    <row r="1302" spans="1:9">
      <c r="A1302" s="8">
        <v>130100004</v>
      </c>
      <c r="B1302" s="8" t="s">
        <v>2622</v>
      </c>
      <c r="C1302" s="8" t="s">
        <v>4676</v>
      </c>
      <c r="D1302" s="8" t="s">
        <v>5553</v>
      </c>
      <c r="E1302" s="8">
        <v>130100004</v>
      </c>
      <c r="F1302" s="8">
        <v>0</v>
      </c>
      <c r="G1302" s="8">
        <v>0.06</v>
      </c>
      <c r="H1302" s="8">
        <v>9.3099999999999988E-2</v>
      </c>
      <c r="I1302" s="8" t="s">
        <v>5550</v>
      </c>
    </row>
    <row r="1303" spans="1:9">
      <c r="A1303" s="8" t="s">
        <v>11872</v>
      </c>
      <c r="B1303" s="8" t="s">
        <v>11873</v>
      </c>
      <c r="C1303" s="8" t="s">
        <v>6990</v>
      </c>
      <c r="D1303" s="8">
        <v>247146</v>
      </c>
      <c r="E1303" s="8" t="s">
        <v>11872</v>
      </c>
      <c r="F1303" s="8">
        <v>0</v>
      </c>
      <c r="G1303" s="8">
        <v>21.53</v>
      </c>
      <c r="H1303" s="8">
        <v>21.526199999999999</v>
      </c>
      <c r="I1303" s="8">
        <v>0</v>
      </c>
    </row>
    <row r="1304" spans="1:9">
      <c r="A1304" s="8">
        <v>132510668</v>
      </c>
      <c r="B1304" s="8" t="s">
        <v>6142</v>
      </c>
      <c r="C1304" s="8" t="s">
        <v>4676</v>
      </c>
      <c r="D1304" s="8">
        <v>9000726804</v>
      </c>
      <c r="E1304" s="8">
        <v>132510668</v>
      </c>
      <c r="F1304" s="8">
        <v>0</v>
      </c>
      <c r="G1304" s="8">
        <v>0.08</v>
      </c>
      <c r="H1304" s="8">
        <v>0</v>
      </c>
      <c r="I1304" s="8" t="s">
        <v>6090</v>
      </c>
    </row>
    <row r="1305" spans="1:9">
      <c r="A1305" s="8" t="s">
        <v>12784</v>
      </c>
      <c r="B1305" s="8" t="s">
        <v>12785</v>
      </c>
      <c r="C1305" s="8" t="s">
        <v>6076</v>
      </c>
      <c r="D1305" s="8">
        <v>0</v>
      </c>
      <c r="E1305" s="8" t="s">
        <v>12784</v>
      </c>
      <c r="F1305" s="8">
        <v>0</v>
      </c>
      <c r="G1305" s="8">
        <v>0</v>
      </c>
      <c r="H1305" s="8">
        <v>0</v>
      </c>
      <c r="I1305" s="8">
        <v>0</v>
      </c>
    </row>
    <row r="1306" spans="1:9">
      <c r="A1306" s="8" t="s">
        <v>11878</v>
      </c>
      <c r="B1306" s="8" t="s">
        <v>1034</v>
      </c>
      <c r="C1306" s="8" t="s">
        <v>6076</v>
      </c>
      <c r="D1306" s="8">
        <v>0</v>
      </c>
      <c r="E1306" s="8" t="s">
        <v>11878</v>
      </c>
      <c r="F1306" s="8">
        <v>0</v>
      </c>
      <c r="G1306" s="8">
        <v>4.5599999999999996</v>
      </c>
      <c r="H1306" s="8">
        <v>4.1100000000000003</v>
      </c>
      <c r="I1306" s="8">
        <v>0</v>
      </c>
    </row>
    <row r="1307" spans="1:9">
      <c r="A1307" s="8">
        <v>113473</v>
      </c>
      <c r="B1307" s="8" t="s">
        <v>5040</v>
      </c>
      <c r="C1307" s="8" t="s">
        <v>4676</v>
      </c>
      <c r="D1307" s="8">
        <v>105760</v>
      </c>
      <c r="E1307" s="8">
        <v>113473</v>
      </c>
      <c r="F1307" s="8">
        <v>0</v>
      </c>
      <c r="G1307" s="8">
        <v>0</v>
      </c>
      <c r="H1307" s="8">
        <v>0</v>
      </c>
      <c r="I1307" s="8" t="s">
        <v>4755</v>
      </c>
    </row>
    <row r="1308" spans="1:9">
      <c r="A1308" s="8" t="s">
        <v>101</v>
      </c>
      <c r="B1308" s="8" t="s">
        <v>102</v>
      </c>
      <c r="C1308" s="8" t="s">
        <v>6076</v>
      </c>
      <c r="D1308" s="8">
        <v>5090455664</v>
      </c>
      <c r="E1308" s="8" t="s">
        <v>101</v>
      </c>
      <c r="F1308" s="8">
        <v>0</v>
      </c>
      <c r="G1308" s="8">
        <v>7.06</v>
      </c>
      <c r="H1308" s="8">
        <v>7.0620000000000003</v>
      </c>
      <c r="I1308" s="8">
        <v>0</v>
      </c>
    </row>
    <row r="1309" spans="1:9">
      <c r="A1309" s="8" t="s">
        <v>13404</v>
      </c>
      <c r="B1309" s="8" t="s">
        <v>13405</v>
      </c>
      <c r="C1309" s="8" t="s">
        <v>4676</v>
      </c>
      <c r="D1309" s="8">
        <v>0</v>
      </c>
      <c r="E1309" s="8" t="s">
        <v>13404</v>
      </c>
      <c r="F1309" s="8">
        <v>0</v>
      </c>
      <c r="G1309" s="8">
        <v>0</v>
      </c>
      <c r="H1309" s="8">
        <v>5.0000000000000002E-5</v>
      </c>
      <c r="I1309" s="8">
        <v>0</v>
      </c>
    </row>
    <row r="1310" spans="1:9">
      <c r="A1310" s="8" t="s">
        <v>11890</v>
      </c>
      <c r="B1310" s="8" t="s">
        <v>11891</v>
      </c>
      <c r="C1310" s="8" t="s">
        <v>6990</v>
      </c>
      <c r="D1310" s="8">
        <v>0</v>
      </c>
      <c r="E1310" s="8" t="s">
        <v>11890</v>
      </c>
      <c r="F1310" s="8">
        <v>0</v>
      </c>
      <c r="G1310" s="8">
        <v>18.5</v>
      </c>
      <c r="H1310" s="8">
        <v>18.5</v>
      </c>
      <c r="I1310" s="8">
        <v>0</v>
      </c>
    </row>
    <row r="1311" spans="1:9">
      <c r="A1311" s="8">
        <v>115010001</v>
      </c>
      <c r="B1311" s="8" t="s">
        <v>2280</v>
      </c>
      <c r="C1311" s="8" t="s">
        <v>4676</v>
      </c>
      <c r="D1311" s="8">
        <v>0</v>
      </c>
      <c r="E1311" s="8">
        <v>115010001</v>
      </c>
      <c r="F1311" s="8">
        <v>0</v>
      </c>
      <c r="G1311" s="8">
        <v>7.0000000000000007E-2</v>
      </c>
      <c r="H1311" s="8">
        <v>0</v>
      </c>
      <c r="I1311" s="8" t="s">
        <v>5047</v>
      </c>
    </row>
    <row r="1312" spans="1:9">
      <c r="A1312" s="8">
        <v>238010003</v>
      </c>
      <c r="B1312" s="8" t="s">
        <v>7534</v>
      </c>
      <c r="C1312" s="8" t="s">
        <v>4676</v>
      </c>
      <c r="D1312" s="8">
        <v>25156</v>
      </c>
      <c r="E1312" s="8">
        <v>238010003</v>
      </c>
      <c r="F1312" s="8">
        <v>0</v>
      </c>
      <c r="G1312" s="8">
        <v>0</v>
      </c>
      <c r="H1312" s="8">
        <v>0</v>
      </c>
      <c r="I1312" s="8" t="s">
        <v>7532</v>
      </c>
    </row>
    <row r="1313" spans="1:9">
      <c r="A1313" s="8" t="s">
        <v>895</v>
      </c>
      <c r="B1313" s="35" t="s">
        <v>896</v>
      </c>
      <c r="C1313" s="8" t="s">
        <v>6076</v>
      </c>
      <c r="D1313" s="8">
        <v>40014</v>
      </c>
      <c r="E1313" s="8" t="s">
        <v>895</v>
      </c>
      <c r="F1313" s="8">
        <v>0</v>
      </c>
      <c r="G1313" s="8">
        <v>5.3</v>
      </c>
      <c r="H1313" s="8">
        <v>5.3</v>
      </c>
      <c r="I1313" s="8">
        <v>0</v>
      </c>
    </row>
    <row r="1314" spans="1:9">
      <c r="A1314" s="8">
        <v>300000252</v>
      </c>
      <c r="B1314" s="8" t="s">
        <v>7981</v>
      </c>
      <c r="C1314" s="8" t="s">
        <v>4676</v>
      </c>
      <c r="D1314" s="8">
        <v>0</v>
      </c>
      <c r="E1314" s="8">
        <v>300000252</v>
      </c>
      <c r="F1314" s="8">
        <v>0</v>
      </c>
      <c r="G1314" s="8">
        <v>0.26</v>
      </c>
      <c r="H1314" s="8">
        <v>0.192</v>
      </c>
      <c r="I1314" s="8">
        <v>0</v>
      </c>
    </row>
    <row r="1315" spans="1:9">
      <c r="A1315" s="8" t="s">
        <v>12432</v>
      </c>
      <c r="B1315" s="8" t="s">
        <v>12433</v>
      </c>
      <c r="C1315" s="8" t="s">
        <v>6076</v>
      </c>
      <c r="D1315" s="8">
        <v>0</v>
      </c>
      <c r="E1315" s="8" t="s">
        <v>12432</v>
      </c>
      <c r="F1315" s="8">
        <v>0</v>
      </c>
      <c r="G1315" s="8">
        <v>0</v>
      </c>
      <c r="H1315" s="8">
        <v>0</v>
      </c>
      <c r="I1315" s="8">
        <v>0</v>
      </c>
    </row>
    <row r="1316" spans="1:9">
      <c r="A1316" s="8" t="s">
        <v>11671</v>
      </c>
      <c r="B1316" s="8" t="s">
        <v>11672</v>
      </c>
      <c r="C1316" s="8" t="s">
        <v>4676</v>
      </c>
      <c r="D1316" s="8">
        <v>534810</v>
      </c>
      <c r="E1316" s="8" t="s">
        <v>11671</v>
      </c>
      <c r="F1316" s="8">
        <v>0</v>
      </c>
      <c r="G1316" s="8">
        <v>2.02</v>
      </c>
      <c r="H1316" s="8">
        <v>0</v>
      </c>
      <c r="I1316" s="8">
        <v>0</v>
      </c>
    </row>
    <row r="1317" spans="1:9">
      <c r="A1317" s="8" t="s">
        <v>10775</v>
      </c>
      <c r="B1317" s="8" t="s">
        <v>10776</v>
      </c>
      <c r="C1317" s="8" t="s">
        <v>6076</v>
      </c>
      <c r="D1317" s="8">
        <v>0</v>
      </c>
      <c r="E1317" s="8" t="s">
        <v>10775</v>
      </c>
      <c r="F1317" s="8">
        <v>0</v>
      </c>
      <c r="G1317" s="8">
        <v>7.81</v>
      </c>
      <c r="H1317" s="8">
        <v>0</v>
      </c>
      <c r="I1317" s="8">
        <v>0</v>
      </c>
    </row>
    <row r="1318" spans="1:9">
      <c r="A1318" s="8" t="s">
        <v>87</v>
      </c>
      <c r="B1318" s="8" t="s">
        <v>88</v>
      </c>
      <c r="C1318" s="8" t="s">
        <v>6076</v>
      </c>
      <c r="D1318" s="8">
        <v>0</v>
      </c>
      <c r="E1318" s="8" t="s">
        <v>87</v>
      </c>
      <c r="F1318" s="8">
        <v>0</v>
      </c>
      <c r="G1318" s="8">
        <v>1.23</v>
      </c>
      <c r="H1318" s="8">
        <v>5.5825299999999993</v>
      </c>
      <c r="I1318" s="8">
        <v>0</v>
      </c>
    </row>
    <row r="1319" spans="1:9">
      <c r="A1319" s="8" t="s">
        <v>11788</v>
      </c>
      <c r="B1319" s="8" t="s">
        <v>11789</v>
      </c>
      <c r="C1319" s="8" t="s">
        <v>4676</v>
      </c>
      <c r="D1319" s="8">
        <v>0</v>
      </c>
      <c r="E1319" s="8" t="s">
        <v>11788</v>
      </c>
      <c r="F1319" s="8">
        <v>0</v>
      </c>
      <c r="G1319" s="8">
        <v>0</v>
      </c>
      <c r="H1319" s="8">
        <v>1.0000000000000001E-5</v>
      </c>
      <c r="I1319" s="8">
        <v>0</v>
      </c>
    </row>
    <row r="1320" spans="1:9">
      <c r="A1320" s="8">
        <v>120310003</v>
      </c>
      <c r="B1320" s="8" t="s">
        <v>5154</v>
      </c>
      <c r="C1320" s="8" t="s">
        <v>4676</v>
      </c>
      <c r="D1320" s="8">
        <v>82450017</v>
      </c>
      <c r="E1320" s="8">
        <v>120310003</v>
      </c>
      <c r="F1320" s="8">
        <v>0</v>
      </c>
      <c r="G1320" s="8">
        <v>0.45</v>
      </c>
      <c r="H1320" s="8">
        <v>0</v>
      </c>
      <c r="I1320" s="8" t="s">
        <v>5140</v>
      </c>
    </row>
    <row r="1321" spans="1:9">
      <c r="A1321" s="8">
        <v>113288</v>
      </c>
      <c r="B1321" s="8" t="s">
        <v>5030</v>
      </c>
      <c r="C1321" s="8" t="s">
        <v>4676</v>
      </c>
      <c r="D1321" s="8">
        <v>5090474378</v>
      </c>
      <c r="E1321" s="8">
        <v>113288</v>
      </c>
      <c r="F1321" s="8">
        <v>0</v>
      </c>
      <c r="G1321" s="8">
        <v>0.39</v>
      </c>
      <c r="H1321" s="8">
        <v>0</v>
      </c>
      <c r="I1321" s="8">
        <v>0</v>
      </c>
    </row>
    <row r="1322" spans="1:9">
      <c r="A1322" s="8" t="s">
        <v>10787</v>
      </c>
      <c r="B1322" s="8" t="s">
        <v>10788</v>
      </c>
      <c r="C1322" s="8" t="s">
        <v>6076</v>
      </c>
      <c r="D1322" s="8">
        <v>18407</v>
      </c>
      <c r="E1322" s="8" t="s">
        <v>10787</v>
      </c>
      <c r="F1322" s="8">
        <v>0</v>
      </c>
      <c r="G1322" s="8">
        <v>0</v>
      </c>
      <c r="H1322" s="8">
        <v>0</v>
      </c>
      <c r="I1322" s="8" t="s">
        <v>5634</v>
      </c>
    </row>
    <row r="1323" spans="1:9">
      <c r="A1323" s="8" t="s">
        <v>1936</v>
      </c>
      <c r="B1323" s="8" t="s">
        <v>1937</v>
      </c>
      <c r="C1323" s="8" t="s">
        <v>4676</v>
      </c>
      <c r="D1323" s="8">
        <v>0</v>
      </c>
      <c r="E1323" s="8" t="s">
        <v>1936</v>
      </c>
      <c r="F1323" s="8">
        <v>0</v>
      </c>
      <c r="G1323" s="8">
        <v>39.24</v>
      </c>
      <c r="H1323" s="8">
        <v>15.8</v>
      </c>
      <c r="I1323" s="8">
        <v>0</v>
      </c>
    </row>
    <row r="1324" spans="1:9">
      <c r="A1324" s="8">
        <v>132000455</v>
      </c>
      <c r="B1324" s="8" t="s">
        <v>5771</v>
      </c>
      <c r="C1324" s="8" t="s">
        <v>4676</v>
      </c>
      <c r="D1324" s="8">
        <v>9000656356</v>
      </c>
      <c r="E1324" s="8">
        <v>132000455</v>
      </c>
      <c r="F1324" s="8">
        <v>0</v>
      </c>
      <c r="G1324" s="8">
        <v>1.53</v>
      </c>
      <c r="H1324" s="8">
        <v>0.36588999999999999</v>
      </c>
      <c r="I1324" s="8" t="s">
        <v>5772</v>
      </c>
    </row>
    <row r="1325" spans="1:9">
      <c r="A1325" s="8" t="s">
        <v>13732</v>
      </c>
      <c r="B1325" s="8" t="s">
        <v>13733</v>
      </c>
      <c r="C1325" s="8" t="s">
        <v>4676</v>
      </c>
      <c r="D1325" s="8">
        <v>21673</v>
      </c>
      <c r="E1325" s="8" t="s">
        <v>13732</v>
      </c>
      <c r="F1325" s="8">
        <v>0</v>
      </c>
      <c r="G1325" s="8">
        <v>0.01</v>
      </c>
      <c r="H1325" s="8">
        <v>5.0000000000000001E-3</v>
      </c>
      <c r="I1325" s="8" t="s">
        <v>1974</v>
      </c>
    </row>
    <row r="1326" spans="1:9">
      <c r="A1326" s="8" t="s">
        <v>997</v>
      </c>
      <c r="B1326" s="8" t="s">
        <v>998</v>
      </c>
      <c r="C1326" s="8" t="s">
        <v>6076</v>
      </c>
      <c r="D1326" s="8">
        <v>355604</v>
      </c>
      <c r="E1326" s="8" t="s">
        <v>997</v>
      </c>
      <c r="F1326" s="8">
        <v>0</v>
      </c>
      <c r="G1326" s="8">
        <v>1.68</v>
      </c>
      <c r="H1326" s="8">
        <v>1.61</v>
      </c>
      <c r="I1326" s="8">
        <v>0</v>
      </c>
    </row>
    <row r="1327" spans="1:9">
      <c r="A1327" s="8">
        <v>112534</v>
      </c>
      <c r="B1327" s="8" t="s">
        <v>4910</v>
      </c>
      <c r="C1327" s="8" t="s">
        <v>4676</v>
      </c>
      <c r="D1327" s="8">
        <v>315028</v>
      </c>
      <c r="E1327" s="8">
        <v>112534</v>
      </c>
      <c r="F1327" s="8">
        <v>0</v>
      </c>
      <c r="G1327" s="8">
        <v>0.74</v>
      </c>
      <c r="H1327" s="8">
        <v>0</v>
      </c>
      <c r="I1327" s="8" t="s">
        <v>4755</v>
      </c>
    </row>
    <row r="1328" spans="1:9">
      <c r="A1328" s="8">
        <v>112555</v>
      </c>
      <c r="B1328" s="8" t="s">
        <v>4926</v>
      </c>
      <c r="C1328" s="8" t="s">
        <v>4676</v>
      </c>
      <c r="D1328" s="8">
        <v>374974</v>
      </c>
      <c r="E1328" s="8">
        <v>112555</v>
      </c>
      <c r="F1328" s="8">
        <v>0</v>
      </c>
      <c r="G1328" s="8">
        <v>1.8</v>
      </c>
      <c r="H1328" s="8">
        <v>0</v>
      </c>
      <c r="I1328" s="8">
        <v>0</v>
      </c>
    </row>
    <row r="1329" spans="1:9">
      <c r="A1329" s="8">
        <v>120310015</v>
      </c>
      <c r="B1329" s="35" t="s">
        <v>5162</v>
      </c>
      <c r="C1329" s="8" t="s">
        <v>4676</v>
      </c>
      <c r="D1329" s="8">
        <v>33411</v>
      </c>
      <c r="E1329" s="8">
        <v>120310015</v>
      </c>
      <c r="F1329" s="8">
        <v>0</v>
      </c>
      <c r="G1329" s="8">
        <v>0.01</v>
      </c>
      <c r="H1329" s="8">
        <v>5.0000000000000001E-3</v>
      </c>
      <c r="I1329" s="8" t="s">
        <v>2419</v>
      </c>
    </row>
    <row r="1330" spans="1:9">
      <c r="A1330" s="8" t="s">
        <v>514</v>
      </c>
      <c r="B1330" s="35" t="s">
        <v>515</v>
      </c>
      <c r="C1330" s="8" t="s">
        <v>6076</v>
      </c>
      <c r="D1330" s="8">
        <v>5091363646</v>
      </c>
      <c r="E1330" s="8" t="s">
        <v>514</v>
      </c>
      <c r="F1330" s="8">
        <v>0</v>
      </c>
      <c r="G1330" s="8">
        <v>27.04</v>
      </c>
      <c r="H1330" s="8">
        <v>27.038</v>
      </c>
      <c r="I1330" s="8">
        <v>0</v>
      </c>
    </row>
    <row r="1331" spans="1:9">
      <c r="A1331" s="8" t="s">
        <v>11713</v>
      </c>
      <c r="B1331" s="35" t="s">
        <v>11714</v>
      </c>
      <c r="C1331" s="8" t="s">
        <v>6076</v>
      </c>
      <c r="D1331" s="8">
        <v>0</v>
      </c>
      <c r="E1331" s="8" t="s">
        <v>11713</v>
      </c>
      <c r="F1331" s="8">
        <v>0</v>
      </c>
      <c r="G1331" s="8">
        <v>0</v>
      </c>
      <c r="H1331" s="8">
        <v>1.0000000000000001E-5</v>
      </c>
      <c r="I1331" s="8">
        <v>0</v>
      </c>
    </row>
    <row r="1332" spans="1:9" ht="28.5">
      <c r="A1332" s="8">
        <v>238500019</v>
      </c>
      <c r="B1332" s="35" t="s">
        <v>13923</v>
      </c>
      <c r="C1332" s="8" t="s">
        <v>4676</v>
      </c>
      <c r="D1332" s="8">
        <v>22150</v>
      </c>
      <c r="E1332" s="8">
        <v>238500019</v>
      </c>
      <c r="F1332" s="8">
        <v>0</v>
      </c>
      <c r="G1332" s="8">
        <v>0</v>
      </c>
      <c r="H1332" s="8">
        <v>5.0000000000000001E-3</v>
      </c>
      <c r="I1332" s="8" t="s">
        <v>1974</v>
      </c>
    </row>
    <row r="1333" spans="1:9">
      <c r="A1333" s="8" t="s">
        <v>259</v>
      </c>
      <c r="B1333" s="35" t="s">
        <v>260</v>
      </c>
      <c r="C1333" s="8" t="s">
        <v>6076</v>
      </c>
      <c r="D1333" s="8">
        <v>19799001</v>
      </c>
      <c r="E1333" s="8" t="s">
        <v>259</v>
      </c>
      <c r="F1333" s="8">
        <v>0</v>
      </c>
      <c r="G1333" s="8">
        <v>21.4</v>
      </c>
      <c r="H1333" s="8">
        <v>0</v>
      </c>
      <c r="I1333" s="8">
        <v>0</v>
      </c>
    </row>
    <row r="1334" spans="1:9">
      <c r="A1334" s="8" t="s">
        <v>1237</v>
      </c>
      <c r="B1334" s="35" t="s">
        <v>1238</v>
      </c>
      <c r="C1334" s="8" t="s">
        <v>6076</v>
      </c>
      <c r="D1334" s="8">
        <v>433483</v>
      </c>
      <c r="E1334" s="8" t="s">
        <v>1237</v>
      </c>
      <c r="F1334" s="8">
        <v>0</v>
      </c>
      <c r="G1334" s="8">
        <v>4.3499999999999996</v>
      </c>
      <c r="H1334" s="8">
        <v>4.3499999999999996</v>
      </c>
      <c r="I1334" s="8">
        <v>0</v>
      </c>
    </row>
    <row r="1335" spans="1:9">
      <c r="A1335" s="8" t="s">
        <v>97</v>
      </c>
      <c r="B1335" s="8" t="s">
        <v>98</v>
      </c>
      <c r="C1335" s="8" t="s">
        <v>6076</v>
      </c>
      <c r="D1335" s="8">
        <v>0</v>
      </c>
      <c r="E1335" s="8" t="s">
        <v>97</v>
      </c>
      <c r="F1335" s="8">
        <v>0</v>
      </c>
      <c r="G1335" s="8">
        <v>11.88</v>
      </c>
      <c r="H1335" s="8">
        <v>0</v>
      </c>
      <c r="I1335" s="8">
        <v>0</v>
      </c>
    </row>
    <row r="1336" spans="1:9">
      <c r="A1336" s="8" t="s">
        <v>1219</v>
      </c>
      <c r="B1336" s="8" t="s">
        <v>1220</v>
      </c>
      <c r="C1336" s="8" t="s">
        <v>6076</v>
      </c>
      <c r="D1336" s="8">
        <v>415854</v>
      </c>
      <c r="E1336" s="8" t="s">
        <v>1219</v>
      </c>
      <c r="F1336" s="8">
        <v>0</v>
      </c>
      <c r="G1336" s="8">
        <v>5.1100000000000003</v>
      </c>
      <c r="H1336" s="8">
        <v>5.1100000000000003</v>
      </c>
      <c r="I1336" s="8" t="s">
        <v>6989</v>
      </c>
    </row>
    <row r="1337" spans="1:9">
      <c r="A1337" s="8" t="s">
        <v>13435</v>
      </c>
      <c r="B1337" s="8" t="s">
        <v>13436</v>
      </c>
      <c r="C1337" s="8" t="s">
        <v>6076</v>
      </c>
      <c r="D1337" s="8" t="s">
        <v>13437</v>
      </c>
      <c r="E1337" s="8" t="s">
        <v>13435</v>
      </c>
      <c r="F1337" s="8">
        <v>0</v>
      </c>
      <c r="G1337" s="8">
        <v>6</v>
      </c>
      <c r="H1337" s="8">
        <v>6</v>
      </c>
      <c r="I1337" s="8">
        <v>0</v>
      </c>
    </row>
    <row r="1338" spans="1:9">
      <c r="A1338" s="8">
        <v>112583</v>
      </c>
      <c r="B1338" s="8" t="s">
        <v>4945</v>
      </c>
      <c r="C1338" s="8" t="s">
        <v>4676</v>
      </c>
      <c r="D1338" s="8">
        <v>409719</v>
      </c>
      <c r="E1338" s="8">
        <v>112583</v>
      </c>
      <c r="F1338" s="8">
        <v>0</v>
      </c>
      <c r="G1338" s="8">
        <v>1.56</v>
      </c>
      <c r="H1338" s="8">
        <v>0</v>
      </c>
      <c r="I1338" s="8" t="s">
        <v>4768</v>
      </c>
    </row>
    <row r="1339" spans="1:9">
      <c r="A1339" s="8" t="s">
        <v>99</v>
      </c>
      <c r="B1339" s="8" t="s">
        <v>100</v>
      </c>
      <c r="C1339" s="8" t="s">
        <v>6076</v>
      </c>
      <c r="D1339" s="8">
        <v>5090461969</v>
      </c>
      <c r="E1339" s="8" t="s">
        <v>99</v>
      </c>
      <c r="F1339" s="8">
        <v>0</v>
      </c>
      <c r="G1339" s="8">
        <v>9.6</v>
      </c>
      <c r="H1339" s="8">
        <v>9.6029999999999998</v>
      </c>
      <c r="I1339" s="8">
        <v>0</v>
      </c>
    </row>
    <row r="1340" spans="1:9">
      <c r="A1340" s="8">
        <v>112586</v>
      </c>
      <c r="B1340" s="8" t="s">
        <v>4948</v>
      </c>
      <c r="C1340" s="8" t="s">
        <v>4676</v>
      </c>
      <c r="D1340" s="8">
        <v>409724</v>
      </c>
      <c r="E1340" s="8">
        <v>112586</v>
      </c>
      <c r="F1340" s="8">
        <v>0</v>
      </c>
      <c r="G1340" s="8">
        <v>0.98</v>
      </c>
      <c r="H1340" s="8">
        <v>0</v>
      </c>
      <c r="I1340" s="8" t="s">
        <v>4768</v>
      </c>
    </row>
    <row r="1341" spans="1:9">
      <c r="A1341" s="8">
        <v>112585</v>
      </c>
      <c r="B1341" s="8" t="s">
        <v>4947</v>
      </c>
      <c r="C1341" s="8" t="s">
        <v>4676</v>
      </c>
      <c r="D1341" s="8">
        <v>409722</v>
      </c>
      <c r="E1341" s="8">
        <v>112585</v>
      </c>
      <c r="F1341" s="8">
        <v>0</v>
      </c>
      <c r="G1341" s="8">
        <v>0</v>
      </c>
      <c r="H1341" s="8">
        <v>0</v>
      </c>
      <c r="I1341" s="8" t="s">
        <v>4768</v>
      </c>
    </row>
    <row r="1342" spans="1:9">
      <c r="A1342" s="8" t="s">
        <v>1776</v>
      </c>
      <c r="B1342" s="8" t="s">
        <v>1777</v>
      </c>
      <c r="C1342" s="8" t="s">
        <v>7117</v>
      </c>
      <c r="D1342" s="8">
        <v>120310</v>
      </c>
      <c r="E1342" s="8" t="s">
        <v>1776</v>
      </c>
      <c r="F1342" s="8">
        <v>0</v>
      </c>
      <c r="G1342" s="8">
        <v>0.06</v>
      </c>
      <c r="H1342" s="8">
        <v>5.917E-2</v>
      </c>
      <c r="I1342" s="8">
        <v>0</v>
      </c>
    </row>
    <row r="1343" spans="1:9">
      <c r="A1343" s="8" t="s">
        <v>11655</v>
      </c>
      <c r="B1343" s="8" t="s">
        <v>11656</v>
      </c>
      <c r="C1343" s="8" t="s">
        <v>4676</v>
      </c>
      <c r="D1343" s="8">
        <v>0</v>
      </c>
      <c r="E1343" s="8" t="s">
        <v>11655</v>
      </c>
      <c r="F1343" s="8">
        <v>0</v>
      </c>
      <c r="G1343" s="8">
        <v>0</v>
      </c>
      <c r="H1343" s="8">
        <v>1.0000000000000001E-5</v>
      </c>
      <c r="I1343" s="8">
        <v>0</v>
      </c>
    </row>
    <row r="1344" spans="1:9">
      <c r="A1344" s="8" t="s">
        <v>267</v>
      </c>
      <c r="B1344" s="8" t="s">
        <v>268</v>
      </c>
      <c r="C1344" s="8" t="s">
        <v>6076</v>
      </c>
      <c r="D1344" s="8">
        <v>19799005</v>
      </c>
      <c r="E1344" s="8" t="s">
        <v>267</v>
      </c>
      <c r="F1344" s="8">
        <v>0</v>
      </c>
      <c r="G1344" s="8">
        <v>10.6</v>
      </c>
      <c r="H1344" s="8">
        <v>0</v>
      </c>
      <c r="I1344" s="8">
        <v>0</v>
      </c>
    </row>
    <row r="1345" spans="1:9">
      <c r="A1345" s="8">
        <v>115010002</v>
      </c>
      <c r="B1345" s="8" t="s">
        <v>2147</v>
      </c>
      <c r="C1345" s="8" t="s">
        <v>4676</v>
      </c>
      <c r="D1345" s="8">
        <v>0</v>
      </c>
      <c r="E1345" s="8">
        <v>115010002</v>
      </c>
      <c r="F1345" s="8">
        <v>0</v>
      </c>
      <c r="G1345" s="8">
        <v>0.02</v>
      </c>
      <c r="H1345" s="8">
        <v>0</v>
      </c>
      <c r="I1345" s="8" t="s">
        <v>5047</v>
      </c>
    </row>
    <row r="1346" spans="1:9">
      <c r="A1346" s="8" t="s">
        <v>1798</v>
      </c>
      <c r="B1346" s="8" t="s">
        <v>1799</v>
      </c>
      <c r="C1346" s="8" t="s">
        <v>7117</v>
      </c>
      <c r="D1346" s="8">
        <v>0</v>
      </c>
      <c r="E1346" s="8" t="s">
        <v>1798</v>
      </c>
      <c r="F1346" s="8">
        <v>0</v>
      </c>
      <c r="G1346" s="8">
        <v>0.1</v>
      </c>
      <c r="H1346" s="8">
        <v>9.4810000000000005E-2</v>
      </c>
      <c r="I1346" s="8">
        <v>0</v>
      </c>
    </row>
    <row r="1347" spans="1:9">
      <c r="A1347" s="8">
        <v>215510001</v>
      </c>
      <c r="B1347" s="8" t="s">
        <v>7431</v>
      </c>
      <c r="C1347" s="8" t="s">
        <v>4676</v>
      </c>
      <c r="D1347" s="8">
        <v>91094</v>
      </c>
      <c r="E1347" s="8">
        <v>215510001</v>
      </c>
      <c r="F1347" s="8">
        <v>0</v>
      </c>
      <c r="G1347" s="8">
        <v>0</v>
      </c>
      <c r="H1347" s="8">
        <v>5.0000000000000001E-3</v>
      </c>
      <c r="I1347" s="8" t="s">
        <v>7413</v>
      </c>
    </row>
    <row r="1348" spans="1:9">
      <c r="A1348" s="8" t="s">
        <v>293</v>
      </c>
      <c r="B1348" s="8" t="s">
        <v>294</v>
      </c>
      <c r="C1348" s="8" t="s">
        <v>6076</v>
      </c>
      <c r="D1348" s="8">
        <v>9000932923</v>
      </c>
      <c r="E1348" s="8" t="s">
        <v>293</v>
      </c>
      <c r="F1348" s="8">
        <v>0</v>
      </c>
      <c r="G1348" s="8">
        <v>16.04</v>
      </c>
      <c r="H1348" s="8">
        <v>16.038</v>
      </c>
      <c r="I1348" s="8">
        <v>0</v>
      </c>
    </row>
    <row r="1349" spans="1:9">
      <c r="A1349" s="8" t="s">
        <v>1321</v>
      </c>
      <c r="B1349" s="8" t="s">
        <v>1322</v>
      </c>
      <c r="C1349" s="8" t="s">
        <v>6076</v>
      </c>
      <c r="D1349" s="8">
        <v>8001268677</v>
      </c>
      <c r="E1349" s="8" t="s">
        <v>1321</v>
      </c>
      <c r="F1349" s="8">
        <v>0</v>
      </c>
      <c r="G1349" s="8">
        <v>3.45</v>
      </c>
      <c r="H1349" s="8">
        <v>3.3809999999999998</v>
      </c>
      <c r="I1349" s="8">
        <v>0</v>
      </c>
    </row>
    <row r="1350" spans="1:9">
      <c r="A1350" s="8" t="s">
        <v>504</v>
      </c>
      <c r="B1350" s="8" t="s">
        <v>505</v>
      </c>
      <c r="C1350" s="8" t="s">
        <v>6076</v>
      </c>
      <c r="D1350" s="8">
        <v>5090466075</v>
      </c>
      <c r="E1350" s="8" t="s">
        <v>504</v>
      </c>
      <c r="F1350" s="8">
        <v>0</v>
      </c>
      <c r="G1350" s="8">
        <v>10.199999999999999</v>
      </c>
      <c r="H1350" s="8">
        <v>10.196999999999999</v>
      </c>
      <c r="I1350" s="8">
        <v>0</v>
      </c>
    </row>
    <row r="1351" spans="1:9">
      <c r="A1351" s="8">
        <v>300000188</v>
      </c>
      <c r="B1351" s="8" t="s">
        <v>7913</v>
      </c>
      <c r="C1351" s="8" t="s">
        <v>4676</v>
      </c>
      <c r="D1351" s="8">
        <v>0</v>
      </c>
      <c r="E1351" s="8">
        <v>300000188</v>
      </c>
      <c r="F1351" s="8">
        <v>0</v>
      </c>
      <c r="G1351" s="8">
        <v>0</v>
      </c>
      <c r="H1351" s="8">
        <v>0</v>
      </c>
      <c r="I1351" s="8" t="s">
        <v>7910</v>
      </c>
    </row>
    <row r="1352" spans="1:9">
      <c r="A1352" s="8" t="s">
        <v>12096</v>
      </c>
      <c r="B1352" s="8" t="s">
        <v>12097</v>
      </c>
      <c r="C1352" s="8" t="s">
        <v>6076</v>
      </c>
      <c r="D1352" s="8">
        <v>0</v>
      </c>
      <c r="E1352" s="8" t="s">
        <v>12096</v>
      </c>
      <c r="F1352" s="8">
        <v>0</v>
      </c>
      <c r="G1352" s="8">
        <v>0</v>
      </c>
      <c r="H1352" s="8">
        <v>0</v>
      </c>
      <c r="I1352" s="8" t="s">
        <v>7245</v>
      </c>
    </row>
    <row r="1353" spans="1:9">
      <c r="A1353" s="8">
        <v>112151</v>
      </c>
      <c r="B1353" s="8" t="s">
        <v>4770</v>
      </c>
      <c r="C1353" s="8" t="s">
        <v>4676</v>
      </c>
      <c r="D1353" s="8">
        <v>112987</v>
      </c>
      <c r="E1353" s="8">
        <v>112151</v>
      </c>
      <c r="F1353" s="8">
        <v>0</v>
      </c>
      <c r="G1353" s="8">
        <v>0</v>
      </c>
      <c r="H1353" s="8">
        <v>0</v>
      </c>
      <c r="I1353" s="8" t="s">
        <v>4740</v>
      </c>
    </row>
    <row r="1354" spans="1:9">
      <c r="A1354" s="8">
        <v>112333</v>
      </c>
      <c r="B1354" s="8" t="s">
        <v>4827</v>
      </c>
      <c r="C1354" s="8" t="s">
        <v>4676</v>
      </c>
      <c r="D1354" s="8">
        <v>641825</v>
      </c>
      <c r="E1354" s="8">
        <v>112333</v>
      </c>
      <c r="F1354" s="8">
        <v>0</v>
      </c>
      <c r="G1354" s="8">
        <v>1.38</v>
      </c>
      <c r="H1354" s="8">
        <v>1.29253</v>
      </c>
      <c r="I1354" s="8" t="s">
        <v>4740</v>
      </c>
    </row>
    <row r="1355" spans="1:9">
      <c r="A1355" s="8">
        <v>132010092</v>
      </c>
      <c r="B1355" s="8" t="s">
        <v>5847</v>
      </c>
      <c r="C1355" s="8" t="s">
        <v>4676</v>
      </c>
      <c r="D1355" s="8">
        <v>5090469716</v>
      </c>
      <c r="E1355" s="8">
        <v>132010092</v>
      </c>
      <c r="F1355" s="8">
        <v>0</v>
      </c>
      <c r="G1355" s="8">
        <v>0.09</v>
      </c>
      <c r="H1355" s="8">
        <v>0.14651</v>
      </c>
      <c r="I1355" s="8" t="s">
        <v>4732</v>
      </c>
    </row>
    <row r="1356" spans="1:9">
      <c r="A1356" s="8" t="s">
        <v>1281</v>
      </c>
      <c r="B1356" s="8" t="s">
        <v>1282</v>
      </c>
      <c r="C1356" s="8" t="s">
        <v>6076</v>
      </c>
      <c r="D1356" s="8">
        <v>0</v>
      </c>
      <c r="E1356" s="8" t="s">
        <v>1281</v>
      </c>
      <c r="F1356" s="8">
        <v>0</v>
      </c>
      <c r="G1356" s="8">
        <v>1.95</v>
      </c>
      <c r="H1356" s="8">
        <v>2.27</v>
      </c>
      <c r="I1356" s="8">
        <v>0</v>
      </c>
    </row>
    <row r="1357" spans="1:9">
      <c r="A1357" s="8" t="s">
        <v>13522</v>
      </c>
      <c r="B1357" s="8" t="s">
        <v>13523</v>
      </c>
      <c r="C1357" s="8" t="s">
        <v>4676</v>
      </c>
      <c r="D1357" s="8">
        <v>0</v>
      </c>
      <c r="E1357" s="8" t="s">
        <v>13522</v>
      </c>
      <c r="F1357" s="8">
        <v>0</v>
      </c>
      <c r="G1357" s="8">
        <v>0</v>
      </c>
      <c r="H1357" s="8">
        <v>0</v>
      </c>
      <c r="I1357" s="8">
        <v>0</v>
      </c>
    </row>
    <row r="1358" spans="1:9">
      <c r="A1358" s="8" t="s">
        <v>13786</v>
      </c>
      <c r="B1358" s="8" t="s">
        <v>13787</v>
      </c>
      <c r="C1358" s="8" t="s">
        <v>6076</v>
      </c>
      <c r="D1358" s="8">
        <v>23060892</v>
      </c>
      <c r="E1358" s="8" t="s">
        <v>13786</v>
      </c>
      <c r="F1358" s="8">
        <v>0</v>
      </c>
      <c r="G1358" s="8">
        <v>11.82</v>
      </c>
      <c r="H1358" s="8">
        <v>0</v>
      </c>
      <c r="I1358" s="8">
        <v>0</v>
      </c>
    </row>
    <row r="1359" spans="1:9">
      <c r="A1359" s="8" t="s">
        <v>1828</v>
      </c>
      <c r="B1359" s="8" t="s">
        <v>1829</v>
      </c>
      <c r="C1359" s="8" t="s">
        <v>4676</v>
      </c>
      <c r="D1359" s="8">
        <v>141112</v>
      </c>
      <c r="E1359" s="8" t="s">
        <v>1828</v>
      </c>
      <c r="F1359" s="8">
        <v>0</v>
      </c>
      <c r="G1359" s="8">
        <v>28.08</v>
      </c>
      <c r="H1359" s="8">
        <v>23.35</v>
      </c>
      <c r="I1359" s="8">
        <v>0</v>
      </c>
    </row>
    <row r="1360" spans="1:9">
      <c r="A1360" s="8">
        <v>112512</v>
      </c>
      <c r="B1360" s="8" t="s">
        <v>4895</v>
      </c>
      <c r="C1360" s="8" t="s">
        <v>4676</v>
      </c>
      <c r="D1360" s="8">
        <v>116081</v>
      </c>
      <c r="E1360" s="8">
        <v>112512</v>
      </c>
      <c r="F1360" s="8">
        <v>0</v>
      </c>
      <c r="G1360" s="8">
        <v>0</v>
      </c>
      <c r="H1360" s="8">
        <v>0</v>
      </c>
      <c r="I1360" s="8" t="s">
        <v>4755</v>
      </c>
    </row>
    <row r="1361" spans="1:9">
      <c r="A1361" s="8" t="s">
        <v>1319</v>
      </c>
      <c r="B1361" s="8" t="s">
        <v>1320</v>
      </c>
      <c r="C1361" s="8" t="s">
        <v>6076</v>
      </c>
      <c r="D1361" s="8">
        <v>5091431102</v>
      </c>
      <c r="E1361" s="8" t="s">
        <v>1319</v>
      </c>
      <c r="F1361" s="8">
        <v>0</v>
      </c>
      <c r="G1361" s="8">
        <v>2.5</v>
      </c>
      <c r="H1361" s="8">
        <v>3</v>
      </c>
      <c r="I1361" s="8">
        <v>0</v>
      </c>
    </row>
    <row r="1362" spans="1:9">
      <c r="A1362" s="8">
        <v>300000350</v>
      </c>
      <c r="B1362" s="8" t="s">
        <v>8084</v>
      </c>
      <c r="C1362" s="8" t="s">
        <v>4676</v>
      </c>
      <c r="D1362" s="8">
        <v>0</v>
      </c>
      <c r="E1362" s="8">
        <v>300000350</v>
      </c>
      <c r="F1362" s="8">
        <v>0</v>
      </c>
      <c r="G1362" s="8">
        <v>2.85</v>
      </c>
      <c r="H1362" s="8">
        <v>2.85</v>
      </c>
      <c r="I1362" s="8" t="s">
        <v>7910</v>
      </c>
    </row>
    <row r="1363" spans="1:9">
      <c r="A1363" s="8">
        <v>208510004</v>
      </c>
      <c r="B1363" s="8" t="s">
        <v>7323</v>
      </c>
      <c r="C1363" s="8" t="s">
        <v>4676</v>
      </c>
      <c r="D1363" s="8">
        <v>242084</v>
      </c>
      <c r="E1363" s="8">
        <v>208510004</v>
      </c>
      <c r="F1363" s="8">
        <v>0</v>
      </c>
      <c r="G1363" s="8">
        <v>0</v>
      </c>
      <c r="H1363" s="8">
        <v>0</v>
      </c>
      <c r="I1363" s="8" t="s">
        <v>7245</v>
      </c>
    </row>
    <row r="1364" spans="1:9">
      <c r="A1364" s="8">
        <v>132010385</v>
      </c>
      <c r="B1364" s="8" t="s">
        <v>6008</v>
      </c>
      <c r="C1364" s="8" t="s">
        <v>4676</v>
      </c>
      <c r="D1364" s="8">
        <v>9000710081</v>
      </c>
      <c r="E1364" s="8">
        <v>132010385</v>
      </c>
      <c r="F1364" s="8">
        <v>0</v>
      </c>
      <c r="G1364" s="8">
        <v>0.8</v>
      </c>
      <c r="H1364" s="8">
        <v>0.76990000000000003</v>
      </c>
      <c r="I1364" s="8">
        <v>0</v>
      </c>
    </row>
    <row r="1365" spans="1:9">
      <c r="A1365" s="8">
        <v>132010373</v>
      </c>
      <c r="B1365" s="8" t="s">
        <v>5999</v>
      </c>
      <c r="C1365" s="8" t="s">
        <v>4676</v>
      </c>
      <c r="D1365" s="8">
        <v>9000710068</v>
      </c>
      <c r="E1365" s="8">
        <v>132010373</v>
      </c>
      <c r="F1365" s="8">
        <v>0</v>
      </c>
      <c r="G1365" s="8">
        <v>0</v>
      </c>
      <c r="H1365" s="8">
        <v>0</v>
      </c>
      <c r="I1365" s="8" t="s">
        <v>5016</v>
      </c>
    </row>
    <row r="1366" spans="1:9">
      <c r="A1366" s="8" t="s">
        <v>11659</v>
      </c>
      <c r="B1366" s="8" t="s">
        <v>11660</v>
      </c>
      <c r="C1366" s="8" t="s">
        <v>4676</v>
      </c>
      <c r="D1366" s="8">
        <v>0</v>
      </c>
      <c r="E1366" s="8" t="s">
        <v>11659</v>
      </c>
      <c r="F1366" s="8">
        <v>0</v>
      </c>
      <c r="G1366" s="8">
        <v>0</v>
      </c>
      <c r="H1366" s="8">
        <v>1.0000000000000001E-5</v>
      </c>
      <c r="I1366" s="8">
        <v>0</v>
      </c>
    </row>
    <row r="1367" spans="1:9">
      <c r="A1367" s="8">
        <v>113201</v>
      </c>
      <c r="B1367" s="8" t="s">
        <v>5000</v>
      </c>
      <c r="C1367" s="8" t="s">
        <v>4676</v>
      </c>
      <c r="D1367" s="8">
        <v>5090465571</v>
      </c>
      <c r="E1367" s="8">
        <v>113201</v>
      </c>
      <c r="F1367" s="8">
        <v>0</v>
      </c>
      <c r="G1367" s="8">
        <v>7.0000000000000007E-2</v>
      </c>
      <c r="H1367" s="8">
        <v>0</v>
      </c>
      <c r="I1367" s="8" t="s">
        <v>4727</v>
      </c>
    </row>
    <row r="1368" spans="1:9">
      <c r="A1368" s="8">
        <v>300000266</v>
      </c>
      <c r="B1368" s="8" t="s">
        <v>7996</v>
      </c>
      <c r="C1368" s="8" t="s">
        <v>4676</v>
      </c>
      <c r="D1368" s="8">
        <v>0</v>
      </c>
      <c r="E1368" s="8">
        <v>300000266</v>
      </c>
      <c r="F1368" s="8">
        <v>0</v>
      </c>
      <c r="G1368" s="8">
        <v>0.39</v>
      </c>
      <c r="H1368" s="8">
        <v>0.38512000000000002</v>
      </c>
      <c r="I1368" s="8">
        <v>0</v>
      </c>
    </row>
    <row r="1369" spans="1:9">
      <c r="A1369" s="8">
        <v>132510642</v>
      </c>
      <c r="B1369" s="8" t="s">
        <v>6139</v>
      </c>
      <c r="C1369" s="8" t="s">
        <v>4676</v>
      </c>
      <c r="D1369" s="8">
        <v>8001270784</v>
      </c>
      <c r="E1369" s="8">
        <v>132510642</v>
      </c>
      <c r="F1369" s="8">
        <v>0</v>
      </c>
      <c r="G1369" s="8">
        <v>4.78</v>
      </c>
      <c r="H1369" s="8">
        <v>4.78</v>
      </c>
      <c r="I1369" s="8" t="s">
        <v>6089</v>
      </c>
    </row>
    <row r="1370" spans="1:9">
      <c r="A1370" s="8">
        <v>112566</v>
      </c>
      <c r="B1370" s="8" t="s">
        <v>4933</v>
      </c>
      <c r="C1370" s="8" t="s">
        <v>4676</v>
      </c>
      <c r="D1370" s="8">
        <v>391700</v>
      </c>
      <c r="E1370" s="8">
        <v>112566</v>
      </c>
      <c r="F1370" s="8">
        <v>0</v>
      </c>
      <c r="G1370" s="8">
        <v>2.12</v>
      </c>
      <c r="H1370" s="8">
        <v>0</v>
      </c>
      <c r="I1370" s="8" t="s">
        <v>4768</v>
      </c>
    </row>
    <row r="1371" spans="1:9">
      <c r="A1371" s="8" t="s">
        <v>13768</v>
      </c>
      <c r="B1371" s="8" t="s">
        <v>13769</v>
      </c>
      <c r="C1371" s="8" t="s">
        <v>4676</v>
      </c>
      <c r="D1371" s="8">
        <v>0</v>
      </c>
      <c r="E1371" s="8" t="s">
        <v>13768</v>
      </c>
      <c r="F1371" s="8">
        <v>0</v>
      </c>
      <c r="G1371" s="8">
        <v>0</v>
      </c>
      <c r="H1371" s="8">
        <v>5.0000000000000001E-3</v>
      </c>
      <c r="I1371" s="8">
        <v>0</v>
      </c>
    </row>
    <row r="1372" spans="1:9">
      <c r="A1372" s="8" t="s">
        <v>10269</v>
      </c>
      <c r="B1372" s="8" t="s">
        <v>10270</v>
      </c>
      <c r="C1372" s="8" t="s">
        <v>4676</v>
      </c>
      <c r="D1372" s="8">
        <v>314497</v>
      </c>
      <c r="E1372" s="8" t="s">
        <v>10269</v>
      </c>
      <c r="F1372" s="8">
        <v>0</v>
      </c>
      <c r="G1372" s="8">
        <v>0</v>
      </c>
      <c r="H1372" s="8">
        <v>0</v>
      </c>
      <c r="I1372" s="8">
        <v>0</v>
      </c>
    </row>
    <row r="1373" spans="1:9">
      <c r="A1373" s="8">
        <v>200510004</v>
      </c>
      <c r="B1373" s="8" t="s">
        <v>7167</v>
      </c>
      <c r="C1373" s="8" t="s">
        <v>4676</v>
      </c>
      <c r="D1373" s="8" t="s">
        <v>7168</v>
      </c>
      <c r="E1373" s="8">
        <v>200510004</v>
      </c>
      <c r="F1373" s="8">
        <v>0</v>
      </c>
      <c r="G1373" s="8">
        <v>0.92</v>
      </c>
      <c r="H1373" s="8">
        <v>0</v>
      </c>
      <c r="I1373" s="8" t="s">
        <v>7126</v>
      </c>
    </row>
    <row r="1374" spans="1:9">
      <c r="A1374" s="8" t="s">
        <v>11595</v>
      </c>
      <c r="B1374" s="8" t="s">
        <v>11596</v>
      </c>
      <c r="C1374" s="8" t="s">
        <v>6076</v>
      </c>
      <c r="D1374" s="8" t="s">
        <v>11597</v>
      </c>
      <c r="E1374" s="8" t="s">
        <v>11595</v>
      </c>
      <c r="F1374" s="8">
        <v>0</v>
      </c>
      <c r="G1374" s="8">
        <v>18.16</v>
      </c>
      <c r="H1374" s="8">
        <v>18.16</v>
      </c>
      <c r="I1374" s="8">
        <v>0</v>
      </c>
    </row>
    <row r="1375" spans="1:9">
      <c r="A1375" s="8" t="s">
        <v>111</v>
      </c>
      <c r="B1375" s="8" t="s">
        <v>112</v>
      </c>
      <c r="C1375" s="8" t="s">
        <v>6076</v>
      </c>
      <c r="D1375" s="8">
        <v>0</v>
      </c>
      <c r="E1375" s="8" t="s">
        <v>111</v>
      </c>
      <c r="F1375" s="8">
        <v>0</v>
      </c>
      <c r="G1375" s="8">
        <v>7.56</v>
      </c>
      <c r="H1375" s="8">
        <v>7.56</v>
      </c>
      <c r="I1375" s="8">
        <v>0</v>
      </c>
    </row>
    <row r="1376" spans="1:9">
      <c r="A1376" s="8" t="s">
        <v>699</v>
      </c>
      <c r="B1376" s="8" t="s">
        <v>700</v>
      </c>
      <c r="C1376" s="8" t="s">
        <v>6076</v>
      </c>
      <c r="D1376" s="8">
        <v>41</v>
      </c>
      <c r="E1376" s="8" t="s">
        <v>699</v>
      </c>
      <c r="F1376" s="8">
        <v>0</v>
      </c>
      <c r="G1376" s="8">
        <v>1.68</v>
      </c>
      <c r="H1376" s="8">
        <v>1.6464000000000001</v>
      </c>
      <c r="I1376" s="8" t="s">
        <v>6924</v>
      </c>
    </row>
    <row r="1377" spans="1:9">
      <c r="A1377" s="8">
        <v>120010060</v>
      </c>
      <c r="B1377" s="8" t="s">
        <v>5114</v>
      </c>
      <c r="C1377" s="8" t="s">
        <v>4676</v>
      </c>
      <c r="D1377" s="8">
        <v>617407</v>
      </c>
      <c r="E1377" s="8">
        <v>120010060</v>
      </c>
      <c r="F1377" s="8">
        <v>0</v>
      </c>
      <c r="G1377" s="8">
        <v>1.34</v>
      </c>
      <c r="H1377" s="8">
        <v>1.34</v>
      </c>
      <c r="I1377" s="8">
        <v>0</v>
      </c>
    </row>
    <row r="1378" spans="1:9">
      <c r="A1378" s="8" t="s">
        <v>12146</v>
      </c>
      <c r="B1378" s="8" t="s">
        <v>12147</v>
      </c>
      <c r="C1378" s="8" t="s">
        <v>6076</v>
      </c>
      <c r="D1378" s="8">
        <v>0</v>
      </c>
      <c r="E1378" s="8" t="s">
        <v>12146</v>
      </c>
      <c r="F1378" s="8">
        <v>0</v>
      </c>
      <c r="G1378" s="8">
        <v>0</v>
      </c>
      <c r="H1378" s="8">
        <v>0</v>
      </c>
      <c r="I1378" s="8">
        <v>0</v>
      </c>
    </row>
    <row r="1379" spans="1:9">
      <c r="A1379" s="8">
        <v>30187</v>
      </c>
      <c r="B1379" s="8" t="s">
        <v>8194</v>
      </c>
      <c r="C1379" s="8" t="s">
        <v>4676</v>
      </c>
      <c r="D1379" s="8">
        <v>0</v>
      </c>
      <c r="E1379" s="8">
        <v>30187</v>
      </c>
      <c r="F1379" s="8">
        <v>0</v>
      </c>
      <c r="G1379" s="8">
        <v>0</v>
      </c>
      <c r="H1379" s="8">
        <v>0</v>
      </c>
      <c r="I1379" s="8">
        <v>0</v>
      </c>
    </row>
    <row r="1380" spans="1:9">
      <c r="A1380" s="8">
        <v>208510006</v>
      </c>
      <c r="B1380" s="8" t="s">
        <v>7325</v>
      </c>
      <c r="C1380" s="8" t="s">
        <v>4676</v>
      </c>
      <c r="D1380" s="8">
        <v>242081</v>
      </c>
      <c r="E1380" s="8">
        <v>208510006</v>
      </c>
      <c r="F1380" s="8">
        <v>0</v>
      </c>
      <c r="G1380" s="8">
        <v>0</v>
      </c>
      <c r="H1380" s="8">
        <v>0</v>
      </c>
      <c r="I1380" s="8" t="s">
        <v>7245</v>
      </c>
    </row>
    <row r="1381" spans="1:9">
      <c r="A1381" s="8" t="s">
        <v>355</v>
      </c>
      <c r="B1381" s="8" t="s">
        <v>356</v>
      </c>
      <c r="C1381" s="8" t="s">
        <v>6076</v>
      </c>
      <c r="D1381" s="8">
        <v>50100510</v>
      </c>
      <c r="E1381" s="8" t="s">
        <v>355</v>
      </c>
      <c r="F1381" s="8">
        <v>0</v>
      </c>
      <c r="G1381" s="8">
        <v>13.69</v>
      </c>
      <c r="H1381" s="8">
        <v>13.69</v>
      </c>
      <c r="I1381" s="8">
        <v>0</v>
      </c>
    </row>
    <row r="1382" spans="1:9">
      <c r="A1382" s="8" t="s">
        <v>363</v>
      </c>
      <c r="B1382" s="8" t="s">
        <v>364</v>
      </c>
      <c r="C1382" s="8" t="s">
        <v>6076</v>
      </c>
      <c r="D1382" s="8">
        <v>50100293</v>
      </c>
      <c r="E1382" s="8" t="s">
        <v>363</v>
      </c>
      <c r="F1382" s="8">
        <v>0</v>
      </c>
      <c r="G1382" s="8">
        <v>8.94</v>
      </c>
      <c r="H1382" s="8">
        <v>8.94</v>
      </c>
      <c r="I1382" s="8">
        <v>0</v>
      </c>
    </row>
    <row r="1383" spans="1:9">
      <c r="A1383" s="8" t="s">
        <v>12160</v>
      </c>
      <c r="B1383" s="8" t="s">
        <v>7375</v>
      </c>
      <c r="C1383" s="8" t="s">
        <v>4676</v>
      </c>
      <c r="D1383" s="8" t="s">
        <v>12161</v>
      </c>
      <c r="E1383" s="8" t="s">
        <v>12160</v>
      </c>
      <c r="F1383" s="8">
        <v>0</v>
      </c>
      <c r="G1383" s="8">
        <v>1.01</v>
      </c>
      <c r="H1383" s="8">
        <v>1.0067999999999999</v>
      </c>
      <c r="I1383" s="8">
        <v>0</v>
      </c>
    </row>
    <row r="1384" spans="1:9">
      <c r="A1384" s="8">
        <v>300000364</v>
      </c>
      <c r="B1384" s="8" t="s">
        <v>8096</v>
      </c>
      <c r="C1384" s="8" t="s">
        <v>4676</v>
      </c>
      <c r="D1384" s="8">
        <v>0</v>
      </c>
      <c r="E1384" s="8">
        <v>300000364</v>
      </c>
      <c r="F1384" s="8">
        <v>0</v>
      </c>
      <c r="G1384" s="8">
        <v>0.01</v>
      </c>
      <c r="H1384" s="8">
        <v>5.9000000000000007E-3</v>
      </c>
      <c r="I1384" s="8">
        <v>0</v>
      </c>
    </row>
    <row r="1385" spans="1:9">
      <c r="A1385" s="8" t="s">
        <v>13654</v>
      </c>
      <c r="B1385" s="8" t="s">
        <v>13655</v>
      </c>
      <c r="C1385" s="8" t="s">
        <v>6076</v>
      </c>
      <c r="D1385" s="8">
        <v>0</v>
      </c>
      <c r="E1385" s="8" t="s">
        <v>13654</v>
      </c>
      <c r="F1385" s="8">
        <v>0</v>
      </c>
      <c r="G1385" s="8">
        <v>0.01</v>
      </c>
      <c r="H1385" s="8">
        <v>5.0000000000000001E-3</v>
      </c>
      <c r="I1385" s="8">
        <v>0</v>
      </c>
    </row>
    <row r="1386" spans="1:9">
      <c r="A1386" s="8" t="s">
        <v>12172</v>
      </c>
      <c r="B1386" s="8" t="s">
        <v>12173</v>
      </c>
      <c r="C1386" s="8" t="s">
        <v>4676</v>
      </c>
      <c r="D1386" s="8">
        <v>0</v>
      </c>
      <c r="E1386" s="8" t="s">
        <v>12172</v>
      </c>
      <c r="F1386" s="8">
        <v>0</v>
      </c>
      <c r="G1386" s="8">
        <v>0</v>
      </c>
      <c r="H1386" s="8">
        <v>0</v>
      </c>
      <c r="I1386" s="8" t="s">
        <v>2419</v>
      </c>
    </row>
    <row r="1387" spans="1:9" ht="28.5">
      <c r="A1387" s="8">
        <v>212510014</v>
      </c>
      <c r="B1387" s="35" t="s">
        <v>7399</v>
      </c>
      <c r="C1387" s="8" t="s">
        <v>4676</v>
      </c>
      <c r="D1387" s="8">
        <v>0</v>
      </c>
      <c r="E1387" s="8">
        <v>212510014</v>
      </c>
      <c r="F1387" s="8">
        <v>0</v>
      </c>
      <c r="G1387" s="8">
        <v>0.01</v>
      </c>
      <c r="H1387" s="8">
        <v>5.0000000000000001E-3</v>
      </c>
      <c r="I1387" s="8">
        <v>0</v>
      </c>
    </row>
    <row r="1388" spans="1:9" ht="28.5">
      <c r="A1388" s="8">
        <v>132100600</v>
      </c>
      <c r="B1388" s="35" t="s">
        <v>2904</v>
      </c>
      <c r="C1388" s="8" t="s">
        <v>4676</v>
      </c>
      <c r="D1388" s="8">
        <v>8001251450</v>
      </c>
      <c r="E1388" s="8">
        <v>132100600</v>
      </c>
      <c r="F1388" s="8">
        <v>0</v>
      </c>
      <c r="G1388" s="8">
        <v>0</v>
      </c>
      <c r="H1388" s="8">
        <v>1.3359400000000001</v>
      </c>
      <c r="I1388" s="8" t="s">
        <v>6059</v>
      </c>
    </row>
    <row r="1389" spans="1:9">
      <c r="A1389" s="8" t="s">
        <v>113</v>
      </c>
      <c r="B1389" s="35" t="s">
        <v>114</v>
      </c>
      <c r="C1389" s="8" t="s">
        <v>6076</v>
      </c>
      <c r="D1389" s="8">
        <v>0</v>
      </c>
      <c r="E1389" s="8" t="s">
        <v>113</v>
      </c>
      <c r="F1389" s="8">
        <v>0</v>
      </c>
      <c r="G1389" s="8">
        <v>9.25</v>
      </c>
      <c r="H1389" s="8">
        <v>9.25</v>
      </c>
      <c r="I1389" s="8">
        <v>0</v>
      </c>
    </row>
    <row r="1390" spans="1:9" ht="28.5">
      <c r="A1390" s="8">
        <v>215510006</v>
      </c>
      <c r="B1390" s="35" t="s">
        <v>7436</v>
      </c>
      <c r="C1390" s="8" t="s">
        <v>4676</v>
      </c>
      <c r="D1390" s="8">
        <v>91285</v>
      </c>
      <c r="E1390" s="8">
        <v>215510006</v>
      </c>
      <c r="F1390" s="8">
        <v>0</v>
      </c>
      <c r="G1390" s="8">
        <v>0</v>
      </c>
      <c r="H1390" s="8">
        <v>5.0000000000000001E-3</v>
      </c>
      <c r="I1390" s="8" t="s">
        <v>7413</v>
      </c>
    </row>
    <row r="1391" spans="1:9">
      <c r="A1391" s="8" t="s">
        <v>1668</v>
      </c>
      <c r="B1391" s="8" t="s">
        <v>1669</v>
      </c>
      <c r="C1391" s="8" t="s">
        <v>6076</v>
      </c>
      <c r="D1391" s="8" t="s">
        <v>7112</v>
      </c>
      <c r="E1391" s="8" t="s">
        <v>1668</v>
      </c>
      <c r="F1391" s="8">
        <v>0</v>
      </c>
      <c r="G1391" s="8">
        <v>6.38</v>
      </c>
      <c r="H1391" s="8">
        <v>6.38</v>
      </c>
      <c r="I1391" s="8">
        <v>0</v>
      </c>
    </row>
    <row r="1392" spans="1:9">
      <c r="A1392" s="8">
        <v>112513</v>
      </c>
      <c r="B1392" s="8" t="s">
        <v>4896</v>
      </c>
      <c r="C1392" s="8" t="s">
        <v>4676</v>
      </c>
      <c r="D1392" s="8">
        <v>116080</v>
      </c>
      <c r="E1392" s="8">
        <v>112513</v>
      </c>
      <c r="F1392" s="8">
        <v>0</v>
      </c>
      <c r="G1392" s="8">
        <v>0</v>
      </c>
      <c r="H1392" s="8">
        <v>0</v>
      </c>
      <c r="I1392" s="8" t="s">
        <v>4755</v>
      </c>
    </row>
    <row r="1393" spans="1:9">
      <c r="A1393" s="8">
        <v>132010088</v>
      </c>
      <c r="B1393" s="8" t="s">
        <v>5843</v>
      </c>
      <c r="C1393" s="8" t="s">
        <v>4676</v>
      </c>
      <c r="D1393" s="8">
        <v>5090469719</v>
      </c>
      <c r="E1393" s="8">
        <v>132010088</v>
      </c>
      <c r="F1393" s="8">
        <v>0</v>
      </c>
      <c r="G1393" s="8">
        <v>0.09</v>
      </c>
      <c r="H1393" s="8">
        <v>0.14651</v>
      </c>
      <c r="I1393" s="8" t="s">
        <v>4732</v>
      </c>
    </row>
    <row r="1394" spans="1:9">
      <c r="A1394" s="8" t="s">
        <v>11423</v>
      </c>
      <c r="B1394" s="8" t="s">
        <v>1256</v>
      </c>
      <c r="C1394" s="8" t="s">
        <v>6076</v>
      </c>
      <c r="D1394" s="8" t="s">
        <v>11424</v>
      </c>
      <c r="E1394" s="8" t="s">
        <v>11423</v>
      </c>
      <c r="F1394" s="8">
        <v>0</v>
      </c>
      <c r="G1394" s="8">
        <v>2.2000000000000002</v>
      </c>
      <c r="H1394" s="8">
        <v>2.2000000000000002</v>
      </c>
      <c r="I1394" s="8">
        <v>0</v>
      </c>
    </row>
    <row r="1395" spans="1:9">
      <c r="A1395" s="8">
        <v>208510005</v>
      </c>
      <c r="B1395" s="8" t="s">
        <v>7324</v>
      </c>
      <c r="C1395" s="8" t="s">
        <v>4676</v>
      </c>
      <c r="D1395" s="8">
        <v>242098</v>
      </c>
      <c r="E1395" s="8">
        <v>208510005</v>
      </c>
      <c r="F1395" s="8">
        <v>0</v>
      </c>
      <c r="G1395" s="8">
        <v>0</v>
      </c>
      <c r="H1395" s="8">
        <v>0</v>
      </c>
      <c r="I1395" s="8" t="s">
        <v>7245</v>
      </c>
    </row>
    <row r="1396" spans="1:9">
      <c r="A1396" s="8">
        <v>112178</v>
      </c>
      <c r="B1396" s="8" t="s">
        <v>4784</v>
      </c>
      <c r="C1396" s="8" t="s">
        <v>4676</v>
      </c>
      <c r="D1396" s="8">
        <v>449172</v>
      </c>
      <c r="E1396" s="8">
        <v>112178</v>
      </c>
      <c r="F1396" s="8">
        <v>0</v>
      </c>
      <c r="G1396" s="8">
        <v>0</v>
      </c>
      <c r="H1396" s="8">
        <v>0</v>
      </c>
      <c r="I1396" s="8" t="s">
        <v>4755</v>
      </c>
    </row>
    <row r="1397" spans="1:9">
      <c r="A1397" s="8">
        <v>300000230</v>
      </c>
      <c r="B1397" s="8" t="s">
        <v>7959</v>
      </c>
      <c r="C1397" s="8" t="s">
        <v>4676</v>
      </c>
      <c r="D1397" s="8">
        <v>0</v>
      </c>
      <c r="E1397" s="8">
        <v>300000230</v>
      </c>
      <c r="F1397" s="8">
        <v>0</v>
      </c>
      <c r="G1397" s="8">
        <v>0.01</v>
      </c>
      <c r="H1397" s="8">
        <v>9.9499999999999988E-3</v>
      </c>
      <c r="I1397" s="8">
        <v>0</v>
      </c>
    </row>
    <row r="1398" spans="1:9">
      <c r="A1398" s="8" t="s">
        <v>1660</v>
      </c>
      <c r="B1398" s="8" t="s">
        <v>1661</v>
      </c>
      <c r="C1398" s="8" t="s">
        <v>6076</v>
      </c>
      <c r="D1398" s="8" t="s">
        <v>7108</v>
      </c>
      <c r="E1398" s="8" t="s">
        <v>1660</v>
      </c>
      <c r="F1398" s="8">
        <v>0</v>
      </c>
      <c r="G1398" s="8">
        <v>19.34</v>
      </c>
      <c r="H1398" s="8">
        <v>19.34</v>
      </c>
      <c r="I1398" s="8">
        <v>0</v>
      </c>
    </row>
    <row r="1399" spans="1:9">
      <c r="A1399" s="8" t="s">
        <v>77</v>
      </c>
      <c r="B1399" s="35" t="s">
        <v>78</v>
      </c>
      <c r="C1399" s="8" t="s">
        <v>6076</v>
      </c>
      <c r="D1399" s="8">
        <v>0</v>
      </c>
      <c r="E1399" s="8" t="s">
        <v>77</v>
      </c>
      <c r="F1399" s="8">
        <v>0</v>
      </c>
      <c r="G1399" s="8">
        <v>53.3</v>
      </c>
      <c r="H1399" s="8">
        <v>28.685599999999997</v>
      </c>
      <c r="I1399" s="8">
        <v>0</v>
      </c>
    </row>
    <row r="1400" spans="1:9">
      <c r="A1400" s="8" t="s">
        <v>353</v>
      </c>
      <c r="B1400" s="35" t="s">
        <v>354</v>
      </c>
      <c r="C1400" s="8" t="s">
        <v>6076</v>
      </c>
      <c r="D1400" s="8">
        <v>50100479</v>
      </c>
      <c r="E1400" s="8" t="s">
        <v>353</v>
      </c>
      <c r="F1400" s="8">
        <v>0</v>
      </c>
      <c r="G1400" s="8">
        <v>16.95</v>
      </c>
      <c r="H1400" s="8">
        <v>16.95</v>
      </c>
      <c r="I1400" s="8">
        <v>0</v>
      </c>
    </row>
    <row r="1401" spans="1:9">
      <c r="A1401" s="8" t="s">
        <v>11987</v>
      </c>
      <c r="B1401" s="35" t="s">
        <v>11988</v>
      </c>
      <c r="C1401" s="8" t="s">
        <v>4676</v>
      </c>
      <c r="D1401" s="8">
        <v>53700037</v>
      </c>
      <c r="E1401" s="8" t="s">
        <v>11987</v>
      </c>
      <c r="F1401" s="8">
        <v>0</v>
      </c>
      <c r="G1401" s="8">
        <v>0</v>
      </c>
      <c r="H1401" s="8">
        <v>0</v>
      </c>
      <c r="I1401" s="8" t="s">
        <v>6327</v>
      </c>
    </row>
    <row r="1402" spans="1:9">
      <c r="A1402" s="8">
        <v>103500019</v>
      </c>
      <c r="B1402" s="35" t="s">
        <v>2406</v>
      </c>
      <c r="C1402" s="8" t="s">
        <v>4676</v>
      </c>
      <c r="D1402" s="8" t="s">
        <v>4722</v>
      </c>
      <c r="E1402" s="8">
        <v>103500019</v>
      </c>
      <c r="F1402" s="8">
        <v>0</v>
      </c>
      <c r="G1402" s="8">
        <v>0</v>
      </c>
      <c r="H1402" s="8">
        <v>0</v>
      </c>
      <c r="I1402" s="8" t="s">
        <v>4704</v>
      </c>
    </row>
    <row r="1403" spans="1:9">
      <c r="A1403" s="8" t="s">
        <v>271</v>
      </c>
      <c r="B1403" s="35" t="s">
        <v>272</v>
      </c>
      <c r="C1403" s="8" t="s">
        <v>6076</v>
      </c>
      <c r="D1403" s="8">
        <v>199780</v>
      </c>
      <c r="E1403" s="8" t="s">
        <v>271</v>
      </c>
      <c r="F1403" s="8">
        <v>0</v>
      </c>
      <c r="G1403" s="8">
        <v>3.65</v>
      </c>
      <c r="H1403" s="8">
        <v>0</v>
      </c>
      <c r="I1403" s="8">
        <v>0</v>
      </c>
    </row>
    <row r="1404" spans="1:9" ht="28.5">
      <c r="A1404" s="8" t="s">
        <v>13924</v>
      </c>
      <c r="B1404" s="35" t="s">
        <v>13925</v>
      </c>
      <c r="C1404" s="8" t="s">
        <v>6076</v>
      </c>
      <c r="D1404" s="8">
        <v>0</v>
      </c>
      <c r="E1404" s="8" t="s">
        <v>13924</v>
      </c>
      <c r="F1404" s="8">
        <v>0</v>
      </c>
      <c r="G1404" s="8">
        <v>2.8</v>
      </c>
      <c r="H1404" s="8">
        <v>2.8</v>
      </c>
      <c r="I1404" s="8">
        <v>0</v>
      </c>
    </row>
    <row r="1405" spans="1:9" ht="28.5">
      <c r="A1405" s="8" t="s">
        <v>10377</v>
      </c>
      <c r="B1405" s="35" t="s">
        <v>946</v>
      </c>
      <c r="C1405" s="8" t="s">
        <v>6076</v>
      </c>
      <c r="D1405" s="8" t="s">
        <v>6984</v>
      </c>
      <c r="E1405" s="8" t="s">
        <v>10377</v>
      </c>
      <c r="F1405" s="8">
        <v>0</v>
      </c>
      <c r="G1405" s="8">
        <v>0</v>
      </c>
      <c r="H1405" s="8">
        <v>0</v>
      </c>
      <c r="I1405" s="8">
        <v>0</v>
      </c>
    </row>
    <row r="1406" spans="1:9">
      <c r="A1406" s="8">
        <v>115010003</v>
      </c>
      <c r="B1406" s="35" t="s">
        <v>3401</v>
      </c>
      <c r="C1406" s="8" t="s">
        <v>4676</v>
      </c>
      <c r="D1406" s="8">
        <v>0</v>
      </c>
      <c r="E1406" s="8">
        <v>115010003</v>
      </c>
      <c r="F1406" s="8">
        <v>0</v>
      </c>
      <c r="G1406" s="8">
        <v>0.16</v>
      </c>
      <c r="H1406" s="8">
        <v>0</v>
      </c>
      <c r="I1406" s="8" t="s">
        <v>5047</v>
      </c>
    </row>
    <row r="1407" spans="1:9">
      <c r="A1407" s="8" t="s">
        <v>13926</v>
      </c>
      <c r="B1407" s="35" t="s">
        <v>1396</v>
      </c>
      <c r="C1407" s="8" t="s">
        <v>6990</v>
      </c>
      <c r="D1407" s="8" t="s">
        <v>13927</v>
      </c>
      <c r="E1407" s="8" t="s">
        <v>13926</v>
      </c>
      <c r="F1407" s="8">
        <v>0</v>
      </c>
      <c r="G1407" s="8">
        <v>6.6</v>
      </c>
      <c r="H1407" s="8">
        <v>0</v>
      </c>
      <c r="I1407" s="8">
        <v>0</v>
      </c>
    </row>
    <row r="1408" spans="1:9">
      <c r="A1408" s="8">
        <v>208510018</v>
      </c>
      <c r="B1408" s="8" t="s">
        <v>7337</v>
      </c>
      <c r="C1408" s="8" t="s">
        <v>4676</v>
      </c>
      <c r="D1408" s="8">
        <v>241062</v>
      </c>
      <c r="E1408" s="8">
        <v>208510018</v>
      </c>
      <c r="F1408" s="8">
        <v>0</v>
      </c>
      <c r="G1408" s="8">
        <v>0</v>
      </c>
      <c r="H1408" s="8">
        <v>0</v>
      </c>
      <c r="I1408" s="8" t="s">
        <v>7245</v>
      </c>
    </row>
    <row r="1409" spans="1:9">
      <c r="A1409" s="8">
        <v>208510017</v>
      </c>
      <c r="B1409" s="8" t="s">
        <v>7336</v>
      </c>
      <c r="C1409" s="8" t="s">
        <v>4676</v>
      </c>
      <c r="D1409" s="8">
        <v>241061</v>
      </c>
      <c r="E1409" s="8">
        <v>208510017</v>
      </c>
      <c r="F1409" s="8">
        <v>0</v>
      </c>
      <c r="G1409" s="8">
        <v>0</v>
      </c>
      <c r="H1409" s="8">
        <v>0</v>
      </c>
      <c r="I1409" s="8" t="s">
        <v>7245</v>
      </c>
    </row>
    <row r="1410" spans="1:9">
      <c r="A1410" s="8" t="s">
        <v>1614</v>
      </c>
      <c r="B1410" s="8" t="s">
        <v>1615</v>
      </c>
      <c r="C1410" s="8" t="s">
        <v>6076</v>
      </c>
      <c r="D1410" s="8">
        <v>0</v>
      </c>
      <c r="E1410" s="8" t="s">
        <v>1614</v>
      </c>
      <c r="F1410" s="8">
        <v>0</v>
      </c>
      <c r="G1410" s="8">
        <v>8.5299999999999994</v>
      </c>
      <c r="H1410" s="8">
        <v>0</v>
      </c>
      <c r="I1410" s="8">
        <v>0</v>
      </c>
    </row>
    <row r="1411" spans="1:9">
      <c r="A1411" s="8">
        <v>208510016</v>
      </c>
      <c r="B1411" s="8" t="s">
        <v>7335</v>
      </c>
      <c r="C1411" s="8" t="s">
        <v>4676</v>
      </c>
      <c r="D1411" s="8">
        <v>241057</v>
      </c>
      <c r="E1411" s="8">
        <v>208510016</v>
      </c>
      <c r="F1411" s="8">
        <v>0</v>
      </c>
      <c r="G1411" s="8">
        <v>0</v>
      </c>
      <c r="H1411" s="8">
        <v>0</v>
      </c>
      <c r="I1411" s="8" t="s">
        <v>7245</v>
      </c>
    </row>
    <row r="1412" spans="1:9">
      <c r="A1412" s="8">
        <v>208510023</v>
      </c>
      <c r="B1412" s="8" t="s">
        <v>7342</v>
      </c>
      <c r="C1412" s="8" t="s">
        <v>4676</v>
      </c>
      <c r="D1412" s="8">
        <v>242397</v>
      </c>
      <c r="E1412" s="8">
        <v>208510023</v>
      </c>
      <c r="F1412" s="8">
        <v>0</v>
      </c>
      <c r="G1412" s="8">
        <v>0</v>
      </c>
      <c r="H1412" s="8">
        <v>0</v>
      </c>
      <c r="I1412" s="8" t="s">
        <v>7245</v>
      </c>
    </row>
    <row r="1413" spans="1:9">
      <c r="A1413" s="8" t="s">
        <v>115</v>
      </c>
      <c r="B1413" s="35" t="s">
        <v>116</v>
      </c>
      <c r="C1413" s="8" t="s">
        <v>6076</v>
      </c>
      <c r="D1413" s="8">
        <v>0</v>
      </c>
      <c r="E1413" s="8" t="s">
        <v>115</v>
      </c>
      <c r="F1413" s="8">
        <v>0</v>
      </c>
      <c r="G1413" s="8">
        <v>21.1</v>
      </c>
      <c r="H1413" s="8">
        <v>21.1</v>
      </c>
      <c r="I1413" s="8">
        <v>0</v>
      </c>
    </row>
    <row r="1414" spans="1:9">
      <c r="A1414" s="8" t="s">
        <v>11810</v>
      </c>
      <c r="B1414" s="8" t="s">
        <v>11811</v>
      </c>
      <c r="C1414" s="8" t="s">
        <v>6076</v>
      </c>
      <c r="D1414" s="8">
        <v>0</v>
      </c>
      <c r="E1414" s="8" t="s">
        <v>11810</v>
      </c>
      <c r="F1414" s="8">
        <v>0</v>
      </c>
      <c r="G1414" s="8">
        <v>15</v>
      </c>
      <c r="H1414" s="8">
        <v>0</v>
      </c>
      <c r="I1414" s="8">
        <v>0</v>
      </c>
    </row>
    <row r="1415" spans="1:9">
      <c r="A1415" s="8" t="s">
        <v>12251</v>
      </c>
      <c r="B1415" s="8" t="s">
        <v>4857</v>
      </c>
      <c r="C1415" s="8" t="s">
        <v>4676</v>
      </c>
      <c r="D1415" s="8">
        <v>578256</v>
      </c>
      <c r="E1415" s="8" t="s">
        <v>12251</v>
      </c>
      <c r="F1415" s="8">
        <v>0</v>
      </c>
      <c r="G1415" s="8">
        <v>0</v>
      </c>
      <c r="H1415" s="8">
        <v>0</v>
      </c>
      <c r="I1415" s="8">
        <v>0</v>
      </c>
    </row>
    <row r="1416" spans="1:9">
      <c r="A1416" s="8">
        <v>112194</v>
      </c>
      <c r="B1416" s="8" t="s">
        <v>4797</v>
      </c>
      <c r="C1416" s="8" t="s">
        <v>4676</v>
      </c>
      <c r="D1416" s="8">
        <v>105762</v>
      </c>
      <c r="E1416" s="8">
        <v>112194</v>
      </c>
      <c r="F1416" s="8">
        <v>0</v>
      </c>
      <c r="G1416" s="8">
        <v>0</v>
      </c>
      <c r="H1416" s="8">
        <v>1.0000000000000001E-5</v>
      </c>
      <c r="I1416" s="8" t="s">
        <v>4755</v>
      </c>
    </row>
    <row r="1417" spans="1:9" ht="28.5">
      <c r="A1417" s="8" t="s">
        <v>12081</v>
      </c>
      <c r="B1417" s="35" t="s">
        <v>12082</v>
      </c>
      <c r="C1417" s="8" t="s">
        <v>4676</v>
      </c>
      <c r="D1417" s="8">
        <v>0</v>
      </c>
      <c r="E1417" s="8" t="s">
        <v>12081</v>
      </c>
      <c r="F1417" s="8">
        <v>0</v>
      </c>
      <c r="G1417" s="8">
        <v>0</v>
      </c>
      <c r="H1417" s="8">
        <v>0</v>
      </c>
      <c r="I1417" s="8" t="s">
        <v>12001</v>
      </c>
    </row>
    <row r="1418" spans="1:9">
      <c r="A1418" s="8" t="s">
        <v>12258</v>
      </c>
      <c r="B1418" s="35" t="s">
        <v>12259</v>
      </c>
      <c r="C1418" s="8" t="s">
        <v>6076</v>
      </c>
      <c r="D1418" s="8">
        <v>0</v>
      </c>
      <c r="E1418" s="8" t="s">
        <v>12258</v>
      </c>
      <c r="F1418" s="8">
        <v>0</v>
      </c>
      <c r="G1418" s="8">
        <v>0</v>
      </c>
      <c r="H1418" s="8">
        <v>0</v>
      </c>
      <c r="I1418" s="8">
        <v>0</v>
      </c>
    </row>
    <row r="1419" spans="1:9">
      <c r="A1419" s="8">
        <v>112183</v>
      </c>
      <c r="B1419" s="35" t="s">
        <v>4788</v>
      </c>
      <c r="C1419" s="8" t="s">
        <v>4676</v>
      </c>
      <c r="D1419" s="8">
        <v>128860</v>
      </c>
      <c r="E1419" s="8">
        <v>112183</v>
      </c>
      <c r="F1419" s="8">
        <v>0</v>
      </c>
      <c r="G1419" s="8">
        <v>0</v>
      </c>
      <c r="H1419" s="8">
        <v>0</v>
      </c>
      <c r="I1419" s="8" t="s">
        <v>4755</v>
      </c>
    </row>
    <row r="1420" spans="1:9">
      <c r="A1420" s="8" t="s">
        <v>107</v>
      </c>
      <c r="B1420" s="35" t="s">
        <v>108</v>
      </c>
      <c r="C1420" s="8" t="s">
        <v>6076</v>
      </c>
      <c r="D1420" s="8">
        <v>620928</v>
      </c>
      <c r="E1420" s="8" t="s">
        <v>107</v>
      </c>
      <c r="F1420" s="8">
        <v>0</v>
      </c>
      <c r="G1420" s="8">
        <v>4.4000000000000004</v>
      </c>
      <c r="H1420" s="8">
        <v>0</v>
      </c>
      <c r="I1420" s="8">
        <v>0</v>
      </c>
    </row>
    <row r="1421" spans="1:9">
      <c r="A1421" s="8" t="s">
        <v>117</v>
      </c>
      <c r="B1421" s="8" t="s">
        <v>118</v>
      </c>
      <c r="C1421" s="8" t="s">
        <v>6076</v>
      </c>
      <c r="D1421" s="8">
        <v>5090471748</v>
      </c>
      <c r="E1421" s="8" t="s">
        <v>117</v>
      </c>
      <c r="F1421" s="8">
        <v>0</v>
      </c>
      <c r="G1421" s="8">
        <v>15.27</v>
      </c>
      <c r="H1421" s="8">
        <v>5.9509999999999996</v>
      </c>
      <c r="I1421" s="8">
        <v>0</v>
      </c>
    </row>
    <row r="1422" spans="1:9">
      <c r="A1422" s="8" t="s">
        <v>12278</v>
      </c>
      <c r="B1422" s="8" t="s">
        <v>12279</v>
      </c>
      <c r="C1422" s="8" t="s">
        <v>4676</v>
      </c>
      <c r="D1422" s="8">
        <v>579018</v>
      </c>
      <c r="E1422" s="8" t="s">
        <v>12278</v>
      </c>
      <c r="F1422" s="8">
        <v>0</v>
      </c>
      <c r="G1422" s="8">
        <v>0</v>
      </c>
      <c r="H1422" s="8">
        <v>0</v>
      </c>
      <c r="I1422" s="8">
        <v>0</v>
      </c>
    </row>
    <row r="1423" spans="1:9">
      <c r="A1423" s="8" t="s">
        <v>29</v>
      </c>
      <c r="B1423" s="8" t="s">
        <v>30</v>
      </c>
      <c r="C1423" s="8" t="s">
        <v>6076</v>
      </c>
      <c r="D1423" s="8">
        <v>0</v>
      </c>
      <c r="E1423" s="8" t="s">
        <v>29</v>
      </c>
      <c r="F1423" s="8">
        <v>0</v>
      </c>
      <c r="G1423" s="8">
        <v>7.47</v>
      </c>
      <c r="H1423" s="8">
        <v>0</v>
      </c>
      <c r="I1423" s="8">
        <v>0</v>
      </c>
    </row>
    <row r="1424" spans="1:9">
      <c r="A1424" s="8" t="s">
        <v>11547</v>
      </c>
      <c r="B1424" s="35" t="s">
        <v>11548</v>
      </c>
      <c r="C1424" s="8" t="s">
        <v>6076</v>
      </c>
      <c r="D1424" s="8" t="s">
        <v>11549</v>
      </c>
      <c r="E1424" s="8" t="s">
        <v>11547</v>
      </c>
      <c r="F1424" s="8">
        <v>0</v>
      </c>
      <c r="G1424" s="8">
        <v>0</v>
      </c>
      <c r="H1424" s="8">
        <v>0</v>
      </c>
      <c r="I1424" s="8">
        <v>0</v>
      </c>
    </row>
    <row r="1425" spans="1:9">
      <c r="A1425" s="8" t="s">
        <v>10257</v>
      </c>
      <c r="B1425" s="35" t="s">
        <v>10258</v>
      </c>
      <c r="C1425" s="8" t="s">
        <v>6076</v>
      </c>
      <c r="D1425" s="8">
        <v>4925</v>
      </c>
      <c r="E1425" s="8" t="s">
        <v>10257</v>
      </c>
      <c r="F1425" s="8">
        <v>0</v>
      </c>
      <c r="G1425" s="8">
        <v>0</v>
      </c>
      <c r="H1425" s="8">
        <v>0</v>
      </c>
      <c r="I1425" s="8" t="s">
        <v>6924</v>
      </c>
    </row>
    <row r="1426" spans="1:9">
      <c r="A1426" s="8" t="s">
        <v>12250</v>
      </c>
      <c r="B1426" s="8" t="s">
        <v>1951</v>
      </c>
      <c r="C1426" s="8" t="s">
        <v>6076</v>
      </c>
      <c r="D1426" s="8" t="s">
        <v>7122</v>
      </c>
      <c r="E1426" s="8" t="s">
        <v>12250</v>
      </c>
      <c r="F1426" s="8">
        <v>0</v>
      </c>
      <c r="G1426" s="8">
        <v>150</v>
      </c>
      <c r="H1426" s="8">
        <v>150</v>
      </c>
      <c r="I1426" s="8">
        <v>0</v>
      </c>
    </row>
    <row r="1427" spans="1:9">
      <c r="A1427" s="8" t="s">
        <v>11242</v>
      </c>
      <c r="B1427" s="8" t="s">
        <v>11243</v>
      </c>
      <c r="C1427" s="8" t="s">
        <v>4676</v>
      </c>
      <c r="D1427" s="8">
        <v>0</v>
      </c>
      <c r="E1427" s="8" t="s">
        <v>11242</v>
      </c>
      <c r="F1427" s="8">
        <v>0</v>
      </c>
      <c r="G1427" s="8">
        <v>0</v>
      </c>
      <c r="H1427" s="8">
        <v>0</v>
      </c>
      <c r="I1427" s="8">
        <v>0</v>
      </c>
    </row>
    <row r="1428" spans="1:9">
      <c r="A1428" s="8" t="s">
        <v>12294</v>
      </c>
      <c r="B1428" s="8" t="s">
        <v>12295</v>
      </c>
      <c r="C1428" s="8" t="s">
        <v>4676</v>
      </c>
      <c r="D1428" s="8">
        <v>579102</v>
      </c>
      <c r="E1428" s="8" t="s">
        <v>12294</v>
      </c>
      <c r="F1428" s="8">
        <v>0</v>
      </c>
      <c r="G1428" s="8">
        <v>0</v>
      </c>
      <c r="H1428" s="8">
        <v>0</v>
      </c>
      <c r="I1428" s="8">
        <v>0</v>
      </c>
    </row>
    <row r="1429" spans="1:9">
      <c r="A1429" s="8" t="s">
        <v>11544</v>
      </c>
      <c r="B1429" s="8" t="s">
        <v>11545</v>
      </c>
      <c r="C1429" s="8" t="s">
        <v>6076</v>
      </c>
      <c r="D1429" s="8" t="s">
        <v>11546</v>
      </c>
      <c r="E1429" s="8" t="s">
        <v>11544</v>
      </c>
      <c r="F1429" s="8">
        <v>0</v>
      </c>
      <c r="G1429" s="8">
        <v>0</v>
      </c>
      <c r="H1429" s="8">
        <v>0</v>
      </c>
      <c r="I1429" s="8">
        <v>0</v>
      </c>
    </row>
    <row r="1430" spans="1:9">
      <c r="A1430" s="8" t="s">
        <v>11814</v>
      </c>
      <c r="B1430" s="35" t="s">
        <v>11815</v>
      </c>
      <c r="C1430" s="8" t="s">
        <v>6076</v>
      </c>
      <c r="D1430" s="8">
        <v>0</v>
      </c>
      <c r="E1430" s="8" t="s">
        <v>11814</v>
      </c>
      <c r="F1430" s="8">
        <v>0</v>
      </c>
      <c r="G1430" s="8">
        <v>0</v>
      </c>
      <c r="H1430" s="8">
        <v>0</v>
      </c>
      <c r="I1430" s="8">
        <v>0</v>
      </c>
    </row>
    <row r="1431" spans="1:9">
      <c r="A1431" s="8">
        <v>30024</v>
      </c>
      <c r="B1431" s="35" t="s">
        <v>8139</v>
      </c>
      <c r="C1431" s="8" t="s">
        <v>4676</v>
      </c>
      <c r="D1431" s="8">
        <v>5090000010</v>
      </c>
      <c r="E1431" s="8">
        <v>30024</v>
      </c>
      <c r="F1431" s="8">
        <v>0</v>
      </c>
      <c r="G1431" s="8">
        <v>0</v>
      </c>
      <c r="H1431" s="8">
        <v>0</v>
      </c>
      <c r="I1431" s="8" t="s">
        <v>7910</v>
      </c>
    </row>
    <row r="1432" spans="1:9" ht="28.5">
      <c r="A1432" s="8" t="s">
        <v>10581</v>
      </c>
      <c r="B1432" s="35" t="s">
        <v>10582</v>
      </c>
      <c r="C1432" s="8" t="s">
        <v>4676</v>
      </c>
      <c r="D1432" s="8">
        <v>326947</v>
      </c>
      <c r="E1432" s="8" t="s">
        <v>10581</v>
      </c>
      <c r="F1432" s="8">
        <v>0</v>
      </c>
      <c r="G1432" s="8">
        <v>0</v>
      </c>
      <c r="H1432" s="8">
        <v>0</v>
      </c>
      <c r="I1432" s="8">
        <v>0</v>
      </c>
    </row>
    <row r="1433" spans="1:9">
      <c r="A1433" s="8" t="s">
        <v>12327</v>
      </c>
      <c r="B1433" s="35" t="s">
        <v>12328</v>
      </c>
      <c r="C1433" s="8" t="s">
        <v>4676</v>
      </c>
      <c r="D1433" s="8">
        <v>579303</v>
      </c>
      <c r="E1433" s="8" t="s">
        <v>12327</v>
      </c>
      <c r="F1433" s="8">
        <v>0</v>
      </c>
      <c r="G1433" s="8">
        <v>0</v>
      </c>
      <c r="H1433" s="8">
        <v>0</v>
      </c>
      <c r="I1433" s="8" t="s">
        <v>2055</v>
      </c>
    </row>
    <row r="1434" spans="1:9" ht="28.5">
      <c r="A1434" s="8" t="s">
        <v>429</v>
      </c>
      <c r="B1434" s="35" t="s">
        <v>430</v>
      </c>
      <c r="C1434" s="8" t="s">
        <v>6076</v>
      </c>
      <c r="D1434" s="8">
        <v>0</v>
      </c>
      <c r="E1434" s="8" t="s">
        <v>429</v>
      </c>
      <c r="F1434" s="8">
        <v>0</v>
      </c>
      <c r="G1434" s="8">
        <v>11.66</v>
      </c>
      <c r="H1434" s="8">
        <v>12.08</v>
      </c>
      <c r="I1434" s="8">
        <v>0</v>
      </c>
    </row>
    <row r="1435" spans="1:9">
      <c r="A1435" s="8">
        <v>30026</v>
      </c>
      <c r="B1435" s="35" t="s">
        <v>8141</v>
      </c>
      <c r="C1435" s="8" t="s">
        <v>4676</v>
      </c>
      <c r="D1435" s="8">
        <v>9000020165</v>
      </c>
      <c r="E1435" s="8">
        <v>30026</v>
      </c>
      <c r="F1435" s="8">
        <v>0</v>
      </c>
      <c r="G1435" s="8">
        <v>6.37</v>
      </c>
      <c r="H1435" s="8">
        <v>6.37</v>
      </c>
      <c r="I1435" s="8" t="s">
        <v>7910</v>
      </c>
    </row>
    <row r="1436" spans="1:9">
      <c r="A1436" s="8">
        <v>112197</v>
      </c>
      <c r="B1436" s="35" t="s">
        <v>4799</v>
      </c>
      <c r="C1436" s="8" t="s">
        <v>4676</v>
      </c>
      <c r="D1436" s="8">
        <v>105555</v>
      </c>
      <c r="E1436" s="8">
        <v>112197</v>
      </c>
      <c r="F1436" s="8">
        <v>0</v>
      </c>
      <c r="G1436" s="8">
        <v>0</v>
      </c>
      <c r="H1436" s="8">
        <v>0</v>
      </c>
      <c r="I1436" s="8" t="s">
        <v>4755</v>
      </c>
    </row>
    <row r="1437" spans="1:9" ht="28.5">
      <c r="A1437" s="8">
        <v>132100690</v>
      </c>
      <c r="B1437" s="35" t="s">
        <v>13928</v>
      </c>
      <c r="C1437" s="8" t="s">
        <v>4676</v>
      </c>
      <c r="D1437" s="8">
        <v>8001315450</v>
      </c>
      <c r="E1437" s="8">
        <v>132100690</v>
      </c>
      <c r="F1437" s="8">
        <v>0</v>
      </c>
      <c r="G1437" s="8">
        <v>0.32</v>
      </c>
      <c r="H1437" s="8">
        <v>0.42560000000000003</v>
      </c>
      <c r="I1437" s="8" t="s">
        <v>6050</v>
      </c>
    </row>
    <row r="1438" spans="1:9">
      <c r="A1438" s="8" t="s">
        <v>652</v>
      </c>
      <c r="B1438" s="35" t="s">
        <v>653</v>
      </c>
      <c r="C1438" s="8" t="s">
        <v>6076</v>
      </c>
      <c r="D1438" s="8">
        <v>0</v>
      </c>
      <c r="E1438" s="8" t="s">
        <v>652</v>
      </c>
      <c r="F1438" s="8">
        <v>0</v>
      </c>
      <c r="G1438" s="8">
        <v>0</v>
      </c>
      <c r="H1438" s="8">
        <v>0</v>
      </c>
      <c r="I1438" s="8">
        <v>0</v>
      </c>
    </row>
    <row r="1439" spans="1:9">
      <c r="A1439" s="8">
        <v>214510003</v>
      </c>
      <c r="B1439" s="35" t="s">
        <v>7405</v>
      </c>
      <c r="C1439" s="8" t="s">
        <v>4676</v>
      </c>
      <c r="D1439" s="8">
        <v>311679002</v>
      </c>
      <c r="E1439" s="8">
        <v>214510003</v>
      </c>
      <c r="F1439" s="8">
        <v>0</v>
      </c>
      <c r="G1439" s="8">
        <v>0.01</v>
      </c>
      <c r="H1439" s="8">
        <v>5.0000000000000001E-3</v>
      </c>
      <c r="I1439" s="8" t="s">
        <v>7402</v>
      </c>
    </row>
    <row r="1440" spans="1:9">
      <c r="A1440" s="8">
        <v>300000234</v>
      </c>
      <c r="B1440" s="35" t="s">
        <v>7963</v>
      </c>
      <c r="C1440" s="8" t="s">
        <v>4676</v>
      </c>
      <c r="D1440" s="8">
        <v>0</v>
      </c>
      <c r="E1440" s="8">
        <v>300000234</v>
      </c>
      <c r="F1440" s="8">
        <v>0</v>
      </c>
      <c r="G1440" s="8">
        <v>0</v>
      </c>
      <c r="H1440" s="8">
        <v>0</v>
      </c>
      <c r="I1440" s="8" t="s">
        <v>6327</v>
      </c>
    </row>
    <row r="1441" spans="1:9">
      <c r="A1441" s="8">
        <v>112187</v>
      </c>
      <c r="B1441" s="35" t="s">
        <v>4790</v>
      </c>
      <c r="C1441" s="8" t="s">
        <v>4676</v>
      </c>
      <c r="D1441" s="8">
        <v>161364</v>
      </c>
      <c r="E1441" s="8">
        <v>112187</v>
      </c>
      <c r="F1441" s="8">
        <v>0</v>
      </c>
      <c r="G1441" s="8">
        <v>0</v>
      </c>
      <c r="H1441" s="8">
        <v>0</v>
      </c>
      <c r="I1441" s="8" t="s">
        <v>4755</v>
      </c>
    </row>
    <row r="1442" spans="1:9">
      <c r="A1442" s="8" t="s">
        <v>502</v>
      </c>
      <c r="B1442" s="35" t="s">
        <v>503</v>
      </c>
      <c r="C1442" s="8" t="s">
        <v>6076</v>
      </c>
      <c r="D1442" s="8">
        <v>5090464993</v>
      </c>
      <c r="E1442" s="8" t="s">
        <v>502</v>
      </c>
      <c r="F1442" s="8">
        <v>0</v>
      </c>
      <c r="G1442" s="8">
        <v>18.34</v>
      </c>
      <c r="H1442" s="8">
        <v>18.337</v>
      </c>
      <c r="I1442" s="8">
        <v>0</v>
      </c>
    </row>
    <row r="1443" spans="1:9" ht="28.5">
      <c r="A1443" s="8" t="s">
        <v>13929</v>
      </c>
      <c r="B1443" s="35" t="s">
        <v>13930</v>
      </c>
      <c r="C1443" s="8" t="s">
        <v>6076</v>
      </c>
      <c r="D1443" s="8">
        <v>0</v>
      </c>
      <c r="E1443" s="8" t="s">
        <v>13929</v>
      </c>
      <c r="F1443" s="8">
        <v>0</v>
      </c>
      <c r="G1443" s="8">
        <v>0</v>
      </c>
      <c r="H1443" s="8">
        <v>5.0000000000000001E-3</v>
      </c>
      <c r="I1443" s="8">
        <v>0</v>
      </c>
    </row>
    <row r="1444" spans="1:9">
      <c r="A1444" s="8" t="s">
        <v>1443</v>
      </c>
      <c r="B1444" s="35" t="s">
        <v>1444</v>
      </c>
      <c r="C1444" s="8" t="s">
        <v>6076</v>
      </c>
      <c r="D1444" s="8" t="s">
        <v>7029</v>
      </c>
      <c r="E1444" s="8" t="s">
        <v>1443</v>
      </c>
      <c r="F1444" s="8">
        <v>0</v>
      </c>
      <c r="G1444" s="8">
        <v>9.9499999999999993</v>
      </c>
      <c r="H1444" s="8">
        <v>10.798069999999999</v>
      </c>
      <c r="I1444" s="8">
        <v>0</v>
      </c>
    </row>
    <row r="1445" spans="1:9">
      <c r="A1445" s="8" t="s">
        <v>1762</v>
      </c>
      <c r="B1445" s="8" t="s">
        <v>1763</v>
      </c>
      <c r="C1445" s="8" t="s">
        <v>7117</v>
      </c>
      <c r="D1445" s="8">
        <v>2490</v>
      </c>
      <c r="E1445" s="8" t="s">
        <v>1762</v>
      </c>
      <c r="F1445" s="8">
        <v>0</v>
      </c>
      <c r="G1445" s="8">
        <v>0.13</v>
      </c>
      <c r="H1445" s="8">
        <v>0.12703</v>
      </c>
      <c r="I1445" s="8">
        <v>0</v>
      </c>
    </row>
    <row r="1446" spans="1:9">
      <c r="A1446" s="8" t="s">
        <v>1766</v>
      </c>
      <c r="B1446" s="8" t="s">
        <v>1767</v>
      </c>
      <c r="C1446" s="8" t="s">
        <v>7117</v>
      </c>
      <c r="D1446" s="8">
        <v>0</v>
      </c>
      <c r="E1446" s="8" t="s">
        <v>1766</v>
      </c>
      <c r="F1446" s="8">
        <v>0</v>
      </c>
      <c r="G1446" s="8">
        <v>0.13</v>
      </c>
      <c r="H1446" s="8">
        <v>0.12558</v>
      </c>
      <c r="I1446" s="8">
        <v>0</v>
      </c>
    </row>
    <row r="1447" spans="1:9">
      <c r="A1447" s="8" t="s">
        <v>656</v>
      </c>
      <c r="B1447" s="8" t="s">
        <v>657</v>
      </c>
      <c r="C1447" s="8" t="s">
        <v>6076</v>
      </c>
      <c r="D1447" s="8">
        <v>860000489</v>
      </c>
      <c r="E1447" s="8" t="s">
        <v>656</v>
      </c>
      <c r="F1447" s="8">
        <v>0</v>
      </c>
      <c r="G1447" s="8">
        <v>0</v>
      </c>
      <c r="H1447" s="8">
        <v>0</v>
      </c>
      <c r="I1447" s="8">
        <v>0</v>
      </c>
    </row>
    <row r="1448" spans="1:9">
      <c r="A1448" s="8" t="s">
        <v>12270</v>
      </c>
      <c r="B1448" s="35" t="s">
        <v>12271</v>
      </c>
      <c r="C1448" s="8" t="s">
        <v>4676</v>
      </c>
      <c r="D1448" s="8">
        <v>579265</v>
      </c>
      <c r="E1448" s="8" t="s">
        <v>12270</v>
      </c>
      <c r="F1448" s="8">
        <v>0</v>
      </c>
      <c r="G1448" s="8">
        <v>0</v>
      </c>
      <c r="H1448" s="8">
        <v>0</v>
      </c>
      <c r="I1448" s="8">
        <v>0</v>
      </c>
    </row>
    <row r="1449" spans="1:9">
      <c r="A1449" s="8">
        <v>112514</v>
      </c>
      <c r="B1449" s="35" t="s">
        <v>4897</v>
      </c>
      <c r="C1449" s="8" t="s">
        <v>4676</v>
      </c>
      <c r="D1449" s="8">
        <v>0</v>
      </c>
      <c r="E1449" s="8">
        <v>112514</v>
      </c>
      <c r="F1449" s="8">
        <v>0</v>
      </c>
      <c r="G1449" s="8">
        <v>0</v>
      </c>
      <c r="H1449" s="8">
        <v>1.2672000000000001</v>
      </c>
      <c r="I1449" s="8">
        <v>0</v>
      </c>
    </row>
    <row r="1450" spans="1:9">
      <c r="A1450" s="8" t="s">
        <v>12298</v>
      </c>
      <c r="B1450" s="35" t="s">
        <v>12299</v>
      </c>
      <c r="C1450" s="8" t="s">
        <v>4676</v>
      </c>
      <c r="D1450" s="8">
        <v>579103</v>
      </c>
      <c r="E1450" s="8" t="s">
        <v>12298</v>
      </c>
      <c r="F1450" s="8">
        <v>0</v>
      </c>
      <c r="G1450" s="8">
        <v>0</v>
      </c>
      <c r="H1450" s="8">
        <v>0</v>
      </c>
      <c r="I1450" s="8">
        <v>0</v>
      </c>
    </row>
    <row r="1451" spans="1:9" ht="28.5">
      <c r="A1451" s="8">
        <v>300000222</v>
      </c>
      <c r="B1451" s="35" t="s">
        <v>7951</v>
      </c>
      <c r="C1451" s="8" t="s">
        <v>4676</v>
      </c>
      <c r="D1451" s="8">
        <v>0</v>
      </c>
      <c r="E1451" s="8">
        <v>300000222</v>
      </c>
      <c r="F1451" s="8">
        <v>0</v>
      </c>
      <c r="G1451" s="8">
        <v>0.37</v>
      </c>
      <c r="H1451" s="8">
        <v>0.36681000000000002</v>
      </c>
      <c r="I1451" s="8">
        <v>0</v>
      </c>
    </row>
    <row r="1452" spans="1:9">
      <c r="A1452" s="8" t="s">
        <v>345</v>
      </c>
      <c r="B1452" s="35" t="s">
        <v>346</v>
      </c>
      <c r="C1452" s="8" t="s">
        <v>6076</v>
      </c>
      <c r="D1452" s="8">
        <v>50100394</v>
      </c>
      <c r="E1452" s="8" t="s">
        <v>345</v>
      </c>
      <c r="F1452" s="8">
        <v>0</v>
      </c>
      <c r="G1452" s="8">
        <v>13.1</v>
      </c>
      <c r="H1452" s="8">
        <v>13.1</v>
      </c>
      <c r="I1452" s="8" t="s">
        <v>6327</v>
      </c>
    </row>
    <row r="1453" spans="1:9">
      <c r="A1453" s="8" t="s">
        <v>13931</v>
      </c>
      <c r="B1453" s="35" t="s">
        <v>13932</v>
      </c>
      <c r="C1453" s="8" t="s">
        <v>6076</v>
      </c>
      <c r="D1453" s="8">
        <v>0</v>
      </c>
      <c r="E1453" s="8" t="s">
        <v>13931</v>
      </c>
      <c r="F1453" s="8">
        <v>0</v>
      </c>
      <c r="G1453" s="8">
        <v>2</v>
      </c>
      <c r="H1453" s="8">
        <v>2</v>
      </c>
      <c r="I1453" s="8">
        <v>0</v>
      </c>
    </row>
    <row r="1454" spans="1:9">
      <c r="A1454" s="8" t="s">
        <v>12274</v>
      </c>
      <c r="B1454" s="35" t="s">
        <v>12275</v>
      </c>
      <c r="C1454" s="8" t="s">
        <v>4676</v>
      </c>
      <c r="D1454" s="8">
        <v>579017</v>
      </c>
      <c r="E1454" s="8" t="s">
        <v>12274</v>
      </c>
      <c r="F1454" s="8">
        <v>0</v>
      </c>
      <c r="G1454" s="8">
        <v>0</v>
      </c>
      <c r="H1454" s="8">
        <v>0</v>
      </c>
      <c r="I1454" s="8">
        <v>0</v>
      </c>
    </row>
    <row r="1455" spans="1:9">
      <c r="A1455" s="8">
        <v>132000387</v>
      </c>
      <c r="B1455" s="35" t="s">
        <v>2667</v>
      </c>
      <c r="C1455" s="8" t="s">
        <v>4676</v>
      </c>
      <c r="D1455" s="8">
        <v>9000655802</v>
      </c>
      <c r="E1455" s="8">
        <v>132000387</v>
      </c>
      <c r="F1455" s="8">
        <v>0</v>
      </c>
      <c r="G1455" s="8">
        <v>0.25</v>
      </c>
      <c r="H1455" s="8">
        <v>0.26587</v>
      </c>
      <c r="I1455" s="8" t="s">
        <v>5749</v>
      </c>
    </row>
    <row r="1456" spans="1:9" ht="28.5">
      <c r="A1456" s="8" t="s">
        <v>11562</v>
      </c>
      <c r="B1456" s="35" t="s">
        <v>11563</v>
      </c>
      <c r="C1456" s="8" t="s">
        <v>6076</v>
      </c>
      <c r="D1456" s="8">
        <v>0</v>
      </c>
      <c r="E1456" s="8" t="s">
        <v>11562</v>
      </c>
      <c r="F1456" s="8">
        <v>0</v>
      </c>
      <c r="G1456" s="8">
        <v>0</v>
      </c>
      <c r="H1456" s="8">
        <v>1.0000000000000001E-5</v>
      </c>
      <c r="I1456" s="8">
        <v>0</v>
      </c>
    </row>
    <row r="1457" spans="1:9">
      <c r="A1457" s="8">
        <v>300000225</v>
      </c>
      <c r="B1457" s="35" t="s">
        <v>7954</v>
      </c>
      <c r="C1457" s="8" t="s">
        <v>4676</v>
      </c>
      <c r="D1457" s="8">
        <v>0</v>
      </c>
      <c r="E1457" s="8">
        <v>300000225</v>
      </c>
      <c r="F1457" s="8">
        <v>0</v>
      </c>
      <c r="G1457" s="8">
        <v>0.05</v>
      </c>
      <c r="H1457" s="8">
        <v>0</v>
      </c>
      <c r="I1457" s="8">
        <v>0</v>
      </c>
    </row>
    <row r="1458" spans="1:9">
      <c r="A1458" s="8" t="s">
        <v>12256</v>
      </c>
      <c r="B1458" s="35" t="s">
        <v>12257</v>
      </c>
      <c r="C1458" s="8" t="s">
        <v>4676</v>
      </c>
      <c r="D1458" s="8">
        <v>604626</v>
      </c>
      <c r="E1458" s="8" t="s">
        <v>12256</v>
      </c>
      <c r="F1458" s="8">
        <v>0</v>
      </c>
      <c r="G1458" s="8">
        <v>0</v>
      </c>
      <c r="H1458" s="8">
        <v>0</v>
      </c>
      <c r="I1458" s="8">
        <v>0</v>
      </c>
    </row>
    <row r="1459" spans="1:9">
      <c r="A1459" s="8">
        <v>120010069</v>
      </c>
      <c r="B1459" s="35" t="s">
        <v>13933</v>
      </c>
      <c r="C1459" s="8" t="s">
        <v>4676</v>
      </c>
      <c r="D1459" s="8">
        <v>0</v>
      </c>
      <c r="E1459" s="8">
        <v>120010069</v>
      </c>
      <c r="F1459" s="8">
        <v>0</v>
      </c>
      <c r="G1459" s="8">
        <v>0.01</v>
      </c>
      <c r="H1459" s="8">
        <v>5.0000000000000001E-3</v>
      </c>
      <c r="I1459" s="8" t="s">
        <v>4768</v>
      </c>
    </row>
    <row r="1460" spans="1:9">
      <c r="A1460" s="8">
        <v>113257</v>
      </c>
      <c r="B1460" s="35" t="s">
        <v>5015</v>
      </c>
      <c r="C1460" s="8" t="s">
        <v>4676</v>
      </c>
      <c r="D1460" s="8">
        <v>5090454282</v>
      </c>
      <c r="E1460" s="8">
        <v>113257</v>
      </c>
      <c r="F1460" s="8">
        <v>0</v>
      </c>
      <c r="G1460" s="8">
        <v>0</v>
      </c>
      <c r="H1460" s="8">
        <v>0</v>
      </c>
      <c r="I1460" s="8" t="s">
        <v>5016</v>
      </c>
    </row>
    <row r="1461" spans="1:9">
      <c r="A1461" s="8" t="s">
        <v>857</v>
      </c>
      <c r="B1461" s="8" t="s">
        <v>858</v>
      </c>
      <c r="C1461" s="8" t="s">
        <v>6076</v>
      </c>
      <c r="D1461" s="8">
        <v>0</v>
      </c>
      <c r="E1461" s="8" t="s">
        <v>857</v>
      </c>
      <c r="F1461" s="8">
        <v>0</v>
      </c>
      <c r="G1461" s="8">
        <v>27.74</v>
      </c>
      <c r="H1461" s="8">
        <v>27.185200000000002</v>
      </c>
      <c r="I1461" s="8">
        <v>0</v>
      </c>
    </row>
    <row r="1462" spans="1:9">
      <c r="A1462" s="8" t="s">
        <v>859</v>
      </c>
      <c r="B1462" s="8" t="s">
        <v>860</v>
      </c>
      <c r="C1462" s="8" t="s">
        <v>6076</v>
      </c>
      <c r="D1462" s="8">
        <v>199530</v>
      </c>
      <c r="E1462" s="8" t="s">
        <v>859</v>
      </c>
      <c r="F1462" s="8">
        <v>0</v>
      </c>
      <c r="G1462" s="8">
        <v>3.4</v>
      </c>
      <c r="H1462" s="8">
        <v>0</v>
      </c>
      <c r="I1462" s="8" t="s">
        <v>6980</v>
      </c>
    </row>
    <row r="1463" spans="1:9">
      <c r="A1463" s="8" t="s">
        <v>13934</v>
      </c>
      <c r="B1463" s="8" t="s">
        <v>13935</v>
      </c>
      <c r="C1463" s="8" t="s">
        <v>6076</v>
      </c>
      <c r="D1463" s="8">
        <v>0</v>
      </c>
      <c r="E1463" s="8" t="s">
        <v>13934</v>
      </c>
      <c r="F1463" s="8">
        <v>0</v>
      </c>
      <c r="G1463" s="8">
        <v>0</v>
      </c>
      <c r="H1463" s="8">
        <v>5.0000000000000001E-3</v>
      </c>
      <c r="I1463" s="8">
        <v>0</v>
      </c>
    </row>
    <row r="1464" spans="1:9">
      <c r="A1464" s="8" t="s">
        <v>1652</v>
      </c>
      <c r="B1464" s="8" t="s">
        <v>1653</v>
      </c>
      <c r="C1464" s="8" t="s">
        <v>6076</v>
      </c>
      <c r="D1464" s="8" t="s">
        <v>7104</v>
      </c>
      <c r="E1464" s="8" t="s">
        <v>1652</v>
      </c>
      <c r="F1464" s="8">
        <v>0</v>
      </c>
      <c r="G1464" s="8">
        <v>18.7</v>
      </c>
      <c r="H1464" s="8">
        <v>18.7</v>
      </c>
      <c r="I1464" s="8">
        <v>0</v>
      </c>
    </row>
    <row r="1465" spans="1:9">
      <c r="A1465" s="8" t="s">
        <v>881</v>
      </c>
      <c r="B1465" s="8" t="s">
        <v>882</v>
      </c>
      <c r="C1465" s="8" t="s">
        <v>6076</v>
      </c>
      <c r="D1465" s="8">
        <v>860000068000</v>
      </c>
      <c r="E1465" s="8" t="s">
        <v>881</v>
      </c>
      <c r="F1465" s="8">
        <v>0</v>
      </c>
      <c r="G1465" s="8">
        <v>2.8</v>
      </c>
      <c r="H1465" s="8">
        <v>0</v>
      </c>
      <c r="I1465" s="8" t="s">
        <v>6981</v>
      </c>
    </row>
    <row r="1466" spans="1:9">
      <c r="A1466" s="8" t="s">
        <v>255</v>
      </c>
      <c r="B1466" s="8" t="s">
        <v>256</v>
      </c>
      <c r="C1466" s="8" t="s">
        <v>6076</v>
      </c>
      <c r="D1466" s="8">
        <v>199924</v>
      </c>
      <c r="E1466" s="8" t="s">
        <v>255</v>
      </c>
      <c r="F1466" s="8">
        <v>0</v>
      </c>
      <c r="G1466" s="8">
        <v>19.600000000000001</v>
      </c>
      <c r="H1466" s="8">
        <v>0</v>
      </c>
      <c r="I1466" s="8">
        <v>0</v>
      </c>
    </row>
    <row r="1467" spans="1:9">
      <c r="A1467" s="8">
        <v>127010211</v>
      </c>
      <c r="B1467" s="8" t="s">
        <v>5446</v>
      </c>
      <c r="C1467" s="8" t="s">
        <v>4676</v>
      </c>
      <c r="D1467" s="8">
        <v>230610</v>
      </c>
      <c r="E1467" s="8">
        <v>127010211</v>
      </c>
      <c r="F1467" s="8">
        <v>0</v>
      </c>
      <c r="G1467" s="8">
        <v>0</v>
      </c>
      <c r="H1467" s="8">
        <v>0</v>
      </c>
      <c r="I1467" s="8">
        <v>0</v>
      </c>
    </row>
    <row r="1468" spans="1:9">
      <c r="A1468" s="8" t="s">
        <v>11330</v>
      </c>
      <c r="B1468" s="8" t="s">
        <v>11331</v>
      </c>
      <c r="C1468" s="8" t="s">
        <v>6076</v>
      </c>
      <c r="D1468" s="8">
        <v>0</v>
      </c>
      <c r="E1468" s="8" t="s">
        <v>11330</v>
      </c>
      <c r="F1468" s="8">
        <v>0</v>
      </c>
      <c r="G1468" s="8">
        <v>0</v>
      </c>
      <c r="H1468" s="8">
        <v>0</v>
      </c>
      <c r="I1468" s="8" t="s">
        <v>7125</v>
      </c>
    </row>
    <row r="1469" spans="1:9">
      <c r="A1469" s="8" t="s">
        <v>219</v>
      </c>
      <c r="B1469" s="8" t="s">
        <v>220</v>
      </c>
      <c r="C1469" s="8" t="s">
        <v>6076</v>
      </c>
      <c r="D1469" s="8">
        <v>13409</v>
      </c>
      <c r="E1469" s="8" t="s">
        <v>219</v>
      </c>
      <c r="F1469" s="8">
        <v>0</v>
      </c>
      <c r="G1469" s="8">
        <v>18.25</v>
      </c>
      <c r="H1469" s="8">
        <v>0</v>
      </c>
      <c r="I1469" s="8">
        <v>0</v>
      </c>
    </row>
    <row r="1470" spans="1:9">
      <c r="A1470" s="8" t="s">
        <v>221</v>
      </c>
      <c r="B1470" s="8" t="s">
        <v>222</v>
      </c>
      <c r="C1470" s="8" t="s">
        <v>6076</v>
      </c>
      <c r="D1470" s="8">
        <v>13408</v>
      </c>
      <c r="E1470" s="8" t="s">
        <v>221</v>
      </c>
      <c r="F1470" s="8">
        <v>0</v>
      </c>
      <c r="G1470" s="8">
        <v>27.25</v>
      </c>
      <c r="H1470" s="8">
        <v>0</v>
      </c>
      <c r="I1470" s="8">
        <v>0</v>
      </c>
    </row>
    <row r="1471" spans="1:9">
      <c r="A1471" s="8">
        <v>200500044</v>
      </c>
      <c r="B1471" s="8" t="s">
        <v>13936</v>
      </c>
      <c r="C1471" s="8" t="s">
        <v>4676</v>
      </c>
      <c r="D1471" s="8">
        <v>863502</v>
      </c>
      <c r="E1471" s="8">
        <v>200500044</v>
      </c>
      <c r="F1471" s="8">
        <v>0</v>
      </c>
      <c r="G1471" s="8">
        <v>0.01</v>
      </c>
      <c r="H1471" s="8">
        <v>5.0000000000000001E-3</v>
      </c>
      <c r="I1471" s="8" t="s">
        <v>4768</v>
      </c>
    </row>
    <row r="1472" spans="1:9">
      <c r="A1472" s="8">
        <v>112152</v>
      </c>
      <c r="B1472" s="8" t="s">
        <v>4771</v>
      </c>
      <c r="C1472" s="8" t="s">
        <v>4676</v>
      </c>
      <c r="D1472" s="8">
        <v>0</v>
      </c>
      <c r="E1472" s="8">
        <v>112152</v>
      </c>
      <c r="F1472" s="8">
        <v>0</v>
      </c>
      <c r="G1472" s="8">
        <v>0</v>
      </c>
      <c r="H1472" s="8">
        <v>0</v>
      </c>
      <c r="I1472" s="8" t="s">
        <v>4740</v>
      </c>
    </row>
    <row r="1473" spans="1:9">
      <c r="A1473" s="8" t="s">
        <v>1608</v>
      </c>
      <c r="B1473" s="8" t="s">
        <v>1609</v>
      </c>
      <c r="C1473" s="8" t="s">
        <v>6076</v>
      </c>
      <c r="D1473" s="8">
        <v>76051031</v>
      </c>
      <c r="E1473" s="8" t="s">
        <v>1608</v>
      </c>
      <c r="F1473" s="8">
        <v>0</v>
      </c>
      <c r="G1473" s="8">
        <v>19.21</v>
      </c>
      <c r="H1473" s="8">
        <v>0</v>
      </c>
      <c r="I1473" s="8">
        <v>0</v>
      </c>
    </row>
    <row r="1474" spans="1:9">
      <c r="A1474" s="8" t="s">
        <v>1792</v>
      </c>
      <c r="B1474" s="8" t="s">
        <v>1793</v>
      </c>
      <c r="C1474" s="8" t="s">
        <v>7117</v>
      </c>
      <c r="D1474" s="8" t="s">
        <v>7118</v>
      </c>
      <c r="E1474" s="8" t="s">
        <v>1792</v>
      </c>
      <c r="F1474" s="8">
        <v>0</v>
      </c>
      <c r="G1474" s="8">
        <v>0.05</v>
      </c>
      <c r="H1474" s="8">
        <v>3.4290000000000001E-2</v>
      </c>
      <c r="I1474" s="8">
        <v>0</v>
      </c>
    </row>
    <row r="1475" spans="1:9">
      <c r="A1475" s="8" t="s">
        <v>512</v>
      </c>
      <c r="B1475" s="35" t="s">
        <v>513</v>
      </c>
      <c r="C1475" s="8" t="s">
        <v>6076</v>
      </c>
      <c r="D1475" s="8">
        <v>8001161152</v>
      </c>
      <c r="E1475" s="8" t="s">
        <v>512</v>
      </c>
      <c r="F1475" s="8">
        <v>0</v>
      </c>
      <c r="G1475" s="8">
        <v>16.89</v>
      </c>
      <c r="H1475" s="8">
        <v>16.885000000000002</v>
      </c>
      <c r="I1475" s="8">
        <v>0</v>
      </c>
    </row>
    <row r="1476" spans="1:9">
      <c r="A1476" s="8" t="s">
        <v>12198</v>
      </c>
      <c r="B1476" s="8" t="s">
        <v>12199</v>
      </c>
      <c r="C1476" s="8" t="s">
        <v>4676</v>
      </c>
      <c r="D1476" s="8">
        <v>0</v>
      </c>
      <c r="E1476" s="8" t="s">
        <v>12198</v>
      </c>
      <c r="F1476" s="8">
        <v>0</v>
      </c>
      <c r="G1476" s="8">
        <v>0</v>
      </c>
      <c r="H1476" s="8">
        <v>0</v>
      </c>
      <c r="I1476" s="8" t="s">
        <v>12195</v>
      </c>
    </row>
    <row r="1477" spans="1:9">
      <c r="A1477" s="8" t="s">
        <v>458</v>
      </c>
      <c r="B1477" s="35" t="s">
        <v>459</v>
      </c>
      <c r="C1477" s="8" t="s">
        <v>6076</v>
      </c>
      <c r="D1477" s="8">
        <v>5090466075</v>
      </c>
      <c r="E1477" s="8" t="s">
        <v>458</v>
      </c>
      <c r="F1477" s="8">
        <v>0</v>
      </c>
      <c r="G1477" s="8">
        <v>10.199999999999999</v>
      </c>
      <c r="H1477" s="8">
        <v>10.196999999999999</v>
      </c>
      <c r="I1477" s="8">
        <v>0</v>
      </c>
    </row>
    <row r="1478" spans="1:9">
      <c r="A1478" s="8">
        <v>112565</v>
      </c>
      <c r="B1478" s="35" t="s">
        <v>4932</v>
      </c>
      <c r="C1478" s="8" t="s">
        <v>4676</v>
      </c>
      <c r="D1478" s="8">
        <v>374604</v>
      </c>
      <c r="E1478" s="8">
        <v>112565</v>
      </c>
      <c r="F1478" s="8">
        <v>0</v>
      </c>
      <c r="G1478" s="8">
        <v>0.18</v>
      </c>
      <c r="H1478" s="8">
        <v>0</v>
      </c>
      <c r="I1478" s="8">
        <v>0</v>
      </c>
    </row>
    <row r="1479" spans="1:9">
      <c r="A1479" s="8" t="s">
        <v>753</v>
      </c>
      <c r="B1479" s="35" t="s">
        <v>754</v>
      </c>
      <c r="C1479" s="8" t="s">
        <v>4676</v>
      </c>
      <c r="D1479" s="8">
        <v>0</v>
      </c>
      <c r="E1479" s="8" t="s">
        <v>753</v>
      </c>
      <c r="F1479" s="8">
        <v>0</v>
      </c>
      <c r="G1479" s="8">
        <v>0</v>
      </c>
      <c r="H1479" s="8">
        <v>0</v>
      </c>
      <c r="I1479" s="8">
        <v>0</v>
      </c>
    </row>
    <row r="1480" spans="1:9">
      <c r="A1480" s="8">
        <v>132010355</v>
      </c>
      <c r="B1480" s="35" t="s">
        <v>5989</v>
      </c>
      <c r="C1480" s="8" t="s">
        <v>5144</v>
      </c>
      <c r="D1480" s="8">
        <v>0</v>
      </c>
      <c r="E1480" s="8">
        <v>132010355</v>
      </c>
      <c r="F1480" s="8">
        <v>0</v>
      </c>
      <c r="G1480" s="8">
        <v>0.64</v>
      </c>
      <c r="H1480" s="8">
        <v>0.76</v>
      </c>
      <c r="I1480" s="8" t="s">
        <v>4732</v>
      </c>
    </row>
    <row r="1481" spans="1:9">
      <c r="A1481" s="8" t="s">
        <v>873</v>
      </c>
      <c r="B1481" s="35" t="s">
        <v>874</v>
      </c>
      <c r="C1481" s="8" t="s">
        <v>6076</v>
      </c>
      <c r="D1481" s="8">
        <v>0</v>
      </c>
      <c r="E1481" s="8" t="s">
        <v>873</v>
      </c>
      <c r="F1481" s="8">
        <v>0</v>
      </c>
      <c r="G1481" s="8">
        <v>3.5</v>
      </c>
      <c r="H1481" s="8">
        <v>3.5</v>
      </c>
      <c r="I1481" s="8">
        <v>0</v>
      </c>
    </row>
    <row r="1482" spans="1:9">
      <c r="A1482" s="8" t="s">
        <v>257</v>
      </c>
      <c r="B1482" s="35" t="s">
        <v>258</v>
      </c>
      <c r="C1482" s="8" t="s">
        <v>6076</v>
      </c>
      <c r="D1482" s="8">
        <v>19799008</v>
      </c>
      <c r="E1482" s="8" t="s">
        <v>257</v>
      </c>
      <c r="F1482" s="8">
        <v>0</v>
      </c>
      <c r="G1482" s="8">
        <v>4.8499999999999996</v>
      </c>
      <c r="H1482" s="8">
        <v>0</v>
      </c>
      <c r="I1482" s="8">
        <v>0</v>
      </c>
    </row>
    <row r="1483" spans="1:9" ht="28.5">
      <c r="A1483" s="8" t="s">
        <v>1666</v>
      </c>
      <c r="B1483" s="35" t="s">
        <v>1667</v>
      </c>
      <c r="C1483" s="8" t="s">
        <v>6076</v>
      </c>
      <c r="D1483" s="8" t="s">
        <v>7111</v>
      </c>
      <c r="E1483" s="8" t="s">
        <v>1666</v>
      </c>
      <c r="F1483" s="8">
        <v>0</v>
      </c>
      <c r="G1483" s="8">
        <v>19.29</v>
      </c>
      <c r="H1483" s="8">
        <v>19.029</v>
      </c>
      <c r="I1483" s="8">
        <v>0</v>
      </c>
    </row>
    <row r="1484" spans="1:9" ht="28.5">
      <c r="A1484" s="8" t="s">
        <v>201</v>
      </c>
      <c r="B1484" s="35" t="s">
        <v>202</v>
      </c>
      <c r="C1484" s="8" t="s">
        <v>6076</v>
      </c>
      <c r="D1484" s="8">
        <v>4925</v>
      </c>
      <c r="E1484" s="8" t="s">
        <v>201</v>
      </c>
      <c r="F1484" s="8">
        <v>0</v>
      </c>
      <c r="G1484" s="8">
        <v>1.81</v>
      </c>
      <c r="H1484" s="8">
        <v>1.7738</v>
      </c>
      <c r="I1484" s="8" t="s">
        <v>6924</v>
      </c>
    </row>
    <row r="1485" spans="1:9">
      <c r="A1485" s="8" t="s">
        <v>203</v>
      </c>
      <c r="B1485" s="35" t="s">
        <v>204</v>
      </c>
      <c r="C1485" s="8" t="s">
        <v>6076</v>
      </c>
      <c r="D1485" s="8">
        <v>355608</v>
      </c>
      <c r="E1485" s="8" t="s">
        <v>203</v>
      </c>
      <c r="F1485" s="8">
        <v>0</v>
      </c>
      <c r="G1485" s="8">
        <v>2.5299999999999998</v>
      </c>
      <c r="H1485" s="8">
        <v>2.5299999999999998</v>
      </c>
      <c r="I1485" s="8">
        <v>0</v>
      </c>
    </row>
    <row r="1486" spans="1:9">
      <c r="A1486" s="8">
        <v>132010101</v>
      </c>
      <c r="B1486" s="35" t="s">
        <v>5856</v>
      </c>
      <c r="C1486" s="8" t="s">
        <v>4676</v>
      </c>
      <c r="D1486" s="8">
        <v>5090469083</v>
      </c>
      <c r="E1486" s="8">
        <v>132010101</v>
      </c>
      <c r="F1486" s="8">
        <v>0</v>
      </c>
      <c r="G1486" s="8">
        <v>0</v>
      </c>
      <c r="H1486" s="8">
        <v>9.1600000000000001E-2</v>
      </c>
      <c r="I1486" s="8" t="s">
        <v>4732</v>
      </c>
    </row>
    <row r="1487" spans="1:9" ht="28.5">
      <c r="A1487" s="8" t="s">
        <v>12170</v>
      </c>
      <c r="B1487" s="35" t="s">
        <v>12171</v>
      </c>
      <c r="C1487" s="8" t="s">
        <v>6076</v>
      </c>
      <c r="D1487" s="8">
        <v>0</v>
      </c>
      <c r="E1487" s="8" t="s">
        <v>12170</v>
      </c>
      <c r="F1487" s="8">
        <v>0</v>
      </c>
      <c r="G1487" s="8">
        <v>0</v>
      </c>
      <c r="H1487" s="8">
        <v>0</v>
      </c>
      <c r="I1487" s="8">
        <v>0</v>
      </c>
    </row>
    <row r="1488" spans="1:9" ht="28.5">
      <c r="A1488" s="8" t="s">
        <v>1598</v>
      </c>
      <c r="B1488" s="35" t="s">
        <v>1599</v>
      </c>
      <c r="C1488" s="8" t="s">
        <v>6076</v>
      </c>
      <c r="D1488" s="8">
        <v>0</v>
      </c>
      <c r="E1488" s="8" t="s">
        <v>1598</v>
      </c>
      <c r="F1488" s="8">
        <v>0</v>
      </c>
      <c r="G1488" s="8">
        <v>18.32</v>
      </c>
      <c r="H1488" s="8">
        <v>0</v>
      </c>
      <c r="I1488" s="8">
        <v>0</v>
      </c>
    </row>
    <row r="1489" spans="1:9">
      <c r="A1489" s="8" t="s">
        <v>13937</v>
      </c>
      <c r="B1489" s="35" t="s">
        <v>13938</v>
      </c>
      <c r="C1489" s="8" t="s">
        <v>6076</v>
      </c>
      <c r="D1489" s="8">
        <v>0</v>
      </c>
      <c r="E1489" s="8" t="s">
        <v>13937</v>
      </c>
      <c r="F1489" s="8">
        <v>0</v>
      </c>
      <c r="G1489" s="8">
        <v>0</v>
      </c>
      <c r="H1489" s="8">
        <v>5.0000000000000001E-3</v>
      </c>
      <c r="I1489" s="8">
        <v>0</v>
      </c>
    </row>
    <row r="1490" spans="1:9" ht="28.5">
      <c r="A1490" s="8">
        <v>132110602</v>
      </c>
      <c r="B1490" s="35" t="s">
        <v>2980</v>
      </c>
      <c r="C1490" s="8" t="s">
        <v>4676</v>
      </c>
      <c r="D1490" s="8">
        <v>0</v>
      </c>
      <c r="E1490" s="8">
        <v>132110602</v>
      </c>
      <c r="F1490" s="8">
        <v>0</v>
      </c>
      <c r="G1490" s="8">
        <v>0</v>
      </c>
      <c r="H1490" s="8">
        <v>5.0000000000000001E-3</v>
      </c>
      <c r="I1490" s="8" t="s">
        <v>6059</v>
      </c>
    </row>
    <row r="1491" spans="1:9">
      <c r="A1491" s="8" t="s">
        <v>12162</v>
      </c>
      <c r="B1491" s="35" t="s">
        <v>7374</v>
      </c>
      <c r="C1491" s="8" t="s">
        <v>4676</v>
      </c>
      <c r="D1491" s="8" t="s">
        <v>12163</v>
      </c>
      <c r="E1491" s="8" t="s">
        <v>12162</v>
      </c>
      <c r="F1491" s="8">
        <v>0</v>
      </c>
      <c r="G1491" s="8">
        <v>1.01</v>
      </c>
      <c r="H1491" s="8">
        <v>1.0067999999999999</v>
      </c>
      <c r="I1491" s="8">
        <v>0</v>
      </c>
    </row>
    <row r="1492" spans="1:9" ht="28.5">
      <c r="A1492" s="8" t="s">
        <v>425</v>
      </c>
      <c r="B1492" s="35" t="s">
        <v>426</v>
      </c>
      <c r="C1492" s="8" t="s">
        <v>6076</v>
      </c>
      <c r="D1492" s="8">
        <v>8001040929</v>
      </c>
      <c r="E1492" s="8" t="s">
        <v>425</v>
      </c>
      <c r="F1492" s="8">
        <v>0</v>
      </c>
      <c r="G1492" s="8">
        <v>14.12</v>
      </c>
      <c r="H1492" s="8">
        <v>14.124000000000001</v>
      </c>
      <c r="I1492" s="8">
        <v>0</v>
      </c>
    </row>
    <row r="1493" spans="1:9" ht="28.5">
      <c r="A1493" s="8" t="s">
        <v>13939</v>
      </c>
      <c r="B1493" s="35" t="s">
        <v>13940</v>
      </c>
      <c r="C1493" s="8" t="s">
        <v>6076</v>
      </c>
      <c r="D1493" s="8">
        <v>0</v>
      </c>
      <c r="E1493" s="8" t="s">
        <v>13939</v>
      </c>
      <c r="F1493" s="8">
        <v>0</v>
      </c>
      <c r="G1493" s="8">
        <v>0</v>
      </c>
      <c r="H1493" s="8">
        <v>5.0000000000000001E-3</v>
      </c>
      <c r="I1493" s="8">
        <v>0</v>
      </c>
    </row>
    <row r="1494" spans="1:9" ht="28.5">
      <c r="A1494" s="8">
        <v>132100482</v>
      </c>
      <c r="B1494" s="35" t="s">
        <v>2879</v>
      </c>
      <c r="C1494" s="8" t="s">
        <v>4676</v>
      </c>
      <c r="D1494" s="8">
        <v>8001038889</v>
      </c>
      <c r="E1494" s="8">
        <v>132100482</v>
      </c>
      <c r="F1494" s="8">
        <v>0</v>
      </c>
      <c r="G1494" s="8">
        <v>0.26</v>
      </c>
      <c r="H1494" s="8">
        <v>0.22452</v>
      </c>
      <c r="I1494" s="8" t="s">
        <v>6050</v>
      </c>
    </row>
    <row r="1495" spans="1:9" ht="28.5">
      <c r="A1495" s="8">
        <v>120310053</v>
      </c>
      <c r="B1495" s="35" t="s">
        <v>5187</v>
      </c>
      <c r="C1495" s="8" t="s">
        <v>4676</v>
      </c>
      <c r="D1495" s="8">
        <v>33266</v>
      </c>
      <c r="E1495" s="8">
        <v>120310053</v>
      </c>
      <c r="F1495" s="8">
        <v>0</v>
      </c>
      <c r="G1495" s="8">
        <v>0</v>
      </c>
      <c r="H1495" s="8">
        <v>0</v>
      </c>
      <c r="I1495" s="8" t="s">
        <v>2419</v>
      </c>
    </row>
    <row r="1496" spans="1:9" ht="28.5">
      <c r="A1496" s="8" t="s">
        <v>13563</v>
      </c>
      <c r="B1496" s="35" t="s">
        <v>13564</v>
      </c>
      <c r="C1496" s="8" t="s">
        <v>4676</v>
      </c>
      <c r="D1496" s="8">
        <v>0</v>
      </c>
      <c r="E1496" s="8" t="s">
        <v>13563</v>
      </c>
      <c r="F1496" s="8">
        <v>0</v>
      </c>
      <c r="G1496" s="8">
        <v>0.01</v>
      </c>
      <c r="H1496" s="8">
        <v>0.01</v>
      </c>
      <c r="I1496" s="8">
        <v>0</v>
      </c>
    </row>
    <row r="1497" spans="1:9" ht="28.5">
      <c r="A1497" s="8" t="s">
        <v>13941</v>
      </c>
      <c r="B1497" s="35" t="s">
        <v>13942</v>
      </c>
      <c r="C1497" s="8" t="s">
        <v>6076</v>
      </c>
      <c r="D1497" s="8">
        <v>0</v>
      </c>
      <c r="E1497" s="8" t="s">
        <v>13941</v>
      </c>
      <c r="F1497" s="8">
        <v>0</v>
      </c>
      <c r="G1497" s="8">
        <v>0</v>
      </c>
      <c r="H1497" s="8">
        <v>5.0000000000000001E-3</v>
      </c>
      <c r="I1497" s="8">
        <v>0</v>
      </c>
    </row>
    <row r="1498" spans="1:9" ht="28.5">
      <c r="A1498" s="8" t="s">
        <v>12148</v>
      </c>
      <c r="B1498" s="35" t="s">
        <v>12149</v>
      </c>
      <c r="C1498" s="8" t="s">
        <v>6076</v>
      </c>
      <c r="D1498" s="8">
        <v>76241000</v>
      </c>
      <c r="E1498" s="8" t="s">
        <v>12148</v>
      </c>
      <c r="F1498" s="8">
        <v>0</v>
      </c>
      <c r="G1498" s="8">
        <v>0</v>
      </c>
      <c r="H1498" s="8">
        <v>0</v>
      </c>
      <c r="I1498" s="8">
        <v>0</v>
      </c>
    </row>
    <row r="1499" spans="1:9">
      <c r="A1499" s="8">
        <v>132510643</v>
      </c>
      <c r="B1499" s="35" t="s">
        <v>6140</v>
      </c>
      <c r="C1499" s="8" t="s">
        <v>4676</v>
      </c>
      <c r="D1499" s="8">
        <v>9000815223</v>
      </c>
      <c r="E1499" s="8">
        <v>132510643</v>
      </c>
      <c r="F1499" s="8">
        <v>0</v>
      </c>
      <c r="G1499" s="8">
        <v>0.24</v>
      </c>
      <c r="H1499" s="8">
        <v>0</v>
      </c>
      <c r="I1499" s="8" t="s">
        <v>6089</v>
      </c>
    </row>
    <row r="1500" spans="1:9" ht="28.5">
      <c r="A1500" s="8" t="s">
        <v>10264</v>
      </c>
      <c r="B1500" s="35" t="s">
        <v>202</v>
      </c>
      <c r="C1500" s="8" t="s">
        <v>6076</v>
      </c>
      <c r="D1500" s="8">
        <v>4925</v>
      </c>
      <c r="E1500" s="8" t="s">
        <v>10264</v>
      </c>
      <c r="F1500" s="8">
        <v>0</v>
      </c>
      <c r="G1500" s="8">
        <v>0</v>
      </c>
      <c r="H1500" s="8">
        <v>0</v>
      </c>
      <c r="I1500" s="8" t="s">
        <v>6924</v>
      </c>
    </row>
    <row r="1501" spans="1:9">
      <c r="A1501" s="8">
        <v>120310001</v>
      </c>
      <c r="B1501" s="35" t="s">
        <v>5150</v>
      </c>
      <c r="C1501" s="8" t="s">
        <v>4676</v>
      </c>
      <c r="D1501" s="8" t="s">
        <v>5151</v>
      </c>
      <c r="E1501" s="8">
        <v>120310001</v>
      </c>
      <c r="F1501" s="8">
        <v>0</v>
      </c>
      <c r="G1501" s="8">
        <v>0.01</v>
      </c>
      <c r="H1501" s="8">
        <v>0</v>
      </c>
      <c r="I1501" s="8" t="s">
        <v>5136</v>
      </c>
    </row>
    <row r="1502" spans="1:9" ht="28.5">
      <c r="A1502" s="8" t="s">
        <v>10265</v>
      </c>
      <c r="B1502" s="35" t="s">
        <v>10266</v>
      </c>
      <c r="C1502" s="8" t="s">
        <v>6076</v>
      </c>
      <c r="D1502" s="8">
        <v>5251</v>
      </c>
      <c r="E1502" s="8" t="s">
        <v>10265</v>
      </c>
      <c r="F1502" s="8">
        <v>0</v>
      </c>
      <c r="G1502" s="8">
        <v>0</v>
      </c>
      <c r="H1502" s="8">
        <v>0</v>
      </c>
      <c r="I1502" s="8" t="s">
        <v>6924</v>
      </c>
    </row>
    <row r="1503" spans="1:9">
      <c r="A1503" s="8">
        <v>112137</v>
      </c>
      <c r="B1503" s="35" t="s">
        <v>4757</v>
      </c>
      <c r="C1503" s="8" t="s">
        <v>4676</v>
      </c>
      <c r="D1503" s="8">
        <v>396243</v>
      </c>
      <c r="E1503" s="8">
        <v>112137</v>
      </c>
      <c r="F1503" s="8">
        <v>0</v>
      </c>
      <c r="G1503" s="8">
        <v>0</v>
      </c>
      <c r="H1503" s="8">
        <v>0</v>
      </c>
      <c r="I1503" s="8" t="s">
        <v>4755</v>
      </c>
    </row>
    <row r="1504" spans="1:9" ht="28.5">
      <c r="A1504" s="8" t="s">
        <v>10262</v>
      </c>
      <c r="B1504" s="35" t="s">
        <v>10263</v>
      </c>
      <c r="C1504" s="8" t="s">
        <v>6076</v>
      </c>
      <c r="D1504" s="8">
        <v>26</v>
      </c>
      <c r="E1504" s="8" t="s">
        <v>10262</v>
      </c>
      <c r="F1504" s="8">
        <v>0</v>
      </c>
      <c r="G1504" s="8">
        <v>0</v>
      </c>
      <c r="H1504" s="8">
        <v>0</v>
      </c>
      <c r="I1504" s="8" t="s">
        <v>6924</v>
      </c>
    </row>
    <row r="1505" spans="1:9" ht="28.5">
      <c r="A1505" s="8" t="s">
        <v>10260</v>
      </c>
      <c r="B1505" s="35" t="s">
        <v>10261</v>
      </c>
      <c r="C1505" s="8" t="s">
        <v>6076</v>
      </c>
      <c r="D1505" s="8">
        <v>41</v>
      </c>
      <c r="E1505" s="8" t="s">
        <v>10260</v>
      </c>
      <c r="F1505" s="8">
        <v>0</v>
      </c>
      <c r="G1505" s="8">
        <v>0</v>
      </c>
      <c r="H1505" s="8">
        <v>0</v>
      </c>
      <c r="I1505" s="8" t="s">
        <v>6924</v>
      </c>
    </row>
    <row r="1506" spans="1:9">
      <c r="A1506" s="8" t="s">
        <v>12112</v>
      </c>
      <c r="B1506" s="35" t="s">
        <v>12113</v>
      </c>
      <c r="C1506" s="8" t="s">
        <v>6076</v>
      </c>
      <c r="D1506" s="8">
        <v>0</v>
      </c>
      <c r="E1506" s="8" t="s">
        <v>12112</v>
      </c>
      <c r="F1506" s="8">
        <v>0</v>
      </c>
      <c r="G1506" s="8">
        <v>0</v>
      </c>
      <c r="H1506" s="8">
        <v>30</v>
      </c>
      <c r="I1506" s="8">
        <v>0</v>
      </c>
    </row>
    <row r="1507" spans="1:9">
      <c r="A1507" s="8" t="s">
        <v>11489</v>
      </c>
      <c r="B1507" s="8" t="s">
        <v>11490</v>
      </c>
      <c r="C1507" s="8" t="s">
        <v>6076</v>
      </c>
      <c r="D1507" s="8" t="s">
        <v>11491</v>
      </c>
      <c r="E1507" s="8" t="s">
        <v>11489</v>
      </c>
      <c r="F1507" s="8">
        <v>0</v>
      </c>
      <c r="G1507" s="8">
        <v>10</v>
      </c>
      <c r="H1507" s="8">
        <v>0</v>
      </c>
      <c r="I1507" s="8">
        <v>0</v>
      </c>
    </row>
    <row r="1508" spans="1:9">
      <c r="A1508" s="8" t="s">
        <v>421</v>
      </c>
      <c r="B1508" s="8" t="s">
        <v>422</v>
      </c>
      <c r="C1508" s="8" t="s">
        <v>6076</v>
      </c>
      <c r="D1508" s="8">
        <v>317350</v>
      </c>
      <c r="E1508" s="8" t="s">
        <v>421</v>
      </c>
      <c r="F1508" s="8">
        <v>0</v>
      </c>
      <c r="G1508" s="8">
        <v>4.5999999999999996</v>
      </c>
      <c r="H1508" s="8">
        <v>4.5999999999999996</v>
      </c>
      <c r="I1508" s="8">
        <v>0</v>
      </c>
    </row>
    <row r="1509" spans="1:9">
      <c r="A1509" s="8">
        <v>300000265</v>
      </c>
      <c r="B1509" s="8" t="s">
        <v>7995</v>
      </c>
      <c r="C1509" s="8" t="s">
        <v>4676</v>
      </c>
      <c r="D1509" s="8">
        <v>0</v>
      </c>
      <c r="E1509" s="8">
        <v>300000265</v>
      </c>
      <c r="F1509" s="8">
        <v>0</v>
      </c>
      <c r="G1509" s="8">
        <v>0.39</v>
      </c>
      <c r="H1509" s="8">
        <v>0.38512000000000002</v>
      </c>
      <c r="I1509" s="8">
        <v>0</v>
      </c>
    </row>
    <row r="1510" spans="1:9" ht="28.5">
      <c r="A1510" s="8" t="s">
        <v>1960</v>
      </c>
      <c r="B1510" s="35" t="s">
        <v>1961</v>
      </c>
      <c r="C1510" s="8" t="s">
        <v>6076</v>
      </c>
      <c r="D1510" s="8">
        <v>0</v>
      </c>
      <c r="E1510" s="8" t="s">
        <v>1960</v>
      </c>
      <c r="F1510" s="8">
        <v>0</v>
      </c>
      <c r="G1510" s="8">
        <v>13.5</v>
      </c>
      <c r="H1510" s="8">
        <v>13.5</v>
      </c>
      <c r="I1510" s="8">
        <v>0</v>
      </c>
    </row>
    <row r="1511" spans="1:9">
      <c r="A1511" s="8">
        <v>300000233</v>
      </c>
      <c r="B1511" s="35" t="s">
        <v>7962</v>
      </c>
      <c r="C1511" s="8" t="s">
        <v>4676</v>
      </c>
      <c r="D1511" s="8">
        <v>0</v>
      </c>
      <c r="E1511" s="8">
        <v>300000233</v>
      </c>
      <c r="F1511" s="8">
        <v>0</v>
      </c>
      <c r="G1511" s="8">
        <v>0</v>
      </c>
      <c r="H1511" s="8">
        <v>0</v>
      </c>
      <c r="I1511" s="8" t="s">
        <v>6327</v>
      </c>
    </row>
    <row r="1512" spans="1:9">
      <c r="A1512" s="8">
        <v>112542</v>
      </c>
      <c r="B1512" s="35" t="s">
        <v>4916</v>
      </c>
      <c r="C1512" s="8" t="s">
        <v>4676</v>
      </c>
      <c r="D1512" s="8">
        <v>597273</v>
      </c>
      <c r="E1512" s="8">
        <v>112542</v>
      </c>
      <c r="F1512" s="8">
        <v>0</v>
      </c>
      <c r="G1512" s="8">
        <v>0</v>
      </c>
      <c r="H1512" s="8">
        <v>0</v>
      </c>
      <c r="I1512" s="8" t="s">
        <v>4755</v>
      </c>
    </row>
    <row r="1513" spans="1:9">
      <c r="A1513" s="8">
        <v>208510003</v>
      </c>
      <c r="B1513" s="35" t="s">
        <v>7322</v>
      </c>
      <c r="C1513" s="8" t="s">
        <v>4676</v>
      </c>
      <c r="D1513" s="8">
        <v>242083</v>
      </c>
      <c r="E1513" s="8">
        <v>208510003</v>
      </c>
      <c r="F1513" s="8">
        <v>0</v>
      </c>
      <c r="G1513" s="8">
        <v>0</v>
      </c>
      <c r="H1513" s="8">
        <v>0</v>
      </c>
      <c r="I1513" s="8" t="s">
        <v>7245</v>
      </c>
    </row>
    <row r="1514" spans="1:9">
      <c r="A1514" s="8" t="s">
        <v>13943</v>
      </c>
      <c r="B1514" s="35" t="s">
        <v>13944</v>
      </c>
      <c r="C1514" s="8" t="s">
        <v>6076</v>
      </c>
      <c r="D1514" s="8">
        <v>0</v>
      </c>
      <c r="E1514" s="8" t="s">
        <v>13943</v>
      </c>
      <c r="F1514" s="8">
        <v>0</v>
      </c>
      <c r="G1514" s="8">
        <v>0</v>
      </c>
      <c r="H1514" s="8">
        <v>5.0000000000000001E-3</v>
      </c>
      <c r="I1514" s="8">
        <v>0</v>
      </c>
    </row>
    <row r="1515" spans="1:9" ht="28.5">
      <c r="A1515" s="8" t="s">
        <v>877</v>
      </c>
      <c r="B1515" s="35" t="s">
        <v>878</v>
      </c>
      <c r="C1515" s="8" t="s">
        <v>6076</v>
      </c>
      <c r="D1515" s="8">
        <v>12767521</v>
      </c>
      <c r="E1515" s="8" t="s">
        <v>877</v>
      </c>
      <c r="F1515" s="8">
        <v>0</v>
      </c>
      <c r="G1515" s="8">
        <v>6.54</v>
      </c>
      <c r="H1515" s="8">
        <v>6.54</v>
      </c>
      <c r="I1515" s="8">
        <v>0</v>
      </c>
    </row>
    <row r="1516" spans="1:9">
      <c r="A1516" s="8" t="s">
        <v>1928</v>
      </c>
      <c r="B1516" s="35" t="s">
        <v>1929</v>
      </c>
      <c r="C1516" s="8" t="s">
        <v>6076</v>
      </c>
      <c r="D1516" s="8">
        <v>0</v>
      </c>
      <c r="E1516" s="8" t="s">
        <v>1928</v>
      </c>
      <c r="F1516" s="8">
        <v>0</v>
      </c>
      <c r="G1516" s="8">
        <v>1.97</v>
      </c>
      <c r="H1516" s="8">
        <v>5.75</v>
      </c>
      <c r="I1516" s="8">
        <v>0</v>
      </c>
    </row>
    <row r="1517" spans="1:9">
      <c r="A1517" s="8" t="s">
        <v>419</v>
      </c>
      <c r="B1517" s="35" t="s">
        <v>420</v>
      </c>
      <c r="C1517" s="8" t="s">
        <v>6076</v>
      </c>
      <c r="D1517" s="8">
        <v>0</v>
      </c>
      <c r="E1517" s="8" t="s">
        <v>419</v>
      </c>
      <c r="F1517" s="8">
        <v>0</v>
      </c>
      <c r="G1517" s="8">
        <v>64.5</v>
      </c>
      <c r="H1517" s="8">
        <v>64.5</v>
      </c>
      <c r="I1517" s="8">
        <v>0</v>
      </c>
    </row>
    <row r="1518" spans="1:9">
      <c r="A1518" s="8" t="s">
        <v>13508</v>
      </c>
      <c r="B1518" s="35" t="s">
        <v>13509</v>
      </c>
      <c r="C1518" s="8" t="s">
        <v>4676</v>
      </c>
      <c r="D1518" s="8">
        <v>0</v>
      </c>
      <c r="E1518" s="8" t="s">
        <v>13508</v>
      </c>
      <c r="F1518" s="8">
        <v>0</v>
      </c>
      <c r="G1518" s="8">
        <v>0</v>
      </c>
      <c r="H1518" s="8">
        <v>5.0000000000000001E-3</v>
      </c>
      <c r="I1518" s="8">
        <v>0</v>
      </c>
    </row>
    <row r="1519" spans="1:9">
      <c r="A1519" s="8">
        <v>300000238</v>
      </c>
      <c r="B1519" s="35" t="s">
        <v>7967</v>
      </c>
      <c r="C1519" s="8" t="s">
        <v>4676</v>
      </c>
      <c r="D1519" s="8">
        <v>60700061</v>
      </c>
      <c r="E1519" s="8">
        <v>300000238</v>
      </c>
      <c r="F1519" s="8">
        <v>0</v>
      </c>
      <c r="G1519" s="8">
        <v>0</v>
      </c>
      <c r="H1519" s="8">
        <v>1.0000000000000001E-5</v>
      </c>
      <c r="I1519" s="8">
        <v>0</v>
      </c>
    </row>
    <row r="1520" spans="1:9">
      <c r="A1520" s="8">
        <v>132010375</v>
      </c>
      <c r="B1520" s="35" t="s">
        <v>6001</v>
      </c>
      <c r="C1520" s="8" t="s">
        <v>4676</v>
      </c>
      <c r="D1520" s="8">
        <v>9000709977</v>
      </c>
      <c r="E1520" s="8">
        <v>132010375</v>
      </c>
      <c r="F1520" s="8">
        <v>0</v>
      </c>
      <c r="G1520" s="8">
        <v>1.22</v>
      </c>
      <c r="H1520" s="8">
        <v>0</v>
      </c>
      <c r="I1520" s="8">
        <v>0</v>
      </c>
    </row>
    <row r="1521" spans="1:9">
      <c r="A1521" s="8" t="s">
        <v>13658</v>
      </c>
      <c r="B1521" s="8" t="s">
        <v>13659</v>
      </c>
      <c r="C1521" s="8" t="s">
        <v>6076</v>
      </c>
      <c r="D1521" s="8">
        <v>0</v>
      </c>
      <c r="E1521" s="8" t="s">
        <v>13658</v>
      </c>
      <c r="F1521" s="8">
        <v>0</v>
      </c>
      <c r="G1521" s="8">
        <v>0.01</v>
      </c>
      <c r="H1521" s="8">
        <v>5.0000000000000001E-3</v>
      </c>
      <c r="I1521" s="8">
        <v>0</v>
      </c>
    </row>
    <row r="1522" spans="1:9">
      <c r="A1522" s="8">
        <v>112588</v>
      </c>
      <c r="B1522" s="8" t="s">
        <v>4950</v>
      </c>
      <c r="C1522" s="8" t="s">
        <v>4676</v>
      </c>
      <c r="D1522" s="8">
        <v>409411</v>
      </c>
      <c r="E1522" s="8">
        <v>112588</v>
      </c>
      <c r="F1522" s="8">
        <v>0</v>
      </c>
      <c r="G1522" s="8">
        <v>0</v>
      </c>
      <c r="H1522" s="8">
        <v>0</v>
      </c>
      <c r="I1522" s="8" t="s">
        <v>4768</v>
      </c>
    </row>
    <row r="1523" spans="1:9">
      <c r="A1523" s="8" t="s">
        <v>11584</v>
      </c>
      <c r="B1523" s="8" t="s">
        <v>11585</v>
      </c>
      <c r="C1523" s="8" t="s">
        <v>6076</v>
      </c>
      <c r="D1523" s="8" t="s">
        <v>11586</v>
      </c>
      <c r="E1523" s="8" t="s">
        <v>11584</v>
      </c>
      <c r="F1523" s="8">
        <v>0</v>
      </c>
      <c r="G1523" s="8">
        <v>44.21</v>
      </c>
      <c r="H1523" s="8">
        <v>44.21</v>
      </c>
      <c r="I1523" s="8">
        <v>0</v>
      </c>
    </row>
    <row r="1524" spans="1:9">
      <c r="A1524" s="8">
        <v>112590</v>
      </c>
      <c r="B1524" s="8" t="s">
        <v>4952</v>
      </c>
      <c r="C1524" s="8" t="s">
        <v>4676</v>
      </c>
      <c r="D1524" s="8">
        <v>409414</v>
      </c>
      <c r="E1524" s="8">
        <v>112590</v>
      </c>
      <c r="F1524" s="8">
        <v>0</v>
      </c>
      <c r="G1524" s="8">
        <v>0</v>
      </c>
      <c r="H1524" s="8">
        <v>0</v>
      </c>
      <c r="I1524" s="8" t="s">
        <v>4768</v>
      </c>
    </row>
    <row r="1525" spans="1:9">
      <c r="A1525" s="8" t="s">
        <v>1930</v>
      </c>
      <c r="B1525" s="35" t="s">
        <v>1931</v>
      </c>
      <c r="C1525" s="8" t="s">
        <v>6076</v>
      </c>
      <c r="D1525" s="8">
        <v>5090471929</v>
      </c>
      <c r="E1525" s="8" t="s">
        <v>1930</v>
      </c>
      <c r="F1525" s="8">
        <v>0</v>
      </c>
      <c r="G1525" s="8">
        <v>16.39</v>
      </c>
      <c r="H1525" s="8">
        <v>16.3873</v>
      </c>
      <c r="I1525" s="8">
        <v>0</v>
      </c>
    </row>
    <row r="1526" spans="1:9">
      <c r="A1526" s="8" t="s">
        <v>263</v>
      </c>
      <c r="B1526" s="8" t="s">
        <v>264</v>
      </c>
      <c r="C1526" s="8" t="s">
        <v>6076</v>
      </c>
      <c r="D1526" s="8">
        <v>19799007</v>
      </c>
      <c r="E1526" s="8" t="s">
        <v>263</v>
      </c>
      <c r="F1526" s="8">
        <v>0</v>
      </c>
      <c r="G1526" s="8">
        <v>27.55</v>
      </c>
      <c r="H1526" s="8">
        <v>0</v>
      </c>
      <c r="I1526" s="8">
        <v>0</v>
      </c>
    </row>
    <row r="1527" spans="1:9">
      <c r="A1527" s="8" t="s">
        <v>13542</v>
      </c>
      <c r="B1527" s="8" t="s">
        <v>13543</v>
      </c>
      <c r="C1527" s="8" t="s">
        <v>4676</v>
      </c>
      <c r="D1527" s="8">
        <v>0</v>
      </c>
      <c r="E1527" s="8" t="s">
        <v>13542</v>
      </c>
      <c r="F1527" s="8">
        <v>0</v>
      </c>
      <c r="G1527" s="8">
        <v>0.01</v>
      </c>
      <c r="H1527" s="8">
        <v>5.0000000000000001E-3</v>
      </c>
      <c r="I1527" s="8">
        <v>0</v>
      </c>
    </row>
    <row r="1528" spans="1:9">
      <c r="A1528" s="8" t="s">
        <v>12073</v>
      </c>
      <c r="B1528" s="8" t="s">
        <v>12074</v>
      </c>
      <c r="C1528" s="8" t="s">
        <v>6076</v>
      </c>
      <c r="D1528" s="8">
        <v>0</v>
      </c>
      <c r="E1528" s="8" t="s">
        <v>12073</v>
      </c>
      <c r="F1528" s="8">
        <v>0</v>
      </c>
      <c r="G1528" s="8">
        <v>0</v>
      </c>
      <c r="H1528" s="8">
        <v>0</v>
      </c>
      <c r="I1528" s="8">
        <v>0</v>
      </c>
    </row>
    <row r="1529" spans="1:9">
      <c r="A1529" s="8">
        <v>215510002</v>
      </c>
      <c r="B1529" s="8" t="s">
        <v>7432</v>
      </c>
      <c r="C1529" s="8" t="s">
        <v>4676</v>
      </c>
      <c r="D1529" s="8">
        <v>68352</v>
      </c>
      <c r="E1529" s="8">
        <v>215510002</v>
      </c>
      <c r="F1529" s="8">
        <v>0</v>
      </c>
      <c r="G1529" s="8">
        <v>0</v>
      </c>
      <c r="H1529" s="8">
        <v>5.0000000000000001E-3</v>
      </c>
      <c r="I1529" s="8" t="s">
        <v>7413</v>
      </c>
    </row>
    <row r="1530" spans="1:9">
      <c r="A1530" s="8">
        <v>132010371</v>
      </c>
      <c r="B1530" s="8" t="s">
        <v>5997</v>
      </c>
      <c r="C1530" s="8" t="s">
        <v>4676</v>
      </c>
      <c r="D1530" s="8">
        <v>9000710063</v>
      </c>
      <c r="E1530" s="8">
        <v>132010371</v>
      </c>
      <c r="F1530" s="8">
        <v>0</v>
      </c>
      <c r="G1530" s="8">
        <v>0.55000000000000004</v>
      </c>
      <c r="H1530" s="8">
        <v>0</v>
      </c>
      <c r="I1530" s="8">
        <v>0</v>
      </c>
    </row>
    <row r="1531" spans="1:9">
      <c r="A1531" s="8" t="s">
        <v>10799</v>
      </c>
      <c r="B1531" s="8" t="s">
        <v>10798</v>
      </c>
      <c r="C1531" s="8" t="s">
        <v>4676</v>
      </c>
      <c r="D1531" s="8">
        <v>500572</v>
      </c>
      <c r="E1531" s="8" t="s">
        <v>10799</v>
      </c>
      <c r="F1531" s="8">
        <v>0</v>
      </c>
      <c r="G1531" s="8">
        <v>0</v>
      </c>
      <c r="H1531" s="8">
        <v>0</v>
      </c>
      <c r="I1531" s="8" t="s">
        <v>5090</v>
      </c>
    </row>
    <row r="1532" spans="1:9">
      <c r="A1532" s="8">
        <v>215510012</v>
      </c>
      <c r="B1532" s="8" t="s">
        <v>7442</v>
      </c>
      <c r="C1532" s="8" t="s">
        <v>4676</v>
      </c>
      <c r="D1532" s="8">
        <v>91555</v>
      </c>
      <c r="E1532" s="8">
        <v>215510012</v>
      </c>
      <c r="F1532" s="8">
        <v>0</v>
      </c>
      <c r="G1532" s="8">
        <v>0</v>
      </c>
      <c r="H1532" s="8">
        <v>5.0000000000000001E-3</v>
      </c>
      <c r="I1532" s="8" t="s">
        <v>7413</v>
      </c>
    </row>
    <row r="1533" spans="1:9">
      <c r="A1533" s="8">
        <v>112412</v>
      </c>
      <c r="B1533" s="8" t="s">
        <v>4847</v>
      </c>
      <c r="C1533" s="8" t="s">
        <v>4676</v>
      </c>
      <c r="D1533" s="8">
        <v>544321</v>
      </c>
      <c r="E1533" s="8">
        <v>112412</v>
      </c>
      <c r="F1533" s="8">
        <v>0</v>
      </c>
      <c r="G1533" s="8">
        <v>0</v>
      </c>
      <c r="H1533" s="8">
        <v>0</v>
      </c>
      <c r="I1533" s="8" t="s">
        <v>4755</v>
      </c>
    </row>
    <row r="1534" spans="1:9">
      <c r="A1534" s="8" t="s">
        <v>9899</v>
      </c>
      <c r="B1534" s="8" t="s">
        <v>764</v>
      </c>
      <c r="C1534" s="8" t="s">
        <v>6076</v>
      </c>
      <c r="D1534" s="8">
        <v>0</v>
      </c>
      <c r="E1534" s="8" t="s">
        <v>9899</v>
      </c>
      <c r="F1534" s="8">
        <v>0</v>
      </c>
      <c r="G1534" s="8">
        <v>0.02</v>
      </c>
      <c r="H1534" s="8">
        <v>0</v>
      </c>
      <c r="I1534" s="8">
        <v>0</v>
      </c>
    </row>
    <row r="1535" spans="1:9">
      <c r="A1535" s="8" t="s">
        <v>365</v>
      </c>
      <c r="B1535" s="8" t="s">
        <v>366</v>
      </c>
      <c r="C1535" s="8" t="s">
        <v>6076</v>
      </c>
      <c r="D1535" s="8">
        <v>1504418</v>
      </c>
      <c r="E1535" s="8" t="s">
        <v>365</v>
      </c>
      <c r="F1535" s="8">
        <v>0</v>
      </c>
      <c r="G1535" s="8">
        <v>29.71</v>
      </c>
      <c r="H1535" s="8">
        <v>29.71</v>
      </c>
      <c r="I1535" s="8">
        <v>0</v>
      </c>
    </row>
    <row r="1536" spans="1:9">
      <c r="A1536" s="8" t="s">
        <v>12852</v>
      </c>
      <c r="B1536" s="8" t="s">
        <v>12853</v>
      </c>
      <c r="C1536" s="8" t="s">
        <v>6076</v>
      </c>
      <c r="D1536" s="8">
        <v>0</v>
      </c>
      <c r="E1536" s="8" t="s">
        <v>12852</v>
      </c>
      <c r="F1536" s="8">
        <v>0</v>
      </c>
      <c r="G1536" s="8">
        <v>0</v>
      </c>
      <c r="H1536" s="8">
        <v>0</v>
      </c>
      <c r="I1536" s="8">
        <v>0</v>
      </c>
    </row>
    <row r="1537" spans="1:9">
      <c r="A1537" s="8">
        <v>300000182</v>
      </c>
      <c r="B1537" s="8" t="s">
        <v>7905</v>
      </c>
      <c r="C1537" s="8" t="s">
        <v>4676</v>
      </c>
      <c r="D1537" s="8">
        <v>437987</v>
      </c>
      <c r="E1537" s="8">
        <v>300000182</v>
      </c>
      <c r="F1537" s="8">
        <v>0</v>
      </c>
      <c r="G1537" s="8">
        <v>0.64</v>
      </c>
      <c r="H1537" s="8">
        <v>0</v>
      </c>
      <c r="I1537" s="8" t="s">
        <v>7906</v>
      </c>
    </row>
    <row r="1538" spans="1:9">
      <c r="A1538" s="8">
        <v>112511</v>
      </c>
      <c r="B1538" s="8" t="s">
        <v>4894</v>
      </c>
      <c r="C1538" s="8" t="s">
        <v>4676</v>
      </c>
      <c r="D1538" s="8">
        <v>197609</v>
      </c>
      <c r="E1538" s="8">
        <v>112511</v>
      </c>
      <c r="F1538" s="8">
        <v>0</v>
      </c>
      <c r="G1538" s="8">
        <v>0</v>
      </c>
      <c r="H1538" s="8">
        <v>0</v>
      </c>
      <c r="I1538" s="8" t="s">
        <v>4755</v>
      </c>
    </row>
    <row r="1539" spans="1:9">
      <c r="A1539" s="8" t="s">
        <v>945</v>
      </c>
      <c r="B1539" s="8" t="s">
        <v>946</v>
      </c>
      <c r="C1539" s="8" t="s">
        <v>6076</v>
      </c>
      <c r="D1539" s="8" t="s">
        <v>6984</v>
      </c>
      <c r="E1539" s="8" t="s">
        <v>945</v>
      </c>
      <c r="F1539" s="8">
        <v>0</v>
      </c>
      <c r="G1539" s="8">
        <v>0</v>
      </c>
      <c r="H1539" s="8">
        <v>0</v>
      </c>
      <c r="I1539" s="8" t="s">
        <v>6926</v>
      </c>
    </row>
    <row r="1540" spans="1:9">
      <c r="A1540" s="8">
        <v>238500008</v>
      </c>
      <c r="B1540" s="8" t="s">
        <v>13945</v>
      </c>
      <c r="C1540" s="8" t="s">
        <v>4676</v>
      </c>
      <c r="D1540" s="8">
        <v>21664</v>
      </c>
      <c r="E1540" s="8">
        <v>238500008</v>
      </c>
      <c r="F1540" s="8">
        <v>0</v>
      </c>
      <c r="G1540" s="8">
        <v>0.01</v>
      </c>
      <c r="H1540" s="8">
        <v>5.0000000000000001E-3</v>
      </c>
      <c r="I1540" s="8" t="s">
        <v>1974</v>
      </c>
    </row>
    <row r="1541" spans="1:9">
      <c r="A1541" s="8" t="s">
        <v>13441</v>
      </c>
      <c r="B1541" s="8" t="s">
        <v>13442</v>
      </c>
      <c r="C1541" s="8" t="s">
        <v>6076</v>
      </c>
      <c r="D1541" s="8" t="s">
        <v>13443</v>
      </c>
      <c r="E1541" s="8" t="s">
        <v>13441</v>
      </c>
      <c r="F1541" s="8">
        <v>0</v>
      </c>
      <c r="G1541" s="8">
        <v>6</v>
      </c>
      <c r="H1541" s="8">
        <v>6</v>
      </c>
      <c r="I1541" s="8">
        <v>0</v>
      </c>
    </row>
    <row r="1542" spans="1:9">
      <c r="A1542" s="8">
        <v>200500035</v>
      </c>
      <c r="B1542" s="8" t="s">
        <v>7159</v>
      </c>
      <c r="C1542" s="8" t="s">
        <v>4676</v>
      </c>
      <c r="D1542" s="8">
        <v>912016</v>
      </c>
      <c r="E1542" s="8">
        <v>200500035</v>
      </c>
      <c r="F1542" s="8">
        <v>0</v>
      </c>
      <c r="G1542" s="8">
        <v>0.05</v>
      </c>
      <c r="H1542" s="8">
        <v>5.4700000000000006E-2</v>
      </c>
      <c r="I1542" s="8" t="s">
        <v>5064</v>
      </c>
    </row>
    <row r="1543" spans="1:9">
      <c r="A1543" s="8" t="s">
        <v>1620</v>
      </c>
      <c r="B1543" s="8" t="s">
        <v>1621</v>
      </c>
      <c r="C1543" s="8" t="s">
        <v>6076</v>
      </c>
      <c r="D1543" s="8" t="s">
        <v>7091</v>
      </c>
      <c r="E1543" s="8" t="s">
        <v>1620</v>
      </c>
      <c r="F1543" s="8">
        <v>0</v>
      </c>
      <c r="G1543" s="8">
        <v>26.85</v>
      </c>
      <c r="H1543" s="8">
        <v>0</v>
      </c>
      <c r="I1543" s="8">
        <v>0</v>
      </c>
    </row>
    <row r="1544" spans="1:9">
      <c r="A1544" s="8" t="s">
        <v>12342</v>
      </c>
      <c r="B1544" s="8" t="s">
        <v>12343</v>
      </c>
      <c r="C1544" s="8" t="s">
        <v>4676</v>
      </c>
      <c r="D1544" s="8">
        <v>0</v>
      </c>
      <c r="E1544" s="8" t="s">
        <v>12342</v>
      </c>
      <c r="F1544" s="8">
        <v>0</v>
      </c>
      <c r="G1544" s="8">
        <v>0</v>
      </c>
      <c r="H1544" s="8">
        <v>0</v>
      </c>
      <c r="I1544" s="8" t="s">
        <v>2055</v>
      </c>
    </row>
    <row r="1545" spans="1:9">
      <c r="A1545" s="8" t="s">
        <v>1770</v>
      </c>
      <c r="B1545" s="8" t="s">
        <v>1771</v>
      </c>
      <c r="C1545" s="8" t="s">
        <v>7117</v>
      </c>
      <c r="D1545" s="8">
        <v>0</v>
      </c>
      <c r="E1545" s="8" t="s">
        <v>1770</v>
      </c>
      <c r="F1545" s="8">
        <v>0</v>
      </c>
      <c r="G1545" s="8">
        <v>0.08</v>
      </c>
      <c r="H1545" s="8">
        <v>8.294E-2</v>
      </c>
      <c r="I1545" s="8">
        <v>0</v>
      </c>
    </row>
    <row r="1546" spans="1:9">
      <c r="A1546" s="8" t="s">
        <v>1311</v>
      </c>
      <c r="B1546" s="8" t="s">
        <v>1312</v>
      </c>
      <c r="C1546" s="8" t="s">
        <v>6076</v>
      </c>
      <c r="D1546" s="8">
        <v>5892760000</v>
      </c>
      <c r="E1546" s="8" t="s">
        <v>1311</v>
      </c>
      <c r="F1546" s="8">
        <v>0</v>
      </c>
      <c r="G1546" s="8">
        <v>2.87</v>
      </c>
      <c r="H1546" s="8">
        <v>2.87</v>
      </c>
      <c r="I1546" s="8">
        <v>0</v>
      </c>
    </row>
    <row r="1547" spans="1:9">
      <c r="A1547" s="8" t="s">
        <v>12346</v>
      </c>
      <c r="B1547" s="8" t="s">
        <v>12347</v>
      </c>
      <c r="C1547" s="8" t="s">
        <v>6076</v>
      </c>
      <c r="D1547" s="8">
        <v>0</v>
      </c>
      <c r="E1547" s="8" t="s">
        <v>12346</v>
      </c>
      <c r="F1547" s="8">
        <v>0</v>
      </c>
      <c r="G1547" s="8">
        <v>3.96</v>
      </c>
      <c r="H1547" s="8">
        <v>3.96</v>
      </c>
      <c r="I1547" s="8">
        <v>0</v>
      </c>
    </row>
    <row r="1548" spans="1:9">
      <c r="A1548" s="8" t="s">
        <v>1950</v>
      </c>
      <c r="B1548" s="8" t="s">
        <v>1951</v>
      </c>
      <c r="C1548" s="8" t="s">
        <v>6076</v>
      </c>
      <c r="D1548" s="8" t="s">
        <v>7122</v>
      </c>
      <c r="E1548" s="8" t="s">
        <v>1950</v>
      </c>
      <c r="F1548" s="8">
        <v>0</v>
      </c>
      <c r="G1548" s="8">
        <v>36.270000000000003</v>
      </c>
      <c r="H1548" s="8">
        <v>36.270000000000003</v>
      </c>
      <c r="I1548" s="8">
        <v>0</v>
      </c>
    </row>
    <row r="1549" spans="1:9">
      <c r="A1549" s="8">
        <v>112327</v>
      </c>
      <c r="B1549" s="8" t="s">
        <v>4822</v>
      </c>
      <c r="C1549" s="8" t="s">
        <v>4676</v>
      </c>
      <c r="D1549" s="8">
        <v>581267</v>
      </c>
      <c r="E1549" s="8">
        <v>112327</v>
      </c>
      <c r="F1549" s="8">
        <v>0</v>
      </c>
      <c r="G1549" s="8">
        <v>0.01</v>
      </c>
      <c r="H1549" s="8">
        <v>9.015999999999999E-2</v>
      </c>
      <c r="I1549" s="8" t="s">
        <v>4768</v>
      </c>
    </row>
    <row r="1550" spans="1:9">
      <c r="A1550" s="8">
        <v>113239</v>
      </c>
      <c r="B1550" s="8" t="s">
        <v>2310</v>
      </c>
      <c r="C1550" s="8" t="s">
        <v>4676</v>
      </c>
      <c r="D1550" s="8" t="s">
        <v>5012</v>
      </c>
      <c r="E1550" s="8">
        <v>113239</v>
      </c>
      <c r="F1550" s="8">
        <v>0</v>
      </c>
      <c r="G1550" s="8">
        <v>0.44</v>
      </c>
      <c r="H1550" s="8">
        <v>0</v>
      </c>
      <c r="I1550" s="8" t="s">
        <v>4735</v>
      </c>
    </row>
    <row r="1551" spans="1:9">
      <c r="A1551" s="8" t="s">
        <v>13798</v>
      </c>
      <c r="B1551" s="8" t="s">
        <v>13799</v>
      </c>
      <c r="C1551" s="8" t="s">
        <v>6076</v>
      </c>
      <c r="D1551" s="8">
        <v>77071606</v>
      </c>
      <c r="E1551" s="8" t="s">
        <v>13798</v>
      </c>
      <c r="F1551" s="8">
        <v>0</v>
      </c>
      <c r="G1551" s="8">
        <v>11.09</v>
      </c>
      <c r="H1551" s="8">
        <v>9.9792000000000005</v>
      </c>
      <c r="I1551" s="8">
        <v>0</v>
      </c>
    </row>
    <row r="1552" spans="1:9">
      <c r="A1552" s="8">
        <v>112543</v>
      </c>
      <c r="B1552" s="8" t="s">
        <v>4917</v>
      </c>
      <c r="C1552" s="8" t="s">
        <v>4676</v>
      </c>
      <c r="D1552" s="8">
        <v>449389</v>
      </c>
      <c r="E1552" s="8">
        <v>112543</v>
      </c>
      <c r="F1552" s="8">
        <v>0</v>
      </c>
      <c r="G1552" s="8">
        <v>0.45</v>
      </c>
      <c r="H1552" s="8">
        <v>0</v>
      </c>
      <c r="I1552" s="8" t="s">
        <v>4755</v>
      </c>
    </row>
    <row r="1553" spans="1:9">
      <c r="A1553" s="8" t="s">
        <v>678</v>
      </c>
      <c r="B1553" s="8" t="s">
        <v>679</v>
      </c>
      <c r="C1553" s="8" t="s">
        <v>6076</v>
      </c>
      <c r="D1553" s="8">
        <v>0</v>
      </c>
      <c r="E1553" s="8" t="s">
        <v>678</v>
      </c>
      <c r="F1553" s="8">
        <v>0</v>
      </c>
      <c r="G1553" s="8">
        <v>3.1</v>
      </c>
      <c r="H1553" s="8">
        <v>3.1</v>
      </c>
      <c r="I1553" s="8">
        <v>0</v>
      </c>
    </row>
    <row r="1554" spans="1:9">
      <c r="A1554" s="8">
        <v>112177</v>
      </c>
      <c r="B1554" s="8" t="s">
        <v>4783</v>
      </c>
      <c r="C1554" s="8" t="s">
        <v>4676</v>
      </c>
      <c r="D1554" s="8">
        <v>449173</v>
      </c>
      <c r="E1554" s="8">
        <v>112177</v>
      </c>
      <c r="F1554" s="8">
        <v>0</v>
      </c>
      <c r="G1554" s="8">
        <v>0.04</v>
      </c>
      <c r="H1554" s="8">
        <v>0</v>
      </c>
      <c r="I1554" s="8" t="s">
        <v>4755</v>
      </c>
    </row>
    <row r="1555" spans="1:9">
      <c r="A1555" s="8" t="s">
        <v>13800</v>
      </c>
      <c r="B1555" s="8" t="s">
        <v>13801</v>
      </c>
      <c r="C1555" s="8" t="s">
        <v>6076</v>
      </c>
      <c r="D1555" s="8">
        <v>78030001</v>
      </c>
      <c r="E1555" s="8" t="s">
        <v>13800</v>
      </c>
      <c r="F1555" s="8">
        <v>0</v>
      </c>
      <c r="G1555" s="8">
        <v>11.09</v>
      </c>
      <c r="H1555" s="8">
        <v>9.9792000000000005</v>
      </c>
      <c r="I1555" s="8">
        <v>0</v>
      </c>
    </row>
    <row r="1556" spans="1:9">
      <c r="A1556" s="8" t="s">
        <v>13424</v>
      </c>
      <c r="B1556" s="35" t="s">
        <v>13425</v>
      </c>
      <c r="C1556" s="8" t="s">
        <v>6076</v>
      </c>
      <c r="D1556" s="8">
        <v>0</v>
      </c>
      <c r="E1556" s="8" t="s">
        <v>13424</v>
      </c>
      <c r="F1556" s="8">
        <v>0</v>
      </c>
      <c r="G1556" s="8">
        <v>3.72</v>
      </c>
      <c r="H1556" s="8">
        <v>3.72</v>
      </c>
      <c r="I1556" s="8">
        <v>0</v>
      </c>
    </row>
    <row r="1557" spans="1:9">
      <c r="A1557" s="8">
        <v>204510001</v>
      </c>
      <c r="B1557" s="35" t="s">
        <v>7209</v>
      </c>
      <c r="C1557" s="8" t="s">
        <v>4676</v>
      </c>
      <c r="D1557" s="8">
        <v>82450440</v>
      </c>
      <c r="E1557" s="8">
        <v>204510001</v>
      </c>
      <c r="F1557" s="8">
        <v>0</v>
      </c>
      <c r="G1557" s="8">
        <v>0.1</v>
      </c>
      <c r="H1557" s="8">
        <v>0.1024</v>
      </c>
      <c r="I1557" s="8" t="s">
        <v>5137</v>
      </c>
    </row>
    <row r="1558" spans="1:9">
      <c r="A1558" s="8" t="s">
        <v>1740</v>
      </c>
      <c r="B1558" s="35" t="s">
        <v>1741</v>
      </c>
      <c r="C1558" s="8" t="s">
        <v>4676</v>
      </c>
      <c r="D1558" s="8">
        <v>0</v>
      </c>
      <c r="E1558" s="8" t="s">
        <v>1740</v>
      </c>
      <c r="F1558" s="8">
        <v>0</v>
      </c>
      <c r="G1558" s="8">
        <v>0.01</v>
      </c>
      <c r="H1558" s="8">
        <v>0</v>
      </c>
      <c r="I1558" s="8">
        <v>0</v>
      </c>
    </row>
    <row r="1559" spans="1:9">
      <c r="A1559" s="8" t="s">
        <v>61</v>
      </c>
      <c r="B1559" s="35" t="s">
        <v>62</v>
      </c>
      <c r="C1559" s="8" t="s">
        <v>6076</v>
      </c>
      <c r="D1559" s="8">
        <v>0</v>
      </c>
      <c r="E1559" s="8" t="s">
        <v>61</v>
      </c>
      <c r="F1559" s="8">
        <v>0</v>
      </c>
      <c r="G1559" s="8">
        <v>13.77</v>
      </c>
      <c r="H1559" s="8">
        <v>13.770700000000001</v>
      </c>
      <c r="I1559" s="8">
        <v>0</v>
      </c>
    </row>
    <row r="1560" spans="1:9">
      <c r="A1560" s="8" t="s">
        <v>11888</v>
      </c>
      <c r="B1560" s="8" t="s">
        <v>11889</v>
      </c>
      <c r="C1560" s="8" t="s">
        <v>4676</v>
      </c>
      <c r="D1560" s="8">
        <v>0</v>
      </c>
      <c r="E1560" s="8" t="s">
        <v>11888</v>
      </c>
      <c r="F1560" s="8">
        <v>0</v>
      </c>
      <c r="G1560" s="8">
        <v>0</v>
      </c>
      <c r="H1560" s="8">
        <v>0</v>
      </c>
      <c r="I1560" s="8">
        <v>0</v>
      </c>
    </row>
    <row r="1561" spans="1:9">
      <c r="A1561" s="8">
        <v>120010026</v>
      </c>
      <c r="B1561" s="8" t="s">
        <v>5092</v>
      </c>
      <c r="C1561" s="8" t="s">
        <v>4676</v>
      </c>
      <c r="D1561" s="8">
        <v>498248</v>
      </c>
      <c r="E1561" s="8">
        <v>120010026</v>
      </c>
      <c r="F1561" s="8">
        <v>0</v>
      </c>
      <c r="G1561" s="8">
        <v>0.09</v>
      </c>
      <c r="H1561" s="8">
        <v>0</v>
      </c>
      <c r="I1561" s="8">
        <v>0</v>
      </c>
    </row>
    <row r="1562" spans="1:9">
      <c r="A1562" s="8">
        <v>300000254</v>
      </c>
      <c r="B1562" s="35" t="s">
        <v>7983</v>
      </c>
      <c r="C1562" s="8" t="s">
        <v>4676</v>
      </c>
      <c r="D1562" s="8">
        <v>0</v>
      </c>
      <c r="E1562" s="8">
        <v>300000254</v>
      </c>
      <c r="F1562" s="8">
        <v>0</v>
      </c>
      <c r="G1562" s="8">
        <v>0.26</v>
      </c>
      <c r="H1562" s="8">
        <v>0.192</v>
      </c>
      <c r="I1562" s="8">
        <v>0</v>
      </c>
    </row>
    <row r="1563" spans="1:9">
      <c r="A1563" s="8" t="s">
        <v>373</v>
      </c>
      <c r="B1563" s="8" t="s">
        <v>374</v>
      </c>
      <c r="C1563" s="8" t="s">
        <v>6076</v>
      </c>
      <c r="D1563" s="8">
        <v>50100506</v>
      </c>
      <c r="E1563" s="8" t="s">
        <v>373</v>
      </c>
      <c r="F1563" s="8">
        <v>0</v>
      </c>
      <c r="G1563" s="8">
        <v>13.72</v>
      </c>
      <c r="H1563" s="8">
        <v>13.72</v>
      </c>
      <c r="I1563" s="8">
        <v>0</v>
      </c>
    </row>
    <row r="1564" spans="1:9">
      <c r="A1564" s="8">
        <v>113240</v>
      </c>
      <c r="B1564" s="8" t="s">
        <v>2311</v>
      </c>
      <c r="C1564" s="8" t="s">
        <v>4676</v>
      </c>
      <c r="D1564" s="8" t="s">
        <v>5013</v>
      </c>
      <c r="E1564" s="8">
        <v>113240</v>
      </c>
      <c r="F1564" s="8">
        <v>0</v>
      </c>
      <c r="G1564" s="8">
        <v>0.25</v>
      </c>
      <c r="H1564" s="8">
        <v>0.35299999999999998</v>
      </c>
      <c r="I1564" s="8" t="s">
        <v>4735</v>
      </c>
    </row>
    <row r="1565" spans="1:9">
      <c r="A1565" s="8" t="s">
        <v>1948</v>
      </c>
      <c r="B1565" s="8" t="s">
        <v>1949</v>
      </c>
      <c r="C1565" s="8" t="s">
        <v>6076</v>
      </c>
      <c r="D1565" s="8" t="s">
        <v>7121</v>
      </c>
      <c r="E1565" s="8" t="s">
        <v>1948</v>
      </c>
      <c r="F1565" s="8">
        <v>0</v>
      </c>
      <c r="G1565" s="8">
        <v>9.65</v>
      </c>
      <c r="H1565" s="8">
        <v>0</v>
      </c>
      <c r="I1565" s="8">
        <v>0</v>
      </c>
    </row>
    <row r="1566" spans="1:9">
      <c r="A1566" s="8" t="s">
        <v>13400</v>
      </c>
      <c r="B1566" s="8" t="s">
        <v>13401</v>
      </c>
      <c r="C1566" s="8" t="s">
        <v>4676</v>
      </c>
      <c r="D1566" s="8">
        <v>0</v>
      </c>
      <c r="E1566" s="8" t="s">
        <v>13400</v>
      </c>
      <c r="F1566" s="8">
        <v>0</v>
      </c>
      <c r="G1566" s="8">
        <v>0</v>
      </c>
      <c r="H1566" s="8">
        <v>5.0000000000000002E-5</v>
      </c>
      <c r="I1566" s="8">
        <v>0</v>
      </c>
    </row>
    <row r="1567" spans="1:9">
      <c r="A1567" s="8">
        <v>300000250</v>
      </c>
      <c r="B1567" s="8" t="s">
        <v>7978</v>
      </c>
      <c r="C1567" s="8" t="s">
        <v>4676</v>
      </c>
      <c r="D1567" s="8" t="s">
        <v>7979</v>
      </c>
      <c r="E1567" s="8">
        <v>300000250</v>
      </c>
      <c r="F1567" s="8">
        <v>0</v>
      </c>
      <c r="G1567" s="8">
        <v>0.01</v>
      </c>
      <c r="H1567" s="8">
        <v>5.7999999999999996E-3</v>
      </c>
      <c r="I1567" s="8">
        <v>0</v>
      </c>
    </row>
    <row r="1568" spans="1:9">
      <c r="A1568" s="8">
        <v>130100007</v>
      </c>
      <c r="B1568" s="8" t="s">
        <v>2625</v>
      </c>
      <c r="C1568" s="8" t="s">
        <v>4676</v>
      </c>
      <c r="D1568" s="8" t="s">
        <v>5557</v>
      </c>
      <c r="E1568" s="8">
        <v>130100007</v>
      </c>
      <c r="F1568" s="8">
        <v>0</v>
      </c>
      <c r="G1568" s="8">
        <v>7.0000000000000007E-2</v>
      </c>
      <c r="H1568" s="8">
        <v>9.4769999999999993E-2</v>
      </c>
      <c r="I1568" s="8" t="s">
        <v>5555</v>
      </c>
    </row>
    <row r="1569" spans="1:9">
      <c r="A1569" s="8" t="s">
        <v>737</v>
      </c>
      <c r="B1569" s="8" t="s">
        <v>738</v>
      </c>
      <c r="C1569" s="8" t="s">
        <v>6076</v>
      </c>
      <c r="D1569" s="8">
        <v>0</v>
      </c>
      <c r="E1569" s="8" t="s">
        <v>737</v>
      </c>
      <c r="F1569" s="8">
        <v>0</v>
      </c>
      <c r="G1569" s="8">
        <v>0.9</v>
      </c>
      <c r="H1569" s="8">
        <v>0</v>
      </c>
      <c r="I1569" s="8">
        <v>0</v>
      </c>
    </row>
    <row r="1570" spans="1:9">
      <c r="A1570" s="8">
        <v>300000009</v>
      </c>
      <c r="B1570" s="8" t="s">
        <v>7697</v>
      </c>
      <c r="C1570" s="8" t="s">
        <v>4676</v>
      </c>
      <c r="D1570" s="8">
        <v>9110001</v>
      </c>
      <c r="E1570" s="8">
        <v>300000009</v>
      </c>
      <c r="F1570" s="8">
        <v>0</v>
      </c>
      <c r="G1570" s="8">
        <v>0</v>
      </c>
      <c r="H1570" s="8">
        <v>0</v>
      </c>
      <c r="I1570" s="8" t="s">
        <v>6186</v>
      </c>
    </row>
    <row r="1571" spans="1:9">
      <c r="A1571" s="8" t="s">
        <v>13620</v>
      </c>
      <c r="B1571" s="8" t="s">
        <v>517</v>
      </c>
      <c r="C1571" s="8" t="s">
        <v>6076</v>
      </c>
      <c r="D1571" s="8">
        <v>8001279839</v>
      </c>
      <c r="E1571" s="8" t="s">
        <v>13620</v>
      </c>
      <c r="F1571" s="8">
        <v>0</v>
      </c>
      <c r="G1571" s="8">
        <v>18.43</v>
      </c>
      <c r="H1571" s="8">
        <v>18.425000000000001</v>
      </c>
      <c r="I1571" s="8">
        <v>0</v>
      </c>
    </row>
    <row r="1572" spans="1:9">
      <c r="A1572" s="8" t="s">
        <v>79</v>
      </c>
      <c r="B1572" s="8" t="s">
        <v>80</v>
      </c>
      <c r="C1572" s="8" t="s">
        <v>6076</v>
      </c>
      <c r="D1572" s="8">
        <v>0</v>
      </c>
      <c r="E1572" s="8" t="s">
        <v>79</v>
      </c>
      <c r="F1572" s="8">
        <v>0</v>
      </c>
      <c r="G1572" s="8">
        <v>10.199999999999999</v>
      </c>
      <c r="H1572" s="8">
        <v>10.5</v>
      </c>
      <c r="I1572" s="8">
        <v>0</v>
      </c>
    </row>
    <row r="1573" spans="1:9">
      <c r="A1573" s="8">
        <v>132510667</v>
      </c>
      <c r="B1573" s="8" t="s">
        <v>6141</v>
      </c>
      <c r="C1573" s="8" t="s">
        <v>4676</v>
      </c>
      <c r="D1573" s="8">
        <v>8001076200</v>
      </c>
      <c r="E1573" s="8">
        <v>132510667</v>
      </c>
      <c r="F1573" s="8">
        <v>0</v>
      </c>
      <c r="G1573" s="8">
        <v>0.15</v>
      </c>
      <c r="H1573" s="8">
        <v>0</v>
      </c>
      <c r="I1573" s="8" t="s">
        <v>6090</v>
      </c>
    </row>
    <row r="1574" spans="1:9">
      <c r="A1574" s="8" t="s">
        <v>727</v>
      </c>
      <c r="B1574" s="8" t="s">
        <v>728</v>
      </c>
      <c r="C1574" s="8" t="s">
        <v>6076</v>
      </c>
      <c r="D1574" s="8">
        <v>0</v>
      </c>
      <c r="E1574" s="8" t="s">
        <v>727</v>
      </c>
      <c r="F1574" s="8">
        <v>0</v>
      </c>
      <c r="G1574" s="8">
        <v>1.99</v>
      </c>
      <c r="H1574" s="8">
        <v>1.99</v>
      </c>
      <c r="I1574" s="8">
        <v>0</v>
      </c>
    </row>
    <row r="1575" spans="1:9">
      <c r="A1575" s="8">
        <v>127010210</v>
      </c>
      <c r="B1575" s="8" t="s">
        <v>5445</v>
      </c>
      <c r="C1575" s="8" t="s">
        <v>4676</v>
      </c>
      <c r="D1575" s="8">
        <v>495022</v>
      </c>
      <c r="E1575" s="8">
        <v>127010210</v>
      </c>
      <c r="F1575" s="8">
        <v>0</v>
      </c>
      <c r="G1575" s="8">
        <v>0</v>
      </c>
      <c r="H1575" s="8">
        <v>0</v>
      </c>
      <c r="I1575" s="8">
        <v>0</v>
      </c>
    </row>
    <row r="1576" spans="1:9">
      <c r="A1576" s="8" t="s">
        <v>191</v>
      </c>
      <c r="B1576" s="8" t="s">
        <v>192</v>
      </c>
      <c r="C1576" s="8" t="s">
        <v>6076</v>
      </c>
      <c r="D1576" s="8">
        <v>9000731870</v>
      </c>
      <c r="E1576" s="8" t="s">
        <v>191</v>
      </c>
      <c r="F1576" s="8">
        <v>0</v>
      </c>
      <c r="G1576" s="8">
        <v>29.65</v>
      </c>
      <c r="H1576" s="8">
        <v>0</v>
      </c>
      <c r="I1576" s="8">
        <v>0</v>
      </c>
    </row>
    <row r="1577" spans="1:9">
      <c r="A1577" s="8">
        <v>132010152</v>
      </c>
      <c r="B1577" s="8" t="s">
        <v>5886</v>
      </c>
      <c r="C1577" s="8" t="s">
        <v>4676</v>
      </c>
      <c r="D1577" s="8">
        <v>5090475825</v>
      </c>
      <c r="E1577" s="8">
        <v>132010152</v>
      </c>
      <c r="F1577" s="8">
        <v>0</v>
      </c>
      <c r="G1577" s="8">
        <v>0.19</v>
      </c>
      <c r="H1577" s="8">
        <v>0</v>
      </c>
      <c r="I1577" s="8">
        <v>0</v>
      </c>
    </row>
    <row r="1578" spans="1:9">
      <c r="A1578" s="8" t="s">
        <v>729</v>
      </c>
      <c r="B1578" s="8" t="s">
        <v>730</v>
      </c>
      <c r="C1578" s="8" t="s">
        <v>6076</v>
      </c>
      <c r="D1578" s="8">
        <v>19301</v>
      </c>
      <c r="E1578" s="8" t="s">
        <v>729</v>
      </c>
      <c r="F1578" s="8">
        <v>0</v>
      </c>
      <c r="G1578" s="8">
        <v>1.36</v>
      </c>
      <c r="H1578" s="8">
        <v>1.20475</v>
      </c>
      <c r="I1578" s="8">
        <v>0</v>
      </c>
    </row>
    <row r="1579" spans="1:9">
      <c r="A1579" s="8">
        <v>120310029</v>
      </c>
      <c r="B1579" s="8" t="s">
        <v>5176</v>
      </c>
      <c r="C1579" s="8" t="s">
        <v>4676</v>
      </c>
      <c r="D1579" s="8">
        <v>43040</v>
      </c>
      <c r="E1579" s="8">
        <v>120310029</v>
      </c>
      <c r="F1579" s="8">
        <v>0</v>
      </c>
      <c r="G1579" s="8">
        <v>0</v>
      </c>
      <c r="H1579" s="8">
        <v>0</v>
      </c>
      <c r="I1579" s="8" t="s">
        <v>2419</v>
      </c>
    </row>
    <row r="1580" spans="1:9">
      <c r="A1580" s="8">
        <v>120310027</v>
      </c>
      <c r="B1580" s="8" t="s">
        <v>5174</v>
      </c>
      <c r="C1580" s="8" t="s">
        <v>4676</v>
      </c>
      <c r="D1580" s="8">
        <v>43042</v>
      </c>
      <c r="E1580" s="8">
        <v>120310027</v>
      </c>
      <c r="F1580" s="8">
        <v>0</v>
      </c>
      <c r="G1580" s="8">
        <v>0</v>
      </c>
      <c r="H1580" s="8">
        <v>0</v>
      </c>
      <c r="I1580" s="8" t="s">
        <v>2419</v>
      </c>
    </row>
    <row r="1581" spans="1:9">
      <c r="A1581" s="8">
        <v>120310031</v>
      </c>
      <c r="B1581" s="8" t="s">
        <v>5178</v>
      </c>
      <c r="C1581" s="8" t="s">
        <v>4676</v>
      </c>
      <c r="D1581" s="8">
        <v>43037</v>
      </c>
      <c r="E1581" s="8">
        <v>120310031</v>
      </c>
      <c r="F1581" s="8">
        <v>0</v>
      </c>
      <c r="G1581" s="8">
        <v>0</v>
      </c>
      <c r="H1581" s="8">
        <v>0</v>
      </c>
      <c r="I1581" s="8" t="s">
        <v>2419</v>
      </c>
    </row>
    <row r="1582" spans="1:9">
      <c r="A1582" s="8" t="s">
        <v>691</v>
      </c>
      <c r="B1582" s="8" t="s">
        <v>692</v>
      </c>
      <c r="C1582" s="8" t="s">
        <v>6076</v>
      </c>
      <c r="D1582" s="8">
        <v>0</v>
      </c>
      <c r="E1582" s="8" t="s">
        <v>691</v>
      </c>
      <c r="F1582" s="8">
        <v>0</v>
      </c>
      <c r="G1582" s="8">
        <v>0.84</v>
      </c>
      <c r="H1582" s="8">
        <v>0</v>
      </c>
      <c r="I1582" s="8">
        <v>0</v>
      </c>
    </row>
    <row r="1583" spans="1:9">
      <c r="A1583" s="8">
        <v>127010105</v>
      </c>
      <c r="B1583" s="8" t="s">
        <v>5439</v>
      </c>
      <c r="C1583" s="8" t="s">
        <v>4676</v>
      </c>
      <c r="D1583" s="8">
        <v>33466234</v>
      </c>
      <c r="E1583" s="8">
        <v>127010105</v>
      </c>
      <c r="F1583" s="8">
        <v>0</v>
      </c>
      <c r="G1583" s="8">
        <v>0.06</v>
      </c>
      <c r="H1583" s="8">
        <v>5.4549999999999994E-2</v>
      </c>
      <c r="I1583" s="8" t="s">
        <v>3218</v>
      </c>
    </row>
    <row r="1584" spans="1:9">
      <c r="A1584" s="8">
        <v>112798</v>
      </c>
      <c r="B1584" s="8" t="s">
        <v>4986</v>
      </c>
      <c r="C1584" s="8" t="s">
        <v>4676</v>
      </c>
      <c r="D1584" s="8">
        <v>369886</v>
      </c>
      <c r="E1584" s="8">
        <v>112798</v>
      </c>
      <c r="F1584" s="8">
        <v>0</v>
      </c>
      <c r="G1584" s="8">
        <v>0.05</v>
      </c>
      <c r="H1584" s="8">
        <v>0</v>
      </c>
      <c r="I1584" s="8" t="s">
        <v>4740</v>
      </c>
    </row>
    <row r="1585" spans="1:9">
      <c r="A1585" s="8" t="s">
        <v>11828</v>
      </c>
      <c r="B1585" s="8" t="s">
        <v>11829</v>
      </c>
      <c r="C1585" s="8" t="s">
        <v>6076</v>
      </c>
      <c r="D1585" s="8">
        <v>0</v>
      </c>
      <c r="E1585" s="8" t="s">
        <v>11828</v>
      </c>
      <c r="F1585" s="8">
        <v>0</v>
      </c>
      <c r="G1585" s="8">
        <v>0</v>
      </c>
      <c r="H1585" s="8">
        <v>1.0000000000000001E-5</v>
      </c>
      <c r="I1585" s="8">
        <v>0</v>
      </c>
    </row>
    <row r="1586" spans="1:9">
      <c r="A1586" s="8" t="s">
        <v>193</v>
      </c>
      <c r="B1586" s="8" t="s">
        <v>194</v>
      </c>
      <c r="C1586" s="8" t="s">
        <v>6076</v>
      </c>
      <c r="D1586" s="8">
        <v>9000731871</v>
      </c>
      <c r="E1586" s="8" t="s">
        <v>193</v>
      </c>
      <c r="F1586" s="8">
        <v>0</v>
      </c>
      <c r="G1586" s="8">
        <v>22.44</v>
      </c>
      <c r="H1586" s="8">
        <v>0</v>
      </c>
      <c r="I1586" s="8">
        <v>0</v>
      </c>
    </row>
    <row r="1587" spans="1:9">
      <c r="A1587" s="8" t="s">
        <v>11364</v>
      </c>
      <c r="B1587" s="8" t="s">
        <v>11365</v>
      </c>
      <c r="C1587" s="8" t="s">
        <v>6076</v>
      </c>
      <c r="D1587" s="8" t="s">
        <v>11366</v>
      </c>
      <c r="E1587" s="8" t="s">
        <v>11364</v>
      </c>
      <c r="F1587" s="8">
        <v>0</v>
      </c>
      <c r="G1587" s="8">
        <v>29.91</v>
      </c>
      <c r="H1587" s="8">
        <v>29.91</v>
      </c>
      <c r="I1587" s="8">
        <v>0</v>
      </c>
    </row>
    <row r="1588" spans="1:9">
      <c r="A1588" s="8" t="s">
        <v>383</v>
      </c>
      <c r="B1588" s="8" t="s">
        <v>384</v>
      </c>
      <c r="C1588" s="8" t="s">
        <v>6076</v>
      </c>
      <c r="D1588" s="8">
        <v>50100272</v>
      </c>
      <c r="E1588" s="8" t="s">
        <v>383</v>
      </c>
      <c r="F1588" s="8">
        <v>0</v>
      </c>
      <c r="G1588" s="8">
        <v>32.17</v>
      </c>
      <c r="H1588" s="8">
        <v>32.17</v>
      </c>
      <c r="I1588" s="8">
        <v>0</v>
      </c>
    </row>
    <row r="1589" spans="1:9">
      <c r="A1589" s="8" t="s">
        <v>377</v>
      </c>
      <c r="B1589" s="8" t="s">
        <v>378</v>
      </c>
      <c r="C1589" s="8" t="s">
        <v>6076</v>
      </c>
      <c r="D1589" s="8">
        <v>50100310</v>
      </c>
      <c r="E1589" s="8" t="s">
        <v>377</v>
      </c>
      <c r="F1589" s="8">
        <v>0</v>
      </c>
      <c r="G1589" s="8">
        <v>13.81</v>
      </c>
      <c r="H1589" s="8">
        <v>13.81</v>
      </c>
      <c r="I1589" s="8">
        <v>0</v>
      </c>
    </row>
    <row r="1590" spans="1:9">
      <c r="A1590" s="8" t="s">
        <v>303</v>
      </c>
      <c r="B1590" s="8" t="s">
        <v>304</v>
      </c>
      <c r="C1590" s="8" t="s">
        <v>6076</v>
      </c>
      <c r="D1590" s="8">
        <v>8001002638</v>
      </c>
      <c r="E1590" s="8" t="s">
        <v>303</v>
      </c>
      <c r="F1590" s="8">
        <v>0</v>
      </c>
      <c r="G1590" s="8">
        <v>8.92</v>
      </c>
      <c r="H1590" s="8">
        <v>10.603999999999999</v>
      </c>
      <c r="I1590" s="8">
        <v>0</v>
      </c>
    </row>
    <row r="1591" spans="1:9">
      <c r="A1591" s="8" t="s">
        <v>12352</v>
      </c>
      <c r="B1591" s="8" t="s">
        <v>12353</v>
      </c>
      <c r="C1591" s="8" t="s">
        <v>6076</v>
      </c>
      <c r="D1591" s="8">
        <v>0</v>
      </c>
      <c r="E1591" s="8" t="s">
        <v>12352</v>
      </c>
      <c r="F1591" s="8">
        <v>0</v>
      </c>
      <c r="G1591" s="8">
        <v>0</v>
      </c>
      <c r="H1591" s="8">
        <v>0</v>
      </c>
      <c r="I1591" s="8">
        <v>0</v>
      </c>
    </row>
    <row r="1592" spans="1:9">
      <c r="A1592" s="8">
        <v>113203</v>
      </c>
      <c r="B1592" s="8" t="s">
        <v>5002</v>
      </c>
      <c r="C1592" s="8" t="s">
        <v>4676</v>
      </c>
      <c r="D1592" s="8">
        <v>5090465580</v>
      </c>
      <c r="E1592" s="8">
        <v>113203</v>
      </c>
      <c r="F1592" s="8">
        <v>0</v>
      </c>
      <c r="G1592" s="8">
        <v>0.03</v>
      </c>
      <c r="H1592" s="8">
        <v>0</v>
      </c>
      <c r="I1592" s="8" t="s">
        <v>4727</v>
      </c>
    </row>
    <row r="1593" spans="1:9">
      <c r="A1593" s="8" t="s">
        <v>1023</v>
      </c>
      <c r="B1593" s="8" t="s">
        <v>1024</v>
      </c>
      <c r="C1593" s="8" t="s">
        <v>6076</v>
      </c>
      <c r="D1593" s="8">
        <v>0</v>
      </c>
      <c r="E1593" s="8" t="s">
        <v>1023</v>
      </c>
      <c r="F1593" s="8">
        <v>0</v>
      </c>
      <c r="G1593" s="8">
        <v>4.5999999999999996</v>
      </c>
      <c r="H1593" s="8">
        <v>4.22</v>
      </c>
      <c r="I1593" s="8">
        <v>0</v>
      </c>
    </row>
    <row r="1594" spans="1:9">
      <c r="A1594" s="8" t="s">
        <v>375</v>
      </c>
      <c r="B1594" s="8" t="s">
        <v>376</v>
      </c>
      <c r="C1594" s="8" t="s">
        <v>6076</v>
      </c>
      <c r="D1594" s="8" t="s">
        <v>6942</v>
      </c>
      <c r="E1594" s="8" t="s">
        <v>375</v>
      </c>
      <c r="F1594" s="8">
        <v>0</v>
      </c>
      <c r="G1594" s="8">
        <v>37.86</v>
      </c>
      <c r="H1594" s="8">
        <v>46.37</v>
      </c>
      <c r="I1594" s="8">
        <v>0</v>
      </c>
    </row>
    <row r="1595" spans="1:9">
      <c r="A1595" s="8">
        <v>112173</v>
      </c>
      <c r="B1595" s="8" t="s">
        <v>4780</v>
      </c>
      <c r="C1595" s="8" t="s">
        <v>4676</v>
      </c>
      <c r="D1595" s="8">
        <v>151402</v>
      </c>
      <c r="E1595" s="8">
        <v>112173</v>
      </c>
      <c r="F1595" s="8">
        <v>0</v>
      </c>
      <c r="G1595" s="8">
        <v>0</v>
      </c>
      <c r="H1595" s="8">
        <v>0</v>
      </c>
      <c r="I1595" s="8" t="s">
        <v>4755</v>
      </c>
    </row>
    <row r="1596" spans="1:9">
      <c r="A1596" s="8">
        <v>132510670</v>
      </c>
      <c r="B1596" s="8" t="s">
        <v>6144</v>
      </c>
      <c r="C1596" s="8" t="s">
        <v>4676</v>
      </c>
      <c r="D1596" s="8">
        <v>5090473985</v>
      </c>
      <c r="E1596" s="8">
        <v>132510670</v>
      </c>
      <c r="F1596" s="8">
        <v>0</v>
      </c>
      <c r="G1596" s="8">
        <v>0.06</v>
      </c>
      <c r="H1596" s="8">
        <v>0</v>
      </c>
      <c r="I1596" s="8" t="s">
        <v>6090</v>
      </c>
    </row>
    <row r="1597" spans="1:9">
      <c r="A1597" s="8" t="s">
        <v>11806</v>
      </c>
      <c r="B1597" s="8" t="s">
        <v>11807</v>
      </c>
      <c r="C1597" s="8" t="s">
        <v>6076</v>
      </c>
      <c r="D1597" s="8">
        <v>0</v>
      </c>
      <c r="E1597" s="8" t="s">
        <v>11806</v>
      </c>
      <c r="F1597" s="8">
        <v>0</v>
      </c>
      <c r="G1597" s="8">
        <v>0</v>
      </c>
      <c r="H1597" s="8">
        <v>1.0000000000000001E-5</v>
      </c>
      <c r="I1597" s="8">
        <v>0</v>
      </c>
    </row>
    <row r="1598" spans="1:9">
      <c r="A1598" s="8" t="s">
        <v>1519</v>
      </c>
      <c r="B1598" s="8" t="s">
        <v>1520</v>
      </c>
      <c r="C1598" s="8" t="s">
        <v>6076</v>
      </c>
      <c r="D1598" s="8">
        <v>0</v>
      </c>
      <c r="E1598" s="8" t="s">
        <v>1519</v>
      </c>
      <c r="F1598" s="8">
        <v>0</v>
      </c>
      <c r="G1598" s="8">
        <v>13.95</v>
      </c>
      <c r="H1598" s="8">
        <v>0</v>
      </c>
      <c r="I1598" s="8">
        <v>0</v>
      </c>
    </row>
    <row r="1599" spans="1:9">
      <c r="A1599" s="8">
        <v>203510001</v>
      </c>
      <c r="B1599" s="8" t="s">
        <v>7190</v>
      </c>
      <c r="C1599" s="8" t="s">
        <v>4676</v>
      </c>
      <c r="D1599" s="8">
        <v>3871642</v>
      </c>
      <c r="E1599" s="8">
        <v>203510001</v>
      </c>
      <c r="F1599" s="8">
        <v>0</v>
      </c>
      <c r="G1599" s="8">
        <v>0</v>
      </c>
      <c r="H1599" s="8">
        <v>0</v>
      </c>
      <c r="I1599" s="8" t="s">
        <v>5038</v>
      </c>
    </row>
    <row r="1600" spans="1:9">
      <c r="A1600" s="8" t="s">
        <v>385</v>
      </c>
      <c r="B1600" s="8" t="s">
        <v>386</v>
      </c>
      <c r="C1600" s="8" t="s">
        <v>6076</v>
      </c>
      <c r="D1600" s="8">
        <v>0</v>
      </c>
      <c r="E1600" s="8" t="s">
        <v>385</v>
      </c>
      <c r="F1600" s="8">
        <v>0</v>
      </c>
      <c r="G1600" s="8">
        <v>61.2</v>
      </c>
      <c r="H1600" s="8">
        <v>61.2</v>
      </c>
      <c r="I1600" s="8">
        <v>0</v>
      </c>
    </row>
    <row r="1601" spans="1:9">
      <c r="A1601" s="8" t="s">
        <v>13411</v>
      </c>
      <c r="B1601" s="8" t="s">
        <v>13412</v>
      </c>
      <c r="C1601" s="8" t="s">
        <v>6076</v>
      </c>
      <c r="D1601" s="8">
        <v>60589</v>
      </c>
      <c r="E1601" s="8" t="s">
        <v>13411</v>
      </c>
      <c r="F1601" s="8">
        <v>0</v>
      </c>
      <c r="G1601" s="8">
        <v>11.09</v>
      </c>
      <c r="H1601" s="8">
        <v>9.9792000000000005</v>
      </c>
      <c r="I1601" s="8">
        <v>0</v>
      </c>
    </row>
    <row r="1602" spans="1:9">
      <c r="A1602" s="8" t="s">
        <v>683</v>
      </c>
      <c r="B1602" s="8" t="s">
        <v>684</v>
      </c>
      <c r="C1602" s="8" t="s">
        <v>6076</v>
      </c>
      <c r="D1602" s="8">
        <v>0</v>
      </c>
      <c r="E1602" s="8" t="s">
        <v>683</v>
      </c>
      <c r="F1602" s="8">
        <v>0</v>
      </c>
      <c r="G1602" s="8">
        <v>0.67</v>
      </c>
      <c r="H1602" s="8">
        <v>0</v>
      </c>
      <c r="I1602" s="8">
        <v>0</v>
      </c>
    </row>
    <row r="1603" spans="1:9">
      <c r="A1603" s="8">
        <v>300000382</v>
      </c>
      <c r="B1603" s="8" t="s">
        <v>8115</v>
      </c>
      <c r="C1603" s="8" t="s">
        <v>4676</v>
      </c>
      <c r="D1603" s="8">
        <v>8001294019</v>
      </c>
      <c r="E1603" s="8">
        <v>300000382</v>
      </c>
      <c r="F1603" s="8">
        <v>0</v>
      </c>
      <c r="G1603" s="8">
        <v>0.02</v>
      </c>
      <c r="H1603" s="8">
        <v>0</v>
      </c>
      <c r="I1603" s="8" t="s">
        <v>13893</v>
      </c>
    </row>
    <row r="1604" spans="1:9">
      <c r="A1604" s="8">
        <v>120010062</v>
      </c>
      <c r="B1604" s="8" t="s">
        <v>5116</v>
      </c>
      <c r="C1604" s="8" t="s">
        <v>4676</v>
      </c>
      <c r="D1604" s="8">
        <v>563369</v>
      </c>
      <c r="E1604" s="8">
        <v>120010062</v>
      </c>
      <c r="F1604" s="8">
        <v>0</v>
      </c>
      <c r="G1604" s="8">
        <v>0</v>
      </c>
      <c r="H1604" s="8">
        <v>0</v>
      </c>
      <c r="I1604" s="8" t="s">
        <v>4740</v>
      </c>
    </row>
    <row r="1605" spans="1:9">
      <c r="A1605" s="8">
        <v>216510001</v>
      </c>
      <c r="B1605" s="8" t="s">
        <v>7504</v>
      </c>
      <c r="C1605" s="8" t="s">
        <v>4676</v>
      </c>
      <c r="D1605" s="8" t="s">
        <v>13946</v>
      </c>
      <c r="E1605" s="8">
        <v>216510001</v>
      </c>
      <c r="F1605" s="8">
        <v>0</v>
      </c>
      <c r="G1605" s="8">
        <v>0.01</v>
      </c>
      <c r="H1605" s="8">
        <v>5.0000000000000001E-3</v>
      </c>
      <c r="I1605" s="8" t="s">
        <v>5374</v>
      </c>
    </row>
    <row r="1606" spans="1:9">
      <c r="A1606" s="8">
        <v>112523</v>
      </c>
      <c r="B1606" s="8" t="s">
        <v>4903</v>
      </c>
      <c r="C1606" s="8" t="s">
        <v>4676</v>
      </c>
      <c r="D1606" s="8">
        <v>380316</v>
      </c>
      <c r="E1606" s="8">
        <v>112523</v>
      </c>
      <c r="F1606" s="8">
        <v>0</v>
      </c>
      <c r="G1606" s="8">
        <v>0.25</v>
      </c>
      <c r="H1606" s="8">
        <v>0</v>
      </c>
      <c r="I1606" s="8" t="s">
        <v>4795</v>
      </c>
    </row>
    <row r="1607" spans="1:9">
      <c r="A1607" s="8">
        <v>120010061</v>
      </c>
      <c r="B1607" s="8" t="s">
        <v>5115</v>
      </c>
      <c r="C1607" s="8" t="s">
        <v>4676</v>
      </c>
      <c r="D1607" s="8">
        <v>617680</v>
      </c>
      <c r="E1607" s="8">
        <v>120010061</v>
      </c>
      <c r="F1607" s="8">
        <v>0</v>
      </c>
      <c r="G1607" s="8">
        <v>1.65</v>
      </c>
      <c r="H1607" s="8">
        <v>0</v>
      </c>
      <c r="I1607" s="8" t="s">
        <v>4768</v>
      </c>
    </row>
    <row r="1608" spans="1:9">
      <c r="A1608" s="8">
        <v>150000073</v>
      </c>
      <c r="B1608" s="8" t="s">
        <v>3073</v>
      </c>
      <c r="C1608" s="8" t="s">
        <v>4676</v>
      </c>
      <c r="D1608" s="8" t="s">
        <v>6316</v>
      </c>
      <c r="E1608" s="8">
        <v>150000073</v>
      </c>
      <c r="F1608" s="8">
        <v>0</v>
      </c>
      <c r="G1608" s="8">
        <v>0.05</v>
      </c>
      <c r="H1608" s="8">
        <v>7.6560000000000003E-2</v>
      </c>
      <c r="I1608" s="8" t="s">
        <v>2412</v>
      </c>
    </row>
    <row r="1609" spans="1:9">
      <c r="A1609" s="8">
        <v>300000379</v>
      </c>
      <c r="B1609" s="8" t="s">
        <v>8111</v>
      </c>
      <c r="C1609" s="8" t="s">
        <v>4676</v>
      </c>
      <c r="D1609" s="8">
        <v>70355</v>
      </c>
      <c r="E1609" s="8">
        <v>300000379</v>
      </c>
      <c r="F1609" s="8">
        <v>0</v>
      </c>
      <c r="G1609" s="8">
        <v>7.0000000000000007E-2</v>
      </c>
      <c r="H1609" s="8">
        <v>6.8000000000000005E-2</v>
      </c>
      <c r="I1609" s="8">
        <v>0</v>
      </c>
    </row>
    <row r="1610" spans="1:9">
      <c r="A1610" s="8">
        <v>132010052</v>
      </c>
      <c r="B1610" s="8" t="s">
        <v>5818</v>
      </c>
      <c r="C1610" s="8" t="s">
        <v>4676</v>
      </c>
      <c r="D1610" s="8">
        <v>5090468630</v>
      </c>
      <c r="E1610" s="8">
        <v>132010052</v>
      </c>
      <c r="F1610" s="8">
        <v>0</v>
      </c>
      <c r="G1610" s="8">
        <v>0.11</v>
      </c>
      <c r="H1610" s="8">
        <v>0.15827000000000002</v>
      </c>
      <c r="I1610" s="8" t="s">
        <v>4732</v>
      </c>
    </row>
    <row r="1611" spans="1:9">
      <c r="A1611" s="8" t="s">
        <v>13792</v>
      </c>
      <c r="B1611" s="8" t="s">
        <v>13793</v>
      </c>
      <c r="C1611" s="8" t="s">
        <v>6076</v>
      </c>
      <c r="D1611" s="8">
        <v>0</v>
      </c>
      <c r="E1611" s="8" t="s">
        <v>13792</v>
      </c>
      <c r="F1611" s="8">
        <v>0</v>
      </c>
      <c r="G1611" s="8">
        <v>0.01</v>
      </c>
      <c r="H1611" s="8">
        <v>5.0000000000000001E-3</v>
      </c>
      <c r="I1611" s="8">
        <v>0</v>
      </c>
    </row>
    <row r="1612" spans="1:9" ht="28.5">
      <c r="A1612" s="8">
        <v>300000380</v>
      </c>
      <c r="B1612" s="35" t="s">
        <v>8112</v>
      </c>
      <c r="C1612" s="8" t="s">
        <v>4676</v>
      </c>
      <c r="D1612" s="8">
        <v>70356</v>
      </c>
      <c r="E1612" s="8">
        <v>300000380</v>
      </c>
      <c r="F1612" s="8">
        <v>0</v>
      </c>
      <c r="G1612" s="8">
        <v>0.06</v>
      </c>
      <c r="H1612" s="8">
        <v>5.8999999999999997E-2</v>
      </c>
      <c r="I1612" s="8">
        <v>0</v>
      </c>
    </row>
    <row r="1613" spans="1:9">
      <c r="A1613" s="8">
        <v>112175</v>
      </c>
      <c r="B1613" s="8" t="s">
        <v>4781</v>
      </c>
      <c r="C1613" s="8" t="s">
        <v>4676</v>
      </c>
      <c r="D1613" s="8">
        <v>151418</v>
      </c>
      <c r="E1613" s="8">
        <v>112175</v>
      </c>
      <c r="F1613" s="8">
        <v>0</v>
      </c>
      <c r="G1613" s="8">
        <v>0</v>
      </c>
      <c r="H1613" s="8">
        <v>0</v>
      </c>
      <c r="I1613" s="8" t="s">
        <v>4755</v>
      </c>
    </row>
    <row r="1614" spans="1:9">
      <c r="A1614" s="8" t="s">
        <v>197</v>
      </c>
      <c r="B1614" s="8" t="s">
        <v>198</v>
      </c>
      <c r="C1614" s="8" t="s">
        <v>6076</v>
      </c>
      <c r="D1614" s="8">
        <v>5090466542</v>
      </c>
      <c r="E1614" s="8" t="s">
        <v>197</v>
      </c>
      <c r="F1614" s="8">
        <v>0</v>
      </c>
      <c r="G1614" s="8">
        <v>8.27</v>
      </c>
      <c r="H1614" s="8">
        <v>8.2720000000000002</v>
      </c>
      <c r="I1614" s="8">
        <v>0</v>
      </c>
    </row>
    <row r="1615" spans="1:9">
      <c r="A1615" s="8" t="s">
        <v>13628</v>
      </c>
      <c r="B1615" s="8" t="s">
        <v>507</v>
      </c>
      <c r="C1615" s="8" t="s">
        <v>6076</v>
      </c>
      <c r="D1615" s="8" t="s">
        <v>6969</v>
      </c>
      <c r="E1615" s="8" t="s">
        <v>13628</v>
      </c>
      <c r="F1615" s="8">
        <v>0</v>
      </c>
      <c r="G1615" s="8">
        <v>0</v>
      </c>
      <c r="H1615" s="8">
        <v>5.0000000000000001E-3</v>
      </c>
      <c r="I1615" s="8">
        <v>0</v>
      </c>
    </row>
    <row r="1616" spans="1:9">
      <c r="A1616" s="8" t="s">
        <v>3157</v>
      </c>
      <c r="B1616" s="8" t="s">
        <v>13637</v>
      </c>
      <c r="C1616" s="8" t="s">
        <v>6076</v>
      </c>
      <c r="D1616" s="8" t="s">
        <v>6970</v>
      </c>
      <c r="E1616" s="8" t="s">
        <v>3157</v>
      </c>
      <c r="F1616" s="8">
        <v>0</v>
      </c>
      <c r="G1616" s="8">
        <v>32.74</v>
      </c>
      <c r="H1616" s="8">
        <v>32.74</v>
      </c>
      <c r="I1616" s="8">
        <v>0</v>
      </c>
    </row>
    <row r="1617" spans="1:9">
      <c r="A1617" s="8" t="s">
        <v>11901</v>
      </c>
      <c r="B1617" s="8" t="s">
        <v>11902</v>
      </c>
      <c r="C1617" s="8" t="s">
        <v>6076</v>
      </c>
      <c r="D1617" s="8">
        <v>0</v>
      </c>
      <c r="E1617" s="8" t="s">
        <v>11901</v>
      </c>
      <c r="F1617" s="8">
        <v>0</v>
      </c>
      <c r="G1617" s="8">
        <v>20</v>
      </c>
      <c r="H1617" s="8">
        <v>20</v>
      </c>
      <c r="I1617" s="8">
        <v>0</v>
      </c>
    </row>
    <row r="1618" spans="1:9">
      <c r="A1618" s="8">
        <v>30180</v>
      </c>
      <c r="B1618" s="8" t="s">
        <v>8193</v>
      </c>
      <c r="C1618" s="8" t="s">
        <v>4676</v>
      </c>
      <c r="D1618" s="8">
        <v>5090471039</v>
      </c>
      <c r="E1618" s="8">
        <v>30180</v>
      </c>
      <c r="F1618" s="8">
        <v>0</v>
      </c>
      <c r="G1618" s="8">
        <v>0.1</v>
      </c>
      <c r="H1618" s="8">
        <v>9.7000000000000003E-2</v>
      </c>
      <c r="I1618" s="8" t="s">
        <v>4727</v>
      </c>
    </row>
    <row r="1619" spans="1:9">
      <c r="A1619" s="8" t="s">
        <v>55</v>
      </c>
      <c r="B1619" s="8" t="s">
        <v>56</v>
      </c>
      <c r="C1619" s="8" t="s">
        <v>6076</v>
      </c>
      <c r="D1619" s="8">
        <v>0</v>
      </c>
      <c r="E1619" s="8" t="s">
        <v>55</v>
      </c>
      <c r="F1619" s="8">
        <v>0</v>
      </c>
      <c r="G1619" s="8">
        <v>10.07</v>
      </c>
      <c r="H1619" s="8">
        <v>0</v>
      </c>
      <c r="I1619" s="8">
        <v>0</v>
      </c>
    </row>
    <row r="1620" spans="1:9">
      <c r="A1620" s="8" t="s">
        <v>12369</v>
      </c>
      <c r="B1620" s="8" t="s">
        <v>12370</v>
      </c>
      <c r="C1620" s="8" t="s">
        <v>4676</v>
      </c>
      <c r="D1620" s="8">
        <v>0</v>
      </c>
      <c r="E1620" s="8" t="s">
        <v>12369</v>
      </c>
      <c r="F1620" s="8">
        <v>0</v>
      </c>
      <c r="G1620" s="8">
        <v>0</v>
      </c>
      <c r="H1620" s="8">
        <v>0</v>
      </c>
      <c r="I1620" s="8" t="s">
        <v>12195</v>
      </c>
    </row>
    <row r="1621" spans="1:9">
      <c r="A1621" s="8" t="s">
        <v>11865</v>
      </c>
      <c r="B1621" s="8" t="s">
        <v>11866</v>
      </c>
      <c r="C1621" s="8" t="s">
        <v>6990</v>
      </c>
      <c r="D1621" s="8" t="s">
        <v>11867</v>
      </c>
      <c r="E1621" s="8" t="s">
        <v>11865</v>
      </c>
      <c r="F1621" s="8">
        <v>0</v>
      </c>
      <c r="G1621" s="8">
        <v>0</v>
      </c>
      <c r="H1621" s="8">
        <v>0</v>
      </c>
      <c r="I1621" s="8">
        <v>0</v>
      </c>
    </row>
    <row r="1622" spans="1:9">
      <c r="A1622" s="8" t="s">
        <v>1479</v>
      </c>
      <c r="B1622" s="8" t="s">
        <v>1480</v>
      </c>
      <c r="C1622" s="8" t="s">
        <v>6076</v>
      </c>
      <c r="D1622" s="8" t="s">
        <v>7044</v>
      </c>
      <c r="E1622" s="8" t="s">
        <v>1479</v>
      </c>
      <c r="F1622" s="8">
        <v>0</v>
      </c>
      <c r="G1622" s="8">
        <v>14.4</v>
      </c>
      <c r="H1622" s="8">
        <v>14.023549999999998</v>
      </c>
      <c r="I1622" s="8">
        <v>0</v>
      </c>
    </row>
    <row r="1623" spans="1:9">
      <c r="A1623" s="8">
        <v>126110029</v>
      </c>
      <c r="B1623" s="8" t="s">
        <v>2601</v>
      </c>
      <c r="C1623" s="8" t="s">
        <v>4676</v>
      </c>
      <c r="D1623" s="8">
        <v>700721</v>
      </c>
      <c r="E1623" s="8">
        <v>126110029</v>
      </c>
      <c r="F1623" s="8">
        <v>0</v>
      </c>
      <c r="G1623" s="8">
        <v>1.4</v>
      </c>
      <c r="H1623" s="8">
        <v>0.63308000000000009</v>
      </c>
      <c r="I1623" s="8" t="s">
        <v>5130</v>
      </c>
    </row>
    <row r="1624" spans="1:9">
      <c r="A1624" s="8">
        <v>120010031</v>
      </c>
      <c r="B1624" s="8" t="s">
        <v>5097</v>
      </c>
      <c r="C1624" s="8" t="s">
        <v>4676</v>
      </c>
      <c r="D1624" s="8">
        <v>456804</v>
      </c>
      <c r="E1624" s="8">
        <v>120010031</v>
      </c>
      <c r="F1624" s="8">
        <v>0</v>
      </c>
      <c r="G1624" s="8">
        <v>0.77</v>
      </c>
      <c r="H1624" s="8">
        <v>0.77</v>
      </c>
      <c r="I1624" s="8" t="s">
        <v>2055</v>
      </c>
    </row>
    <row r="1625" spans="1:9">
      <c r="A1625" s="8" t="s">
        <v>405</v>
      </c>
      <c r="B1625" s="8" t="s">
        <v>406</v>
      </c>
      <c r="C1625" s="8" t="s">
        <v>6076</v>
      </c>
      <c r="D1625" s="8">
        <v>417384</v>
      </c>
      <c r="E1625" s="8" t="s">
        <v>405</v>
      </c>
      <c r="F1625" s="8">
        <v>0</v>
      </c>
      <c r="G1625" s="8">
        <v>5.52</v>
      </c>
      <c r="H1625" s="8">
        <v>5.52</v>
      </c>
      <c r="I1625" s="8">
        <v>0</v>
      </c>
    </row>
    <row r="1626" spans="1:9">
      <c r="A1626" s="8" t="s">
        <v>1467</v>
      </c>
      <c r="B1626" s="8" t="s">
        <v>1468</v>
      </c>
      <c r="C1626" s="8" t="s">
        <v>18</v>
      </c>
      <c r="D1626" s="8" t="s">
        <v>7038</v>
      </c>
      <c r="E1626" s="8" t="s">
        <v>1467</v>
      </c>
      <c r="F1626" s="8">
        <v>0</v>
      </c>
      <c r="G1626" s="8">
        <v>23.18</v>
      </c>
      <c r="H1626" s="8">
        <v>0</v>
      </c>
      <c r="I1626" s="8">
        <v>0</v>
      </c>
    </row>
    <row r="1627" spans="1:9">
      <c r="A1627" s="8" t="s">
        <v>1582</v>
      </c>
      <c r="B1627" s="8" t="s">
        <v>1583</v>
      </c>
      <c r="C1627" s="8" t="s">
        <v>6076</v>
      </c>
      <c r="D1627" s="8" t="s">
        <v>7086</v>
      </c>
      <c r="E1627" s="8" t="s">
        <v>1582</v>
      </c>
      <c r="F1627" s="8">
        <v>0</v>
      </c>
      <c r="G1627" s="8">
        <v>11.18</v>
      </c>
      <c r="H1627" s="8">
        <v>0</v>
      </c>
      <c r="I1627" s="8">
        <v>0</v>
      </c>
    </row>
    <row r="1628" spans="1:9">
      <c r="A1628" s="8" t="s">
        <v>1622</v>
      </c>
      <c r="B1628" s="8" t="s">
        <v>1623</v>
      </c>
      <c r="C1628" s="8" t="s">
        <v>6076</v>
      </c>
      <c r="D1628" s="8" t="s">
        <v>7092</v>
      </c>
      <c r="E1628" s="8" t="s">
        <v>1622</v>
      </c>
      <c r="F1628" s="8">
        <v>0</v>
      </c>
      <c r="G1628" s="8">
        <v>20.64</v>
      </c>
      <c r="H1628" s="8">
        <v>20.64</v>
      </c>
      <c r="I1628" s="8">
        <v>0</v>
      </c>
    </row>
    <row r="1629" spans="1:9">
      <c r="A1629" s="8" t="s">
        <v>1900</v>
      </c>
      <c r="B1629" s="8" t="s">
        <v>1901</v>
      </c>
      <c r="C1629" s="8" t="s">
        <v>7117</v>
      </c>
      <c r="D1629" s="8">
        <v>0</v>
      </c>
      <c r="E1629" s="8" t="s">
        <v>1900</v>
      </c>
      <c r="F1629" s="8">
        <v>0</v>
      </c>
      <c r="G1629" s="8">
        <v>0.19</v>
      </c>
      <c r="H1629" s="8">
        <v>0</v>
      </c>
      <c r="I1629" s="8">
        <v>0</v>
      </c>
    </row>
    <row r="1630" spans="1:9">
      <c r="A1630" s="8" t="s">
        <v>1898</v>
      </c>
      <c r="B1630" s="8" t="s">
        <v>1899</v>
      </c>
      <c r="C1630" s="8" t="s">
        <v>7117</v>
      </c>
      <c r="D1630" s="8">
        <v>0</v>
      </c>
      <c r="E1630" s="8" t="s">
        <v>1898</v>
      </c>
      <c r="F1630" s="8">
        <v>0</v>
      </c>
      <c r="G1630" s="8">
        <v>0.13</v>
      </c>
      <c r="H1630" s="8">
        <v>0</v>
      </c>
      <c r="I1630" s="8">
        <v>0</v>
      </c>
    </row>
    <row r="1631" spans="1:9">
      <c r="A1631" s="8" t="s">
        <v>11729</v>
      </c>
      <c r="B1631" s="8" t="s">
        <v>11730</v>
      </c>
      <c r="C1631" s="8" t="s">
        <v>6076</v>
      </c>
      <c r="D1631" s="8" t="s">
        <v>11731</v>
      </c>
      <c r="E1631" s="8" t="s">
        <v>11729</v>
      </c>
      <c r="F1631" s="8">
        <v>0</v>
      </c>
      <c r="G1631" s="8">
        <v>27.4</v>
      </c>
      <c r="H1631" s="8">
        <v>0</v>
      </c>
      <c r="I1631" s="8" t="s">
        <v>11579</v>
      </c>
    </row>
    <row r="1632" spans="1:9">
      <c r="A1632" s="8">
        <v>112547</v>
      </c>
      <c r="B1632" s="35" t="s">
        <v>4919</v>
      </c>
      <c r="C1632" s="8" t="s">
        <v>4676</v>
      </c>
      <c r="D1632" s="8">
        <v>447579</v>
      </c>
      <c r="E1632" s="8">
        <v>112547</v>
      </c>
      <c r="F1632" s="8">
        <v>0</v>
      </c>
      <c r="G1632" s="8">
        <v>0.09</v>
      </c>
      <c r="H1632" s="8">
        <v>0</v>
      </c>
      <c r="I1632" s="8" t="s">
        <v>4755</v>
      </c>
    </row>
    <row r="1633" spans="1:9">
      <c r="A1633" s="8">
        <v>132000364</v>
      </c>
      <c r="B1633" s="35" t="s">
        <v>5739</v>
      </c>
      <c r="C1633" s="8" t="s">
        <v>4676</v>
      </c>
      <c r="D1633" s="8">
        <v>9000712282</v>
      </c>
      <c r="E1633" s="8">
        <v>132000364</v>
      </c>
      <c r="F1633" s="8">
        <v>0</v>
      </c>
      <c r="G1633" s="8">
        <v>0.2</v>
      </c>
      <c r="H1633" s="8">
        <v>0.35547000000000001</v>
      </c>
      <c r="I1633" s="8" t="s">
        <v>5592</v>
      </c>
    </row>
    <row r="1634" spans="1:9">
      <c r="A1634" s="8" t="s">
        <v>11782</v>
      </c>
      <c r="B1634" s="35" t="s">
        <v>11783</v>
      </c>
      <c r="C1634" s="8" t="s">
        <v>4676</v>
      </c>
      <c r="D1634" s="8">
        <v>0</v>
      </c>
      <c r="E1634" s="8" t="s">
        <v>11782</v>
      </c>
      <c r="F1634" s="8">
        <v>0</v>
      </c>
      <c r="G1634" s="8">
        <v>0</v>
      </c>
      <c r="H1634" s="8">
        <v>1.0000000000000001E-5</v>
      </c>
      <c r="I1634" s="8">
        <v>0</v>
      </c>
    </row>
    <row r="1635" spans="1:9" ht="28.5">
      <c r="A1635" s="8" t="s">
        <v>11776</v>
      </c>
      <c r="B1635" s="35" t="s">
        <v>11777</v>
      </c>
      <c r="C1635" s="8" t="s">
        <v>6076</v>
      </c>
      <c r="D1635" s="8">
        <v>0</v>
      </c>
      <c r="E1635" s="8" t="s">
        <v>11776</v>
      </c>
      <c r="F1635" s="8">
        <v>0</v>
      </c>
      <c r="G1635" s="8">
        <v>0</v>
      </c>
      <c r="H1635" s="8">
        <v>0</v>
      </c>
      <c r="I1635" s="8">
        <v>0</v>
      </c>
    </row>
    <row r="1636" spans="1:9">
      <c r="A1636" s="8">
        <v>112167</v>
      </c>
      <c r="B1636" s="35" t="s">
        <v>4775</v>
      </c>
      <c r="C1636" s="8" t="s">
        <v>4676</v>
      </c>
      <c r="D1636" s="8">
        <v>105450</v>
      </c>
      <c r="E1636" s="8">
        <v>112167</v>
      </c>
      <c r="F1636" s="8">
        <v>0</v>
      </c>
      <c r="G1636" s="8">
        <v>0</v>
      </c>
      <c r="H1636" s="8">
        <v>0</v>
      </c>
      <c r="I1636" s="8" t="s">
        <v>4755</v>
      </c>
    </row>
    <row r="1637" spans="1:9">
      <c r="A1637" s="8">
        <v>210510011</v>
      </c>
      <c r="B1637" s="35" t="s">
        <v>7368</v>
      </c>
      <c r="C1637" s="8" t="s">
        <v>4676</v>
      </c>
      <c r="D1637" s="8">
        <v>91008100</v>
      </c>
      <c r="E1637" s="8">
        <v>210510011</v>
      </c>
      <c r="F1637" s="8">
        <v>0</v>
      </c>
      <c r="G1637" s="8">
        <v>0.05</v>
      </c>
      <c r="H1637" s="8">
        <v>0</v>
      </c>
      <c r="I1637" s="8">
        <v>0</v>
      </c>
    </row>
    <row r="1638" spans="1:9" ht="28.5">
      <c r="A1638" s="8" t="s">
        <v>10791</v>
      </c>
      <c r="B1638" s="35" t="s">
        <v>10792</v>
      </c>
      <c r="C1638" s="8" t="s">
        <v>6076</v>
      </c>
      <c r="D1638" s="8">
        <v>316981</v>
      </c>
      <c r="E1638" s="8" t="s">
        <v>10791</v>
      </c>
      <c r="F1638" s="8">
        <v>0</v>
      </c>
      <c r="G1638" s="8">
        <v>0</v>
      </c>
      <c r="H1638" s="8">
        <v>0</v>
      </c>
      <c r="I1638" s="8" t="s">
        <v>5634</v>
      </c>
    </row>
    <row r="1639" spans="1:9">
      <c r="A1639" s="8" t="s">
        <v>12087</v>
      </c>
      <c r="B1639" s="35" t="s">
        <v>12088</v>
      </c>
      <c r="C1639" s="8" t="s">
        <v>6076</v>
      </c>
      <c r="D1639" s="8">
        <v>0</v>
      </c>
      <c r="E1639" s="8" t="s">
        <v>12087</v>
      </c>
      <c r="F1639" s="8">
        <v>0</v>
      </c>
      <c r="G1639" s="8">
        <v>0</v>
      </c>
      <c r="H1639" s="8">
        <v>0</v>
      </c>
      <c r="I1639" s="8" t="s">
        <v>7245</v>
      </c>
    </row>
    <row r="1640" spans="1:9">
      <c r="A1640" s="8" t="s">
        <v>1844</v>
      </c>
      <c r="B1640" s="35" t="s">
        <v>1845</v>
      </c>
      <c r="C1640" s="8" t="s">
        <v>7117</v>
      </c>
      <c r="D1640" s="8">
        <v>0</v>
      </c>
      <c r="E1640" s="8" t="s">
        <v>1844</v>
      </c>
      <c r="F1640" s="8">
        <v>0</v>
      </c>
      <c r="G1640" s="8">
        <v>0.03</v>
      </c>
      <c r="H1640" s="8">
        <v>0</v>
      </c>
      <c r="I1640" s="8">
        <v>0</v>
      </c>
    </row>
    <row r="1641" spans="1:9">
      <c r="A1641" s="8">
        <v>132010377</v>
      </c>
      <c r="B1641" s="8" t="s">
        <v>6003</v>
      </c>
      <c r="C1641" s="8" t="s">
        <v>4676</v>
      </c>
      <c r="D1641" s="8">
        <v>9000710095</v>
      </c>
      <c r="E1641" s="8">
        <v>132010377</v>
      </c>
      <c r="F1641" s="8">
        <v>0</v>
      </c>
      <c r="G1641" s="8">
        <v>0.26</v>
      </c>
      <c r="H1641" s="8">
        <v>0.26050000000000001</v>
      </c>
      <c r="I1641" s="8">
        <v>0</v>
      </c>
    </row>
    <row r="1642" spans="1:9">
      <c r="A1642" s="8" t="s">
        <v>869</v>
      </c>
      <c r="B1642" s="8" t="s">
        <v>870</v>
      </c>
      <c r="C1642" s="8" t="s">
        <v>6076</v>
      </c>
      <c r="D1642" s="8">
        <v>435484</v>
      </c>
      <c r="E1642" s="8" t="s">
        <v>869</v>
      </c>
      <c r="F1642" s="8">
        <v>0</v>
      </c>
      <c r="G1642" s="8">
        <v>9.1</v>
      </c>
      <c r="H1642" s="8">
        <v>0</v>
      </c>
      <c r="I1642" s="8" t="s">
        <v>5130</v>
      </c>
    </row>
    <row r="1643" spans="1:9">
      <c r="A1643" s="8" t="s">
        <v>1918</v>
      </c>
      <c r="B1643" s="8" t="s">
        <v>1919</v>
      </c>
      <c r="C1643" s="8" t="s">
        <v>7117</v>
      </c>
      <c r="D1643" s="8">
        <v>6457</v>
      </c>
      <c r="E1643" s="8" t="s">
        <v>1918</v>
      </c>
      <c r="F1643" s="8">
        <v>0</v>
      </c>
      <c r="G1643" s="8">
        <v>0.13</v>
      </c>
      <c r="H1643" s="8">
        <v>0</v>
      </c>
      <c r="I1643" s="8">
        <v>0</v>
      </c>
    </row>
    <row r="1644" spans="1:9">
      <c r="A1644" s="8">
        <v>112134</v>
      </c>
      <c r="B1644" s="8" t="s">
        <v>4753</v>
      </c>
      <c r="C1644" s="8" t="s">
        <v>4676</v>
      </c>
      <c r="D1644" s="8">
        <v>596751</v>
      </c>
      <c r="E1644" s="8">
        <v>112134</v>
      </c>
      <c r="F1644" s="8">
        <v>0</v>
      </c>
      <c r="G1644" s="8">
        <v>0</v>
      </c>
      <c r="H1644" s="8">
        <v>0</v>
      </c>
      <c r="I1644" s="8" t="s">
        <v>2055</v>
      </c>
    </row>
    <row r="1645" spans="1:9">
      <c r="A1645" s="8" t="s">
        <v>11723</v>
      </c>
      <c r="B1645" s="8" t="s">
        <v>11724</v>
      </c>
      <c r="C1645" s="8" t="s">
        <v>6076</v>
      </c>
      <c r="D1645" s="8" t="s">
        <v>11725</v>
      </c>
      <c r="E1645" s="8" t="s">
        <v>11723</v>
      </c>
      <c r="F1645" s="8">
        <v>0</v>
      </c>
      <c r="G1645" s="8">
        <v>12.5</v>
      </c>
      <c r="H1645" s="8">
        <v>0</v>
      </c>
      <c r="I1645" s="8" t="s">
        <v>11579</v>
      </c>
    </row>
    <row r="1646" spans="1:9">
      <c r="A1646" s="8" t="s">
        <v>11589</v>
      </c>
      <c r="B1646" s="35" t="s">
        <v>11590</v>
      </c>
      <c r="C1646" s="8" t="s">
        <v>6076</v>
      </c>
      <c r="D1646" s="8" t="s">
        <v>11591</v>
      </c>
      <c r="E1646" s="8" t="s">
        <v>11589</v>
      </c>
      <c r="F1646" s="8">
        <v>0</v>
      </c>
      <c r="G1646" s="8">
        <v>53.62</v>
      </c>
      <c r="H1646" s="8">
        <v>53.62</v>
      </c>
      <c r="I1646" s="8">
        <v>0</v>
      </c>
    </row>
    <row r="1647" spans="1:9" ht="28.5">
      <c r="A1647" s="8">
        <v>256410001</v>
      </c>
      <c r="B1647" s="35" t="s">
        <v>7576</v>
      </c>
      <c r="C1647" s="8" t="s">
        <v>4676</v>
      </c>
      <c r="D1647" s="8">
        <v>0</v>
      </c>
      <c r="E1647" s="8">
        <v>256410001</v>
      </c>
      <c r="F1647" s="8">
        <v>0</v>
      </c>
      <c r="G1647" s="8">
        <v>0.08</v>
      </c>
      <c r="H1647" s="8">
        <v>7.1999999999999995E-2</v>
      </c>
      <c r="I1647" s="8" t="s">
        <v>2115</v>
      </c>
    </row>
    <row r="1648" spans="1:9">
      <c r="A1648" s="8">
        <v>300000114</v>
      </c>
      <c r="B1648" s="8" t="s">
        <v>7808</v>
      </c>
      <c r="C1648" s="8" t="s">
        <v>4676</v>
      </c>
      <c r="D1648" s="8" t="s">
        <v>7809</v>
      </c>
      <c r="E1648" s="8">
        <v>300000114</v>
      </c>
      <c r="F1648" s="8">
        <v>0</v>
      </c>
      <c r="G1648" s="8">
        <v>0.08</v>
      </c>
      <c r="H1648" s="8">
        <v>8.498E-2</v>
      </c>
      <c r="I1648" s="8">
        <v>0</v>
      </c>
    </row>
    <row r="1649" spans="1:9">
      <c r="A1649" s="8" t="s">
        <v>367</v>
      </c>
      <c r="B1649" s="35" t="s">
        <v>368</v>
      </c>
      <c r="C1649" s="8" t="s">
        <v>6076</v>
      </c>
      <c r="D1649" s="8">
        <v>50100217</v>
      </c>
      <c r="E1649" s="8" t="s">
        <v>367</v>
      </c>
      <c r="F1649" s="8">
        <v>0</v>
      </c>
      <c r="G1649" s="8">
        <v>31.25</v>
      </c>
      <c r="H1649" s="8">
        <v>31.35</v>
      </c>
      <c r="I1649" s="8">
        <v>0</v>
      </c>
    </row>
    <row r="1650" spans="1:9">
      <c r="A1650" s="8" t="s">
        <v>1560</v>
      </c>
      <c r="B1650" s="8" t="s">
        <v>1561</v>
      </c>
      <c r="C1650" s="8" t="s">
        <v>6076</v>
      </c>
      <c r="D1650" s="8" t="s">
        <v>7079</v>
      </c>
      <c r="E1650" s="8" t="s">
        <v>1560</v>
      </c>
      <c r="F1650" s="8">
        <v>0</v>
      </c>
      <c r="G1650" s="8">
        <v>12.3</v>
      </c>
      <c r="H1650" s="8">
        <v>0</v>
      </c>
      <c r="I1650" s="8">
        <v>0</v>
      </c>
    </row>
    <row r="1651" spans="1:9">
      <c r="A1651" s="8" t="s">
        <v>11704</v>
      </c>
      <c r="B1651" s="8" t="s">
        <v>11705</v>
      </c>
      <c r="C1651" s="8" t="s">
        <v>6076</v>
      </c>
      <c r="D1651" s="8" t="s">
        <v>11706</v>
      </c>
      <c r="E1651" s="8" t="s">
        <v>11704</v>
      </c>
      <c r="F1651" s="8">
        <v>0</v>
      </c>
      <c r="G1651" s="8">
        <v>0</v>
      </c>
      <c r="H1651" s="8">
        <v>0</v>
      </c>
      <c r="I1651" s="8">
        <v>0</v>
      </c>
    </row>
    <row r="1652" spans="1:9">
      <c r="A1652" s="8" t="s">
        <v>11697</v>
      </c>
      <c r="B1652" s="8" t="s">
        <v>11698</v>
      </c>
      <c r="C1652" s="8" t="s">
        <v>6076</v>
      </c>
      <c r="D1652" s="8">
        <v>0</v>
      </c>
      <c r="E1652" s="8" t="s">
        <v>11697</v>
      </c>
      <c r="F1652" s="8">
        <v>0</v>
      </c>
      <c r="G1652" s="8">
        <v>0</v>
      </c>
      <c r="H1652" s="8">
        <v>0</v>
      </c>
      <c r="I1652" s="8" t="s">
        <v>11675</v>
      </c>
    </row>
    <row r="1653" spans="1:9">
      <c r="A1653" s="8" t="s">
        <v>11691</v>
      </c>
      <c r="B1653" s="8" t="s">
        <v>11692</v>
      </c>
      <c r="C1653" s="8" t="s">
        <v>6076</v>
      </c>
      <c r="D1653" s="8">
        <v>0</v>
      </c>
      <c r="E1653" s="8" t="s">
        <v>11691</v>
      </c>
      <c r="F1653" s="8">
        <v>0</v>
      </c>
      <c r="G1653" s="8">
        <v>0</v>
      </c>
      <c r="H1653" s="8">
        <v>0</v>
      </c>
      <c r="I1653" s="8" t="s">
        <v>11675</v>
      </c>
    </row>
    <row r="1654" spans="1:9">
      <c r="A1654" s="8" t="s">
        <v>1842</v>
      </c>
      <c r="B1654" s="8" t="s">
        <v>1843</v>
      </c>
      <c r="C1654" s="8" t="s">
        <v>7117</v>
      </c>
      <c r="D1654" s="8">
        <v>0</v>
      </c>
      <c r="E1654" s="8" t="s">
        <v>1842</v>
      </c>
      <c r="F1654" s="8">
        <v>0</v>
      </c>
      <c r="G1654" s="8">
        <v>0</v>
      </c>
      <c r="H1654" s="8">
        <v>0</v>
      </c>
      <c r="I1654" s="8">
        <v>0</v>
      </c>
    </row>
    <row r="1655" spans="1:9">
      <c r="A1655" s="8" t="s">
        <v>11676</v>
      </c>
      <c r="B1655" s="8" t="s">
        <v>11677</v>
      </c>
      <c r="C1655" s="8" t="s">
        <v>6076</v>
      </c>
      <c r="D1655" s="8">
        <v>0</v>
      </c>
      <c r="E1655" s="8" t="s">
        <v>11676</v>
      </c>
      <c r="F1655" s="8">
        <v>0</v>
      </c>
      <c r="G1655" s="8">
        <v>0</v>
      </c>
      <c r="H1655" s="8">
        <v>0</v>
      </c>
      <c r="I1655" s="8" t="s">
        <v>11675</v>
      </c>
    </row>
    <row r="1656" spans="1:9">
      <c r="A1656" s="8" t="s">
        <v>11667</v>
      </c>
      <c r="B1656" s="8" t="s">
        <v>11668</v>
      </c>
      <c r="C1656" s="8" t="s">
        <v>6076</v>
      </c>
      <c r="D1656" s="8">
        <v>0</v>
      </c>
      <c r="E1656" s="8" t="s">
        <v>11667</v>
      </c>
      <c r="F1656" s="8">
        <v>0</v>
      </c>
      <c r="G1656" s="8">
        <v>0</v>
      </c>
      <c r="H1656" s="8">
        <v>0</v>
      </c>
      <c r="I1656" s="8" t="s">
        <v>11570</v>
      </c>
    </row>
    <row r="1657" spans="1:9">
      <c r="A1657" s="8">
        <v>355100007</v>
      </c>
      <c r="B1657" s="8" t="s">
        <v>3250</v>
      </c>
      <c r="C1657" s="8" t="s">
        <v>4676</v>
      </c>
      <c r="D1657" s="8">
        <v>518533</v>
      </c>
      <c r="E1657" s="8">
        <v>355100007</v>
      </c>
      <c r="F1657" s="8">
        <v>0</v>
      </c>
      <c r="G1657" s="8">
        <v>0.02</v>
      </c>
      <c r="H1657" s="8">
        <v>2.2269999999999998E-2</v>
      </c>
      <c r="I1657" s="8" t="s">
        <v>8591</v>
      </c>
    </row>
    <row r="1658" spans="1:9">
      <c r="A1658" s="8" t="s">
        <v>199</v>
      </c>
      <c r="B1658" s="8" t="s">
        <v>200</v>
      </c>
      <c r="C1658" s="8" t="s">
        <v>6076</v>
      </c>
      <c r="D1658" s="8">
        <v>9000706719</v>
      </c>
      <c r="E1658" s="8" t="s">
        <v>199</v>
      </c>
      <c r="F1658" s="8">
        <v>0</v>
      </c>
      <c r="G1658" s="8">
        <v>18.649999999999999</v>
      </c>
      <c r="H1658" s="8">
        <v>0</v>
      </c>
      <c r="I1658" s="8">
        <v>0</v>
      </c>
    </row>
    <row r="1659" spans="1:9">
      <c r="A1659" s="8" t="s">
        <v>680</v>
      </c>
      <c r="B1659" s="8" t="s">
        <v>681</v>
      </c>
      <c r="C1659" s="8" t="s">
        <v>6076</v>
      </c>
      <c r="D1659" s="8">
        <v>350108</v>
      </c>
      <c r="E1659" s="8" t="s">
        <v>680</v>
      </c>
      <c r="F1659" s="8">
        <v>0</v>
      </c>
      <c r="G1659" s="8">
        <v>3.85</v>
      </c>
      <c r="H1659" s="8">
        <v>3.85</v>
      </c>
      <c r="I1659" s="8">
        <v>0</v>
      </c>
    </row>
    <row r="1660" spans="1:9">
      <c r="A1660" s="8" t="s">
        <v>437</v>
      </c>
      <c r="B1660" s="35" t="s">
        <v>416</v>
      </c>
      <c r="C1660" s="8" t="s">
        <v>6076</v>
      </c>
      <c r="D1660" s="8">
        <v>0</v>
      </c>
      <c r="E1660" s="8" t="s">
        <v>437</v>
      </c>
      <c r="F1660" s="8">
        <v>0</v>
      </c>
      <c r="G1660" s="8">
        <v>0</v>
      </c>
      <c r="H1660" s="8">
        <v>0</v>
      </c>
      <c r="I1660" s="8">
        <v>0</v>
      </c>
    </row>
    <row r="1661" spans="1:9">
      <c r="A1661" s="8">
        <v>132010369</v>
      </c>
      <c r="B1661" s="8" t="s">
        <v>5995</v>
      </c>
      <c r="C1661" s="8" t="s">
        <v>4676</v>
      </c>
      <c r="D1661" s="8">
        <v>9000710064</v>
      </c>
      <c r="E1661" s="8">
        <v>132010369</v>
      </c>
      <c r="F1661" s="8">
        <v>0</v>
      </c>
      <c r="G1661" s="8">
        <v>0.96</v>
      </c>
      <c r="H1661" s="8">
        <v>0</v>
      </c>
      <c r="I1661" s="8">
        <v>0</v>
      </c>
    </row>
    <row r="1662" spans="1:9">
      <c r="A1662" s="8" t="s">
        <v>361</v>
      </c>
      <c r="B1662" s="8" t="s">
        <v>362</v>
      </c>
      <c r="C1662" s="8" t="s">
        <v>6076</v>
      </c>
      <c r="D1662" s="8">
        <v>50100135</v>
      </c>
      <c r="E1662" s="8" t="s">
        <v>361</v>
      </c>
      <c r="F1662" s="8">
        <v>0</v>
      </c>
      <c r="G1662" s="8">
        <v>9.36</v>
      </c>
      <c r="H1662" s="8">
        <v>9.36</v>
      </c>
      <c r="I1662" s="8">
        <v>0</v>
      </c>
    </row>
    <row r="1663" spans="1:9">
      <c r="A1663" s="8" t="s">
        <v>13947</v>
      </c>
      <c r="B1663" s="8" t="s">
        <v>13948</v>
      </c>
      <c r="C1663" s="8" t="s">
        <v>6076</v>
      </c>
      <c r="D1663" s="8">
        <v>0</v>
      </c>
      <c r="E1663" s="8" t="s">
        <v>13947</v>
      </c>
      <c r="F1663" s="8">
        <v>0</v>
      </c>
      <c r="G1663" s="8">
        <v>0</v>
      </c>
      <c r="H1663" s="8">
        <v>3</v>
      </c>
      <c r="I1663" s="8">
        <v>0</v>
      </c>
    </row>
    <row r="1664" spans="1:9">
      <c r="A1664" s="8">
        <v>132010372</v>
      </c>
      <c r="B1664" s="8" t="s">
        <v>5998</v>
      </c>
      <c r="C1664" s="8" t="s">
        <v>4676</v>
      </c>
      <c r="D1664" s="8">
        <v>9000710216</v>
      </c>
      <c r="E1664" s="8">
        <v>132010372</v>
      </c>
      <c r="F1664" s="8">
        <v>0</v>
      </c>
      <c r="G1664" s="8">
        <v>0.31</v>
      </c>
      <c r="H1664" s="8">
        <v>0</v>
      </c>
      <c r="I1664" s="8">
        <v>0</v>
      </c>
    </row>
    <row r="1665" spans="1:9">
      <c r="A1665" s="8">
        <v>113258</v>
      </c>
      <c r="B1665" s="8" t="s">
        <v>5017</v>
      </c>
      <c r="C1665" s="8" t="s">
        <v>4676</v>
      </c>
      <c r="D1665" s="8">
        <v>5090454275</v>
      </c>
      <c r="E1665" s="8">
        <v>113258</v>
      </c>
      <c r="F1665" s="8">
        <v>0</v>
      </c>
      <c r="G1665" s="8">
        <v>0.12</v>
      </c>
      <c r="H1665" s="8">
        <v>0.10052999999999999</v>
      </c>
      <c r="I1665" s="8">
        <v>0</v>
      </c>
    </row>
    <row r="1666" spans="1:9">
      <c r="A1666" s="8" t="s">
        <v>12075</v>
      </c>
      <c r="B1666" s="8" t="s">
        <v>12076</v>
      </c>
      <c r="C1666" s="8" t="s">
        <v>6076</v>
      </c>
      <c r="D1666" s="8">
        <v>0</v>
      </c>
      <c r="E1666" s="8" t="s">
        <v>12075</v>
      </c>
      <c r="F1666" s="8">
        <v>0</v>
      </c>
      <c r="G1666" s="8">
        <v>0</v>
      </c>
      <c r="H1666" s="8">
        <v>0</v>
      </c>
      <c r="I1666" s="8">
        <v>0</v>
      </c>
    </row>
    <row r="1667" spans="1:9">
      <c r="A1667" s="8">
        <v>200510006</v>
      </c>
      <c r="B1667" s="8" t="s">
        <v>7171</v>
      </c>
      <c r="C1667" s="8" t="s">
        <v>4676</v>
      </c>
      <c r="D1667" s="8">
        <v>893676</v>
      </c>
      <c r="E1667" s="8">
        <v>200510006</v>
      </c>
      <c r="F1667" s="8">
        <v>0</v>
      </c>
      <c r="G1667" s="8">
        <v>2.88</v>
      </c>
      <c r="H1667" s="8">
        <v>2.88</v>
      </c>
      <c r="I1667" s="8">
        <v>0</v>
      </c>
    </row>
    <row r="1668" spans="1:9">
      <c r="A1668" s="8" t="s">
        <v>12092</v>
      </c>
      <c r="B1668" s="8" t="s">
        <v>12093</v>
      </c>
      <c r="C1668" s="8" t="s">
        <v>6076</v>
      </c>
      <c r="D1668" s="8">
        <v>0</v>
      </c>
      <c r="E1668" s="8" t="s">
        <v>12092</v>
      </c>
      <c r="F1668" s="8">
        <v>0</v>
      </c>
      <c r="G1668" s="8">
        <v>0</v>
      </c>
      <c r="H1668" s="8">
        <v>0</v>
      </c>
      <c r="I1668" s="8" t="s">
        <v>7245</v>
      </c>
    </row>
    <row r="1669" spans="1:9">
      <c r="A1669" s="8" t="s">
        <v>516</v>
      </c>
      <c r="B1669" s="8" t="s">
        <v>517</v>
      </c>
      <c r="C1669" s="8" t="s">
        <v>6076</v>
      </c>
      <c r="D1669" s="8">
        <v>8001279839</v>
      </c>
      <c r="E1669" s="8" t="s">
        <v>516</v>
      </c>
      <c r="F1669" s="8">
        <v>0</v>
      </c>
      <c r="G1669" s="8">
        <v>18.43</v>
      </c>
      <c r="H1669" s="8">
        <v>18.452000000000002</v>
      </c>
      <c r="I1669" s="8">
        <v>0</v>
      </c>
    </row>
    <row r="1670" spans="1:9">
      <c r="A1670" s="8" t="s">
        <v>12104</v>
      </c>
      <c r="B1670" s="8" t="s">
        <v>12105</v>
      </c>
      <c r="C1670" s="8" t="s">
        <v>6076</v>
      </c>
      <c r="D1670" s="8">
        <v>0</v>
      </c>
      <c r="E1670" s="8" t="s">
        <v>12104</v>
      </c>
      <c r="F1670" s="8">
        <v>0</v>
      </c>
      <c r="G1670" s="8">
        <v>0</v>
      </c>
      <c r="H1670" s="8">
        <v>1.0000000000000001E-5</v>
      </c>
      <c r="I1670" s="8">
        <v>0</v>
      </c>
    </row>
    <row r="1671" spans="1:9">
      <c r="A1671" s="8" t="s">
        <v>14</v>
      </c>
      <c r="B1671" s="8" t="s">
        <v>15</v>
      </c>
      <c r="C1671" s="8" t="s">
        <v>6076</v>
      </c>
      <c r="D1671" s="8">
        <v>0</v>
      </c>
      <c r="E1671" s="8" t="s">
        <v>14</v>
      </c>
      <c r="F1671" s="8">
        <v>0</v>
      </c>
      <c r="G1671" s="8">
        <v>14.61</v>
      </c>
      <c r="H1671" s="8">
        <v>0</v>
      </c>
      <c r="I1671" s="8">
        <v>0</v>
      </c>
    </row>
    <row r="1672" spans="1:9">
      <c r="A1672" s="8" t="s">
        <v>941</v>
      </c>
      <c r="B1672" s="8" t="s">
        <v>942</v>
      </c>
      <c r="C1672" s="8" t="s">
        <v>6076</v>
      </c>
      <c r="D1672" s="8">
        <v>15302101</v>
      </c>
      <c r="E1672" s="8" t="s">
        <v>941</v>
      </c>
      <c r="F1672" s="8">
        <v>0</v>
      </c>
      <c r="G1672" s="8">
        <v>2.15</v>
      </c>
      <c r="H1672" s="8">
        <v>2.15</v>
      </c>
      <c r="I1672" s="8">
        <v>0</v>
      </c>
    </row>
    <row r="1673" spans="1:9">
      <c r="A1673" s="8" t="s">
        <v>11580</v>
      </c>
      <c r="B1673" s="8" t="s">
        <v>11581</v>
      </c>
      <c r="C1673" s="8" t="s">
        <v>4676</v>
      </c>
      <c r="D1673" s="8">
        <v>0</v>
      </c>
      <c r="E1673" s="8" t="s">
        <v>11580</v>
      </c>
      <c r="F1673" s="8">
        <v>0</v>
      </c>
      <c r="G1673" s="8">
        <v>0</v>
      </c>
      <c r="H1673" s="8">
        <v>0</v>
      </c>
      <c r="I1673" s="8" t="s">
        <v>11579</v>
      </c>
    </row>
    <row r="1674" spans="1:9">
      <c r="A1674" s="8" t="s">
        <v>11575</v>
      </c>
      <c r="B1674" s="8" t="s">
        <v>11576</v>
      </c>
      <c r="C1674" s="8" t="s">
        <v>6076</v>
      </c>
      <c r="D1674" s="8">
        <v>0</v>
      </c>
      <c r="E1674" s="8" t="s">
        <v>11575</v>
      </c>
      <c r="F1674" s="8">
        <v>0</v>
      </c>
      <c r="G1674" s="8">
        <v>0</v>
      </c>
      <c r="H1674" s="8">
        <v>0</v>
      </c>
      <c r="I1674" s="8" t="s">
        <v>11570</v>
      </c>
    </row>
    <row r="1675" spans="1:9">
      <c r="A1675" s="8">
        <v>112503</v>
      </c>
      <c r="B1675" s="8" t="s">
        <v>4887</v>
      </c>
      <c r="C1675" s="8" t="s">
        <v>4676</v>
      </c>
      <c r="D1675" s="8">
        <v>110233</v>
      </c>
      <c r="E1675" s="8">
        <v>112503</v>
      </c>
      <c r="F1675" s="8">
        <v>0</v>
      </c>
      <c r="G1675" s="8">
        <v>0</v>
      </c>
      <c r="H1675" s="8">
        <v>0</v>
      </c>
      <c r="I1675" s="8" t="s">
        <v>4814</v>
      </c>
    </row>
    <row r="1676" spans="1:9">
      <c r="A1676" s="8" t="s">
        <v>13656</v>
      </c>
      <c r="B1676" s="8" t="s">
        <v>13657</v>
      </c>
      <c r="C1676" s="8" t="s">
        <v>6076</v>
      </c>
      <c r="D1676" s="8">
        <v>0</v>
      </c>
      <c r="E1676" s="8" t="s">
        <v>13656</v>
      </c>
      <c r="F1676" s="8">
        <v>0</v>
      </c>
      <c r="G1676" s="8">
        <v>0.01</v>
      </c>
      <c r="H1676" s="8">
        <v>5.0000000000000001E-3</v>
      </c>
      <c r="I1676" s="8">
        <v>0</v>
      </c>
    </row>
    <row r="1677" spans="1:9">
      <c r="A1677" s="8" t="s">
        <v>12168</v>
      </c>
      <c r="B1677" s="8" t="s">
        <v>12169</v>
      </c>
      <c r="C1677" s="8" t="s">
        <v>6076</v>
      </c>
      <c r="D1677" s="8">
        <v>0</v>
      </c>
      <c r="E1677" s="8" t="s">
        <v>12168</v>
      </c>
      <c r="F1677" s="8">
        <v>0</v>
      </c>
      <c r="G1677" s="8">
        <v>0</v>
      </c>
      <c r="H1677" s="8">
        <v>0</v>
      </c>
      <c r="I1677" s="8">
        <v>0</v>
      </c>
    </row>
    <row r="1678" spans="1:9">
      <c r="A1678" s="8">
        <v>112552</v>
      </c>
      <c r="B1678" s="8" t="s">
        <v>4923</v>
      </c>
      <c r="C1678" s="8" t="s">
        <v>4676</v>
      </c>
      <c r="D1678" s="8">
        <v>333898</v>
      </c>
      <c r="E1678" s="8">
        <v>112552</v>
      </c>
      <c r="F1678" s="8">
        <v>0</v>
      </c>
      <c r="G1678" s="8">
        <v>0.06</v>
      </c>
      <c r="H1678" s="8">
        <v>6.0999999999999999E-2</v>
      </c>
      <c r="I1678" s="8" t="s">
        <v>4768</v>
      </c>
    </row>
    <row r="1679" spans="1:9">
      <c r="A1679" s="8">
        <v>132010141</v>
      </c>
      <c r="B1679" s="8" t="s">
        <v>5876</v>
      </c>
      <c r="C1679" s="8" t="s">
        <v>4676</v>
      </c>
      <c r="D1679" s="8">
        <v>5090469614</v>
      </c>
      <c r="E1679" s="8">
        <v>132010141</v>
      </c>
      <c r="F1679" s="8">
        <v>0</v>
      </c>
      <c r="G1679" s="8">
        <v>0.09</v>
      </c>
      <c r="H1679" s="8">
        <v>0.18209999999999998</v>
      </c>
      <c r="I1679" s="8" t="s">
        <v>4732</v>
      </c>
    </row>
    <row r="1680" spans="1:9">
      <c r="A1680" s="8">
        <v>208510002</v>
      </c>
      <c r="B1680" s="8" t="s">
        <v>7321</v>
      </c>
      <c r="C1680" s="8" t="s">
        <v>4676</v>
      </c>
      <c r="D1680" s="8">
        <v>242373</v>
      </c>
      <c r="E1680" s="8">
        <v>208510002</v>
      </c>
      <c r="F1680" s="8">
        <v>0</v>
      </c>
      <c r="G1680" s="8">
        <v>0</v>
      </c>
      <c r="H1680" s="8">
        <v>0</v>
      </c>
      <c r="I1680" s="8" t="s">
        <v>7245</v>
      </c>
    </row>
    <row r="1681" spans="1:9">
      <c r="A1681" s="8" t="s">
        <v>349</v>
      </c>
      <c r="B1681" s="8" t="s">
        <v>350</v>
      </c>
      <c r="C1681" s="8" t="s">
        <v>6076</v>
      </c>
      <c r="D1681" s="8">
        <v>50100393</v>
      </c>
      <c r="E1681" s="8" t="s">
        <v>349</v>
      </c>
      <c r="F1681" s="8">
        <v>0</v>
      </c>
      <c r="G1681" s="8">
        <v>23.9</v>
      </c>
      <c r="H1681" s="8">
        <v>23.9</v>
      </c>
      <c r="I1681" s="8" t="s">
        <v>3083</v>
      </c>
    </row>
    <row r="1682" spans="1:9">
      <c r="A1682" s="8">
        <v>238500003</v>
      </c>
      <c r="B1682" s="8" t="s">
        <v>13949</v>
      </c>
      <c r="C1682" s="8" t="s">
        <v>4676</v>
      </c>
      <c r="D1682" s="8">
        <v>21670</v>
      </c>
      <c r="E1682" s="8">
        <v>238500003</v>
      </c>
      <c r="F1682" s="8">
        <v>0</v>
      </c>
      <c r="G1682" s="8">
        <v>0.01</v>
      </c>
      <c r="H1682" s="8">
        <v>5.0000000000000001E-3</v>
      </c>
      <c r="I1682" s="8" t="s">
        <v>1974</v>
      </c>
    </row>
    <row r="1683" spans="1:9">
      <c r="A1683" s="8">
        <v>112399</v>
      </c>
      <c r="B1683" s="8" t="s">
        <v>4843</v>
      </c>
      <c r="C1683" s="8" t="s">
        <v>4676</v>
      </c>
      <c r="D1683" s="8">
        <v>581105</v>
      </c>
      <c r="E1683" s="8">
        <v>112399</v>
      </c>
      <c r="F1683" s="8">
        <v>0</v>
      </c>
      <c r="G1683" s="8">
        <v>4.12</v>
      </c>
      <c r="H1683" s="8">
        <v>4.12</v>
      </c>
      <c r="I1683" s="8" t="s">
        <v>4768</v>
      </c>
    </row>
    <row r="1684" spans="1:9">
      <c r="A1684" s="8" t="s">
        <v>347</v>
      </c>
      <c r="B1684" s="8" t="s">
        <v>348</v>
      </c>
      <c r="C1684" s="8" t="s">
        <v>6076</v>
      </c>
      <c r="D1684" s="8">
        <v>50100315</v>
      </c>
      <c r="E1684" s="8" t="s">
        <v>347</v>
      </c>
      <c r="F1684" s="8">
        <v>0</v>
      </c>
      <c r="G1684" s="8">
        <v>14.2</v>
      </c>
      <c r="H1684" s="8">
        <v>14.2</v>
      </c>
      <c r="I1684" s="8" t="s">
        <v>3083</v>
      </c>
    </row>
    <row r="1685" spans="1:9">
      <c r="A1685" s="8" t="s">
        <v>13652</v>
      </c>
      <c r="B1685" s="8" t="s">
        <v>13653</v>
      </c>
      <c r="C1685" s="8" t="s">
        <v>6076</v>
      </c>
      <c r="D1685" s="8">
        <v>0</v>
      </c>
      <c r="E1685" s="8" t="s">
        <v>13652</v>
      </c>
      <c r="F1685" s="8">
        <v>0</v>
      </c>
      <c r="G1685" s="8">
        <v>0.01</v>
      </c>
      <c r="H1685" s="8">
        <v>5.0000000000000001E-3</v>
      </c>
      <c r="I1685" s="8">
        <v>0</v>
      </c>
    </row>
    <row r="1686" spans="1:9">
      <c r="A1686" s="8" t="s">
        <v>1896</v>
      </c>
      <c r="B1686" s="8" t="s">
        <v>1897</v>
      </c>
      <c r="C1686" s="8" t="s">
        <v>7117</v>
      </c>
      <c r="D1686" s="8">
        <v>15187</v>
      </c>
      <c r="E1686" s="8" t="s">
        <v>1896</v>
      </c>
      <c r="F1686" s="8">
        <v>0</v>
      </c>
      <c r="G1686" s="8">
        <v>0.1</v>
      </c>
      <c r="H1686" s="8">
        <v>0.10073</v>
      </c>
      <c r="I1686" s="8">
        <v>0</v>
      </c>
    </row>
    <row r="1687" spans="1:9">
      <c r="A1687" s="8" t="s">
        <v>1529</v>
      </c>
      <c r="B1687" s="8" t="s">
        <v>1530</v>
      </c>
      <c r="C1687" s="8" t="s">
        <v>6076</v>
      </c>
      <c r="D1687" s="8" t="s">
        <v>7064</v>
      </c>
      <c r="E1687" s="8" t="s">
        <v>1529</v>
      </c>
      <c r="F1687" s="8">
        <v>0</v>
      </c>
      <c r="G1687" s="8">
        <v>22.69</v>
      </c>
      <c r="H1687" s="8">
        <v>0</v>
      </c>
      <c r="I1687" s="8">
        <v>0</v>
      </c>
    </row>
    <row r="1688" spans="1:9">
      <c r="A1688" s="8">
        <v>238010208</v>
      </c>
      <c r="B1688" s="8" t="s">
        <v>7555</v>
      </c>
      <c r="C1688" s="8" t="s">
        <v>4676</v>
      </c>
      <c r="D1688" s="8">
        <v>25167</v>
      </c>
      <c r="E1688" s="8">
        <v>238010208</v>
      </c>
      <c r="F1688" s="8">
        <v>0</v>
      </c>
      <c r="G1688" s="8">
        <v>0</v>
      </c>
      <c r="H1688" s="8">
        <v>0</v>
      </c>
      <c r="I1688" s="8" t="s">
        <v>7532</v>
      </c>
    </row>
    <row r="1689" spans="1:9">
      <c r="A1689" s="8">
        <v>112413</v>
      </c>
      <c r="B1689" s="8" t="s">
        <v>4848</v>
      </c>
      <c r="C1689" s="8" t="s">
        <v>4676</v>
      </c>
      <c r="D1689" s="8">
        <v>544322</v>
      </c>
      <c r="E1689" s="8">
        <v>112413</v>
      </c>
      <c r="F1689" s="8">
        <v>0</v>
      </c>
      <c r="G1689" s="8">
        <v>0</v>
      </c>
      <c r="H1689" s="8">
        <v>0</v>
      </c>
      <c r="I1689" s="8">
        <v>0</v>
      </c>
    </row>
    <row r="1690" spans="1:9">
      <c r="A1690" s="8" t="s">
        <v>11541</v>
      </c>
      <c r="B1690" s="8" t="s">
        <v>11542</v>
      </c>
      <c r="C1690" s="8" t="s">
        <v>6076</v>
      </c>
      <c r="D1690" s="8" t="s">
        <v>11543</v>
      </c>
      <c r="E1690" s="8" t="s">
        <v>11541</v>
      </c>
      <c r="F1690" s="8">
        <v>0</v>
      </c>
      <c r="G1690" s="8">
        <v>0</v>
      </c>
      <c r="H1690" s="8">
        <v>0</v>
      </c>
      <c r="I1690" s="8">
        <v>0</v>
      </c>
    </row>
    <row r="1691" spans="1:9">
      <c r="A1691" s="8" t="s">
        <v>215</v>
      </c>
      <c r="B1691" s="8" t="s">
        <v>216</v>
      </c>
      <c r="C1691" s="8" t="s">
        <v>6076</v>
      </c>
      <c r="D1691" s="8">
        <v>15302341</v>
      </c>
      <c r="E1691" s="8" t="s">
        <v>215</v>
      </c>
      <c r="F1691" s="8">
        <v>0</v>
      </c>
      <c r="G1691" s="8">
        <v>0</v>
      </c>
      <c r="H1691" s="8">
        <v>0</v>
      </c>
      <c r="I1691" s="8">
        <v>0</v>
      </c>
    </row>
    <row r="1692" spans="1:9">
      <c r="A1692" s="8">
        <v>208510010</v>
      </c>
      <c r="B1692" s="8" t="s">
        <v>7329</v>
      </c>
      <c r="C1692" s="8" t="s">
        <v>4676</v>
      </c>
      <c r="D1692" s="8">
        <v>242189</v>
      </c>
      <c r="E1692" s="8">
        <v>208510010</v>
      </c>
      <c r="F1692" s="8">
        <v>0</v>
      </c>
      <c r="G1692" s="8">
        <v>0</v>
      </c>
      <c r="H1692" s="8">
        <v>0</v>
      </c>
      <c r="I1692" s="8" t="s">
        <v>7245</v>
      </c>
    </row>
    <row r="1693" spans="1:9">
      <c r="A1693" s="8">
        <v>300000235</v>
      </c>
      <c r="B1693" s="8" t="s">
        <v>7964</v>
      </c>
      <c r="C1693" s="8" t="s">
        <v>4676</v>
      </c>
      <c r="D1693" s="8">
        <v>60400059</v>
      </c>
      <c r="E1693" s="8">
        <v>300000235</v>
      </c>
      <c r="F1693" s="8">
        <v>0</v>
      </c>
      <c r="G1693" s="8">
        <v>0</v>
      </c>
      <c r="H1693" s="8">
        <v>0</v>
      </c>
      <c r="I1693" s="8" t="s">
        <v>6327</v>
      </c>
    </row>
    <row r="1694" spans="1:9">
      <c r="A1694" s="8">
        <v>202510005</v>
      </c>
      <c r="B1694" s="8" t="s">
        <v>13950</v>
      </c>
      <c r="C1694" s="8" t="s">
        <v>4676</v>
      </c>
      <c r="D1694" s="8">
        <v>47698</v>
      </c>
      <c r="E1694" s="8">
        <v>202510005</v>
      </c>
      <c r="F1694" s="8">
        <v>0</v>
      </c>
      <c r="G1694" s="8">
        <v>0.01</v>
      </c>
      <c r="H1694" s="8">
        <v>0.05</v>
      </c>
      <c r="I1694" s="8" t="s">
        <v>2419</v>
      </c>
    </row>
    <row r="1695" spans="1:9">
      <c r="A1695" s="8" t="s">
        <v>13951</v>
      </c>
      <c r="B1695" s="8" t="s">
        <v>13952</v>
      </c>
      <c r="C1695" s="8" t="s">
        <v>6076</v>
      </c>
      <c r="D1695" s="8">
        <v>0</v>
      </c>
      <c r="E1695" s="8" t="s">
        <v>13951</v>
      </c>
      <c r="F1695" s="8">
        <v>0</v>
      </c>
      <c r="G1695" s="8">
        <v>10</v>
      </c>
      <c r="H1695" s="8">
        <v>10</v>
      </c>
      <c r="I1695" s="8">
        <v>0</v>
      </c>
    </row>
    <row r="1696" spans="1:9">
      <c r="A1696" s="8" t="s">
        <v>939</v>
      </c>
      <c r="B1696" s="8" t="s">
        <v>940</v>
      </c>
      <c r="C1696" s="8" t="s">
        <v>6076</v>
      </c>
      <c r="D1696" s="8">
        <v>0</v>
      </c>
      <c r="E1696" s="8" t="s">
        <v>939</v>
      </c>
      <c r="F1696" s="8">
        <v>0</v>
      </c>
      <c r="G1696" s="8">
        <v>1.57</v>
      </c>
      <c r="H1696" s="8">
        <v>1.65</v>
      </c>
      <c r="I1696" s="8" t="s">
        <v>6924</v>
      </c>
    </row>
    <row r="1697" spans="1:9">
      <c r="A1697" s="8">
        <v>300000232</v>
      </c>
      <c r="B1697" s="8" t="s">
        <v>7961</v>
      </c>
      <c r="C1697" s="8" t="s">
        <v>4676</v>
      </c>
      <c r="D1697" s="8">
        <v>60400025</v>
      </c>
      <c r="E1697" s="8">
        <v>300000232</v>
      </c>
      <c r="F1697" s="8">
        <v>0</v>
      </c>
      <c r="G1697" s="8">
        <v>0</v>
      </c>
      <c r="H1697" s="8">
        <v>0</v>
      </c>
      <c r="I1697" s="8" t="s">
        <v>6327</v>
      </c>
    </row>
    <row r="1698" spans="1:9">
      <c r="A1698" s="8" t="s">
        <v>13953</v>
      </c>
      <c r="B1698" s="8" t="s">
        <v>13954</v>
      </c>
      <c r="C1698" s="8" t="s">
        <v>6076</v>
      </c>
      <c r="D1698" s="8">
        <v>0</v>
      </c>
      <c r="E1698" s="8" t="s">
        <v>13953</v>
      </c>
      <c r="F1698" s="8">
        <v>0</v>
      </c>
      <c r="G1698" s="8">
        <v>0</v>
      </c>
      <c r="H1698" s="8">
        <v>5.0000000000000001E-3</v>
      </c>
      <c r="I1698" s="8">
        <v>0</v>
      </c>
    </row>
    <row r="1699" spans="1:9">
      <c r="A1699" s="8" t="s">
        <v>341</v>
      </c>
      <c r="B1699" s="8" t="s">
        <v>342</v>
      </c>
      <c r="C1699" s="8" t="s">
        <v>6076</v>
      </c>
      <c r="D1699" s="8">
        <v>50100333</v>
      </c>
      <c r="E1699" s="8" t="s">
        <v>341</v>
      </c>
      <c r="F1699" s="8">
        <v>0</v>
      </c>
      <c r="G1699" s="8">
        <v>7.74</v>
      </c>
      <c r="H1699" s="8">
        <v>7.7439999999999998</v>
      </c>
      <c r="I1699" s="8" t="s">
        <v>6327</v>
      </c>
    </row>
    <row r="1700" spans="1:9">
      <c r="A1700" s="8" t="s">
        <v>1584</v>
      </c>
      <c r="B1700" s="8" t="s">
        <v>1585</v>
      </c>
      <c r="C1700" s="8" t="s">
        <v>6076</v>
      </c>
      <c r="D1700" s="8" t="s">
        <v>7087</v>
      </c>
      <c r="E1700" s="8" t="s">
        <v>1584</v>
      </c>
      <c r="F1700" s="8">
        <v>0</v>
      </c>
      <c r="G1700" s="8">
        <v>4.6399999999999997</v>
      </c>
      <c r="H1700" s="8">
        <v>4.6436800000000007</v>
      </c>
      <c r="I1700" s="8">
        <v>0</v>
      </c>
    </row>
    <row r="1701" spans="1:9">
      <c r="A1701" s="8" t="s">
        <v>11354</v>
      </c>
      <c r="B1701" s="8" t="s">
        <v>11355</v>
      </c>
      <c r="C1701" s="8" t="s">
        <v>6076</v>
      </c>
      <c r="D1701" s="8" t="s">
        <v>11356</v>
      </c>
      <c r="E1701" s="8" t="s">
        <v>11354</v>
      </c>
      <c r="F1701" s="8">
        <v>0</v>
      </c>
      <c r="G1701" s="8">
        <v>13.2</v>
      </c>
      <c r="H1701" s="8">
        <v>0</v>
      </c>
      <c r="I1701" s="8">
        <v>0</v>
      </c>
    </row>
    <row r="1702" spans="1:9">
      <c r="A1702" s="8" t="s">
        <v>11347</v>
      </c>
      <c r="B1702" s="8" t="s">
        <v>11348</v>
      </c>
      <c r="C1702" s="8" t="s">
        <v>6076</v>
      </c>
      <c r="D1702" s="8" t="s">
        <v>11349</v>
      </c>
      <c r="E1702" s="8" t="s">
        <v>11347</v>
      </c>
      <c r="F1702" s="8">
        <v>0</v>
      </c>
      <c r="G1702" s="8">
        <v>49.9</v>
      </c>
      <c r="H1702" s="8">
        <v>0</v>
      </c>
      <c r="I1702" s="8">
        <v>0</v>
      </c>
    </row>
    <row r="1703" spans="1:9">
      <c r="A1703" s="8" t="s">
        <v>1283</v>
      </c>
      <c r="B1703" s="8" t="s">
        <v>1284</v>
      </c>
      <c r="C1703" s="8" t="s">
        <v>6076</v>
      </c>
      <c r="D1703" s="8">
        <v>316301</v>
      </c>
      <c r="E1703" s="8" t="s">
        <v>1283</v>
      </c>
      <c r="F1703" s="8">
        <v>0</v>
      </c>
      <c r="G1703" s="8">
        <v>4.6500000000000004</v>
      </c>
      <c r="H1703" s="8">
        <v>4.6500000000000004</v>
      </c>
      <c r="I1703" s="8">
        <v>0</v>
      </c>
    </row>
    <row r="1704" spans="1:9">
      <c r="A1704" s="8" t="s">
        <v>19</v>
      </c>
      <c r="B1704" s="8" t="s">
        <v>20</v>
      </c>
      <c r="C1704" s="8" t="s">
        <v>6076</v>
      </c>
      <c r="D1704" s="8">
        <v>0</v>
      </c>
      <c r="E1704" s="8" t="s">
        <v>19</v>
      </c>
      <c r="F1704" s="8">
        <v>0</v>
      </c>
      <c r="G1704" s="8">
        <v>2.8</v>
      </c>
      <c r="H1704" s="8">
        <v>0</v>
      </c>
      <c r="I1704" s="8">
        <v>0</v>
      </c>
    </row>
    <row r="1705" spans="1:9">
      <c r="A1705" s="8" t="s">
        <v>438</v>
      </c>
      <c r="B1705" s="8" t="s">
        <v>439</v>
      </c>
      <c r="C1705" s="8" t="s">
        <v>6076</v>
      </c>
      <c r="D1705" s="8" t="s">
        <v>6947</v>
      </c>
      <c r="E1705" s="8" t="s">
        <v>438</v>
      </c>
      <c r="F1705" s="8">
        <v>0</v>
      </c>
      <c r="G1705" s="8">
        <v>45</v>
      </c>
      <c r="H1705" s="8">
        <v>45</v>
      </c>
      <c r="I1705" s="8">
        <v>0</v>
      </c>
    </row>
    <row r="1706" spans="1:9">
      <c r="A1706" s="8">
        <v>132100483</v>
      </c>
      <c r="B1706" s="8" t="s">
        <v>2880</v>
      </c>
      <c r="C1706" s="8" t="s">
        <v>4676</v>
      </c>
      <c r="D1706" s="8">
        <v>8001074309</v>
      </c>
      <c r="E1706" s="8">
        <v>132100483</v>
      </c>
      <c r="F1706" s="8">
        <v>0</v>
      </c>
      <c r="G1706" s="8">
        <v>0.26</v>
      </c>
      <c r="H1706" s="8">
        <v>0.24822999999999998</v>
      </c>
      <c r="I1706" s="8" t="s">
        <v>6050</v>
      </c>
    </row>
    <row r="1707" spans="1:9">
      <c r="A1707" s="8" t="s">
        <v>1616</v>
      </c>
      <c r="B1707" s="8" t="s">
        <v>1617</v>
      </c>
      <c r="C1707" s="8" t="s">
        <v>6076</v>
      </c>
      <c r="D1707" s="8">
        <v>0</v>
      </c>
      <c r="E1707" s="8" t="s">
        <v>1616</v>
      </c>
      <c r="F1707" s="8">
        <v>0</v>
      </c>
      <c r="G1707" s="8">
        <v>34.799999999999997</v>
      </c>
      <c r="H1707" s="8">
        <v>0</v>
      </c>
      <c r="I1707" s="8">
        <v>0</v>
      </c>
    </row>
    <row r="1708" spans="1:9">
      <c r="A1708" s="8" t="s">
        <v>11519</v>
      </c>
      <c r="B1708" s="8" t="s">
        <v>11520</v>
      </c>
      <c r="C1708" s="8" t="s">
        <v>4676</v>
      </c>
      <c r="D1708" s="8">
        <v>0</v>
      </c>
      <c r="E1708" s="8" t="s">
        <v>11519</v>
      </c>
      <c r="F1708" s="8">
        <v>0</v>
      </c>
      <c r="G1708" s="8">
        <v>0</v>
      </c>
      <c r="H1708" s="8">
        <v>0</v>
      </c>
      <c r="I1708" s="8" t="s">
        <v>11509</v>
      </c>
    </row>
    <row r="1709" spans="1:9">
      <c r="A1709" s="8" t="s">
        <v>899</v>
      </c>
      <c r="B1709" s="8" t="s">
        <v>900</v>
      </c>
      <c r="C1709" s="8" t="s">
        <v>6076</v>
      </c>
      <c r="D1709" s="8">
        <v>8001037992</v>
      </c>
      <c r="E1709" s="8" t="s">
        <v>899</v>
      </c>
      <c r="F1709" s="8">
        <v>0</v>
      </c>
      <c r="G1709" s="8">
        <v>6.14</v>
      </c>
      <c r="H1709" s="8">
        <v>6.1379999999999999</v>
      </c>
      <c r="I1709" s="8">
        <v>0</v>
      </c>
    </row>
    <row r="1710" spans="1:9">
      <c r="A1710" s="8" t="s">
        <v>1491</v>
      </c>
      <c r="B1710" s="8" t="s">
        <v>1492</v>
      </c>
      <c r="C1710" s="8" t="s">
        <v>6076</v>
      </c>
      <c r="D1710" s="8">
        <v>62</v>
      </c>
      <c r="E1710" s="8" t="s">
        <v>1491</v>
      </c>
      <c r="F1710" s="8">
        <v>0</v>
      </c>
      <c r="G1710" s="8">
        <v>0</v>
      </c>
      <c r="H1710" s="8">
        <v>0</v>
      </c>
      <c r="I1710" s="8">
        <v>0</v>
      </c>
    </row>
    <row r="1711" spans="1:9">
      <c r="A1711" s="8" t="s">
        <v>1970</v>
      </c>
      <c r="B1711" s="8" t="s">
        <v>1971</v>
      </c>
      <c r="C1711" s="8" t="s">
        <v>6076</v>
      </c>
      <c r="D1711" s="8">
        <v>0</v>
      </c>
      <c r="E1711" s="8" t="s">
        <v>1970</v>
      </c>
      <c r="F1711" s="8">
        <v>0</v>
      </c>
      <c r="G1711" s="8">
        <v>0.85</v>
      </c>
      <c r="H1711" s="8">
        <v>0</v>
      </c>
      <c r="I1711" s="8">
        <v>0</v>
      </c>
    </row>
    <row r="1712" spans="1:9">
      <c r="A1712" s="8">
        <v>208510011</v>
      </c>
      <c r="B1712" s="8" t="s">
        <v>7330</v>
      </c>
      <c r="C1712" s="8" t="s">
        <v>4676</v>
      </c>
      <c r="D1712" s="8">
        <v>242154</v>
      </c>
      <c r="E1712" s="8">
        <v>208510011</v>
      </c>
      <c r="F1712" s="8">
        <v>0</v>
      </c>
      <c r="G1712" s="8">
        <v>0</v>
      </c>
      <c r="H1712" s="8">
        <v>0</v>
      </c>
      <c r="I1712" s="8" t="s">
        <v>7245</v>
      </c>
    </row>
    <row r="1713" spans="1:9">
      <c r="A1713" s="8">
        <v>208510013</v>
      </c>
      <c r="B1713" s="8" t="s">
        <v>7332</v>
      </c>
      <c r="C1713" s="8" t="s">
        <v>4676</v>
      </c>
      <c r="D1713" s="8">
        <v>242271</v>
      </c>
      <c r="E1713" s="8">
        <v>208510013</v>
      </c>
      <c r="F1713" s="8">
        <v>0</v>
      </c>
      <c r="G1713" s="8">
        <v>0</v>
      </c>
      <c r="H1713" s="8">
        <v>0</v>
      </c>
      <c r="I1713" s="8" t="s">
        <v>7245</v>
      </c>
    </row>
    <row r="1714" spans="1:9">
      <c r="A1714" s="8">
        <v>112771</v>
      </c>
      <c r="B1714" s="8" t="s">
        <v>4985</v>
      </c>
      <c r="C1714" s="8" t="s">
        <v>4676</v>
      </c>
      <c r="D1714" s="8">
        <v>145618</v>
      </c>
      <c r="E1714" s="8">
        <v>112771</v>
      </c>
      <c r="F1714" s="8">
        <v>0</v>
      </c>
      <c r="G1714" s="8">
        <v>0.09</v>
      </c>
      <c r="H1714" s="8">
        <v>8.5440000000000002E-2</v>
      </c>
      <c r="I1714" s="8">
        <v>0</v>
      </c>
    </row>
    <row r="1715" spans="1:9">
      <c r="A1715" s="8">
        <v>112188</v>
      </c>
      <c r="B1715" s="8" t="s">
        <v>4791</v>
      </c>
      <c r="C1715" s="8" t="s">
        <v>4676</v>
      </c>
      <c r="D1715" s="8">
        <v>161365</v>
      </c>
      <c r="E1715" s="8">
        <v>112188</v>
      </c>
      <c r="F1715" s="8">
        <v>0</v>
      </c>
      <c r="G1715" s="8">
        <v>0</v>
      </c>
      <c r="H1715" s="8">
        <v>0</v>
      </c>
      <c r="I1715" s="8" t="s">
        <v>4755</v>
      </c>
    </row>
    <row r="1716" spans="1:9">
      <c r="A1716" s="8" t="s">
        <v>1606</v>
      </c>
      <c r="B1716" s="8" t="s">
        <v>1607</v>
      </c>
      <c r="C1716" s="8" t="s">
        <v>6076</v>
      </c>
      <c r="D1716" s="8">
        <v>0</v>
      </c>
      <c r="E1716" s="8" t="s">
        <v>1606</v>
      </c>
      <c r="F1716" s="8">
        <v>0</v>
      </c>
      <c r="G1716" s="8">
        <v>9.98</v>
      </c>
      <c r="H1716" s="8">
        <v>0</v>
      </c>
      <c r="I1716" s="8">
        <v>0</v>
      </c>
    </row>
    <row r="1717" spans="1:9">
      <c r="A1717" s="8">
        <v>113202</v>
      </c>
      <c r="B1717" s="8" t="s">
        <v>5001</v>
      </c>
      <c r="C1717" s="8" t="s">
        <v>4676</v>
      </c>
      <c r="D1717" s="8">
        <v>5090465569</v>
      </c>
      <c r="E1717" s="8">
        <v>113202</v>
      </c>
      <c r="F1717" s="8">
        <v>0</v>
      </c>
      <c r="G1717" s="8">
        <v>7.0000000000000007E-2</v>
      </c>
      <c r="H1717" s="8">
        <v>0</v>
      </c>
      <c r="I1717" s="8" t="s">
        <v>4727</v>
      </c>
    </row>
    <row r="1718" spans="1:9">
      <c r="A1718" s="8">
        <v>112525</v>
      </c>
      <c r="B1718" s="8" t="s">
        <v>4905</v>
      </c>
      <c r="C1718" s="8" t="s">
        <v>4676</v>
      </c>
      <c r="D1718" s="8">
        <v>380468</v>
      </c>
      <c r="E1718" s="8">
        <v>112525</v>
      </c>
      <c r="F1718" s="8">
        <v>0</v>
      </c>
      <c r="G1718" s="8">
        <v>0</v>
      </c>
      <c r="H1718" s="8">
        <v>0</v>
      </c>
      <c r="I1718" s="8" t="s">
        <v>4755</v>
      </c>
    </row>
    <row r="1719" spans="1:9">
      <c r="A1719" s="8" t="s">
        <v>1471</v>
      </c>
      <c r="B1719" s="8" t="s">
        <v>1472</v>
      </c>
      <c r="C1719" s="8" t="s">
        <v>6076</v>
      </c>
      <c r="D1719" s="8" t="s">
        <v>7040</v>
      </c>
      <c r="E1719" s="8" t="s">
        <v>1471</v>
      </c>
      <c r="F1719" s="8">
        <v>0</v>
      </c>
      <c r="G1719" s="8">
        <v>0</v>
      </c>
      <c r="H1719" s="8">
        <v>7.8399999999999997E-3</v>
      </c>
      <c r="I1719" s="8">
        <v>0</v>
      </c>
    </row>
    <row r="1720" spans="1:9">
      <c r="A1720" s="8" t="s">
        <v>225</v>
      </c>
      <c r="B1720" s="8" t="s">
        <v>226</v>
      </c>
      <c r="C1720" s="8" t="s">
        <v>6076</v>
      </c>
      <c r="D1720" s="8">
        <v>9000801590</v>
      </c>
      <c r="E1720" s="8" t="s">
        <v>225</v>
      </c>
      <c r="F1720" s="8">
        <v>0</v>
      </c>
      <c r="G1720" s="8">
        <v>24.42</v>
      </c>
      <c r="H1720" s="8">
        <v>0</v>
      </c>
      <c r="I1720" s="8">
        <v>0</v>
      </c>
    </row>
    <row r="1721" spans="1:9">
      <c r="A1721" s="8" t="s">
        <v>879</v>
      </c>
      <c r="B1721" s="8" t="s">
        <v>880</v>
      </c>
      <c r="C1721" s="8" t="s">
        <v>6076</v>
      </c>
      <c r="D1721" s="8">
        <v>0</v>
      </c>
      <c r="E1721" s="8" t="s">
        <v>879</v>
      </c>
      <c r="F1721" s="8">
        <v>0</v>
      </c>
      <c r="G1721" s="8">
        <v>0</v>
      </c>
      <c r="H1721" s="8">
        <v>1.0000000000000001E-5</v>
      </c>
      <c r="I1721" s="8">
        <v>0</v>
      </c>
    </row>
    <row r="1722" spans="1:9">
      <c r="A1722" s="8" t="s">
        <v>644</v>
      </c>
      <c r="B1722" s="8" t="s">
        <v>645</v>
      </c>
      <c r="C1722" s="8" t="s">
        <v>6076</v>
      </c>
      <c r="D1722" s="8">
        <v>860000573</v>
      </c>
      <c r="E1722" s="8" t="s">
        <v>644</v>
      </c>
      <c r="F1722" s="8">
        <v>0</v>
      </c>
      <c r="G1722" s="8">
        <v>0</v>
      </c>
      <c r="H1722" s="8">
        <v>1.0000000000000001E-5</v>
      </c>
      <c r="I1722" s="8">
        <v>0</v>
      </c>
    </row>
    <row r="1723" spans="1:9">
      <c r="A1723" s="8" t="s">
        <v>642</v>
      </c>
      <c r="B1723" s="8" t="s">
        <v>643</v>
      </c>
      <c r="C1723" s="8" t="s">
        <v>6076</v>
      </c>
      <c r="D1723" s="8">
        <v>860000589</v>
      </c>
      <c r="E1723" s="8" t="s">
        <v>642</v>
      </c>
      <c r="F1723" s="8">
        <v>0</v>
      </c>
      <c r="G1723" s="8">
        <v>0</v>
      </c>
      <c r="H1723" s="8">
        <v>1.0000000000000001E-5</v>
      </c>
      <c r="I1723" s="8">
        <v>0</v>
      </c>
    </row>
    <row r="1724" spans="1:9">
      <c r="A1724" s="8" t="s">
        <v>1255</v>
      </c>
      <c r="B1724" s="8" t="s">
        <v>1256</v>
      </c>
      <c r="C1724" s="8" t="s">
        <v>6076</v>
      </c>
      <c r="D1724" s="8">
        <v>414084</v>
      </c>
      <c r="E1724" s="8" t="s">
        <v>1255</v>
      </c>
      <c r="F1724" s="8">
        <v>0</v>
      </c>
      <c r="G1724" s="8">
        <v>2.38</v>
      </c>
      <c r="H1724" s="8">
        <v>2.38</v>
      </c>
      <c r="I1724" s="8">
        <v>0</v>
      </c>
    </row>
    <row r="1725" spans="1:9">
      <c r="A1725" s="8" t="s">
        <v>506</v>
      </c>
      <c r="B1725" s="8" t="s">
        <v>507</v>
      </c>
      <c r="C1725" s="8" t="s">
        <v>6076</v>
      </c>
      <c r="D1725" s="8" t="s">
        <v>6969</v>
      </c>
      <c r="E1725" s="8" t="s">
        <v>506</v>
      </c>
      <c r="F1725" s="8">
        <v>0</v>
      </c>
      <c r="G1725" s="8">
        <v>33.61</v>
      </c>
      <c r="H1725" s="8">
        <v>41.94</v>
      </c>
      <c r="I1725" s="8">
        <v>0</v>
      </c>
    </row>
    <row r="1726" spans="1:9">
      <c r="A1726" s="8" t="s">
        <v>12202</v>
      </c>
      <c r="B1726" s="8" t="s">
        <v>12203</v>
      </c>
      <c r="C1726" s="8" t="s">
        <v>6076</v>
      </c>
      <c r="D1726" s="8">
        <v>76048433</v>
      </c>
      <c r="E1726" s="8" t="s">
        <v>12202</v>
      </c>
      <c r="F1726" s="8">
        <v>0</v>
      </c>
      <c r="G1726" s="8">
        <v>0</v>
      </c>
      <c r="H1726" s="8">
        <v>0</v>
      </c>
      <c r="I1726" s="8">
        <v>0</v>
      </c>
    </row>
    <row r="1727" spans="1:9">
      <c r="A1727" s="8" t="s">
        <v>11401</v>
      </c>
      <c r="B1727" s="8" t="s">
        <v>366</v>
      </c>
      <c r="C1727" s="8" t="s">
        <v>6076</v>
      </c>
      <c r="D1727" s="8" t="s">
        <v>11402</v>
      </c>
      <c r="E1727" s="8" t="s">
        <v>11401</v>
      </c>
      <c r="F1727" s="8">
        <v>0</v>
      </c>
      <c r="G1727" s="8">
        <v>29.71</v>
      </c>
      <c r="H1727" s="8">
        <v>29.71</v>
      </c>
      <c r="I1727" s="8">
        <v>0</v>
      </c>
    </row>
    <row r="1728" spans="1:9">
      <c r="A1728" s="8" t="s">
        <v>427</v>
      </c>
      <c r="B1728" s="8" t="s">
        <v>428</v>
      </c>
      <c r="C1728" s="8" t="s">
        <v>6076</v>
      </c>
      <c r="D1728" s="8" t="s">
        <v>6943</v>
      </c>
      <c r="E1728" s="8" t="s">
        <v>427</v>
      </c>
      <c r="F1728" s="8">
        <v>0</v>
      </c>
      <c r="G1728" s="8">
        <v>0</v>
      </c>
      <c r="H1728" s="8">
        <v>45</v>
      </c>
      <c r="I1728" s="8">
        <v>0</v>
      </c>
    </row>
    <row r="1729" spans="1:9">
      <c r="A1729" s="8">
        <v>200500043</v>
      </c>
      <c r="B1729" s="8" t="s">
        <v>13955</v>
      </c>
      <c r="C1729" s="8" t="s">
        <v>4676</v>
      </c>
      <c r="D1729" s="8">
        <v>872280</v>
      </c>
      <c r="E1729" s="8">
        <v>200500043</v>
      </c>
      <c r="F1729" s="8">
        <v>0</v>
      </c>
      <c r="G1729" s="8">
        <v>0.01</v>
      </c>
      <c r="H1729" s="8">
        <v>5.0000000000000001E-3</v>
      </c>
      <c r="I1729" s="8" t="s">
        <v>4768</v>
      </c>
    </row>
    <row r="1730" spans="1:9">
      <c r="A1730" s="8" t="s">
        <v>11376</v>
      </c>
      <c r="B1730" s="8" t="s">
        <v>7190</v>
      </c>
      <c r="C1730" s="8" t="s">
        <v>4676</v>
      </c>
      <c r="D1730" s="8" t="s">
        <v>11377</v>
      </c>
      <c r="E1730" s="8" t="s">
        <v>11376</v>
      </c>
      <c r="F1730" s="8">
        <v>0</v>
      </c>
      <c r="G1730" s="8">
        <v>0</v>
      </c>
      <c r="H1730" s="8">
        <v>0</v>
      </c>
      <c r="I1730" s="8" t="s">
        <v>5038</v>
      </c>
    </row>
    <row r="1731" spans="1:9">
      <c r="A1731" s="8" t="s">
        <v>943</v>
      </c>
      <c r="B1731" s="8" t="s">
        <v>944</v>
      </c>
      <c r="C1731" s="8" t="s">
        <v>6076</v>
      </c>
      <c r="D1731" s="8">
        <v>7411513</v>
      </c>
      <c r="E1731" s="8" t="s">
        <v>943</v>
      </c>
      <c r="F1731" s="8">
        <v>0</v>
      </c>
      <c r="G1731" s="8">
        <v>1.62</v>
      </c>
      <c r="H1731" s="8">
        <v>0</v>
      </c>
      <c r="I1731" s="8">
        <v>0</v>
      </c>
    </row>
    <row r="1732" spans="1:9">
      <c r="A1732" s="8" t="s">
        <v>27</v>
      </c>
      <c r="B1732" s="8" t="s">
        <v>28</v>
      </c>
      <c r="C1732" s="8" t="s">
        <v>6076</v>
      </c>
      <c r="D1732" s="8">
        <v>0</v>
      </c>
      <c r="E1732" s="8" t="s">
        <v>27</v>
      </c>
      <c r="F1732" s="8">
        <v>0</v>
      </c>
      <c r="G1732" s="8">
        <v>2.5</v>
      </c>
      <c r="H1732" s="8">
        <v>0</v>
      </c>
      <c r="I1732" s="8">
        <v>0</v>
      </c>
    </row>
    <row r="1733" spans="1:9">
      <c r="A1733" s="8" t="s">
        <v>11372</v>
      </c>
      <c r="B1733" s="8" t="s">
        <v>11373</v>
      </c>
      <c r="C1733" s="8" t="s">
        <v>6076</v>
      </c>
      <c r="D1733" s="8">
        <v>528643</v>
      </c>
      <c r="E1733" s="8" t="s">
        <v>11372</v>
      </c>
      <c r="F1733" s="8">
        <v>0</v>
      </c>
      <c r="G1733" s="8">
        <v>0</v>
      </c>
      <c r="H1733" s="8">
        <v>0</v>
      </c>
      <c r="I1733" s="8" t="s">
        <v>2055</v>
      </c>
    </row>
    <row r="1734" spans="1:9">
      <c r="A1734" s="8">
        <v>112308</v>
      </c>
      <c r="B1734" s="8" t="s">
        <v>4819</v>
      </c>
      <c r="C1734" s="8" t="s">
        <v>4676</v>
      </c>
      <c r="D1734" s="8">
        <v>378687</v>
      </c>
      <c r="E1734" s="8">
        <v>112308</v>
      </c>
      <c r="F1734" s="8">
        <v>0</v>
      </c>
      <c r="G1734" s="8">
        <v>0.09</v>
      </c>
      <c r="H1734" s="8">
        <v>0</v>
      </c>
      <c r="I1734" s="8" t="s">
        <v>4740</v>
      </c>
    </row>
    <row r="1735" spans="1:9">
      <c r="A1735" s="8">
        <v>113216</v>
      </c>
      <c r="B1735" s="8" t="s">
        <v>5006</v>
      </c>
      <c r="C1735" s="8" t="s">
        <v>4676</v>
      </c>
      <c r="D1735" s="8">
        <v>0</v>
      </c>
      <c r="E1735" s="8">
        <v>113216</v>
      </c>
      <c r="F1735" s="8">
        <v>0</v>
      </c>
      <c r="G1735" s="8">
        <v>0.19</v>
      </c>
      <c r="H1735" s="8">
        <v>0</v>
      </c>
      <c r="I1735" s="8">
        <v>0</v>
      </c>
    </row>
    <row r="1736" spans="1:9">
      <c r="A1736" s="8" t="s">
        <v>1678</v>
      </c>
      <c r="B1736" s="8" t="s">
        <v>1679</v>
      </c>
      <c r="C1736" s="8" t="s">
        <v>6076</v>
      </c>
      <c r="D1736" s="8">
        <v>76058720</v>
      </c>
      <c r="E1736" s="8" t="s">
        <v>1678</v>
      </c>
      <c r="F1736" s="8">
        <v>0</v>
      </c>
      <c r="G1736" s="8">
        <v>11.13</v>
      </c>
      <c r="H1736" s="8">
        <v>5.0000000000000001E-3</v>
      </c>
      <c r="I1736" s="8">
        <v>0</v>
      </c>
    </row>
    <row r="1737" spans="1:9">
      <c r="A1737" s="8" t="s">
        <v>11332</v>
      </c>
      <c r="B1737" s="8" t="s">
        <v>11333</v>
      </c>
      <c r="C1737" s="8" t="s">
        <v>6076</v>
      </c>
      <c r="D1737" s="8" t="s">
        <v>11334</v>
      </c>
      <c r="E1737" s="8" t="s">
        <v>11332</v>
      </c>
      <c r="F1737" s="8">
        <v>0</v>
      </c>
      <c r="G1737" s="8">
        <v>23.4</v>
      </c>
      <c r="H1737" s="8">
        <v>15</v>
      </c>
      <c r="I1737" s="8">
        <v>0</v>
      </c>
    </row>
    <row r="1738" spans="1:9">
      <c r="A1738" s="8" t="s">
        <v>11335</v>
      </c>
      <c r="B1738" s="8" t="s">
        <v>11336</v>
      </c>
      <c r="C1738" s="8" t="s">
        <v>6076</v>
      </c>
      <c r="D1738" s="8" t="s">
        <v>11337</v>
      </c>
      <c r="E1738" s="8" t="s">
        <v>11335</v>
      </c>
      <c r="F1738" s="8">
        <v>0</v>
      </c>
      <c r="G1738" s="8">
        <v>16.3</v>
      </c>
      <c r="H1738" s="8">
        <v>15</v>
      </c>
      <c r="I1738" s="8">
        <v>0</v>
      </c>
    </row>
    <row r="1739" spans="1:9">
      <c r="A1739" s="8" t="s">
        <v>805</v>
      </c>
      <c r="B1739" s="8" t="s">
        <v>806</v>
      </c>
      <c r="C1739" s="8" t="s">
        <v>6076</v>
      </c>
      <c r="D1739" s="8">
        <v>355602</v>
      </c>
      <c r="E1739" s="8" t="s">
        <v>805</v>
      </c>
      <c r="F1739" s="8">
        <v>0</v>
      </c>
      <c r="G1739" s="8">
        <v>5.27</v>
      </c>
      <c r="H1739" s="8">
        <v>5.27</v>
      </c>
      <c r="I1739" s="8">
        <v>0</v>
      </c>
    </row>
    <row r="1740" spans="1:9">
      <c r="A1740" s="8" t="s">
        <v>379</v>
      </c>
      <c r="B1740" s="8" t="s">
        <v>380</v>
      </c>
      <c r="C1740" s="8" t="s">
        <v>6076</v>
      </c>
      <c r="D1740" s="8">
        <v>50100513</v>
      </c>
      <c r="E1740" s="8" t="s">
        <v>379</v>
      </c>
      <c r="F1740" s="8">
        <v>0</v>
      </c>
      <c r="G1740" s="8">
        <v>13.41</v>
      </c>
      <c r="H1740" s="8">
        <v>13.41</v>
      </c>
      <c r="I1740" s="8" t="s">
        <v>6327</v>
      </c>
    </row>
    <row r="1741" spans="1:9">
      <c r="A1741" s="8">
        <v>208510019</v>
      </c>
      <c r="B1741" s="8" t="s">
        <v>7338</v>
      </c>
      <c r="C1741" s="8" t="s">
        <v>4676</v>
      </c>
      <c r="D1741" s="8">
        <v>241058</v>
      </c>
      <c r="E1741" s="8">
        <v>208510019</v>
      </c>
      <c r="F1741" s="8">
        <v>0</v>
      </c>
      <c r="G1741" s="8">
        <v>0</v>
      </c>
      <c r="H1741" s="8">
        <v>0</v>
      </c>
      <c r="I1741" s="8" t="s">
        <v>7245</v>
      </c>
    </row>
    <row r="1742" spans="1:9">
      <c r="A1742" s="8">
        <v>208510020</v>
      </c>
      <c r="B1742" s="8" t="s">
        <v>7339</v>
      </c>
      <c r="C1742" s="8" t="s">
        <v>4676</v>
      </c>
      <c r="D1742" s="8">
        <v>241056</v>
      </c>
      <c r="E1742" s="8">
        <v>208510020</v>
      </c>
      <c r="F1742" s="8">
        <v>0</v>
      </c>
      <c r="G1742" s="8">
        <v>0</v>
      </c>
      <c r="H1742" s="8">
        <v>0</v>
      </c>
      <c r="I1742" s="8" t="s">
        <v>7245</v>
      </c>
    </row>
    <row r="1743" spans="1:9">
      <c r="A1743" s="8">
        <v>112147</v>
      </c>
      <c r="B1743" s="8" t="s">
        <v>4764</v>
      </c>
      <c r="C1743" s="8" t="s">
        <v>4676</v>
      </c>
      <c r="D1743" s="8">
        <v>589557</v>
      </c>
      <c r="E1743" s="8">
        <v>112147</v>
      </c>
      <c r="F1743" s="8">
        <v>0</v>
      </c>
      <c r="G1743" s="8">
        <v>0</v>
      </c>
      <c r="H1743" s="8">
        <v>0</v>
      </c>
      <c r="I1743" s="8" t="s">
        <v>4740</v>
      </c>
    </row>
    <row r="1744" spans="1:9">
      <c r="A1744" s="8" t="s">
        <v>11020</v>
      </c>
      <c r="B1744" s="8" t="s">
        <v>720</v>
      </c>
      <c r="C1744" s="8" t="s">
        <v>6076</v>
      </c>
      <c r="D1744" s="8">
        <v>0</v>
      </c>
      <c r="E1744" s="8" t="s">
        <v>11020</v>
      </c>
      <c r="F1744" s="8">
        <v>0</v>
      </c>
      <c r="G1744" s="8">
        <v>1.59</v>
      </c>
      <c r="H1744" s="8">
        <v>1.59</v>
      </c>
      <c r="I1744" s="8">
        <v>0</v>
      </c>
    </row>
    <row r="1745" spans="1:9">
      <c r="A1745" s="8">
        <v>132010397</v>
      </c>
      <c r="B1745" s="8" t="s">
        <v>6013</v>
      </c>
      <c r="C1745" s="8" t="s">
        <v>4676</v>
      </c>
      <c r="D1745" s="8">
        <v>9000731787</v>
      </c>
      <c r="E1745" s="8">
        <v>132010397</v>
      </c>
      <c r="F1745" s="8">
        <v>0</v>
      </c>
      <c r="G1745" s="8">
        <v>0.31</v>
      </c>
      <c r="H1745" s="8">
        <v>0.31189999999999996</v>
      </c>
      <c r="I1745" s="8">
        <v>0</v>
      </c>
    </row>
    <row r="1746" spans="1:9">
      <c r="A1746" s="8" t="s">
        <v>668</v>
      </c>
      <c r="B1746" s="8" t="s">
        <v>669</v>
      </c>
      <c r="C1746" s="8" t="s">
        <v>6076</v>
      </c>
      <c r="D1746" s="8">
        <v>316102</v>
      </c>
      <c r="E1746" s="8" t="s">
        <v>668</v>
      </c>
      <c r="F1746" s="8">
        <v>0</v>
      </c>
      <c r="G1746" s="8">
        <v>5.24</v>
      </c>
      <c r="H1746" s="8">
        <v>5.24</v>
      </c>
      <c r="I1746" s="8">
        <v>0</v>
      </c>
    </row>
    <row r="1747" spans="1:9">
      <c r="A1747" s="8" t="s">
        <v>11305</v>
      </c>
      <c r="B1747" s="8" t="s">
        <v>11306</v>
      </c>
      <c r="C1747" s="8" t="s">
        <v>6076</v>
      </c>
      <c r="D1747" s="8" t="s">
        <v>11307</v>
      </c>
      <c r="E1747" s="8" t="s">
        <v>11305</v>
      </c>
      <c r="F1747" s="8">
        <v>0</v>
      </c>
      <c r="G1747" s="8">
        <v>3.7</v>
      </c>
      <c r="H1747" s="8">
        <v>3.7</v>
      </c>
      <c r="I1747" s="8">
        <v>0</v>
      </c>
    </row>
    <row r="1748" spans="1:9">
      <c r="A1748" s="8">
        <v>112510</v>
      </c>
      <c r="B1748" s="8" t="s">
        <v>4893</v>
      </c>
      <c r="C1748" s="8" t="s">
        <v>4676</v>
      </c>
      <c r="D1748" s="8">
        <v>376566</v>
      </c>
      <c r="E1748" s="8">
        <v>112510</v>
      </c>
      <c r="F1748" s="8">
        <v>0</v>
      </c>
      <c r="G1748" s="8">
        <v>2.2400000000000002</v>
      </c>
      <c r="H1748" s="8">
        <v>0</v>
      </c>
      <c r="I1748" s="8" t="s">
        <v>4755</v>
      </c>
    </row>
    <row r="1749" spans="1:9">
      <c r="A1749" s="8" t="s">
        <v>1572</v>
      </c>
      <c r="B1749" s="8" t="s">
        <v>1573</v>
      </c>
      <c r="C1749" s="8" t="s">
        <v>6076</v>
      </c>
      <c r="D1749" s="8">
        <v>76066016</v>
      </c>
      <c r="E1749" s="8" t="s">
        <v>1572</v>
      </c>
      <c r="F1749" s="8">
        <v>0</v>
      </c>
      <c r="G1749" s="8">
        <v>13.47</v>
      </c>
      <c r="H1749" s="8">
        <v>0</v>
      </c>
      <c r="I1749" s="8">
        <v>0</v>
      </c>
    </row>
    <row r="1750" spans="1:9">
      <c r="A1750" s="8" t="s">
        <v>552</v>
      </c>
      <c r="B1750" s="8" t="s">
        <v>553</v>
      </c>
      <c r="C1750" s="8" t="s">
        <v>6076</v>
      </c>
      <c r="D1750" s="8">
        <v>0</v>
      </c>
      <c r="E1750" s="8" t="s">
        <v>552</v>
      </c>
      <c r="F1750" s="8">
        <v>0</v>
      </c>
      <c r="G1750" s="8">
        <v>1.1399999999999999</v>
      </c>
      <c r="H1750" s="8">
        <v>0</v>
      </c>
      <c r="I1750" s="8">
        <v>0</v>
      </c>
    </row>
    <row r="1751" spans="1:9">
      <c r="A1751" s="8" t="s">
        <v>13760</v>
      </c>
      <c r="B1751" s="8" t="s">
        <v>13761</v>
      </c>
      <c r="C1751" s="8" t="s">
        <v>6076</v>
      </c>
      <c r="D1751" s="8">
        <v>0</v>
      </c>
      <c r="E1751" s="8" t="s">
        <v>13760</v>
      </c>
      <c r="F1751" s="8">
        <v>0</v>
      </c>
      <c r="G1751" s="8">
        <v>1</v>
      </c>
      <c r="H1751" s="8">
        <v>1</v>
      </c>
      <c r="I1751" s="8">
        <v>0</v>
      </c>
    </row>
    <row r="1752" spans="1:9">
      <c r="A1752" s="8" t="s">
        <v>12286</v>
      </c>
      <c r="B1752" s="8" t="s">
        <v>12287</v>
      </c>
      <c r="C1752" s="8" t="s">
        <v>4676</v>
      </c>
      <c r="D1752" s="8">
        <v>579076</v>
      </c>
      <c r="E1752" s="8" t="s">
        <v>12286</v>
      </c>
      <c r="F1752" s="8">
        <v>0</v>
      </c>
      <c r="G1752" s="8">
        <v>0</v>
      </c>
      <c r="H1752" s="8">
        <v>0</v>
      </c>
      <c r="I1752" s="8">
        <v>0</v>
      </c>
    </row>
    <row r="1753" spans="1:9">
      <c r="A1753" s="8">
        <v>238500010</v>
      </c>
      <c r="B1753" s="8" t="s">
        <v>13735</v>
      </c>
      <c r="C1753" s="8" t="s">
        <v>4676</v>
      </c>
      <c r="D1753" s="8">
        <v>21674</v>
      </c>
      <c r="E1753" s="8">
        <v>238500010</v>
      </c>
      <c r="F1753" s="8">
        <v>0</v>
      </c>
      <c r="G1753" s="8">
        <v>0.01</v>
      </c>
      <c r="H1753" s="8">
        <v>5.0000000000000001E-3</v>
      </c>
      <c r="I1753" s="8" t="s">
        <v>1974</v>
      </c>
    </row>
    <row r="1754" spans="1:9">
      <c r="A1754" s="8" t="s">
        <v>13707</v>
      </c>
      <c r="B1754" s="8" t="s">
        <v>13708</v>
      </c>
      <c r="C1754" s="8" t="s">
        <v>4676</v>
      </c>
      <c r="D1754" s="8">
        <v>0</v>
      </c>
      <c r="E1754" s="8" t="s">
        <v>13707</v>
      </c>
      <c r="F1754" s="8">
        <v>0</v>
      </c>
      <c r="G1754" s="8">
        <v>0.01</v>
      </c>
      <c r="H1754" s="8">
        <v>5.0000000000000001E-3</v>
      </c>
      <c r="I1754" s="8">
        <v>0</v>
      </c>
    </row>
    <row r="1755" spans="1:9">
      <c r="A1755" s="8">
        <v>300000226</v>
      </c>
      <c r="B1755" s="8" t="s">
        <v>7955</v>
      </c>
      <c r="C1755" s="8" t="s">
        <v>4676</v>
      </c>
      <c r="D1755" s="8">
        <v>0</v>
      </c>
      <c r="E1755" s="8">
        <v>300000226</v>
      </c>
      <c r="F1755" s="8">
        <v>0</v>
      </c>
      <c r="G1755" s="8">
        <v>0.03</v>
      </c>
      <c r="H1755" s="8">
        <v>0.03</v>
      </c>
      <c r="I1755" s="8">
        <v>0</v>
      </c>
    </row>
    <row r="1756" spans="1:9">
      <c r="A1756" s="8" t="s">
        <v>1241</v>
      </c>
      <c r="B1756" s="8" t="s">
        <v>1242</v>
      </c>
      <c r="C1756" s="8" t="s">
        <v>4676</v>
      </c>
      <c r="D1756" s="8">
        <v>0</v>
      </c>
      <c r="E1756" s="8" t="s">
        <v>1241</v>
      </c>
      <c r="F1756" s="8">
        <v>0</v>
      </c>
      <c r="G1756" s="8">
        <v>3.54</v>
      </c>
      <c r="H1756" s="8">
        <v>3.54</v>
      </c>
      <c r="I1756" s="8">
        <v>0</v>
      </c>
    </row>
    <row r="1757" spans="1:9">
      <c r="A1757" s="8" t="s">
        <v>13746</v>
      </c>
      <c r="B1757" s="8" t="s">
        <v>13747</v>
      </c>
      <c r="C1757" s="8" t="s">
        <v>4676</v>
      </c>
      <c r="D1757" s="8">
        <v>0</v>
      </c>
      <c r="E1757" s="8" t="s">
        <v>13746</v>
      </c>
      <c r="F1757" s="8">
        <v>0</v>
      </c>
      <c r="G1757" s="8">
        <v>0.01</v>
      </c>
      <c r="H1757" s="8">
        <v>5.0000000000000001E-3</v>
      </c>
      <c r="I1757" s="8">
        <v>0</v>
      </c>
    </row>
    <row r="1758" spans="1:9">
      <c r="A1758" s="8" t="s">
        <v>21</v>
      </c>
      <c r="B1758" s="8" t="s">
        <v>22</v>
      </c>
      <c r="C1758" s="8" t="s">
        <v>6076</v>
      </c>
      <c r="D1758" s="8">
        <v>0</v>
      </c>
      <c r="E1758" s="8" t="s">
        <v>21</v>
      </c>
      <c r="F1758" s="8">
        <v>0</v>
      </c>
      <c r="G1758" s="8">
        <v>6.22</v>
      </c>
      <c r="H1758" s="8">
        <v>6.2218</v>
      </c>
      <c r="I1758" s="8">
        <v>0</v>
      </c>
    </row>
    <row r="1759" spans="1:9">
      <c r="A1759" s="8">
        <v>300000275</v>
      </c>
      <c r="B1759" s="8" t="s">
        <v>2205</v>
      </c>
      <c r="C1759" s="8" t="s">
        <v>4676</v>
      </c>
      <c r="D1759" s="8">
        <v>27211230000</v>
      </c>
      <c r="E1759" s="8">
        <v>300000275</v>
      </c>
      <c r="F1759" s="8">
        <v>0</v>
      </c>
      <c r="G1759" s="8">
        <v>0.03</v>
      </c>
      <c r="H1759" s="8">
        <v>0</v>
      </c>
      <c r="I1759" s="8" t="s">
        <v>6981</v>
      </c>
    </row>
    <row r="1760" spans="1:9">
      <c r="A1760" s="8" t="s">
        <v>11278</v>
      </c>
      <c r="B1760" s="8" t="s">
        <v>11279</v>
      </c>
      <c r="C1760" s="8" t="s">
        <v>6076</v>
      </c>
      <c r="D1760" s="8">
        <v>0</v>
      </c>
      <c r="E1760" s="8" t="s">
        <v>11278</v>
      </c>
      <c r="F1760" s="8">
        <v>0</v>
      </c>
      <c r="G1760" s="8">
        <v>2.85</v>
      </c>
      <c r="H1760" s="8">
        <v>2.85</v>
      </c>
      <c r="I1760" s="8">
        <v>0</v>
      </c>
    </row>
    <row r="1761" spans="1:9">
      <c r="A1761" s="8" t="s">
        <v>12266</v>
      </c>
      <c r="B1761" s="8" t="s">
        <v>12267</v>
      </c>
      <c r="C1761" s="8" t="s">
        <v>4676</v>
      </c>
      <c r="D1761" s="8">
        <v>579279</v>
      </c>
      <c r="E1761" s="8" t="s">
        <v>12266</v>
      </c>
      <c r="F1761" s="8">
        <v>0</v>
      </c>
      <c r="G1761" s="8">
        <v>0</v>
      </c>
      <c r="H1761" s="8">
        <v>0</v>
      </c>
      <c r="I1761" s="8">
        <v>0</v>
      </c>
    </row>
    <row r="1762" spans="1:9">
      <c r="A1762" s="8" t="s">
        <v>13956</v>
      </c>
      <c r="B1762" s="8" t="s">
        <v>13564</v>
      </c>
      <c r="C1762" s="8" t="s">
        <v>4676</v>
      </c>
      <c r="D1762" s="8">
        <v>0</v>
      </c>
      <c r="E1762" s="8" t="s">
        <v>13956</v>
      </c>
      <c r="F1762" s="8">
        <v>0</v>
      </c>
      <c r="G1762" s="8">
        <v>0.01</v>
      </c>
      <c r="H1762" s="8">
        <v>0.01</v>
      </c>
      <c r="I1762" s="8">
        <v>0</v>
      </c>
    </row>
    <row r="1763" spans="1:9">
      <c r="A1763" s="8" t="s">
        <v>11344</v>
      </c>
      <c r="B1763" s="8" t="s">
        <v>11345</v>
      </c>
      <c r="C1763" s="8" t="s">
        <v>6076</v>
      </c>
      <c r="D1763" s="8" t="s">
        <v>11346</v>
      </c>
      <c r="E1763" s="8" t="s">
        <v>11344</v>
      </c>
      <c r="F1763" s="8">
        <v>0</v>
      </c>
      <c r="G1763" s="8">
        <v>16.600000000000001</v>
      </c>
      <c r="H1763" s="8">
        <v>0</v>
      </c>
      <c r="I1763" s="8">
        <v>0</v>
      </c>
    </row>
    <row r="1764" spans="1:9">
      <c r="A1764" s="8" t="s">
        <v>12462</v>
      </c>
      <c r="B1764" s="8" t="s">
        <v>12463</v>
      </c>
      <c r="C1764" s="8" t="s">
        <v>4676</v>
      </c>
      <c r="D1764" s="8">
        <v>0</v>
      </c>
      <c r="E1764" s="8" t="s">
        <v>12462</v>
      </c>
      <c r="F1764" s="8">
        <v>0</v>
      </c>
      <c r="G1764" s="8">
        <v>0</v>
      </c>
      <c r="H1764" s="8">
        <v>0</v>
      </c>
      <c r="I1764" s="8" t="s">
        <v>12195</v>
      </c>
    </row>
    <row r="1765" spans="1:9">
      <c r="A1765" s="8" t="s">
        <v>13754</v>
      </c>
      <c r="B1765" s="8" t="s">
        <v>13755</v>
      </c>
      <c r="C1765" s="8" t="s">
        <v>6076</v>
      </c>
      <c r="D1765" s="8">
        <v>0</v>
      </c>
      <c r="E1765" s="8" t="s">
        <v>13754</v>
      </c>
      <c r="F1765" s="8">
        <v>0</v>
      </c>
      <c r="G1765" s="8">
        <v>1</v>
      </c>
      <c r="H1765" s="8">
        <v>1</v>
      </c>
      <c r="I1765" s="8">
        <v>0</v>
      </c>
    </row>
    <row r="1766" spans="1:9">
      <c r="A1766" s="8">
        <v>132000391</v>
      </c>
      <c r="B1766" s="8" t="s">
        <v>2671</v>
      </c>
      <c r="C1766" s="8" t="s">
        <v>4676</v>
      </c>
      <c r="D1766" s="8">
        <v>9000708694</v>
      </c>
      <c r="E1766" s="8">
        <v>132000391</v>
      </c>
      <c r="F1766" s="8">
        <v>0</v>
      </c>
      <c r="G1766" s="8">
        <v>0.32</v>
      </c>
      <c r="H1766" s="8">
        <v>0.36887000000000003</v>
      </c>
      <c r="I1766" s="8" t="s">
        <v>5749</v>
      </c>
    </row>
    <row r="1767" spans="1:9">
      <c r="A1767" s="8" t="s">
        <v>1093</v>
      </c>
      <c r="B1767" s="8" t="s">
        <v>1094</v>
      </c>
      <c r="C1767" s="8" t="s">
        <v>6076</v>
      </c>
      <c r="D1767" s="8">
        <v>514067</v>
      </c>
      <c r="E1767" s="8" t="s">
        <v>1093</v>
      </c>
      <c r="F1767" s="8">
        <v>0</v>
      </c>
      <c r="G1767" s="8">
        <v>5.5</v>
      </c>
      <c r="H1767" s="8">
        <v>5.5</v>
      </c>
      <c r="I1767" s="8">
        <v>0</v>
      </c>
    </row>
    <row r="1768" spans="1:9">
      <c r="A1768" s="8" t="s">
        <v>12310</v>
      </c>
      <c r="B1768" s="8" t="s">
        <v>12311</v>
      </c>
      <c r="C1768" s="8" t="s">
        <v>4676</v>
      </c>
      <c r="D1768" s="8">
        <v>624004</v>
      </c>
      <c r="E1768" s="8" t="s">
        <v>12310</v>
      </c>
      <c r="F1768" s="8">
        <v>0</v>
      </c>
      <c r="G1768" s="8">
        <v>0</v>
      </c>
      <c r="H1768" s="8">
        <v>0</v>
      </c>
      <c r="I1768" s="8">
        <v>0</v>
      </c>
    </row>
    <row r="1769" spans="1:9">
      <c r="A1769" s="8" t="s">
        <v>227</v>
      </c>
      <c r="B1769" s="8" t="s">
        <v>228</v>
      </c>
      <c r="C1769" s="8" t="s">
        <v>6076</v>
      </c>
      <c r="D1769" s="8">
        <v>191</v>
      </c>
      <c r="E1769" s="8" t="s">
        <v>227</v>
      </c>
      <c r="F1769" s="8">
        <v>0</v>
      </c>
      <c r="G1769" s="8">
        <v>3.44</v>
      </c>
      <c r="H1769" s="8">
        <v>0</v>
      </c>
      <c r="I1769" s="8" t="s">
        <v>6924</v>
      </c>
    </row>
    <row r="1770" spans="1:9">
      <c r="A1770" s="8">
        <v>120310048</v>
      </c>
      <c r="B1770" s="8" t="s">
        <v>5183</v>
      </c>
      <c r="C1770" s="8" t="s">
        <v>4676</v>
      </c>
      <c r="D1770" s="8">
        <v>0</v>
      </c>
      <c r="E1770" s="8">
        <v>120310048</v>
      </c>
      <c r="F1770" s="8">
        <v>0</v>
      </c>
      <c r="G1770" s="8">
        <v>0</v>
      </c>
      <c r="H1770" s="8">
        <v>0</v>
      </c>
      <c r="I1770" s="8" t="s">
        <v>5147</v>
      </c>
    </row>
    <row r="1771" spans="1:9">
      <c r="A1771" s="8">
        <v>120010054</v>
      </c>
      <c r="B1771" s="8" t="s">
        <v>5109</v>
      </c>
      <c r="C1771" s="8" t="s">
        <v>4676</v>
      </c>
      <c r="D1771" s="8">
        <v>617679</v>
      </c>
      <c r="E1771" s="8">
        <v>120010054</v>
      </c>
      <c r="F1771" s="8">
        <v>0</v>
      </c>
      <c r="G1771" s="8">
        <v>1.26</v>
      </c>
      <c r="H1771" s="8">
        <v>1.26</v>
      </c>
      <c r="I1771" s="8" t="s">
        <v>5063</v>
      </c>
    </row>
    <row r="1772" spans="1:9">
      <c r="A1772" s="8">
        <v>120010055</v>
      </c>
      <c r="B1772" s="8" t="s">
        <v>5110</v>
      </c>
      <c r="C1772" s="8" t="s">
        <v>4676</v>
      </c>
      <c r="D1772" s="8">
        <v>617408</v>
      </c>
      <c r="E1772" s="8">
        <v>120010055</v>
      </c>
      <c r="F1772" s="8">
        <v>0</v>
      </c>
      <c r="G1772" s="8">
        <v>0.42</v>
      </c>
      <c r="H1772" s="8">
        <v>0</v>
      </c>
      <c r="I1772" s="8" t="s">
        <v>5063</v>
      </c>
    </row>
    <row r="1773" spans="1:9">
      <c r="A1773" s="8" t="s">
        <v>540</v>
      </c>
      <c r="B1773" s="8" t="s">
        <v>541</v>
      </c>
      <c r="C1773" s="8" t="s">
        <v>6076</v>
      </c>
      <c r="D1773" s="8">
        <v>0</v>
      </c>
      <c r="E1773" s="8" t="s">
        <v>540</v>
      </c>
      <c r="F1773" s="8">
        <v>0</v>
      </c>
      <c r="G1773" s="8">
        <v>0</v>
      </c>
      <c r="H1773" s="8">
        <v>0</v>
      </c>
      <c r="I1773" s="8">
        <v>0</v>
      </c>
    </row>
    <row r="1774" spans="1:9">
      <c r="A1774" s="8" t="s">
        <v>12322</v>
      </c>
      <c r="B1774" s="8" t="s">
        <v>12323</v>
      </c>
      <c r="C1774" s="8" t="s">
        <v>4676</v>
      </c>
      <c r="D1774" s="8">
        <v>578256</v>
      </c>
      <c r="E1774" s="8" t="s">
        <v>12322</v>
      </c>
      <c r="F1774" s="8">
        <v>0</v>
      </c>
      <c r="G1774" s="8">
        <v>0</v>
      </c>
      <c r="H1774" s="8">
        <v>0</v>
      </c>
      <c r="I1774" s="8">
        <v>0</v>
      </c>
    </row>
    <row r="1775" spans="1:9">
      <c r="A1775" s="8" t="s">
        <v>682</v>
      </c>
      <c r="B1775" s="8" t="s">
        <v>13854</v>
      </c>
      <c r="C1775" s="8" t="s">
        <v>6076</v>
      </c>
      <c r="D1775" s="8">
        <v>13631</v>
      </c>
      <c r="E1775" s="8" t="s">
        <v>682</v>
      </c>
      <c r="F1775" s="8">
        <v>0</v>
      </c>
      <c r="G1775" s="8">
        <v>3.48</v>
      </c>
      <c r="H1775" s="8">
        <v>0</v>
      </c>
      <c r="I1775" s="8">
        <v>0</v>
      </c>
    </row>
    <row r="1776" spans="1:9">
      <c r="A1776" s="8" t="s">
        <v>11254</v>
      </c>
      <c r="B1776" s="8" t="s">
        <v>11255</v>
      </c>
      <c r="C1776" s="8" t="s">
        <v>4676</v>
      </c>
      <c r="D1776" s="8">
        <v>0</v>
      </c>
      <c r="E1776" s="8" t="s">
        <v>11254</v>
      </c>
      <c r="F1776" s="8">
        <v>0</v>
      </c>
      <c r="G1776" s="8">
        <v>0</v>
      </c>
      <c r="H1776" s="8">
        <v>0</v>
      </c>
      <c r="I1776" s="8">
        <v>0</v>
      </c>
    </row>
    <row r="1777" spans="1:9">
      <c r="A1777" s="8" t="s">
        <v>442</v>
      </c>
      <c r="B1777" s="8" t="s">
        <v>443</v>
      </c>
      <c r="C1777" s="8" t="s">
        <v>6076</v>
      </c>
      <c r="D1777" s="8">
        <v>5091445214</v>
      </c>
      <c r="E1777" s="8" t="s">
        <v>442</v>
      </c>
      <c r="F1777" s="8">
        <v>0</v>
      </c>
      <c r="G1777" s="8">
        <v>19.54</v>
      </c>
      <c r="H1777" s="8">
        <v>0</v>
      </c>
      <c r="I1777" s="8">
        <v>0</v>
      </c>
    </row>
    <row r="1778" spans="1:9">
      <c r="A1778" s="8" t="s">
        <v>12472</v>
      </c>
      <c r="B1778" s="8" t="s">
        <v>12473</v>
      </c>
      <c r="C1778" s="8" t="s">
        <v>4676</v>
      </c>
      <c r="D1778" s="8">
        <v>0</v>
      </c>
      <c r="E1778" s="8" t="s">
        <v>12472</v>
      </c>
      <c r="F1778" s="8">
        <v>0</v>
      </c>
      <c r="G1778" s="8">
        <v>0</v>
      </c>
      <c r="H1778" s="8">
        <v>0</v>
      </c>
      <c r="I1778" s="8">
        <v>0</v>
      </c>
    </row>
    <row r="1779" spans="1:9">
      <c r="A1779" s="8" t="s">
        <v>13687</v>
      </c>
      <c r="B1779" s="8" t="s">
        <v>13688</v>
      </c>
      <c r="C1779" s="8" t="s">
        <v>4676</v>
      </c>
      <c r="D1779" s="8">
        <v>0</v>
      </c>
      <c r="E1779" s="8" t="s">
        <v>13687</v>
      </c>
      <c r="F1779" s="8">
        <v>0</v>
      </c>
      <c r="G1779" s="8">
        <v>0.01</v>
      </c>
      <c r="H1779" s="8">
        <v>5.0000000000000001E-3</v>
      </c>
      <c r="I1779" s="8">
        <v>0</v>
      </c>
    </row>
    <row r="1780" spans="1:9">
      <c r="A1780" s="8" t="s">
        <v>1588</v>
      </c>
      <c r="B1780" s="8" t="s">
        <v>1589</v>
      </c>
      <c r="C1780" s="8" t="s">
        <v>6076</v>
      </c>
      <c r="D1780" s="8" t="s">
        <v>7089</v>
      </c>
      <c r="E1780" s="8" t="s">
        <v>1588</v>
      </c>
      <c r="F1780" s="8">
        <v>0</v>
      </c>
      <c r="G1780" s="8">
        <v>25.95</v>
      </c>
      <c r="H1780" s="8">
        <v>0</v>
      </c>
      <c r="I1780" s="8">
        <v>0</v>
      </c>
    </row>
    <row r="1781" spans="1:9">
      <c r="A1781" s="8">
        <v>112204</v>
      </c>
      <c r="B1781" s="8" t="s">
        <v>4803</v>
      </c>
      <c r="C1781" s="8" t="s">
        <v>4676</v>
      </c>
      <c r="D1781" s="8">
        <v>0</v>
      </c>
      <c r="E1781" s="8">
        <v>112204</v>
      </c>
      <c r="F1781" s="8">
        <v>0</v>
      </c>
      <c r="G1781" s="8">
        <v>0</v>
      </c>
      <c r="H1781" s="8">
        <v>0</v>
      </c>
      <c r="I1781" s="8" t="s">
        <v>4755</v>
      </c>
    </row>
    <row r="1782" spans="1:9">
      <c r="A1782" s="8">
        <v>132100691</v>
      </c>
      <c r="B1782" s="8" t="s">
        <v>13957</v>
      </c>
      <c r="C1782" s="8" t="s">
        <v>4676</v>
      </c>
      <c r="D1782" s="8">
        <v>8001315453</v>
      </c>
      <c r="E1782" s="8">
        <v>132100691</v>
      </c>
      <c r="F1782" s="8">
        <v>0</v>
      </c>
      <c r="G1782" s="8">
        <v>0.33</v>
      </c>
      <c r="H1782" s="8">
        <v>0.33698</v>
      </c>
      <c r="I1782" s="8" t="s">
        <v>6050</v>
      </c>
    </row>
    <row r="1783" spans="1:9">
      <c r="A1783" s="8">
        <v>202510004</v>
      </c>
      <c r="B1783" s="8" t="s">
        <v>7188</v>
      </c>
      <c r="C1783" s="8" t="s">
        <v>4676</v>
      </c>
      <c r="D1783" s="8">
        <v>34100</v>
      </c>
      <c r="E1783" s="8">
        <v>202510004</v>
      </c>
      <c r="F1783" s="8">
        <v>0</v>
      </c>
      <c r="G1783" s="8">
        <v>0</v>
      </c>
      <c r="H1783" s="8">
        <v>0</v>
      </c>
      <c r="I1783" s="8" t="s">
        <v>2419</v>
      </c>
    </row>
    <row r="1784" spans="1:9">
      <c r="A1784" s="8" t="s">
        <v>1539</v>
      </c>
      <c r="B1784" s="8" t="s">
        <v>1540</v>
      </c>
      <c r="C1784" s="8" t="s">
        <v>6076</v>
      </c>
      <c r="D1784" s="8" t="s">
        <v>7069</v>
      </c>
      <c r="E1784" s="8" t="s">
        <v>1539</v>
      </c>
      <c r="F1784" s="8">
        <v>0</v>
      </c>
      <c r="G1784" s="8">
        <v>10.89</v>
      </c>
      <c r="H1784" s="8">
        <v>10.89</v>
      </c>
      <c r="I1784" s="8">
        <v>0</v>
      </c>
    </row>
    <row r="1785" spans="1:9">
      <c r="A1785" s="8" t="s">
        <v>1872</v>
      </c>
      <c r="B1785" s="8" t="s">
        <v>1873</v>
      </c>
      <c r="C1785" s="8" t="s">
        <v>7117</v>
      </c>
      <c r="D1785" s="8">
        <v>106459</v>
      </c>
      <c r="E1785" s="8" t="s">
        <v>1872</v>
      </c>
      <c r="F1785" s="8">
        <v>0</v>
      </c>
      <c r="G1785" s="8">
        <v>0.12</v>
      </c>
      <c r="H1785" s="8">
        <v>0</v>
      </c>
      <c r="I1785" s="8">
        <v>0</v>
      </c>
    </row>
    <row r="1786" spans="1:9">
      <c r="A1786" s="8" t="s">
        <v>1866</v>
      </c>
      <c r="B1786" s="8" t="s">
        <v>1867</v>
      </c>
      <c r="C1786" s="8" t="s">
        <v>7117</v>
      </c>
      <c r="D1786" s="8">
        <v>2473</v>
      </c>
      <c r="E1786" s="8" t="s">
        <v>1866</v>
      </c>
      <c r="F1786" s="8">
        <v>0</v>
      </c>
      <c r="G1786" s="8">
        <v>0.19</v>
      </c>
      <c r="H1786" s="8">
        <v>0.18522</v>
      </c>
      <c r="I1786" s="8">
        <v>0</v>
      </c>
    </row>
    <row r="1787" spans="1:9">
      <c r="A1787" s="8" t="s">
        <v>721</v>
      </c>
      <c r="B1787" s="8" t="s">
        <v>722</v>
      </c>
      <c r="C1787" s="8" t="s">
        <v>6076</v>
      </c>
      <c r="D1787" s="8">
        <v>0</v>
      </c>
      <c r="E1787" s="8" t="s">
        <v>721</v>
      </c>
      <c r="F1787" s="8">
        <v>0</v>
      </c>
      <c r="G1787" s="8">
        <v>1.58</v>
      </c>
      <c r="H1787" s="8">
        <v>1.58</v>
      </c>
      <c r="I1787" s="8">
        <v>0</v>
      </c>
    </row>
    <row r="1788" spans="1:9">
      <c r="A1788" s="8">
        <v>300000280</v>
      </c>
      <c r="B1788" s="8" t="s">
        <v>8011</v>
      </c>
      <c r="C1788" s="8" t="s">
        <v>4676</v>
      </c>
      <c r="D1788" s="8">
        <v>0</v>
      </c>
      <c r="E1788" s="8">
        <v>300000280</v>
      </c>
      <c r="F1788" s="8">
        <v>0</v>
      </c>
      <c r="G1788" s="8">
        <v>0.02</v>
      </c>
      <c r="H1788" s="8">
        <v>1.7999999999999999E-2</v>
      </c>
      <c r="I1788" s="8">
        <v>0</v>
      </c>
    </row>
    <row r="1789" spans="1:9">
      <c r="A1789" s="8">
        <v>127010250</v>
      </c>
      <c r="B1789" s="8" t="s">
        <v>5447</v>
      </c>
      <c r="C1789" s="8" t="s">
        <v>4676</v>
      </c>
      <c r="D1789" s="8">
        <v>111070</v>
      </c>
      <c r="E1789" s="8">
        <v>127010250</v>
      </c>
      <c r="F1789" s="8">
        <v>0</v>
      </c>
      <c r="G1789" s="8">
        <v>0.11</v>
      </c>
      <c r="H1789" s="8">
        <v>0.1108</v>
      </c>
      <c r="I1789" s="8">
        <v>0</v>
      </c>
    </row>
    <row r="1790" spans="1:9">
      <c r="A1790" s="8">
        <v>200100011</v>
      </c>
      <c r="B1790" s="8" t="s">
        <v>3169</v>
      </c>
      <c r="C1790" s="8" t="s">
        <v>4676</v>
      </c>
      <c r="D1790" s="8">
        <v>626670</v>
      </c>
      <c r="E1790" s="8">
        <v>200100011</v>
      </c>
      <c r="F1790" s="8">
        <v>0</v>
      </c>
      <c r="G1790" s="8">
        <v>1.1599999999999999</v>
      </c>
      <c r="H1790" s="8">
        <v>1.1599999999999999</v>
      </c>
      <c r="I1790" s="8" t="s">
        <v>7126</v>
      </c>
    </row>
    <row r="1791" spans="1:9">
      <c r="A1791" s="8" t="s">
        <v>1049</v>
      </c>
      <c r="B1791" s="8" t="s">
        <v>1050</v>
      </c>
      <c r="C1791" s="8" t="s">
        <v>6076</v>
      </c>
      <c r="D1791" s="8">
        <v>1143784</v>
      </c>
      <c r="E1791" s="8" t="s">
        <v>1049</v>
      </c>
      <c r="F1791" s="8">
        <v>0</v>
      </c>
      <c r="G1791" s="8">
        <v>0</v>
      </c>
      <c r="H1791" s="8">
        <v>0</v>
      </c>
      <c r="I1791" s="8">
        <v>0</v>
      </c>
    </row>
    <row r="1792" spans="1:9">
      <c r="A1792" s="8" t="s">
        <v>123</v>
      </c>
      <c r="B1792" s="8" t="s">
        <v>124</v>
      </c>
      <c r="C1792" s="8" t="s">
        <v>6076</v>
      </c>
      <c r="D1792" s="8" t="s">
        <v>6918</v>
      </c>
      <c r="E1792" s="8" t="s">
        <v>123</v>
      </c>
      <c r="F1792" s="8">
        <v>0</v>
      </c>
      <c r="G1792" s="8">
        <v>51.84</v>
      </c>
      <c r="H1792" s="8">
        <v>0</v>
      </c>
      <c r="I1792" s="8">
        <v>0</v>
      </c>
    </row>
    <row r="1793" spans="1:9">
      <c r="A1793" s="8" t="s">
        <v>510</v>
      </c>
      <c r="B1793" s="8" t="s">
        <v>511</v>
      </c>
      <c r="C1793" s="8" t="s">
        <v>6076</v>
      </c>
      <c r="D1793" s="8" t="s">
        <v>6971</v>
      </c>
      <c r="E1793" s="8" t="s">
        <v>510</v>
      </c>
      <c r="F1793" s="8">
        <v>0</v>
      </c>
      <c r="G1793" s="8">
        <v>32.99</v>
      </c>
      <c r="H1793" s="8">
        <v>0</v>
      </c>
      <c r="I1793" s="8">
        <v>0</v>
      </c>
    </row>
    <row r="1794" spans="1:9">
      <c r="A1794" s="8" t="s">
        <v>127</v>
      </c>
      <c r="B1794" s="8" t="s">
        <v>128</v>
      </c>
      <c r="C1794" s="8" t="s">
        <v>6076</v>
      </c>
      <c r="D1794" s="8">
        <v>0</v>
      </c>
      <c r="E1794" s="8" t="s">
        <v>127</v>
      </c>
      <c r="F1794" s="8">
        <v>0</v>
      </c>
      <c r="G1794" s="8">
        <v>24.82</v>
      </c>
      <c r="H1794" s="8">
        <v>0</v>
      </c>
      <c r="I1794" s="8">
        <v>0</v>
      </c>
    </row>
    <row r="1795" spans="1:9">
      <c r="A1795" s="8" t="s">
        <v>13388</v>
      </c>
      <c r="B1795" s="8" t="s">
        <v>13389</v>
      </c>
      <c r="C1795" s="8" t="s">
        <v>4676</v>
      </c>
      <c r="D1795" s="8">
        <v>0</v>
      </c>
      <c r="E1795" s="8" t="s">
        <v>13388</v>
      </c>
      <c r="F1795" s="8">
        <v>0</v>
      </c>
      <c r="G1795" s="8">
        <v>0</v>
      </c>
      <c r="H1795" s="8">
        <v>5.0000000000000002E-5</v>
      </c>
      <c r="I1795" s="8">
        <v>0</v>
      </c>
    </row>
    <row r="1796" spans="1:9">
      <c r="A1796" s="8">
        <v>112481</v>
      </c>
      <c r="B1796" s="8" t="s">
        <v>4875</v>
      </c>
      <c r="C1796" s="8" t="s">
        <v>4676</v>
      </c>
      <c r="D1796" s="8">
        <v>174578</v>
      </c>
      <c r="E1796" s="8">
        <v>112481</v>
      </c>
      <c r="F1796" s="8">
        <v>0</v>
      </c>
      <c r="G1796" s="8">
        <v>0.53</v>
      </c>
      <c r="H1796" s="8">
        <v>0</v>
      </c>
      <c r="I1796" s="8" t="s">
        <v>4755</v>
      </c>
    </row>
    <row r="1797" spans="1:9">
      <c r="A1797" s="8" t="s">
        <v>1101</v>
      </c>
      <c r="B1797" s="8" t="s">
        <v>1102</v>
      </c>
      <c r="C1797" s="8" t="s">
        <v>6076</v>
      </c>
      <c r="D1797" s="8">
        <v>666590</v>
      </c>
      <c r="E1797" s="8" t="s">
        <v>1101</v>
      </c>
      <c r="F1797" s="8">
        <v>0</v>
      </c>
      <c r="G1797" s="8">
        <v>3.3</v>
      </c>
      <c r="H1797" s="8">
        <v>2.80681</v>
      </c>
      <c r="I1797" s="8">
        <v>0</v>
      </c>
    </row>
    <row r="1798" spans="1:9">
      <c r="A1798" s="8" t="s">
        <v>883</v>
      </c>
      <c r="B1798" s="8" t="s">
        <v>884</v>
      </c>
      <c r="C1798" s="8" t="s">
        <v>6076</v>
      </c>
      <c r="D1798" s="8" t="s">
        <v>6982</v>
      </c>
      <c r="E1798" s="8" t="s">
        <v>883</v>
      </c>
      <c r="F1798" s="8">
        <v>0</v>
      </c>
      <c r="G1798" s="8">
        <v>2.6</v>
      </c>
      <c r="H1798" s="8">
        <v>2.6</v>
      </c>
      <c r="I1798" s="8" t="s">
        <v>6981</v>
      </c>
    </row>
    <row r="1799" spans="1:9">
      <c r="A1799" s="8" t="s">
        <v>1213</v>
      </c>
      <c r="B1799" s="8" t="s">
        <v>1214</v>
      </c>
      <c r="C1799" s="8" t="s">
        <v>6076</v>
      </c>
      <c r="D1799" s="8">
        <v>348233</v>
      </c>
      <c r="E1799" s="8" t="s">
        <v>1213</v>
      </c>
      <c r="F1799" s="8">
        <v>0</v>
      </c>
      <c r="G1799" s="8">
        <v>5.18</v>
      </c>
      <c r="H1799" s="8">
        <v>5.18</v>
      </c>
      <c r="I1799" s="8">
        <v>0</v>
      </c>
    </row>
    <row r="1800" spans="1:9">
      <c r="A1800" s="8">
        <v>112205</v>
      </c>
      <c r="B1800" s="8" t="s">
        <v>4804</v>
      </c>
      <c r="C1800" s="8" t="s">
        <v>4676</v>
      </c>
      <c r="D1800" s="8">
        <v>597272</v>
      </c>
      <c r="E1800" s="8">
        <v>112205</v>
      </c>
      <c r="F1800" s="8">
        <v>0</v>
      </c>
      <c r="G1800" s="8">
        <v>0</v>
      </c>
      <c r="H1800" s="8">
        <v>0</v>
      </c>
      <c r="I1800" s="8" t="s">
        <v>4755</v>
      </c>
    </row>
    <row r="1801" spans="1:9">
      <c r="A1801" s="8">
        <v>300000346</v>
      </c>
      <c r="B1801" s="8" t="s">
        <v>8080</v>
      </c>
      <c r="C1801" s="8" t="s">
        <v>4676</v>
      </c>
      <c r="D1801" s="8">
        <v>0</v>
      </c>
      <c r="E1801" s="8">
        <v>300000346</v>
      </c>
      <c r="F1801" s="8">
        <v>0</v>
      </c>
      <c r="G1801" s="8">
        <v>2.85</v>
      </c>
      <c r="H1801" s="8">
        <v>2.85</v>
      </c>
      <c r="I1801" s="8" t="s">
        <v>7910</v>
      </c>
    </row>
    <row r="1802" spans="1:9">
      <c r="A1802" s="8">
        <v>112203</v>
      </c>
      <c r="B1802" s="8" t="s">
        <v>4802</v>
      </c>
      <c r="C1802" s="8" t="s">
        <v>4676</v>
      </c>
      <c r="D1802" s="8">
        <v>0</v>
      </c>
      <c r="E1802" s="8">
        <v>112203</v>
      </c>
      <c r="F1802" s="8">
        <v>0</v>
      </c>
      <c r="G1802" s="8">
        <v>0</v>
      </c>
      <c r="H1802" s="8">
        <v>0</v>
      </c>
      <c r="I1802" s="8" t="s">
        <v>4755</v>
      </c>
    </row>
    <row r="1803" spans="1:9">
      <c r="A1803" s="8">
        <v>112522</v>
      </c>
      <c r="B1803" s="8" t="s">
        <v>4902</v>
      </c>
      <c r="C1803" s="8" t="s">
        <v>4676</v>
      </c>
      <c r="D1803" s="8">
        <v>380297</v>
      </c>
      <c r="E1803" s="8">
        <v>112522</v>
      </c>
      <c r="F1803" s="8">
        <v>0</v>
      </c>
      <c r="G1803" s="8">
        <v>0.25</v>
      </c>
      <c r="H1803" s="8">
        <v>0</v>
      </c>
      <c r="I1803" s="8" t="s">
        <v>4795</v>
      </c>
    </row>
    <row r="1804" spans="1:9">
      <c r="A1804" s="8" t="s">
        <v>1531</v>
      </c>
      <c r="B1804" s="8" t="s">
        <v>1532</v>
      </c>
      <c r="C1804" s="8" t="s">
        <v>6076</v>
      </c>
      <c r="D1804" s="8" t="s">
        <v>7065</v>
      </c>
      <c r="E1804" s="8" t="s">
        <v>1531</v>
      </c>
      <c r="F1804" s="8">
        <v>0</v>
      </c>
      <c r="G1804" s="8">
        <v>11.15</v>
      </c>
      <c r="H1804" s="8">
        <v>0</v>
      </c>
      <c r="I1804" s="8">
        <v>0</v>
      </c>
    </row>
    <row r="1805" spans="1:9">
      <c r="A1805" s="8" t="s">
        <v>1533</v>
      </c>
      <c r="B1805" s="8" t="s">
        <v>1534</v>
      </c>
      <c r="C1805" s="8" t="s">
        <v>6076</v>
      </c>
      <c r="D1805" s="8" t="s">
        <v>7066</v>
      </c>
      <c r="E1805" s="8" t="s">
        <v>1533</v>
      </c>
      <c r="F1805" s="8">
        <v>0</v>
      </c>
      <c r="G1805" s="8">
        <v>16.98</v>
      </c>
      <c r="H1805" s="8">
        <v>0</v>
      </c>
      <c r="I1805" s="8">
        <v>0</v>
      </c>
    </row>
    <row r="1806" spans="1:9">
      <c r="A1806" s="8" t="s">
        <v>253</v>
      </c>
      <c r="B1806" s="8" t="s">
        <v>254</v>
      </c>
      <c r="C1806" s="8" t="s">
        <v>6076</v>
      </c>
      <c r="D1806" s="8" t="s">
        <v>6927</v>
      </c>
      <c r="E1806" s="8" t="s">
        <v>253</v>
      </c>
      <c r="F1806" s="8">
        <v>0</v>
      </c>
      <c r="G1806" s="8">
        <v>10.82</v>
      </c>
      <c r="H1806" s="8">
        <v>11.13378</v>
      </c>
      <c r="I1806" s="8">
        <v>0</v>
      </c>
    </row>
    <row r="1807" spans="1:9">
      <c r="A1807" s="8">
        <v>112144</v>
      </c>
      <c r="B1807" s="8" t="s">
        <v>4761</v>
      </c>
      <c r="C1807" s="8" t="s">
        <v>4676</v>
      </c>
      <c r="D1807" s="8">
        <v>642267</v>
      </c>
      <c r="E1807" s="8">
        <v>112144</v>
      </c>
      <c r="F1807" s="8">
        <v>0</v>
      </c>
      <c r="G1807" s="8">
        <v>0</v>
      </c>
      <c r="H1807" s="8">
        <v>0</v>
      </c>
      <c r="I1807" s="8" t="s">
        <v>2055</v>
      </c>
    </row>
    <row r="1808" spans="1:9">
      <c r="A1808" s="8" t="s">
        <v>12476</v>
      </c>
      <c r="B1808" s="8" t="s">
        <v>12477</v>
      </c>
      <c r="C1808" s="8" t="s">
        <v>6076</v>
      </c>
      <c r="D1808" s="8">
        <v>0</v>
      </c>
      <c r="E1808" s="8" t="s">
        <v>12476</v>
      </c>
      <c r="F1808" s="8">
        <v>0</v>
      </c>
      <c r="G1808" s="8">
        <v>0</v>
      </c>
      <c r="H1808" s="8">
        <v>0</v>
      </c>
      <c r="I1808" s="8">
        <v>0</v>
      </c>
    </row>
    <row r="1809" spans="1:9">
      <c r="A1809" s="8" t="s">
        <v>13711</v>
      </c>
      <c r="B1809" s="8" t="s">
        <v>13700</v>
      </c>
      <c r="C1809" s="8" t="s">
        <v>4676</v>
      </c>
      <c r="D1809" s="8">
        <v>0</v>
      </c>
      <c r="E1809" s="8" t="s">
        <v>13711</v>
      </c>
      <c r="F1809" s="8">
        <v>0</v>
      </c>
      <c r="G1809" s="8">
        <v>0.01</v>
      </c>
      <c r="H1809" s="8">
        <v>5.0000000000000001E-3</v>
      </c>
      <c r="I1809" s="8">
        <v>0</v>
      </c>
    </row>
    <row r="1810" spans="1:9">
      <c r="A1810" s="8">
        <v>112146</v>
      </c>
      <c r="B1810" s="8" t="s">
        <v>4763</v>
      </c>
      <c r="C1810" s="8" t="s">
        <v>4676</v>
      </c>
      <c r="D1810" s="8">
        <v>0</v>
      </c>
      <c r="E1810" s="8">
        <v>112146</v>
      </c>
      <c r="F1810" s="8">
        <v>0</v>
      </c>
      <c r="G1810" s="8">
        <v>0</v>
      </c>
      <c r="H1810" s="8">
        <v>0</v>
      </c>
      <c r="I1810" s="8" t="s">
        <v>4740</v>
      </c>
    </row>
    <row r="1811" spans="1:9">
      <c r="A1811" s="8" t="s">
        <v>10380</v>
      </c>
      <c r="B1811" s="8" t="s">
        <v>948</v>
      </c>
      <c r="C1811" s="8" t="s">
        <v>6076</v>
      </c>
      <c r="D1811" s="8" t="s">
        <v>6985</v>
      </c>
      <c r="E1811" s="8" t="s">
        <v>10380</v>
      </c>
      <c r="F1811" s="8">
        <v>0</v>
      </c>
      <c r="G1811" s="8">
        <v>0</v>
      </c>
      <c r="H1811" s="8">
        <v>0</v>
      </c>
      <c r="I1811" s="8">
        <v>0</v>
      </c>
    </row>
    <row r="1812" spans="1:9">
      <c r="A1812" s="8">
        <v>112202</v>
      </c>
      <c r="B1812" s="8" t="s">
        <v>4801</v>
      </c>
      <c r="C1812" s="8" t="s">
        <v>4676</v>
      </c>
      <c r="D1812" s="8">
        <v>528121</v>
      </c>
      <c r="E1812" s="8">
        <v>112202</v>
      </c>
      <c r="F1812" s="8">
        <v>0</v>
      </c>
      <c r="G1812" s="8">
        <v>0</v>
      </c>
      <c r="H1812" s="8">
        <v>0</v>
      </c>
      <c r="I1812" s="8" t="s">
        <v>4755</v>
      </c>
    </row>
    <row r="1813" spans="1:9">
      <c r="A1813" s="8" t="s">
        <v>1231</v>
      </c>
      <c r="B1813" s="8" t="s">
        <v>1232</v>
      </c>
      <c r="C1813" s="8" t="s">
        <v>6076</v>
      </c>
      <c r="D1813" s="8">
        <v>9000909527</v>
      </c>
      <c r="E1813" s="8" t="s">
        <v>1231</v>
      </c>
      <c r="F1813" s="8">
        <v>0</v>
      </c>
      <c r="G1813" s="8">
        <v>2.98</v>
      </c>
      <c r="H1813" s="8">
        <v>0</v>
      </c>
      <c r="I1813" s="8">
        <v>0</v>
      </c>
    </row>
    <row r="1814" spans="1:9">
      <c r="A1814" s="8" t="s">
        <v>1710</v>
      </c>
      <c r="B1814" s="8" t="s">
        <v>1711</v>
      </c>
      <c r="C1814" s="8" t="s">
        <v>4676</v>
      </c>
      <c r="D1814" s="8">
        <v>0</v>
      </c>
      <c r="E1814" s="8" t="s">
        <v>1710</v>
      </c>
      <c r="F1814" s="8">
        <v>0</v>
      </c>
      <c r="G1814" s="8">
        <v>0</v>
      </c>
      <c r="H1814" s="8">
        <v>0</v>
      </c>
      <c r="I1814" s="8">
        <v>0</v>
      </c>
    </row>
    <row r="1815" spans="1:9">
      <c r="A1815" s="8" t="s">
        <v>614</v>
      </c>
      <c r="B1815" s="8" t="s">
        <v>615</v>
      </c>
      <c r="C1815" s="8" t="s">
        <v>6076</v>
      </c>
      <c r="D1815" s="8">
        <v>355591</v>
      </c>
      <c r="E1815" s="8" t="s">
        <v>614</v>
      </c>
      <c r="F1815" s="8">
        <v>0</v>
      </c>
      <c r="G1815" s="8">
        <v>5.15</v>
      </c>
      <c r="H1815" s="8">
        <v>5.15</v>
      </c>
      <c r="I1815" s="8">
        <v>0</v>
      </c>
    </row>
    <row r="1816" spans="1:9">
      <c r="A1816" s="8" t="s">
        <v>1624</v>
      </c>
      <c r="B1816" s="8" t="s">
        <v>1625</v>
      </c>
      <c r="C1816" s="8" t="s">
        <v>6076</v>
      </c>
      <c r="D1816" s="8">
        <v>0</v>
      </c>
      <c r="E1816" s="8" t="s">
        <v>1624</v>
      </c>
      <c r="F1816" s="8">
        <v>0</v>
      </c>
      <c r="G1816" s="8">
        <v>8.8699999999999992</v>
      </c>
      <c r="H1816" s="8">
        <v>0</v>
      </c>
      <c r="I1816" s="8">
        <v>0</v>
      </c>
    </row>
    <row r="1817" spans="1:9">
      <c r="A1817" s="8" t="s">
        <v>809</v>
      </c>
      <c r="B1817" s="8" t="s">
        <v>810</v>
      </c>
      <c r="C1817" s="8" t="s">
        <v>6076</v>
      </c>
      <c r="D1817" s="8">
        <v>316202</v>
      </c>
      <c r="E1817" s="8" t="s">
        <v>809</v>
      </c>
      <c r="F1817" s="8">
        <v>0</v>
      </c>
      <c r="G1817" s="8">
        <v>0</v>
      </c>
      <c r="H1817" s="8">
        <v>0</v>
      </c>
      <c r="I1817" s="8">
        <v>0</v>
      </c>
    </row>
    <row r="1818" spans="1:9">
      <c r="A1818" s="8" t="s">
        <v>1091</v>
      </c>
      <c r="B1818" s="8" t="s">
        <v>1092</v>
      </c>
      <c r="C1818" s="8" t="s">
        <v>6076</v>
      </c>
      <c r="D1818" s="8">
        <v>355607</v>
      </c>
      <c r="E1818" s="8" t="s">
        <v>1091</v>
      </c>
      <c r="F1818" s="8">
        <v>0</v>
      </c>
      <c r="G1818" s="8">
        <v>3.35</v>
      </c>
      <c r="H1818" s="8">
        <v>3.35</v>
      </c>
      <c r="I1818" s="8">
        <v>0</v>
      </c>
    </row>
    <row r="1819" spans="1:9">
      <c r="A1819" s="8">
        <v>150000033</v>
      </c>
      <c r="B1819" s="8" t="s">
        <v>3032</v>
      </c>
      <c r="C1819" s="8" t="s">
        <v>4676</v>
      </c>
      <c r="D1819" s="8" t="s">
        <v>6271</v>
      </c>
      <c r="E1819" s="8">
        <v>150000033</v>
      </c>
      <c r="F1819" s="8">
        <v>0</v>
      </c>
      <c r="G1819" s="8">
        <v>0.04</v>
      </c>
      <c r="H1819" s="8">
        <v>6.9279999999999994E-2</v>
      </c>
      <c r="I1819" s="8" t="s">
        <v>2412</v>
      </c>
    </row>
    <row r="1820" spans="1:9">
      <c r="A1820" s="8" t="s">
        <v>181</v>
      </c>
      <c r="B1820" s="8" t="s">
        <v>182</v>
      </c>
      <c r="C1820" s="8" t="s">
        <v>6076</v>
      </c>
      <c r="D1820" s="8">
        <v>0</v>
      </c>
      <c r="E1820" s="8" t="s">
        <v>181</v>
      </c>
      <c r="F1820" s="8">
        <v>0</v>
      </c>
      <c r="G1820" s="8">
        <v>12.8</v>
      </c>
      <c r="H1820" s="8">
        <v>12.8</v>
      </c>
      <c r="I1820" s="8">
        <v>0</v>
      </c>
    </row>
    <row r="1821" spans="1:9">
      <c r="A1821" s="8" t="s">
        <v>325</v>
      </c>
      <c r="B1821" s="8" t="s">
        <v>326</v>
      </c>
      <c r="C1821" s="8" t="s">
        <v>6076</v>
      </c>
      <c r="D1821" s="8" t="s">
        <v>6936</v>
      </c>
      <c r="E1821" s="8" t="s">
        <v>325</v>
      </c>
      <c r="F1821" s="8">
        <v>0</v>
      </c>
      <c r="G1821" s="8">
        <v>28.9</v>
      </c>
      <c r="H1821" s="8">
        <v>62.24</v>
      </c>
      <c r="I1821" s="8">
        <v>0</v>
      </c>
    </row>
    <row r="1822" spans="1:9">
      <c r="A1822" s="8" t="s">
        <v>317</v>
      </c>
      <c r="B1822" s="8" t="s">
        <v>318</v>
      </c>
      <c r="C1822" s="8" t="s">
        <v>6076</v>
      </c>
      <c r="D1822" s="8" t="s">
        <v>6932</v>
      </c>
      <c r="E1822" s="8" t="s">
        <v>317</v>
      </c>
      <c r="F1822" s="8">
        <v>0</v>
      </c>
      <c r="G1822" s="8">
        <v>68.52</v>
      </c>
      <c r="H1822" s="8">
        <v>69.164090000000002</v>
      </c>
      <c r="I1822" s="8">
        <v>0</v>
      </c>
    </row>
    <row r="1823" spans="1:9">
      <c r="A1823" s="8">
        <v>113215</v>
      </c>
      <c r="B1823" s="8" t="s">
        <v>5005</v>
      </c>
      <c r="C1823" s="8" t="s">
        <v>4676</v>
      </c>
      <c r="D1823" s="8">
        <v>5090472247</v>
      </c>
      <c r="E1823" s="8">
        <v>113215</v>
      </c>
      <c r="F1823" s="8">
        <v>0</v>
      </c>
      <c r="G1823" s="8">
        <v>0.01</v>
      </c>
      <c r="H1823" s="8">
        <v>7.8399999999999997E-3</v>
      </c>
      <c r="I1823" s="8" t="s">
        <v>4727</v>
      </c>
    </row>
    <row r="1824" spans="1:9">
      <c r="A1824" s="8" t="s">
        <v>1489</v>
      </c>
      <c r="B1824" s="8" t="s">
        <v>1490</v>
      </c>
      <c r="C1824" s="8" t="s">
        <v>6076</v>
      </c>
      <c r="D1824" s="8">
        <v>450</v>
      </c>
      <c r="E1824" s="8" t="s">
        <v>1489</v>
      </c>
      <c r="F1824" s="8">
        <v>0</v>
      </c>
      <c r="G1824" s="8">
        <v>17.38</v>
      </c>
      <c r="H1824" s="8">
        <v>9.1473700000000004</v>
      </c>
      <c r="I1824" s="8">
        <v>0</v>
      </c>
    </row>
    <row r="1825" spans="1:9">
      <c r="A1825" s="8" t="s">
        <v>1497</v>
      </c>
      <c r="B1825" s="8" t="s">
        <v>1498</v>
      </c>
      <c r="C1825" s="8" t="s">
        <v>6076</v>
      </c>
      <c r="D1825" s="8" t="s">
        <v>7051</v>
      </c>
      <c r="E1825" s="8" t="s">
        <v>1497</v>
      </c>
      <c r="F1825" s="8">
        <v>0</v>
      </c>
      <c r="G1825" s="8">
        <v>12.42</v>
      </c>
      <c r="H1825" s="8">
        <v>12.8</v>
      </c>
      <c r="I1825" s="8">
        <v>0</v>
      </c>
    </row>
    <row r="1826" spans="1:9">
      <c r="A1826" s="8" t="s">
        <v>1423</v>
      </c>
      <c r="B1826" s="8" t="s">
        <v>1424</v>
      </c>
      <c r="C1826" s="8" t="s">
        <v>6076</v>
      </c>
      <c r="D1826" s="8">
        <v>240114000</v>
      </c>
      <c r="E1826" s="8" t="s">
        <v>1423</v>
      </c>
      <c r="F1826" s="8">
        <v>0</v>
      </c>
      <c r="G1826" s="8">
        <v>0</v>
      </c>
      <c r="H1826" s="8">
        <v>0</v>
      </c>
      <c r="I1826" s="8">
        <v>0</v>
      </c>
    </row>
    <row r="1827" spans="1:9">
      <c r="A1827" s="8">
        <v>112538</v>
      </c>
      <c r="B1827" s="8" t="s">
        <v>4913</v>
      </c>
      <c r="C1827" s="8" t="s">
        <v>4676</v>
      </c>
      <c r="D1827" s="8">
        <v>315169</v>
      </c>
      <c r="E1827" s="8">
        <v>112538</v>
      </c>
      <c r="F1827" s="8">
        <v>0</v>
      </c>
      <c r="G1827" s="8">
        <v>1.2</v>
      </c>
      <c r="H1827" s="8">
        <v>0</v>
      </c>
      <c r="I1827" s="8" t="s">
        <v>4755</v>
      </c>
    </row>
    <row r="1828" spans="1:9">
      <c r="A1828" s="8" t="s">
        <v>12454</v>
      </c>
      <c r="B1828" s="8" t="s">
        <v>12455</v>
      </c>
      <c r="C1828" s="8" t="s">
        <v>6076</v>
      </c>
      <c r="D1828" s="8">
        <v>76205100</v>
      </c>
      <c r="E1828" s="8" t="s">
        <v>12454</v>
      </c>
      <c r="F1828" s="8">
        <v>0</v>
      </c>
      <c r="G1828" s="8">
        <v>1</v>
      </c>
      <c r="H1828" s="8">
        <v>0</v>
      </c>
      <c r="I1828" s="8">
        <v>0</v>
      </c>
    </row>
    <row r="1829" spans="1:9">
      <c r="A1829" s="8" t="s">
        <v>12466</v>
      </c>
      <c r="B1829" s="8" t="s">
        <v>12467</v>
      </c>
      <c r="C1829" s="8" t="s">
        <v>4676</v>
      </c>
      <c r="D1829" s="8">
        <v>0</v>
      </c>
      <c r="E1829" s="8" t="s">
        <v>12466</v>
      </c>
      <c r="F1829" s="8">
        <v>0</v>
      </c>
      <c r="G1829" s="8">
        <v>0</v>
      </c>
      <c r="H1829" s="8">
        <v>0</v>
      </c>
      <c r="I1829" s="8" t="s">
        <v>12195</v>
      </c>
    </row>
    <row r="1830" spans="1:9">
      <c r="A1830" s="8" t="s">
        <v>1337</v>
      </c>
      <c r="B1830" s="8" t="s">
        <v>1338</v>
      </c>
      <c r="C1830" s="8" t="s">
        <v>6076</v>
      </c>
      <c r="D1830" s="8">
        <v>53490</v>
      </c>
      <c r="E1830" s="8" t="s">
        <v>1337</v>
      </c>
      <c r="F1830" s="8">
        <v>0</v>
      </c>
      <c r="G1830" s="8">
        <v>10.75</v>
      </c>
      <c r="H1830" s="8">
        <v>10.75</v>
      </c>
      <c r="I1830" s="8">
        <v>0</v>
      </c>
    </row>
    <row r="1831" spans="1:9">
      <c r="A1831" s="8" t="s">
        <v>1952</v>
      </c>
      <c r="B1831" s="8" t="s">
        <v>1953</v>
      </c>
      <c r="C1831" s="8" t="s">
        <v>6076</v>
      </c>
      <c r="D1831" s="8" t="s">
        <v>7123</v>
      </c>
      <c r="E1831" s="8" t="s">
        <v>1952</v>
      </c>
      <c r="F1831" s="8">
        <v>0</v>
      </c>
      <c r="G1831" s="8">
        <v>0</v>
      </c>
      <c r="H1831" s="8">
        <v>0</v>
      </c>
      <c r="I1831" s="8">
        <v>0</v>
      </c>
    </row>
    <row r="1832" spans="1:9">
      <c r="A1832" s="8" t="s">
        <v>11209</v>
      </c>
      <c r="B1832" s="8" t="s">
        <v>11210</v>
      </c>
      <c r="C1832" s="8" t="s">
        <v>6076</v>
      </c>
      <c r="D1832" s="8">
        <v>0</v>
      </c>
      <c r="E1832" s="8" t="s">
        <v>11209</v>
      </c>
      <c r="F1832" s="8">
        <v>0</v>
      </c>
      <c r="G1832" s="8">
        <v>0</v>
      </c>
      <c r="H1832" s="8">
        <v>0</v>
      </c>
      <c r="I1832" s="8">
        <v>0</v>
      </c>
    </row>
    <row r="1833" spans="1:9">
      <c r="A1833" s="8" t="s">
        <v>2961</v>
      </c>
      <c r="B1833" s="8" t="s">
        <v>13425</v>
      </c>
      <c r="C1833" s="8" t="s">
        <v>6076</v>
      </c>
      <c r="D1833" s="8">
        <v>0</v>
      </c>
      <c r="E1833" s="8" t="s">
        <v>2961</v>
      </c>
      <c r="F1833" s="8">
        <v>0</v>
      </c>
      <c r="G1833" s="8">
        <v>3.72</v>
      </c>
      <c r="H1833" s="8">
        <v>3.72</v>
      </c>
      <c r="I1833" s="8">
        <v>0</v>
      </c>
    </row>
    <row r="1834" spans="1:9">
      <c r="A1834" s="8">
        <v>300000279</v>
      </c>
      <c r="B1834" s="8" t="s">
        <v>8010</v>
      </c>
      <c r="C1834" s="8" t="s">
        <v>4676</v>
      </c>
      <c r="D1834" s="8">
        <v>8001085128</v>
      </c>
      <c r="E1834" s="8">
        <v>300000279</v>
      </c>
      <c r="F1834" s="8">
        <v>0</v>
      </c>
      <c r="G1834" s="8">
        <v>0.12</v>
      </c>
      <c r="H1834" s="8">
        <v>0.123</v>
      </c>
      <c r="I1834" s="8">
        <v>0</v>
      </c>
    </row>
    <row r="1835" spans="1:9">
      <c r="A1835" s="8">
        <v>150000023</v>
      </c>
      <c r="B1835" s="8" t="s">
        <v>3026</v>
      </c>
      <c r="C1835" s="8" t="s">
        <v>4676</v>
      </c>
      <c r="D1835" s="8" t="s">
        <v>6261</v>
      </c>
      <c r="E1835" s="8">
        <v>150000023</v>
      </c>
      <c r="F1835" s="8">
        <v>0</v>
      </c>
      <c r="G1835" s="8">
        <v>0.04</v>
      </c>
      <c r="H1835" s="8">
        <v>5.867E-2</v>
      </c>
      <c r="I1835" s="8" t="s">
        <v>2412</v>
      </c>
    </row>
    <row r="1836" spans="1:9">
      <c r="A1836" s="8">
        <v>200100010</v>
      </c>
      <c r="B1836" s="8" t="s">
        <v>3168</v>
      </c>
      <c r="C1836" s="8" t="s">
        <v>4676</v>
      </c>
      <c r="D1836" s="8">
        <v>593293</v>
      </c>
      <c r="E1836" s="8">
        <v>200100010</v>
      </c>
      <c r="F1836" s="8">
        <v>0</v>
      </c>
      <c r="G1836" s="8">
        <v>1.25</v>
      </c>
      <c r="H1836" s="8">
        <v>1.17</v>
      </c>
      <c r="I1836" s="8" t="s">
        <v>7126</v>
      </c>
    </row>
    <row r="1837" spans="1:9">
      <c r="A1837" s="8" t="s">
        <v>548</v>
      </c>
      <c r="B1837" s="8" t="s">
        <v>549</v>
      </c>
      <c r="C1837" s="8" t="s">
        <v>6076</v>
      </c>
      <c r="D1837" s="8">
        <v>0</v>
      </c>
      <c r="E1837" s="8" t="s">
        <v>548</v>
      </c>
      <c r="F1837" s="8">
        <v>0</v>
      </c>
      <c r="G1837" s="8">
        <v>0.88</v>
      </c>
      <c r="H1837" s="8">
        <v>0</v>
      </c>
      <c r="I1837" s="8">
        <v>0</v>
      </c>
    </row>
    <row r="1838" spans="1:9">
      <c r="A1838" s="8">
        <v>150000024</v>
      </c>
      <c r="B1838" s="8" t="s">
        <v>3027</v>
      </c>
      <c r="C1838" s="8" t="s">
        <v>4676</v>
      </c>
      <c r="D1838" s="8" t="s">
        <v>6262</v>
      </c>
      <c r="E1838" s="8">
        <v>150000024</v>
      </c>
      <c r="F1838" s="8">
        <v>0</v>
      </c>
      <c r="G1838" s="8">
        <v>0.04</v>
      </c>
      <c r="H1838" s="8">
        <v>5.867E-2</v>
      </c>
      <c r="I1838" s="8" t="s">
        <v>2412</v>
      </c>
    </row>
    <row r="1839" spans="1:9">
      <c r="A1839" s="8">
        <v>300000283</v>
      </c>
      <c r="B1839" s="8" t="s">
        <v>8014</v>
      </c>
      <c r="C1839" s="8" t="s">
        <v>4676</v>
      </c>
      <c r="D1839" s="8">
        <v>9000020154</v>
      </c>
      <c r="E1839" s="8">
        <v>300000283</v>
      </c>
      <c r="F1839" s="8">
        <v>0</v>
      </c>
      <c r="G1839" s="8">
        <v>0</v>
      </c>
      <c r="H1839" s="8">
        <v>0</v>
      </c>
      <c r="I1839" s="8" t="s">
        <v>7910</v>
      </c>
    </row>
    <row r="1840" spans="1:9">
      <c r="A1840" s="8">
        <v>200100018</v>
      </c>
      <c r="B1840" s="8" t="s">
        <v>3172</v>
      </c>
      <c r="C1840" s="8" t="s">
        <v>4676</v>
      </c>
      <c r="D1840" s="8">
        <v>720175</v>
      </c>
      <c r="E1840" s="8">
        <v>200100018</v>
      </c>
      <c r="F1840" s="8">
        <v>0</v>
      </c>
      <c r="G1840" s="8">
        <v>1.46</v>
      </c>
      <c r="H1840" s="8">
        <v>1.46</v>
      </c>
      <c r="I1840" s="8" t="s">
        <v>7127</v>
      </c>
    </row>
    <row r="1841" spans="1:9">
      <c r="A1841" s="8" t="s">
        <v>556</v>
      </c>
      <c r="B1841" s="8" t="s">
        <v>557</v>
      </c>
      <c r="C1841" s="8" t="s">
        <v>6076</v>
      </c>
      <c r="D1841" s="8">
        <v>0</v>
      </c>
      <c r="E1841" s="8" t="s">
        <v>556</v>
      </c>
      <c r="F1841" s="8">
        <v>0</v>
      </c>
      <c r="G1841" s="8">
        <v>0.78</v>
      </c>
      <c r="H1841" s="8">
        <v>0</v>
      </c>
      <c r="I1841" s="8">
        <v>0</v>
      </c>
    </row>
    <row r="1842" spans="1:9">
      <c r="A1842" s="8" t="s">
        <v>558</v>
      </c>
      <c r="B1842" s="8" t="s">
        <v>559</v>
      </c>
      <c r="C1842" s="8" t="s">
        <v>6076</v>
      </c>
      <c r="D1842" s="8">
        <v>0</v>
      </c>
      <c r="E1842" s="8" t="s">
        <v>558</v>
      </c>
      <c r="F1842" s="8">
        <v>0</v>
      </c>
      <c r="G1842" s="8">
        <v>1.22</v>
      </c>
      <c r="H1842" s="8">
        <v>1.22</v>
      </c>
      <c r="I1842" s="8">
        <v>0</v>
      </c>
    </row>
    <row r="1843" spans="1:9">
      <c r="A1843" s="8">
        <v>112210</v>
      </c>
      <c r="B1843" s="8" t="s">
        <v>4805</v>
      </c>
      <c r="C1843" s="8" t="s">
        <v>4676</v>
      </c>
      <c r="D1843" s="8">
        <v>378008</v>
      </c>
      <c r="E1843" s="8">
        <v>112210</v>
      </c>
      <c r="F1843" s="8">
        <v>0</v>
      </c>
      <c r="G1843" s="8">
        <v>0</v>
      </c>
      <c r="H1843" s="8">
        <v>0</v>
      </c>
      <c r="I1843" s="8" t="s">
        <v>4795</v>
      </c>
    </row>
    <row r="1844" spans="1:9">
      <c r="A1844" s="8">
        <v>150000009</v>
      </c>
      <c r="B1844" s="8" t="s">
        <v>3018</v>
      </c>
      <c r="C1844" s="8" t="s">
        <v>4676</v>
      </c>
      <c r="D1844" s="8" t="s">
        <v>6246</v>
      </c>
      <c r="E1844" s="8">
        <v>150000009</v>
      </c>
      <c r="F1844" s="8">
        <v>0</v>
      </c>
      <c r="G1844" s="8">
        <v>0.3</v>
      </c>
      <c r="H1844" s="8">
        <v>0.39067000000000002</v>
      </c>
      <c r="I1844" s="8" t="s">
        <v>6242</v>
      </c>
    </row>
    <row r="1845" spans="1:9">
      <c r="A1845" s="8" t="s">
        <v>568</v>
      </c>
      <c r="B1845" s="8" t="s">
        <v>569</v>
      </c>
      <c r="C1845" s="8" t="s">
        <v>6076</v>
      </c>
      <c r="D1845" s="8">
        <v>0</v>
      </c>
      <c r="E1845" s="8" t="s">
        <v>568</v>
      </c>
      <c r="F1845" s="8">
        <v>0</v>
      </c>
      <c r="G1845" s="8">
        <v>4.3099999999999996</v>
      </c>
      <c r="H1845" s="8">
        <v>0</v>
      </c>
      <c r="I1845" s="8">
        <v>0</v>
      </c>
    </row>
    <row r="1846" spans="1:9">
      <c r="A1846" s="8">
        <v>127010202</v>
      </c>
      <c r="B1846" s="8" t="s">
        <v>5442</v>
      </c>
      <c r="C1846" s="8" t="s">
        <v>4676</v>
      </c>
      <c r="D1846" s="8">
        <v>0</v>
      </c>
      <c r="E1846" s="8">
        <v>127010202</v>
      </c>
      <c r="F1846" s="8">
        <v>0</v>
      </c>
      <c r="G1846" s="8">
        <v>0</v>
      </c>
      <c r="H1846" s="8">
        <v>0</v>
      </c>
      <c r="I1846" s="8">
        <v>0</v>
      </c>
    </row>
    <row r="1847" spans="1:9">
      <c r="A1847" s="8" t="s">
        <v>584</v>
      </c>
      <c r="B1847" s="8" t="s">
        <v>585</v>
      </c>
      <c r="C1847" s="8" t="s">
        <v>6076</v>
      </c>
      <c r="D1847" s="8">
        <v>0</v>
      </c>
      <c r="E1847" s="8" t="s">
        <v>584</v>
      </c>
      <c r="F1847" s="8">
        <v>0</v>
      </c>
      <c r="G1847" s="8">
        <v>8.16</v>
      </c>
      <c r="H1847" s="8">
        <v>8.1563999999999997</v>
      </c>
      <c r="I1847" s="8">
        <v>0</v>
      </c>
    </row>
    <row r="1848" spans="1:9">
      <c r="A1848" s="8" t="s">
        <v>121</v>
      </c>
      <c r="B1848" s="8" t="s">
        <v>122</v>
      </c>
      <c r="C1848" s="8" t="s">
        <v>6076</v>
      </c>
      <c r="D1848" s="8">
        <v>0</v>
      </c>
      <c r="E1848" s="8" t="s">
        <v>121</v>
      </c>
      <c r="F1848" s="8">
        <v>0</v>
      </c>
      <c r="G1848" s="8">
        <v>26.67</v>
      </c>
      <c r="H1848" s="8">
        <v>0</v>
      </c>
      <c r="I1848" s="8">
        <v>0</v>
      </c>
    </row>
    <row r="1849" spans="1:9">
      <c r="A1849" s="8">
        <v>112500</v>
      </c>
      <c r="B1849" s="8" t="s">
        <v>4885</v>
      </c>
      <c r="C1849" s="8" t="s">
        <v>4676</v>
      </c>
      <c r="D1849" s="8">
        <v>130146</v>
      </c>
      <c r="E1849" s="8">
        <v>112500</v>
      </c>
      <c r="F1849" s="8">
        <v>0</v>
      </c>
      <c r="G1849" s="8">
        <v>0.08</v>
      </c>
      <c r="H1849" s="8">
        <v>8.43E-2</v>
      </c>
      <c r="I1849" s="8">
        <v>0</v>
      </c>
    </row>
    <row r="1850" spans="1:9">
      <c r="A1850" s="8">
        <v>112317</v>
      </c>
      <c r="B1850" s="8" t="s">
        <v>4820</v>
      </c>
      <c r="C1850" s="8" t="s">
        <v>4676</v>
      </c>
      <c r="D1850" s="8">
        <v>642069</v>
      </c>
      <c r="E1850" s="8">
        <v>112317</v>
      </c>
      <c r="F1850" s="8">
        <v>0</v>
      </c>
      <c r="G1850" s="8">
        <v>0.12</v>
      </c>
      <c r="H1850" s="8">
        <v>9.3799999999999994E-2</v>
      </c>
      <c r="I1850" s="8">
        <v>0</v>
      </c>
    </row>
    <row r="1851" spans="1:9">
      <c r="A1851" s="8">
        <v>112140</v>
      </c>
      <c r="B1851" s="8" t="s">
        <v>4759</v>
      </c>
      <c r="C1851" s="8" t="s">
        <v>4676</v>
      </c>
      <c r="D1851" s="8">
        <v>639541</v>
      </c>
      <c r="E1851" s="8">
        <v>112140</v>
      </c>
      <c r="F1851" s="8">
        <v>0</v>
      </c>
      <c r="G1851" s="8">
        <v>0.4</v>
      </c>
      <c r="H1851" s="8">
        <v>0.4022</v>
      </c>
      <c r="I1851" s="8" t="s">
        <v>2055</v>
      </c>
    </row>
    <row r="1852" spans="1:9">
      <c r="A1852" s="8" t="s">
        <v>11205</v>
      </c>
      <c r="B1852" s="8" t="s">
        <v>11206</v>
      </c>
      <c r="C1852" s="8" t="s">
        <v>6076</v>
      </c>
      <c r="D1852" s="8">
        <v>0</v>
      </c>
      <c r="E1852" s="8" t="s">
        <v>11205</v>
      </c>
      <c r="F1852" s="8">
        <v>0</v>
      </c>
      <c r="G1852" s="8">
        <v>10.38</v>
      </c>
      <c r="H1852" s="8">
        <v>10.38</v>
      </c>
      <c r="I1852" s="8">
        <v>0</v>
      </c>
    </row>
    <row r="1853" spans="1:9">
      <c r="A1853" s="8" t="s">
        <v>11203</v>
      </c>
      <c r="B1853" s="8" t="s">
        <v>11204</v>
      </c>
      <c r="C1853" s="8" t="s">
        <v>6076</v>
      </c>
      <c r="D1853" s="8">
        <v>0</v>
      </c>
      <c r="E1853" s="8" t="s">
        <v>11203</v>
      </c>
      <c r="F1853" s="8">
        <v>0</v>
      </c>
      <c r="G1853" s="8">
        <v>14.63</v>
      </c>
      <c r="H1853" s="8">
        <v>14.63</v>
      </c>
      <c r="I1853" s="8">
        <v>0</v>
      </c>
    </row>
    <row r="1854" spans="1:9">
      <c r="A1854" s="8">
        <v>300000291</v>
      </c>
      <c r="B1854" s="8" t="s">
        <v>8022</v>
      </c>
      <c r="C1854" s="8" t="s">
        <v>4676</v>
      </c>
      <c r="D1854" s="8">
        <v>0</v>
      </c>
      <c r="E1854" s="8">
        <v>300000291</v>
      </c>
      <c r="F1854" s="8">
        <v>0</v>
      </c>
      <c r="G1854" s="8">
        <v>0.22</v>
      </c>
      <c r="H1854" s="8">
        <v>0</v>
      </c>
      <c r="I1854" s="8">
        <v>0</v>
      </c>
    </row>
    <row r="1855" spans="1:9">
      <c r="A1855" s="8" t="s">
        <v>12025</v>
      </c>
      <c r="B1855" s="8" t="s">
        <v>12026</v>
      </c>
      <c r="C1855" s="8" t="s">
        <v>6076</v>
      </c>
      <c r="D1855" s="8">
        <v>0</v>
      </c>
      <c r="E1855" s="8" t="s">
        <v>12025</v>
      </c>
      <c r="F1855" s="8">
        <v>0</v>
      </c>
      <c r="G1855" s="8">
        <v>12.35</v>
      </c>
      <c r="H1855" s="8">
        <v>0</v>
      </c>
      <c r="I1855" s="8">
        <v>0</v>
      </c>
    </row>
    <row r="1856" spans="1:9">
      <c r="A1856" s="8" t="s">
        <v>13958</v>
      </c>
      <c r="B1856" s="8" t="s">
        <v>13959</v>
      </c>
      <c r="C1856" s="8" t="s">
        <v>6076</v>
      </c>
      <c r="D1856" s="8">
        <v>0</v>
      </c>
      <c r="E1856" s="8" t="s">
        <v>13958</v>
      </c>
      <c r="F1856" s="8">
        <v>0</v>
      </c>
      <c r="G1856" s="8">
        <v>0</v>
      </c>
      <c r="H1856" s="8">
        <v>5.0000000000000001E-3</v>
      </c>
      <c r="I1856" s="8">
        <v>0</v>
      </c>
    </row>
    <row r="1857" spans="1:9">
      <c r="A1857" s="8">
        <v>120010050</v>
      </c>
      <c r="B1857" s="8" t="s">
        <v>5105</v>
      </c>
      <c r="C1857" s="8" t="s">
        <v>4676</v>
      </c>
      <c r="D1857" s="8">
        <v>410400</v>
      </c>
      <c r="E1857" s="8">
        <v>120010050</v>
      </c>
      <c r="F1857" s="8">
        <v>0</v>
      </c>
      <c r="G1857" s="8">
        <v>0.47</v>
      </c>
      <c r="H1857" s="8">
        <v>0</v>
      </c>
      <c r="I1857" s="8" t="s">
        <v>2055</v>
      </c>
    </row>
    <row r="1858" spans="1:9">
      <c r="A1858" s="8">
        <v>112575</v>
      </c>
      <c r="B1858" s="8" t="s">
        <v>4939</v>
      </c>
      <c r="C1858" s="8" t="s">
        <v>4676</v>
      </c>
      <c r="D1858" s="8">
        <v>409729</v>
      </c>
      <c r="E1858" s="8">
        <v>112575</v>
      </c>
      <c r="F1858" s="8">
        <v>0</v>
      </c>
      <c r="G1858" s="8">
        <v>1.27</v>
      </c>
      <c r="H1858" s="8">
        <v>0</v>
      </c>
      <c r="I1858" s="8">
        <v>0</v>
      </c>
    </row>
    <row r="1859" spans="1:9">
      <c r="A1859" s="8" t="s">
        <v>13361</v>
      </c>
      <c r="B1859" s="35" t="s">
        <v>13362</v>
      </c>
      <c r="C1859" s="8" t="s">
        <v>4676</v>
      </c>
      <c r="D1859" s="8" t="s">
        <v>7214</v>
      </c>
      <c r="E1859" s="8" t="s">
        <v>13361</v>
      </c>
      <c r="F1859" s="8">
        <v>0</v>
      </c>
      <c r="G1859" s="8">
        <v>0.15</v>
      </c>
      <c r="H1859" s="8">
        <v>0.152</v>
      </c>
      <c r="I1859" s="8" t="s">
        <v>5141</v>
      </c>
    </row>
    <row r="1860" spans="1:9" ht="28.5">
      <c r="A1860" s="8">
        <v>132010367</v>
      </c>
      <c r="B1860" s="35" t="s">
        <v>5993</v>
      </c>
      <c r="C1860" s="8" t="s">
        <v>4676</v>
      </c>
      <c r="D1860" s="8">
        <v>5090468313</v>
      </c>
      <c r="E1860" s="8">
        <v>132010367</v>
      </c>
      <c r="F1860" s="8">
        <v>0</v>
      </c>
      <c r="G1860" s="8">
        <v>0</v>
      </c>
      <c r="H1860" s="8">
        <v>0</v>
      </c>
      <c r="I1860" s="8">
        <v>0</v>
      </c>
    </row>
    <row r="1861" spans="1:9">
      <c r="A1861" s="8" t="s">
        <v>13960</v>
      </c>
      <c r="B1861" s="8" t="s">
        <v>13961</v>
      </c>
      <c r="C1861" s="8" t="s">
        <v>6076</v>
      </c>
      <c r="D1861" s="8">
        <v>0</v>
      </c>
      <c r="E1861" s="8" t="s">
        <v>13960</v>
      </c>
      <c r="F1861" s="8">
        <v>0</v>
      </c>
      <c r="G1861" s="8">
        <v>0</v>
      </c>
      <c r="H1861" s="8">
        <v>5.0000000000000001E-3</v>
      </c>
      <c r="I1861" s="8">
        <v>0</v>
      </c>
    </row>
    <row r="1862" spans="1:9">
      <c r="A1862" s="8">
        <v>112576</v>
      </c>
      <c r="B1862" s="8" t="s">
        <v>4940</v>
      </c>
      <c r="C1862" s="8" t="s">
        <v>4676</v>
      </c>
      <c r="D1862" s="8">
        <v>396754</v>
      </c>
      <c r="E1862" s="8">
        <v>112576</v>
      </c>
      <c r="F1862" s="8">
        <v>0</v>
      </c>
      <c r="G1862" s="8">
        <v>0.37</v>
      </c>
      <c r="H1862" s="8">
        <v>0.36810000000000004</v>
      </c>
      <c r="I1862" s="8">
        <v>0</v>
      </c>
    </row>
    <row r="1863" spans="1:9">
      <c r="A1863" s="8" t="s">
        <v>13356</v>
      </c>
      <c r="B1863" s="8" t="s">
        <v>13357</v>
      </c>
      <c r="C1863" s="8" t="s">
        <v>4676</v>
      </c>
      <c r="D1863" s="8" t="s">
        <v>13358</v>
      </c>
      <c r="E1863" s="8" t="s">
        <v>13356</v>
      </c>
      <c r="F1863" s="8">
        <v>0</v>
      </c>
      <c r="G1863" s="8">
        <v>0.18</v>
      </c>
      <c r="H1863" s="8">
        <v>0.17699999999999999</v>
      </c>
      <c r="I1863" s="8" t="s">
        <v>5141</v>
      </c>
    </row>
    <row r="1864" spans="1:9">
      <c r="A1864" s="8" t="s">
        <v>1714</v>
      </c>
      <c r="B1864" s="35" t="s">
        <v>1715</v>
      </c>
      <c r="C1864" s="8" t="s">
        <v>4676</v>
      </c>
      <c r="D1864" s="8" t="s">
        <v>7116</v>
      </c>
      <c r="E1864" s="8" t="s">
        <v>1714</v>
      </c>
      <c r="F1864" s="8">
        <v>0</v>
      </c>
      <c r="G1864" s="8">
        <v>0.05</v>
      </c>
      <c r="H1864" s="8">
        <v>0</v>
      </c>
      <c r="I1864" s="8">
        <v>0</v>
      </c>
    </row>
    <row r="1865" spans="1:9">
      <c r="A1865" s="8" t="s">
        <v>12598</v>
      </c>
      <c r="B1865" s="35" t="s">
        <v>12599</v>
      </c>
      <c r="C1865" s="8" t="s">
        <v>4676</v>
      </c>
      <c r="D1865" s="8">
        <v>0</v>
      </c>
      <c r="E1865" s="8" t="s">
        <v>12598</v>
      </c>
      <c r="F1865" s="8">
        <v>0</v>
      </c>
      <c r="G1865" s="8">
        <v>0</v>
      </c>
      <c r="H1865" s="8">
        <v>0</v>
      </c>
      <c r="I1865" s="8" t="s">
        <v>12195</v>
      </c>
    </row>
    <row r="1866" spans="1:9">
      <c r="A1866" s="8">
        <v>112572</v>
      </c>
      <c r="B1866" s="8" t="s">
        <v>4936</v>
      </c>
      <c r="C1866" s="8" t="s">
        <v>4676</v>
      </c>
      <c r="D1866" s="8">
        <v>409478</v>
      </c>
      <c r="E1866" s="8">
        <v>112572</v>
      </c>
      <c r="F1866" s="8">
        <v>0</v>
      </c>
      <c r="G1866" s="8">
        <v>0.77</v>
      </c>
      <c r="H1866" s="8">
        <v>0</v>
      </c>
      <c r="I1866" s="8">
        <v>0</v>
      </c>
    </row>
    <row r="1867" spans="1:9">
      <c r="A1867" s="8">
        <v>238500011</v>
      </c>
      <c r="B1867" s="8" t="s">
        <v>13727</v>
      </c>
      <c r="C1867" s="8" t="s">
        <v>4676</v>
      </c>
      <c r="D1867" s="8">
        <v>21658</v>
      </c>
      <c r="E1867" s="8">
        <v>238500011</v>
      </c>
      <c r="F1867" s="8">
        <v>0</v>
      </c>
      <c r="G1867" s="8">
        <v>0.01</v>
      </c>
      <c r="H1867" s="8">
        <v>5.0000000000000001E-3</v>
      </c>
      <c r="I1867" s="8" t="s">
        <v>1974</v>
      </c>
    </row>
    <row r="1868" spans="1:9">
      <c r="A1868" s="8">
        <v>238500013</v>
      </c>
      <c r="B1868" s="8" t="s">
        <v>13962</v>
      </c>
      <c r="C1868" s="8" t="s">
        <v>4676</v>
      </c>
      <c r="D1868" s="8">
        <v>22202</v>
      </c>
      <c r="E1868" s="8">
        <v>238500013</v>
      </c>
      <c r="F1868" s="8">
        <v>0</v>
      </c>
      <c r="G1868" s="8">
        <v>0</v>
      </c>
      <c r="H1868" s="8">
        <v>5.0000000000000001E-3</v>
      </c>
      <c r="I1868" s="8" t="s">
        <v>1974</v>
      </c>
    </row>
    <row r="1869" spans="1:9">
      <c r="A1869" s="8" t="s">
        <v>12977</v>
      </c>
      <c r="B1869" s="8" t="s">
        <v>12978</v>
      </c>
      <c r="C1869" s="8" t="s">
        <v>4676</v>
      </c>
      <c r="D1869" s="8">
        <v>0</v>
      </c>
      <c r="E1869" s="8" t="s">
        <v>12977</v>
      </c>
      <c r="F1869" s="8">
        <v>0</v>
      </c>
      <c r="G1869" s="8">
        <v>0</v>
      </c>
      <c r="H1869" s="8">
        <v>0</v>
      </c>
      <c r="I1869" s="8">
        <v>0</v>
      </c>
    </row>
    <row r="1870" spans="1:9">
      <c r="A1870" s="8" t="s">
        <v>919</v>
      </c>
      <c r="B1870" s="35" t="s">
        <v>920</v>
      </c>
      <c r="C1870" s="8" t="s">
        <v>6076</v>
      </c>
      <c r="D1870" s="8">
        <v>0</v>
      </c>
      <c r="E1870" s="8" t="s">
        <v>919</v>
      </c>
      <c r="F1870" s="8">
        <v>0</v>
      </c>
      <c r="G1870" s="8">
        <v>1.45</v>
      </c>
      <c r="H1870" s="8">
        <v>1.45</v>
      </c>
      <c r="I1870" s="8">
        <v>0</v>
      </c>
    </row>
    <row r="1871" spans="1:9">
      <c r="A1871" s="8" t="s">
        <v>498</v>
      </c>
      <c r="B1871" s="8" t="s">
        <v>499</v>
      </c>
      <c r="C1871" s="8" t="s">
        <v>6076</v>
      </c>
      <c r="D1871" s="8" t="s">
        <v>6967</v>
      </c>
      <c r="E1871" s="8" t="s">
        <v>498</v>
      </c>
      <c r="F1871" s="8">
        <v>0</v>
      </c>
      <c r="G1871" s="8">
        <v>0.05</v>
      </c>
      <c r="H1871" s="8">
        <v>0.05</v>
      </c>
      <c r="I1871" s="8">
        <v>0</v>
      </c>
    </row>
    <row r="1872" spans="1:9">
      <c r="A1872" s="8" t="s">
        <v>915</v>
      </c>
      <c r="B1872" s="8" t="s">
        <v>916</v>
      </c>
      <c r="C1872" s="8" t="s">
        <v>6076</v>
      </c>
      <c r="D1872" s="8">
        <v>0</v>
      </c>
      <c r="E1872" s="8" t="s">
        <v>915</v>
      </c>
      <c r="F1872" s="8">
        <v>0</v>
      </c>
      <c r="G1872" s="8">
        <v>0</v>
      </c>
      <c r="H1872" s="8">
        <v>0</v>
      </c>
      <c r="I1872" s="8">
        <v>0</v>
      </c>
    </row>
    <row r="1873" spans="1:9">
      <c r="A1873" s="8">
        <v>127010325</v>
      </c>
      <c r="B1873" s="8" t="s">
        <v>5457</v>
      </c>
      <c r="C1873" s="8" t="s">
        <v>4676</v>
      </c>
      <c r="D1873" s="8">
        <v>43598</v>
      </c>
      <c r="E1873" s="8">
        <v>127010325</v>
      </c>
      <c r="F1873" s="8">
        <v>0</v>
      </c>
      <c r="G1873" s="8">
        <v>0</v>
      </c>
      <c r="H1873" s="8">
        <v>0</v>
      </c>
      <c r="I1873" s="8" t="s">
        <v>2419</v>
      </c>
    </row>
    <row r="1874" spans="1:9">
      <c r="A1874" s="8">
        <v>127010326</v>
      </c>
      <c r="B1874" s="8" t="s">
        <v>5458</v>
      </c>
      <c r="C1874" s="8" t="s">
        <v>4676</v>
      </c>
      <c r="D1874" s="8">
        <v>43596</v>
      </c>
      <c r="E1874" s="8">
        <v>127010326</v>
      </c>
      <c r="F1874" s="8">
        <v>0</v>
      </c>
      <c r="G1874" s="8">
        <v>0</v>
      </c>
      <c r="H1874" s="8">
        <v>0</v>
      </c>
      <c r="I1874" s="8" t="s">
        <v>2419</v>
      </c>
    </row>
    <row r="1875" spans="1:9">
      <c r="A1875" s="8">
        <v>127010322</v>
      </c>
      <c r="B1875" s="8" t="s">
        <v>5454</v>
      </c>
      <c r="C1875" s="8" t="s">
        <v>4676</v>
      </c>
      <c r="D1875" s="8">
        <v>43594</v>
      </c>
      <c r="E1875" s="8">
        <v>127010322</v>
      </c>
      <c r="F1875" s="8">
        <v>0</v>
      </c>
      <c r="G1875" s="8">
        <v>0</v>
      </c>
      <c r="H1875" s="8">
        <v>0</v>
      </c>
      <c r="I1875" s="8" t="s">
        <v>2419</v>
      </c>
    </row>
    <row r="1876" spans="1:9">
      <c r="A1876" s="8">
        <v>200500036</v>
      </c>
      <c r="B1876" s="8" t="s">
        <v>7160</v>
      </c>
      <c r="C1876" s="8" t="s">
        <v>4676</v>
      </c>
      <c r="D1876" s="8">
        <v>893559</v>
      </c>
      <c r="E1876" s="8">
        <v>200500036</v>
      </c>
      <c r="F1876" s="8">
        <v>0</v>
      </c>
      <c r="G1876" s="8">
        <v>0.72</v>
      </c>
      <c r="H1876" s="8">
        <v>0.72</v>
      </c>
      <c r="I1876" s="8" t="s">
        <v>2055</v>
      </c>
    </row>
    <row r="1877" spans="1:9">
      <c r="A1877" s="8" t="s">
        <v>953</v>
      </c>
      <c r="B1877" s="8" t="s">
        <v>954</v>
      </c>
      <c r="C1877" s="8" t="s">
        <v>6076</v>
      </c>
      <c r="D1877" s="8">
        <v>13100</v>
      </c>
      <c r="E1877" s="8" t="s">
        <v>953</v>
      </c>
      <c r="F1877" s="8">
        <v>0</v>
      </c>
      <c r="G1877" s="8">
        <v>0.98</v>
      </c>
      <c r="H1877" s="8">
        <v>0</v>
      </c>
      <c r="I1877" s="8">
        <v>0</v>
      </c>
    </row>
    <row r="1878" spans="1:9">
      <c r="A1878" s="8">
        <v>112422</v>
      </c>
      <c r="B1878" s="8" t="s">
        <v>4854</v>
      </c>
      <c r="C1878" s="8" t="s">
        <v>4676</v>
      </c>
      <c r="D1878" s="8">
        <v>587385</v>
      </c>
      <c r="E1878" s="8">
        <v>112422</v>
      </c>
      <c r="F1878" s="8">
        <v>0</v>
      </c>
      <c r="G1878" s="8">
        <v>0</v>
      </c>
      <c r="H1878" s="8">
        <v>0</v>
      </c>
      <c r="I1878" s="8" t="s">
        <v>4768</v>
      </c>
    </row>
    <row r="1879" spans="1:9">
      <c r="A1879" s="8">
        <v>112344</v>
      </c>
      <c r="B1879" s="8" t="s">
        <v>4804</v>
      </c>
      <c r="C1879" s="8" t="s">
        <v>4676</v>
      </c>
      <c r="D1879" s="8">
        <v>0</v>
      </c>
      <c r="E1879" s="8">
        <v>112344</v>
      </c>
      <c r="F1879" s="8">
        <v>0</v>
      </c>
      <c r="G1879" s="8">
        <v>0</v>
      </c>
      <c r="H1879" s="8">
        <v>0</v>
      </c>
      <c r="I1879" s="8" t="s">
        <v>4755</v>
      </c>
    </row>
    <row r="1880" spans="1:9">
      <c r="A1880" s="8" t="s">
        <v>745</v>
      </c>
      <c r="B1880" s="8" t="s">
        <v>746</v>
      </c>
      <c r="C1880" s="8" t="s">
        <v>6076</v>
      </c>
      <c r="D1880" s="8">
        <v>529041</v>
      </c>
      <c r="E1880" s="8" t="s">
        <v>745</v>
      </c>
      <c r="F1880" s="8">
        <v>0</v>
      </c>
      <c r="G1880" s="8">
        <v>1.4</v>
      </c>
      <c r="H1880" s="8">
        <v>1.79</v>
      </c>
      <c r="I1880" s="8">
        <v>0</v>
      </c>
    </row>
    <row r="1881" spans="1:9">
      <c r="A1881" s="8" t="s">
        <v>632</v>
      </c>
      <c r="B1881" s="8" t="s">
        <v>633</v>
      </c>
      <c r="C1881" s="8" t="s">
        <v>6076</v>
      </c>
      <c r="D1881" s="8">
        <v>13010742</v>
      </c>
      <c r="E1881" s="8" t="s">
        <v>632</v>
      </c>
      <c r="F1881" s="8">
        <v>0</v>
      </c>
      <c r="G1881" s="8">
        <v>3.4</v>
      </c>
      <c r="H1881" s="8">
        <v>3.65</v>
      </c>
      <c r="I1881" s="8">
        <v>0</v>
      </c>
    </row>
    <row r="1882" spans="1:9">
      <c r="A1882" s="8" t="s">
        <v>11172</v>
      </c>
      <c r="B1882" s="8" t="s">
        <v>11173</v>
      </c>
      <c r="C1882" s="8" t="s">
        <v>4676</v>
      </c>
      <c r="D1882" s="8">
        <v>349913</v>
      </c>
      <c r="E1882" s="8" t="s">
        <v>11172</v>
      </c>
      <c r="F1882" s="8">
        <v>0</v>
      </c>
      <c r="G1882" s="8">
        <v>0</v>
      </c>
      <c r="H1882" s="8">
        <v>0</v>
      </c>
      <c r="I1882" s="8" t="s">
        <v>10995</v>
      </c>
    </row>
    <row r="1883" spans="1:9">
      <c r="A1883" s="8" t="s">
        <v>630</v>
      </c>
      <c r="B1883" s="8" t="s">
        <v>631</v>
      </c>
      <c r="C1883" s="8" t="s">
        <v>6076</v>
      </c>
      <c r="D1883" s="8">
        <v>0</v>
      </c>
      <c r="E1883" s="8" t="s">
        <v>630</v>
      </c>
      <c r="F1883" s="8">
        <v>0</v>
      </c>
      <c r="G1883" s="8">
        <v>3.45</v>
      </c>
      <c r="H1883" s="8">
        <v>3.3</v>
      </c>
      <c r="I1883" s="8">
        <v>0</v>
      </c>
    </row>
    <row r="1884" spans="1:9">
      <c r="A1884" s="8" t="s">
        <v>1021</v>
      </c>
      <c r="B1884" s="8" t="s">
        <v>1022</v>
      </c>
      <c r="C1884" s="8" t="s">
        <v>6076</v>
      </c>
      <c r="D1884" s="8">
        <v>0</v>
      </c>
      <c r="E1884" s="8" t="s">
        <v>1021</v>
      </c>
      <c r="F1884" s="8">
        <v>0</v>
      </c>
      <c r="G1884" s="8">
        <v>10.57</v>
      </c>
      <c r="H1884" s="8">
        <v>10.57</v>
      </c>
      <c r="I1884" s="8">
        <v>0</v>
      </c>
    </row>
    <row r="1885" spans="1:9">
      <c r="A1885" s="8">
        <v>111015</v>
      </c>
      <c r="B1885" s="8" t="s">
        <v>4737</v>
      </c>
      <c r="C1885" s="8" t="s">
        <v>4676</v>
      </c>
      <c r="D1885" s="8">
        <v>5090467696</v>
      </c>
      <c r="E1885" s="8">
        <v>111015</v>
      </c>
      <c r="F1885" s="8">
        <v>0</v>
      </c>
      <c r="G1885" s="8">
        <v>0</v>
      </c>
      <c r="H1885" s="8">
        <v>0.29322000000000004</v>
      </c>
      <c r="I1885" s="8">
        <v>0</v>
      </c>
    </row>
    <row r="1886" spans="1:9">
      <c r="A1886" s="8">
        <v>120010053</v>
      </c>
      <c r="B1886" s="8" t="s">
        <v>5108</v>
      </c>
      <c r="C1886" s="8" t="s">
        <v>4676</v>
      </c>
      <c r="D1886" s="8">
        <v>499341</v>
      </c>
      <c r="E1886" s="8">
        <v>120010053</v>
      </c>
      <c r="F1886" s="8">
        <v>0</v>
      </c>
      <c r="G1886" s="8">
        <v>0.02</v>
      </c>
      <c r="H1886" s="8">
        <v>0</v>
      </c>
      <c r="I1886" s="8">
        <v>0</v>
      </c>
    </row>
    <row r="1887" spans="1:9">
      <c r="A1887" s="8" t="s">
        <v>1720</v>
      </c>
      <c r="B1887" s="8" t="s">
        <v>1721</v>
      </c>
      <c r="C1887" s="8" t="s">
        <v>4676</v>
      </c>
      <c r="D1887" s="8">
        <v>300098</v>
      </c>
      <c r="E1887" s="8" t="s">
        <v>1720</v>
      </c>
      <c r="F1887" s="8">
        <v>0</v>
      </c>
      <c r="G1887" s="8">
        <v>0.08</v>
      </c>
      <c r="H1887" s="8">
        <v>8.1000000000000003E-2</v>
      </c>
      <c r="I1887" s="8">
        <v>0</v>
      </c>
    </row>
    <row r="1888" spans="1:9">
      <c r="A1888" s="8" t="s">
        <v>11502</v>
      </c>
      <c r="B1888" s="8" t="s">
        <v>11503</v>
      </c>
      <c r="C1888" s="8" t="s">
        <v>4676</v>
      </c>
      <c r="D1888" s="8">
        <v>697900</v>
      </c>
      <c r="E1888" s="8" t="s">
        <v>11502</v>
      </c>
      <c r="F1888" s="8">
        <v>0</v>
      </c>
      <c r="G1888" s="8">
        <v>0</v>
      </c>
      <c r="H1888" s="8">
        <v>0</v>
      </c>
      <c r="I1888" s="8">
        <v>0</v>
      </c>
    </row>
    <row r="1889" spans="1:9">
      <c r="A1889" s="8" t="s">
        <v>12528</v>
      </c>
      <c r="B1889" s="8" t="s">
        <v>12529</v>
      </c>
      <c r="C1889" s="8" t="s">
        <v>6076</v>
      </c>
      <c r="D1889" s="8">
        <v>0</v>
      </c>
      <c r="E1889" s="8" t="s">
        <v>12528</v>
      </c>
      <c r="F1889" s="8">
        <v>0</v>
      </c>
      <c r="G1889" s="8">
        <v>0</v>
      </c>
      <c r="H1889" s="8">
        <v>0</v>
      </c>
      <c r="I1889" s="8">
        <v>0</v>
      </c>
    </row>
    <row r="1890" spans="1:9">
      <c r="A1890" s="8" t="s">
        <v>12572</v>
      </c>
      <c r="B1890" s="8" t="s">
        <v>12573</v>
      </c>
      <c r="C1890" s="8" t="s">
        <v>4676</v>
      </c>
      <c r="D1890" s="8">
        <v>8001059987</v>
      </c>
      <c r="E1890" s="8" t="s">
        <v>12572</v>
      </c>
      <c r="F1890" s="8">
        <v>0</v>
      </c>
      <c r="G1890" s="8">
        <v>0</v>
      </c>
      <c r="H1890" s="8">
        <v>0</v>
      </c>
      <c r="I1890" s="8">
        <v>0</v>
      </c>
    </row>
    <row r="1891" spans="1:9">
      <c r="A1891" s="8">
        <v>120010047</v>
      </c>
      <c r="B1891" s="8" t="s">
        <v>5104</v>
      </c>
      <c r="C1891" s="8" t="s">
        <v>4676</v>
      </c>
      <c r="D1891" s="8">
        <v>500038</v>
      </c>
      <c r="E1891" s="8">
        <v>120010047</v>
      </c>
      <c r="F1891" s="8">
        <v>0</v>
      </c>
      <c r="G1891" s="8">
        <v>0</v>
      </c>
      <c r="H1891" s="8">
        <v>0</v>
      </c>
      <c r="I1891" s="8">
        <v>0</v>
      </c>
    </row>
    <row r="1892" spans="1:9">
      <c r="A1892" s="8" t="s">
        <v>12540</v>
      </c>
      <c r="B1892" s="8" t="s">
        <v>12541</v>
      </c>
      <c r="C1892" s="8" t="s">
        <v>6076</v>
      </c>
      <c r="D1892" s="8">
        <v>0</v>
      </c>
      <c r="E1892" s="8" t="s">
        <v>12540</v>
      </c>
      <c r="F1892" s="8">
        <v>0</v>
      </c>
      <c r="G1892" s="8">
        <v>0.01</v>
      </c>
      <c r="H1892" s="8">
        <v>5.0000000000000001E-3</v>
      </c>
      <c r="I1892" s="8">
        <v>0</v>
      </c>
    </row>
    <row r="1893" spans="1:9">
      <c r="A1893" s="8">
        <v>212110001</v>
      </c>
      <c r="B1893" s="8" t="s">
        <v>3201</v>
      </c>
      <c r="C1893" s="8" t="s">
        <v>4676</v>
      </c>
      <c r="D1893" s="8">
        <v>0</v>
      </c>
      <c r="E1893" s="8">
        <v>212110001</v>
      </c>
      <c r="F1893" s="8">
        <v>0</v>
      </c>
      <c r="G1893" s="8">
        <v>0.65</v>
      </c>
      <c r="H1893" s="8">
        <v>0.67244999999999999</v>
      </c>
      <c r="I1893" s="8" t="s">
        <v>4690</v>
      </c>
    </row>
    <row r="1894" spans="1:9">
      <c r="A1894" s="8">
        <v>132010064</v>
      </c>
      <c r="B1894" s="8" t="s">
        <v>5825</v>
      </c>
      <c r="C1894" s="8" t="s">
        <v>4676</v>
      </c>
      <c r="D1894" s="8">
        <v>5090469885</v>
      </c>
      <c r="E1894" s="8">
        <v>132010064</v>
      </c>
      <c r="F1894" s="8">
        <v>0</v>
      </c>
      <c r="G1894" s="8">
        <v>0.68</v>
      </c>
      <c r="H1894" s="8">
        <v>0.66639999999999999</v>
      </c>
      <c r="I1894" s="8" t="s">
        <v>4732</v>
      </c>
    </row>
    <row r="1895" spans="1:9">
      <c r="A1895" s="8" t="s">
        <v>129</v>
      </c>
      <c r="B1895" s="8" t="s">
        <v>130</v>
      </c>
      <c r="C1895" s="8" t="s">
        <v>6076</v>
      </c>
      <c r="D1895" s="8">
        <v>0</v>
      </c>
      <c r="E1895" s="8" t="s">
        <v>129</v>
      </c>
      <c r="F1895" s="8">
        <v>0</v>
      </c>
      <c r="G1895" s="8">
        <v>53.5</v>
      </c>
      <c r="H1895" s="8">
        <v>0</v>
      </c>
      <c r="I1895" s="8">
        <v>0</v>
      </c>
    </row>
    <row r="1896" spans="1:9">
      <c r="A1896" s="8" t="s">
        <v>496</v>
      </c>
      <c r="B1896" s="8" t="s">
        <v>497</v>
      </c>
      <c r="C1896" s="8" t="s">
        <v>6076</v>
      </c>
      <c r="D1896" s="8">
        <v>9000686802</v>
      </c>
      <c r="E1896" s="8" t="s">
        <v>496</v>
      </c>
      <c r="F1896" s="8">
        <v>0</v>
      </c>
      <c r="G1896" s="8">
        <v>19.27</v>
      </c>
      <c r="H1896" s="8">
        <v>19.271999999999998</v>
      </c>
      <c r="I1896" s="8">
        <v>0</v>
      </c>
    </row>
    <row r="1897" spans="1:9">
      <c r="A1897" s="8" t="s">
        <v>1493</v>
      </c>
      <c r="B1897" s="8" t="s">
        <v>1494</v>
      </c>
      <c r="C1897" s="8" t="s">
        <v>6076</v>
      </c>
      <c r="D1897" s="8" t="s">
        <v>7049</v>
      </c>
      <c r="E1897" s="8" t="s">
        <v>1493</v>
      </c>
      <c r="F1897" s="8">
        <v>0</v>
      </c>
      <c r="G1897" s="8">
        <v>12.3</v>
      </c>
      <c r="H1897" s="8">
        <v>13.041799999999999</v>
      </c>
      <c r="I1897" s="8">
        <v>0</v>
      </c>
    </row>
    <row r="1898" spans="1:9">
      <c r="A1898" s="8">
        <v>112530</v>
      </c>
      <c r="B1898" s="8" t="s">
        <v>4906</v>
      </c>
      <c r="C1898" s="8" t="s">
        <v>4676</v>
      </c>
      <c r="D1898" s="8">
        <v>259316</v>
      </c>
      <c r="E1898" s="8">
        <v>112530</v>
      </c>
      <c r="F1898" s="8">
        <v>0</v>
      </c>
      <c r="G1898" s="8">
        <v>0</v>
      </c>
      <c r="H1898" s="8">
        <v>0</v>
      </c>
      <c r="I1898" s="8" t="s">
        <v>4814</v>
      </c>
    </row>
    <row r="1899" spans="1:9">
      <c r="A1899" s="8">
        <v>126000026</v>
      </c>
      <c r="B1899" s="8" t="s">
        <v>2439</v>
      </c>
      <c r="C1899" s="8" t="s">
        <v>4676</v>
      </c>
      <c r="D1899" s="8">
        <v>393875</v>
      </c>
      <c r="E1899" s="8">
        <v>126000026</v>
      </c>
      <c r="F1899" s="8">
        <v>0</v>
      </c>
      <c r="G1899" s="8">
        <v>0.1</v>
      </c>
      <c r="H1899" s="8">
        <v>0.10167</v>
      </c>
      <c r="I1899" s="8">
        <v>0</v>
      </c>
    </row>
    <row r="1900" spans="1:9">
      <c r="A1900" s="8">
        <v>300000215</v>
      </c>
      <c r="B1900" s="8" t="s">
        <v>7942</v>
      </c>
      <c r="C1900" s="8" t="s">
        <v>4676</v>
      </c>
      <c r="D1900" s="8" t="s">
        <v>7943</v>
      </c>
      <c r="E1900" s="8">
        <v>300000215</v>
      </c>
      <c r="F1900" s="8">
        <v>0</v>
      </c>
      <c r="G1900" s="8">
        <v>0.18</v>
      </c>
      <c r="H1900" s="8">
        <v>0.17499999999999999</v>
      </c>
      <c r="I1900" s="8">
        <v>0</v>
      </c>
    </row>
    <row r="1901" spans="1:9">
      <c r="A1901" s="8" t="s">
        <v>13963</v>
      </c>
      <c r="B1901" s="8" t="s">
        <v>13964</v>
      </c>
      <c r="C1901" s="8" t="s">
        <v>6076</v>
      </c>
      <c r="D1901" s="8">
        <v>0</v>
      </c>
      <c r="E1901" s="8" t="s">
        <v>13963</v>
      </c>
      <c r="F1901" s="8">
        <v>0</v>
      </c>
      <c r="G1901" s="8">
        <v>0</v>
      </c>
      <c r="H1901" s="8">
        <v>5.0000000000000001E-3</v>
      </c>
      <c r="I1901" s="8">
        <v>0</v>
      </c>
    </row>
    <row r="1902" spans="1:9">
      <c r="A1902" s="8" t="s">
        <v>12580</v>
      </c>
      <c r="B1902" s="8" t="s">
        <v>12581</v>
      </c>
      <c r="C1902" s="8" t="s">
        <v>4676</v>
      </c>
      <c r="D1902" s="8">
        <v>900897680</v>
      </c>
      <c r="E1902" s="8" t="s">
        <v>12580</v>
      </c>
      <c r="F1902" s="8">
        <v>0</v>
      </c>
      <c r="G1902" s="8">
        <v>0</v>
      </c>
      <c r="H1902" s="8">
        <v>0</v>
      </c>
      <c r="I1902" s="8">
        <v>0</v>
      </c>
    </row>
    <row r="1903" spans="1:9">
      <c r="A1903" s="8" t="s">
        <v>835</v>
      </c>
      <c r="B1903" s="8" t="s">
        <v>836</v>
      </c>
      <c r="C1903" s="8" t="s">
        <v>6076</v>
      </c>
      <c r="D1903" s="8">
        <v>0</v>
      </c>
      <c r="E1903" s="8" t="s">
        <v>835</v>
      </c>
      <c r="F1903" s="8">
        <v>0</v>
      </c>
      <c r="G1903" s="8">
        <v>3.84</v>
      </c>
      <c r="H1903" s="8">
        <v>0</v>
      </c>
      <c r="I1903" s="8">
        <v>0</v>
      </c>
    </row>
    <row r="1904" spans="1:9">
      <c r="A1904" s="8">
        <v>126000025</v>
      </c>
      <c r="B1904" s="8" t="s">
        <v>2438</v>
      </c>
      <c r="C1904" s="8" t="s">
        <v>4676</v>
      </c>
      <c r="D1904" s="8">
        <v>393902</v>
      </c>
      <c r="E1904" s="8">
        <v>126000025</v>
      </c>
      <c r="F1904" s="8">
        <v>0</v>
      </c>
      <c r="G1904" s="8">
        <v>0.09</v>
      </c>
      <c r="H1904" s="8">
        <v>9.1299999999999992E-2</v>
      </c>
      <c r="I1904" s="8">
        <v>0</v>
      </c>
    </row>
    <row r="1905" spans="1:9">
      <c r="A1905" s="8" t="s">
        <v>845</v>
      </c>
      <c r="B1905" s="8" t="s">
        <v>846</v>
      </c>
      <c r="C1905" s="8" t="s">
        <v>6076</v>
      </c>
      <c r="D1905" s="8">
        <v>5091442272</v>
      </c>
      <c r="E1905" s="8" t="s">
        <v>845</v>
      </c>
      <c r="F1905" s="8">
        <v>0</v>
      </c>
      <c r="G1905" s="8">
        <v>4.3499999999999996</v>
      </c>
      <c r="H1905" s="8">
        <v>0</v>
      </c>
      <c r="I1905" s="8">
        <v>0</v>
      </c>
    </row>
    <row r="1906" spans="1:9">
      <c r="A1906" s="8">
        <v>300000394</v>
      </c>
      <c r="B1906" s="8" t="s">
        <v>8106</v>
      </c>
      <c r="C1906" s="8" t="s">
        <v>4676</v>
      </c>
      <c r="D1906" s="8">
        <v>0</v>
      </c>
      <c r="E1906" s="8">
        <v>300000394</v>
      </c>
      <c r="F1906" s="8">
        <v>0</v>
      </c>
      <c r="G1906" s="8">
        <v>24.95</v>
      </c>
      <c r="H1906" s="8">
        <v>0</v>
      </c>
      <c r="I1906" s="8">
        <v>0</v>
      </c>
    </row>
    <row r="1907" spans="1:9">
      <c r="A1907" s="8" t="s">
        <v>11119</v>
      </c>
      <c r="B1907" s="8" t="s">
        <v>11120</v>
      </c>
      <c r="C1907" s="8" t="s">
        <v>4676</v>
      </c>
      <c r="D1907" s="8" t="s">
        <v>11121</v>
      </c>
      <c r="E1907" s="8" t="s">
        <v>11119</v>
      </c>
      <c r="F1907" s="8">
        <v>0</v>
      </c>
      <c r="G1907" s="8">
        <v>1.1499999999999999</v>
      </c>
      <c r="H1907" s="8">
        <v>0</v>
      </c>
      <c r="I1907" s="8">
        <v>0</v>
      </c>
    </row>
    <row r="1908" spans="1:9">
      <c r="A1908" s="8">
        <v>300000297</v>
      </c>
      <c r="B1908" s="8" t="s">
        <v>8029</v>
      </c>
      <c r="C1908" s="8" t="s">
        <v>4676</v>
      </c>
      <c r="D1908" s="8">
        <v>4230290320</v>
      </c>
      <c r="E1908" s="8">
        <v>300000297</v>
      </c>
      <c r="F1908" s="8">
        <v>0</v>
      </c>
      <c r="G1908" s="8">
        <v>0.04</v>
      </c>
      <c r="H1908" s="8">
        <v>0</v>
      </c>
      <c r="I1908" s="8">
        <v>0</v>
      </c>
    </row>
    <row r="1909" spans="1:9">
      <c r="A1909" s="8" t="s">
        <v>135</v>
      </c>
      <c r="B1909" s="8" t="s">
        <v>136</v>
      </c>
      <c r="C1909" s="8" t="s">
        <v>6076</v>
      </c>
      <c r="D1909" s="8">
        <v>0</v>
      </c>
      <c r="E1909" s="8" t="s">
        <v>135</v>
      </c>
      <c r="F1909" s="8">
        <v>0</v>
      </c>
      <c r="G1909" s="8">
        <v>60.8</v>
      </c>
      <c r="H1909" s="8">
        <v>0</v>
      </c>
      <c r="I1909" s="8">
        <v>0</v>
      </c>
    </row>
    <row r="1910" spans="1:9">
      <c r="A1910" s="8" t="s">
        <v>12590</v>
      </c>
      <c r="B1910" s="8" t="s">
        <v>12591</v>
      </c>
      <c r="C1910" s="8" t="s">
        <v>6076</v>
      </c>
      <c r="D1910" s="8">
        <v>0</v>
      </c>
      <c r="E1910" s="8" t="s">
        <v>12590</v>
      </c>
      <c r="F1910" s="8">
        <v>0</v>
      </c>
      <c r="G1910" s="8">
        <v>77.819999999999993</v>
      </c>
      <c r="H1910" s="8">
        <v>0</v>
      </c>
      <c r="I1910" s="8">
        <v>0</v>
      </c>
    </row>
    <row r="1911" spans="1:9">
      <c r="A1911" s="8">
        <v>132010140</v>
      </c>
      <c r="B1911" s="8" t="s">
        <v>5875</v>
      </c>
      <c r="C1911" s="8" t="s">
        <v>4676</v>
      </c>
      <c r="D1911" s="8">
        <v>5090477274</v>
      </c>
      <c r="E1911" s="8">
        <v>132010140</v>
      </c>
      <c r="F1911" s="8">
        <v>0</v>
      </c>
      <c r="G1911" s="8">
        <v>0.09</v>
      </c>
      <c r="H1911" s="8">
        <v>7.9989999999999992E-2</v>
      </c>
      <c r="I1911" s="8" t="s">
        <v>4732</v>
      </c>
    </row>
    <row r="1912" spans="1:9">
      <c r="A1912" s="8" t="s">
        <v>13325</v>
      </c>
      <c r="B1912" s="8" t="s">
        <v>13326</v>
      </c>
      <c r="C1912" s="8" t="s">
        <v>6076</v>
      </c>
      <c r="D1912" s="8">
        <v>0</v>
      </c>
      <c r="E1912" s="8" t="s">
        <v>13325</v>
      </c>
      <c r="F1912" s="8">
        <v>0</v>
      </c>
      <c r="G1912" s="8">
        <v>4.7300000000000004</v>
      </c>
      <c r="H1912" s="8">
        <v>4.7300000000000004</v>
      </c>
      <c r="I1912" s="8">
        <v>0</v>
      </c>
    </row>
    <row r="1913" spans="1:9">
      <c r="A1913" s="8">
        <v>120310038</v>
      </c>
      <c r="B1913" s="8" t="s">
        <v>5181</v>
      </c>
      <c r="C1913" s="8" t="s">
        <v>4676</v>
      </c>
      <c r="D1913" s="8">
        <v>0</v>
      </c>
      <c r="E1913" s="8">
        <v>120310038</v>
      </c>
      <c r="F1913" s="8">
        <v>0</v>
      </c>
      <c r="G1913" s="8">
        <v>0</v>
      </c>
      <c r="H1913" s="8">
        <v>0</v>
      </c>
      <c r="I1913" s="8" t="s">
        <v>2419</v>
      </c>
    </row>
    <row r="1914" spans="1:9">
      <c r="A1914" s="8" t="s">
        <v>901</v>
      </c>
      <c r="B1914" s="8" t="s">
        <v>902</v>
      </c>
      <c r="C1914" s="8" t="s">
        <v>6076</v>
      </c>
      <c r="D1914" s="8">
        <v>0</v>
      </c>
      <c r="E1914" s="8" t="s">
        <v>901</v>
      </c>
      <c r="F1914" s="8">
        <v>0</v>
      </c>
      <c r="G1914" s="8">
        <v>1.04</v>
      </c>
      <c r="H1914" s="8">
        <v>0</v>
      </c>
      <c r="I1914" s="8">
        <v>0</v>
      </c>
    </row>
    <row r="1915" spans="1:9">
      <c r="A1915" s="8">
        <v>132010291</v>
      </c>
      <c r="B1915" s="8" t="s">
        <v>5956</v>
      </c>
      <c r="C1915" s="8" t="s">
        <v>4676</v>
      </c>
      <c r="D1915" s="8">
        <v>0</v>
      </c>
      <c r="E1915" s="8">
        <v>132010291</v>
      </c>
      <c r="F1915" s="8">
        <v>0</v>
      </c>
      <c r="G1915" s="8">
        <v>0</v>
      </c>
      <c r="H1915" s="8">
        <v>0</v>
      </c>
      <c r="I1915" s="8" t="s">
        <v>4732</v>
      </c>
    </row>
    <row r="1916" spans="1:9">
      <c r="A1916" s="8" t="s">
        <v>905</v>
      </c>
      <c r="B1916" s="8" t="s">
        <v>906</v>
      </c>
      <c r="C1916" s="8" t="s">
        <v>6076</v>
      </c>
      <c r="D1916" s="8">
        <v>0</v>
      </c>
      <c r="E1916" s="8" t="s">
        <v>905</v>
      </c>
      <c r="F1916" s="8">
        <v>0</v>
      </c>
      <c r="G1916" s="8">
        <v>0.77</v>
      </c>
      <c r="H1916" s="8">
        <v>0</v>
      </c>
      <c r="I1916" s="8">
        <v>0</v>
      </c>
    </row>
    <row r="1917" spans="1:9">
      <c r="A1917" s="8" t="s">
        <v>13344</v>
      </c>
      <c r="B1917" s="8" t="s">
        <v>501</v>
      </c>
      <c r="C1917" s="8" t="s">
        <v>6076</v>
      </c>
      <c r="D1917" s="8" t="s">
        <v>13345</v>
      </c>
      <c r="E1917" s="8" t="s">
        <v>13344</v>
      </c>
      <c r="F1917" s="8">
        <v>0</v>
      </c>
      <c r="G1917" s="8">
        <v>25.89</v>
      </c>
      <c r="H1917" s="8">
        <v>25.89</v>
      </c>
      <c r="I1917" s="8">
        <v>0</v>
      </c>
    </row>
    <row r="1918" spans="1:9">
      <c r="A1918" s="8">
        <v>132010292</v>
      </c>
      <c r="B1918" s="8" t="s">
        <v>5957</v>
      </c>
      <c r="C1918" s="8" t="s">
        <v>4676</v>
      </c>
      <c r="D1918" s="8">
        <v>5090478427</v>
      </c>
      <c r="E1918" s="8">
        <v>132010292</v>
      </c>
      <c r="F1918" s="8">
        <v>0</v>
      </c>
      <c r="G1918" s="8">
        <v>0</v>
      </c>
      <c r="H1918" s="8">
        <v>1.0000000000000001E-5</v>
      </c>
      <c r="I1918" s="8">
        <v>0</v>
      </c>
    </row>
    <row r="1919" spans="1:9">
      <c r="A1919" s="8">
        <v>112524</v>
      </c>
      <c r="B1919" s="8" t="s">
        <v>4904</v>
      </c>
      <c r="C1919" s="8" t="s">
        <v>4676</v>
      </c>
      <c r="D1919" s="8">
        <v>581260</v>
      </c>
      <c r="E1919" s="8">
        <v>112524</v>
      </c>
      <c r="F1919" s="8">
        <v>0</v>
      </c>
      <c r="G1919" s="8">
        <v>0</v>
      </c>
      <c r="H1919" s="8">
        <v>0</v>
      </c>
      <c r="I1919" s="8" t="s">
        <v>4814</v>
      </c>
    </row>
    <row r="1920" spans="1:9">
      <c r="A1920" s="8" t="s">
        <v>957</v>
      </c>
      <c r="B1920" s="8" t="s">
        <v>958</v>
      </c>
      <c r="C1920" s="8" t="s">
        <v>6076</v>
      </c>
      <c r="D1920" s="8">
        <v>9091</v>
      </c>
      <c r="E1920" s="8" t="s">
        <v>957</v>
      </c>
      <c r="F1920" s="8">
        <v>0</v>
      </c>
      <c r="G1920" s="8">
        <v>1.47</v>
      </c>
      <c r="H1920" s="8">
        <v>0</v>
      </c>
      <c r="I1920" s="8">
        <v>0</v>
      </c>
    </row>
    <row r="1921" spans="1:9">
      <c r="A1921" s="8">
        <v>300000213</v>
      </c>
      <c r="B1921" s="8" t="s">
        <v>7940</v>
      </c>
      <c r="C1921" s="8" t="s">
        <v>4676</v>
      </c>
      <c r="D1921" s="8">
        <v>9000894908</v>
      </c>
      <c r="E1921" s="8">
        <v>300000213</v>
      </c>
      <c r="F1921" s="8">
        <v>0</v>
      </c>
      <c r="G1921" s="8">
        <v>0</v>
      </c>
      <c r="H1921" s="8">
        <v>0</v>
      </c>
      <c r="I1921" s="8" t="s">
        <v>7910</v>
      </c>
    </row>
    <row r="1922" spans="1:9">
      <c r="A1922" s="8">
        <v>126000085</v>
      </c>
      <c r="B1922" s="8" t="s">
        <v>2483</v>
      </c>
      <c r="C1922" s="8" t="s">
        <v>4676</v>
      </c>
      <c r="D1922" s="8">
        <v>513786</v>
      </c>
      <c r="E1922" s="8">
        <v>126000085</v>
      </c>
      <c r="F1922" s="8">
        <v>0</v>
      </c>
      <c r="G1922" s="8">
        <v>0.14000000000000001</v>
      </c>
      <c r="H1922" s="8">
        <v>0.13797999999999999</v>
      </c>
      <c r="I1922" s="8" t="s">
        <v>5345</v>
      </c>
    </row>
    <row r="1923" spans="1:9">
      <c r="A1923" s="8">
        <v>214500001</v>
      </c>
      <c r="B1923" s="8" t="s">
        <v>7403</v>
      </c>
      <c r="C1923" s="8" t="s">
        <v>4676</v>
      </c>
      <c r="D1923" s="8">
        <v>311500475</v>
      </c>
      <c r="E1923" s="8">
        <v>214500001</v>
      </c>
      <c r="F1923" s="8">
        <v>0</v>
      </c>
      <c r="G1923" s="8">
        <v>0.01</v>
      </c>
      <c r="H1923" s="8">
        <v>5.0000000000000001E-3</v>
      </c>
      <c r="I1923" s="8" t="s">
        <v>6030</v>
      </c>
    </row>
    <row r="1924" spans="1:9">
      <c r="A1924" s="8" t="s">
        <v>921</v>
      </c>
      <c r="B1924" s="8" t="s">
        <v>922</v>
      </c>
      <c r="C1924" s="8" t="s">
        <v>6076</v>
      </c>
      <c r="D1924" s="8">
        <v>0</v>
      </c>
      <c r="E1924" s="8" t="s">
        <v>921</v>
      </c>
      <c r="F1924" s="8">
        <v>0</v>
      </c>
      <c r="G1924" s="8">
        <v>1.23</v>
      </c>
      <c r="H1924" s="8">
        <v>0</v>
      </c>
      <c r="I1924" s="8">
        <v>0</v>
      </c>
    </row>
    <row r="1925" spans="1:9">
      <c r="A1925" s="8" t="s">
        <v>829</v>
      </c>
      <c r="B1925" s="8" t="s">
        <v>830</v>
      </c>
      <c r="C1925" s="8" t="s">
        <v>6076</v>
      </c>
      <c r="D1925" s="8" t="s">
        <v>6979</v>
      </c>
      <c r="E1925" s="8" t="s">
        <v>829</v>
      </c>
      <c r="F1925" s="8">
        <v>0</v>
      </c>
      <c r="G1925" s="8">
        <v>3.9</v>
      </c>
      <c r="H1925" s="8">
        <v>0</v>
      </c>
      <c r="I1925" s="8">
        <v>0</v>
      </c>
    </row>
    <row r="1926" spans="1:9">
      <c r="A1926" s="8">
        <v>120310039</v>
      </c>
      <c r="B1926" s="8" t="s">
        <v>5182</v>
      </c>
      <c r="C1926" s="8" t="s">
        <v>4676</v>
      </c>
      <c r="D1926" s="8">
        <v>82450114</v>
      </c>
      <c r="E1926" s="8">
        <v>120310039</v>
      </c>
      <c r="F1926" s="8">
        <v>0</v>
      </c>
      <c r="G1926" s="8">
        <v>0.2</v>
      </c>
      <c r="H1926" s="8">
        <v>0</v>
      </c>
      <c r="I1926" s="8" t="s">
        <v>5137</v>
      </c>
    </row>
    <row r="1927" spans="1:9">
      <c r="A1927" s="8" t="s">
        <v>1431</v>
      </c>
      <c r="B1927" s="8" t="s">
        <v>1432</v>
      </c>
      <c r="C1927" s="8" t="s">
        <v>6076</v>
      </c>
      <c r="D1927" s="8">
        <v>105154</v>
      </c>
      <c r="E1927" s="8" t="s">
        <v>1431</v>
      </c>
      <c r="F1927" s="8">
        <v>0</v>
      </c>
      <c r="G1927" s="8">
        <v>17.25</v>
      </c>
      <c r="H1927" s="8">
        <v>17.25</v>
      </c>
      <c r="I1927" s="8">
        <v>0</v>
      </c>
    </row>
    <row r="1928" spans="1:9">
      <c r="A1928" s="8" t="s">
        <v>45</v>
      </c>
      <c r="B1928" s="8" t="s">
        <v>46</v>
      </c>
      <c r="C1928" s="8" t="s">
        <v>6076</v>
      </c>
      <c r="D1928" s="8">
        <v>0</v>
      </c>
      <c r="E1928" s="8" t="s">
        <v>45</v>
      </c>
      <c r="F1928" s="8">
        <v>0</v>
      </c>
      <c r="G1928" s="8">
        <v>13.89</v>
      </c>
      <c r="H1928" s="8">
        <v>0</v>
      </c>
      <c r="I1928" s="8">
        <v>0</v>
      </c>
    </row>
    <row r="1929" spans="1:9">
      <c r="A1929" s="8" t="s">
        <v>707</v>
      </c>
      <c r="B1929" s="8" t="s">
        <v>708</v>
      </c>
      <c r="C1929" s="8" t="s">
        <v>6076</v>
      </c>
      <c r="D1929" s="8">
        <v>18</v>
      </c>
      <c r="E1929" s="8" t="s">
        <v>707</v>
      </c>
      <c r="F1929" s="8">
        <v>0</v>
      </c>
      <c r="G1929" s="8">
        <v>1.66</v>
      </c>
      <c r="H1929" s="8">
        <v>0</v>
      </c>
      <c r="I1929" s="8" t="s">
        <v>6924</v>
      </c>
    </row>
    <row r="1930" spans="1:9">
      <c r="A1930" s="8">
        <v>127010251</v>
      </c>
      <c r="B1930" s="8" t="s">
        <v>5448</v>
      </c>
      <c r="C1930" s="8" t="s">
        <v>4676</v>
      </c>
      <c r="D1930" s="8">
        <v>222070</v>
      </c>
      <c r="E1930" s="8">
        <v>127010251</v>
      </c>
      <c r="F1930" s="8">
        <v>0</v>
      </c>
      <c r="G1930" s="8">
        <v>0.11</v>
      </c>
      <c r="H1930" s="8">
        <v>0.10890000000000001</v>
      </c>
      <c r="I1930" s="8">
        <v>0</v>
      </c>
    </row>
    <row r="1931" spans="1:9">
      <c r="A1931" s="8" t="s">
        <v>137</v>
      </c>
      <c r="B1931" s="8" t="s">
        <v>138</v>
      </c>
      <c r="C1931" s="8" t="s">
        <v>6076</v>
      </c>
      <c r="D1931" s="8">
        <v>0</v>
      </c>
      <c r="E1931" s="8" t="s">
        <v>137</v>
      </c>
      <c r="F1931" s="8">
        <v>0</v>
      </c>
      <c r="G1931" s="8">
        <v>54.67</v>
      </c>
      <c r="H1931" s="8">
        <v>0</v>
      </c>
      <c r="I1931" s="8">
        <v>0</v>
      </c>
    </row>
    <row r="1932" spans="1:9">
      <c r="A1932" s="8" t="s">
        <v>1029</v>
      </c>
      <c r="B1932" s="8" t="s">
        <v>1030</v>
      </c>
      <c r="C1932" s="8" t="s">
        <v>6076</v>
      </c>
      <c r="D1932" s="8">
        <v>0</v>
      </c>
      <c r="E1932" s="8" t="s">
        <v>1029</v>
      </c>
      <c r="F1932" s="8">
        <v>0</v>
      </c>
      <c r="G1932" s="8">
        <v>9.52</v>
      </c>
      <c r="H1932" s="8">
        <v>7.718</v>
      </c>
      <c r="I1932" s="8">
        <v>0</v>
      </c>
    </row>
    <row r="1933" spans="1:9">
      <c r="A1933" s="8" t="s">
        <v>1257</v>
      </c>
      <c r="B1933" s="8" t="s">
        <v>1258</v>
      </c>
      <c r="C1933" s="8" t="s">
        <v>6076</v>
      </c>
      <c r="D1933" s="8">
        <v>50000029</v>
      </c>
      <c r="E1933" s="8" t="s">
        <v>1257</v>
      </c>
      <c r="F1933" s="8">
        <v>0</v>
      </c>
      <c r="G1933" s="8">
        <v>2.5099999999999998</v>
      </c>
      <c r="H1933" s="8">
        <v>2.5099999999999998</v>
      </c>
      <c r="I1933" s="8" t="s">
        <v>6327</v>
      </c>
    </row>
    <row r="1934" spans="1:9">
      <c r="A1934" s="8">
        <v>300000276</v>
      </c>
      <c r="B1934" s="8" t="s">
        <v>8006</v>
      </c>
      <c r="C1934" s="8" t="s">
        <v>4676</v>
      </c>
      <c r="D1934" s="8">
        <v>91005066000</v>
      </c>
      <c r="E1934" s="8">
        <v>300000276</v>
      </c>
      <c r="F1934" s="8">
        <v>0</v>
      </c>
      <c r="G1934" s="8">
        <v>0.01</v>
      </c>
      <c r="H1934" s="8">
        <v>0</v>
      </c>
      <c r="I1934" s="8" t="s">
        <v>6981</v>
      </c>
    </row>
    <row r="1935" spans="1:9">
      <c r="A1935" s="8" t="s">
        <v>247</v>
      </c>
      <c r="B1935" s="8" t="s">
        <v>248</v>
      </c>
      <c r="C1935" s="8" t="s">
        <v>6076</v>
      </c>
      <c r="D1935" s="8">
        <v>5158</v>
      </c>
      <c r="E1935" s="8" t="s">
        <v>247</v>
      </c>
      <c r="F1935" s="8">
        <v>0</v>
      </c>
      <c r="G1935" s="8">
        <v>18.059999999999999</v>
      </c>
      <c r="H1935" s="8">
        <v>17.698799999999999</v>
      </c>
      <c r="I1935" s="8" t="s">
        <v>6924</v>
      </c>
    </row>
    <row r="1936" spans="1:9">
      <c r="A1936" s="8" t="s">
        <v>12069</v>
      </c>
      <c r="B1936" s="8" t="s">
        <v>12070</v>
      </c>
      <c r="C1936" s="8" t="s">
        <v>4676</v>
      </c>
      <c r="D1936" s="8">
        <v>50900266</v>
      </c>
      <c r="E1936" s="8" t="s">
        <v>12069</v>
      </c>
      <c r="F1936" s="8">
        <v>0</v>
      </c>
      <c r="G1936" s="8">
        <v>0</v>
      </c>
      <c r="H1936" s="8">
        <v>0</v>
      </c>
      <c r="I1936" s="8" t="s">
        <v>6327</v>
      </c>
    </row>
    <row r="1937" spans="1:9">
      <c r="A1937" s="8" t="s">
        <v>12496</v>
      </c>
      <c r="B1937" s="8" t="s">
        <v>12497</v>
      </c>
      <c r="C1937" s="8" t="s">
        <v>6076</v>
      </c>
      <c r="D1937" s="8">
        <v>0</v>
      </c>
      <c r="E1937" s="8" t="s">
        <v>12496</v>
      </c>
      <c r="F1937" s="8">
        <v>0</v>
      </c>
      <c r="G1937" s="8">
        <v>0</v>
      </c>
      <c r="H1937" s="8">
        <v>0</v>
      </c>
      <c r="I1937" s="8">
        <v>0</v>
      </c>
    </row>
    <row r="1938" spans="1:9">
      <c r="A1938" s="8">
        <v>112571</v>
      </c>
      <c r="B1938" s="8" t="s">
        <v>4935</v>
      </c>
      <c r="C1938" s="8" t="s">
        <v>4676</v>
      </c>
      <c r="D1938" s="8">
        <v>180284</v>
      </c>
      <c r="E1938" s="8">
        <v>112571</v>
      </c>
      <c r="F1938" s="8">
        <v>0</v>
      </c>
      <c r="G1938" s="8">
        <v>0</v>
      </c>
      <c r="H1938" s="8">
        <v>0</v>
      </c>
      <c r="I1938" s="8" t="s">
        <v>4795</v>
      </c>
    </row>
    <row r="1939" spans="1:9">
      <c r="A1939" s="8">
        <v>200500034</v>
      </c>
      <c r="B1939" s="8" t="s">
        <v>7158</v>
      </c>
      <c r="C1939" s="8" t="s">
        <v>4676</v>
      </c>
      <c r="D1939" s="8">
        <v>912013</v>
      </c>
      <c r="E1939" s="8">
        <v>200500034</v>
      </c>
      <c r="F1939" s="8">
        <v>0</v>
      </c>
      <c r="G1939" s="8">
        <v>0.05</v>
      </c>
      <c r="H1939" s="8">
        <v>5.4700000000000006E-2</v>
      </c>
      <c r="I1939" s="8" t="s">
        <v>5064</v>
      </c>
    </row>
    <row r="1940" spans="1:9">
      <c r="A1940" s="8" t="s">
        <v>1409</v>
      </c>
      <c r="B1940" s="8" t="s">
        <v>1410</v>
      </c>
      <c r="C1940" s="8" t="s">
        <v>6076</v>
      </c>
      <c r="D1940" s="8" t="s">
        <v>7017</v>
      </c>
      <c r="E1940" s="8" t="s">
        <v>1409</v>
      </c>
      <c r="F1940" s="8">
        <v>0</v>
      </c>
      <c r="G1940" s="8">
        <v>19.29</v>
      </c>
      <c r="H1940" s="8">
        <v>19.29</v>
      </c>
      <c r="I1940" s="8">
        <v>0</v>
      </c>
    </row>
    <row r="1941" spans="1:9">
      <c r="A1941" s="8" t="s">
        <v>151</v>
      </c>
      <c r="B1941" s="8" t="s">
        <v>152</v>
      </c>
      <c r="C1941" s="8" t="s">
        <v>6076</v>
      </c>
      <c r="D1941" s="8">
        <v>5090476948</v>
      </c>
      <c r="E1941" s="8" t="s">
        <v>151</v>
      </c>
      <c r="F1941" s="8">
        <v>0</v>
      </c>
      <c r="G1941" s="8">
        <v>16.170000000000002</v>
      </c>
      <c r="H1941" s="8">
        <v>0</v>
      </c>
      <c r="I1941" s="8">
        <v>0</v>
      </c>
    </row>
    <row r="1942" spans="1:9">
      <c r="A1942" s="8" t="s">
        <v>49</v>
      </c>
      <c r="B1942" s="8" t="s">
        <v>50</v>
      </c>
      <c r="C1942" s="8" t="s">
        <v>6076</v>
      </c>
      <c r="D1942" s="8">
        <v>0</v>
      </c>
      <c r="E1942" s="8" t="s">
        <v>49</v>
      </c>
      <c r="F1942" s="8">
        <v>0</v>
      </c>
      <c r="G1942" s="8">
        <v>13.63</v>
      </c>
      <c r="H1942" s="8">
        <v>0</v>
      </c>
      <c r="I1942" s="8">
        <v>0</v>
      </c>
    </row>
    <row r="1943" spans="1:9">
      <c r="A1943" s="8" t="s">
        <v>12645</v>
      </c>
      <c r="B1943" s="8" t="s">
        <v>12646</v>
      </c>
      <c r="C1943" s="8" t="s">
        <v>4676</v>
      </c>
      <c r="D1943" s="8">
        <v>0</v>
      </c>
      <c r="E1943" s="8" t="s">
        <v>12645</v>
      </c>
      <c r="F1943" s="8">
        <v>0</v>
      </c>
      <c r="G1943" s="8">
        <v>0</v>
      </c>
      <c r="H1943" s="8">
        <v>0</v>
      </c>
      <c r="I1943" s="8" t="s">
        <v>12647</v>
      </c>
    </row>
    <row r="1944" spans="1:9">
      <c r="A1944" s="8">
        <v>111017</v>
      </c>
      <c r="B1944" s="8" t="s">
        <v>4738</v>
      </c>
      <c r="C1944" s="8" t="s">
        <v>4676</v>
      </c>
      <c r="D1944" s="8">
        <v>5090465062</v>
      </c>
      <c r="E1944" s="8">
        <v>111017</v>
      </c>
      <c r="F1944" s="8">
        <v>0</v>
      </c>
      <c r="G1944" s="8">
        <v>0.31</v>
      </c>
      <c r="H1944" s="8">
        <v>0.28517999999999999</v>
      </c>
      <c r="I1944" s="8">
        <v>0</v>
      </c>
    </row>
    <row r="1945" spans="1:9">
      <c r="A1945" s="8">
        <v>238010001</v>
      </c>
      <c r="B1945" s="8" t="s">
        <v>7531</v>
      </c>
      <c r="C1945" s="8" t="s">
        <v>4676</v>
      </c>
      <c r="D1945" s="8">
        <v>25150</v>
      </c>
      <c r="E1945" s="8">
        <v>238010001</v>
      </c>
      <c r="F1945" s="8">
        <v>0</v>
      </c>
      <c r="G1945" s="8">
        <v>0</v>
      </c>
      <c r="H1945" s="8">
        <v>0</v>
      </c>
      <c r="I1945" s="8" t="s">
        <v>7532</v>
      </c>
    </row>
    <row r="1946" spans="1:9">
      <c r="A1946" s="8">
        <v>238010005</v>
      </c>
      <c r="B1946" s="8" t="s">
        <v>7536</v>
      </c>
      <c r="C1946" s="8" t="s">
        <v>4676</v>
      </c>
      <c r="D1946" s="8">
        <v>25172</v>
      </c>
      <c r="E1946" s="8">
        <v>238010005</v>
      </c>
      <c r="F1946" s="8">
        <v>0</v>
      </c>
      <c r="G1946" s="8">
        <v>0</v>
      </c>
      <c r="H1946" s="8">
        <v>0</v>
      </c>
      <c r="I1946" s="8" t="s">
        <v>7532</v>
      </c>
    </row>
    <row r="1947" spans="1:9">
      <c r="A1947" s="8" t="s">
        <v>339</v>
      </c>
      <c r="B1947" s="8" t="s">
        <v>340</v>
      </c>
      <c r="C1947" s="8" t="s">
        <v>6076</v>
      </c>
      <c r="D1947" s="8">
        <v>50100424</v>
      </c>
      <c r="E1947" s="8" t="s">
        <v>339</v>
      </c>
      <c r="F1947" s="8">
        <v>0</v>
      </c>
      <c r="G1947" s="8">
        <v>13.3</v>
      </c>
      <c r="H1947" s="8">
        <v>13.3</v>
      </c>
      <c r="I1947" s="8" t="s">
        <v>6327</v>
      </c>
    </row>
    <row r="1948" spans="1:9">
      <c r="A1948" s="8" t="s">
        <v>1063</v>
      </c>
      <c r="B1948" s="8" t="s">
        <v>1064</v>
      </c>
      <c r="C1948" s="8" t="s">
        <v>6076</v>
      </c>
      <c r="D1948" s="8">
        <v>0</v>
      </c>
      <c r="E1948" s="8" t="s">
        <v>1063</v>
      </c>
      <c r="F1948" s="8">
        <v>0</v>
      </c>
      <c r="G1948" s="8">
        <v>4.22</v>
      </c>
      <c r="H1948" s="8">
        <v>4.218</v>
      </c>
      <c r="I1948" s="8">
        <v>0</v>
      </c>
    </row>
    <row r="1949" spans="1:9">
      <c r="A1949" s="8">
        <v>300000260</v>
      </c>
      <c r="B1949" s="8" t="s">
        <v>7989</v>
      </c>
      <c r="C1949" s="8" t="s">
        <v>4676</v>
      </c>
      <c r="D1949" s="8" t="s">
        <v>7990</v>
      </c>
      <c r="E1949" s="8">
        <v>300000260</v>
      </c>
      <c r="F1949" s="8">
        <v>0</v>
      </c>
      <c r="G1949" s="8">
        <v>0.01</v>
      </c>
      <c r="H1949" s="8">
        <v>5.7000000000000002E-3</v>
      </c>
      <c r="I1949" s="8">
        <v>0</v>
      </c>
    </row>
    <row r="1950" spans="1:9" ht="28.5">
      <c r="A1950" s="8" t="s">
        <v>448</v>
      </c>
      <c r="B1950" s="35" t="s">
        <v>449</v>
      </c>
      <c r="C1950" s="8" t="s">
        <v>6076</v>
      </c>
      <c r="D1950" s="8">
        <v>8001033700</v>
      </c>
      <c r="E1950" s="8" t="s">
        <v>448</v>
      </c>
      <c r="F1950" s="8">
        <v>0</v>
      </c>
      <c r="G1950" s="8">
        <v>13.24</v>
      </c>
      <c r="H1950" s="8">
        <v>13.244</v>
      </c>
      <c r="I1950" s="8">
        <v>0</v>
      </c>
    </row>
    <row r="1951" spans="1:9">
      <c r="A1951" s="8" t="s">
        <v>1405</v>
      </c>
      <c r="B1951" s="8" t="s">
        <v>1406</v>
      </c>
      <c r="C1951" s="8" t="s">
        <v>6076</v>
      </c>
      <c r="D1951" s="8" t="s">
        <v>7015</v>
      </c>
      <c r="E1951" s="8" t="s">
        <v>1405</v>
      </c>
      <c r="F1951" s="8">
        <v>0</v>
      </c>
      <c r="G1951" s="8">
        <v>8.6999999999999993</v>
      </c>
      <c r="H1951" s="8">
        <v>8.5295900000000007</v>
      </c>
      <c r="I1951" s="8">
        <v>0</v>
      </c>
    </row>
    <row r="1952" spans="1:9">
      <c r="A1952" s="8" t="s">
        <v>13965</v>
      </c>
      <c r="B1952" s="8" t="s">
        <v>13966</v>
      </c>
      <c r="C1952" s="8" t="s">
        <v>6076</v>
      </c>
      <c r="D1952" s="8">
        <v>76051212</v>
      </c>
      <c r="E1952" s="8" t="s">
        <v>13965</v>
      </c>
      <c r="F1952" s="8">
        <v>0</v>
      </c>
      <c r="G1952" s="8">
        <v>11.09</v>
      </c>
      <c r="H1952" s="8">
        <v>11.087999999999999</v>
      </c>
      <c r="I1952" s="8">
        <v>0</v>
      </c>
    </row>
    <row r="1953" spans="1:9">
      <c r="A1953" s="8" t="s">
        <v>1099</v>
      </c>
      <c r="B1953" s="8" t="s">
        <v>1100</v>
      </c>
      <c r="C1953" s="8" t="s">
        <v>6076</v>
      </c>
      <c r="D1953" s="8">
        <v>264165</v>
      </c>
      <c r="E1953" s="8" t="s">
        <v>1099</v>
      </c>
      <c r="F1953" s="8">
        <v>0</v>
      </c>
      <c r="G1953" s="8">
        <v>2.1</v>
      </c>
      <c r="H1953" s="8">
        <v>0</v>
      </c>
      <c r="I1953" s="8">
        <v>0</v>
      </c>
    </row>
    <row r="1954" spans="1:9">
      <c r="A1954" s="8">
        <v>132010017</v>
      </c>
      <c r="B1954" s="8" t="s">
        <v>5806</v>
      </c>
      <c r="C1954" s="8" t="s">
        <v>4676</v>
      </c>
      <c r="D1954" s="8">
        <v>0</v>
      </c>
      <c r="E1954" s="8">
        <v>132010017</v>
      </c>
      <c r="F1954" s="8">
        <v>0</v>
      </c>
      <c r="G1954" s="8">
        <v>0.09</v>
      </c>
      <c r="H1954" s="8">
        <v>5.8299999999999998E-2</v>
      </c>
      <c r="I1954" s="8" t="s">
        <v>4732</v>
      </c>
    </row>
    <row r="1955" spans="1:9">
      <c r="A1955" s="8" t="s">
        <v>12035</v>
      </c>
      <c r="B1955" s="35" t="s">
        <v>424</v>
      </c>
      <c r="C1955" s="8" t="s">
        <v>6076</v>
      </c>
      <c r="D1955" s="8">
        <v>0</v>
      </c>
      <c r="E1955" s="8" t="s">
        <v>12035</v>
      </c>
      <c r="F1955" s="8">
        <v>0</v>
      </c>
      <c r="G1955" s="8">
        <v>21</v>
      </c>
      <c r="H1955" s="8">
        <v>21</v>
      </c>
      <c r="I1955" s="8">
        <v>0</v>
      </c>
    </row>
    <row r="1956" spans="1:9">
      <c r="A1956" s="8" t="s">
        <v>799</v>
      </c>
      <c r="B1956" s="8" t="s">
        <v>800</v>
      </c>
      <c r="C1956" s="8" t="s">
        <v>6076</v>
      </c>
      <c r="D1956" s="8">
        <v>195598</v>
      </c>
      <c r="E1956" s="8" t="s">
        <v>799</v>
      </c>
      <c r="F1956" s="8">
        <v>0</v>
      </c>
      <c r="G1956" s="8">
        <v>2.29</v>
      </c>
      <c r="H1956" s="8">
        <v>0</v>
      </c>
      <c r="I1956" s="8">
        <v>0</v>
      </c>
    </row>
    <row r="1957" spans="1:9">
      <c r="A1957" s="8" t="s">
        <v>65</v>
      </c>
      <c r="B1957" s="8" t="s">
        <v>66</v>
      </c>
      <c r="C1957" s="8" t="s">
        <v>6076</v>
      </c>
      <c r="D1957" s="8">
        <v>0</v>
      </c>
      <c r="E1957" s="8" t="s">
        <v>65</v>
      </c>
      <c r="F1957" s="8">
        <v>0</v>
      </c>
      <c r="G1957" s="8">
        <v>54.16</v>
      </c>
      <c r="H1957" s="8">
        <v>0</v>
      </c>
      <c r="I1957" s="8">
        <v>0</v>
      </c>
    </row>
    <row r="1958" spans="1:9">
      <c r="A1958" s="8" t="s">
        <v>12516</v>
      </c>
      <c r="B1958" s="8" t="s">
        <v>12517</v>
      </c>
      <c r="C1958" s="8" t="s">
        <v>4676</v>
      </c>
      <c r="D1958" s="8">
        <v>0</v>
      </c>
      <c r="E1958" s="8" t="s">
        <v>12516</v>
      </c>
      <c r="F1958" s="8">
        <v>0</v>
      </c>
      <c r="G1958" s="8">
        <v>0</v>
      </c>
      <c r="H1958" s="8">
        <v>5.0000000000000001E-3</v>
      </c>
      <c r="I1958" s="8" t="s">
        <v>3012</v>
      </c>
    </row>
    <row r="1959" spans="1:9">
      <c r="A1959" s="8" t="s">
        <v>12512</v>
      </c>
      <c r="B1959" s="8" t="s">
        <v>12513</v>
      </c>
      <c r="C1959" s="8" t="s">
        <v>4676</v>
      </c>
      <c r="D1959" s="8">
        <v>0</v>
      </c>
      <c r="E1959" s="8" t="s">
        <v>12512</v>
      </c>
      <c r="F1959" s="8">
        <v>0</v>
      </c>
      <c r="G1959" s="8">
        <v>0</v>
      </c>
      <c r="H1959" s="8">
        <v>5.0000000000000001E-3</v>
      </c>
      <c r="I1959" s="8" t="s">
        <v>3012</v>
      </c>
    </row>
    <row r="1960" spans="1:9">
      <c r="A1960" s="8" t="s">
        <v>12033</v>
      </c>
      <c r="B1960" s="8" t="s">
        <v>12034</v>
      </c>
      <c r="C1960" s="8" t="s">
        <v>6076</v>
      </c>
      <c r="D1960" s="8">
        <v>0</v>
      </c>
      <c r="E1960" s="8" t="s">
        <v>12033</v>
      </c>
      <c r="F1960" s="8">
        <v>0</v>
      </c>
      <c r="G1960" s="8">
        <v>0</v>
      </c>
      <c r="H1960" s="8">
        <v>0</v>
      </c>
      <c r="I1960" s="8">
        <v>0</v>
      </c>
    </row>
    <row r="1961" spans="1:9">
      <c r="A1961" s="8" t="s">
        <v>415</v>
      </c>
      <c r="B1961" s="8" t="s">
        <v>416</v>
      </c>
      <c r="C1961" s="8" t="s">
        <v>6076</v>
      </c>
      <c r="D1961" s="8">
        <v>0</v>
      </c>
      <c r="E1961" s="8" t="s">
        <v>415</v>
      </c>
      <c r="F1961" s="8">
        <v>0</v>
      </c>
      <c r="G1961" s="8">
        <v>0</v>
      </c>
      <c r="H1961" s="8">
        <v>0</v>
      </c>
      <c r="I1961" s="8">
        <v>0</v>
      </c>
    </row>
    <row r="1962" spans="1:9">
      <c r="A1962" s="8" t="s">
        <v>11049</v>
      </c>
      <c r="B1962" s="8" t="s">
        <v>11050</v>
      </c>
      <c r="C1962" s="8" t="s">
        <v>6076</v>
      </c>
      <c r="D1962" s="8">
        <v>0</v>
      </c>
      <c r="E1962" s="8" t="s">
        <v>11049</v>
      </c>
      <c r="F1962" s="8">
        <v>0</v>
      </c>
      <c r="G1962" s="8">
        <v>3.41</v>
      </c>
      <c r="H1962" s="8">
        <v>3.4079999999999999</v>
      </c>
      <c r="I1962" s="8">
        <v>0</v>
      </c>
    </row>
    <row r="1963" spans="1:9">
      <c r="A1963" s="8" t="s">
        <v>1207</v>
      </c>
      <c r="B1963" s="8" t="s">
        <v>1208</v>
      </c>
      <c r="C1963" s="8" t="s">
        <v>6076</v>
      </c>
      <c r="D1963" s="8">
        <v>0</v>
      </c>
      <c r="E1963" s="8" t="s">
        <v>1207</v>
      </c>
      <c r="F1963" s="8">
        <v>0</v>
      </c>
      <c r="G1963" s="8">
        <v>7.82</v>
      </c>
      <c r="H1963" s="8">
        <v>4.5999999999999996</v>
      </c>
      <c r="I1963" s="8">
        <v>0</v>
      </c>
    </row>
    <row r="1964" spans="1:9">
      <c r="A1964" s="8" t="s">
        <v>12648</v>
      </c>
      <c r="B1964" s="8" t="s">
        <v>12649</v>
      </c>
      <c r="C1964" s="8" t="s">
        <v>6076</v>
      </c>
      <c r="D1964" s="8">
        <v>0</v>
      </c>
      <c r="E1964" s="8" t="s">
        <v>12648</v>
      </c>
      <c r="F1964" s="8">
        <v>0</v>
      </c>
      <c r="G1964" s="8">
        <v>15.3</v>
      </c>
      <c r="H1964" s="8">
        <v>5.0000000000000001E-3</v>
      </c>
      <c r="I1964" s="8">
        <v>0</v>
      </c>
    </row>
    <row r="1965" spans="1:9">
      <c r="A1965" s="8">
        <v>238010203</v>
      </c>
      <c r="B1965" s="8" t="s">
        <v>7551</v>
      </c>
      <c r="C1965" s="8" t="s">
        <v>4676</v>
      </c>
      <c r="D1965" s="8">
        <v>25173</v>
      </c>
      <c r="E1965" s="8">
        <v>238010203</v>
      </c>
      <c r="F1965" s="8">
        <v>0</v>
      </c>
      <c r="G1965" s="8">
        <v>0</v>
      </c>
      <c r="H1965" s="8">
        <v>0</v>
      </c>
      <c r="I1965" s="8" t="s">
        <v>7532</v>
      </c>
    </row>
    <row r="1966" spans="1:9">
      <c r="A1966" s="8" t="s">
        <v>546</v>
      </c>
      <c r="B1966" s="8" t="s">
        <v>547</v>
      </c>
      <c r="C1966" s="8" t="s">
        <v>6076</v>
      </c>
      <c r="D1966" s="8">
        <v>0</v>
      </c>
      <c r="E1966" s="8" t="s">
        <v>546</v>
      </c>
      <c r="F1966" s="8">
        <v>0</v>
      </c>
      <c r="G1966" s="8">
        <v>0</v>
      </c>
      <c r="H1966" s="8">
        <v>0</v>
      </c>
      <c r="I1966" s="8">
        <v>0</v>
      </c>
    </row>
    <row r="1967" spans="1:9">
      <c r="A1967" s="8" t="s">
        <v>1027</v>
      </c>
      <c r="B1967" s="8" t="s">
        <v>1028</v>
      </c>
      <c r="C1967" s="8" t="s">
        <v>6076</v>
      </c>
      <c r="D1967" s="8">
        <v>0</v>
      </c>
      <c r="E1967" s="8" t="s">
        <v>1027</v>
      </c>
      <c r="F1967" s="8">
        <v>0</v>
      </c>
      <c r="G1967" s="8">
        <v>9.3000000000000007</v>
      </c>
      <c r="H1967" s="8">
        <v>9.3000000000000007</v>
      </c>
      <c r="I1967" s="8">
        <v>0</v>
      </c>
    </row>
    <row r="1968" spans="1:9">
      <c r="A1968" s="8">
        <v>112418</v>
      </c>
      <c r="B1968" s="8" t="s">
        <v>4851</v>
      </c>
      <c r="C1968" s="8" t="s">
        <v>4676</v>
      </c>
      <c r="D1968" s="8">
        <v>587482</v>
      </c>
      <c r="E1968" s="8">
        <v>112418</v>
      </c>
      <c r="F1968" s="8">
        <v>0</v>
      </c>
      <c r="G1968" s="8">
        <v>0</v>
      </c>
      <c r="H1968" s="8">
        <v>0</v>
      </c>
      <c r="I1968" s="8" t="s">
        <v>4814</v>
      </c>
    </row>
    <row r="1969" spans="1:9">
      <c r="A1969" s="8">
        <v>300000299</v>
      </c>
      <c r="B1969" s="8" t="s">
        <v>8031</v>
      </c>
      <c r="C1969" s="8" t="s">
        <v>4676</v>
      </c>
      <c r="D1969" s="8">
        <v>0</v>
      </c>
      <c r="E1969" s="8">
        <v>300000299</v>
      </c>
      <c r="F1969" s="8">
        <v>0</v>
      </c>
      <c r="G1969" s="8">
        <v>0.11</v>
      </c>
      <c r="H1969" s="8">
        <v>9.4670000000000004E-2</v>
      </c>
      <c r="I1969" s="8">
        <v>0</v>
      </c>
    </row>
    <row r="1970" spans="1:9">
      <c r="A1970" s="8" t="s">
        <v>143</v>
      </c>
      <c r="B1970" s="8" t="s">
        <v>144</v>
      </c>
      <c r="C1970" s="8" t="s">
        <v>6076</v>
      </c>
      <c r="D1970" s="8">
        <v>5090475535</v>
      </c>
      <c r="E1970" s="8" t="s">
        <v>143</v>
      </c>
      <c r="F1970" s="8">
        <v>0</v>
      </c>
      <c r="G1970" s="8">
        <v>39.369999999999997</v>
      </c>
      <c r="H1970" s="8">
        <v>37.402720000000002</v>
      </c>
      <c r="I1970" s="8">
        <v>0</v>
      </c>
    </row>
    <row r="1971" spans="1:9">
      <c r="A1971" s="8" t="s">
        <v>12708</v>
      </c>
      <c r="B1971" s="8" t="s">
        <v>12709</v>
      </c>
      <c r="C1971" s="8" t="s">
        <v>6076</v>
      </c>
      <c r="D1971" s="8">
        <v>76401100</v>
      </c>
      <c r="E1971" s="8" t="s">
        <v>12708</v>
      </c>
      <c r="F1971" s="8">
        <v>0</v>
      </c>
      <c r="G1971" s="8">
        <v>0</v>
      </c>
      <c r="H1971" s="8">
        <v>0</v>
      </c>
      <c r="I1971" s="8">
        <v>0</v>
      </c>
    </row>
    <row r="1972" spans="1:9">
      <c r="A1972" s="8" t="s">
        <v>187</v>
      </c>
      <c r="B1972" s="8" t="s">
        <v>188</v>
      </c>
      <c r="C1972" s="8" t="s">
        <v>6076</v>
      </c>
      <c r="D1972" s="8">
        <v>620930</v>
      </c>
      <c r="E1972" s="8" t="s">
        <v>187</v>
      </c>
      <c r="F1972" s="8">
        <v>0</v>
      </c>
      <c r="G1972" s="8">
        <v>14.98</v>
      </c>
      <c r="H1972" s="8">
        <v>14.98</v>
      </c>
      <c r="I1972" s="8">
        <v>0</v>
      </c>
    </row>
    <row r="1973" spans="1:9">
      <c r="A1973" s="8" t="s">
        <v>11037</v>
      </c>
      <c r="B1973" s="8" t="s">
        <v>11038</v>
      </c>
      <c r="C1973" s="8" t="s">
        <v>6076</v>
      </c>
      <c r="D1973" s="8">
        <v>0</v>
      </c>
      <c r="E1973" s="8" t="s">
        <v>11037</v>
      </c>
      <c r="F1973" s="8">
        <v>0</v>
      </c>
      <c r="G1973" s="8">
        <v>0</v>
      </c>
      <c r="H1973" s="8">
        <v>1.0000000000000001E-5</v>
      </c>
      <c r="I1973" s="8">
        <v>0</v>
      </c>
    </row>
    <row r="1974" spans="1:9">
      <c r="A1974" s="8" t="s">
        <v>12502</v>
      </c>
      <c r="B1974" s="8" t="s">
        <v>12503</v>
      </c>
      <c r="C1974" s="8" t="s">
        <v>6076</v>
      </c>
      <c r="D1974" s="8">
        <v>0</v>
      </c>
      <c r="E1974" s="8" t="s">
        <v>12502</v>
      </c>
      <c r="F1974" s="8">
        <v>0</v>
      </c>
      <c r="G1974" s="8">
        <v>5.41</v>
      </c>
      <c r="H1974" s="8">
        <v>0</v>
      </c>
      <c r="I1974" s="8">
        <v>0</v>
      </c>
    </row>
    <row r="1975" spans="1:9">
      <c r="A1975" s="8" t="s">
        <v>1696</v>
      </c>
      <c r="B1975" s="8" t="s">
        <v>1697</v>
      </c>
      <c r="C1975" s="8" t="s">
        <v>4676</v>
      </c>
      <c r="D1975" s="8">
        <v>0</v>
      </c>
      <c r="E1975" s="8" t="s">
        <v>1696</v>
      </c>
      <c r="F1975" s="8">
        <v>0</v>
      </c>
      <c r="G1975" s="8">
        <v>0</v>
      </c>
      <c r="H1975" s="8">
        <v>0</v>
      </c>
      <c r="I1975" s="8">
        <v>0</v>
      </c>
    </row>
    <row r="1976" spans="1:9">
      <c r="A1976" s="8">
        <v>150000069</v>
      </c>
      <c r="B1976" s="8" t="s">
        <v>3069</v>
      </c>
      <c r="C1976" s="8" t="s">
        <v>4676</v>
      </c>
      <c r="D1976" s="8" t="s">
        <v>6312</v>
      </c>
      <c r="E1976" s="8">
        <v>150000069</v>
      </c>
      <c r="F1976" s="8">
        <v>0</v>
      </c>
      <c r="G1976" s="8">
        <v>0.06</v>
      </c>
      <c r="H1976" s="8">
        <v>6.232E-2</v>
      </c>
      <c r="I1976" s="8" t="s">
        <v>2412</v>
      </c>
    </row>
    <row r="1977" spans="1:9">
      <c r="A1977" s="8" t="s">
        <v>452</v>
      </c>
      <c r="B1977" s="8" t="s">
        <v>453</v>
      </c>
      <c r="C1977" s="8" t="s">
        <v>6076</v>
      </c>
      <c r="D1977" s="8" t="s">
        <v>6951</v>
      </c>
      <c r="E1977" s="8" t="s">
        <v>452</v>
      </c>
      <c r="F1977" s="8">
        <v>0</v>
      </c>
      <c r="G1977" s="8">
        <v>26.26</v>
      </c>
      <c r="H1977" s="8">
        <v>19.71</v>
      </c>
      <c r="I1977" s="8" t="s">
        <v>6950</v>
      </c>
    </row>
    <row r="1978" spans="1:9">
      <c r="A1978" s="8">
        <v>127010327</v>
      </c>
      <c r="B1978" s="8" t="s">
        <v>5459</v>
      </c>
      <c r="C1978" s="8" t="s">
        <v>4676</v>
      </c>
      <c r="D1978" s="8">
        <v>43599</v>
      </c>
      <c r="E1978" s="8">
        <v>127010327</v>
      </c>
      <c r="F1978" s="8">
        <v>0</v>
      </c>
      <c r="G1978" s="8">
        <v>0</v>
      </c>
      <c r="H1978" s="8">
        <v>0</v>
      </c>
      <c r="I1978" s="8" t="s">
        <v>2419</v>
      </c>
    </row>
    <row r="1979" spans="1:9">
      <c r="A1979" s="8">
        <v>204510003</v>
      </c>
      <c r="B1979" s="35" t="s">
        <v>7211</v>
      </c>
      <c r="C1979" s="8" t="s">
        <v>4676</v>
      </c>
      <c r="D1979" s="8" t="s">
        <v>7212</v>
      </c>
      <c r="E1979" s="8">
        <v>204510003</v>
      </c>
      <c r="F1979" s="8">
        <v>0</v>
      </c>
      <c r="G1979" s="8">
        <v>0.16</v>
      </c>
      <c r="H1979" s="8">
        <v>0.157</v>
      </c>
      <c r="I1979" s="8" t="s">
        <v>5137</v>
      </c>
    </row>
    <row r="1980" spans="1:9">
      <c r="A1980" s="8" t="s">
        <v>12729</v>
      </c>
      <c r="B1980" s="8" t="s">
        <v>12730</v>
      </c>
      <c r="C1980" s="8" t="s">
        <v>4676</v>
      </c>
      <c r="D1980" s="8">
        <v>0</v>
      </c>
      <c r="E1980" s="8" t="s">
        <v>12729</v>
      </c>
      <c r="F1980" s="8">
        <v>0</v>
      </c>
      <c r="G1980" s="8">
        <v>0</v>
      </c>
      <c r="H1980" s="8">
        <v>0</v>
      </c>
      <c r="I1980" s="8">
        <v>0</v>
      </c>
    </row>
    <row r="1981" spans="1:9">
      <c r="A1981" s="8" t="s">
        <v>75</v>
      </c>
      <c r="B1981" s="8" t="s">
        <v>76</v>
      </c>
      <c r="C1981" s="8" t="s">
        <v>6076</v>
      </c>
      <c r="D1981" s="8">
        <v>0</v>
      </c>
      <c r="E1981" s="8" t="s">
        <v>75</v>
      </c>
      <c r="F1981" s="8">
        <v>0</v>
      </c>
      <c r="G1981" s="8">
        <v>29.7</v>
      </c>
      <c r="H1981" s="8">
        <v>0</v>
      </c>
      <c r="I1981" s="8">
        <v>0</v>
      </c>
    </row>
    <row r="1982" spans="1:9">
      <c r="A1982" s="8" t="s">
        <v>763</v>
      </c>
      <c r="B1982" s="8" t="s">
        <v>764</v>
      </c>
      <c r="C1982" s="8" t="s">
        <v>6076</v>
      </c>
      <c r="D1982" s="8">
        <v>3126</v>
      </c>
      <c r="E1982" s="8" t="s">
        <v>763</v>
      </c>
      <c r="F1982" s="8">
        <v>0</v>
      </c>
      <c r="G1982" s="8">
        <v>1.18</v>
      </c>
      <c r="H1982" s="8">
        <v>0</v>
      </c>
      <c r="I1982" s="8">
        <v>0</v>
      </c>
    </row>
    <row r="1983" spans="1:9">
      <c r="A1983" s="8" t="s">
        <v>155</v>
      </c>
      <c r="B1983" s="35" t="s">
        <v>156</v>
      </c>
      <c r="C1983" s="8" t="s">
        <v>6076</v>
      </c>
      <c r="D1983" s="8">
        <v>5090476101</v>
      </c>
      <c r="E1983" s="8" t="s">
        <v>155</v>
      </c>
      <c r="F1983" s="8">
        <v>0</v>
      </c>
      <c r="G1983" s="8">
        <v>22.99</v>
      </c>
      <c r="H1983" s="8">
        <v>22.54289</v>
      </c>
      <c r="I1983" s="8">
        <v>0</v>
      </c>
    </row>
    <row r="1984" spans="1:9">
      <c r="A1984" s="8">
        <v>150000070</v>
      </c>
      <c r="B1984" s="8" t="s">
        <v>3070</v>
      </c>
      <c r="C1984" s="8" t="s">
        <v>4676</v>
      </c>
      <c r="D1984" s="8" t="s">
        <v>6313</v>
      </c>
      <c r="E1984" s="8">
        <v>150000070</v>
      </c>
      <c r="F1984" s="8">
        <v>0</v>
      </c>
      <c r="G1984" s="8">
        <v>0.06</v>
      </c>
      <c r="H1984" s="8">
        <v>6.2539999999999998E-2</v>
      </c>
      <c r="I1984" s="8" t="s">
        <v>2412</v>
      </c>
    </row>
    <row r="1985" spans="1:9">
      <c r="A1985" s="8">
        <v>141203</v>
      </c>
      <c r="B1985" s="8" t="s">
        <v>2371</v>
      </c>
      <c r="C1985" s="8" t="s">
        <v>4676</v>
      </c>
      <c r="D1985" s="8">
        <v>0</v>
      </c>
      <c r="E1985" s="8">
        <v>141203</v>
      </c>
      <c r="F1985" s="8">
        <v>0</v>
      </c>
      <c r="G1985" s="8">
        <v>0.47</v>
      </c>
      <c r="H1985" s="8">
        <v>0</v>
      </c>
      <c r="I1985" s="8" t="s">
        <v>2189</v>
      </c>
    </row>
    <row r="1986" spans="1:9">
      <c r="A1986" s="8">
        <v>300000293</v>
      </c>
      <c r="B1986" s="35" t="s">
        <v>8024</v>
      </c>
      <c r="C1986" s="8" t="s">
        <v>4676</v>
      </c>
      <c r="D1986" s="8">
        <v>0</v>
      </c>
      <c r="E1986" s="8">
        <v>300000293</v>
      </c>
      <c r="F1986" s="8">
        <v>0</v>
      </c>
      <c r="G1986" s="8">
        <v>0.22</v>
      </c>
      <c r="H1986" s="8">
        <v>0</v>
      </c>
      <c r="I1986" s="8">
        <v>0</v>
      </c>
    </row>
    <row r="1987" spans="1:9">
      <c r="A1987" s="8">
        <v>120110026</v>
      </c>
      <c r="B1987" s="8" t="s">
        <v>5131</v>
      </c>
      <c r="C1987" s="8" t="s">
        <v>4676</v>
      </c>
      <c r="D1987" s="8">
        <v>469563</v>
      </c>
      <c r="E1987" s="8">
        <v>120110026</v>
      </c>
      <c r="F1987" s="8">
        <v>0</v>
      </c>
      <c r="G1987" s="8">
        <v>0</v>
      </c>
      <c r="H1987" s="8">
        <v>0</v>
      </c>
      <c r="I1987" s="8" t="s">
        <v>5130</v>
      </c>
    </row>
    <row r="1988" spans="1:9">
      <c r="A1988" s="8" t="s">
        <v>578</v>
      </c>
      <c r="B1988" s="8" t="s">
        <v>579</v>
      </c>
      <c r="C1988" s="8" t="s">
        <v>6076</v>
      </c>
      <c r="D1988" s="8">
        <v>0</v>
      </c>
      <c r="E1988" s="8" t="s">
        <v>578</v>
      </c>
      <c r="F1988" s="8">
        <v>0</v>
      </c>
      <c r="G1988" s="8">
        <v>4.1500000000000004</v>
      </c>
      <c r="H1988" s="8">
        <v>4.1500000000000004</v>
      </c>
      <c r="I1988" s="8">
        <v>0</v>
      </c>
    </row>
    <row r="1989" spans="1:9" ht="28.5">
      <c r="A1989" s="8" t="s">
        <v>12015</v>
      </c>
      <c r="B1989" s="35" t="s">
        <v>12016</v>
      </c>
      <c r="C1989" s="8" t="s">
        <v>6076</v>
      </c>
      <c r="D1989" s="8">
        <v>41859406</v>
      </c>
      <c r="E1989" s="8" t="s">
        <v>12015</v>
      </c>
      <c r="F1989" s="8">
        <v>0</v>
      </c>
      <c r="G1989" s="8">
        <v>7.11</v>
      </c>
      <c r="H1989" s="8">
        <v>0</v>
      </c>
      <c r="I1989" s="8">
        <v>0</v>
      </c>
    </row>
    <row r="1990" spans="1:9">
      <c r="A1990" s="8" t="s">
        <v>574</v>
      </c>
      <c r="B1990" s="8" t="s">
        <v>575</v>
      </c>
      <c r="C1990" s="8" t="s">
        <v>6076</v>
      </c>
      <c r="D1990" s="8">
        <v>0</v>
      </c>
      <c r="E1990" s="8" t="s">
        <v>574</v>
      </c>
      <c r="F1990" s="8">
        <v>0</v>
      </c>
      <c r="G1990" s="8">
        <v>3.65</v>
      </c>
      <c r="H1990" s="8">
        <v>0</v>
      </c>
      <c r="I1990" s="8">
        <v>0</v>
      </c>
    </row>
    <row r="1991" spans="1:9">
      <c r="A1991" s="8">
        <v>112801</v>
      </c>
      <c r="B1991" s="8" t="s">
        <v>4988</v>
      </c>
      <c r="C1991" s="8" t="s">
        <v>4676</v>
      </c>
      <c r="D1991" s="8">
        <v>618117</v>
      </c>
      <c r="E1991" s="8">
        <v>112801</v>
      </c>
      <c r="F1991" s="8">
        <v>0</v>
      </c>
      <c r="G1991" s="8">
        <v>0</v>
      </c>
      <c r="H1991" s="8">
        <v>1.0000000000000001E-5</v>
      </c>
      <c r="I1991" s="8">
        <v>0</v>
      </c>
    </row>
    <row r="1992" spans="1:9">
      <c r="A1992" s="8">
        <v>238500012</v>
      </c>
      <c r="B1992" s="8" t="s">
        <v>13729</v>
      </c>
      <c r="C1992" s="8" t="s">
        <v>4676</v>
      </c>
      <c r="D1992" s="8">
        <v>21659</v>
      </c>
      <c r="E1992" s="8">
        <v>238500012</v>
      </c>
      <c r="F1992" s="8">
        <v>0</v>
      </c>
      <c r="G1992" s="8">
        <v>0.01</v>
      </c>
      <c r="H1992" s="8">
        <v>5.0000000000000001E-3</v>
      </c>
      <c r="I1992" s="8" t="s">
        <v>1974</v>
      </c>
    </row>
    <row r="1993" spans="1:9">
      <c r="A1993" s="8">
        <v>112532</v>
      </c>
      <c r="B1993" s="8" t="s">
        <v>4908</v>
      </c>
      <c r="C1993" s="8" t="s">
        <v>4676</v>
      </c>
      <c r="D1993" s="8">
        <v>110222</v>
      </c>
      <c r="E1993" s="8">
        <v>112532</v>
      </c>
      <c r="F1993" s="8">
        <v>0</v>
      </c>
      <c r="G1993" s="8">
        <v>0</v>
      </c>
      <c r="H1993" s="8">
        <v>0</v>
      </c>
      <c r="I1993" s="8" t="s">
        <v>4814</v>
      </c>
    </row>
    <row r="1994" spans="1:9">
      <c r="A1994" s="8">
        <v>112121</v>
      </c>
      <c r="B1994" s="35" t="s">
        <v>4745</v>
      </c>
      <c r="C1994" s="8" t="s">
        <v>4676</v>
      </c>
      <c r="D1994" s="8">
        <v>620718</v>
      </c>
      <c r="E1994" s="8">
        <v>112121</v>
      </c>
      <c r="F1994" s="8">
        <v>0</v>
      </c>
      <c r="G1994" s="8">
        <v>7.0000000000000007E-2</v>
      </c>
      <c r="H1994" s="8">
        <v>5.2829999999999995E-2</v>
      </c>
      <c r="I1994" s="8" t="s">
        <v>4740</v>
      </c>
    </row>
    <row r="1995" spans="1:9">
      <c r="A1995" s="8" t="s">
        <v>1648</v>
      </c>
      <c r="B1995" s="8" t="s">
        <v>1649</v>
      </c>
      <c r="C1995" s="8" t="s">
        <v>6076</v>
      </c>
      <c r="D1995" s="8">
        <v>76066033</v>
      </c>
      <c r="E1995" s="8" t="s">
        <v>1648</v>
      </c>
      <c r="F1995" s="8">
        <v>0</v>
      </c>
      <c r="G1995" s="8">
        <v>34.799999999999997</v>
      </c>
      <c r="H1995" s="8">
        <v>34.802999999999997</v>
      </c>
      <c r="I1995" s="8">
        <v>0</v>
      </c>
    </row>
    <row r="1996" spans="1:9">
      <c r="A1996" s="8" t="s">
        <v>11186</v>
      </c>
      <c r="B1996" s="8" t="s">
        <v>11187</v>
      </c>
      <c r="C1996" s="8" t="s">
        <v>6076</v>
      </c>
      <c r="D1996" s="8" t="s">
        <v>11188</v>
      </c>
      <c r="E1996" s="8" t="s">
        <v>11186</v>
      </c>
      <c r="F1996" s="8">
        <v>0</v>
      </c>
      <c r="G1996" s="8">
        <v>2.1</v>
      </c>
      <c r="H1996" s="8">
        <v>2.1</v>
      </c>
      <c r="I1996" s="8">
        <v>0</v>
      </c>
    </row>
    <row r="1997" spans="1:9">
      <c r="A1997" s="8" t="s">
        <v>815</v>
      </c>
      <c r="B1997" s="8" t="s">
        <v>816</v>
      </c>
      <c r="C1997" s="8" t="s">
        <v>6076</v>
      </c>
      <c r="D1997" s="8">
        <v>0</v>
      </c>
      <c r="E1997" s="8" t="s">
        <v>815</v>
      </c>
      <c r="F1997" s="8">
        <v>0</v>
      </c>
      <c r="G1997" s="8">
        <v>3.43</v>
      </c>
      <c r="H1997" s="8">
        <v>0</v>
      </c>
      <c r="I1997" s="8">
        <v>0</v>
      </c>
    </row>
    <row r="1998" spans="1:9">
      <c r="A1998" s="8" t="s">
        <v>10311</v>
      </c>
      <c r="B1998" s="8" t="s">
        <v>10312</v>
      </c>
      <c r="C1998" s="8" t="s">
        <v>6076</v>
      </c>
      <c r="D1998" s="8" t="s">
        <v>10313</v>
      </c>
      <c r="E1998" s="8" t="s">
        <v>10311</v>
      </c>
      <c r="F1998" s="8">
        <v>0</v>
      </c>
      <c r="G1998" s="8">
        <v>4.05</v>
      </c>
      <c r="H1998" s="8">
        <v>0</v>
      </c>
      <c r="I1998" s="8">
        <v>0</v>
      </c>
    </row>
    <row r="1999" spans="1:9" ht="28.5">
      <c r="A1999" s="8" t="s">
        <v>1578</v>
      </c>
      <c r="B1999" s="35" t="s">
        <v>1579</v>
      </c>
      <c r="C1999" s="8" t="s">
        <v>6076</v>
      </c>
      <c r="D1999" s="8">
        <v>76058912</v>
      </c>
      <c r="E1999" s="8" t="s">
        <v>1578</v>
      </c>
      <c r="F1999" s="8">
        <v>0</v>
      </c>
      <c r="G1999" s="8">
        <v>10.82</v>
      </c>
      <c r="H1999" s="8">
        <v>0</v>
      </c>
      <c r="I1999" s="8">
        <v>0</v>
      </c>
    </row>
    <row r="2000" spans="1:9">
      <c r="A2000" s="8" t="s">
        <v>12019</v>
      </c>
      <c r="B2000" s="8" t="s">
        <v>12020</v>
      </c>
      <c r="C2000" s="8" t="s">
        <v>6076</v>
      </c>
      <c r="D2000" s="8">
        <v>40974606</v>
      </c>
      <c r="E2000" s="8" t="s">
        <v>12019</v>
      </c>
      <c r="F2000" s="8">
        <v>0</v>
      </c>
      <c r="G2000" s="8">
        <v>2.62</v>
      </c>
      <c r="H2000" s="8">
        <v>0</v>
      </c>
      <c r="I2000" s="8">
        <v>0</v>
      </c>
    </row>
    <row r="2001" spans="1:9">
      <c r="A2001" s="8">
        <v>120010051</v>
      </c>
      <c r="B2001" s="8" t="s">
        <v>5106</v>
      </c>
      <c r="C2001" s="8" t="s">
        <v>4676</v>
      </c>
      <c r="D2001" s="8">
        <v>407848</v>
      </c>
      <c r="E2001" s="8">
        <v>120010051</v>
      </c>
      <c r="F2001" s="8">
        <v>0</v>
      </c>
      <c r="G2001" s="8">
        <v>0.66</v>
      </c>
      <c r="H2001" s="8">
        <v>0</v>
      </c>
      <c r="I2001" s="8" t="s">
        <v>2055</v>
      </c>
    </row>
    <row r="2002" spans="1:9">
      <c r="A2002" s="8">
        <v>120010034</v>
      </c>
      <c r="B2002" s="35" t="s">
        <v>4626</v>
      </c>
      <c r="C2002" s="8" t="s">
        <v>4676</v>
      </c>
      <c r="D2002" s="8">
        <v>414469</v>
      </c>
      <c r="E2002" s="8">
        <v>120010034</v>
      </c>
      <c r="F2002" s="8">
        <v>0</v>
      </c>
      <c r="G2002" s="8">
        <v>1.2</v>
      </c>
      <c r="H2002" s="8">
        <v>0</v>
      </c>
      <c r="I2002" s="8" t="s">
        <v>2055</v>
      </c>
    </row>
    <row r="2003" spans="1:9" ht="28.5">
      <c r="A2003" s="8" t="s">
        <v>1235</v>
      </c>
      <c r="B2003" s="35" t="s">
        <v>1236</v>
      </c>
      <c r="C2003" s="8" t="s">
        <v>6076</v>
      </c>
      <c r="D2003" s="8">
        <v>666550</v>
      </c>
      <c r="E2003" s="8" t="s">
        <v>1235</v>
      </c>
      <c r="F2003" s="8">
        <v>0</v>
      </c>
      <c r="G2003" s="8">
        <v>4.3499999999999996</v>
      </c>
      <c r="H2003" s="8">
        <v>4.3499999999999996</v>
      </c>
      <c r="I2003" s="8">
        <v>0</v>
      </c>
    </row>
    <row r="2004" spans="1:9">
      <c r="A2004" s="8" t="s">
        <v>241</v>
      </c>
      <c r="B2004" s="8" t="s">
        <v>242</v>
      </c>
      <c r="C2004" s="8" t="s">
        <v>6076</v>
      </c>
      <c r="D2004" s="8">
        <v>196259</v>
      </c>
      <c r="E2004" s="8" t="s">
        <v>241</v>
      </c>
      <c r="F2004" s="8">
        <v>0</v>
      </c>
      <c r="G2004" s="8">
        <v>4.47</v>
      </c>
      <c r="H2004" s="8">
        <v>0</v>
      </c>
      <c r="I2004" s="8">
        <v>0</v>
      </c>
    </row>
    <row r="2005" spans="1:9">
      <c r="A2005" s="8">
        <v>200510002</v>
      </c>
      <c r="B2005" s="8" t="s">
        <v>7164</v>
      </c>
      <c r="C2005" s="8" t="s">
        <v>4676</v>
      </c>
      <c r="D2005" s="8">
        <v>893671</v>
      </c>
      <c r="E2005" s="8">
        <v>200510002</v>
      </c>
      <c r="F2005" s="8">
        <v>0</v>
      </c>
      <c r="G2005" s="8">
        <v>0.05</v>
      </c>
      <c r="H2005" s="8">
        <v>0.05</v>
      </c>
      <c r="I2005" s="8" t="s">
        <v>2055</v>
      </c>
    </row>
    <row r="2006" spans="1:9">
      <c r="A2006" s="8">
        <v>120010052</v>
      </c>
      <c r="B2006" s="8" t="s">
        <v>5107</v>
      </c>
      <c r="C2006" s="8" t="s">
        <v>4676</v>
      </c>
      <c r="D2006" s="8">
        <v>407929</v>
      </c>
      <c r="E2006" s="8">
        <v>120010052</v>
      </c>
      <c r="F2006" s="8">
        <v>0</v>
      </c>
      <c r="G2006" s="8">
        <v>7.0000000000000007E-2</v>
      </c>
      <c r="H2006" s="8">
        <v>0</v>
      </c>
      <c r="I2006" s="8" t="s">
        <v>2055</v>
      </c>
    </row>
    <row r="2007" spans="1:9" ht="28.5">
      <c r="A2007" s="8" t="s">
        <v>10255</v>
      </c>
      <c r="B2007" s="35" t="s">
        <v>3396</v>
      </c>
      <c r="C2007" s="8" t="s">
        <v>6076</v>
      </c>
      <c r="D2007" s="8" t="s">
        <v>10256</v>
      </c>
      <c r="E2007" s="8" t="s">
        <v>10255</v>
      </c>
      <c r="F2007" s="8">
        <v>0</v>
      </c>
      <c r="G2007" s="8">
        <v>0.03</v>
      </c>
      <c r="H2007" s="8">
        <v>0</v>
      </c>
      <c r="I2007" s="8" t="s">
        <v>6924</v>
      </c>
    </row>
    <row r="2008" spans="1:9">
      <c r="A2008" s="8" t="s">
        <v>409</v>
      </c>
      <c r="B2008" s="8" t="s">
        <v>410</v>
      </c>
      <c r="C2008" s="8" t="s">
        <v>6076</v>
      </c>
      <c r="D2008" s="8">
        <v>122357</v>
      </c>
      <c r="E2008" s="8" t="s">
        <v>409</v>
      </c>
      <c r="F2008" s="8">
        <v>0</v>
      </c>
      <c r="G2008" s="8">
        <v>16.3</v>
      </c>
      <c r="H2008" s="8">
        <v>16.3</v>
      </c>
      <c r="I2008" s="8">
        <v>0</v>
      </c>
    </row>
    <row r="2009" spans="1:9">
      <c r="A2009" s="8" t="s">
        <v>411</v>
      </c>
      <c r="B2009" s="8" t="s">
        <v>412</v>
      </c>
      <c r="C2009" s="8" t="s">
        <v>6076</v>
      </c>
      <c r="D2009" s="8">
        <v>50100440</v>
      </c>
      <c r="E2009" s="8" t="s">
        <v>411</v>
      </c>
      <c r="F2009" s="8">
        <v>0</v>
      </c>
      <c r="G2009" s="8">
        <v>18.5</v>
      </c>
      <c r="H2009" s="8">
        <v>18.5</v>
      </c>
      <c r="I2009" s="8">
        <v>0</v>
      </c>
    </row>
    <row r="2010" spans="1:9">
      <c r="A2010" s="8">
        <v>112226</v>
      </c>
      <c r="B2010" s="8" t="s">
        <v>4811</v>
      </c>
      <c r="C2010" s="8" t="s">
        <v>4676</v>
      </c>
      <c r="D2010" s="8">
        <v>693284</v>
      </c>
      <c r="E2010" s="8">
        <v>112226</v>
      </c>
      <c r="F2010" s="8">
        <v>0</v>
      </c>
      <c r="G2010" s="8">
        <v>0.8</v>
      </c>
      <c r="H2010" s="8">
        <v>0</v>
      </c>
      <c r="I2010" s="8" t="s">
        <v>4755</v>
      </c>
    </row>
    <row r="2011" spans="1:9">
      <c r="A2011" s="8" t="s">
        <v>13967</v>
      </c>
      <c r="B2011" s="8" t="s">
        <v>13968</v>
      </c>
      <c r="C2011" s="8" t="s">
        <v>6076</v>
      </c>
      <c r="D2011" s="8">
        <v>0</v>
      </c>
      <c r="E2011" s="8" t="s">
        <v>13967</v>
      </c>
      <c r="F2011" s="8">
        <v>0</v>
      </c>
      <c r="G2011" s="8">
        <v>13.91</v>
      </c>
      <c r="H2011" s="8">
        <v>0</v>
      </c>
      <c r="I2011" s="8">
        <v>0</v>
      </c>
    </row>
    <row r="2012" spans="1:9">
      <c r="A2012" s="8" t="s">
        <v>1463</v>
      </c>
      <c r="B2012" s="8" t="s">
        <v>1464</v>
      </c>
      <c r="C2012" s="8" t="s">
        <v>6076</v>
      </c>
      <c r="D2012" s="8">
        <v>0</v>
      </c>
      <c r="E2012" s="8" t="s">
        <v>1463</v>
      </c>
      <c r="F2012" s="8">
        <v>0</v>
      </c>
      <c r="G2012" s="8">
        <v>1.62</v>
      </c>
      <c r="H2012" s="8">
        <v>0</v>
      </c>
      <c r="I2012" s="8">
        <v>0</v>
      </c>
    </row>
    <row r="2013" spans="1:9">
      <c r="A2013" s="8" t="s">
        <v>85</v>
      </c>
      <c r="B2013" s="8" t="s">
        <v>86</v>
      </c>
      <c r="C2013" s="8" t="s">
        <v>6076</v>
      </c>
      <c r="D2013" s="8">
        <v>133713</v>
      </c>
      <c r="E2013" s="8" t="s">
        <v>85</v>
      </c>
      <c r="F2013" s="8">
        <v>0</v>
      </c>
      <c r="G2013" s="8">
        <v>4.67</v>
      </c>
      <c r="H2013" s="8">
        <v>4.67</v>
      </c>
      <c r="I2013" s="8">
        <v>0</v>
      </c>
    </row>
    <row r="2014" spans="1:9">
      <c r="A2014" s="8" t="s">
        <v>11512</v>
      </c>
      <c r="B2014" s="8" t="s">
        <v>11513</v>
      </c>
      <c r="C2014" s="8" t="s">
        <v>4676</v>
      </c>
      <c r="D2014" s="8">
        <v>0</v>
      </c>
      <c r="E2014" s="8" t="s">
        <v>11512</v>
      </c>
      <c r="F2014" s="8">
        <v>0</v>
      </c>
      <c r="G2014" s="8">
        <v>0</v>
      </c>
      <c r="H2014" s="8">
        <v>0</v>
      </c>
      <c r="I2014" s="8" t="s">
        <v>11509</v>
      </c>
    </row>
    <row r="2015" spans="1:9">
      <c r="A2015" s="8">
        <v>120110024</v>
      </c>
      <c r="B2015" s="8" t="s">
        <v>4314</v>
      </c>
      <c r="C2015" s="8" t="s">
        <v>4676</v>
      </c>
      <c r="D2015" s="8">
        <v>469576</v>
      </c>
      <c r="E2015" s="8">
        <v>120110024</v>
      </c>
      <c r="F2015" s="8">
        <v>0</v>
      </c>
      <c r="G2015" s="8">
        <v>7.0000000000000007E-2</v>
      </c>
      <c r="H2015" s="8">
        <v>0</v>
      </c>
      <c r="I2015" s="8" t="s">
        <v>2055</v>
      </c>
    </row>
    <row r="2016" spans="1:9" ht="28.5">
      <c r="A2016" s="8">
        <v>355100053</v>
      </c>
      <c r="B2016" s="35" t="s">
        <v>3297</v>
      </c>
      <c r="C2016" s="8" t="s">
        <v>4676</v>
      </c>
      <c r="D2016" s="8" t="s">
        <v>8632</v>
      </c>
      <c r="E2016" s="8">
        <v>355100053</v>
      </c>
      <c r="F2016" s="8">
        <v>0</v>
      </c>
      <c r="G2016" s="8">
        <v>0.08</v>
      </c>
      <c r="H2016" s="8">
        <v>0.10306</v>
      </c>
      <c r="I2016" s="8" t="s">
        <v>8565</v>
      </c>
    </row>
    <row r="2017" spans="1:9" ht="28.5">
      <c r="A2017" s="8">
        <v>300000367</v>
      </c>
      <c r="B2017" s="35" t="s">
        <v>8099</v>
      </c>
      <c r="C2017" s="8" t="s">
        <v>4676</v>
      </c>
      <c r="D2017" s="8">
        <v>8001275265</v>
      </c>
      <c r="E2017" s="8">
        <v>300000367</v>
      </c>
      <c r="F2017" s="8">
        <v>0</v>
      </c>
      <c r="G2017" s="8">
        <v>0.06</v>
      </c>
      <c r="H2017" s="8">
        <v>0</v>
      </c>
      <c r="I2017" s="8" t="s">
        <v>6062</v>
      </c>
    </row>
    <row r="2018" spans="1:9">
      <c r="A2018" s="8">
        <v>127010272</v>
      </c>
      <c r="B2018" s="35" t="s">
        <v>5450</v>
      </c>
      <c r="C2018" s="8" t="s">
        <v>4676</v>
      </c>
      <c r="D2018" s="8">
        <v>692070</v>
      </c>
      <c r="E2018" s="8">
        <v>127010272</v>
      </c>
      <c r="F2018" s="8">
        <v>0</v>
      </c>
      <c r="G2018" s="8">
        <v>0</v>
      </c>
      <c r="H2018" s="8">
        <v>0</v>
      </c>
      <c r="I2018" s="8">
        <v>0</v>
      </c>
    </row>
    <row r="2019" spans="1:9">
      <c r="A2019" s="8" t="s">
        <v>1507</v>
      </c>
      <c r="B2019" s="8" t="s">
        <v>1508</v>
      </c>
      <c r="C2019" s="8" t="s">
        <v>6076</v>
      </c>
      <c r="D2019" s="8" t="s">
        <v>7055</v>
      </c>
      <c r="E2019" s="8" t="s">
        <v>1507</v>
      </c>
      <c r="F2019" s="8">
        <v>0</v>
      </c>
      <c r="G2019" s="8">
        <v>11.09</v>
      </c>
      <c r="H2019" s="8">
        <v>11.09</v>
      </c>
      <c r="I2019" s="8">
        <v>0</v>
      </c>
    </row>
    <row r="2020" spans="1:9">
      <c r="A2020" s="8">
        <v>112145</v>
      </c>
      <c r="B2020" s="8" t="s">
        <v>4762</v>
      </c>
      <c r="C2020" s="8" t="s">
        <v>4676</v>
      </c>
      <c r="D2020" s="8">
        <v>116456</v>
      </c>
      <c r="E2020" s="8">
        <v>112145</v>
      </c>
      <c r="F2020" s="8">
        <v>0</v>
      </c>
      <c r="G2020" s="8">
        <v>0</v>
      </c>
      <c r="H2020" s="8">
        <v>0</v>
      </c>
      <c r="I2020" s="8" t="s">
        <v>4740</v>
      </c>
    </row>
    <row r="2021" spans="1:9">
      <c r="A2021" s="8" t="s">
        <v>1862</v>
      </c>
      <c r="B2021" s="8" t="s">
        <v>1863</v>
      </c>
      <c r="C2021" s="8" t="s">
        <v>7117</v>
      </c>
      <c r="D2021" s="8">
        <v>0</v>
      </c>
      <c r="E2021" s="8" t="s">
        <v>1862</v>
      </c>
      <c r="F2021" s="8">
        <v>0</v>
      </c>
      <c r="G2021" s="8">
        <v>0.1</v>
      </c>
      <c r="H2021" s="8">
        <v>0</v>
      </c>
      <c r="I2021" s="8">
        <v>0</v>
      </c>
    </row>
    <row r="2022" spans="1:9">
      <c r="A2022" s="8" t="s">
        <v>1293</v>
      </c>
      <c r="B2022" s="8" t="s">
        <v>1294</v>
      </c>
      <c r="C2022" s="8" t="s">
        <v>6076</v>
      </c>
      <c r="D2022" s="8">
        <v>0</v>
      </c>
      <c r="E2022" s="8" t="s">
        <v>1293</v>
      </c>
      <c r="F2022" s="8">
        <v>0</v>
      </c>
      <c r="G2022" s="8">
        <v>3.33</v>
      </c>
      <c r="H2022" s="8">
        <v>2.87</v>
      </c>
      <c r="I2022" s="8">
        <v>0</v>
      </c>
    </row>
    <row r="2023" spans="1:9">
      <c r="A2023" s="8" t="s">
        <v>11965</v>
      </c>
      <c r="B2023" s="8" t="s">
        <v>11966</v>
      </c>
      <c r="C2023" s="8" t="s">
        <v>6076</v>
      </c>
      <c r="D2023" s="8">
        <v>0</v>
      </c>
      <c r="E2023" s="8" t="s">
        <v>11965</v>
      </c>
      <c r="F2023" s="8">
        <v>0</v>
      </c>
      <c r="G2023" s="8">
        <v>1.08</v>
      </c>
      <c r="H2023" s="8">
        <v>1.08</v>
      </c>
      <c r="I2023" s="8">
        <v>0</v>
      </c>
    </row>
    <row r="2024" spans="1:9">
      <c r="A2024" s="8" t="s">
        <v>705</v>
      </c>
      <c r="B2024" s="8" t="s">
        <v>706</v>
      </c>
      <c r="C2024" s="8" t="s">
        <v>6076</v>
      </c>
      <c r="D2024" s="8">
        <v>37380</v>
      </c>
      <c r="E2024" s="8" t="s">
        <v>705</v>
      </c>
      <c r="F2024" s="8">
        <v>0</v>
      </c>
      <c r="G2024" s="8">
        <v>1.3</v>
      </c>
      <c r="H2024" s="8">
        <v>0</v>
      </c>
      <c r="I2024" s="8">
        <v>0</v>
      </c>
    </row>
    <row r="2025" spans="1:9">
      <c r="A2025" s="8">
        <v>120310022</v>
      </c>
      <c r="B2025" s="8" t="s">
        <v>5169</v>
      </c>
      <c r="C2025" s="8" t="s">
        <v>4676</v>
      </c>
      <c r="D2025" s="8">
        <v>82450122</v>
      </c>
      <c r="E2025" s="8">
        <v>120310022</v>
      </c>
      <c r="F2025" s="8">
        <v>0</v>
      </c>
      <c r="G2025" s="8">
        <v>0.15</v>
      </c>
      <c r="H2025" s="8">
        <v>0</v>
      </c>
      <c r="I2025" s="8" t="s">
        <v>5137</v>
      </c>
    </row>
    <row r="2026" spans="1:9">
      <c r="A2026" s="8">
        <v>120310023</v>
      </c>
      <c r="B2026" s="8" t="s">
        <v>5170</v>
      </c>
      <c r="C2026" s="8" t="s">
        <v>4676</v>
      </c>
      <c r="D2026" s="8">
        <v>82450126</v>
      </c>
      <c r="E2026" s="8">
        <v>120310023</v>
      </c>
      <c r="F2026" s="8">
        <v>0</v>
      </c>
      <c r="G2026" s="8">
        <v>0.12</v>
      </c>
      <c r="H2026" s="8">
        <v>0</v>
      </c>
      <c r="I2026" s="8" t="s">
        <v>5137</v>
      </c>
    </row>
    <row r="2027" spans="1:9">
      <c r="A2027" s="8">
        <v>113223</v>
      </c>
      <c r="B2027" s="8" t="s">
        <v>5009</v>
      </c>
      <c r="C2027" s="8" t="s">
        <v>4676</v>
      </c>
      <c r="D2027" s="8">
        <v>0</v>
      </c>
      <c r="E2027" s="8">
        <v>113223</v>
      </c>
      <c r="F2027" s="8">
        <v>0</v>
      </c>
      <c r="G2027" s="8">
        <v>0.27</v>
      </c>
      <c r="H2027" s="8">
        <v>0</v>
      </c>
      <c r="I2027" s="8" t="s">
        <v>4735</v>
      </c>
    </row>
    <row r="2028" spans="1:9" ht="28.5">
      <c r="A2028" s="8">
        <v>132010467</v>
      </c>
      <c r="B2028" s="35" t="s">
        <v>2826</v>
      </c>
      <c r="C2028" s="8" t="s">
        <v>4676</v>
      </c>
      <c r="D2028" s="8">
        <v>8001002583</v>
      </c>
      <c r="E2028" s="8">
        <v>132010467</v>
      </c>
      <c r="F2028" s="8">
        <v>0</v>
      </c>
      <c r="G2028" s="8">
        <v>0.42</v>
      </c>
      <c r="H2028" s="8">
        <v>0.26950000000000002</v>
      </c>
      <c r="I2028" s="8" t="s">
        <v>5775</v>
      </c>
    </row>
    <row r="2029" spans="1:9">
      <c r="A2029" s="8">
        <v>30162</v>
      </c>
      <c r="B2029" s="35" t="s">
        <v>8188</v>
      </c>
      <c r="C2029" s="8" t="s">
        <v>4676</v>
      </c>
      <c r="D2029" s="8">
        <v>5090468106</v>
      </c>
      <c r="E2029" s="8">
        <v>30162</v>
      </c>
      <c r="F2029" s="8">
        <v>0</v>
      </c>
      <c r="G2029" s="8">
        <v>0.16</v>
      </c>
      <c r="H2029" s="8">
        <v>9.2239999999999989E-2</v>
      </c>
      <c r="I2029" s="8" t="s">
        <v>4727</v>
      </c>
    </row>
    <row r="2030" spans="1:9">
      <c r="A2030" s="8" t="s">
        <v>602</v>
      </c>
      <c r="B2030" s="8" t="s">
        <v>603</v>
      </c>
      <c r="C2030" s="8" t="s">
        <v>6076</v>
      </c>
      <c r="D2030" s="8">
        <v>31097</v>
      </c>
      <c r="E2030" s="8" t="s">
        <v>602</v>
      </c>
      <c r="F2030" s="8">
        <v>0</v>
      </c>
      <c r="G2030" s="8">
        <v>3.15</v>
      </c>
      <c r="H2030" s="8">
        <v>3.15</v>
      </c>
      <c r="I2030" s="8">
        <v>0</v>
      </c>
    </row>
    <row r="2031" spans="1:9">
      <c r="A2031" s="8" t="s">
        <v>1509</v>
      </c>
      <c r="B2031" s="35" t="s">
        <v>1510</v>
      </c>
      <c r="C2031" s="8" t="s">
        <v>6076</v>
      </c>
      <c r="D2031" s="8" t="s">
        <v>7056</v>
      </c>
      <c r="E2031" s="8" t="s">
        <v>1509</v>
      </c>
      <c r="F2031" s="8">
        <v>0</v>
      </c>
      <c r="G2031" s="8">
        <v>11.65</v>
      </c>
      <c r="H2031" s="8">
        <v>11.65</v>
      </c>
      <c r="I2031" s="8">
        <v>0</v>
      </c>
    </row>
    <row r="2032" spans="1:9">
      <c r="A2032" s="8" t="s">
        <v>1523</v>
      </c>
      <c r="B2032" s="8" t="s">
        <v>1524</v>
      </c>
      <c r="C2032" s="8" t="s">
        <v>6076</v>
      </c>
      <c r="D2032" s="8">
        <v>999925</v>
      </c>
      <c r="E2032" s="8" t="s">
        <v>1523</v>
      </c>
      <c r="F2032" s="8">
        <v>0</v>
      </c>
      <c r="G2032" s="8">
        <v>15.15</v>
      </c>
      <c r="H2032" s="8">
        <v>15.15</v>
      </c>
      <c r="I2032" s="8">
        <v>0</v>
      </c>
    </row>
    <row r="2033" spans="1:9">
      <c r="A2033" s="8" t="s">
        <v>11507</v>
      </c>
      <c r="B2033" s="8" t="s">
        <v>11508</v>
      </c>
      <c r="C2033" s="8" t="s">
        <v>4676</v>
      </c>
      <c r="D2033" s="8">
        <v>0</v>
      </c>
      <c r="E2033" s="8" t="s">
        <v>11507</v>
      </c>
      <c r="F2033" s="8">
        <v>0</v>
      </c>
      <c r="G2033" s="8">
        <v>0</v>
      </c>
      <c r="H2033" s="8">
        <v>0</v>
      </c>
      <c r="I2033" s="8" t="s">
        <v>11509</v>
      </c>
    </row>
    <row r="2034" spans="1:9">
      <c r="A2034" s="8" t="s">
        <v>11884</v>
      </c>
      <c r="B2034" s="8" t="s">
        <v>11885</v>
      </c>
      <c r="C2034" s="8" t="s">
        <v>4676</v>
      </c>
      <c r="D2034" s="8">
        <v>0</v>
      </c>
      <c r="E2034" s="8" t="s">
        <v>11884</v>
      </c>
      <c r="F2034" s="8">
        <v>0</v>
      </c>
      <c r="G2034" s="8">
        <v>0</v>
      </c>
      <c r="H2034" s="8">
        <v>0</v>
      </c>
      <c r="I2034" s="8">
        <v>0</v>
      </c>
    </row>
    <row r="2035" spans="1:9">
      <c r="A2035" s="8">
        <v>150000010</v>
      </c>
      <c r="B2035" s="8" t="s">
        <v>3019</v>
      </c>
      <c r="C2035" s="8" t="s">
        <v>4676</v>
      </c>
      <c r="D2035" s="8" t="s">
        <v>6247</v>
      </c>
      <c r="E2035" s="8">
        <v>150000010</v>
      </c>
      <c r="F2035" s="8">
        <v>0</v>
      </c>
      <c r="G2035" s="8">
        <v>0.28999999999999998</v>
      </c>
      <c r="H2035" s="8">
        <v>0.35838999999999999</v>
      </c>
      <c r="I2035" s="8" t="s">
        <v>6242</v>
      </c>
    </row>
    <row r="2036" spans="1:9">
      <c r="A2036" s="8" t="s">
        <v>1331</v>
      </c>
      <c r="B2036" s="8" t="s">
        <v>1332</v>
      </c>
      <c r="C2036" s="8" t="s">
        <v>6076</v>
      </c>
      <c r="D2036" s="8">
        <v>668</v>
      </c>
      <c r="E2036" s="8" t="s">
        <v>1331</v>
      </c>
      <c r="F2036" s="8">
        <v>0</v>
      </c>
      <c r="G2036" s="8">
        <v>4.75</v>
      </c>
      <c r="H2036" s="8">
        <v>4.75</v>
      </c>
      <c r="I2036" s="8">
        <v>0</v>
      </c>
    </row>
    <row r="2037" spans="1:9">
      <c r="A2037" s="8" t="s">
        <v>12718</v>
      </c>
      <c r="B2037" s="8" t="s">
        <v>12719</v>
      </c>
      <c r="C2037" s="8" t="s">
        <v>6076</v>
      </c>
      <c r="D2037" s="8" t="s">
        <v>12720</v>
      </c>
      <c r="E2037" s="8" t="s">
        <v>12718</v>
      </c>
      <c r="F2037" s="8">
        <v>0</v>
      </c>
      <c r="G2037" s="8">
        <v>10.9</v>
      </c>
      <c r="H2037" s="8">
        <v>5.0000000000000001E-3</v>
      </c>
      <c r="I2037" s="8">
        <v>0</v>
      </c>
    </row>
    <row r="2038" spans="1:9">
      <c r="A2038" s="8" t="s">
        <v>11748</v>
      </c>
      <c r="B2038" s="8" t="s">
        <v>11749</v>
      </c>
      <c r="C2038" s="8" t="s">
        <v>6076</v>
      </c>
      <c r="D2038" s="8">
        <v>0</v>
      </c>
      <c r="E2038" s="8" t="s">
        <v>11748</v>
      </c>
      <c r="F2038" s="8">
        <v>0</v>
      </c>
      <c r="G2038" s="8">
        <v>0.01</v>
      </c>
      <c r="H2038" s="8">
        <v>1.0000000000000001E-5</v>
      </c>
      <c r="I2038" s="8">
        <v>0</v>
      </c>
    </row>
    <row r="2039" spans="1:9">
      <c r="A2039" s="8" t="s">
        <v>11516</v>
      </c>
      <c r="B2039" s="8" t="s">
        <v>11517</v>
      </c>
      <c r="C2039" s="8" t="s">
        <v>4676</v>
      </c>
      <c r="D2039" s="8">
        <v>0</v>
      </c>
      <c r="E2039" s="8" t="s">
        <v>11516</v>
      </c>
      <c r="F2039" s="8">
        <v>0</v>
      </c>
      <c r="G2039" s="8">
        <v>0</v>
      </c>
      <c r="H2039" s="8">
        <v>0</v>
      </c>
      <c r="I2039" s="8" t="s">
        <v>11509</v>
      </c>
    </row>
    <row r="2040" spans="1:9">
      <c r="A2040" s="8" t="s">
        <v>1485</v>
      </c>
      <c r="B2040" s="8" t="s">
        <v>1486</v>
      </c>
      <c r="C2040" s="8" t="s">
        <v>6076</v>
      </c>
      <c r="D2040" s="8" t="s">
        <v>7047</v>
      </c>
      <c r="E2040" s="8" t="s">
        <v>1485</v>
      </c>
      <c r="F2040" s="8">
        <v>0</v>
      </c>
      <c r="G2040" s="8">
        <v>5.45</v>
      </c>
      <c r="H2040" s="8">
        <v>0</v>
      </c>
      <c r="I2040" s="8">
        <v>0</v>
      </c>
    </row>
    <row r="2041" spans="1:9">
      <c r="A2041" s="8" t="s">
        <v>685</v>
      </c>
      <c r="B2041" s="8" t="s">
        <v>686</v>
      </c>
      <c r="C2041" s="8" t="s">
        <v>6076</v>
      </c>
      <c r="D2041" s="8">
        <v>0</v>
      </c>
      <c r="E2041" s="8" t="s">
        <v>685</v>
      </c>
      <c r="F2041" s="8">
        <v>0</v>
      </c>
      <c r="G2041" s="8">
        <v>1.63</v>
      </c>
      <c r="H2041" s="8">
        <v>0</v>
      </c>
      <c r="I2041" s="8">
        <v>0</v>
      </c>
    </row>
    <row r="2042" spans="1:9">
      <c r="A2042" s="8" t="s">
        <v>450</v>
      </c>
      <c r="B2042" s="8" t="s">
        <v>451</v>
      </c>
      <c r="C2042" s="8" t="s">
        <v>6076</v>
      </c>
      <c r="D2042" s="8" t="s">
        <v>6949</v>
      </c>
      <c r="E2042" s="8" t="s">
        <v>450</v>
      </c>
      <c r="F2042" s="8">
        <v>0</v>
      </c>
      <c r="G2042" s="8">
        <v>29.19</v>
      </c>
      <c r="H2042" s="8">
        <v>29.19</v>
      </c>
      <c r="I2042" s="8" t="s">
        <v>6950</v>
      </c>
    </row>
    <row r="2043" spans="1:9">
      <c r="A2043" s="8" t="s">
        <v>13593</v>
      </c>
      <c r="B2043" s="8" t="s">
        <v>13594</v>
      </c>
      <c r="C2043" s="8" t="s">
        <v>4676</v>
      </c>
      <c r="D2043" s="8">
        <v>0</v>
      </c>
      <c r="E2043" s="8" t="s">
        <v>13593</v>
      </c>
      <c r="F2043" s="8">
        <v>0</v>
      </c>
      <c r="G2043" s="8">
        <v>0</v>
      </c>
      <c r="H2043" s="8">
        <v>0</v>
      </c>
      <c r="I2043" s="8" t="s">
        <v>2055</v>
      </c>
    </row>
    <row r="2044" spans="1:9">
      <c r="A2044" s="8" t="s">
        <v>1375</v>
      </c>
      <c r="B2044" s="35" t="s">
        <v>1376</v>
      </c>
      <c r="C2044" s="8" t="s">
        <v>6076</v>
      </c>
      <c r="D2044" s="8" t="s">
        <v>7001</v>
      </c>
      <c r="E2044" s="8" t="s">
        <v>1375</v>
      </c>
      <c r="F2044" s="8">
        <v>0</v>
      </c>
      <c r="G2044" s="8">
        <v>11.78</v>
      </c>
      <c r="H2044" s="8">
        <v>10.9</v>
      </c>
      <c r="I2044" s="8">
        <v>0</v>
      </c>
    </row>
    <row r="2045" spans="1:9">
      <c r="A2045" s="8" t="s">
        <v>1706</v>
      </c>
      <c r="B2045" s="8" t="s">
        <v>1707</v>
      </c>
      <c r="C2045" s="8" t="s">
        <v>4676</v>
      </c>
      <c r="D2045" s="8">
        <v>0</v>
      </c>
      <c r="E2045" s="8" t="s">
        <v>1706</v>
      </c>
      <c r="F2045" s="8">
        <v>0</v>
      </c>
      <c r="G2045" s="8">
        <v>0</v>
      </c>
      <c r="H2045" s="8">
        <v>0</v>
      </c>
      <c r="I2045" s="8">
        <v>0</v>
      </c>
    </row>
    <row r="2046" spans="1:9">
      <c r="A2046" s="8" t="s">
        <v>819</v>
      </c>
      <c r="B2046" s="8" t="s">
        <v>820</v>
      </c>
      <c r="C2046" s="8" t="s">
        <v>6076</v>
      </c>
      <c r="D2046" s="8">
        <v>10035</v>
      </c>
      <c r="E2046" s="8" t="s">
        <v>819</v>
      </c>
      <c r="F2046" s="8">
        <v>0</v>
      </c>
      <c r="G2046" s="8">
        <v>5.88</v>
      </c>
      <c r="H2046" s="8">
        <v>5.88</v>
      </c>
      <c r="I2046" s="8">
        <v>0</v>
      </c>
    </row>
    <row r="2047" spans="1:9">
      <c r="A2047" s="8">
        <v>112498</v>
      </c>
      <c r="B2047" s="35" t="s">
        <v>4884</v>
      </c>
      <c r="C2047" s="8" t="s">
        <v>4676</v>
      </c>
      <c r="D2047" s="8">
        <v>195938</v>
      </c>
      <c r="E2047" s="8">
        <v>112498</v>
      </c>
      <c r="F2047" s="8">
        <v>0</v>
      </c>
      <c r="G2047" s="8">
        <v>0</v>
      </c>
      <c r="H2047" s="8">
        <v>0</v>
      </c>
      <c r="I2047" s="8" t="s">
        <v>4755</v>
      </c>
    </row>
    <row r="2048" spans="1:9">
      <c r="A2048" s="8" t="s">
        <v>177</v>
      </c>
      <c r="B2048" s="8" t="s">
        <v>178</v>
      </c>
      <c r="C2048" s="8" t="s">
        <v>6076</v>
      </c>
      <c r="D2048" s="8">
        <v>0</v>
      </c>
      <c r="E2048" s="8" t="s">
        <v>177</v>
      </c>
      <c r="F2048" s="8">
        <v>0</v>
      </c>
      <c r="G2048" s="8">
        <v>6.9</v>
      </c>
      <c r="H2048" s="8">
        <v>0</v>
      </c>
      <c r="I2048" s="8">
        <v>0</v>
      </c>
    </row>
    <row r="2049" spans="1:9">
      <c r="A2049" s="8">
        <v>112211</v>
      </c>
      <c r="B2049" s="35" t="s">
        <v>4806</v>
      </c>
      <c r="C2049" s="8" t="s">
        <v>4676</v>
      </c>
      <c r="D2049" s="8">
        <v>613088</v>
      </c>
      <c r="E2049" s="8">
        <v>112211</v>
      </c>
      <c r="F2049" s="8">
        <v>0</v>
      </c>
      <c r="G2049" s="8">
        <v>0</v>
      </c>
      <c r="H2049" s="8">
        <v>0</v>
      </c>
      <c r="I2049" s="8" t="s">
        <v>4755</v>
      </c>
    </row>
    <row r="2050" spans="1:9">
      <c r="A2050" s="8">
        <v>127010051</v>
      </c>
      <c r="B2050" s="35" t="s">
        <v>5435</v>
      </c>
      <c r="C2050" s="8" t="s">
        <v>4676</v>
      </c>
      <c r="D2050" s="8">
        <v>617070</v>
      </c>
      <c r="E2050" s="8">
        <v>127010051</v>
      </c>
      <c r="F2050" s="8">
        <v>0</v>
      </c>
      <c r="G2050" s="8">
        <v>0</v>
      </c>
      <c r="H2050" s="8">
        <v>0</v>
      </c>
      <c r="I2050" s="8">
        <v>0</v>
      </c>
    </row>
    <row r="2051" spans="1:9" ht="28.5">
      <c r="A2051" s="8" t="s">
        <v>12600</v>
      </c>
      <c r="B2051" s="35" t="s">
        <v>12601</v>
      </c>
      <c r="C2051" s="8" t="s">
        <v>6076</v>
      </c>
      <c r="D2051" s="8">
        <v>76205100</v>
      </c>
      <c r="E2051" s="8" t="s">
        <v>12600</v>
      </c>
      <c r="F2051" s="8">
        <v>0</v>
      </c>
      <c r="G2051" s="8">
        <v>0.05</v>
      </c>
      <c r="H2051" s="8">
        <v>0.05</v>
      </c>
      <c r="I2051" s="8">
        <v>0</v>
      </c>
    </row>
    <row r="2052" spans="1:9">
      <c r="A2052" s="8" t="s">
        <v>1477</v>
      </c>
      <c r="B2052" s="35" t="s">
        <v>1478</v>
      </c>
      <c r="C2052" s="8" t="s">
        <v>6076</v>
      </c>
      <c r="D2052" s="8" t="s">
        <v>7043</v>
      </c>
      <c r="E2052" s="8" t="s">
        <v>1477</v>
      </c>
      <c r="F2052" s="8">
        <v>0</v>
      </c>
      <c r="G2052" s="8">
        <v>13.4</v>
      </c>
      <c r="H2052" s="8">
        <v>12.274049999999999</v>
      </c>
      <c r="I2052" s="8">
        <v>0</v>
      </c>
    </row>
    <row r="2053" spans="1:9">
      <c r="A2053" s="8" t="s">
        <v>11945</v>
      </c>
      <c r="B2053" s="8" t="s">
        <v>11946</v>
      </c>
      <c r="C2053" s="8" t="s">
        <v>6076</v>
      </c>
      <c r="D2053" s="8">
        <v>0</v>
      </c>
      <c r="E2053" s="8" t="s">
        <v>11945</v>
      </c>
      <c r="F2053" s="8">
        <v>0</v>
      </c>
      <c r="G2053" s="8">
        <v>0</v>
      </c>
      <c r="H2053" s="8">
        <v>20</v>
      </c>
      <c r="I2053" s="8">
        <v>0</v>
      </c>
    </row>
    <row r="2054" spans="1:9">
      <c r="A2054" s="8" t="s">
        <v>11967</v>
      </c>
      <c r="B2054" s="8" t="s">
        <v>11968</v>
      </c>
      <c r="C2054" s="8" t="s">
        <v>6076</v>
      </c>
      <c r="D2054" s="8">
        <v>0</v>
      </c>
      <c r="E2054" s="8" t="s">
        <v>11967</v>
      </c>
      <c r="F2054" s="8">
        <v>0</v>
      </c>
      <c r="G2054" s="8">
        <v>1.48</v>
      </c>
      <c r="H2054" s="8">
        <v>1.48</v>
      </c>
      <c r="I2054" s="8">
        <v>0</v>
      </c>
    </row>
    <row r="2055" spans="1:9">
      <c r="A2055" s="8">
        <v>200500037</v>
      </c>
      <c r="B2055" s="8" t="s">
        <v>7161</v>
      </c>
      <c r="C2055" s="8" t="s">
        <v>4676</v>
      </c>
      <c r="D2055" s="8">
        <v>893616</v>
      </c>
      <c r="E2055" s="8">
        <v>200500037</v>
      </c>
      <c r="F2055" s="8">
        <v>0</v>
      </c>
      <c r="G2055" s="8">
        <v>0.35</v>
      </c>
      <c r="H2055" s="8">
        <v>0.35</v>
      </c>
      <c r="I2055" s="8" t="s">
        <v>2055</v>
      </c>
    </row>
    <row r="2056" spans="1:9">
      <c r="A2056" s="8" t="s">
        <v>12568</v>
      </c>
      <c r="B2056" s="8" t="s">
        <v>12569</v>
      </c>
      <c r="C2056" s="8" t="s">
        <v>4676</v>
      </c>
      <c r="D2056" s="8">
        <v>9000952026</v>
      </c>
      <c r="E2056" s="8" t="s">
        <v>12568</v>
      </c>
      <c r="F2056" s="8">
        <v>0</v>
      </c>
      <c r="G2056" s="8">
        <v>0</v>
      </c>
      <c r="H2056" s="8">
        <v>0</v>
      </c>
      <c r="I2056" s="8">
        <v>0</v>
      </c>
    </row>
    <row r="2057" spans="1:9">
      <c r="A2057" s="8" t="s">
        <v>1499</v>
      </c>
      <c r="B2057" s="8" t="s">
        <v>1500</v>
      </c>
      <c r="C2057" s="8" t="s">
        <v>6076</v>
      </c>
      <c r="D2057" s="8" t="s">
        <v>7045</v>
      </c>
      <c r="E2057" s="8" t="s">
        <v>1499</v>
      </c>
      <c r="F2057" s="8">
        <v>0</v>
      </c>
      <c r="G2057" s="8">
        <v>11.02</v>
      </c>
      <c r="H2057" s="8">
        <v>11.375</v>
      </c>
      <c r="I2057" s="8">
        <v>0</v>
      </c>
    </row>
    <row r="2058" spans="1:9" ht="28.5">
      <c r="A2058" s="8" t="s">
        <v>11487</v>
      </c>
      <c r="B2058" s="35" t="s">
        <v>11488</v>
      </c>
      <c r="C2058" s="8" t="s">
        <v>4676</v>
      </c>
      <c r="D2058" s="8">
        <v>673127</v>
      </c>
      <c r="E2058" s="8" t="s">
        <v>11487</v>
      </c>
      <c r="F2058" s="8">
        <v>0</v>
      </c>
      <c r="G2058" s="8">
        <v>0</v>
      </c>
      <c r="H2058" s="8">
        <v>0</v>
      </c>
      <c r="I2058" s="8">
        <v>0</v>
      </c>
    </row>
    <row r="2059" spans="1:9">
      <c r="A2059" s="8">
        <v>151100022</v>
      </c>
      <c r="B2059" s="35" t="s">
        <v>6439</v>
      </c>
      <c r="C2059" s="8" t="s">
        <v>4676</v>
      </c>
      <c r="D2059" s="8" t="s">
        <v>6440</v>
      </c>
      <c r="E2059" s="8">
        <v>151100022</v>
      </c>
      <c r="F2059" s="8">
        <v>0</v>
      </c>
      <c r="G2059" s="8">
        <v>0.04</v>
      </c>
      <c r="H2059" s="8">
        <v>6.9279999999999994E-2</v>
      </c>
      <c r="I2059" s="8">
        <v>0</v>
      </c>
    </row>
    <row r="2060" spans="1:9">
      <c r="A2060" s="8" t="s">
        <v>12623</v>
      </c>
      <c r="B2060" s="35" t="s">
        <v>12624</v>
      </c>
      <c r="C2060" s="8" t="s">
        <v>4676</v>
      </c>
      <c r="D2060" s="8">
        <v>0</v>
      </c>
      <c r="E2060" s="8" t="s">
        <v>12623</v>
      </c>
      <c r="F2060" s="8">
        <v>0</v>
      </c>
      <c r="G2060" s="8">
        <v>0</v>
      </c>
      <c r="H2060" s="8">
        <v>0</v>
      </c>
      <c r="I2060" s="8" t="s">
        <v>2050</v>
      </c>
    </row>
    <row r="2061" spans="1:9">
      <c r="A2061" s="8" t="s">
        <v>1327</v>
      </c>
      <c r="B2061" s="35" t="s">
        <v>1328</v>
      </c>
      <c r="C2061" s="8" t="s">
        <v>6076</v>
      </c>
      <c r="D2061" s="8">
        <v>0</v>
      </c>
      <c r="E2061" s="8" t="s">
        <v>1327</v>
      </c>
      <c r="F2061" s="8">
        <v>0</v>
      </c>
      <c r="G2061" s="8">
        <v>6.7</v>
      </c>
      <c r="H2061" s="8">
        <v>6.7</v>
      </c>
      <c r="I2061" s="8">
        <v>0</v>
      </c>
    </row>
    <row r="2062" spans="1:9">
      <c r="A2062" s="8" t="s">
        <v>1906</v>
      </c>
      <c r="B2062" s="35" t="s">
        <v>1907</v>
      </c>
      <c r="C2062" s="8" t="s">
        <v>7117</v>
      </c>
      <c r="D2062" s="8">
        <v>5415</v>
      </c>
      <c r="E2062" s="8" t="s">
        <v>1906</v>
      </c>
      <c r="F2062" s="8">
        <v>0</v>
      </c>
      <c r="G2062" s="8">
        <v>0.02</v>
      </c>
      <c r="H2062" s="8">
        <v>0</v>
      </c>
      <c r="I2062" s="8">
        <v>0</v>
      </c>
    </row>
    <row r="2063" spans="1:9">
      <c r="A2063" s="8" t="s">
        <v>12611</v>
      </c>
      <c r="B2063" s="35" t="s">
        <v>12612</v>
      </c>
      <c r="C2063" s="8" t="s">
        <v>4676</v>
      </c>
      <c r="D2063" s="8">
        <v>0</v>
      </c>
      <c r="E2063" s="8" t="s">
        <v>12611</v>
      </c>
      <c r="F2063" s="8">
        <v>0</v>
      </c>
      <c r="G2063" s="8">
        <v>0</v>
      </c>
      <c r="H2063" s="8">
        <v>0</v>
      </c>
      <c r="I2063" s="8" t="s">
        <v>2050</v>
      </c>
    </row>
    <row r="2064" spans="1:9">
      <c r="A2064" s="8" t="s">
        <v>1914</v>
      </c>
      <c r="B2064" s="35" t="s">
        <v>1915</v>
      </c>
      <c r="C2064" s="8" t="s">
        <v>7117</v>
      </c>
      <c r="D2064" s="8">
        <v>41480</v>
      </c>
      <c r="E2064" s="8" t="s">
        <v>1914</v>
      </c>
      <c r="F2064" s="8">
        <v>0</v>
      </c>
      <c r="G2064" s="8">
        <v>0.13</v>
      </c>
      <c r="H2064" s="8">
        <v>0.11784</v>
      </c>
      <c r="I2064" s="8">
        <v>0</v>
      </c>
    </row>
    <row r="2065" spans="1:9" ht="28.5">
      <c r="A2065" s="8" t="s">
        <v>1602</v>
      </c>
      <c r="B2065" s="35" t="s">
        <v>1603</v>
      </c>
      <c r="C2065" s="8" t="s">
        <v>6076</v>
      </c>
      <c r="D2065" s="8">
        <v>76051012</v>
      </c>
      <c r="E2065" s="8" t="s">
        <v>1602</v>
      </c>
      <c r="F2065" s="8">
        <v>0</v>
      </c>
      <c r="G2065" s="8">
        <v>9.98</v>
      </c>
      <c r="H2065" s="8">
        <v>0</v>
      </c>
      <c r="I2065" s="8">
        <v>0</v>
      </c>
    </row>
    <row r="2066" spans="1:9">
      <c r="A2066" s="8">
        <v>112558</v>
      </c>
      <c r="B2066" s="35" t="s">
        <v>4929</v>
      </c>
      <c r="C2066" s="8" t="s">
        <v>4676</v>
      </c>
      <c r="D2066" s="8">
        <v>380346</v>
      </c>
      <c r="E2066" s="8">
        <v>112558</v>
      </c>
      <c r="F2066" s="8">
        <v>0</v>
      </c>
      <c r="G2066" s="8">
        <v>0.59</v>
      </c>
      <c r="H2066" s="8">
        <v>0</v>
      </c>
      <c r="I2066" s="8" t="s">
        <v>4795</v>
      </c>
    </row>
    <row r="2067" spans="1:9">
      <c r="A2067" s="8" t="s">
        <v>12638</v>
      </c>
      <c r="B2067" s="35" t="s">
        <v>12636</v>
      </c>
      <c r="C2067" s="8" t="s">
        <v>4676</v>
      </c>
      <c r="D2067" s="8">
        <v>0</v>
      </c>
      <c r="E2067" s="8" t="s">
        <v>12638</v>
      </c>
      <c r="F2067" s="8">
        <v>0</v>
      </c>
      <c r="G2067" s="8">
        <v>0</v>
      </c>
      <c r="H2067" s="8">
        <v>0</v>
      </c>
      <c r="I2067" s="8" t="s">
        <v>12634</v>
      </c>
    </row>
    <row r="2068" spans="1:9">
      <c r="A2068" s="8" t="s">
        <v>13969</v>
      </c>
      <c r="B2068" s="35" t="s">
        <v>13970</v>
      </c>
      <c r="C2068" s="8" t="s">
        <v>6076</v>
      </c>
      <c r="D2068" s="8" t="s">
        <v>13971</v>
      </c>
      <c r="E2068" s="8" t="s">
        <v>13969</v>
      </c>
      <c r="F2068" s="8">
        <v>0</v>
      </c>
      <c r="G2068" s="8">
        <v>21.01</v>
      </c>
      <c r="H2068" s="8">
        <v>0</v>
      </c>
      <c r="I2068" s="8">
        <v>0</v>
      </c>
    </row>
    <row r="2069" spans="1:9">
      <c r="A2069" s="8" t="s">
        <v>12635</v>
      </c>
      <c r="B2069" s="35" t="s">
        <v>12636</v>
      </c>
      <c r="C2069" s="8" t="s">
        <v>4676</v>
      </c>
      <c r="D2069" s="8">
        <v>0</v>
      </c>
      <c r="E2069" s="8" t="s">
        <v>12635</v>
      </c>
      <c r="F2069" s="8">
        <v>0</v>
      </c>
      <c r="G2069" s="8">
        <v>0</v>
      </c>
      <c r="H2069" s="8">
        <v>0</v>
      </c>
      <c r="I2069" s="8" t="s">
        <v>12634</v>
      </c>
    </row>
    <row r="2070" spans="1:9">
      <c r="A2070" s="8" t="s">
        <v>528</v>
      </c>
      <c r="B2070" s="35" t="s">
        <v>529</v>
      </c>
      <c r="C2070" s="8" t="s">
        <v>6076</v>
      </c>
      <c r="D2070" s="8">
        <v>0</v>
      </c>
      <c r="E2070" s="8" t="s">
        <v>528</v>
      </c>
      <c r="F2070" s="8">
        <v>0</v>
      </c>
      <c r="G2070" s="8">
        <v>0</v>
      </c>
      <c r="H2070" s="8">
        <v>0</v>
      </c>
      <c r="I2070" s="8" t="s">
        <v>6922</v>
      </c>
    </row>
    <row r="2071" spans="1:9">
      <c r="A2071" s="8">
        <v>112574</v>
      </c>
      <c r="B2071" s="35" t="s">
        <v>4938</v>
      </c>
      <c r="C2071" s="8" t="s">
        <v>4676</v>
      </c>
      <c r="D2071" s="8">
        <v>409727</v>
      </c>
      <c r="E2071" s="8">
        <v>112574</v>
      </c>
      <c r="F2071" s="8">
        <v>0</v>
      </c>
      <c r="G2071" s="8">
        <v>0.9</v>
      </c>
      <c r="H2071" s="8">
        <v>0</v>
      </c>
      <c r="I2071" s="8">
        <v>0</v>
      </c>
    </row>
    <row r="2072" spans="1:9">
      <c r="A2072" s="8" t="s">
        <v>1920</v>
      </c>
      <c r="B2072" s="35" t="s">
        <v>1921</v>
      </c>
      <c r="C2072" s="8" t="s">
        <v>7117</v>
      </c>
      <c r="D2072" s="8">
        <v>8212</v>
      </c>
      <c r="E2072" s="8" t="s">
        <v>1920</v>
      </c>
      <c r="F2072" s="8">
        <v>0</v>
      </c>
      <c r="G2072" s="8">
        <v>0.12</v>
      </c>
      <c r="H2072" s="8">
        <v>0</v>
      </c>
      <c r="I2072" s="8">
        <v>0</v>
      </c>
    </row>
    <row r="2073" spans="1:9" ht="28.5">
      <c r="A2073" s="8" t="s">
        <v>13691</v>
      </c>
      <c r="B2073" s="35" t="s">
        <v>13692</v>
      </c>
      <c r="C2073" s="8" t="s">
        <v>4676</v>
      </c>
      <c r="D2073" s="8">
        <v>0</v>
      </c>
      <c r="E2073" s="8" t="s">
        <v>13691</v>
      </c>
      <c r="F2073" s="8">
        <v>0</v>
      </c>
      <c r="G2073" s="8">
        <v>0.01</v>
      </c>
      <c r="H2073" s="8">
        <v>5.0000000000000001E-3</v>
      </c>
      <c r="I2073" s="8" t="s">
        <v>7225</v>
      </c>
    </row>
    <row r="2074" spans="1:9">
      <c r="A2074" s="8" t="s">
        <v>536</v>
      </c>
      <c r="B2074" s="8" t="s">
        <v>537</v>
      </c>
      <c r="C2074" s="8" t="s">
        <v>6076</v>
      </c>
      <c r="D2074" s="8">
        <v>0</v>
      </c>
      <c r="E2074" s="8" t="s">
        <v>536</v>
      </c>
      <c r="F2074" s="8">
        <v>0</v>
      </c>
      <c r="G2074" s="8">
        <v>0.71</v>
      </c>
      <c r="H2074" s="8">
        <v>0</v>
      </c>
      <c r="I2074" s="8">
        <v>0</v>
      </c>
    </row>
    <row r="2075" spans="1:9">
      <c r="A2075" s="8" t="s">
        <v>401</v>
      </c>
      <c r="B2075" s="8" t="s">
        <v>402</v>
      </c>
      <c r="C2075" s="8" t="s">
        <v>6076</v>
      </c>
      <c r="D2075" s="8">
        <v>50100514</v>
      </c>
      <c r="E2075" s="8" t="s">
        <v>401</v>
      </c>
      <c r="F2075" s="8">
        <v>0</v>
      </c>
      <c r="G2075" s="8">
        <v>20.18</v>
      </c>
      <c r="H2075" s="8">
        <v>20.18</v>
      </c>
      <c r="I2075" s="8">
        <v>0</v>
      </c>
    </row>
    <row r="2076" spans="1:9">
      <c r="A2076" s="8">
        <v>21211000</v>
      </c>
      <c r="B2076" s="8" t="s">
        <v>3199</v>
      </c>
      <c r="C2076" s="8" t="s">
        <v>4676</v>
      </c>
      <c r="D2076" s="8">
        <v>0</v>
      </c>
      <c r="E2076" s="8">
        <v>21211000</v>
      </c>
      <c r="F2076" s="8">
        <v>0</v>
      </c>
      <c r="G2076" s="8">
        <v>0.76</v>
      </c>
      <c r="H2076" s="8">
        <v>0.36</v>
      </c>
      <c r="I2076" s="8">
        <v>0</v>
      </c>
    </row>
    <row r="2077" spans="1:9">
      <c r="A2077" s="8" t="s">
        <v>993</v>
      </c>
      <c r="B2077" s="8" t="s">
        <v>994</v>
      </c>
      <c r="C2077" s="8" t="s">
        <v>6076</v>
      </c>
      <c r="D2077" s="8">
        <v>0</v>
      </c>
      <c r="E2077" s="8" t="s">
        <v>993</v>
      </c>
      <c r="F2077" s="8">
        <v>0</v>
      </c>
      <c r="G2077" s="8">
        <v>1.48</v>
      </c>
      <c r="H2077" s="8">
        <v>1.48</v>
      </c>
      <c r="I2077" s="8">
        <v>0</v>
      </c>
    </row>
    <row r="2078" spans="1:9">
      <c r="A2078" s="8" t="s">
        <v>13595</v>
      </c>
      <c r="B2078" s="8" t="s">
        <v>13596</v>
      </c>
      <c r="C2078" s="8" t="s">
        <v>6076</v>
      </c>
      <c r="D2078" s="8" t="s">
        <v>13597</v>
      </c>
      <c r="E2078" s="8" t="s">
        <v>13595</v>
      </c>
      <c r="F2078" s="8">
        <v>0</v>
      </c>
      <c r="G2078" s="8">
        <v>0</v>
      </c>
      <c r="H2078" s="8">
        <v>5.0000000000000001E-3</v>
      </c>
      <c r="I2078" s="8">
        <v>0</v>
      </c>
    </row>
    <row r="2079" spans="1:9">
      <c r="A2079" s="8">
        <v>30014</v>
      </c>
      <c r="B2079" s="8" t="s">
        <v>8131</v>
      </c>
      <c r="C2079" s="8" t="s">
        <v>4676</v>
      </c>
      <c r="D2079" s="8">
        <v>9000020154</v>
      </c>
      <c r="E2079" s="8">
        <v>30014</v>
      </c>
      <c r="F2079" s="8">
        <v>0</v>
      </c>
      <c r="G2079" s="8">
        <v>0</v>
      </c>
      <c r="H2079" s="8">
        <v>0</v>
      </c>
      <c r="I2079" s="8" t="s">
        <v>7910</v>
      </c>
    </row>
    <row r="2080" spans="1:9">
      <c r="A2080" s="8" t="s">
        <v>12669</v>
      </c>
      <c r="B2080" s="8" t="s">
        <v>12670</v>
      </c>
      <c r="C2080" s="8" t="s">
        <v>4676</v>
      </c>
      <c r="D2080" s="8">
        <v>0</v>
      </c>
      <c r="E2080" s="8" t="s">
        <v>12669</v>
      </c>
      <c r="F2080" s="8">
        <v>0</v>
      </c>
      <c r="G2080" s="8">
        <v>0.05</v>
      </c>
      <c r="H2080" s="8">
        <v>0.05</v>
      </c>
      <c r="I2080" s="8" t="s">
        <v>7413</v>
      </c>
    </row>
    <row r="2081" spans="1:9">
      <c r="A2081" s="8" t="s">
        <v>518</v>
      </c>
      <c r="B2081" s="8" t="s">
        <v>519</v>
      </c>
      <c r="C2081" s="8" t="s">
        <v>6076</v>
      </c>
      <c r="D2081" s="8">
        <v>5090474747</v>
      </c>
      <c r="E2081" s="8" t="s">
        <v>518</v>
      </c>
      <c r="F2081" s="8">
        <v>0</v>
      </c>
      <c r="G2081" s="8">
        <v>6.22</v>
      </c>
      <c r="H2081" s="8">
        <v>6.2149999999999999</v>
      </c>
      <c r="I2081" s="8">
        <v>0</v>
      </c>
    </row>
    <row r="2082" spans="1:9">
      <c r="A2082" s="8">
        <v>212500001</v>
      </c>
      <c r="B2082" s="8" t="s">
        <v>7391</v>
      </c>
      <c r="C2082" s="8" t="s">
        <v>4676</v>
      </c>
      <c r="D2082" s="8" t="s">
        <v>7392</v>
      </c>
      <c r="E2082" s="8">
        <v>212500001</v>
      </c>
      <c r="F2082" s="8">
        <v>0</v>
      </c>
      <c r="G2082" s="8">
        <v>0.01</v>
      </c>
      <c r="H2082" s="8">
        <v>5.0000000000000001E-3</v>
      </c>
      <c r="I2082" s="8" t="s">
        <v>7382</v>
      </c>
    </row>
    <row r="2083" spans="1:9">
      <c r="A2083" s="8">
        <v>238010202</v>
      </c>
      <c r="B2083" s="8" t="s">
        <v>7550</v>
      </c>
      <c r="C2083" s="8" t="s">
        <v>4676</v>
      </c>
      <c r="D2083" s="8">
        <v>25169</v>
      </c>
      <c r="E2083" s="8">
        <v>238010202</v>
      </c>
      <c r="F2083" s="8">
        <v>0</v>
      </c>
      <c r="G2083" s="8">
        <v>0</v>
      </c>
      <c r="H2083" s="8">
        <v>0</v>
      </c>
      <c r="I2083" s="8" t="s">
        <v>7532</v>
      </c>
    </row>
    <row r="2084" spans="1:9">
      <c r="A2084" s="8" t="s">
        <v>1550</v>
      </c>
      <c r="B2084" s="8" t="s">
        <v>1551</v>
      </c>
      <c r="C2084" s="8" t="s">
        <v>6990</v>
      </c>
      <c r="D2084" s="8" t="s">
        <v>7074</v>
      </c>
      <c r="E2084" s="8" t="s">
        <v>1550</v>
      </c>
      <c r="F2084" s="8">
        <v>0</v>
      </c>
      <c r="G2084" s="8">
        <v>0</v>
      </c>
      <c r="H2084" s="8">
        <v>0</v>
      </c>
      <c r="I2084" s="8">
        <v>0</v>
      </c>
    </row>
    <row r="2085" spans="1:9">
      <c r="A2085" s="8" t="s">
        <v>12606</v>
      </c>
      <c r="B2085" s="8" t="s">
        <v>12607</v>
      </c>
      <c r="C2085" s="8" t="s">
        <v>6076</v>
      </c>
      <c r="D2085" s="8" t="s">
        <v>12608</v>
      </c>
      <c r="E2085" s="8" t="s">
        <v>12606</v>
      </c>
      <c r="F2085" s="8">
        <v>0</v>
      </c>
      <c r="G2085" s="8">
        <v>11.3</v>
      </c>
      <c r="H2085" s="8">
        <v>0</v>
      </c>
      <c r="I2085" s="8">
        <v>0</v>
      </c>
    </row>
    <row r="2086" spans="1:9">
      <c r="A2086" s="8" t="s">
        <v>1604</v>
      </c>
      <c r="B2086" s="8" t="s">
        <v>1605</v>
      </c>
      <c r="C2086" s="8" t="s">
        <v>6076</v>
      </c>
      <c r="D2086" s="8">
        <v>76051013</v>
      </c>
      <c r="E2086" s="8" t="s">
        <v>1604</v>
      </c>
      <c r="F2086" s="8">
        <v>0</v>
      </c>
      <c r="G2086" s="8">
        <v>9.98</v>
      </c>
      <c r="H2086" s="8">
        <v>0</v>
      </c>
      <c r="I2086" s="8">
        <v>0</v>
      </c>
    </row>
    <row r="2087" spans="1:9">
      <c r="A2087" s="8" t="s">
        <v>11484</v>
      </c>
      <c r="B2087" s="8" t="s">
        <v>11485</v>
      </c>
      <c r="C2087" s="8" t="s">
        <v>6076</v>
      </c>
      <c r="D2087" s="8" t="s">
        <v>11486</v>
      </c>
      <c r="E2087" s="8" t="s">
        <v>11484</v>
      </c>
      <c r="F2087" s="8">
        <v>0</v>
      </c>
      <c r="G2087" s="8">
        <v>16.850000000000001</v>
      </c>
      <c r="H2087" s="8">
        <v>0</v>
      </c>
      <c r="I2087" s="8">
        <v>0</v>
      </c>
    </row>
    <row r="2088" spans="1:9">
      <c r="A2088" s="8" t="s">
        <v>12706</v>
      </c>
      <c r="B2088" s="8" t="s">
        <v>12707</v>
      </c>
      <c r="C2088" s="8" t="s">
        <v>6076</v>
      </c>
      <c r="D2088" s="8">
        <v>76401100</v>
      </c>
      <c r="E2088" s="8" t="s">
        <v>12706</v>
      </c>
      <c r="F2088" s="8">
        <v>0</v>
      </c>
      <c r="G2088" s="8">
        <v>0.05</v>
      </c>
      <c r="H2088" s="8">
        <v>0.05</v>
      </c>
      <c r="I2088" s="8">
        <v>0</v>
      </c>
    </row>
    <row r="2089" spans="1:9">
      <c r="A2089" s="8">
        <v>238500020</v>
      </c>
      <c r="B2089" s="8" t="s">
        <v>13972</v>
      </c>
      <c r="C2089" s="8" t="s">
        <v>4676</v>
      </c>
      <c r="D2089" s="8">
        <v>21666</v>
      </c>
      <c r="E2089" s="8">
        <v>238500020</v>
      </c>
      <c r="F2089" s="8">
        <v>0</v>
      </c>
      <c r="G2089" s="8">
        <v>0.01</v>
      </c>
      <c r="H2089" s="8">
        <v>5.0000000000000001E-3</v>
      </c>
      <c r="I2089" s="8" t="s">
        <v>1974</v>
      </c>
    </row>
    <row r="2090" spans="1:9">
      <c r="A2090" s="8">
        <v>112191</v>
      </c>
      <c r="B2090" s="8" t="s">
        <v>4793</v>
      </c>
      <c r="C2090" s="8" t="s">
        <v>4676</v>
      </c>
      <c r="D2090" s="8">
        <v>105875</v>
      </c>
      <c r="E2090" s="8">
        <v>112191</v>
      </c>
      <c r="F2090" s="8">
        <v>0</v>
      </c>
      <c r="G2090" s="8">
        <v>0</v>
      </c>
      <c r="H2090" s="8">
        <v>0</v>
      </c>
      <c r="I2090" s="8">
        <v>0</v>
      </c>
    </row>
    <row r="2091" spans="1:9">
      <c r="A2091" s="8">
        <v>151100010</v>
      </c>
      <c r="B2091" s="8" t="s">
        <v>3143</v>
      </c>
      <c r="C2091" s="8" t="s">
        <v>4676</v>
      </c>
      <c r="D2091" s="8" t="s">
        <v>6426</v>
      </c>
      <c r="E2091" s="8">
        <v>151100010</v>
      </c>
      <c r="F2091" s="8">
        <v>0</v>
      </c>
      <c r="G2091" s="8">
        <v>0.04</v>
      </c>
      <c r="H2091" s="8">
        <v>9.018000000000001E-2</v>
      </c>
      <c r="I2091" s="8" t="s">
        <v>2412</v>
      </c>
    </row>
    <row r="2092" spans="1:9">
      <c r="A2092" s="8">
        <v>200510005</v>
      </c>
      <c r="B2092" s="8" t="s">
        <v>7169</v>
      </c>
      <c r="C2092" s="8" t="s">
        <v>4676</v>
      </c>
      <c r="D2092" s="8" t="s">
        <v>7170</v>
      </c>
      <c r="E2092" s="8">
        <v>200510005</v>
      </c>
      <c r="F2092" s="8">
        <v>0</v>
      </c>
      <c r="G2092" s="8">
        <v>0.02</v>
      </c>
      <c r="H2092" s="8">
        <v>2.3E-2</v>
      </c>
      <c r="I2092" s="8" t="s">
        <v>2055</v>
      </c>
    </row>
    <row r="2093" spans="1:9">
      <c r="A2093" s="8" t="s">
        <v>12702</v>
      </c>
      <c r="B2093" s="8" t="s">
        <v>12703</v>
      </c>
      <c r="C2093" s="8" t="s">
        <v>6076</v>
      </c>
      <c r="D2093" s="8">
        <v>76403300</v>
      </c>
      <c r="E2093" s="8" t="s">
        <v>12702</v>
      </c>
      <c r="F2093" s="8">
        <v>0</v>
      </c>
      <c r="G2093" s="8">
        <v>0.05</v>
      </c>
      <c r="H2093" s="8">
        <v>0.05</v>
      </c>
      <c r="I2093" s="8">
        <v>0</v>
      </c>
    </row>
    <row r="2094" spans="1:9">
      <c r="A2094" s="8">
        <v>112334</v>
      </c>
      <c r="B2094" s="8" t="s">
        <v>4828</v>
      </c>
      <c r="C2094" s="8" t="s">
        <v>4676</v>
      </c>
      <c r="D2094" s="8">
        <v>642891</v>
      </c>
      <c r="E2094" s="8">
        <v>112334</v>
      </c>
      <c r="F2094" s="8">
        <v>0</v>
      </c>
      <c r="G2094" s="8">
        <v>2.4500000000000002</v>
      </c>
      <c r="H2094" s="8">
        <v>0</v>
      </c>
      <c r="I2094" s="8" t="s">
        <v>4740</v>
      </c>
    </row>
    <row r="2095" spans="1:9">
      <c r="A2095" s="8">
        <v>151100018</v>
      </c>
      <c r="B2095" s="8" t="s">
        <v>3151</v>
      </c>
      <c r="C2095" s="8" t="s">
        <v>4676</v>
      </c>
      <c r="D2095" s="8" t="s">
        <v>6434</v>
      </c>
      <c r="E2095" s="8">
        <v>151100018</v>
      </c>
      <c r="F2095" s="8">
        <v>0</v>
      </c>
      <c r="G2095" s="8">
        <v>0.06</v>
      </c>
      <c r="H2095" s="8">
        <v>8.498E-2</v>
      </c>
      <c r="I2095" s="8" t="s">
        <v>2412</v>
      </c>
    </row>
    <row r="2096" spans="1:9">
      <c r="A2096" s="8">
        <v>151100017</v>
      </c>
      <c r="B2096" s="8" t="s">
        <v>3150</v>
      </c>
      <c r="C2096" s="8" t="s">
        <v>4676</v>
      </c>
      <c r="D2096" s="8" t="s">
        <v>6433</v>
      </c>
      <c r="E2096" s="8">
        <v>151100017</v>
      </c>
      <c r="F2096" s="8">
        <v>0</v>
      </c>
      <c r="G2096" s="8">
        <v>0.06</v>
      </c>
      <c r="H2096" s="8">
        <v>8.498E-2</v>
      </c>
      <c r="I2096" s="8" t="s">
        <v>2412</v>
      </c>
    </row>
    <row r="2097" spans="1:9">
      <c r="A2097" s="8" t="s">
        <v>494</v>
      </c>
      <c r="B2097" s="8" t="s">
        <v>495</v>
      </c>
      <c r="C2097" s="8" t="s">
        <v>6076</v>
      </c>
      <c r="D2097" s="8" t="s">
        <v>495</v>
      </c>
      <c r="E2097" s="8" t="s">
        <v>494</v>
      </c>
      <c r="F2097" s="8">
        <v>0</v>
      </c>
      <c r="G2097" s="8">
        <v>20.09</v>
      </c>
      <c r="H2097" s="8">
        <v>20.09</v>
      </c>
      <c r="I2097" s="8">
        <v>0</v>
      </c>
    </row>
    <row r="2098" spans="1:9">
      <c r="A2098" s="8">
        <v>126000019</v>
      </c>
      <c r="B2098" s="8" t="s">
        <v>2432</v>
      </c>
      <c r="C2098" s="8" t="s">
        <v>4676</v>
      </c>
      <c r="D2098" s="8">
        <v>374613</v>
      </c>
      <c r="E2098" s="8">
        <v>126000019</v>
      </c>
      <c r="F2098" s="8">
        <v>0</v>
      </c>
      <c r="G2098" s="8">
        <v>7.0000000000000007E-2</v>
      </c>
      <c r="H2098" s="8">
        <v>7.0709999999999995E-2</v>
      </c>
      <c r="I2098" s="8" t="s">
        <v>2055</v>
      </c>
    </row>
    <row r="2099" spans="1:9">
      <c r="A2099" s="8" t="s">
        <v>12712</v>
      </c>
      <c r="B2099" s="8" t="s">
        <v>12713</v>
      </c>
      <c r="C2099" s="8" t="s">
        <v>6076</v>
      </c>
      <c r="D2099" s="8">
        <v>76432111</v>
      </c>
      <c r="E2099" s="8" t="s">
        <v>12712</v>
      </c>
      <c r="F2099" s="8">
        <v>0</v>
      </c>
      <c r="G2099" s="8">
        <v>0.05</v>
      </c>
      <c r="H2099" s="8">
        <v>0.05</v>
      </c>
      <c r="I2099" s="8">
        <v>0</v>
      </c>
    </row>
    <row r="2100" spans="1:9">
      <c r="A2100" s="8">
        <v>112128</v>
      </c>
      <c r="B2100" s="8" t="s">
        <v>4749</v>
      </c>
      <c r="C2100" s="8" t="s">
        <v>4676</v>
      </c>
      <c r="D2100" s="8">
        <v>546016</v>
      </c>
      <c r="E2100" s="8">
        <v>112128</v>
      </c>
      <c r="F2100" s="8">
        <v>0</v>
      </c>
      <c r="G2100" s="8">
        <v>0</v>
      </c>
      <c r="H2100" s="8">
        <v>0</v>
      </c>
      <c r="I2100" s="8" t="s">
        <v>4740</v>
      </c>
    </row>
    <row r="2101" spans="1:9">
      <c r="A2101" s="8">
        <v>205510002</v>
      </c>
      <c r="B2101" s="35" t="s">
        <v>7236</v>
      </c>
      <c r="C2101" s="8" t="s">
        <v>4676</v>
      </c>
      <c r="D2101" s="8">
        <v>0</v>
      </c>
      <c r="E2101" s="8">
        <v>205510002</v>
      </c>
      <c r="F2101" s="8">
        <v>0</v>
      </c>
      <c r="G2101" s="8">
        <v>0</v>
      </c>
      <c r="H2101" s="8">
        <v>1.0000000000000001E-5</v>
      </c>
      <c r="I2101" s="8">
        <v>0</v>
      </c>
    </row>
    <row r="2102" spans="1:9">
      <c r="A2102" s="8">
        <v>204510008</v>
      </c>
      <c r="B2102" s="35" t="s">
        <v>276</v>
      </c>
      <c r="C2102" s="8" t="s">
        <v>4676</v>
      </c>
      <c r="D2102" s="8">
        <v>0</v>
      </c>
      <c r="E2102" s="8">
        <v>204510008</v>
      </c>
      <c r="F2102" s="8">
        <v>0</v>
      </c>
      <c r="G2102" s="8">
        <v>0</v>
      </c>
      <c r="H2102" s="8">
        <v>0</v>
      </c>
      <c r="I2102" s="8" t="s">
        <v>5137</v>
      </c>
    </row>
    <row r="2103" spans="1:9">
      <c r="A2103" s="8">
        <v>120110027</v>
      </c>
      <c r="B2103" s="8" t="s">
        <v>5132</v>
      </c>
      <c r="C2103" s="8" t="s">
        <v>4676</v>
      </c>
      <c r="D2103" s="8">
        <v>469567</v>
      </c>
      <c r="E2103" s="8">
        <v>120110027</v>
      </c>
      <c r="F2103" s="8">
        <v>0</v>
      </c>
      <c r="G2103" s="8">
        <v>0</v>
      </c>
      <c r="H2103" s="8">
        <v>0</v>
      </c>
      <c r="I2103" s="8" t="s">
        <v>5130</v>
      </c>
    </row>
    <row r="2104" spans="1:9">
      <c r="A2104" s="8">
        <v>30306</v>
      </c>
      <c r="B2104" s="8" t="s">
        <v>8235</v>
      </c>
      <c r="C2104" s="8" t="s">
        <v>4676</v>
      </c>
      <c r="D2104" s="8">
        <v>0</v>
      </c>
      <c r="E2104" s="8">
        <v>30306</v>
      </c>
      <c r="F2104" s="8">
        <v>0</v>
      </c>
      <c r="G2104" s="8">
        <v>0.55000000000000004</v>
      </c>
      <c r="H2104" s="8">
        <v>0</v>
      </c>
      <c r="I2104" s="8">
        <v>0</v>
      </c>
    </row>
    <row r="2105" spans="1:9">
      <c r="A2105" s="8">
        <v>204510006</v>
      </c>
      <c r="B2105" s="8" t="s">
        <v>7217</v>
      </c>
      <c r="C2105" s="8" t="s">
        <v>4676</v>
      </c>
      <c r="D2105" s="8" t="s">
        <v>7218</v>
      </c>
      <c r="E2105" s="8">
        <v>204510006</v>
      </c>
      <c r="F2105" s="8">
        <v>0</v>
      </c>
      <c r="G2105" s="8">
        <v>0.22</v>
      </c>
      <c r="H2105" s="8">
        <v>0</v>
      </c>
      <c r="I2105" s="8" t="s">
        <v>5137</v>
      </c>
    </row>
    <row r="2106" spans="1:9">
      <c r="A2106" s="8" t="s">
        <v>1626</v>
      </c>
      <c r="B2106" s="8" t="s">
        <v>1627</v>
      </c>
      <c r="C2106" s="8" t="s">
        <v>6076</v>
      </c>
      <c r="D2106" s="8" t="s">
        <v>13908</v>
      </c>
      <c r="E2106" s="8" t="s">
        <v>1626</v>
      </c>
      <c r="F2106" s="8">
        <v>0</v>
      </c>
      <c r="G2106" s="8">
        <v>15.39</v>
      </c>
      <c r="H2106" s="8">
        <v>0</v>
      </c>
      <c r="I2106" s="8">
        <v>0</v>
      </c>
    </row>
    <row r="2107" spans="1:9">
      <c r="A2107" s="8">
        <v>126000042</v>
      </c>
      <c r="B2107" s="8" t="s">
        <v>2452</v>
      </c>
      <c r="C2107" s="8" t="s">
        <v>4676</v>
      </c>
      <c r="D2107" s="8">
        <v>431596</v>
      </c>
      <c r="E2107" s="8">
        <v>126000042</v>
      </c>
      <c r="F2107" s="8">
        <v>0</v>
      </c>
      <c r="G2107" s="8">
        <v>0.12</v>
      </c>
      <c r="H2107" s="8">
        <v>0.12433</v>
      </c>
      <c r="I2107" s="8" t="s">
        <v>2055</v>
      </c>
    </row>
    <row r="2108" spans="1:9">
      <c r="A2108" s="8" t="s">
        <v>12183</v>
      </c>
      <c r="B2108" s="8" t="s">
        <v>12184</v>
      </c>
      <c r="C2108" s="8" t="s">
        <v>6076</v>
      </c>
      <c r="D2108" s="8">
        <v>0</v>
      </c>
      <c r="E2108" s="8" t="s">
        <v>12183</v>
      </c>
      <c r="F2108" s="8">
        <v>0</v>
      </c>
      <c r="G2108" s="8">
        <v>0</v>
      </c>
      <c r="H2108" s="8">
        <v>0</v>
      </c>
      <c r="I2108" s="8">
        <v>0</v>
      </c>
    </row>
    <row r="2109" spans="1:9">
      <c r="A2109" s="8">
        <v>112764</v>
      </c>
      <c r="B2109" s="8" t="s">
        <v>4984</v>
      </c>
      <c r="C2109" s="8" t="s">
        <v>4676</v>
      </c>
      <c r="D2109" s="8">
        <v>162938</v>
      </c>
      <c r="E2109" s="8">
        <v>112764</v>
      </c>
      <c r="F2109" s="8">
        <v>0</v>
      </c>
      <c r="G2109" s="8">
        <v>0.11</v>
      </c>
      <c r="H2109" s="8">
        <v>0.105</v>
      </c>
      <c r="I2109" s="8">
        <v>0</v>
      </c>
    </row>
    <row r="2110" spans="1:9">
      <c r="A2110" s="8" t="s">
        <v>12700</v>
      </c>
      <c r="B2110" s="8" t="s">
        <v>12701</v>
      </c>
      <c r="C2110" s="8" t="s">
        <v>4676</v>
      </c>
      <c r="D2110" s="8">
        <v>0</v>
      </c>
      <c r="E2110" s="8" t="s">
        <v>12700</v>
      </c>
      <c r="F2110" s="8">
        <v>0</v>
      </c>
      <c r="G2110" s="8">
        <v>0</v>
      </c>
      <c r="H2110" s="8">
        <v>0</v>
      </c>
      <c r="I2110" s="8" t="s">
        <v>12699</v>
      </c>
    </row>
    <row r="2111" spans="1:9">
      <c r="A2111" s="8">
        <v>132100500</v>
      </c>
      <c r="B2111" s="8" t="s">
        <v>2962</v>
      </c>
      <c r="C2111" s="8" t="s">
        <v>4676</v>
      </c>
      <c r="D2111" s="8">
        <v>8001127240</v>
      </c>
      <c r="E2111" s="8">
        <v>132100500</v>
      </c>
      <c r="F2111" s="8">
        <v>0</v>
      </c>
      <c r="G2111" s="8">
        <v>0</v>
      </c>
      <c r="H2111" s="8">
        <v>1.0492900000000001</v>
      </c>
      <c r="I2111" s="8" t="s">
        <v>6059</v>
      </c>
    </row>
    <row r="2112" spans="1:9">
      <c r="A2112" s="8" t="s">
        <v>1554</v>
      </c>
      <c r="B2112" s="8" t="s">
        <v>1555</v>
      </c>
      <c r="C2112" s="8" t="s">
        <v>6076</v>
      </c>
      <c r="D2112" s="8" t="s">
        <v>7076</v>
      </c>
      <c r="E2112" s="8" t="s">
        <v>1554</v>
      </c>
      <c r="F2112" s="8">
        <v>0</v>
      </c>
      <c r="G2112" s="8">
        <v>15.1</v>
      </c>
      <c r="H2112" s="8">
        <v>15.1</v>
      </c>
      <c r="I2112" s="8">
        <v>0</v>
      </c>
    </row>
    <row r="2113" spans="1:9">
      <c r="A2113" s="8" t="s">
        <v>12604</v>
      </c>
      <c r="B2113" s="8" t="s">
        <v>12605</v>
      </c>
      <c r="C2113" s="8" t="s">
        <v>4676</v>
      </c>
      <c r="D2113" s="8">
        <v>0</v>
      </c>
      <c r="E2113" s="8" t="s">
        <v>12604</v>
      </c>
      <c r="F2113" s="8">
        <v>0</v>
      </c>
      <c r="G2113" s="8">
        <v>0</v>
      </c>
      <c r="H2113" s="8">
        <v>0</v>
      </c>
      <c r="I2113" s="8" t="s">
        <v>2050</v>
      </c>
    </row>
    <row r="2114" spans="1:9">
      <c r="A2114" s="8">
        <v>300000330</v>
      </c>
      <c r="B2114" s="8" t="s">
        <v>8065</v>
      </c>
      <c r="C2114" s="8" t="s">
        <v>4676</v>
      </c>
      <c r="D2114" s="8">
        <v>0</v>
      </c>
      <c r="E2114" s="8">
        <v>300000330</v>
      </c>
      <c r="F2114" s="8">
        <v>0</v>
      </c>
      <c r="G2114" s="8">
        <v>0.05</v>
      </c>
      <c r="H2114" s="8">
        <v>5.1299999999999998E-2</v>
      </c>
      <c r="I2114" s="8">
        <v>0</v>
      </c>
    </row>
    <row r="2115" spans="1:9">
      <c r="A2115" s="8" t="s">
        <v>723</v>
      </c>
      <c r="B2115" s="8" t="s">
        <v>724</v>
      </c>
      <c r="C2115" s="8" t="s">
        <v>6076</v>
      </c>
      <c r="D2115" s="8">
        <v>0</v>
      </c>
      <c r="E2115" s="8" t="s">
        <v>723</v>
      </c>
      <c r="F2115" s="8">
        <v>0</v>
      </c>
      <c r="G2115" s="8">
        <v>1.44</v>
      </c>
      <c r="H2115" s="8">
        <v>1.44</v>
      </c>
      <c r="I2115" s="8">
        <v>0</v>
      </c>
    </row>
    <row r="2116" spans="1:9">
      <c r="A2116" s="8" t="s">
        <v>508</v>
      </c>
      <c r="B2116" s="8" t="s">
        <v>509</v>
      </c>
      <c r="C2116" s="8" t="s">
        <v>6076</v>
      </c>
      <c r="D2116" s="8" t="s">
        <v>6970</v>
      </c>
      <c r="E2116" s="8" t="s">
        <v>508</v>
      </c>
      <c r="F2116" s="8">
        <v>0</v>
      </c>
      <c r="G2116" s="8">
        <v>0</v>
      </c>
      <c r="H2116" s="8">
        <v>5.0000000000000001E-3</v>
      </c>
      <c r="I2116" s="8">
        <v>0</v>
      </c>
    </row>
    <row r="2117" spans="1:9">
      <c r="A2117" s="8">
        <v>151100021</v>
      </c>
      <c r="B2117" s="8" t="s">
        <v>6437</v>
      </c>
      <c r="C2117" s="8" t="s">
        <v>4676</v>
      </c>
      <c r="D2117" s="8" t="s">
        <v>6438</v>
      </c>
      <c r="E2117" s="8">
        <v>151100021</v>
      </c>
      <c r="F2117" s="8">
        <v>0</v>
      </c>
      <c r="G2117" s="8">
        <v>0.04</v>
      </c>
      <c r="H2117" s="8">
        <v>6.9279999999999994E-2</v>
      </c>
      <c r="I2117" s="8">
        <v>0</v>
      </c>
    </row>
    <row r="2118" spans="1:9">
      <c r="A2118" s="8" t="s">
        <v>1031</v>
      </c>
      <c r="B2118" s="8" t="s">
        <v>1032</v>
      </c>
      <c r="C2118" s="8" t="s">
        <v>6076</v>
      </c>
      <c r="D2118" s="8">
        <v>0</v>
      </c>
      <c r="E2118" s="8" t="s">
        <v>1031</v>
      </c>
      <c r="F2118" s="8">
        <v>0</v>
      </c>
      <c r="G2118" s="8">
        <v>5.61</v>
      </c>
      <c r="H2118" s="8">
        <v>4.5599999999999996</v>
      </c>
      <c r="I2118" s="8">
        <v>0</v>
      </c>
    </row>
    <row r="2119" spans="1:9">
      <c r="A2119" s="8">
        <v>238010008</v>
      </c>
      <c r="B2119" s="8" t="s">
        <v>7539</v>
      </c>
      <c r="C2119" s="8" t="s">
        <v>4676</v>
      </c>
      <c r="D2119" s="8">
        <v>25039</v>
      </c>
      <c r="E2119" s="8">
        <v>238010008</v>
      </c>
      <c r="F2119" s="8">
        <v>0</v>
      </c>
      <c r="G2119" s="8">
        <v>0</v>
      </c>
      <c r="H2119" s="8">
        <v>0</v>
      </c>
      <c r="I2119" s="8" t="s">
        <v>7532</v>
      </c>
    </row>
    <row r="2120" spans="1:9">
      <c r="A2120" s="8">
        <v>300000008</v>
      </c>
      <c r="B2120" s="8" t="s">
        <v>7696</v>
      </c>
      <c r="C2120" s="8" t="s">
        <v>4676</v>
      </c>
      <c r="D2120" s="8">
        <v>0</v>
      </c>
      <c r="E2120" s="8">
        <v>300000008</v>
      </c>
      <c r="F2120" s="8">
        <v>0</v>
      </c>
      <c r="G2120" s="8">
        <v>0</v>
      </c>
      <c r="H2120" s="8">
        <v>0</v>
      </c>
      <c r="I2120" s="8">
        <v>0</v>
      </c>
    </row>
    <row r="2121" spans="1:9">
      <c r="A2121" s="8" t="s">
        <v>590</v>
      </c>
      <c r="B2121" s="8" t="s">
        <v>591</v>
      </c>
      <c r="C2121" s="8" t="s">
        <v>6076</v>
      </c>
      <c r="D2121" s="8">
        <v>0</v>
      </c>
      <c r="E2121" s="8" t="s">
        <v>590</v>
      </c>
      <c r="F2121" s="8">
        <v>0</v>
      </c>
      <c r="G2121" s="8">
        <v>3.5</v>
      </c>
      <c r="H2121" s="8">
        <v>0</v>
      </c>
      <c r="I2121" s="8">
        <v>0</v>
      </c>
    </row>
    <row r="2122" spans="1:9">
      <c r="A2122" s="8">
        <v>112338</v>
      </c>
      <c r="B2122" s="8" t="s">
        <v>4830</v>
      </c>
      <c r="C2122" s="8" t="s">
        <v>4676</v>
      </c>
      <c r="D2122" s="8">
        <v>642070</v>
      </c>
      <c r="E2122" s="8">
        <v>112338</v>
      </c>
      <c r="F2122" s="8">
        <v>0</v>
      </c>
      <c r="G2122" s="8">
        <v>0.28000000000000003</v>
      </c>
      <c r="H2122" s="8">
        <v>9.9400000000000002E-2</v>
      </c>
      <c r="I2122" s="8" t="s">
        <v>4740</v>
      </c>
    </row>
    <row r="2123" spans="1:9">
      <c r="A2123" s="8" t="s">
        <v>31</v>
      </c>
      <c r="B2123" s="8" t="s">
        <v>32</v>
      </c>
      <c r="C2123" s="8" t="s">
        <v>6076</v>
      </c>
      <c r="D2123" s="8">
        <v>0</v>
      </c>
      <c r="E2123" s="8" t="s">
        <v>31</v>
      </c>
      <c r="F2123" s="8">
        <v>0</v>
      </c>
      <c r="G2123" s="8">
        <v>4.83</v>
      </c>
      <c r="H2123" s="8">
        <v>3.0461999999999998</v>
      </c>
      <c r="I2123" s="8">
        <v>0</v>
      </c>
    </row>
    <row r="2124" spans="1:9">
      <c r="A2124" s="8" t="s">
        <v>1341</v>
      </c>
      <c r="B2124" s="8" t="s">
        <v>1342</v>
      </c>
      <c r="C2124" s="8" t="s">
        <v>6076</v>
      </c>
      <c r="D2124" s="8">
        <v>0</v>
      </c>
      <c r="E2124" s="8" t="s">
        <v>1341</v>
      </c>
      <c r="F2124" s="8">
        <v>0</v>
      </c>
      <c r="G2124" s="8">
        <v>1.67</v>
      </c>
      <c r="H2124" s="8">
        <v>0</v>
      </c>
      <c r="I2124" s="8">
        <v>0</v>
      </c>
    </row>
    <row r="2125" spans="1:9">
      <c r="A2125" s="8" t="s">
        <v>243</v>
      </c>
      <c r="B2125" s="8" t="s">
        <v>244</v>
      </c>
      <c r="C2125" s="8" t="s">
        <v>6076</v>
      </c>
      <c r="D2125" s="8">
        <v>9000806516</v>
      </c>
      <c r="E2125" s="8" t="s">
        <v>243</v>
      </c>
      <c r="F2125" s="8">
        <v>0</v>
      </c>
      <c r="G2125" s="8">
        <v>57.28</v>
      </c>
      <c r="H2125" s="8">
        <v>0</v>
      </c>
      <c r="I2125" s="8">
        <v>0</v>
      </c>
    </row>
    <row r="2126" spans="1:9">
      <c r="A2126" s="8">
        <v>112496</v>
      </c>
      <c r="B2126" s="8" t="s">
        <v>4882</v>
      </c>
      <c r="C2126" s="8" t="s">
        <v>4676</v>
      </c>
      <c r="D2126" s="8">
        <v>180164</v>
      </c>
      <c r="E2126" s="8">
        <v>112496</v>
      </c>
      <c r="F2126" s="8">
        <v>0</v>
      </c>
      <c r="G2126" s="8">
        <v>0</v>
      </c>
      <c r="H2126" s="8">
        <v>0</v>
      </c>
      <c r="I2126" s="8" t="s">
        <v>4755</v>
      </c>
    </row>
    <row r="2127" spans="1:9" ht="28.5">
      <c r="A2127" s="8">
        <v>300000308</v>
      </c>
      <c r="B2127" s="35" t="s">
        <v>8041</v>
      </c>
      <c r="C2127" s="8" t="s">
        <v>4676</v>
      </c>
      <c r="D2127" s="8">
        <v>8001211718</v>
      </c>
      <c r="E2127" s="8">
        <v>300000308</v>
      </c>
      <c r="F2127" s="8">
        <v>0</v>
      </c>
      <c r="G2127" s="8">
        <v>0.1</v>
      </c>
      <c r="H2127" s="8">
        <v>0.1038</v>
      </c>
      <c r="I2127" s="8" t="s">
        <v>6059</v>
      </c>
    </row>
    <row r="2128" spans="1:9">
      <c r="A2128" s="8" t="s">
        <v>600</v>
      </c>
      <c r="B2128" s="8" t="s">
        <v>601</v>
      </c>
      <c r="C2128" s="8" t="s">
        <v>6076</v>
      </c>
      <c r="D2128" s="8">
        <v>78064</v>
      </c>
      <c r="E2128" s="8" t="s">
        <v>600</v>
      </c>
      <c r="F2128" s="8">
        <v>0</v>
      </c>
      <c r="G2128" s="8">
        <v>3.44</v>
      </c>
      <c r="H2128" s="8">
        <v>3.44</v>
      </c>
      <c r="I2128" s="8">
        <v>0</v>
      </c>
    </row>
    <row r="2129" spans="1:9">
      <c r="A2129" s="8" t="s">
        <v>1223</v>
      </c>
      <c r="B2129" s="8" t="s">
        <v>1224</v>
      </c>
      <c r="C2129" s="8" t="s">
        <v>6076</v>
      </c>
      <c r="D2129" s="8">
        <v>417493</v>
      </c>
      <c r="E2129" s="8" t="s">
        <v>1223</v>
      </c>
      <c r="F2129" s="8">
        <v>0</v>
      </c>
      <c r="G2129" s="8">
        <v>2.1</v>
      </c>
      <c r="H2129" s="8">
        <v>0</v>
      </c>
      <c r="I2129" s="8">
        <v>0</v>
      </c>
    </row>
    <row r="2130" spans="1:9">
      <c r="A2130" s="8" t="s">
        <v>12947</v>
      </c>
      <c r="B2130" s="8" t="s">
        <v>12948</v>
      </c>
      <c r="C2130" s="8" t="s">
        <v>6076</v>
      </c>
      <c r="D2130" s="8" t="s">
        <v>12949</v>
      </c>
      <c r="E2130" s="8" t="s">
        <v>12947</v>
      </c>
      <c r="F2130" s="8">
        <v>0</v>
      </c>
      <c r="G2130" s="8">
        <v>0.01</v>
      </c>
      <c r="H2130" s="8">
        <v>0</v>
      </c>
      <c r="I2130" s="8">
        <v>0</v>
      </c>
    </row>
    <row r="2131" spans="1:9">
      <c r="A2131" s="8" t="s">
        <v>13973</v>
      </c>
      <c r="B2131" s="35" t="s">
        <v>13974</v>
      </c>
      <c r="C2131" s="8" t="s">
        <v>6076</v>
      </c>
      <c r="D2131" s="8">
        <v>0</v>
      </c>
      <c r="E2131" s="8" t="s">
        <v>13973</v>
      </c>
      <c r="F2131" s="8">
        <v>0</v>
      </c>
      <c r="G2131" s="8">
        <v>0</v>
      </c>
      <c r="H2131" s="8">
        <v>12.3</v>
      </c>
      <c r="I2131" s="8">
        <v>0</v>
      </c>
    </row>
    <row r="2132" spans="1:9">
      <c r="A2132" s="8" t="s">
        <v>13975</v>
      </c>
      <c r="B2132" s="8" t="s">
        <v>13976</v>
      </c>
      <c r="C2132" s="8" t="s">
        <v>6076</v>
      </c>
      <c r="D2132" s="8">
        <v>0</v>
      </c>
      <c r="E2132" s="8" t="s">
        <v>13975</v>
      </c>
      <c r="F2132" s="8">
        <v>0</v>
      </c>
      <c r="G2132" s="8">
        <v>3.05</v>
      </c>
      <c r="H2132" s="8">
        <v>3.05</v>
      </c>
      <c r="I2132" s="8">
        <v>0</v>
      </c>
    </row>
    <row r="2133" spans="1:9">
      <c r="A2133" s="8">
        <v>120310051</v>
      </c>
      <c r="B2133" s="8" t="s">
        <v>5186</v>
      </c>
      <c r="C2133" s="8" t="s">
        <v>4676</v>
      </c>
      <c r="D2133" s="8">
        <v>43613</v>
      </c>
      <c r="E2133" s="8">
        <v>120310051</v>
      </c>
      <c r="F2133" s="8">
        <v>0</v>
      </c>
      <c r="G2133" s="8">
        <v>0.01</v>
      </c>
      <c r="H2133" s="8">
        <v>5.0000000000000001E-3</v>
      </c>
      <c r="I2133" s="8" t="s">
        <v>2419</v>
      </c>
    </row>
    <row r="2134" spans="1:9">
      <c r="A2134" s="8">
        <v>200500045</v>
      </c>
      <c r="B2134" s="8" t="s">
        <v>13977</v>
      </c>
      <c r="C2134" s="8" t="s">
        <v>4676</v>
      </c>
      <c r="D2134" s="8">
        <v>871254</v>
      </c>
      <c r="E2134" s="8">
        <v>200500045</v>
      </c>
      <c r="F2134" s="8">
        <v>0</v>
      </c>
      <c r="G2134" s="8">
        <v>0.01</v>
      </c>
      <c r="H2134" s="8">
        <v>5.0000000000000001E-3</v>
      </c>
      <c r="I2134" s="8" t="s">
        <v>4768</v>
      </c>
    </row>
    <row r="2135" spans="1:9">
      <c r="A2135" s="8" t="s">
        <v>12757</v>
      </c>
      <c r="B2135" s="8" t="s">
        <v>12758</v>
      </c>
      <c r="C2135" s="8" t="s">
        <v>4676</v>
      </c>
      <c r="D2135" s="8">
        <v>7886</v>
      </c>
      <c r="E2135" s="8" t="s">
        <v>12757</v>
      </c>
      <c r="F2135" s="8">
        <v>0</v>
      </c>
      <c r="G2135" s="8">
        <v>0.01</v>
      </c>
      <c r="H2135" s="8">
        <v>5.0000000000000001E-3</v>
      </c>
      <c r="I2135" s="8" t="s">
        <v>12756</v>
      </c>
    </row>
    <row r="2136" spans="1:9">
      <c r="A2136" s="8">
        <v>202500005</v>
      </c>
      <c r="B2136" s="8" t="s">
        <v>7185</v>
      </c>
      <c r="C2136" s="8" t="s">
        <v>4676</v>
      </c>
      <c r="D2136" s="8">
        <v>45451</v>
      </c>
      <c r="E2136" s="8">
        <v>202500005</v>
      </c>
      <c r="F2136" s="8">
        <v>0</v>
      </c>
      <c r="G2136" s="8">
        <v>0.01</v>
      </c>
      <c r="H2136" s="8">
        <v>5.0000000000000001E-3</v>
      </c>
      <c r="I2136" s="8" t="s">
        <v>2419</v>
      </c>
    </row>
    <row r="2137" spans="1:9">
      <c r="A2137" s="8">
        <v>300000392</v>
      </c>
      <c r="B2137" s="8" t="s">
        <v>8104</v>
      </c>
      <c r="C2137" s="8" t="s">
        <v>4676</v>
      </c>
      <c r="D2137" s="8">
        <v>0</v>
      </c>
      <c r="E2137" s="8">
        <v>300000392</v>
      </c>
      <c r="F2137" s="8">
        <v>0</v>
      </c>
      <c r="G2137" s="8">
        <v>7.13</v>
      </c>
      <c r="H2137" s="8">
        <v>0</v>
      </c>
      <c r="I2137" s="8">
        <v>0</v>
      </c>
    </row>
    <row r="2138" spans="1:9">
      <c r="A2138" s="8">
        <v>112533</v>
      </c>
      <c r="B2138" s="8" t="s">
        <v>4909</v>
      </c>
      <c r="C2138" s="8" t="s">
        <v>4676</v>
      </c>
      <c r="D2138" s="8">
        <v>312077</v>
      </c>
      <c r="E2138" s="8">
        <v>112533</v>
      </c>
      <c r="F2138" s="8">
        <v>0</v>
      </c>
      <c r="G2138" s="8">
        <v>0</v>
      </c>
      <c r="H2138" s="8">
        <v>0</v>
      </c>
      <c r="I2138" s="8" t="s">
        <v>4814</v>
      </c>
    </row>
    <row r="2139" spans="1:9">
      <c r="A2139" s="8">
        <v>300000316</v>
      </c>
      <c r="B2139" s="8" t="s">
        <v>8049</v>
      </c>
      <c r="C2139" s="8" t="s">
        <v>4676</v>
      </c>
      <c r="D2139" s="8">
        <v>0</v>
      </c>
      <c r="E2139" s="8">
        <v>300000316</v>
      </c>
      <c r="F2139" s="8">
        <v>0</v>
      </c>
      <c r="G2139" s="8">
        <v>0.26</v>
      </c>
      <c r="H2139" s="8">
        <v>0.17799999999999999</v>
      </c>
      <c r="I2139" s="8">
        <v>0</v>
      </c>
    </row>
    <row r="2140" spans="1:9">
      <c r="A2140" s="8">
        <v>300000318</v>
      </c>
      <c r="B2140" s="8" t="s">
        <v>8051</v>
      </c>
      <c r="C2140" s="8" t="s">
        <v>4676</v>
      </c>
      <c r="D2140" s="8">
        <v>0</v>
      </c>
      <c r="E2140" s="8">
        <v>300000318</v>
      </c>
      <c r="F2140" s="8">
        <v>0</v>
      </c>
      <c r="G2140" s="8">
        <v>0.26</v>
      </c>
      <c r="H2140" s="8">
        <v>0.17799999999999999</v>
      </c>
      <c r="I2140" s="8">
        <v>0</v>
      </c>
    </row>
    <row r="2141" spans="1:9">
      <c r="A2141" s="8">
        <v>300000315</v>
      </c>
      <c r="B2141" s="8" t="s">
        <v>8048</v>
      </c>
      <c r="C2141" s="8" t="s">
        <v>4676</v>
      </c>
      <c r="D2141" s="8">
        <v>0</v>
      </c>
      <c r="E2141" s="8">
        <v>300000315</v>
      </c>
      <c r="F2141" s="8">
        <v>0</v>
      </c>
      <c r="G2141" s="8">
        <v>0.26</v>
      </c>
      <c r="H2141" s="8">
        <v>0.17799999999999999</v>
      </c>
      <c r="I2141" s="8">
        <v>0</v>
      </c>
    </row>
    <row r="2142" spans="1:9">
      <c r="A2142" s="8">
        <v>112504</v>
      </c>
      <c r="B2142" s="8" t="s">
        <v>4888</v>
      </c>
      <c r="C2142" s="8" t="s">
        <v>4676</v>
      </c>
      <c r="D2142" s="8">
        <v>110230</v>
      </c>
      <c r="E2142" s="8">
        <v>112504</v>
      </c>
      <c r="F2142" s="8">
        <v>0</v>
      </c>
      <c r="G2142" s="8">
        <v>0</v>
      </c>
      <c r="H2142" s="8">
        <v>0</v>
      </c>
      <c r="I2142" s="8" t="s">
        <v>4814</v>
      </c>
    </row>
    <row r="2143" spans="1:9">
      <c r="A2143" s="8" t="s">
        <v>393</v>
      </c>
      <c r="B2143" s="8" t="s">
        <v>394</v>
      </c>
      <c r="C2143" s="8" t="s">
        <v>6076</v>
      </c>
      <c r="D2143" s="8">
        <v>9000746547</v>
      </c>
      <c r="E2143" s="8" t="s">
        <v>393</v>
      </c>
      <c r="F2143" s="8">
        <v>0</v>
      </c>
      <c r="G2143" s="8">
        <v>51.54</v>
      </c>
      <c r="H2143" s="8">
        <v>51.534999999999997</v>
      </c>
      <c r="I2143" s="8">
        <v>0</v>
      </c>
    </row>
    <row r="2144" spans="1:9">
      <c r="A2144" s="8" t="s">
        <v>582</v>
      </c>
      <c r="B2144" s="8" t="s">
        <v>583</v>
      </c>
      <c r="C2144" s="8" t="s">
        <v>6076</v>
      </c>
      <c r="D2144" s="8">
        <v>0</v>
      </c>
      <c r="E2144" s="8" t="s">
        <v>582</v>
      </c>
      <c r="F2144" s="8">
        <v>0</v>
      </c>
      <c r="G2144" s="8">
        <v>2.13</v>
      </c>
      <c r="H2144" s="8">
        <v>0</v>
      </c>
      <c r="I2144" s="8">
        <v>0</v>
      </c>
    </row>
    <row r="2145" spans="1:9">
      <c r="A2145" s="8">
        <v>355110009</v>
      </c>
      <c r="B2145" s="35" t="s">
        <v>3316</v>
      </c>
      <c r="C2145" s="8" t="s">
        <v>4676</v>
      </c>
      <c r="D2145" s="8">
        <v>0</v>
      </c>
      <c r="E2145" s="8">
        <v>355110009</v>
      </c>
      <c r="F2145" s="8">
        <v>0</v>
      </c>
      <c r="G2145" s="8">
        <v>0.05</v>
      </c>
      <c r="H2145" s="8">
        <v>8.0180000000000001E-2</v>
      </c>
      <c r="I2145" s="8" t="s">
        <v>8565</v>
      </c>
    </row>
    <row r="2146" spans="1:9">
      <c r="A2146" s="8" t="s">
        <v>1333</v>
      </c>
      <c r="B2146" s="8" t="s">
        <v>1334</v>
      </c>
      <c r="C2146" s="8" t="s">
        <v>6076</v>
      </c>
      <c r="D2146" s="8">
        <v>0</v>
      </c>
      <c r="E2146" s="8" t="s">
        <v>1333</v>
      </c>
      <c r="F2146" s="8">
        <v>0</v>
      </c>
      <c r="G2146" s="8">
        <v>8.1</v>
      </c>
      <c r="H2146" s="8">
        <v>0</v>
      </c>
      <c r="I2146" s="8">
        <v>0</v>
      </c>
    </row>
    <row r="2147" spans="1:9">
      <c r="A2147" s="8" t="s">
        <v>1612</v>
      </c>
      <c r="B2147" s="8" t="s">
        <v>1613</v>
      </c>
      <c r="C2147" s="8" t="s">
        <v>6076</v>
      </c>
      <c r="D2147" s="8">
        <v>0</v>
      </c>
      <c r="E2147" s="8" t="s">
        <v>1612</v>
      </c>
      <c r="F2147" s="8">
        <v>0</v>
      </c>
      <c r="G2147" s="8">
        <v>5.66</v>
      </c>
      <c r="H2147" s="8">
        <v>0</v>
      </c>
      <c r="I2147" s="8">
        <v>0</v>
      </c>
    </row>
    <row r="2148" spans="1:9">
      <c r="A2148" s="8" t="s">
        <v>1475</v>
      </c>
      <c r="B2148" s="8" t="s">
        <v>1476</v>
      </c>
      <c r="C2148" s="8" t="s">
        <v>6076</v>
      </c>
      <c r="D2148" s="8" t="s">
        <v>7042</v>
      </c>
      <c r="E2148" s="8" t="s">
        <v>1475</v>
      </c>
      <c r="F2148" s="8">
        <v>0</v>
      </c>
      <c r="G2148" s="8">
        <v>8.65</v>
      </c>
      <c r="H2148" s="8">
        <v>8.65</v>
      </c>
      <c r="I2148" s="8">
        <v>0</v>
      </c>
    </row>
    <row r="2149" spans="1:9">
      <c r="A2149" s="8">
        <v>132010078</v>
      </c>
      <c r="B2149" s="8" t="s">
        <v>5833</v>
      </c>
      <c r="C2149" s="8" t="s">
        <v>4676</v>
      </c>
      <c r="D2149" s="8">
        <v>5090471259</v>
      </c>
      <c r="E2149" s="8">
        <v>132010078</v>
      </c>
      <c r="F2149" s="8">
        <v>0</v>
      </c>
      <c r="G2149" s="8">
        <v>0</v>
      </c>
      <c r="H2149" s="8">
        <v>1.0000000000000001E-5</v>
      </c>
      <c r="I2149" s="8" t="s">
        <v>4732</v>
      </c>
    </row>
    <row r="2150" spans="1:9">
      <c r="A2150" s="8" t="s">
        <v>391</v>
      </c>
      <c r="B2150" s="8" t="s">
        <v>392</v>
      </c>
      <c r="C2150" s="8" t="s">
        <v>6076</v>
      </c>
      <c r="D2150" s="8">
        <v>9000732563</v>
      </c>
      <c r="E2150" s="8" t="s">
        <v>391</v>
      </c>
      <c r="F2150" s="8">
        <v>0</v>
      </c>
      <c r="G2150" s="8">
        <v>54.47</v>
      </c>
      <c r="H2150" s="8">
        <v>54.472000000000001</v>
      </c>
      <c r="I2150" s="8">
        <v>0</v>
      </c>
    </row>
    <row r="2151" spans="1:9">
      <c r="A2151" s="8" t="s">
        <v>395</v>
      </c>
      <c r="B2151" s="8" t="s">
        <v>396</v>
      </c>
      <c r="C2151" s="8" t="s">
        <v>6076</v>
      </c>
      <c r="D2151" s="8">
        <v>9000815189</v>
      </c>
      <c r="E2151" s="8" t="s">
        <v>395</v>
      </c>
      <c r="F2151" s="8">
        <v>0</v>
      </c>
      <c r="G2151" s="8">
        <v>8.66</v>
      </c>
      <c r="H2151" s="8">
        <v>8.657</v>
      </c>
      <c r="I2151" s="8">
        <v>0</v>
      </c>
    </row>
    <row r="2152" spans="1:9">
      <c r="A2152" s="8">
        <v>200510001</v>
      </c>
      <c r="B2152" s="8" t="s">
        <v>7163</v>
      </c>
      <c r="C2152" s="8" t="s">
        <v>4676</v>
      </c>
      <c r="D2152" s="8">
        <v>631485</v>
      </c>
      <c r="E2152" s="8">
        <v>200510001</v>
      </c>
      <c r="F2152" s="8">
        <v>0</v>
      </c>
      <c r="G2152" s="8">
        <v>1.56</v>
      </c>
      <c r="H2152" s="8">
        <v>1.56</v>
      </c>
      <c r="I2152" s="8">
        <v>0</v>
      </c>
    </row>
    <row r="2153" spans="1:9">
      <c r="A2153" s="8" t="s">
        <v>10968</v>
      </c>
      <c r="B2153" s="8" t="s">
        <v>6077</v>
      </c>
      <c r="C2153" s="8" t="s">
        <v>4676</v>
      </c>
      <c r="D2153" s="8">
        <v>9000706001</v>
      </c>
      <c r="E2153" s="8" t="s">
        <v>10968</v>
      </c>
      <c r="F2153" s="8">
        <v>0</v>
      </c>
      <c r="G2153" s="8">
        <v>0</v>
      </c>
      <c r="H2153" s="8">
        <v>0</v>
      </c>
      <c r="I2153" s="8" t="s">
        <v>6033</v>
      </c>
    </row>
    <row r="2154" spans="1:9">
      <c r="A2154" s="8" t="s">
        <v>693</v>
      </c>
      <c r="B2154" s="8" t="s">
        <v>694</v>
      </c>
      <c r="C2154" s="8" t="s">
        <v>6076</v>
      </c>
      <c r="D2154" s="8">
        <v>0</v>
      </c>
      <c r="E2154" s="8" t="s">
        <v>693</v>
      </c>
      <c r="F2154" s="8">
        <v>0</v>
      </c>
      <c r="G2154" s="8">
        <v>1.54</v>
      </c>
      <c r="H2154" s="8">
        <v>1.08128</v>
      </c>
      <c r="I2154" s="8">
        <v>0</v>
      </c>
    </row>
    <row r="2155" spans="1:9">
      <c r="A2155" s="8" t="s">
        <v>534</v>
      </c>
      <c r="B2155" s="8" t="s">
        <v>535</v>
      </c>
      <c r="C2155" s="8" t="s">
        <v>6076</v>
      </c>
      <c r="D2155" s="8">
        <v>0</v>
      </c>
      <c r="E2155" s="8" t="s">
        <v>534</v>
      </c>
      <c r="F2155" s="8">
        <v>0</v>
      </c>
      <c r="G2155" s="8">
        <v>1.05</v>
      </c>
      <c r="H2155" s="8">
        <v>0</v>
      </c>
      <c r="I2155" s="8">
        <v>0</v>
      </c>
    </row>
    <row r="2156" spans="1:9">
      <c r="A2156" s="8">
        <v>112133</v>
      </c>
      <c r="B2156" s="8" t="s">
        <v>4752</v>
      </c>
      <c r="C2156" s="8" t="s">
        <v>4676</v>
      </c>
      <c r="D2156" s="8">
        <v>629130</v>
      </c>
      <c r="E2156" s="8">
        <v>112133</v>
      </c>
      <c r="F2156" s="8">
        <v>0</v>
      </c>
      <c r="G2156" s="8">
        <v>0.1</v>
      </c>
      <c r="H2156" s="8">
        <v>0</v>
      </c>
      <c r="I2156" s="8" t="s">
        <v>4740</v>
      </c>
    </row>
    <row r="2157" spans="1:9">
      <c r="A2157" s="8">
        <v>208510015</v>
      </c>
      <c r="B2157" s="8" t="s">
        <v>7334</v>
      </c>
      <c r="C2157" s="8" t="s">
        <v>4676</v>
      </c>
      <c r="D2157" s="8">
        <v>241053</v>
      </c>
      <c r="E2157" s="8">
        <v>208510015</v>
      </c>
      <c r="F2157" s="8">
        <v>0</v>
      </c>
      <c r="G2157" s="8">
        <v>0</v>
      </c>
      <c r="H2157" s="8">
        <v>0</v>
      </c>
      <c r="I2157" s="8" t="s">
        <v>7245</v>
      </c>
    </row>
    <row r="2158" spans="1:9">
      <c r="A2158" s="8">
        <v>120010027</v>
      </c>
      <c r="B2158" s="8" t="s">
        <v>5093</v>
      </c>
      <c r="C2158" s="8" t="s">
        <v>4676</v>
      </c>
      <c r="D2158" s="8">
        <v>498251</v>
      </c>
      <c r="E2158" s="8">
        <v>120010027</v>
      </c>
      <c r="F2158" s="8">
        <v>0</v>
      </c>
      <c r="G2158" s="8">
        <v>0.14000000000000001</v>
      </c>
      <c r="H2158" s="8">
        <v>0</v>
      </c>
      <c r="I2158" s="8">
        <v>0</v>
      </c>
    </row>
    <row r="2159" spans="1:9">
      <c r="A2159" s="8">
        <v>120010029</v>
      </c>
      <c r="B2159" s="8" t="s">
        <v>5095</v>
      </c>
      <c r="C2159" s="8" t="s">
        <v>4676</v>
      </c>
      <c r="D2159" s="8">
        <v>508004</v>
      </c>
      <c r="E2159" s="8">
        <v>120010029</v>
      </c>
      <c r="F2159" s="8">
        <v>0</v>
      </c>
      <c r="G2159" s="8">
        <v>0.17</v>
      </c>
      <c r="H2159" s="8">
        <v>0.17</v>
      </c>
      <c r="I2159" s="8">
        <v>0</v>
      </c>
    </row>
    <row r="2160" spans="1:9">
      <c r="A2160" s="8" t="s">
        <v>731</v>
      </c>
      <c r="B2160" s="8" t="s">
        <v>732</v>
      </c>
      <c r="C2160" s="8" t="s">
        <v>6076</v>
      </c>
      <c r="D2160" s="8">
        <v>0</v>
      </c>
      <c r="E2160" s="8" t="s">
        <v>731</v>
      </c>
      <c r="F2160" s="8">
        <v>0</v>
      </c>
      <c r="G2160" s="8">
        <v>0</v>
      </c>
      <c r="H2160" s="8">
        <v>0</v>
      </c>
      <c r="I2160" s="8">
        <v>0</v>
      </c>
    </row>
    <row r="2161" spans="1:9">
      <c r="A2161" s="8" t="s">
        <v>532</v>
      </c>
      <c r="B2161" s="8" t="s">
        <v>533</v>
      </c>
      <c r="C2161" s="8" t="s">
        <v>6076</v>
      </c>
      <c r="D2161" s="8">
        <v>0</v>
      </c>
      <c r="E2161" s="8" t="s">
        <v>532</v>
      </c>
      <c r="F2161" s="8">
        <v>0</v>
      </c>
      <c r="G2161" s="8">
        <v>1.71</v>
      </c>
      <c r="H2161" s="8">
        <v>1.4410000000000001</v>
      </c>
      <c r="I2161" s="8">
        <v>0</v>
      </c>
    </row>
    <row r="2162" spans="1:9">
      <c r="A2162" s="8" t="s">
        <v>1545</v>
      </c>
      <c r="B2162" s="8" t="s">
        <v>1546</v>
      </c>
      <c r="C2162" s="8" t="s">
        <v>6076</v>
      </c>
      <c r="D2162" s="8" t="s">
        <v>7071</v>
      </c>
      <c r="E2162" s="8" t="s">
        <v>1545</v>
      </c>
      <c r="F2162" s="8">
        <v>0</v>
      </c>
      <c r="G2162" s="8">
        <v>16.579999999999998</v>
      </c>
      <c r="H2162" s="8">
        <v>0</v>
      </c>
      <c r="I2162" s="8">
        <v>0</v>
      </c>
    </row>
    <row r="2163" spans="1:9">
      <c r="A2163" s="8">
        <v>238010002</v>
      </c>
      <c r="B2163" s="8" t="s">
        <v>7533</v>
      </c>
      <c r="C2163" s="8" t="s">
        <v>4676</v>
      </c>
      <c r="D2163" s="8">
        <v>25152</v>
      </c>
      <c r="E2163" s="8">
        <v>238010002</v>
      </c>
      <c r="F2163" s="8">
        <v>0</v>
      </c>
      <c r="G2163" s="8">
        <v>0</v>
      </c>
      <c r="H2163" s="8">
        <v>0</v>
      </c>
      <c r="I2163" s="8" t="s">
        <v>7532</v>
      </c>
    </row>
    <row r="2164" spans="1:9">
      <c r="A2164" s="8">
        <v>132100031</v>
      </c>
      <c r="B2164" s="8" t="s">
        <v>2866</v>
      </c>
      <c r="C2164" s="8" t="s">
        <v>4676</v>
      </c>
      <c r="D2164" s="8">
        <v>8001208300</v>
      </c>
      <c r="E2164" s="8">
        <v>132100031</v>
      </c>
      <c r="F2164" s="8">
        <v>0</v>
      </c>
      <c r="G2164" s="8">
        <v>0.3</v>
      </c>
      <c r="H2164" s="8">
        <v>0.31731999999999999</v>
      </c>
      <c r="I2164" s="8">
        <v>0</v>
      </c>
    </row>
    <row r="2165" spans="1:9">
      <c r="A2165" s="8">
        <v>112493</v>
      </c>
      <c r="B2165" s="8" t="s">
        <v>4880</v>
      </c>
      <c r="C2165" s="8" t="s">
        <v>4676</v>
      </c>
      <c r="D2165" s="8">
        <v>110183</v>
      </c>
      <c r="E2165" s="8">
        <v>112493</v>
      </c>
      <c r="F2165" s="8">
        <v>0</v>
      </c>
      <c r="G2165" s="8">
        <v>0</v>
      </c>
      <c r="H2165" s="8">
        <v>0</v>
      </c>
      <c r="I2165" s="8" t="s">
        <v>4814</v>
      </c>
    </row>
    <row r="2166" spans="1:9">
      <c r="A2166" s="8">
        <v>132100032</v>
      </c>
      <c r="B2166" s="8" t="s">
        <v>2867</v>
      </c>
      <c r="C2166" s="8" t="s">
        <v>4676</v>
      </c>
      <c r="D2166" s="8">
        <v>8001208302</v>
      </c>
      <c r="E2166" s="8">
        <v>132100032</v>
      </c>
      <c r="F2166" s="8">
        <v>0</v>
      </c>
      <c r="G2166" s="8">
        <v>0.38</v>
      </c>
      <c r="H2166" s="8">
        <v>0.41414999999999996</v>
      </c>
      <c r="I2166" s="8">
        <v>0</v>
      </c>
    </row>
    <row r="2167" spans="1:9">
      <c r="A2167" s="8">
        <v>112573</v>
      </c>
      <c r="B2167" s="8" t="s">
        <v>4937</v>
      </c>
      <c r="C2167" s="8" t="s">
        <v>4676</v>
      </c>
      <c r="D2167" s="8">
        <v>409477</v>
      </c>
      <c r="E2167" s="8">
        <v>112573</v>
      </c>
      <c r="F2167" s="8">
        <v>0</v>
      </c>
      <c r="G2167" s="8">
        <v>1.43</v>
      </c>
      <c r="H2167" s="8">
        <v>0</v>
      </c>
      <c r="I2167" s="8">
        <v>0</v>
      </c>
    </row>
    <row r="2168" spans="1:9">
      <c r="A2168" s="8" t="s">
        <v>1229</v>
      </c>
      <c r="B2168" s="8" t="s">
        <v>1230</v>
      </c>
      <c r="C2168" s="8" t="s">
        <v>6076</v>
      </c>
      <c r="D2168" s="8">
        <v>9000909520</v>
      </c>
      <c r="E2168" s="8" t="s">
        <v>1229</v>
      </c>
      <c r="F2168" s="8">
        <v>0</v>
      </c>
      <c r="G2168" s="8">
        <v>3.56</v>
      </c>
      <c r="H2168" s="8">
        <v>0</v>
      </c>
      <c r="I2168" s="8">
        <v>0</v>
      </c>
    </row>
    <row r="2169" spans="1:9">
      <c r="A2169" s="8">
        <v>130100008</v>
      </c>
      <c r="B2169" s="8" t="s">
        <v>2626</v>
      </c>
      <c r="C2169" s="8" t="s">
        <v>4676</v>
      </c>
      <c r="D2169" s="8" t="s">
        <v>5558</v>
      </c>
      <c r="E2169" s="8">
        <v>130100008</v>
      </c>
      <c r="F2169" s="8">
        <v>0</v>
      </c>
      <c r="G2169" s="8">
        <v>7.0000000000000007E-2</v>
      </c>
      <c r="H2169" s="8">
        <v>9.4769999999999993E-2</v>
      </c>
      <c r="I2169" s="8" t="s">
        <v>5555</v>
      </c>
    </row>
    <row r="2170" spans="1:9">
      <c r="A2170" s="8">
        <v>139000</v>
      </c>
      <c r="B2170" s="8" t="s">
        <v>6187</v>
      </c>
      <c r="C2170" s="8" t="s">
        <v>4676</v>
      </c>
      <c r="D2170" s="8">
        <v>5009478682</v>
      </c>
      <c r="E2170" s="8">
        <v>139000</v>
      </c>
      <c r="F2170" s="8">
        <v>0</v>
      </c>
      <c r="G2170" s="8">
        <v>0.05</v>
      </c>
      <c r="H2170" s="8">
        <v>0</v>
      </c>
      <c r="I2170" s="8">
        <v>0</v>
      </c>
    </row>
    <row r="2171" spans="1:9">
      <c r="A2171" s="8">
        <v>355500014</v>
      </c>
      <c r="B2171" s="8" t="s">
        <v>8707</v>
      </c>
      <c r="C2171" s="8" t="s">
        <v>4676</v>
      </c>
      <c r="D2171" s="8" t="s">
        <v>8708</v>
      </c>
      <c r="E2171" s="8">
        <v>355500014</v>
      </c>
      <c r="F2171" s="8">
        <v>0</v>
      </c>
      <c r="G2171" s="8">
        <v>0.21</v>
      </c>
      <c r="H2171" s="8">
        <v>0.26136999999999999</v>
      </c>
      <c r="I2171" s="8" t="s">
        <v>8565</v>
      </c>
    </row>
    <row r="2172" spans="1:9">
      <c r="A2172" s="8" t="s">
        <v>1329</v>
      </c>
      <c r="B2172" s="8" t="s">
        <v>1330</v>
      </c>
      <c r="C2172" s="8" t="s">
        <v>6076</v>
      </c>
      <c r="D2172" s="8">
        <v>668</v>
      </c>
      <c r="E2172" s="8" t="s">
        <v>1329</v>
      </c>
      <c r="F2172" s="8">
        <v>0</v>
      </c>
      <c r="G2172" s="8">
        <v>4.68</v>
      </c>
      <c r="H2172" s="8">
        <v>4.72</v>
      </c>
      <c r="I2172" s="8">
        <v>0</v>
      </c>
    </row>
    <row r="2173" spans="1:9">
      <c r="A2173" s="8">
        <v>112556</v>
      </c>
      <c r="B2173" s="8" t="s">
        <v>4927</v>
      </c>
      <c r="C2173" s="8" t="s">
        <v>4676</v>
      </c>
      <c r="D2173" s="8">
        <v>409720</v>
      </c>
      <c r="E2173" s="8">
        <v>112556</v>
      </c>
      <c r="F2173" s="8">
        <v>0</v>
      </c>
      <c r="G2173" s="8">
        <v>0.56999999999999995</v>
      </c>
      <c r="H2173" s="8">
        <v>0</v>
      </c>
      <c r="I2173" s="8">
        <v>0</v>
      </c>
    </row>
    <row r="2174" spans="1:9">
      <c r="A2174" s="8">
        <v>150000067</v>
      </c>
      <c r="B2174" s="8" t="s">
        <v>3066</v>
      </c>
      <c r="C2174" s="8" t="s">
        <v>4676</v>
      </c>
      <c r="D2174" s="8" t="s">
        <v>6310</v>
      </c>
      <c r="E2174" s="8">
        <v>150000067</v>
      </c>
      <c r="F2174" s="8">
        <v>0</v>
      </c>
      <c r="G2174" s="8">
        <v>0.06</v>
      </c>
      <c r="H2174" s="8">
        <v>6.232E-2</v>
      </c>
      <c r="I2174" s="8" t="s">
        <v>2412</v>
      </c>
    </row>
    <row r="2175" spans="1:9">
      <c r="A2175" s="8" t="s">
        <v>11834</v>
      </c>
      <c r="B2175" s="8" t="s">
        <v>11835</v>
      </c>
      <c r="C2175" s="8" t="s">
        <v>6076</v>
      </c>
      <c r="D2175" s="8">
        <v>0</v>
      </c>
      <c r="E2175" s="8" t="s">
        <v>11834</v>
      </c>
      <c r="F2175" s="8">
        <v>0</v>
      </c>
      <c r="G2175" s="8">
        <v>0</v>
      </c>
      <c r="H2175" s="8">
        <v>1.0000000000000001E-5</v>
      </c>
      <c r="I2175" s="8">
        <v>0</v>
      </c>
    </row>
    <row r="2176" spans="1:9">
      <c r="A2176" s="8">
        <v>120010024</v>
      </c>
      <c r="B2176" s="8" t="s">
        <v>5089</v>
      </c>
      <c r="C2176" s="8" t="s">
        <v>4676</v>
      </c>
      <c r="D2176" s="8">
        <v>449940</v>
      </c>
      <c r="E2176" s="8">
        <v>120010024</v>
      </c>
      <c r="F2176" s="8">
        <v>0</v>
      </c>
      <c r="G2176" s="8">
        <v>0</v>
      </c>
      <c r="H2176" s="8">
        <v>0</v>
      </c>
      <c r="I2176" s="8" t="s">
        <v>5090</v>
      </c>
    </row>
    <row r="2177" spans="1:9">
      <c r="A2177" s="8">
        <v>132010406</v>
      </c>
      <c r="B2177" s="8" t="s">
        <v>6016</v>
      </c>
      <c r="C2177" s="8" t="s">
        <v>4676</v>
      </c>
      <c r="D2177" s="8">
        <v>9000776501</v>
      </c>
      <c r="E2177" s="8">
        <v>132010406</v>
      </c>
      <c r="F2177" s="8">
        <v>0</v>
      </c>
      <c r="G2177" s="8">
        <v>0.09</v>
      </c>
      <c r="H2177" s="8">
        <v>0</v>
      </c>
      <c r="I2177" s="8">
        <v>0</v>
      </c>
    </row>
    <row r="2178" spans="1:9">
      <c r="A2178" s="8" t="s">
        <v>1856</v>
      </c>
      <c r="B2178" s="8" t="s">
        <v>1857</v>
      </c>
      <c r="C2178" s="8" t="s">
        <v>7117</v>
      </c>
      <c r="D2178" s="8">
        <v>15308</v>
      </c>
      <c r="E2178" s="8" t="s">
        <v>1856</v>
      </c>
      <c r="F2178" s="8">
        <v>0</v>
      </c>
      <c r="G2178" s="8">
        <v>0.12</v>
      </c>
      <c r="H2178" s="8">
        <v>0</v>
      </c>
      <c r="I2178" s="8">
        <v>0</v>
      </c>
    </row>
    <row r="2179" spans="1:9">
      <c r="A2179" s="8" t="s">
        <v>13136</v>
      </c>
      <c r="B2179" s="8" t="s">
        <v>13137</v>
      </c>
      <c r="C2179" s="8" t="s">
        <v>6076</v>
      </c>
      <c r="D2179" s="8">
        <v>0</v>
      </c>
      <c r="E2179" s="8" t="s">
        <v>13136</v>
      </c>
      <c r="F2179" s="8">
        <v>0</v>
      </c>
      <c r="G2179" s="8">
        <v>0.1</v>
      </c>
      <c r="H2179" s="8">
        <v>0.1</v>
      </c>
      <c r="I2179" s="8">
        <v>0</v>
      </c>
    </row>
    <row r="2180" spans="1:9">
      <c r="A2180" s="8">
        <v>120310019</v>
      </c>
      <c r="B2180" s="8" t="s">
        <v>5166</v>
      </c>
      <c r="C2180" s="8" t="s">
        <v>4676</v>
      </c>
      <c r="D2180" s="8">
        <v>37336</v>
      </c>
      <c r="E2180" s="8">
        <v>120310019</v>
      </c>
      <c r="F2180" s="8">
        <v>0</v>
      </c>
      <c r="G2180" s="8">
        <v>0</v>
      </c>
      <c r="H2180" s="8">
        <v>0</v>
      </c>
      <c r="I2180" s="8" t="s">
        <v>2419</v>
      </c>
    </row>
    <row r="2181" spans="1:9">
      <c r="A2181" s="8">
        <v>355100048</v>
      </c>
      <c r="B2181" s="8" t="s">
        <v>3291</v>
      </c>
      <c r="C2181" s="8" t="s">
        <v>4676</v>
      </c>
      <c r="D2181" s="8" t="s">
        <v>8627</v>
      </c>
      <c r="E2181" s="8">
        <v>355100048</v>
      </c>
      <c r="F2181" s="8">
        <v>0</v>
      </c>
      <c r="G2181" s="8">
        <v>0.02</v>
      </c>
      <c r="H2181" s="8">
        <v>4.2810000000000001E-2</v>
      </c>
      <c r="I2181" s="8" t="s">
        <v>8565</v>
      </c>
    </row>
    <row r="2182" spans="1:9">
      <c r="A2182" s="8" t="s">
        <v>481</v>
      </c>
      <c r="B2182" s="8" t="s">
        <v>482</v>
      </c>
      <c r="C2182" s="8" t="s">
        <v>6076</v>
      </c>
      <c r="D2182" s="8" t="s">
        <v>6962</v>
      </c>
      <c r="E2182" s="8" t="s">
        <v>481</v>
      </c>
      <c r="F2182" s="8">
        <v>0</v>
      </c>
      <c r="G2182" s="8">
        <v>6.64</v>
      </c>
      <c r="H2182" s="8">
        <v>6.64</v>
      </c>
      <c r="I2182" s="8">
        <v>0</v>
      </c>
    </row>
    <row r="2183" spans="1:9">
      <c r="A2183" s="8">
        <v>132010403</v>
      </c>
      <c r="B2183" s="8" t="s">
        <v>6015</v>
      </c>
      <c r="C2183" s="8" t="s">
        <v>4676</v>
      </c>
      <c r="D2183" s="8">
        <v>9000788313</v>
      </c>
      <c r="E2183" s="8">
        <v>132010403</v>
      </c>
      <c r="F2183" s="8">
        <v>0</v>
      </c>
      <c r="G2183" s="8">
        <v>0.09</v>
      </c>
      <c r="H2183" s="8">
        <v>0</v>
      </c>
      <c r="I2183" s="8">
        <v>0</v>
      </c>
    </row>
    <row r="2184" spans="1:9">
      <c r="A2184" s="8" t="s">
        <v>1634</v>
      </c>
      <c r="B2184" s="8" t="s">
        <v>1635</v>
      </c>
      <c r="C2184" s="8" t="s">
        <v>6076</v>
      </c>
      <c r="D2184" s="8" t="s">
        <v>7096</v>
      </c>
      <c r="E2184" s="8" t="s">
        <v>1634</v>
      </c>
      <c r="F2184" s="8">
        <v>0</v>
      </c>
      <c r="G2184" s="8">
        <v>4.74</v>
      </c>
      <c r="H2184" s="8">
        <v>0</v>
      </c>
      <c r="I2184" s="8">
        <v>0</v>
      </c>
    </row>
    <row r="2185" spans="1:9">
      <c r="A2185" s="8" t="s">
        <v>12826</v>
      </c>
      <c r="B2185" s="8" t="s">
        <v>12827</v>
      </c>
      <c r="C2185" s="8" t="s">
        <v>6076</v>
      </c>
      <c r="D2185" s="8" t="s">
        <v>6941</v>
      </c>
      <c r="E2185" s="8" t="s">
        <v>12826</v>
      </c>
      <c r="F2185" s="8">
        <v>0</v>
      </c>
      <c r="G2185" s="8">
        <v>22.53</v>
      </c>
      <c r="H2185" s="8">
        <v>22.53</v>
      </c>
      <c r="I2185" s="8">
        <v>0</v>
      </c>
    </row>
    <row r="2186" spans="1:9">
      <c r="A2186" s="8" t="s">
        <v>13130</v>
      </c>
      <c r="B2186" s="8" t="s">
        <v>13131</v>
      </c>
      <c r="C2186" s="8" t="s">
        <v>4676</v>
      </c>
      <c r="D2186" s="8">
        <v>0</v>
      </c>
      <c r="E2186" s="8" t="s">
        <v>13130</v>
      </c>
      <c r="F2186" s="8">
        <v>0</v>
      </c>
      <c r="G2186" s="8">
        <v>0</v>
      </c>
      <c r="H2186" s="8">
        <v>0</v>
      </c>
      <c r="I2186" s="8">
        <v>0</v>
      </c>
    </row>
    <row r="2187" spans="1:9">
      <c r="A2187" s="8" t="s">
        <v>771</v>
      </c>
      <c r="B2187" s="8" t="s">
        <v>772</v>
      </c>
      <c r="C2187" s="8" t="s">
        <v>6076</v>
      </c>
      <c r="D2187" s="8">
        <v>0</v>
      </c>
      <c r="E2187" s="8" t="s">
        <v>771</v>
      </c>
      <c r="F2187" s="8">
        <v>0</v>
      </c>
      <c r="G2187" s="8">
        <v>2.38</v>
      </c>
      <c r="H2187" s="8">
        <v>2.38</v>
      </c>
      <c r="I2187" s="8">
        <v>0</v>
      </c>
    </row>
    <row r="2188" spans="1:9">
      <c r="A2188" s="8">
        <v>112541</v>
      </c>
      <c r="B2188" s="8" t="s">
        <v>4915</v>
      </c>
      <c r="C2188" s="8" t="s">
        <v>4676</v>
      </c>
      <c r="D2188" s="8">
        <v>294109</v>
      </c>
      <c r="E2188" s="8">
        <v>112541</v>
      </c>
      <c r="F2188" s="8">
        <v>0</v>
      </c>
      <c r="G2188" s="8">
        <v>1.5</v>
      </c>
      <c r="H2188" s="8">
        <v>1.47</v>
      </c>
      <c r="I2188" s="8" t="s">
        <v>4768</v>
      </c>
    </row>
    <row r="2189" spans="1:9">
      <c r="A2189" s="8" t="s">
        <v>12842</v>
      </c>
      <c r="B2189" s="8" t="s">
        <v>12843</v>
      </c>
      <c r="C2189" s="8" t="s">
        <v>4676</v>
      </c>
      <c r="D2189" s="8">
        <v>0</v>
      </c>
      <c r="E2189" s="8" t="s">
        <v>12842</v>
      </c>
      <c r="F2189" s="8">
        <v>0</v>
      </c>
      <c r="G2189" s="8">
        <v>0</v>
      </c>
      <c r="H2189" s="8">
        <v>0</v>
      </c>
      <c r="I2189" s="8" t="s">
        <v>12841</v>
      </c>
    </row>
    <row r="2190" spans="1:9">
      <c r="A2190" s="8">
        <v>120010022</v>
      </c>
      <c r="B2190" s="8" t="s">
        <v>5088</v>
      </c>
      <c r="C2190" s="8" t="s">
        <v>4676</v>
      </c>
      <c r="D2190" s="8">
        <v>374951</v>
      </c>
      <c r="E2190" s="8">
        <v>120010022</v>
      </c>
      <c r="F2190" s="8">
        <v>0</v>
      </c>
      <c r="G2190" s="8">
        <v>0</v>
      </c>
      <c r="H2190" s="8">
        <v>0</v>
      </c>
      <c r="I2190" s="8" t="s">
        <v>2055</v>
      </c>
    </row>
    <row r="2191" spans="1:9">
      <c r="A2191" s="8" t="s">
        <v>1143</v>
      </c>
      <c r="B2191" s="8" t="s">
        <v>1144</v>
      </c>
      <c r="C2191" s="8" t="s">
        <v>6076</v>
      </c>
      <c r="D2191" s="8">
        <v>5090476917</v>
      </c>
      <c r="E2191" s="8" t="s">
        <v>1143</v>
      </c>
      <c r="F2191" s="8">
        <v>0</v>
      </c>
      <c r="G2191" s="8">
        <v>22.04</v>
      </c>
      <c r="H2191" s="8">
        <v>0</v>
      </c>
      <c r="I2191" s="8">
        <v>0</v>
      </c>
    </row>
    <row r="2192" spans="1:9">
      <c r="A2192" s="8">
        <v>213510001</v>
      </c>
      <c r="B2192" s="8" t="s">
        <v>7400</v>
      </c>
      <c r="C2192" s="8" t="s">
        <v>4676</v>
      </c>
      <c r="D2192" s="8">
        <v>0</v>
      </c>
      <c r="E2192" s="8">
        <v>213510001</v>
      </c>
      <c r="F2192" s="8">
        <v>0</v>
      </c>
      <c r="G2192" s="8">
        <v>0</v>
      </c>
      <c r="H2192" s="8">
        <v>0</v>
      </c>
      <c r="I2192" s="8">
        <v>0</v>
      </c>
    </row>
    <row r="2193" spans="1:9">
      <c r="A2193" s="8" t="s">
        <v>1043</v>
      </c>
      <c r="B2193" s="8" t="s">
        <v>1044</v>
      </c>
      <c r="C2193" s="8" t="s">
        <v>6076</v>
      </c>
      <c r="D2193" s="8">
        <v>5090466196</v>
      </c>
      <c r="E2193" s="8" t="s">
        <v>1043</v>
      </c>
      <c r="F2193" s="8">
        <v>0</v>
      </c>
      <c r="G2193" s="8">
        <v>6.49</v>
      </c>
      <c r="H2193" s="8">
        <v>0</v>
      </c>
      <c r="I2193" s="8">
        <v>0</v>
      </c>
    </row>
    <row r="2194" spans="1:9">
      <c r="A2194" s="8">
        <v>300000324</v>
      </c>
      <c r="B2194" s="8" t="s">
        <v>8059</v>
      </c>
      <c r="C2194" s="8" t="s">
        <v>4676</v>
      </c>
      <c r="D2194" s="8">
        <v>0</v>
      </c>
      <c r="E2194" s="8">
        <v>300000324</v>
      </c>
      <c r="F2194" s="8">
        <v>0</v>
      </c>
      <c r="G2194" s="8">
        <v>0.3</v>
      </c>
      <c r="H2194" s="8">
        <v>0.19600000000000001</v>
      </c>
      <c r="I2194" s="8">
        <v>0</v>
      </c>
    </row>
    <row r="2195" spans="1:9">
      <c r="A2195" s="8" t="s">
        <v>785</v>
      </c>
      <c r="B2195" s="8" t="s">
        <v>786</v>
      </c>
      <c r="C2195" s="8" t="s">
        <v>6076</v>
      </c>
      <c r="D2195" s="8">
        <v>0</v>
      </c>
      <c r="E2195" s="8" t="s">
        <v>785</v>
      </c>
      <c r="F2195" s="8">
        <v>0</v>
      </c>
      <c r="G2195" s="8">
        <v>2.2999999999999998</v>
      </c>
      <c r="H2195" s="8">
        <v>1.9146500000000002</v>
      </c>
      <c r="I2195" s="8">
        <v>0</v>
      </c>
    </row>
    <row r="2196" spans="1:9">
      <c r="A2196" s="8">
        <v>355500010</v>
      </c>
      <c r="B2196" s="8" t="s">
        <v>8699</v>
      </c>
      <c r="C2196" s="8" t="s">
        <v>4676</v>
      </c>
      <c r="D2196" s="8" t="s">
        <v>8700</v>
      </c>
      <c r="E2196" s="8">
        <v>355500010</v>
      </c>
      <c r="F2196" s="8">
        <v>0</v>
      </c>
      <c r="G2196" s="8">
        <v>0.28999999999999998</v>
      </c>
      <c r="H2196" s="8">
        <v>0.42214999999999997</v>
      </c>
      <c r="I2196" s="8" t="s">
        <v>8565</v>
      </c>
    </row>
    <row r="2197" spans="1:9">
      <c r="A2197" s="8" t="s">
        <v>4621</v>
      </c>
      <c r="B2197" s="8" t="s">
        <v>12808</v>
      </c>
      <c r="C2197" s="8" t="s">
        <v>4676</v>
      </c>
      <c r="D2197" s="8">
        <v>408213</v>
      </c>
      <c r="E2197" s="8" t="s">
        <v>4621</v>
      </c>
      <c r="F2197" s="8">
        <v>0</v>
      </c>
      <c r="G2197" s="8">
        <v>0.13</v>
      </c>
      <c r="H2197" s="8">
        <v>0.13</v>
      </c>
      <c r="I2197" s="8" t="s">
        <v>5064</v>
      </c>
    </row>
    <row r="2198" spans="1:9">
      <c r="A2198" s="8">
        <v>112458</v>
      </c>
      <c r="B2198" s="8" t="s">
        <v>4866</v>
      </c>
      <c r="C2198" s="8" t="s">
        <v>4676</v>
      </c>
      <c r="D2198" s="8">
        <v>110223</v>
      </c>
      <c r="E2198" s="8">
        <v>112458</v>
      </c>
      <c r="F2198" s="8">
        <v>0</v>
      </c>
      <c r="G2198" s="8">
        <v>0</v>
      </c>
      <c r="H2198" s="8">
        <v>0</v>
      </c>
      <c r="I2198" s="8">
        <v>0</v>
      </c>
    </row>
    <row r="2199" spans="1:9">
      <c r="A2199" s="8" t="s">
        <v>12879</v>
      </c>
      <c r="B2199" s="8" t="s">
        <v>12880</v>
      </c>
      <c r="C2199" s="8" t="s">
        <v>4676</v>
      </c>
      <c r="D2199" s="8">
        <v>0</v>
      </c>
      <c r="E2199" s="8" t="s">
        <v>12879</v>
      </c>
      <c r="F2199" s="8">
        <v>0</v>
      </c>
      <c r="G2199" s="8">
        <v>0</v>
      </c>
      <c r="H2199" s="8">
        <v>0</v>
      </c>
      <c r="I2199" s="8" t="s">
        <v>1974</v>
      </c>
    </row>
    <row r="2200" spans="1:9">
      <c r="A2200" s="8" t="s">
        <v>871</v>
      </c>
      <c r="B2200" s="8" t="s">
        <v>872</v>
      </c>
      <c r="C2200" s="8" t="s">
        <v>6076</v>
      </c>
      <c r="D2200" s="8">
        <v>15300820</v>
      </c>
      <c r="E2200" s="8" t="s">
        <v>871</v>
      </c>
      <c r="F2200" s="8">
        <v>0</v>
      </c>
      <c r="G2200" s="8">
        <v>2.78</v>
      </c>
      <c r="H2200" s="8">
        <v>0</v>
      </c>
      <c r="I2200" s="8">
        <v>0</v>
      </c>
    </row>
    <row r="2201" spans="1:9">
      <c r="A2201" s="8" t="s">
        <v>13978</v>
      </c>
      <c r="B2201" s="8" t="s">
        <v>13979</v>
      </c>
      <c r="C2201" s="8" t="s">
        <v>6076</v>
      </c>
      <c r="D2201" s="8">
        <v>0</v>
      </c>
      <c r="E2201" s="8" t="s">
        <v>13978</v>
      </c>
      <c r="F2201" s="8">
        <v>0</v>
      </c>
      <c r="G2201" s="8">
        <v>2.83</v>
      </c>
      <c r="H2201" s="8">
        <v>2.8</v>
      </c>
      <c r="I2201" s="8">
        <v>0</v>
      </c>
    </row>
    <row r="2202" spans="1:9">
      <c r="A2202" s="8">
        <v>132100047</v>
      </c>
      <c r="B2202" s="8" t="s">
        <v>2870</v>
      </c>
      <c r="C2202" s="8" t="s">
        <v>4676</v>
      </c>
      <c r="D2202" s="8">
        <v>8001226198</v>
      </c>
      <c r="E2202" s="8">
        <v>132100047</v>
      </c>
      <c r="F2202" s="8">
        <v>0</v>
      </c>
      <c r="G2202" s="8">
        <v>0.44</v>
      </c>
      <c r="H2202" s="8">
        <v>0.46285000000000004</v>
      </c>
      <c r="I2202" s="8" t="s">
        <v>6038</v>
      </c>
    </row>
    <row r="2203" spans="1:9">
      <c r="A2203" s="8" t="s">
        <v>1297</v>
      </c>
      <c r="B2203" s="8" t="s">
        <v>1298</v>
      </c>
      <c r="C2203" s="8" t="s">
        <v>6076</v>
      </c>
      <c r="D2203" s="8">
        <v>9001264397</v>
      </c>
      <c r="E2203" s="8" t="s">
        <v>1297</v>
      </c>
      <c r="F2203" s="8">
        <v>0</v>
      </c>
      <c r="G2203" s="8">
        <v>2.5</v>
      </c>
      <c r="H2203" s="8">
        <v>2.5</v>
      </c>
      <c r="I2203" s="8">
        <v>0</v>
      </c>
    </row>
    <row r="2204" spans="1:9">
      <c r="A2204" s="8">
        <v>355100041</v>
      </c>
      <c r="B2204" s="8" t="s">
        <v>3283</v>
      </c>
      <c r="C2204" s="8" t="s">
        <v>4676</v>
      </c>
      <c r="D2204" s="8" t="s">
        <v>8622</v>
      </c>
      <c r="E2204" s="8">
        <v>355100041</v>
      </c>
      <c r="F2204" s="8">
        <v>0</v>
      </c>
      <c r="G2204" s="8">
        <v>0.06</v>
      </c>
      <c r="H2204" s="8">
        <v>8.1110000000000002E-2</v>
      </c>
      <c r="I2204" s="8" t="s">
        <v>8565</v>
      </c>
    </row>
    <row r="2205" spans="1:9">
      <c r="A2205" s="8">
        <v>355100055</v>
      </c>
      <c r="B2205" s="8" t="s">
        <v>3299</v>
      </c>
      <c r="C2205" s="8" t="s">
        <v>4676</v>
      </c>
      <c r="D2205" s="8" t="s">
        <v>8634</v>
      </c>
      <c r="E2205" s="8">
        <v>355100055</v>
      </c>
      <c r="F2205" s="8">
        <v>0</v>
      </c>
      <c r="G2205" s="8">
        <v>7.0000000000000007E-2</v>
      </c>
      <c r="H2205" s="8">
        <v>9.5039999999999999E-2</v>
      </c>
      <c r="I2205" s="8" t="s">
        <v>8565</v>
      </c>
    </row>
    <row r="2206" spans="1:9">
      <c r="A2206" s="8">
        <v>200500024</v>
      </c>
      <c r="B2206" s="8" t="s">
        <v>7148</v>
      </c>
      <c r="C2206" s="8" t="s">
        <v>4676</v>
      </c>
      <c r="D2206" s="8">
        <v>565712</v>
      </c>
      <c r="E2206" s="8">
        <v>200500024</v>
      </c>
      <c r="F2206" s="8">
        <v>0</v>
      </c>
      <c r="G2206" s="8">
        <v>0.13</v>
      </c>
      <c r="H2206" s="8">
        <v>0</v>
      </c>
      <c r="I2206" s="8" t="s">
        <v>3577</v>
      </c>
    </row>
    <row r="2207" spans="1:9" ht="28.5">
      <c r="A2207" s="8" t="s">
        <v>13675</v>
      </c>
      <c r="B2207" s="35" t="s">
        <v>13676</v>
      </c>
      <c r="C2207" s="8" t="s">
        <v>4676</v>
      </c>
      <c r="D2207" s="8">
        <v>0</v>
      </c>
      <c r="E2207" s="8" t="s">
        <v>13675</v>
      </c>
      <c r="F2207" s="8">
        <v>0</v>
      </c>
      <c r="G2207" s="8">
        <v>0.01</v>
      </c>
      <c r="H2207" s="8">
        <v>5.0000000000000001E-3</v>
      </c>
      <c r="I2207" s="8">
        <v>0</v>
      </c>
    </row>
    <row r="2208" spans="1:9">
      <c r="A2208" s="8" t="s">
        <v>1307</v>
      </c>
      <c r="B2208" s="8" t="s">
        <v>1308</v>
      </c>
      <c r="C2208" s="8" t="s">
        <v>6076</v>
      </c>
      <c r="D2208" s="8">
        <v>499975</v>
      </c>
      <c r="E2208" s="8" t="s">
        <v>1307</v>
      </c>
      <c r="F2208" s="8">
        <v>0</v>
      </c>
      <c r="G2208" s="8">
        <v>5.2</v>
      </c>
      <c r="H2208" s="8">
        <v>5.2</v>
      </c>
      <c r="I2208" s="8">
        <v>0</v>
      </c>
    </row>
    <row r="2209" spans="1:9">
      <c r="A2209" s="8" t="s">
        <v>827</v>
      </c>
      <c r="B2209" s="8" t="s">
        <v>828</v>
      </c>
      <c r="C2209" s="8" t="s">
        <v>6076</v>
      </c>
      <c r="D2209" s="8">
        <v>0</v>
      </c>
      <c r="E2209" s="8" t="s">
        <v>827</v>
      </c>
      <c r="F2209" s="8">
        <v>0</v>
      </c>
      <c r="G2209" s="8">
        <v>2.71</v>
      </c>
      <c r="H2209" s="8">
        <v>0</v>
      </c>
      <c r="I2209" s="8">
        <v>0</v>
      </c>
    </row>
    <row r="2210" spans="1:9">
      <c r="A2210" s="8">
        <v>300000187</v>
      </c>
      <c r="B2210" s="8" t="s">
        <v>7912</v>
      </c>
      <c r="C2210" s="8" t="s">
        <v>4676</v>
      </c>
      <c r="D2210" s="8">
        <v>0</v>
      </c>
      <c r="E2210" s="8">
        <v>300000187</v>
      </c>
      <c r="F2210" s="8">
        <v>0</v>
      </c>
      <c r="G2210" s="8">
        <v>3.96</v>
      </c>
      <c r="H2210" s="8">
        <v>3.96</v>
      </c>
      <c r="I2210" s="8">
        <v>0</v>
      </c>
    </row>
    <row r="2211" spans="1:9">
      <c r="A2211" s="8" t="s">
        <v>13718</v>
      </c>
      <c r="B2211" s="8" t="s">
        <v>13719</v>
      </c>
      <c r="C2211" s="8" t="s">
        <v>6076</v>
      </c>
      <c r="D2211" s="8">
        <v>0</v>
      </c>
      <c r="E2211" s="8" t="s">
        <v>13718</v>
      </c>
      <c r="F2211" s="8">
        <v>0</v>
      </c>
      <c r="G2211" s="8">
        <v>1.49</v>
      </c>
      <c r="H2211" s="8">
        <v>1.49</v>
      </c>
      <c r="I2211" s="8">
        <v>0</v>
      </c>
    </row>
    <row r="2212" spans="1:9">
      <c r="A2212" s="8" t="s">
        <v>13111</v>
      </c>
      <c r="B2212" s="8" t="s">
        <v>13112</v>
      </c>
      <c r="C2212" s="8" t="s">
        <v>6076</v>
      </c>
      <c r="D2212" s="8" t="s">
        <v>13113</v>
      </c>
      <c r="E2212" s="8" t="s">
        <v>13111</v>
      </c>
      <c r="F2212" s="8">
        <v>0</v>
      </c>
      <c r="G2212" s="8">
        <v>16.75</v>
      </c>
      <c r="H2212" s="8">
        <v>16.75</v>
      </c>
      <c r="I2212" s="8">
        <v>0</v>
      </c>
    </row>
    <row r="2213" spans="1:9">
      <c r="A2213" s="8" t="s">
        <v>1139</v>
      </c>
      <c r="B2213" s="8" t="s">
        <v>1140</v>
      </c>
      <c r="C2213" s="8" t="s">
        <v>6076</v>
      </c>
      <c r="D2213" s="8">
        <v>0</v>
      </c>
      <c r="E2213" s="8" t="s">
        <v>1139</v>
      </c>
      <c r="F2213" s="8">
        <v>0</v>
      </c>
      <c r="G2213" s="8">
        <v>3</v>
      </c>
      <c r="H2213" s="8">
        <v>0</v>
      </c>
      <c r="I2213" s="8">
        <v>0</v>
      </c>
    </row>
    <row r="2214" spans="1:9">
      <c r="A2214" s="8">
        <v>112420</v>
      </c>
      <c r="B2214" s="8" t="s">
        <v>4853</v>
      </c>
      <c r="C2214" s="8" t="s">
        <v>4676</v>
      </c>
      <c r="D2214" s="8">
        <v>587485</v>
      </c>
      <c r="E2214" s="8">
        <v>112420</v>
      </c>
      <c r="F2214" s="8">
        <v>0</v>
      </c>
      <c r="G2214" s="8">
        <v>0</v>
      </c>
      <c r="H2214" s="8">
        <v>0</v>
      </c>
      <c r="I2214" s="8" t="s">
        <v>4814</v>
      </c>
    </row>
    <row r="2215" spans="1:9">
      <c r="A2215" s="8" t="s">
        <v>12908</v>
      </c>
      <c r="B2215" s="8" t="s">
        <v>12909</v>
      </c>
      <c r="C2215" s="8" t="s">
        <v>4676</v>
      </c>
      <c r="D2215" s="8">
        <v>0</v>
      </c>
      <c r="E2215" s="8" t="s">
        <v>12908</v>
      </c>
      <c r="F2215" s="8">
        <v>0</v>
      </c>
      <c r="G2215" s="8">
        <v>0</v>
      </c>
      <c r="H2215" s="8">
        <v>0</v>
      </c>
      <c r="I2215" s="8" t="s">
        <v>12907</v>
      </c>
    </row>
    <row r="2216" spans="1:9">
      <c r="A2216" s="8">
        <v>112489</v>
      </c>
      <c r="B2216" s="8" t="s">
        <v>4877</v>
      </c>
      <c r="C2216" s="8" t="s">
        <v>4676</v>
      </c>
      <c r="D2216" s="8">
        <v>138076</v>
      </c>
      <c r="E2216" s="8">
        <v>112489</v>
      </c>
      <c r="F2216" s="8">
        <v>0</v>
      </c>
      <c r="G2216" s="8">
        <v>0</v>
      </c>
      <c r="H2216" s="8">
        <v>0</v>
      </c>
      <c r="I2216" s="8" t="s">
        <v>4755</v>
      </c>
    </row>
    <row r="2217" spans="1:9">
      <c r="A2217" s="8">
        <v>355500006</v>
      </c>
      <c r="B2217" s="8" t="s">
        <v>8691</v>
      </c>
      <c r="C2217" s="8" t="s">
        <v>4676</v>
      </c>
      <c r="D2217" s="8" t="s">
        <v>8692</v>
      </c>
      <c r="E2217" s="8">
        <v>355500006</v>
      </c>
      <c r="F2217" s="8">
        <v>0</v>
      </c>
      <c r="G2217" s="8">
        <v>0.37</v>
      </c>
      <c r="H2217" s="8">
        <v>0.46256000000000003</v>
      </c>
      <c r="I2217" s="8" t="s">
        <v>8565</v>
      </c>
    </row>
    <row r="2218" spans="1:9">
      <c r="A2218" s="8">
        <v>355100038</v>
      </c>
      <c r="B2218" s="8" t="s">
        <v>3280</v>
      </c>
      <c r="C2218" s="8" t="s">
        <v>4676</v>
      </c>
      <c r="D2218" s="8" t="s">
        <v>8619</v>
      </c>
      <c r="E2218" s="8">
        <v>355100038</v>
      </c>
      <c r="F2218" s="8">
        <v>0</v>
      </c>
      <c r="G2218" s="8">
        <v>0.01</v>
      </c>
      <c r="H2218" s="8">
        <v>8.0879999999999994E-2</v>
      </c>
      <c r="I2218" s="8" t="s">
        <v>8565</v>
      </c>
    </row>
    <row r="2219" spans="1:9">
      <c r="A2219" s="8" t="s">
        <v>837</v>
      </c>
      <c r="B2219" s="8" t="s">
        <v>838</v>
      </c>
      <c r="C2219" s="8" t="s">
        <v>6076</v>
      </c>
      <c r="D2219" s="8">
        <v>0</v>
      </c>
      <c r="E2219" s="8" t="s">
        <v>837</v>
      </c>
      <c r="F2219" s="8">
        <v>0</v>
      </c>
      <c r="G2219" s="8">
        <v>3.04</v>
      </c>
      <c r="H2219" s="8">
        <v>0</v>
      </c>
      <c r="I2219" s="8">
        <v>0</v>
      </c>
    </row>
    <row r="2220" spans="1:9">
      <c r="A2220" s="8" t="s">
        <v>1313</v>
      </c>
      <c r="B2220" s="35" t="s">
        <v>1314</v>
      </c>
      <c r="C2220" s="8" t="s">
        <v>6076</v>
      </c>
      <c r="D2220" s="8">
        <v>0</v>
      </c>
      <c r="E2220" s="8" t="s">
        <v>1313</v>
      </c>
      <c r="F2220" s="8">
        <v>0</v>
      </c>
      <c r="G2220" s="8">
        <v>5.15</v>
      </c>
      <c r="H2220" s="8">
        <v>5.21</v>
      </c>
      <c r="I2220" s="8">
        <v>0</v>
      </c>
    </row>
    <row r="2221" spans="1:9" ht="28.5">
      <c r="A2221" s="8" t="s">
        <v>486</v>
      </c>
      <c r="B2221" s="35" t="s">
        <v>487</v>
      </c>
      <c r="C2221" s="8" t="s">
        <v>6076</v>
      </c>
      <c r="D2221" s="8" t="s">
        <v>6963</v>
      </c>
      <c r="E2221" s="8" t="s">
        <v>486</v>
      </c>
      <c r="F2221" s="8">
        <v>0</v>
      </c>
      <c r="G2221" s="8">
        <v>43.85</v>
      </c>
      <c r="H2221" s="8">
        <v>43.85</v>
      </c>
      <c r="I2221" s="8">
        <v>0</v>
      </c>
    </row>
    <row r="2222" spans="1:9">
      <c r="A2222" s="8">
        <v>112372</v>
      </c>
      <c r="B2222" s="8" t="s">
        <v>4833</v>
      </c>
      <c r="C2222" s="8" t="s">
        <v>4676</v>
      </c>
      <c r="D2222" s="8">
        <v>620712</v>
      </c>
      <c r="E2222" s="8">
        <v>112372</v>
      </c>
      <c r="F2222" s="8">
        <v>0</v>
      </c>
      <c r="G2222" s="8">
        <v>0.09</v>
      </c>
      <c r="H2222" s="8">
        <v>7.1919999999999998E-2</v>
      </c>
      <c r="I2222" s="8" t="s">
        <v>4740</v>
      </c>
    </row>
    <row r="2223" spans="1:9">
      <c r="A2223" s="8" t="s">
        <v>295</v>
      </c>
      <c r="B2223" s="8" t="s">
        <v>296</v>
      </c>
      <c r="C2223" s="8" t="s">
        <v>6076</v>
      </c>
      <c r="D2223" s="8">
        <v>9000815157</v>
      </c>
      <c r="E2223" s="8" t="s">
        <v>295</v>
      </c>
      <c r="F2223" s="8">
        <v>0</v>
      </c>
      <c r="G2223" s="8">
        <v>32.950000000000003</v>
      </c>
      <c r="H2223" s="8">
        <v>32.945</v>
      </c>
      <c r="I2223" s="8">
        <v>0</v>
      </c>
    </row>
    <row r="2224" spans="1:9">
      <c r="A2224" s="8" t="s">
        <v>1131</v>
      </c>
      <c r="B2224" s="8" t="s">
        <v>1132</v>
      </c>
      <c r="C2224" s="8" t="s">
        <v>6076</v>
      </c>
      <c r="D2224" s="8">
        <v>5091432605</v>
      </c>
      <c r="E2224" s="8" t="s">
        <v>1131</v>
      </c>
      <c r="F2224" s="8">
        <v>0</v>
      </c>
      <c r="G2224" s="8">
        <v>2.0099999999999998</v>
      </c>
      <c r="H2224" s="8">
        <v>2.3986100000000001</v>
      </c>
      <c r="I2224" s="8">
        <v>0</v>
      </c>
    </row>
    <row r="2225" spans="1:9">
      <c r="A2225" s="8" t="s">
        <v>741</v>
      </c>
      <c r="B2225" s="8" t="s">
        <v>742</v>
      </c>
      <c r="C2225" s="8" t="s">
        <v>6076</v>
      </c>
      <c r="D2225" s="8">
        <v>0</v>
      </c>
      <c r="E2225" s="8" t="s">
        <v>741</v>
      </c>
      <c r="F2225" s="8">
        <v>0</v>
      </c>
      <c r="G2225" s="8">
        <v>3</v>
      </c>
      <c r="H2225" s="8">
        <v>3</v>
      </c>
      <c r="I2225" s="8">
        <v>0</v>
      </c>
    </row>
    <row r="2226" spans="1:9">
      <c r="A2226" s="8" t="s">
        <v>1513</v>
      </c>
      <c r="B2226" s="8" t="s">
        <v>1514</v>
      </c>
      <c r="C2226" s="8" t="s">
        <v>6076</v>
      </c>
      <c r="D2226" s="8" t="s">
        <v>7058</v>
      </c>
      <c r="E2226" s="8" t="s">
        <v>1513</v>
      </c>
      <c r="F2226" s="8">
        <v>0</v>
      </c>
      <c r="G2226" s="8">
        <v>11.65</v>
      </c>
      <c r="H2226" s="8">
        <v>11.65</v>
      </c>
      <c r="I2226" s="8">
        <v>0</v>
      </c>
    </row>
    <row r="2227" spans="1:9">
      <c r="A2227" s="8">
        <v>120010016</v>
      </c>
      <c r="B2227" s="8" t="s">
        <v>5082</v>
      </c>
      <c r="C2227" s="8" t="s">
        <v>4676</v>
      </c>
      <c r="D2227" s="8">
        <v>490322</v>
      </c>
      <c r="E2227" s="8">
        <v>120010016</v>
      </c>
      <c r="F2227" s="8">
        <v>0</v>
      </c>
      <c r="G2227" s="8">
        <v>0.4</v>
      </c>
      <c r="H2227" s="8">
        <v>0</v>
      </c>
      <c r="I2227" s="8" t="s">
        <v>2055</v>
      </c>
    </row>
    <row r="2228" spans="1:9">
      <c r="A2228" s="8" t="s">
        <v>13681</v>
      </c>
      <c r="B2228" s="8" t="s">
        <v>13682</v>
      </c>
      <c r="C2228" s="8" t="s">
        <v>4676</v>
      </c>
      <c r="D2228" s="8">
        <v>0</v>
      </c>
      <c r="E2228" s="8" t="s">
        <v>13681</v>
      </c>
      <c r="F2228" s="8">
        <v>0</v>
      </c>
      <c r="G2228" s="8">
        <v>0.01</v>
      </c>
      <c r="H2228" s="8">
        <v>5.0000000000000001E-3</v>
      </c>
      <c r="I2228" s="8">
        <v>0</v>
      </c>
    </row>
    <row r="2229" spans="1:9">
      <c r="A2229" s="8" t="s">
        <v>10381</v>
      </c>
      <c r="B2229" s="8" t="s">
        <v>10382</v>
      </c>
      <c r="C2229" s="8" t="s">
        <v>6076</v>
      </c>
      <c r="D2229" s="8" t="s">
        <v>10383</v>
      </c>
      <c r="E2229" s="8" t="s">
        <v>10381</v>
      </c>
      <c r="F2229" s="8">
        <v>0</v>
      </c>
      <c r="G2229" s="8">
        <v>3.4</v>
      </c>
      <c r="H2229" s="8">
        <v>0</v>
      </c>
      <c r="I2229" s="8">
        <v>0</v>
      </c>
    </row>
    <row r="2230" spans="1:9">
      <c r="A2230" s="8" t="s">
        <v>11352</v>
      </c>
      <c r="B2230" s="8" t="s">
        <v>11353</v>
      </c>
      <c r="C2230" s="8" t="s">
        <v>6076</v>
      </c>
      <c r="D2230" s="8">
        <v>0</v>
      </c>
      <c r="E2230" s="8" t="s">
        <v>11352</v>
      </c>
      <c r="F2230" s="8">
        <v>0</v>
      </c>
      <c r="G2230" s="8">
        <v>0</v>
      </c>
      <c r="H2230" s="8">
        <v>0</v>
      </c>
      <c r="I2230" s="8" t="s">
        <v>7125</v>
      </c>
    </row>
    <row r="2231" spans="1:9">
      <c r="A2231" s="8">
        <v>132010296</v>
      </c>
      <c r="B2231" s="8" t="s">
        <v>5958</v>
      </c>
      <c r="C2231" s="8" t="s">
        <v>4676</v>
      </c>
      <c r="D2231" s="8">
        <v>9000636429</v>
      </c>
      <c r="E2231" s="8">
        <v>132010296</v>
      </c>
      <c r="F2231" s="8">
        <v>0</v>
      </c>
      <c r="G2231" s="8">
        <v>0.28999999999999998</v>
      </c>
      <c r="H2231" s="8">
        <v>0.24333000000000002</v>
      </c>
      <c r="I2231" s="8">
        <v>0</v>
      </c>
    </row>
    <row r="2232" spans="1:9">
      <c r="A2232" s="8">
        <v>204510014</v>
      </c>
      <c r="B2232" s="8" t="s">
        <v>7224</v>
      </c>
      <c r="C2232" s="8" t="s">
        <v>4676</v>
      </c>
      <c r="D2232" s="8">
        <v>675037</v>
      </c>
      <c r="E2232" s="8">
        <v>204510014</v>
      </c>
      <c r="F2232" s="8">
        <v>0</v>
      </c>
      <c r="G2232" s="8">
        <v>0.22</v>
      </c>
      <c r="H2232" s="8">
        <v>0.22</v>
      </c>
      <c r="I2232" s="8" t="s">
        <v>5137</v>
      </c>
    </row>
    <row r="2233" spans="1:9">
      <c r="A2233" s="8">
        <v>112200</v>
      </c>
      <c r="B2233" s="8" t="s">
        <v>4800</v>
      </c>
      <c r="C2233" s="8" t="s">
        <v>4676</v>
      </c>
      <c r="D2233" s="8">
        <v>105556</v>
      </c>
      <c r="E2233" s="8">
        <v>112200</v>
      </c>
      <c r="F2233" s="8">
        <v>0</v>
      </c>
      <c r="G2233" s="8">
        <v>0</v>
      </c>
      <c r="H2233" s="8">
        <v>0</v>
      </c>
      <c r="I2233" s="8" t="s">
        <v>4755</v>
      </c>
    </row>
    <row r="2234" spans="1:9">
      <c r="A2234" s="8">
        <v>204510013</v>
      </c>
      <c r="B2234" s="8" t="s">
        <v>7223</v>
      </c>
      <c r="C2234" s="8" t="s">
        <v>4676</v>
      </c>
      <c r="D2234" s="8">
        <v>675036</v>
      </c>
      <c r="E2234" s="8">
        <v>204510013</v>
      </c>
      <c r="F2234" s="8">
        <v>0</v>
      </c>
      <c r="G2234" s="8">
        <v>0.28999999999999998</v>
      </c>
      <c r="H2234" s="8">
        <v>0.29199999999999998</v>
      </c>
      <c r="I2234" s="8" t="s">
        <v>5137</v>
      </c>
    </row>
    <row r="2235" spans="1:9">
      <c r="A2235" s="8" t="s">
        <v>1433</v>
      </c>
      <c r="B2235" s="8" t="s">
        <v>1434</v>
      </c>
      <c r="C2235" s="8" t="s">
        <v>6076</v>
      </c>
      <c r="D2235" s="8">
        <v>108869</v>
      </c>
      <c r="E2235" s="8" t="s">
        <v>1433</v>
      </c>
      <c r="F2235" s="8">
        <v>0</v>
      </c>
      <c r="G2235" s="8">
        <v>29.8</v>
      </c>
      <c r="H2235" s="8">
        <v>33.07629</v>
      </c>
      <c r="I2235" s="8">
        <v>0</v>
      </c>
    </row>
    <row r="2236" spans="1:9">
      <c r="A2236" s="8">
        <v>204510012</v>
      </c>
      <c r="B2236" s="8" t="s">
        <v>7222</v>
      </c>
      <c r="C2236" s="8" t="s">
        <v>4676</v>
      </c>
      <c r="D2236" s="8">
        <v>675035</v>
      </c>
      <c r="E2236" s="8">
        <v>204510012</v>
      </c>
      <c r="F2236" s="8">
        <v>0</v>
      </c>
      <c r="G2236" s="8">
        <v>0.56999999999999995</v>
      </c>
      <c r="H2236" s="8">
        <v>0.56999999999999995</v>
      </c>
      <c r="I2236" s="8" t="s">
        <v>5137</v>
      </c>
    </row>
    <row r="2237" spans="1:9">
      <c r="A2237" s="8" t="s">
        <v>11006</v>
      </c>
      <c r="B2237" s="8" t="s">
        <v>11007</v>
      </c>
      <c r="C2237" s="8" t="s">
        <v>6076</v>
      </c>
      <c r="D2237" s="8">
        <v>8001004127</v>
      </c>
      <c r="E2237" s="8" t="s">
        <v>11006</v>
      </c>
      <c r="F2237" s="8">
        <v>0</v>
      </c>
      <c r="G2237" s="8">
        <v>31.04</v>
      </c>
      <c r="H2237" s="8">
        <v>1.0000000000000001E-5</v>
      </c>
      <c r="I2237" s="8">
        <v>0</v>
      </c>
    </row>
    <row r="2238" spans="1:9">
      <c r="A2238" s="8" t="s">
        <v>1127</v>
      </c>
      <c r="B2238" s="8" t="s">
        <v>1128</v>
      </c>
      <c r="C2238" s="8" t="s">
        <v>6076</v>
      </c>
      <c r="D2238" s="8">
        <v>599993</v>
      </c>
      <c r="E2238" s="8" t="s">
        <v>1127</v>
      </c>
      <c r="F2238" s="8">
        <v>0</v>
      </c>
      <c r="G2238" s="8">
        <v>3.34</v>
      </c>
      <c r="H2238" s="8">
        <v>0</v>
      </c>
      <c r="I2238" s="8">
        <v>0</v>
      </c>
    </row>
    <row r="2239" spans="1:9">
      <c r="A2239" s="8">
        <v>132010022</v>
      </c>
      <c r="B2239" s="8" t="s">
        <v>5808</v>
      </c>
      <c r="C2239" s="8" t="s">
        <v>4676</v>
      </c>
      <c r="D2239" s="8">
        <v>0</v>
      </c>
      <c r="E2239" s="8">
        <v>132010022</v>
      </c>
      <c r="F2239" s="8">
        <v>0</v>
      </c>
      <c r="G2239" s="8">
        <v>0.09</v>
      </c>
      <c r="H2239" s="8">
        <v>5.8299999999999998E-2</v>
      </c>
      <c r="I2239" s="8" t="s">
        <v>4732</v>
      </c>
    </row>
    <row r="2240" spans="1:9">
      <c r="A2240" s="8" t="s">
        <v>10585</v>
      </c>
      <c r="B2240" s="8" t="s">
        <v>10586</v>
      </c>
      <c r="C2240" s="8" t="s">
        <v>4676</v>
      </c>
      <c r="D2240" s="8">
        <v>326947</v>
      </c>
      <c r="E2240" s="8" t="s">
        <v>10585</v>
      </c>
      <c r="F2240" s="8">
        <v>0</v>
      </c>
      <c r="G2240" s="8">
        <v>0</v>
      </c>
      <c r="H2240" s="8">
        <v>0</v>
      </c>
      <c r="I2240" s="8">
        <v>0</v>
      </c>
    </row>
    <row r="2241" spans="1:9">
      <c r="A2241" s="8" t="s">
        <v>1958</v>
      </c>
      <c r="B2241" s="8" t="s">
        <v>1959</v>
      </c>
      <c r="C2241" s="8" t="s">
        <v>7117</v>
      </c>
      <c r="D2241" s="8">
        <v>2135</v>
      </c>
      <c r="E2241" s="8" t="s">
        <v>1958</v>
      </c>
      <c r="F2241" s="8">
        <v>0</v>
      </c>
      <c r="G2241" s="8">
        <v>0.03</v>
      </c>
      <c r="H2241" s="8">
        <v>0</v>
      </c>
      <c r="I2241" s="8">
        <v>0</v>
      </c>
    </row>
    <row r="2242" spans="1:9">
      <c r="A2242" s="8" t="s">
        <v>1413</v>
      </c>
      <c r="B2242" s="8" t="s">
        <v>1414</v>
      </c>
      <c r="C2242" s="8" t="s">
        <v>6076</v>
      </c>
      <c r="D2242" s="8" t="s">
        <v>7019</v>
      </c>
      <c r="E2242" s="8" t="s">
        <v>1413</v>
      </c>
      <c r="F2242" s="8">
        <v>0</v>
      </c>
      <c r="G2242" s="8">
        <v>8.2200000000000006</v>
      </c>
      <c r="H2242" s="8">
        <v>8.4184599999999996</v>
      </c>
      <c r="I2242" s="8">
        <v>0</v>
      </c>
    </row>
    <row r="2243" spans="1:9">
      <c r="A2243" s="8" t="s">
        <v>849</v>
      </c>
      <c r="B2243" s="8" t="s">
        <v>850</v>
      </c>
      <c r="C2243" s="8" t="s">
        <v>6076</v>
      </c>
      <c r="D2243" s="8">
        <v>0</v>
      </c>
      <c r="E2243" s="8" t="s">
        <v>849</v>
      </c>
      <c r="F2243" s="8">
        <v>0</v>
      </c>
      <c r="G2243" s="8">
        <v>0.01</v>
      </c>
      <c r="H2243" s="8">
        <v>1.0000000000000001E-5</v>
      </c>
      <c r="I2243" s="8">
        <v>0</v>
      </c>
    </row>
    <row r="2244" spans="1:9">
      <c r="A2244" s="8" t="s">
        <v>13080</v>
      </c>
      <c r="B2244" s="8" t="s">
        <v>13081</v>
      </c>
      <c r="C2244" s="8" t="s">
        <v>4676</v>
      </c>
      <c r="D2244" s="8" t="s">
        <v>13082</v>
      </c>
      <c r="E2244" s="8" t="s">
        <v>13080</v>
      </c>
      <c r="F2244" s="8">
        <v>0</v>
      </c>
      <c r="G2244" s="8">
        <v>0.04</v>
      </c>
      <c r="H2244" s="8">
        <v>8.0519999999999994E-2</v>
      </c>
      <c r="I2244" s="8" t="s">
        <v>2412</v>
      </c>
    </row>
    <row r="2245" spans="1:9">
      <c r="A2245" s="8">
        <v>120010059</v>
      </c>
      <c r="B2245" s="8" t="s">
        <v>5113</v>
      </c>
      <c r="C2245" s="8" t="s">
        <v>4676</v>
      </c>
      <c r="D2245" s="8">
        <v>617681</v>
      </c>
      <c r="E2245" s="8">
        <v>120010059</v>
      </c>
      <c r="F2245" s="8">
        <v>0</v>
      </c>
      <c r="G2245" s="8">
        <v>1.3</v>
      </c>
      <c r="H2245" s="8">
        <v>1.3</v>
      </c>
      <c r="I2245" s="8" t="s">
        <v>4768</v>
      </c>
    </row>
    <row r="2246" spans="1:9">
      <c r="A2246" s="8">
        <v>300000335</v>
      </c>
      <c r="B2246" s="8" t="s">
        <v>8070</v>
      </c>
      <c r="C2246" s="8" t="s">
        <v>4676</v>
      </c>
      <c r="D2246" s="8">
        <v>0</v>
      </c>
      <c r="E2246" s="8">
        <v>300000335</v>
      </c>
      <c r="F2246" s="8">
        <v>0</v>
      </c>
      <c r="G2246" s="8">
        <v>1.19</v>
      </c>
      <c r="H2246" s="8">
        <v>1.1878</v>
      </c>
      <c r="I2246" s="8">
        <v>0</v>
      </c>
    </row>
    <row r="2247" spans="1:9">
      <c r="A2247" s="8">
        <v>300000333</v>
      </c>
      <c r="B2247" s="8" t="s">
        <v>8068</v>
      </c>
      <c r="C2247" s="8" t="s">
        <v>4676</v>
      </c>
      <c r="D2247" s="8">
        <v>0</v>
      </c>
      <c r="E2247" s="8">
        <v>300000333</v>
      </c>
      <c r="F2247" s="8">
        <v>0</v>
      </c>
      <c r="G2247" s="8">
        <v>1</v>
      </c>
      <c r="H2247" s="8">
        <v>0</v>
      </c>
      <c r="I2247" s="8">
        <v>0</v>
      </c>
    </row>
    <row r="2248" spans="1:9">
      <c r="A2248" s="8">
        <v>300000327</v>
      </c>
      <c r="B2248" s="8" t="s">
        <v>8062</v>
      </c>
      <c r="C2248" s="8" t="s">
        <v>4676</v>
      </c>
      <c r="D2248" s="8">
        <v>0</v>
      </c>
      <c r="E2248" s="8">
        <v>300000327</v>
      </c>
      <c r="F2248" s="8">
        <v>0</v>
      </c>
      <c r="G2248" s="8">
        <v>0.8</v>
      </c>
      <c r="H2248" s="8">
        <v>0.79600000000000004</v>
      </c>
      <c r="I2248" s="8">
        <v>0</v>
      </c>
    </row>
    <row r="2249" spans="1:9">
      <c r="A2249" s="8" t="s">
        <v>13083</v>
      </c>
      <c r="B2249" s="8" t="s">
        <v>13084</v>
      </c>
      <c r="C2249" s="8" t="s">
        <v>4676</v>
      </c>
      <c r="D2249" s="8" t="s">
        <v>13085</v>
      </c>
      <c r="E2249" s="8" t="s">
        <v>13083</v>
      </c>
      <c r="F2249" s="8">
        <v>0</v>
      </c>
      <c r="G2249" s="8">
        <v>0.04</v>
      </c>
      <c r="H2249" s="8">
        <v>8.0519999999999994E-2</v>
      </c>
      <c r="I2249" s="8" t="s">
        <v>2412</v>
      </c>
    </row>
    <row r="2250" spans="1:9">
      <c r="A2250" s="8" t="s">
        <v>1395</v>
      </c>
      <c r="B2250" s="8" t="s">
        <v>1396</v>
      </c>
      <c r="C2250" s="8" t="s">
        <v>6990</v>
      </c>
      <c r="D2250" s="8" t="s">
        <v>7010</v>
      </c>
      <c r="E2250" s="8" t="s">
        <v>1395</v>
      </c>
      <c r="F2250" s="8">
        <v>0</v>
      </c>
      <c r="G2250" s="8">
        <v>4.7</v>
      </c>
      <c r="H2250" s="8">
        <v>3.4</v>
      </c>
      <c r="I2250" s="8">
        <v>0</v>
      </c>
    </row>
    <row r="2251" spans="1:9">
      <c r="A2251" s="8">
        <v>300000185</v>
      </c>
      <c r="B2251" s="8" t="s">
        <v>7909</v>
      </c>
      <c r="C2251" s="8" t="s">
        <v>4676</v>
      </c>
      <c r="D2251" s="8">
        <v>0</v>
      </c>
      <c r="E2251" s="8">
        <v>300000185</v>
      </c>
      <c r="F2251" s="8">
        <v>0</v>
      </c>
      <c r="G2251" s="8">
        <v>0.03</v>
      </c>
      <c r="H2251" s="8">
        <v>0</v>
      </c>
      <c r="I2251" s="8" t="s">
        <v>7910</v>
      </c>
    </row>
    <row r="2252" spans="1:9">
      <c r="A2252" s="8" t="s">
        <v>1393</v>
      </c>
      <c r="B2252" s="8" t="s">
        <v>1394</v>
      </c>
      <c r="C2252" s="8" t="s">
        <v>6076</v>
      </c>
      <c r="D2252" s="8" t="s">
        <v>7009</v>
      </c>
      <c r="E2252" s="8" t="s">
        <v>1393</v>
      </c>
      <c r="F2252" s="8">
        <v>0</v>
      </c>
      <c r="G2252" s="8">
        <v>16.07</v>
      </c>
      <c r="H2252" s="8">
        <v>0</v>
      </c>
      <c r="I2252" s="8">
        <v>0</v>
      </c>
    </row>
    <row r="2253" spans="1:9">
      <c r="A2253" s="8" t="s">
        <v>1389</v>
      </c>
      <c r="B2253" s="8" t="s">
        <v>1390</v>
      </c>
      <c r="C2253" s="8" t="s">
        <v>6990</v>
      </c>
      <c r="D2253" s="8">
        <v>0</v>
      </c>
      <c r="E2253" s="8" t="s">
        <v>1389</v>
      </c>
      <c r="F2253" s="8">
        <v>0</v>
      </c>
      <c r="G2253" s="8">
        <v>1.54</v>
      </c>
      <c r="H2253" s="8">
        <v>1.13334</v>
      </c>
      <c r="I2253" s="8">
        <v>0</v>
      </c>
    </row>
    <row r="2254" spans="1:9">
      <c r="A2254" s="8" t="s">
        <v>1387</v>
      </c>
      <c r="B2254" s="8" t="s">
        <v>1388</v>
      </c>
      <c r="C2254" s="8" t="s">
        <v>6990</v>
      </c>
      <c r="D2254" s="8" t="s">
        <v>7007</v>
      </c>
      <c r="E2254" s="8" t="s">
        <v>1387</v>
      </c>
      <c r="F2254" s="8">
        <v>0</v>
      </c>
      <c r="G2254" s="8">
        <v>5.65</v>
      </c>
      <c r="H2254" s="8">
        <v>5.6700900000000001</v>
      </c>
      <c r="I2254" s="8">
        <v>0</v>
      </c>
    </row>
    <row r="2255" spans="1:9">
      <c r="A2255" s="8" t="s">
        <v>1385</v>
      </c>
      <c r="B2255" s="8" t="s">
        <v>1386</v>
      </c>
      <c r="C2255" s="8" t="s">
        <v>6076</v>
      </c>
      <c r="D2255" s="8" t="s">
        <v>7006</v>
      </c>
      <c r="E2255" s="8" t="s">
        <v>1385</v>
      </c>
      <c r="F2255" s="8">
        <v>0</v>
      </c>
      <c r="G2255" s="8">
        <v>14.78</v>
      </c>
      <c r="H2255" s="8">
        <v>14.62148</v>
      </c>
      <c r="I2255" s="8">
        <v>0</v>
      </c>
    </row>
    <row r="2256" spans="1:9">
      <c r="A2256" s="8" t="s">
        <v>13094</v>
      </c>
      <c r="B2256" s="8" t="s">
        <v>5150</v>
      </c>
      <c r="C2256" s="8" t="s">
        <v>4676</v>
      </c>
      <c r="D2256" s="8">
        <v>0</v>
      </c>
      <c r="E2256" s="8" t="s">
        <v>13094</v>
      </c>
      <c r="F2256" s="8">
        <v>0</v>
      </c>
      <c r="G2256" s="8">
        <v>0</v>
      </c>
      <c r="H2256" s="8">
        <v>0</v>
      </c>
      <c r="I2256" s="8" t="s">
        <v>2050</v>
      </c>
    </row>
    <row r="2257" spans="1:9">
      <c r="A2257" s="8">
        <v>120010010</v>
      </c>
      <c r="B2257" s="8" t="s">
        <v>5081</v>
      </c>
      <c r="C2257" s="8" t="s">
        <v>4676</v>
      </c>
      <c r="D2257" s="8">
        <v>437099</v>
      </c>
      <c r="E2257" s="8">
        <v>120010010</v>
      </c>
      <c r="F2257" s="8">
        <v>0</v>
      </c>
      <c r="G2257" s="8">
        <v>1.1000000000000001</v>
      </c>
      <c r="H2257" s="8">
        <v>0</v>
      </c>
      <c r="I2257" s="8" t="s">
        <v>5063</v>
      </c>
    </row>
    <row r="2258" spans="1:9">
      <c r="A2258" s="8" t="s">
        <v>1377</v>
      </c>
      <c r="B2258" s="8" t="s">
        <v>1378</v>
      </c>
      <c r="C2258" s="8" t="s">
        <v>6076</v>
      </c>
      <c r="D2258" s="8" t="s">
        <v>7002</v>
      </c>
      <c r="E2258" s="8" t="s">
        <v>1377</v>
      </c>
      <c r="F2258" s="8">
        <v>0</v>
      </c>
      <c r="G2258" s="8">
        <v>7.65</v>
      </c>
      <c r="H2258" s="8">
        <v>7.65</v>
      </c>
      <c r="I2258" s="8">
        <v>0</v>
      </c>
    </row>
    <row r="2259" spans="1:9">
      <c r="A2259" s="8" t="s">
        <v>13088</v>
      </c>
      <c r="B2259" s="8" t="s">
        <v>13089</v>
      </c>
      <c r="C2259" s="8" t="s">
        <v>4676</v>
      </c>
      <c r="D2259" s="8">
        <v>0</v>
      </c>
      <c r="E2259" s="8" t="s">
        <v>13088</v>
      </c>
      <c r="F2259" s="8">
        <v>0</v>
      </c>
      <c r="G2259" s="8">
        <v>0</v>
      </c>
      <c r="H2259" s="8">
        <v>0</v>
      </c>
      <c r="I2259" s="8" t="s">
        <v>1974</v>
      </c>
    </row>
    <row r="2260" spans="1:9">
      <c r="A2260" s="8" t="s">
        <v>1205</v>
      </c>
      <c r="B2260" s="8" t="s">
        <v>1206</v>
      </c>
      <c r="C2260" s="8" t="s">
        <v>6076</v>
      </c>
      <c r="D2260" s="8">
        <v>5090482158</v>
      </c>
      <c r="E2260" s="8" t="s">
        <v>1205</v>
      </c>
      <c r="F2260" s="8">
        <v>0</v>
      </c>
      <c r="G2260" s="8">
        <v>3.9</v>
      </c>
      <c r="H2260" s="8">
        <v>0</v>
      </c>
      <c r="I2260" s="8">
        <v>0</v>
      </c>
    </row>
    <row r="2261" spans="1:9">
      <c r="A2261" s="8">
        <v>132010473</v>
      </c>
      <c r="B2261" s="8" t="s">
        <v>6028</v>
      </c>
      <c r="C2261" s="8" t="s">
        <v>4676</v>
      </c>
      <c r="D2261" s="8">
        <v>5090473304</v>
      </c>
      <c r="E2261" s="8">
        <v>132010473</v>
      </c>
      <c r="F2261" s="8">
        <v>0</v>
      </c>
      <c r="G2261" s="8">
        <v>0.71</v>
      </c>
      <c r="H2261" s="8">
        <v>0</v>
      </c>
      <c r="I2261" s="8">
        <v>0</v>
      </c>
    </row>
    <row r="2262" spans="1:9">
      <c r="A2262" s="8" t="s">
        <v>1301</v>
      </c>
      <c r="B2262" s="8" t="s">
        <v>1302</v>
      </c>
      <c r="C2262" s="8" t="s">
        <v>6076</v>
      </c>
      <c r="D2262" s="8">
        <v>316301</v>
      </c>
      <c r="E2262" s="8" t="s">
        <v>1301</v>
      </c>
      <c r="F2262" s="8">
        <v>0</v>
      </c>
      <c r="G2262" s="8">
        <v>2.96</v>
      </c>
      <c r="H2262" s="8">
        <v>2.96</v>
      </c>
      <c r="I2262" s="8">
        <v>0</v>
      </c>
    </row>
    <row r="2263" spans="1:9">
      <c r="A2263" s="8" t="s">
        <v>1369</v>
      </c>
      <c r="B2263" s="8" t="s">
        <v>1370</v>
      </c>
      <c r="C2263" s="8" t="s">
        <v>6076</v>
      </c>
      <c r="D2263" s="8" t="s">
        <v>6998</v>
      </c>
      <c r="E2263" s="8" t="s">
        <v>1369</v>
      </c>
      <c r="F2263" s="8">
        <v>0</v>
      </c>
      <c r="G2263" s="8">
        <v>6.13</v>
      </c>
      <c r="H2263" s="8">
        <v>6.13</v>
      </c>
      <c r="I2263" s="8">
        <v>0</v>
      </c>
    </row>
    <row r="2264" spans="1:9">
      <c r="A2264" s="8" t="s">
        <v>1109</v>
      </c>
      <c r="B2264" s="8" t="s">
        <v>1110</v>
      </c>
      <c r="C2264" s="8" t="s">
        <v>6076</v>
      </c>
      <c r="D2264" s="8">
        <v>0</v>
      </c>
      <c r="E2264" s="8" t="s">
        <v>1109</v>
      </c>
      <c r="F2264" s="8">
        <v>0</v>
      </c>
      <c r="G2264" s="8">
        <v>3.13</v>
      </c>
      <c r="H2264" s="8">
        <v>3.13</v>
      </c>
      <c r="I2264" s="8">
        <v>0</v>
      </c>
    </row>
    <row r="2265" spans="1:9">
      <c r="A2265" s="8">
        <v>112122</v>
      </c>
      <c r="B2265" s="8" t="s">
        <v>4746</v>
      </c>
      <c r="C2265" s="8" t="s">
        <v>4676</v>
      </c>
      <c r="D2265" s="8">
        <v>620744</v>
      </c>
      <c r="E2265" s="8">
        <v>112122</v>
      </c>
      <c r="F2265" s="8">
        <v>0</v>
      </c>
      <c r="G2265" s="8">
        <v>0.06</v>
      </c>
      <c r="H2265" s="8">
        <v>3.0600000000000002E-2</v>
      </c>
      <c r="I2265" s="8" t="s">
        <v>4740</v>
      </c>
    </row>
    <row r="2266" spans="1:9">
      <c r="A2266" s="8">
        <v>112559</v>
      </c>
      <c r="B2266" s="8" t="s">
        <v>4930</v>
      </c>
      <c r="C2266" s="8" t="s">
        <v>4676</v>
      </c>
      <c r="D2266" s="8">
        <v>380361</v>
      </c>
      <c r="E2266" s="8">
        <v>112559</v>
      </c>
      <c r="F2266" s="8">
        <v>0</v>
      </c>
      <c r="G2266" s="8">
        <v>0.64</v>
      </c>
      <c r="H2266" s="8">
        <v>0</v>
      </c>
      <c r="I2266" s="8" t="s">
        <v>4795</v>
      </c>
    </row>
    <row r="2267" spans="1:9">
      <c r="A2267" s="8" t="s">
        <v>1361</v>
      </c>
      <c r="B2267" s="8" t="s">
        <v>1362</v>
      </c>
      <c r="C2267" s="8" t="s">
        <v>6076</v>
      </c>
      <c r="D2267" s="8" t="s">
        <v>6994</v>
      </c>
      <c r="E2267" s="8" t="s">
        <v>1361</v>
      </c>
      <c r="F2267" s="8">
        <v>0</v>
      </c>
      <c r="G2267" s="8">
        <v>7.03</v>
      </c>
      <c r="H2267" s="8">
        <v>7.0944500000000001</v>
      </c>
      <c r="I2267" s="8">
        <v>0</v>
      </c>
    </row>
    <row r="2268" spans="1:9">
      <c r="A2268" s="8">
        <v>112905</v>
      </c>
      <c r="B2268" s="8" t="s">
        <v>4993</v>
      </c>
      <c r="C2268" s="8" t="s">
        <v>4676</v>
      </c>
      <c r="D2268" s="8">
        <v>0</v>
      </c>
      <c r="E2268" s="8">
        <v>112905</v>
      </c>
      <c r="F2268" s="8">
        <v>0</v>
      </c>
      <c r="G2268" s="8">
        <v>0.23</v>
      </c>
      <c r="H2268" s="8">
        <v>0</v>
      </c>
      <c r="I2268" s="8">
        <v>0</v>
      </c>
    </row>
    <row r="2269" spans="1:9">
      <c r="A2269" s="8" t="s">
        <v>1299</v>
      </c>
      <c r="B2269" s="8" t="s">
        <v>1300</v>
      </c>
      <c r="C2269" s="8" t="s">
        <v>6076</v>
      </c>
      <c r="D2269" s="8" t="s">
        <v>6991</v>
      </c>
      <c r="E2269" s="8" t="s">
        <v>1299</v>
      </c>
      <c r="F2269" s="8">
        <v>0</v>
      </c>
      <c r="G2269" s="8">
        <v>3.37</v>
      </c>
      <c r="H2269" s="8">
        <v>3.37</v>
      </c>
      <c r="I2269" s="8">
        <v>0</v>
      </c>
    </row>
    <row r="2270" spans="1:9">
      <c r="A2270" s="8" t="s">
        <v>1125</v>
      </c>
      <c r="B2270" s="8" t="s">
        <v>1126</v>
      </c>
      <c r="C2270" s="8" t="s">
        <v>6076</v>
      </c>
      <c r="D2270" s="8">
        <v>0</v>
      </c>
      <c r="E2270" s="8" t="s">
        <v>1125</v>
      </c>
      <c r="F2270" s="8">
        <v>0</v>
      </c>
      <c r="G2270" s="8">
        <v>0</v>
      </c>
      <c r="H2270" s="8">
        <v>0</v>
      </c>
      <c r="I2270" s="8">
        <v>0</v>
      </c>
    </row>
    <row r="2271" spans="1:9">
      <c r="A2271" s="8" t="s">
        <v>10668</v>
      </c>
      <c r="B2271" s="8" t="s">
        <v>10669</v>
      </c>
      <c r="C2271" s="8" t="s">
        <v>4676</v>
      </c>
      <c r="D2271" s="8">
        <v>285796</v>
      </c>
      <c r="E2271" s="8" t="s">
        <v>10668</v>
      </c>
      <c r="F2271" s="8">
        <v>0</v>
      </c>
      <c r="G2271" s="8">
        <v>0.91</v>
      </c>
      <c r="H2271" s="8">
        <v>0</v>
      </c>
      <c r="I2271" s="8">
        <v>0</v>
      </c>
    </row>
    <row r="2272" spans="1:9">
      <c r="A2272" s="8">
        <v>300000337</v>
      </c>
      <c r="B2272" s="8" t="s">
        <v>8072</v>
      </c>
      <c r="C2272" s="8" t="s">
        <v>4676</v>
      </c>
      <c r="D2272" s="8">
        <v>990335</v>
      </c>
      <c r="E2272" s="8">
        <v>300000337</v>
      </c>
      <c r="F2272" s="8">
        <v>0</v>
      </c>
      <c r="G2272" s="8">
        <v>8.9700000000000006</v>
      </c>
      <c r="H2272" s="8">
        <v>0</v>
      </c>
      <c r="I2272" s="8">
        <v>0</v>
      </c>
    </row>
    <row r="2273" spans="1:9">
      <c r="A2273" s="8" t="s">
        <v>1033</v>
      </c>
      <c r="B2273" s="8" t="s">
        <v>1034</v>
      </c>
      <c r="C2273" s="8" t="s">
        <v>6076</v>
      </c>
      <c r="D2273" s="8">
        <v>0</v>
      </c>
      <c r="E2273" s="8" t="s">
        <v>1033</v>
      </c>
      <c r="F2273" s="8">
        <v>0</v>
      </c>
      <c r="G2273" s="8">
        <v>5.24</v>
      </c>
      <c r="H2273" s="8">
        <v>5.01</v>
      </c>
      <c r="I2273" s="8">
        <v>0</v>
      </c>
    </row>
    <row r="2274" spans="1:9">
      <c r="A2274" s="8" t="s">
        <v>1846</v>
      </c>
      <c r="B2274" s="8" t="s">
        <v>1847</v>
      </c>
      <c r="C2274" s="8" t="s">
        <v>7117</v>
      </c>
      <c r="D2274" s="8">
        <v>6941</v>
      </c>
      <c r="E2274" s="8" t="s">
        <v>1846</v>
      </c>
      <c r="F2274" s="8">
        <v>0</v>
      </c>
      <c r="G2274" s="8">
        <v>0.15</v>
      </c>
      <c r="H2274" s="8">
        <v>0</v>
      </c>
      <c r="I2274" s="8">
        <v>0</v>
      </c>
    </row>
    <row r="2275" spans="1:9">
      <c r="A2275" s="8">
        <v>238010205</v>
      </c>
      <c r="B2275" s="8" t="s">
        <v>7553</v>
      </c>
      <c r="C2275" s="8" t="s">
        <v>4676</v>
      </c>
      <c r="D2275" s="8">
        <v>25171</v>
      </c>
      <c r="E2275" s="8">
        <v>238010205</v>
      </c>
      <c r="F2275" s="8">
        <v>0</v>
      </c>
      <c r="G2275" s="8">
        <v>0</v>
      </c>
      <c r="H2275" s="8">
        <v>0</v>
      </c>
      <c r="I2275" s="8" t="s">
        <v>1974</v>
      </c>
    </row>
    <row r="2276" spans="1:9">
      <c r="A2276" s="8" t="s">
        <v>1854</v>
      </c>
      <c r="B2276" s="8" t="s">
        <v>1855</v>
      </c>
      <c r="C2276" s="8" t="s">
        <v>7117</v>
      </c>
      <c r="D2276" s="8">
        <v>15148</v>
      </c>
      <c r="E2276" s="8" t="s">
        <v>1854</v>
      </c>
      <c r="F2276" s="8">
        <v>0</v>
      </c>
      <c r="G2276" s="8">
        <v>0.1</v>
      </c>
      <c r="H2276" s="8">
        <v>0</v>
      </c>
      <c r="I2276" s="8">
        <v>0</v>
      </c>
    </row>
    <row r="2277" spans="1:9">
      <c r="A2277" s="8">
        <v>112802</v>
      </c>
      <c r="B2277" s="8" t="s">
        <v>4989</v>
      </c>
      <c r="C2277" s="8" t="s">
        <v>4676</v>
      </c>
      <c r="D2277" s="8">
        <v>618116</v>
      </c>
      <c r="E2277" s="8">
        <v>112802</v>
      </c>
      <c r="F2277" s="8">
        <v>0</v>
      </c>
      <c r="G2277" s="8">
        <v>0.09</v>
      </c>
      <c r="H2277" s="8">
        <v>0</v>
      </c>
      <c r="I2277" s="8">
        <v>0</v>
      </c>
    </row>
    <row r="2278" spans="1:9">
      <c r="A2278" s="8" t="s">
        <v>13266</v>
      </c>
      <c r="B2278" s="8" t="s">
        <v>13267</v>
      </c>
      <c r="C2278" s="8" t="s">
        <v>6076</v>
      </c>
      <c r="D2278" s="8">
        <v>0</v>
      </c>
      <c r="E2278" s="8" t="s">
        <v>13266</v>
      </c>
      <c r="F2278" s="8">
        <v>0</v>
      </c>
      <c r="G2278" s="8">
        <v>0.01</v>
      </c>
      <c r="H2278" s="8">
        <v>5.0000000000000001E-3</v>
      </c>
      <c r="I2278" s="8">
        <v>0</v>
      </c>
    </row>
    <row r="2279" spans="1:9">
      <c r="A2279" s="8">
        <v>112379</v>
      </c>
      <c r="B2279" s="8" t="s">
        <v>4837</v>
      </c>
      <c r="C2279" s="8" t="s">
        <v>4676</v>
      </c>
      <c r="D2279" s="8">
        <v>0</v>
      </c>
      <c r="E2279" s="8">
        <v>112379</v>
      </c>
      <c r="F2279" s="8">
        <v>0</v>
      </c>
      <c r="G2279" s="8">
        <v>0.1</v>
      </c>
      <c r="H2279" s="8">
        <v>0.10059999999999999</v>
      </c>
      <c r="I2279" s="8" t="s">
        <v>4740</v>
      </c>
    </row>
    <row r="2280" spans="1:9">
      <c r="A2280" s="8" t="s">
        <v>12941</v>
      </c>
      <c r="B2280" s="8" t="s">
        <v>12942</v>
      </c>
      <c r="C2280" s="8" t="s">
        <v>6076</v>
      </c>
      <c r="D2280" s="8" t="s">
        <v>12943</v>
      </c>
      <c r="E2280" s="8" t="s">
        <v>12941</v>
      </c>
      <c r="F2280" s="8">
        <v>0</v>
      </c>
      <c r="G2280" s="8">
        <v>0.01</v>
      </c>
      <c r="H2280" s="8">
        <v>0</v>
      </c>
      <c r="I2280" s="8">
        <v>0</v>
      </c>
    </row>
    <row r="2281" spans="1:9">
      <c r="A2281" s="8" t="s">
        <v>460</v>
      </c>
      <c r="B2281" s="8" t="s">
        <v>461</v>
      </c>
      <c r="C2281" s="8" t="s">
        <v>6076</v>
      </c>
      <c r="D2281" s="8">
        <v>5090464994</v>
      </c>
      <c r="E2281" s="8" t="s">
        <v>460</v>
      </c>
      <c r="F2281" s="8">
        <v>0</v>
      </c>
      <c r="G2281" s="8">
        <v>36.090000000000003</v>
      </c>
      <c r="H2281" s="8">
        <v>0</v>
      </c>
      <c r="I2281" s="8">
        <v>0</v>
      </c>
    </row>
    <row r="2282" spans="1:9">
      <c r="A2282" s="8">
        <v>214510004</v>
      </c>
      <c r="B2282" s="35" t="s">
        <v>7406</v>
      </c>
      <c r="C2282" s="8" t="s">
        <v>4676</v>
      </c>
      <c r="D2282" s="8">
        <v>311500631</v>
      </c>
      <c r="E2282" s="8">
        <v>214510004</v>
      </c>
      <c r="F2282" s="8">
        <v>0</v>
      </c>
      <c r="G2282" s="8">
        <v>0.01</v>
      </c>
      <c r="H2282" s="8">
        <v>5.0000000000000001E-3</v>
      </c>
      <c r="I2282" s="8" t="s">
        <v>6030</v>
      </c>
    </row>
    <row r="2283" spans="1:9">
      <c r="A2283" s="8">
        <v>113299</v>
      </c>
      <c r="B2283" s="8" t="s">
        <v>5034</v>
      </c>
      <c r="C2283" s="8" t="s">
        <v>4676</v>
      </c>
      <c r="D2283" s="8">
        <v>5090475612</v>
      </c>
      <c r="E2283" s="8">
        <v>113299</v>
      </c>
      <c r="F2283" s="8">
        <v>0</v>
      </c>
      <c r="G2283" s="8">
        <v>0.38</v>
      </c>
      <c r="H2283" s="8">
        <v>0.37430000000000002</v>
      </c>
      <c r="I2283" s="8">
        <v>0</v>
      </c>
    </row>
    <row r="2284" spans="1:9">
      <c r="A2284" s="8" t="s">
        <v>1640</v>
      </c>
      <c r="B2284" s="8" t="s">
        <v>1641</v>
      </c>
      <c r="C2284" s="8" t="s">
        <v>6076</v>
      </c>
      <c r="D2284" s="8" t="s">
        <v>7099</v>
      </c>
      <c r="E2284" s="8" t="s">
        <v>1640</v>
      </c>
      <c r="F2284" s="8">
        <v>0</v>
      </c>
      <c r="G2284" s="8">
        <v>13.5</v>
      </c>
      <c r="H2284" s="8">
        <v>0</v>
      </c>
      <c r="I2284" s="8">
        <v>0</v>
      </c>
    </row>
    <row r="2285" spans="1:9">
      <c r="A2285" s="8" t="s">
        <v>913</v>
      </c>
      <c r="B2285" s="8" t="s">
        <v>914</v>
      </c>
      <c r="C2285" s="8" t="s">
        <v>6076</v>
      </c>
      <c r="D2285" s="8">
        <v>0</v>
      </c>
      <c r="E2285" s="8" t="s">
        <v>913</v>
      </c>
      <c r="F2285" s="8">
        <v>0</v>
      </c>
      <c r="G2285" s="8">
        <v>0</v>
      </c>
      <c r="H2285" s="8">
        <v>0</v>
      </c>
      <c r="I2285" s="8">
        <v>0</v>
      </c>
    </row>
    <row r="2286" spans="1:9">
      <c r="A2286" s="8" t="s">
        <v>1956</v>
      </c>
      <c r="B2286" s="8" t="s">
        <v>1957</v>
      </c>
      <c r="C2286" s="8" t="s">
        <v>6076</v>
      </c>
      <c r="D2286" s="8">
        <v>0</v>
      </c>
      <c r="E2286" s="8" t="s">
        <v>1956</v>
      </c>
      <c r="F2286" s="8">
        <v>0</v>
      </c>
      <c r="G2286" s="8">
        <v>9</v>
      </c>
      <c r="H2286" s="8">
        <v>0</v>
      </c>
      <c r="I2286" s="8">
        <v>0</v>
      </c>
    </row>
    <row r="2287" spans="1:9">
      <c r="A2287" s="8">
        <v>132010128</v>
      </c>
      <c r="B2287" s="8" t="s">
        <v>5868</v>
      </c>
      <c r="C2287" s="8" t="s">
        <v>4676</v>
      </c>
      <c r="D2287" s="8">
        <v>5090473308</v>
      </c>
      <c r="E2287" s="8">
        <v>132010128</v>
      </c>
      <c r="F2287" s="8">
        <v>0</v>
      </c>
      <c r="G2287" s="8">
        <v>0.1</v>
      </c>
      <c r="H2287" s="8">
        <v>7.5639999999999999E-2</v>
      </c>
      <c r="I2287" s="8">
        <v>0</v>
      </c>
    </row>
    <row r="2288" spans="1:9">
      <c r="A2288" s="8">
        <v>208510021</v>
      </c>
      <c r="B2288" s="8" t="s">
        <v>7340</v>
      </c>
      <c r="C2288" s="8" t="s">
        <v>4676</v>
      </c>
      <c r="D2288" s="8">
        <v>241044</v>
      </c>
      <c r="E2288" s="8">
        <v>208510021</v>
      </c>
      <c r="F2288" s="8">
        <v>0</v>
      </c>
      <c r="G2288" s="8">
        <v>0</v>
      </c>
      <c r="H2288" s="8">
        <v>0</v>
      </c>
      <c r="I2288" s="8" t="s">
        <v>7245</v>
      </c>
    </row>
    <row r="2289" spans="1:9">
      <c r="A2289" s="8">
        <v>132510671</v>
      </c>
      <c r="B2289" s="8" t="s">
        <v>6145</v>
      </c>
      <c r="C2289" s="8" t="s">
        <v>4676</v>
      </c>
      <c r="D2289" s="8">
        <v>5090471162</v>
      </c>
      <c r="E2289" s="8">
        <v>132510671</v>
      </c>
      <c r="F2289" s="8">
        <v>0</v>
      </c>
      <c r="G2289" s="8">
        <v>0.02</v>
      </c>
      <c r="H2289" s="8">
        <v>0</v>
      </c>
      <c r="I2289" s="8" t="s">
        <v>6090</v>
      </c>
    </row>
    <row r="2290" spans="1:9">
      <c r="A2290" s="8" t="s">
        <v>12971</v>
      </c>
      <c r="B2290" s="8" t="s">
        <v>12972</v>
      </c>
      <c r="C2290" s="8" t="s">
        <v>4676</v>
      </c>
      <c r="D2290" s="8">
        <v>0</v>
      </c>
      <c r="E2290" s="8" t="s">
        <v>12971</v>
      </c>
      <c r="F2290" s="8">
        <v>0</v>
      </c>
      <c r="G2290" s="8">
        <v>0</v>
      </c>
      <c r="H2290" s="8">
        <v>0</v>
      </c>
      <c r="I2290" s="8" t="s">
        <v>2050</v>
      </c>
    </row>
    <row r="2291" spans="1:9">
      <c r="A2291" s="8" t="s">
        <v>12965</v>
      </c>
      <c r="B2291" s="8" t="s">
        <v>12966</v>
      </c>
      <c r="C2291" s="8" t="s">
        <v>6076</v>
      </c>
      <c r="D2291" s="8">
        <v>8001092684</v>
      </c>
      <c r="E2291" s="8" t="s">
        <v>12965</v>
      </c>
      <c r="F2291" s="8">
        <v>0</v>
      </c>
      <c r="G2291" s="8">
        <v>2.72</v>
      </c>
      <c r="H2291" s="8">
        <v>0.05</v>
      </c>
      <c r="I2291" s="8">
        <v>0</v>
      </c>
    </row>
    <row r="2292" spans="1:9" ht="28.5">
      <c r="A2292" s="8">
        <v>238010211</v>
      </c>
      <c r="B2292" s="35" t="s">
        <v>7558</v>
      </c>
      <c r="C2292" s="8" t="s">
        <v>4676</v>
      </c>
      <c r="D2292" s="8">
        <v>22199</v>
      </c>
      <c r="E2292" s="8">
        <v>238010211</v>
      </c>
      <c r="F2292" s="8">
        <v>0</v>
      </c>
      <c r="G2292" s="8">
        <v>0</v>
      </c>
      <c r="H2292" s="8">
        <v>0</v>
      </c>
      <c r="I2292" s="8" t="s">
        <v>7532</v>
      </c>
    </row>
    <row r="2293" spans="1:9">
      <c r="A2293" s="8" t="s">
        <v>13024</v>
      </c>
      <c r="B2293" s="8" t="s">
        <v>13025</v>
      </c>
      <c r="C2293" s="8" t="s">
        <v>6076</v>
      </c>
      <c r="D2293" s="8">
        <v>0</v>
      </c>
      <c r="E2293" s="8" t="s">
        <v>13024</v>
      </c>
      <c r="F2293" s="8">
        <v>0</v>
      </c>
      <c r="G2293" s="8">
        <v>0.1</v>
      </c>
      <c r="H2293" s="8">
        <v>0.1</v>
      </c>
      <c r="I2293" s="8">
        <v>0</v>
      </c>
    </row>
    <row r="2294" spans="1:9">
      <c r="A2294" s="8" t="s">
        <v>13980</v>
      </c>
      <c r="B2294" s="8" t="s">
        <v>13981</v>
      </c>
      <c r="C2294" s="8" t="s">
        <v>6076</v>
      </c>
      <c r="D2294" s="8">
        <v>0</v>
      </c>
      <c r="E2294" s="8" t="s">
        <v>13980</v>
      </c>
      <c r="F2294" s="8">
        <v>0</v>
      </c>
      <c r="G2294" s="8">
        <v>0</v>
      </c>
      <c r="H2294" s="8">
        <v>5.0000000000000001E-3</v>
      </c>
      <c r="I2294" s="8">
        <v>0</v>
      </c>
    </row>
    <row r="2295" spans="1:9">
      <c r="A2295" s="8" t="s">
        <v>287</v>
      </c>
      <c r="B2295" s="8" t="s">
        <v>288</v>
      </c>
      <c r="C2295" s="8" t="s">
        <v>6076</v>
      </c>
      <c r="D2295" s="8">
        <v>5090461966</v>
      </c>
      <c r="E2295" s="8" t="s">
        <v>287</v>
      </c>
      <c r="F2295" s="8">
        <v>0</v>
      </c>
      <c r="G2295" s="8">
        <v>5.83</v>
      </c>
      <c r="H2295" s="8">
        <v>0</v>
      </c>
      <c r="I2295" s="8">
        <v>0</v>
      </c>
    </row>
    <row r="2296" spans="1:9">
      <c r="A2296" s="8">
        <v>300000170</v>
      </c>
      <c r="B2296" s="8" t="s">
        <v>7888</v>
      </c>
      <c r="C2296" s="8" t="s">
        <v>4676</v>
      </c>
      <c r="D2296" s="8">
        <v>5090471259</v>
      </c>
      <c r="E2296" s="8">
        <v>300000170</v>
      </c>
      <c r="F2296" s="8">
        <v>0</v>
      </c>
      <c r="G2296" s="8">
        <v>0</v>
      </c>
      <c r="H2296" s="8">
        <v>0</v>
      </c>
      <c r="I2296" s="8" t="s">
        <v>7889</v>
      </c>
    </row>
    <row r="2297" spans="1:9">
      <c r="A2297" s="8" t="s">
        <v>12981</v>
      </c>
      <c r="B2297" s="8" t="s">
        <v>12982</v>
      </c>
      <c r="C2297" s="8" t="s">
        <v>4676</v>
      </c>
      <c r="D2297" s="8">
        <v>0</v>
      </c>
      <c r="E2297" s="8" t="s">
        <v>12981</v>
      </c>
      <c r="F2297" s="8">
        <v>0</v>
      </c>
      <c r="G2297" s="8">
        <v>0</v>
      </c>
      <c r="H2297" s="8">
        <v>0</v>
      </c>
      <c r="I2297" s="8" t="s">
        <v>7383</v>
      </c>
    </row>
    <row r="2298" spans="1:9">
      <c r="A2298" s="8" t="s">
        <v>488</v>
      </c>
      <c r="B2298" s="8" t="s">
        <v>489</v>
      </c>
      <c r="C2298" s="8" t="s">
        <v>6076</v>
      </c>
      <c r="D2298" s="8" t="s">
        <v>6964</v>
      </c>
      <c r="E2298" s="8" t="s">
        <v>488</v>
      </c>
      <c r="F2298" s="8">
        <v>0</v>
      </c>
      <c r="G2298" s="8">
        <v>45.12</v>
      </c>
      <c r="H2298" s="8">
        <v>45.12</v>
      </c>
      <c r="I2298" s="8">
        <v>0</v>
      </c>
    </row>
    <row r="2299" spans="1:9">
      <c r="A2299" s="8" t="s">
        <v>12983</v>
      </c>
      <c r="B2299" s="8" t="s">
        <v>12984</v>
      </c>
      <c r="C2299" s="8" t="s">
        <v>6076</v>
      </c>
      <c r="D2299" s="8">
        <v>0</v>
      </c>
      <c r="E2299" s="8" t="s">
        <v>12983</v>
      </c>
      <c r="F2299" s="8">
        <v>0</v>
      </c>
      <c r="G2299" s="8">
        <v>0.05</v>
      </c>
      <c r="H2299" s="8">
        <v>0.05</v>
      </c>
      <c r="I2299" s="8">
        <v>0</v>
      </c>
    </row>
    <row r="2300" spans="1:9">
      <c r="A2300" s="8" t="s">
        <v>490</v>
      </c>
      <c r="B2300" s="8" t="s">
        <v>491</v>
      </c>
      <c r="C2300" s="8" t="s">
        <v>6076</v>
      </c>
      <c r="D2300" s="8" t="s">
        <v>6965</v>
      </c>
      <c r="E2300" s="8" t="s">
        <v>490</v>
      </c>
      <c r="F2300" s="8">
        <v>0</v>
      </c>
      <c r="G2300" s="8">
        <v>54.27</v>
      </c>
      <c r="H2300" s="8">
        <v>54.27</v>
      </c>
      <c r="I2300" s="8">
        <v>0</v>
      </c>
    </row>
    <row r="2301" spans="1:9">
      <c r="A2301" s="8">
        <v>132010222</v>
      </c>
      <c r="B2301" s="8" t="s">
        <v>5922</v>
      </c>
      <c r="C2301" s="8" t="s">
        <v>4676</v>
      </c>
      <c r="D2301" s="8">
        <v>5090479384</v>
      </c>
      <c r="E2301" s="8">
        <v>132010222</v>
      </c>
      <c r="F2301" s="8">
        <v>0</v>
      </c>
      <c r="G2301" s="8">
        <v>0.05</v>
      </c>
      <c r="H2301" s="8">
        <v>3.2920000000000005E-2</v>
      </c>
      <c r="I2301" s="8" t="s">
        <v>4727</v>
      </c>
    </row>
    <row r="2302" spans="1:9">
      <c r="A2302" s="8" t="s">
        <v>979</v>
      </c>
      <c r="B2302" s="8" t="s">
        <v>980</v>
      </c>
      <c r="C2302" s="8" t="s">
        <v>6076</v>
      </c>
      <c r="D2302" s="8">
        <v>415869</v>
      </c>
      <c r="E2302" s="8" t="s">
        <v>979</v>
      </c>
      <c r="F2302" s="8">
        <v>0</v>
      </c>
      <c r="G2302" s="8">
        <v>1.47</v>
      </c>
      <c r="H2302" s="8">
        <v>1.47</v>
      </c>
      <c r="I2302" s="8">
        <v>0</v>
      </c>
    </row>
    <row r="2303" spans="1:9">
      <c r="A2303" s="8">
        <v>126010010</v>
      </c>
      <c r="B2303" s="8" t="s">
        <v>5349</v>
      </c>
      <c r="C2303" s="8" t="s">
        <v>4676</v>
      </c>
      <c r="D2303" s="8">
        <v>0</v>
      </c>
      <c r="E2303" s="8">
        <v>126010010</v>
      </c>
      <c r="F2303" s="8">
        <v>0</v>
      </c>
      <c r="G2303" s="8">
        <v>1.1100000000000001</v>
      </c>
      <c r="H2303" s="8">
        <v>0</v>
      </c>
      <c r="I2303" s="8">
        <v>0</v>
      </c>
    </row>
    <row r="2304" spans="1:9">
      <c r="A2304" s="8" t="s">
        <v>10740</v>
      </c>
      <c r="B2304" s="8" t="s">
        <v>10741</v>
      </c>
      <c r="C2304" s="8" t="s">
        <v>6076</v>
      </c>
      <c r="D2304" s="8">
        <v>1130021163</v>
      </c>
      <c r="E2304" s="8" t="s">
        <v>10740</v>
      </c>
      <c r="F2304" s="8">
        <v>0</v>
      </c>
      <c r="G2304" s="8">
        <v>0</v>
      </c>
      <c r="H2304" s="8">
        <v>0</v>
      </c>
      <c r="I2304" s="8">
        <v>0</v>
      </c>
    </row>
    <row r="2305" spans="1:9">
      <c r="A2305" s="8" t="s">
        <v>927</v>
      </c>
      <c r="B2305" s="8" t="s">
        <v>928</v>
      </c>
      <c r="C2305" s="8" t="s">
        <v>6076</v>
      </c>
      <c r="D2305" s="8">
        <v>36020500</v>
      </c>
      <c r="E2305" s="8" t="s">
        <v>927</v>
      </c>
      <c r="F2305" s="8">
        <v>0</v>
      </c>
      <c r="G2305" s="8">
        <v>3.8</v>
      </c>
      <c r="H2305" s="8">
        <v>2.5333299999999999</v>
      </c>
      <c r="I2305" s="8">
        <v>0</v>
      </c>
    </row>
    <row r="2306" spans="1:9">
      <c r="A2306" s="8" t="s">
        <v>931</v>
      </c>
      <c r="B2306" s="8" t="s">
        <v>932</v>
      </c>
      <c r="C2306" s="8" t="s">
        <v>6076</v>
      </c>
      <c r="D2306" s="8">
        <v>5090458242</v>
      </c>
      <c r="E2306" s="8" t="s">
        <v>931</v>
      </c>
      <c r="F2306" s="8">
        <v>0</v>
      </c>
      <c r="G2306" s="8">
        <v>1.7</v>
      </c>
      <c r="H2306" s="8">
        <v>1.7</v>
      </c>
      <c r="I2306" s="8">
        <v>0</v>
      </c>
    </row>
    <row r="2307" spans="1:9">
      <c r="A2307" s="8" t="s">
        <v>1954</v>
      </c>
      <c r="B2307" s="8" t="s">
        <v>1955</v>
      </c>
      <c r="C2307" s="8" t="s">
        <v>6076</v>
      </c>
      <c r="D2307" s="8">
        <v>0</v>
      </c>
      <c r="E2307" s="8" t="s">
        <v>1954</v>
      </c>
      <c r="F2307" s="8">
        <v>0</v>
      </c>
      <c r="G2307" s="8">
        <v>10.8</v>
      </c>
      <c r="H2307" s="8">
        <v>10.8</v>
      </c>
      <c r="I2307" s="8">
        <v>0</v>
      </c>
    </row>
    <row r="2308" spans="1:9">
      <c r="A2308" s="8">
        <v>200500028</v>
      </c>
      <c r="B2308" s="8" t="s">
        <v>7152</v>
      </c>
      <c r="C2308" s="8" t="s">
        <v>4676</v>
      </c>
      <c r="D2308" s="8">
        <v>798355</v>
      </c>
      <c r="E2308" s="8">
        <v>200500028</v>
      </c>
      <c r="F2308" s="8">
        <v>0</v>
      </c>
      <c r="G2308" s="8">
        <v>0.03</v>
      </c>
      <c r="H2308" s="8">
        <v>0.03</v>
      </c>
      <c r="I2308" s="8" t="s">
        <v>5064</v>
      </c>
    </row>
    <row r="2309" spans="1:9">
      <c r="A2309" s="8" t="s">
        <v>11032</v>
      </c>
      <c r="B2309" s="8" t="s">
        <v>11033</v>
      </c>
      <c r="C2309" s="8" t="s">
        <v>4676</v>
      </c>
      <c r="D2309" s="8">
        <v>454325</v>
      </c>
      <c r="E2309" s="8" t="s">
        <v>11032</v>
      </c>
      <c r="F2309" s="8">
        <v>0</v>
      </c>
      <c r="G2309" s="8">
        <v>0</v>
      </c>
      <c r="H2309" s="8">
        <v>0</v>
      </c>
      <c r="I2309" s="8" t="s">
        <v>11029</v>
      </c>
    </row>
    <row r="2310" spans="1:9">
      <c r="A2310" s="8" t="s">
        <v>16</v>
      </c>
      <c r="B2310" s="8" t="s">
        <v>17</v>
      </c>
      <c r="C2310" s="8" t="s">
        <v>6076</v>
      </c>
      <c r="D2310" s="8">
        <v>0</v>
      </c>
      <c r="E2310" s="8" t="s">
        <v>16</v>
      </c>
      <c r="F2310" s="8">
        <v>0</v>
      </c>
      <c r="G2310" s="8">
        <v>15.19</v>
      </c>
      <c r="H2310" s="8">
        <v>15.132850000000001</v>
      </c>
      <c r="I2310" s="8">
        <v>0</v>
      </c>
    </row>
    <row r="2311" spans="1:9">
      <c r="A2311" s="8">
        <v>132010007</v>
      </c>
      <c r="B2311" s="8" t="s">
        <v>5802</v>
      </c>
      <c r="C2311" s="8" t="s">
        <v>4676</v>
      </c>
      <c r="D2311" s="8">
        <v>0</v>
      </c>
      <c r="E2311" s="8">
        <v>132010007</v>
      </c>
      <c r="F2311" s="8">
        <v>0</v>
      </c>
      <c r="G2311" s="8">
        <v>0.09</v>
      </c>
      <c r="H2311" s="8">
        <v>5.8299999999999998E-2</v>
      </c>
      <c r="I2311" s="8" t="s">
        <v>4732</v>
      </c>
    </row>
    <row r="2312" spans="1:9">
      <c r="A2312" s="8" t="s">
        <v>925</v>
      </c>
      <c r="B2312" s="8" t="s">
        <v>926</v>
      </c>
      <c r="C2312" s="8" t="s">
        <v>6076</v>
      </c>
      <c r="D2312" s="8">
        <v>666749</v>
      </c>
      <c r="E2312" s="8" t="s">
        <v>925</v>
      </c>
      <c r="F2312" s="8">
        <v>0</v>
      </c>
      <c r="G2312" s="8">
        <v>0.95</v>
      </c>
      <c r="H2312" s="8">
        <v>0</v>
      </c>
      <c r="I2312" s="8">
        <v>0</v>
      </c>
    </row>
    <row r="2313" spans="1:9">
      <c r="A2313" s="8" t="s">
        <v>492</v>
      </c>
      <c r="B2313" s="8" t="s">
        <v>493</v>
      </c>
      <c r="C2313" s="8" t="s">
        <v>6076</v>
      </c>
      <c r="D2313" s="8" t="s">
        <v>6966</v>
      </c>
      <c r="E2313" s="8" t="s">
        <v>492</v>
      </c>
      <c r="F2313" s="8">
        <v>0</v>
      </c>
      <c r="G2313" s="8">
        <v>50.8</v>
      </c>
      <c r="H2313" s="8">
        <v>50.8</v>
      </c>
      <c r="I2313" s="8">
        <v>0</v>
      </c>
    </row>
    <row r="2314" spans="1:9">
      <c r="A2314" s="8">
        <v>30015</v>
      </c>
      <c r="B2314" s="8" t="s">
        <v>8132</v>
      </c>
      <c r="C2314" s="8" t="s">
        <v>4676</v>
      </c>
      <c r="D2314" s="8">
        <v>5090000004</v>
      </c>
      <c r="E2314" s="8">
        <v>30015</v>
      </c>
      <c r="F2314" s="8">
        <v>0</v>
      </c>
      <c r="G2314" s="8">
        <v>0</v>
      </c>
      <c r="H2314" s="8">
        <v>0</v>
      </c>
      <c r="I2314" s="8" t="s">
        <v>7910</v>
      </c>
    </row>
    <row r="2315" spans="1:9">
      <c r="A2315" s="8" t="s">
        <v>12248</v>
      </c>
      <c r="B2315" s="8" t="s">
        <v>12249</v>
      </c>
      <c r="C2315" s="8" t="s">
        <v>4676</v>
      </c>
      <c r="D2315" s="8">
        <v>0</v>
      </c>
      <c r="E2315" s="8" t="s">
        <v>12248</v>
      </c>
      <c r="F2315" s="8">
        <v>0</v>
      </c>
      <c r="G2315" s="8">
        <v>0</v>
      </c>
      <c r="H2315" s="8">
        <v>0</v>
      </c>
      <c r="I2315" s="8">
        <v>0</v>
      </c>
    </row>
    <row r="2316" spans="1:9" ht="28.5">
      <c r="A2316" s="8" t="s">
        <v>624</v>
      </c>
      <c r="B2316" s="35" t="s">
        <v>625</v>
      </c>
      <c r="C2316" s="8" t="s">
        <v>6076</v>
      </c>
      <c r="D2316" s="8">
        <v>0</v>
      </c>
      <c r="E2316" s="8" t="s">
        <v>624</v>
      </c>
      <c r="F2316" s="8">
        <v>0</v>
      </c>
      <c r="G2316" s="8">
        <v>0.1</v>
      </c>
      <c r="H2316" s="8">
        <v>0</v>
      </c>
      <c r="I2316" s="8">
        <v>0</v>
      </c>
    </row>
    <row r="2317" spans="1:9">
      <c r="A2317" s="8" t="s">
        <v>13009</v>
      </c>
      <c r="B2317" s="35" t="s">
        <v>13010</v>
      </c>
      <c r="C2317" s="8" t="s">
        <v>4676</v>
      </c>
      <c r="D2317" s="8">
        <v>823094</v>
      </c>
      <c r="E2317" s="8" t="s">
        <v>13009</v>
      </c>
      <c r="F2317" s="8">
        <v>0</v>
      </c>
      <c r="G2317" s="8">
        <v>0.14000000000000001</v>
      </c>
      <c r="H2317" s="8">
        <v>0.19050999999999998</v>
      </c>
      <c r="I2317" s="8">
        <v>0</v>
      </c>
    </row>
    <row r="2318" spans="1:9">
      <c r="A2318" s="8" t="s">
        <v>1005</v>
      </c>
      <c r="B2318" s="8" t="s">
        <v>1006</v>
      </c>
      <c r="C2318" s="8" t="s">
        <v>6076</v>
      </c>
      <c r="D2318" s="8">
        <v>397510</v>
      </c>
      <c r="E2318" s="8" t="s">
        <v>1005</v>
      </c>
      <c r="F2318" s="8">
        <v>0</v>
      </c>
      <c r="G2318" s="8">
        <v>5.84</v>
      </c>
      <c r="H2318" s="8">
        <v>5.84</v>
      </c>
      <c r="I2318" s="8">
        <v>0</v>
      </c>
    </row>
    <row r="2319" spans="1:9" ht="28.5">
      <c r="A2319" s="8" t="s">
        <v>1646</v>
      </c>
      <c r="B2319" s="35" t="s">
        <v>1647</v>
      </c>
      <c r="C2319" s="8" t="s">
        <v>6076</v>
      </c>
      <c r="D2319" s="8" t="s">
        <v>7102</v>
      </c>
      <c r="E2319" s="8" t="s">
        <v>1646</v>
      </c>
      <c r="F2319" s="8">
        <v>0</v>
      </c>
      <c r="G2319" s="8">
        <v>14.74</v>
      </c>
      <c r="H2319" s="8">
        <v>14.7446</v>
      </c>
      <c r="I2319" s="8">
        <v>0</v>
      </c>
    </row>
    <row r="2320" spans="1:9" ht="28.5">
      <c r="A2320" s="8" t="s">
        <v>1642</v>
      </c>
      <c r="B2320" s="35" t="s">
        <v>1643</v>
      </c>
      <c r="C2320" s="8" t="s">
        <v>6076</v>
      </c>
      <c r="D2320" s="8" t="s">
        <v>7100</v>
      </c>
      <c r="E2320" s="8" t="s">
        <v>1642</v>
      </c>
      <c r="F2320" s="8">
        <v>0</v>
      </c>
      <c r="G2320" s="8">
        <v>14.74</v>
      </c>
      <c r="H2320" s="8">
        <v>14.7446</v>
      </c>
      <c r="I2320" s="8">
        <v>0</v>
      </c>
    </row>
    <row r="2321" spans="1:9">
      <c r="A2321" s="8" t="s">
        <v>10692</v>
      </c>
      <c r="B2321" s="8" t="s">
        <v>10693</v>
      </c>
      <c r="C2321" s="8" t="s">
        <v>6076</v>
      </c>
      <c r="D2321" s="8">
        <v>5091431784</v>
      </c>
      <c r="E2321" s="8" t="s">
        <v>10692</v>
      </c>
      <c r="F2321" s="8">
        <v>0</v>
      </c>
      <c r="G2321" s="8">
        <v>9.69</v>
      </c>
      <c r="H2321" s="8">
        <v>0</v>
      </c>
      <c r="I2321" s="8" t="s">
        <v>5634</v>
      </c>
    </row>
    <row r="2322" spans="1:9">
      <c r="A2322" s="8" t="s">
        <v>281</v>
      </c>
      <c r="B2322" s="35" t="s">
        <v>282</v>
      </c>
      <c r="C2322" s="8" t="s">
        <v>6076</v>
      </c>
      <c r="D2322" s="8">
        <v>629468</v>
      </c>
      <c r="E2322" s="8" t="s">
        <v>281</v>
      </c>
      <c r="F2322" s="8">
        <v>0</v>
      </c>
      <c r="G2322" s="8">
        <v>3.35</v>
      </c>
      <c r="H2322" s="8">
        <v>0</v>
      </c>
      <c r="I2322" s="8">
        <v>0</v>
      </c>
    </row>
    <row r="2323" spans="1:9">
      <c r="A2323" s="8">
        <v>112375</v>
      </c>
      <c r="B2323" s="35" t="s">
        <v>4835</v>
      </c>
      <c r="C2323" s="8" t="s">
        <v>4676</v>
      </c>
      <c r="D2323" s="8">
        <v>691011</v>
      </c>
      <c r="E2323" s="8">
        <v>112375</v>
      </c>
      <c r="F2323" s="8">
        <v>0</v>
      </c>
      <c r="G2323" s="8">
        <v>0.05</v>
      </c>
      <c r="H2323" s="8">
        <v>0</v>
      </c>
      <c r="I2323" s="8" t="s">
        <v>4740</v>
      </c>
    </row>
    <row r="2324" spans="1:9">
      <c r="A2324" s="8">
        <v>238010215</v>
      </c>
      <c r="B2324" s="8" t="s">
        <v>7562</v>
      </c>
      <c r="C2324" s="8" t="s">
        <v>4676</v>
      </c>
      <c r="D2324" s="8">
        <v>25165</v>
      </c>
      <c r="E2324" s="8">
        <v>238010215</v>
      </c>
      <c r="F2324" s="8">
        <v>0</v>
      </c>
      <c r="G2324" s="8">
        <v>0</v>
      </c>
      <c r="H2324" s="8">
        <v>0</v>
      </c>
      <c r="I2324" s="8" t="s">
        <v>7532</v>
      </c>
    </row>
    <row r="2325" spans="1:9">
      <c r="A2325" s="8">
        <v>238010214</v>
      </c>
      <c r="B2325" s="8" t="s">
        <v>7561</v>
      </c>
      <c r="C2325" s="8" t="s">
        <v>4676</v>
      </c>
      <c r="D2325" s="8">
        <v>22319</v>
      </c>
      <c r="E2325" s="8">
        <v>238010214</v>
      </c>
      <c r="F2325" s="8">
        <v>0</v>
      </c>
      <c r="G2325" s="8">
        <v>0</v>
      </c>
      <c r="H2325" s="8">
        <v>0</v>
      </c>
      <c r="I2325" s="8" t="s">
        <v>7532</v>
      </c>
    </row>
    <row r="2326" spans="1:9">
      <c r="A2326" s="8" t="s">
        <v>867</v>
      </c>
      <c r="B2326" s="8" t="s">
        <v>868</v>
      </c>
      <c r="C2326" s="8" t="s">
        <v>6076</v>
      </c>
      <c r="D2326" s="8">
        <v>415850</v>
      </c>
      <c r="E2326" s="8" t="s">
        <v>867</v>
      </c>
      <c r="F2326" s="8">
        <v>0</v>
      </c>
      <c r="G2326" s="8">
        <v>4.55</v>
      </c>
      <c r="H2326" s="8">
        <v>4.55</v>
      </c>
      <c r="I2326" s="8">
        <v>0</v>
      </c>
    </row>
    <row r="2327" spans="1:9" ht="28.5">
      <c r="A2327" s="8">
        <v>300000174</v>
      </c>
      <c r="B2327" s="35" t="s">
        <v>7894</v>
      </c>
      <c r="C2327" s="8" t="s">
        <v>4676</v>
      </c>
      <c r="D2327" s="8">
        <v>57596</v>
      </c>
      <c r="E2327" s="8">
        <v>300000174</v>
      </c>
      <c r="F2327" s="8">
        <v>0</v>
      </c>
      <c r="G2327" s="8">
        <v>0</v>
      </c>
      <c r="H2327" s="8">
        <v>0</v>
      </c>
      <c r="I2327" s="8" t="s">
        <v>5342</v>
      </c>
    </row>
    <row r="2328" spans="1:9">
      <c r="A2328" s="8">
        <v>300000172</v>
      </c>
      <c r="B2328" s="35" t="s">
        <v>7892</v>
      </c>
      <c r="C2328" s="8" t="s">
        <v>4676</v>
      </c>
      <c r="D2328" s="8">
        <v>6111240</v>
      </c>
      <c r="E2328" s="8">
        <v>300000172</v>
      </c>
      <c r="F2328" s="8">
        <v>0</v>
      </c>
      <c r="G2328" s="8">
        <v>1.3</v>
      </c>
      <c r="H2328" s="8">
        <v>1.2462</v>
      </c>
      <c r="I2328" s="8" t="s">
        <v>5342</v>
      </c>
    </row>
    <row r="2329" spans="1:9">
      <c r="A2329" s="8" t="s">
        <v>1081</v>
      </c>
      <c r="B2329" s="35" t="s">
        <v>1082</v>
      </c>
      <c r="C2329" s="8" t="s">
        <v>6076</v>
      </c>
      <c r="D2329" s="8">
        <v>0</v>
      </c>
      <c r="E2329" s="8" t="s">
        <v>1081</v>
      </c>
      <c r="F2329" s="8">
        <v>0</v>
      </c>
      <c r="G2329" s="8">
        <v>8.19</v>
      </c>
      <c r="H2329" s="8">
        <v>0</v>
      </c>
      <c r="I2329" s="8">
        <v>0</v>
      </c>
    </row>
    <row r="2330" spans="1:9">
      <c r="A2330" s="8">
        <v>212500002</v>
      </c>
      <c r="B2330" s="8" t="s">
        <v>7393</v>
      </c>
      <c r="C2330" s="8" t="s">
        <v>4676</v>
      </c>
      <c r="D2330" s="8">
        <v>0</v>
      </c>
      <c r="E2330" s="8">
        <v>212500002</v>
      </c>
      <c r="F2330" s="8">
        <v>0</v>
      </c>
      <c r="G2330" s="8">
        <v>0</v>
      </c>
      <c r="H2330" s="8">
        <v>0</v>
      </c>
      <c r="I2330" s="8" t="s">
        <v>7382</v>
      </c>
    </row>
    <row r="2331" spans="1:9">
      <c r="A2331" s="8" t="s">
        <v>1055</v>
      </c>
      <c r="B2331" s="8" t="s">
        <v>1056</v>
      </c>
      <c r="C2331" s="8" t="s">
        <v>6076</v>
      </c>
      <c r="D2331" s="8">
        <v>0</v>
      </c>
      <c r="E2331" s="8" t="s">
        <v>1055</v>
      </c>
      <c r="F2331" s="8">
        <v>0</v>
      </c>
      <c r="G2331" s="8">
        <v>2</v>
      </c>
      <c r="H2331" s="8">
        <v>0</v>
      </c>
      <c r="I2331" s="8">
        <v>0</v>
      </c>
    </row>
    <row r="2332" spans="1:9">
      <c r="A2332" s="8" t="s">
        <v>1227</v>
      </c>
      <c r="B2332" s="8" t="s">
        <v>1228</v>
      </c>
      <c r="C2332" s="8" t="s">
        <v>6076</v>
      </c>
      <c r="D2332" s="8">
        <v>9000897937</v>
      </c>
      <c r="E2332" s="8" t="s">
        <v>1227</v>
      </c>
      <c r="F2332" s="8">
        <v>0</v>
      </c>
      <c r="G2332" s="8">
        <v>4.3499999999999996</v>
      </c>
      <c r="H2332" s="8">
        <v>0</v>
      </c>
      <c r="I2332" s="8">
        <v>0</v>
      </c>
    </row>
    <row r="2333" spans="1:9">
      <c r="A2333" s="8">
        <v>113381</v>
      </c>
      <c r="B2333" s="8" t="s">
        <v>5036</v>
      </c>
      <c r="C2333" s="8" t="s">
        <v>4676</v>
      </c>
      <c r="D2333" s="8">
        <v>3870593</v>
      </c>
      <c r="E2333" s="8">
        <v>113381</v>
      </c>
      <c r="F2333" s="8">
        <v>0</v>
      </c>
      <c r="G2333" s="8">
        <v>0</v>
      </c>
      <c r="H2333" s="8">
        <v>0</v>
      </c>
      <c r="I2333" s="8">
        <v>0</v>
      </c>
    </row>
    <row r="2334" spans="1:9">
      <c r="A2334" s="8">
        <v>355100019</v>
      </c>
      <c r="B2334" s="8" t="s">
        <v>3265</v>
      </c>
      <c r="C2334" s="8" t="s">
        <v>4676</v>
      </c>
      <c r="D2334" s="8" t="s">
        <v>8600</v>
      </c>
      <c r="E2334" s="8">
        <v>355100019</v>
      </c>
      <c r="F2334" s="8">
        <v>0</v>
      </c>
      <c r="G2334" s="8">
        <v>0.03</v>
      </c>
      <c r="H2334" s="8">
        <v>3.313E-2</v>
      </c>
      <c r="I2334" s="8" t="s">
        <v>8565</v>
      </c>
    </row>
    <row r="2335" spans="1:9">
      <c r="A2335" s="8">
        <v>212500003</v>
      </c>
      <c r="B2335" s="8" t="s">
        <v>7394</v>
      </c>
      <c r="C2335" s="8" t="s">
        <v>4676</v>
      </c>
      <c r="D2335" s="8">
        <v>0</v>
      </c>
      <c r="E2335" s="8">
        <v>212500003</v>
      </c>
      <c r="F2335" s="8">
        <v>0</v>
      </c>
      <c r="G2335" s="8">
        <v>0</v>
      </c>
      <c r="H2335" s="8">
        <v>0</v>
      </c>
      <c r="I2335" s="8" t="s">
        <v>7383</v>
      </c>
    </row>
    <row r="2336" spans="1:9">
      <c r="A2336" s="8" t="s">
        <v>12956</v>
      </c>
      <c r="B2336" s="8" t="s">
        <v>12957</v>
      </c>
      <c r="C2336" s="8" t="s">
        <v>6076</v>
      </c>
      <c r="D2336" s="8">
        <v>0</v>
      </c>
      <c r="E2336" s="8" t="s">
        <v>12956</v>
      </c>
      <c r="F2336" s="8">
        <v>0</v>
      </c>
      <c r="G2336" s="8">
        <v>0.05</v>
      </c>
      <c r="H2336" s="8">
        <v>0.05</v>
      </c>
      <c r="I2336" s="8">
        <v>0</v>
      </c>
    </row>
    <row r="2337" spans="1:9">
      <c r="A2337" s="8">
        <v>355100018</v>
      </c>
      <c r="B2337" s="8" t="s">
        <v>3264</v>
      </c>
      <c r="C2337" s="8" t="s">
        <v>4676</v>
      </c>
      <c r="D2337" s="8" t="s">
        <v>8599</v>
      </c>
      <c r="E2337" s="8">
        <v>355100018</v>
      </c>
      <c r="F2337" s="8">
        <v>0</v>
      </c>
      <c r="G2337" s="8">
        <v>0.01</v>
      </c>
      <c r="H2337" s="8">
        <v>1.3009999999999999E-2</v>
      </c>
      <c r="I2337" s="8" t="s">
        <v>8565</v>
      </c>
    </row>
    <row r="2338" spans="1:9">
      <c r="A2338" s="8" t="s">
        <v>285</v>
      </c>
      <c r="B2338" s="8" t="s">
        <v>286</v>
      </c>
      <c r="C2338" s="8" t="s">
        <v>6076</v>
      </c>
      <c r="D2338" s="8">
        <v>394018</v>
      </c>
      <c r="E2338" s="8" t="s">
        <v>285</v>
      </c>
      <c r="F2338" s="8">
        <v>0</v>
      </c>
      <c r="G2338" s="8">
        <v>5.25</v>
      </c>
      <c r="H2338" s="8">
        <v>0</v>
      </c>
      <c r="I2338" s="8">
        <v>0</v>
      </c>
    </row>
    <row r="2339" spans="1:9">
      <c r="A2339" s="8" t="s">
        <v>1039</v>
      </c>
      <c r="B2339" s="8" t="s">
        <v>1040</v>
      </c>
      <c r="C2339" s="8" t="s">
        <v>6076</v>
      </c>
      <c r="D2339" s="8">
        <v>0</v>
      </c>
      <c r="E2339" s="8" t="s">
        <v>1039</v>
      </c>
      <c r="F2339" s="8">
        <v>0</v>
      </c>
      <c r="G2339" s="8">
        <v>3.3</v>
      </c>
      <c r="H2339" s="8">
        <v>3.3008000000000002</v>
      </c>
      <c r="I2339" s="8">
        <v>0</v>
      </c>
    </row>
    <row r="2340" spans="1:9">
      <c r="A2340" s="8" t="s">
        <v>4103</v>
      </c>
      <c r="B2340" s="8" t="s">
        <v>13038</v>
      </c>
      <c r="C2340" s="8" t="s">
        <v>4676</v>
      </c>
      <c r="D2340" s="8">
        <v>8001205915</v>
      </c>
      <c r="E2340" s="8" t="s">
        <v>4103</v>
      </c>
      <c r="F2340" s="8">
        <v>0</v>
      </c>
      <c r="G2340" s="8">
        <v>0.65</v>
      </c>
      <c r="H2340" s="8">
        <v>0.63700000000000001</v>
      </c>
      <c r="I2340" s="8">
        <v>0</v>
      </c>
    </row>
    <row r="2341" spans="1:9">
      <c r="A2341" s="8">
        <v>34528</v>
      </c>
      <c r="B2341" s="8" t="s">
        <v>8514</v>
      </c>
      <c r="C2341" s="8" t="s">
        <v>6076</v>
      </c>
      <c r="D2341" s="8">
        <v>53380</v>
      </c>
      <c r="E2341" s="8">
        <v>34528</v>
      </c>
      <c r="F2341" s="8">
        <v>0</v>
      </c>
      <c r="G2341" s="8">
        <v>12.8</v>
      </c>
      <c r="H2341" s="8">
        <v>0</v>
      </c>
      <c r="I2341" s="8">
        <v>0</v>
      </c>
    </row>
    <row r="2342" spans="1:9">
      <c r="A2342" s="8">
        <v>355100020</v>
      </c>
      <c r="B2342" s="8" t="s">
        <v>3266</v>
      </c>
      <c r="C2342" s="8" t="s">
        <v>4676</v>
      </c>
      <c r="D2342" s="8" t="s">
        <v>8601</v>
      </c>
      <c r="E2342" s="8">
        <v>355100020</v>
      </c>
      <c r="F2342" s="8">
        <v>0</v>
      </c>
      <c r="G2342" s="8">
        <v>7.0000000000000007E-2</v>
      </c>
      <c r="H2342" s="8">
        <v>8.0180000000000001E-2</v>
      </c>
      <c r="I2342" s="8" t="s">
        <v>8565</v>
      </c>
    </row>
    <row r="2343" spans="1:9">
      <c r="A2343" s="8" t="s">
        <v>10698</v>
      </c>
      <c r="B2343" s="8" t="s">
        <v>10697</v>
      </c>
      <c r="C2343" s="8" t="s">
        <v>4676</v>
      </c>
      <c r="D2343" s="8">
        <v>0</v>
      </c>
      <c r="E2343" s="8" t="s">
        <v>10698</v>
      </c>
      <c r="F2343" s="8">
        <v>0</v>
      </c>
      <c r="G2343" s="8">
        <v>0</v>
      </c>
      <c r="H2343" s="8">
        <v>0</v>
      </c>
      <c r="I2343" s="8">
        <v>0</v>
      </c>
    </row>
    <row r="2344" spans="1:9">
      <c r="A2344" s="8" t="s">
        <v>10696</v>
      </c>
      <c r="B2344" s="8" t="s">
        <v>10697</v>
      </c>
      <c r="C2344" s="8" t="s">
        <v>4676</v>
      </c>
      <c r="D2344" s="8">
        <v>0</v>
      </c>
      <c r="E2344" s="8" t="s">
        <v>10696</v>
      </c>
      <c r="F2344" s="8">
        <v>0</v>
      </c>
      <c r="G2344" s="8">
        <v>0</v>
      </c>
      <c r="H2344" s="8">
        <v>0</v>
      </c>
      <c r="I2344" s="8">
        <v>0</v>
      </c>
    </row>
    <row r="2345" spans="1:9">
      <c r="A2345" s="8">
        <v>114301</v>
      </c>
      <c r="B2345" s="8" t="s">
        <v>5041</v>
      </c>
      <c r="C2345" s="8" t="s">
        <v>4676</v>
      </c>
      <c r="D2345" s="8">
        <v>198701</v>
      </c>
      <c r="E2345" s="8">
        <v>114301</v>
      </c>
      <c r="F2345" s="8">
        <v>0</v>
      </c>
      <c r="G2345" s="8">
        <v>0</v>
      </c>
      <c r="H2345" s="8">
        <v>0</v>
      </c>
      <c r="I2345" s="8" t="s">
        <v>5042</v>
      </c>
    </row>
    <row r="2346" spans="1:9">
      <c r="A2346" s="8" t="s">
        <v>664</v>
      </c>
      <c r="B2346" s="8" t="s">
        <v>665</v>
      </c>
      <c r="C2346" s="8" t="s">
        <v>6076</v>
      </c>
      <c r="D2346" s="8" t="s">
        <v>6974</v>
      </c>
      <c r="E2346" s="8" t="s">
        <v>664</v>
      </c>
      <c r="F2346" s="8">
        <v>0</v>
      </c>
      <c r="G2346" s="8">
        <v>5.5</v>
      </c>
      <c r="H2346" s="8">
        <v>5.5</v>
      </c>
      <c r="I2346" s="8">
        <v>0</v>
      </c>
    </row>
    <row r="2347" spans="1:9">
      <c r="A2347" s="8" t="s">
        <v>1037</v>
      </c>
      <c r="B2347" s="8" t="s">
        <v>1038</v>
      </c>
      <c r="C2347" s="8" t="s">
        <v>6076</v>
      </c>
      <c r="D2347" s="8">
        <v>0</v>
      </c>
      <c r="E2347" s="8" t="s">
        <v>1037</v>
      </c>
      <c r="F2347" s="8">
        <v>0</v>
      </c>
      <c r="G2347" s="8">
        <v>0</v>
      </c>
      <c r="H2347" s="8">
        <v>0</v>
      </c>
      <c r="I2347" s="8">
        <v>0</v>
      </c>
    </row>
    <row r="2348" spans="1:9">
      <c r="A2348" s="8" t="s">
        <v>1053</v>
      </c>
      <c r="B2348" s="8" t="s">
        <v>1054</v>
      </c>
      <c r="C2348" s="8" t="s">
        <v>6076</v>
      </c>
      <c r="D2348" s="8">
        <v>0</v>
      </c>
      <c r="E2348" s="8" t="s">
        <v>1053</v>
      </c>
      <c r="F2348" s="8">
        <v>0</v>
      </c>
      <c r="G2348" s="8">
        <v>0</v>
      </c>
      <c r="H2348" s="8">
        <v>0</v>
      </c>
      <c r="I2348" s="8">
        <v>0</v>
      </c>
    </row>
    <row r="2349" spans="1:9">
      <c r="A2349" s="8" t="s">
        <v>13032</v>
      </c>
      <c r="B2349" s="8" t="s">
        <v>13033</v>
      </c>
      <c r="C2349" s="8" t="s">
        <v>6076</v>
      </c>
      <c r="D2349" s="8">
        <v>0</v>
      </c>
      <c r="E2349" s="8" t="s">
        <v>13032</v>
      </c>
      <c r="F2349" s="8">
        <v>0</v>
      </c>
      <c r="G2349" s="8">
        <v>2.2000000000000002</v>
      </c>
      <c r="H2349" s="8">
        <v>2.2000000000000002</v>
      </c>
      <c r="I2349" s="8">
        <v>0</v>
      </c>
    </row>
    <row r="2350" spans="1:9">
      <c r="A2350" s="8">
        <v>120010001</v>
      </c>
      <c r="B2350" s="8" t="s">
        <v>5077</v>
      </c>
      <c r="C2350" s="8" t="s">
        <v>4676</v>
      </c>
      <c r="D2350" s="8">
        <v>376558</v>
      </c>
      <c r="E2350" s="8">
        <v>120010001</v>
      </c>
      <c r="F2350" s="8">
        <v>0</v>
      </c>
      <c r="G2350" s="8">
        <v>0</v>
      </c>
      <c r="H2350" s="8">
        <v>0</v>
      </c>
      <c r="I2350" s="8" t="s">
        <v>4795</v>
      </c>
    </row>
    <row r="2351" spans="1:9">
      <c r="A2351" s="8" t="s">
        <v>13030</v>
      </c>
      <c r="B2351" s="8" t="s">
        <v>13031</v>
      </c>
      <c r="C2351" s="8" t="s">
        <v>4676</v>
      </c>
      <c r="D2351" s="8">
        <v>0</v>
      </c>
      <c r="E2351" s="8" t="s">
        <v>13030</v>
      </c>
      <c r="F2351" s="8">
        <v>0</v>
      </c>
      <c r="G2351" s="8">
        <v>0</v>
      </c>
      <c r="H2351" s="8">
        <v>0</v>
      </c>
      <c r="I2351" s="8">
        <v>0</v>
      </c>
    </row>
    <row r="2352" spans="1:9">
      <c r="A2352" s="8">
        <v>120110017</v>
      </c>
      <c r="B2352" s="8" t="s">
        <v>5127</v>
      </c>
      <c r="C2352" s="8" t="s">
        <v>4676</v>
      </c>
      <c r="D2352" s="8">
        <v>416788</v>
      </c>
      <c r="E2352" s="8">
        <v>120110017</v>
      </c>
      <c r="F2352" s="8">
        <v>0</v>
      </c>
      <c r="G2352" s="8">
        <v>2.06</v>
      </c>
      <c r="H2352" s="8">
        <v>0</v>
      </c>
      <c r="I2352" s="8" t="s">
        <v>5090</v>
      </c>
    </row>
    <row r="2353" spans="1:16">
      <c r="A2353" s="8">
        <v>120110018</v>
      </c>
      <c r="B2353" s="8" t="s">
        <v>5128</v>
      </c>
      <c r="C2353" s="8" t="s">
        <v>4676</v>
      </c>
      <c r="D2353" s="8">
        <v>416791</v>
      </c>
      <c r="E2353" s="8">
        <v>120110018</v>
      </c>
      <c r="F2353" s="8">
        <v>0</v>
      </c>
      <c r="G2353" s="8">
        <v>0</v>
      </c>
      <c r="H2353" s="8">
        <v>0</v>
      </c>
      <c r="I2353" s="8" t="s">
        <v>5090</v>
      </c>
    </row>
    <row r="2354" spans="1:16">
      <c r="A2354" s="8" t="s">
        <v>13047</v>
      </c>
      <c r="B2354" s="8" t="s">
        <v>13048</v>
      </c>
      <c r="C2354" s="8" t="s">
        <v>6076</v>
      </c>
      <c r="D2354" s="8">
        <v>0</v>
      </c>
      <c r="E2354" s="8" t="s">
        <v>13047</v>
      </c>
      <c r="F2354" s="8">
        <v>0</v>
      </c>
      <c r="G2354" s="8">
        <v>1</v>
      </c>
      <c r="H2354" s="8">
        <v>1</v>
      </c>
      <c r="I2354" s="8">
        <v>0</v>
      </c>
    </row>
    <row r="2355" spans="1:16">
      <c r="A2355" s="8">
        <v>132010223</v>
      </c>
      <c r="B2355" s="8" t="s">
        <v>5923</v>
      </c>
      <c r="C2355" s="8" t="s">
        <v>4676</v>
      </c>
      <c r="D2355" s="8">
        <v>5090479381</v>
      </c>
      <c r="E2355" s="8">
        <v>132010223</v>
      </c>
      <c r="F2355" s="8">
        <v>0</v>
      </c>
      <c r="G2355" s="8">
        <v>0.08</v>
      </c>
      <c r="H2355" s="8">
        <v>5.8049999999999997E-2</v>
      </c>
      <c r="I2355" s="8" t="s">
        <v>4727</v>
      </c>
    </row>
    <row r="2356" spans="1:16">
      <c r="A2356" s="8" t="s">
        <v>813</v>
      </c>
      <c r="B2356" s="8" t="s">
        <v>814</v>
      </c>
      <c r="C2356" s="8" t="s">
        <v>6076</v>
      </c>
      <c r="D2356" s="8" t="s">
        <v>6978</v>
      </c>
      <c r="E2356" s="8" t="s">
        <v>813</v>
      </c>
      <c r="F2356" s="8">
        <v>0</v>
      </c>
      <c r="G2356" s="8">
        <v>2.12</v>
      </c>
      <c r="H2356" s="8">
        <v>2.12</v>
      </c>
      <c r="I2356" s="8">
        <v>0</v>
      </c>
    </row>
    <row r="2357" spans="1:16">
      <c r="A2357" s="8">
        <v>238010009</v>
      </c>
      <c r="B2357" s="8" t="s">
        <v>7540</v>
      </c>
      <c r="C2357" s="8" t="s">
        <v>4676</v>
      </c>
      <c r="D2357" s="8">
        <v>24792</v>
      </c>
      <c r="E2357" s="8">
        <v>238010009</v>
      </c>
      <c r="F2357" s="8">
        <v>0</v>
      </c>
      <c r="G2357" s="8">
        <v>0</v>
      </c>
      <c r="H2357" s="8">
        <v>0</v>
      </c>
      <c r="I2357" s="8" t="s">
        <v>1974</v>
      </c>
    </row>
    <row r="2358" spans="1:16">
      <c r="A2358" s="8" t="s">
        <v>4104</v>
      </c>
      <c r="B2358" s="8" t="s">
        <v>13039</v>
      </c>
      <c r="C2358" s="8" t="s">
        <v>4676</v>
      </c>
      <c r="D2358" s="8">
        <v>8001205910</v>
      </c>
      <c r="E2358" s="8" t="s">
        <v>4104</v>
      </c>
      <c r="F2358" s="8">
        <v>0</v>
      </c>
      <c r="G2358" s="8">
        <v>0.85</v>
      </c>
      <c r="H2358" s="8">
        <v>0.83299999999999996</v>
      </c>
      <c r="I2358" s="8">
        <v>0</v>
      </c>
    </row>
    <row r="2359" spans="1:16">
      <c r="A2359" s="8">
        <v>113263</v>
      </c>
      <c r="B2359" s="8" t="s">
        <v>5022</v>
      </c>
      <c r="C2359" s="8" t="s">
        <v>4676</v>
      </c>
      <c r="D2359" s="8">
        <v>5090471683</v>
      </c>
      <c r="E2359" s="8">
        <v>113263</v>
      </c>
      <c r="F2359" s="8">
        <v>0</v>
      </c>
      <c r="G2359" s="8">
        <v>0.35</v>
      </c>
      <c r="H2359" s="8">
        <v>0</v>
      </c>
      <c r="I2359" s="8">
        <v>0</v>
      </c>
      <c r="M2359" t="s">
        <v>5933</v>
      </c>
      <c r="O2359" t="s">
        <v>5934</v>
      </c>
      <c r="P2359" t="s">
        <v>5935</v>
      </c>
    </row>
    <row r="2360" spans="1:16">
      <c r="A2360" s="8" t="s">
        <v>13057</v>
      </c>
      <c r="B2360" s="8" t="s">
        <v>13058</v>
      </c>
      <c r="C2360" s="8" t="s">
        <v>6076</v>
      </c>
      <c r="D2360" s="8">
        <v>0</v>
      </c>
      <c r="E2360" s="8" t="s">
        <v>13057</v>
      </c>
      <c r="F2360" s="8">
        <v>0</v>
      </c>
      <c r="G2360" s="8">
        <v>0.1</v>
      </c>
      <c r="H2360" s="8">
        <v>0.1</v>
      </c>
      <c r="I2360" s="8">
        <v>0</v>
      </c>
      <c r="M2360">
        <v>0.1</v>
      </c>
      <c r="N2360">
        <v>3.14</v>
      </c>
      <c r="O2360">
        <v>30</v>
      </c>
      <c r="P2360">
        <f>(M2360*M2360)*N2360+O2360</f>
        <v>30.031400000000001</v>
      </c>
    </row>
    <row r="2361" spans="1:16">
      <c r="A2361" s="8" t="s">
        <v>662</v>
      </c>
      <c r="B2361" s="8" t="s">
        <v>663</v>
      </c>
      <c r="C2361" s="8" t="s">
        <v>6076</v>
      </c>
      <c r="D2361" s="8">
        <v>8001187840</v>
      </c>
      <c r="E2361" s="8" t="s">
        <v>662</v>
      </c>
      <c r="F2361" s="8">
        <v>0</v>
      </c>
      <c r="G2361" s="8">
        <v>3.42</v>
      </c>
      <c r="H2361" s="8">
        <v>0</v>
      </c>
      <c r="I2361" s="8">
        <v>0</v>
      </c>
    </row>
    <row r="2362" spans="1:16">
      <c r="A2362" s="8">
        <v>132010224</v>
      </c>
      <c r="B2362" s="8" t="s">
        <v>5924</v>
      </c>
      <c r="C2362" s="8" t="s">
        <v>4676</v>
      </c>
      <c r="D2362" s="8">
        <v>5090479382</v>
      </c>
      <c r="E2362" s="8">
        <v>132010224</v>
      </c>
      <c r="F2362" s="8">
        <v>0</v>
      </c>
      <c r="G2362" s="8">
        <v>7.0000000000000007E-2</v>
      </c>
      <c r="H2362" s="8">
        <v>5.6340000000000001E-2</v>
      </c>
      <c r="I2362" s="8" t="s">
        <v>4727</v>
      </c>
    </row>
    <row r="2363" spans="1:16">
      <c r="A2363" s="8">
        <v>120010002</v>
      </c>
      <c r="B2363" s="8" t="s">
        <v>5078</v>
      </c>
      <c r="C2363" s="8" t="s">
        <v>4676</v>
      </c>
      <c r="D2363" s="8">
        <v>376571</v>
      </c>
      <c r="E2363" s="8">
        <v>120010002</v>
      </c>
      <c r="F2363" s="8">
        <v>0</v>
      </c>
      <c r="G2363" s="8">
        <v>0</v>
      </c>
      <c r="H2363" s="8">
        <v>0</v>
      </c>
      <c r="I2363" s="8" t="s">
        <v>4795</v>
      </c>
    </row>
    <row r="2364" spans="1:16">
      <c r="A2364" s="8" t="s">
        <v>10688</v>
      </c>
      <c r="B2364" s="8" t="s">
        <v>10689</v>
      </c>
      <c r="C2364" s="8" t="s">
        <v>6076</v>
      </c>
      <c r="D2364" s="8">
        <v>5281</v>
      </c>
      <c r="E2364" s="8" t="s">
        <v>10688</v>
      </c>
      <c r="F2364" s="8">
        <v>0</v>
      </c>
      <c r="G2364" s="8">
        <v>0</v>
      </c>
      <c r="H2364" s="8">
        <v>0</v>
      </c>
      <c r="I2364" s="8" t="s">
        <v>6924</v>
      </c>
    </row>
    <row r="2365" spans="1:16">
      <c r="A2365" s="8" t="s">
        <v>666</v>
      </c>
      <c r="B2365" s="8" t="s">
        <v>667</v>
      </c>
      <c r="C2365" s="8" t="s">
        <v>6076</v>
      </c>
      <c r="D2365" s="8" t="s">
        <v>6975</v>
      </c>
      <c r="E2365" s="8" t="s">
        <v>666</v>
      </c>
      <c r="F2365" s="8">
        <v>0</v>
      </c>
      <c r="G2365" s="8">
        <v>3.62</v>
      </c>
      <c r="H2365" s="8">
        <v>3.91</v>
      </c>
      <c r="I2365" s="8">
        <v>0</v>
      </c>
    </row>
    <row r="2366" spans="1:16">
      <c r="A2366" s="8" t="s">
        <v>622</v>
      </c>
      <c r="B2366" s="8" t="s">
        <v>623</v>
      </c>
      <c r="C2366" s="8" t="s">
        <v>6076</v>
      </c>
      <c r="D2366" s="8">
        <v>0</v>
      </c>
      <c r="E2366" s="8" t="s">
        <v>622</v>
      </c>
      <c r="F2366" s="8">
        <v>0</v>
      </c>
      <c r="G2366" s="8">
        <v>0.1</v>
      </c>
      <c r="H2366" s="8">
        <v>0</v>
      </c>
      <c r="I2366" s="8">
        <v>0</v>
      </c>
    </row>
    <row r="2367" spans="1:16">
      <c r="A2367" s="8">
        <v>112381</v>
      </c>
      <c r="B2367" s="8" t="s">
        <v>4838</v>
      </c>
      <c r="C2367" s="8" t="s">
        <v>4676</v>
      </c>
      <c r="D2367" s="8">
        <v>693649</v>
      </c>
      <c r="E2367" s="8">
        <v>112381</v>
      </c>
      <c r="F2367" s="8">
        <v>0</v>
      </c>
      <c r="G2367" s="8">
        <v>1.74</v>
      </c>
      <c r="H2367" s="8">
        <v>1.5562</v>
      </c>
      <c r="I2367" s="8" t="s">
        <v>4740</v>
      </c>
    </row>
    <row r="2368" spans="1:16">
      <c r="A2368" s="8" t="s">
        <v>283</v>
      </c>
      <c r="B2368" s="8" t="s">
        <v>284</v>
      </c>
      <c r="C2368" s="8" t="s">
        <v>6076</v>
      </c>
      <c r="D2368" s="8">
        <v>417452</v>
      </c>
      <c r="E2368" s="8" t="s">
        <v>283</v>
      </c>
      <c r="F2368" s="8">
        <v>0</v>
      </c>
      <c r="G2368" s="8">
        <v>4.46</v>
      </c>
      <c r="H2368" s="8">
        <v>4.12</v>
      </c>
      <c r="I2368" s="8">
        <v>0</v>
      </c>
    </row>
    <row r="2369" spans="1:9">
      <c r="A2369" s="8">
        <v>355100022</v>
      </c>
      <c r="B2369" s="8" t="s">
        <v>3266</v>
      </c>
      <c r="C2369" s="8" t="s">
        <v>4676</v>
      </c>
      <c r="D2369" s="8">
        <v>0</v>
      </c>
      <c r="E2369" s="8">
        <v>355100022</v>
      </c>
      <c r="F2369" s="8">
        <v>0</v>
      </c>
      <c r="G2369" s="8">
        <v>0</v>
      </c>
      <c r="H2369" s="8">
        <v>0.02</v>
      </c>
      <c r="I2369" s="8" t="s">
        <v>8565</v>
      </c>
    </row>
    <row r="2370" spans="1:9">
      <c r="A2370" s="8" t="s">
        <v>12998</v>
      </c>
      <c r="B2370" s="8" t="s">
        <v>12999</v>
      </c>
      <c r="C2370" s="8" t="s">
        <v>4676</v>
      </c>
      <c r="D2370" s="8">
        <v>0</v>
      </c>
      <c r="E2370" s="8" t="s">
        <v>12998</v>
      </c>
      <c r="F2370" s="8">
        <v>0</v>
      </c>
      <c r="G2370" s="8">
        <v>0.01</v>
      </c>
      <c r="H2370" s="8">
        <v>0.01</v>
      </c>
      <c r="I2370" s="8" t="s">
        <v>5137</v>
      </c>
    </row>
    <row r="2371" spans="1:9">
      <c r="A2371" s="8">
        <v>300000175</v>
      </c>
      <c r="B2371" s="8" t="s">
        <v>7895</v>
      </c>
      <c r="C2371" s="8" t="s">
        <v>4676</v>
      </c>
      <c r="D2371" s="8">
        <v>6111241</v>
      </c>
      <c r="E2371" s="8">
        <v>300000175</v>
      </c>
      <c r="F2371" s="8">
        <v>0</v>
      </c>
      <c r="G2371" s="8">
        <v>0.93</v>
      </c>
      <c r="H2371" s="8">
        <v>0.91139999999999999</v>
      </c>
      <c r="I2371" s="8" t="s">
        <v>5342</v>
      </c>
    </row>
    <row r="2372" spans="1:9">
      <c r="A2372" s="8">
        <v>112377</v>
      </c>
      <c r="B2372" s="8" t="s">
        <v>4836</v>
      </c>
      <c r="C2372" s="8" t="s">
        <v>4676</v>
      </c>
      <c r="D2372" s="8">
        <v>691006</v>
      </c>
      <c r="E2372" s="8">
        <v>112377</v>
      </c>
      <c r="F2372" s="8">
        <v>0</v>
      </c>
      <c r="G2372" s="8">
        <v>0.08</v>
      </c>
      <c r="H2372" s="8">
        <v>0</v>
      </c>
      <c r="I2372" s="8" t="s">
        <v>4740</v>
      </c>
    </row>
    <row r="2373" spans="1:9">
      <c r="A2373" s="8" t="s">
        <v>13790</v>
      </c>
      <c r="B2373" s="8" t="s">
        <v>13791</v>
      </c>
      <c r="C2373" s="8" t="s">
        <v>6076</v>
      </c>
      <c r="D2373" s="8">
        <v>123595</v>
      </c>
      <c r="E2373" s="8" t="s">
        <v>13790</v>
      </c>
      <c r="F2373" s="8">
        <v>0</v>
      </c>
      <c r="G2373" s="8">
        <v>16.37</v>
      </c>
      <c r="H2373" s="8">
        <v>5.0000000000000001E-3</v>
      </c>
      <c r="I2373" s="8">
        <v>0</v>
      </c>
    </row>
    <row r="2374" spans="1:9">
      <c r="A2374" s="8">
        <v>238010010</v>
      </c>
      <c r="B2374" s="8" t="s">
        <v>7541</v>
      </c>
      <c r="C2374" s="8" t="s">
        <v>4676</v>
      </c>
      <c r="D2374" s="8">
        <v>25040</v>
      </c>
      <c r="E2374" s="8">
        <v>238010010</v>
      </c>
      <c r="F2374" s="8">
        <v>0</v>
      </c>
      <c r="G2374" s="8">
        <v>0</v>
      </c>
      <c r="H2374" s="8">
        <v>0</v>
      </c>
      <c r="I2374" s="8" t="s">
        <v>1974</v>
      </c>
    </row>
    <row r="2375" spans="1:9">
      <c r="A2375" s="8">
        <v>238010011</v>
      </c>
      <c r="B2375" s="8" t="s">
        <v>7542</v>
      </c>
      <c r="C2375" s="8" t="s">
        <v>4676</v>
      </c>
      <c r="D2375" s="8">
        <v>24791</v>
      </c>
      <c r="E2375" s="8">
        <v>238010011</v>
      </c>
      <c r="F2375" s="8">
        <v>0</v>
      </c>
      <c r="G2375" s="8">
        <v>0</v>
      </c>
      <c r="H2375" s="8">
        <v>0</v>
      </c>
      <c r="I2375" s="8" t="s">
        <v>1974</v>
      </c>
    </row>
    <row r="2376" spans="1:9">
      <c r="A2376" s="8" t="s">
        <v>1549</v>
      </c>
      <c r="B2376" s="35" t="s">
        <v>1398</v>
      </c>
      <c r="C2376" s="8" t="s">
        <v>6990</v>
      </c>
      <c r="D2376" s="8" t="s">
        <v>7073</v>
      </c>
      <c r="E2376" s="8" t="s">
        <v>1549</v>
      </c>
      <c r="F2376" s="8">
        <v>0</v>
      </c>
      <c r="G2376" s="8">
        <v>3.37</v>
      </c>
      <c r="H2376" s="8">
        <v>0</v>
      </c>
      <c r="I2376" s="8">
        <v>0</v>
      </c>
    </row>
    <row r="2377" spans="1:9">
      <c r="A2377" s="8">
        <v>300000173</v>
      </c>
      <c r="B2377" s="35" t="s">
        <v>7893</v>
      </c>
      <c r="C2377" s="8" t="s">
        <v>4676</v>
      </c>
      <c r="D2377" s="8">
        <v>0</v>
      </c>
      <c r="E2377" s="8">
        <v>300000173</v>
      </c>
      <c r="F2377" s="8">
        <v>0</v>
      </c>
      <c r="G2377" s="8">
        <v>0.09</v>
      </c>
      <c r="H2377" s="8">
        <v>9.3099999999999988E-2</v>
      </c>
      <c r="I2377" s="8" t="s">
        <v>5342</v>
      </c>
    </row>
    <row r="2378" spans="1:9">
      <c r="A2378" s="8" t="s">
        <v>12994</v>
      </c>
      <c r="B2378" s="8" t="s">
        <v>12995</v>
      </c>
      <c r="C2378" s="8" t="s">
        <v>4676</v>
      </c>
      <c r="D2378" s="8">
        <v>0</v>
      </c>
      <c r="E2378" s="8" t="s">
        <v>12994</v>
      </c>
      <c r="F2378" s="8">
        <v>0</v>
      </c>
      <c r="G2378" s="8">
        <v>0.01</v>
      </c>
      <c r="H2378" s="8">
        <v>0.01</v>
      </c>
      <c r="I2378" s="8" t="s">
        <v>5137</v>
      </c>
    </row>
    <row r="2379" spans="1:9">
      <c r="A2379" s="8">
        <v>112383</v>
      </c>
      <c r="B2379" s="8" t="s">
        <v>4839</v>
      </c>
      <c r="C2379" s="8" t="s">
        <v>4676</v>
      </c>
      <c r="D2379" s="8">
        <v>582192</v>
      </c>
      <c r="E2379" s="8">
        <v>112383</v>
      </c>
      <c r="F2379" s="8">
        <v>0</v>
      </c>
      <c r="G2379" s="8">
        <v>0.11</v>
      </c>
      <c r="H2379" s="8">
        <v>9.3799999999999994E-2</v>
      </c>
      <c r="I2379" s="8" t="s">
        <v>4740</v>
      </c>
    </row>
    <row r="2380" spans="1:9">
      <c r="A2380" s="8">
        <v>34526</v>
      </c>
      <c r="B2380" s="8" t="s">
        <v>8512</v>
      </c>
      <c r="C2380" s="8" t="s">
        <v>6076</v>
      </c>
      <c r="D2380" s="8">
        <v>47693</v>
      </c>
      <c r="E2380" s="8">
        <v>34526</v>
      </c>
      <c r="F2380" s="8">
        <v>0</v>
      </c>
      <c r="G2380" s="8">
        <v>4.0999999999999996</v>
      </c>
      <c r="H2380" s="8">
        <v>0</v>
      </c>
      <c r="I2380" s="8">
        <v>0</v>
      </c>
    </row>
    <row r="2381" spans="1:9">
      <c r="A2381" s="8">
        <v>34527</v>
      </c>
      <c r="B2381" s="8" t="s">
        <v>8513</v>
      </c>
      <c r="C2381" s="8" t="s">
        <v>6990</v>
      </c>
      <c r="D2381" s="8">
        <v>44748</v>
      </c>
      <c r="E2381" s="8">
        <v>34527</v>
      </c>
      <c r="F2381" s="8">
        <v>0</v>
      </c>
      <c r="G2381" s="8">
        <v>1.17</v>
      </c>
      <c r="H2381" s="8">
        <v>0</v>
      </c>
      <c r="I2381" s="8">
        <v>0</v>
      </c>
    </row>
    <row r="2382" spans="1:9">
      <c r="A2382" s="8">
        <v>114304</v>
      </c>
      <c r="B2382" s="8" t="s">
        <v>5045</v>
      </c>
      <c r="C2382" s="8" t="s">
        <v>4676</v>
      </c>
      <c r="D2382" s="8">
        <v>198704</v>
      </c>
      <c r="E2382" s="8">
        <v>114304</v>
      </c>
      <c r="F2382" s="8">
        <v>0</v>
      </c>
      <c r="G2382" s="8">
        <v>0</v>
      </c>
      <c r="H2382" s="8">
        <v>0</v>
      </c>
      <c r="I2382" s="8" t="s">
        <v>5042</v>
      </c>
    </row>
    <row r="2383" spans="1:9">
      <c r="A2383" s="8" t="s">
        <v>10052</v>
      </c>
      <c r="B2383" s="8" t="s">
        <v>10053</v>
      </c>
      <c r="C2383" s="8" t="s">
        <v>6076</v>
      </c>
      <c r="D2383" s="8">
        <v>0</v>
      </c>
      <c r="E2383" s="8" t="s">
        <v>10052</v>
      </c>
      <c r="F2383" s="8">
        <v>0</v>
      </c>
      <c r="G2383" s="8">
        <v>4.1900000000000004</v>
      </c>
      <c r="H2383" s="8">
        <v>0</v>
      </c>
      <c r="I2383" s="8">
        <v>0</v>
      </c>
    </row>
    <row r="2384" spans="1:9">
      <c r="A2384" s="8" t="s">
        <v>11868</v>
      </c>
      <c r="B2384" s="8" t="s">
        <v>11869</v>
      </c>
      <c r="C2384" s="8" t="s">
        <v>6990</v>
      </c>
      <c r="D2384" s="8">
        <v>258735</v>
      </c>
      <c r="E2384" s="8" t="s">
        <v>11868</v>
      </c>
      <c r="F2384" s="8">
        <v>0</v>
      </c>
      <c r="G2384" s="8">
        <v>13.8</v>
      </c>
      <c r="H2384" s="8">
        <v>13.795069999999999</v>
      </c>
      <c r="I2384" s="8">
        <v>0</v>
      </c>
    </row>
    <row r="2385" spans="1:9" ht="28.5">
      <c r="A2385" s="8">
        <v>238010212</v>
      </c>
      <c r="B2385" s="35" t="s">
        <v>7559</v>
      </c>
      <c r="C2385" s="8" t="s">
        <v>4676</v>
      </c>
      <c r="D2385" s="8">
        <v>22317</v>
      </c>
      <c r="E2385" s="8">
        <v>238010212</v>
      </c>
      <c r="F2385" s="8">
        <v>0</v>
      </c>
      <c r="G2385" s="8">
        <v>0</v>
      </c>
      <c r="H2385" s="8">
        <v>0</v>
      </c>
      <c r="I2385" s="8" t="s">
        <v>7532</v>
      </c>
    </row>
    <row r="2386" spans="1:9" ht="28.5">
      <c r="A2386" s="8">
        <v>238010213</v>
      </c>
      <c r="B2386" s="35" t="s">
        <v>7560</v>
      </c>
      <c r="C2386" s="8" t="s">
        <v>4676</v>
      </c>
      <c r="D2386" s="8">
        <v>22318</v>
      </c>
      <c r="E2386" s="8">
        <v>238010213</v>
      </c>
      <c r="F2386" s="8">
        <v>0</v>
      </c>
      <c r="G2386" s="8">
        <v>0</v>
      </c>
      <c r="H2386" s="8">
        <v>0</v>
      </c>
      <c r="I2386" s="8" t="s">
        <v>7532</v>
      </c>
    </row>
    <row r="2387" spans="1:9" ht="28.5">
      <c r="A2387" s="8" t="s">
        <v>1562</v>
      </c>
      <c r="B2387" s="35" t="s">
        <v>1563</v>
      </c>
      <c r="C2387" s="8" t="s">
        <v>6076</v>
      </c>
      <c r="D2387" s="8" t="s">
        <v>7080</v>
      </c>
      <c r="E2387" s="8" t="s">
        <v>1562</v>
      </c>
      <c r="F2387" s="8">
        <v>0</v>
      </c>
      <c r="G2387" s="8">
        <v>32.83</v>
      </c>
      <c r="H2387" s="8">
        <v>0</v>
      </c>
      <c r="I2387" s="8">
        <v>0</v>
      </c>
    </row>
    <row r="2388" spans="1:9">
      <c r="A2388" s="8">
        <v>132010217</v>
      </c>
      <c r="B2388" s="8" t="s">
        <v>5918</v>
      </c>
      <c r="C2388" s="8" t="s">
        <v>4676</v>
      </c>
      <c r="D2388" s="8">
        <v>5090478764</v>
      </c>
      <c r="E2388" s="8">
        <v>132010217</v>
      </c>
      <c r="F2388" s="8">
        <v>0</v>
      </c>
      <c r="G2388" s="8">
        <v>0</v>
      </c>
      <c r="H2388" s="8">
        <v>0</v>
      </c>
      <c r="I2388" s="8" t="s">
        <v>4732</v>
      </c>
    </row>
    <row r="2389" spans="1:9">
      <c r="A2389" s="8">
        <v>114302</v>
      </c>
      <c r="B2389" s="8" t="s">
        <v>5043</v>
      </c>
      <c r="C2389" s="8" t="s">
        <v>4676</v>
      </c>
      <c r="D2389" s="8">
        <v>198702</v>
      </c>
      <c r="E2389" s="8">
        <v>114302</v>
      </c>
      <c r="F2389" s="8">
        <v>0</v>
      </c>
      <c r="G2389" s="8">
        <v>0</v>
      </c>
      <c r="H2389" s="8">
        <v>0</v>
      </c>
      <c r="I2389" s="8" t="s">
        <v>5042</v>
      </c>
    </row>
    <row r="2390" spans="1:9">
      <c r="A2390" s="8" t="s">
        <v>1103</v>
      </c>
      <c r="B2390" s="8" t="s">
        <v>1104</v>
      </c>
      <c r="C2390" s="8" t="s">
        <v>6076</v>
      </c>
      <c r="D2390" s="8">
        <v>0</v>
      </c>
      <c r="E2390" s="8" t="s">
        <v>1103</v>
      </c>
      <c r="F2390" s="8">
        <v>0</v>
      </c>
      <c r="G2390" s="8">
        <v>1.95</v>
      </c>
      <c r="H2390" s="8">
        <v>0</v>
      </c>
      <c r="I2390" s="8">
        <v>0</v>
      </c>
    </row>
    <row r="2391" spans="1:9">
      <c r="A2391" s="8" t="s">
        <v>13051</v>
      </c>
      <c r="B2391" s="8" t="s">
        <v>13052</v>
      </c>
      <c r="C2391" s="8" t="s">
        <v>6076</v>
      </c>
      <c r="D2391" s="8">
        <v>0</v>
      </c>
      <c r="E2391" s="8" t="s">
        <v>13051</v>
      </c>
      <c r="F2391" s="8">
        <v>0</v>
      </c>
      <c r="G2391" s="8">
        <v>0.1</v>
      </c>
      <c r="H2391" s="8">
        <v>0.1</v>
      </c>
      <c r="I2391" s="8">
        <v>0</v>
      </c>
    </row>
    <row r="2392" spans="1:9">
      <c r="A2392" s="8">
        <v>112435</v>
      </c>
      <c r="B2392" s="8" t="s">
        <v>4858</v>
      </c>
      <c r="C2392" s="8" t="s">
        <v>4676</v>
      </c>
      <c r="D2392" s="8">
        <v>581261</v>
      </c>
      <c r="E2392" s="8">
        <v>112435</v>
      </c>
      <c r="F2392" s="8">
        <v>0</v>
      </c>
      <c r="G2392" s="8">
        <v>0</v>
      </c>
      <c r="H2392" s="8">
        <v>0</v>
      </c>
      <c r="I2392" s="8" t="s">
        <v>4814</v>
      </c>
    </row>
    <row r="2393" spans="1:9">
      <c r="A2393" s="8">
        <v>112906</v>
      </c>
      <c r="B2393" s="8" t="s">
        <v>4994</v>
      </c>
      <c r="C2393" s="8" t="s">
        <v>4676</v>
      </c>
      <c r="D2393" s="8">
        <v>0</v>
      </c>
      <c r="E2393" s="8">
        <v>112906</v>
      </c>
      <c r="F2393" s="8">
        <v>0</v>
      </c>
      <c r="G2393" s="8">
        <v>0.1</v>
      </c>
      <c r="H2393" s="8">
        <v>0</v>
      </c>
      <c r="I2393" s="8">
        <v>0</v>
      </c>
    </row>
    <row r="2394" spans="1:9">
      <c r="A2394" s="8">
        <v>212110002</v>
      </c>
      <c r="B2394" s="8" t="s">
        <v>3202</v>
      </c>
      <c r="C2394" s="8" t="s">
        <v>4676</v>
      </c>
      <c r="D2394" s="8">
        <v>0</v>
      </c>
      <c r="E2394" s="8">
        <v>212110002</v>
      </c>
      <c r="F2394" s="8">
        <v>0</v>
      </c>
      <c r="G2394" s="8">
        <v>0.68</v>
      </c>
      <c r="H2394" s="8">
        <v>0.67807000000000006</v>
      </c>
      <c r="I2394" s="8" t="s">
        <v>4690</v>
      </c>
    </row>
    <row r="2395" spans="1:9">
      <c r="A2395" s="8">
        <v>112123</v>
      </c>
      <c r="B2395" s="8" t="s">
        <v>4747</v>
      </c>
      <c r="C2395" s="8" t="s">
        <v>4676</v>
      </c>
      <c r="D2395" s="8">
        <v>0</v>
      </c>
      <c r="E2395" s="8">
        <v>112123</v>
      </c>
      <c r="F2395" s="8">
        <v>0</v>
      </c>
      <c r="G2395" s="8">
        <v>1</v>
      </c>
      <c r="H2395" s="8">
        <v>0.94199999999999995</v>
      </c>
      <c r="I2395" s="8" t="s">
        <v>4740</v>
      </c>
    </row>
    <row r="2396" spans="1:9">
      <c r="A2396" s="8" t="s">
        <v>462</v>
      </c>
      <c r="B2396" s="8" t="s">
        <v>463</v>
      </c>
      <c r="C2396" s="8" t="s">
        <v>6076</v>
      </c>
      <c r="D2396" s="8" t="s">
        <v>6954</v>
      </c>
      <c r="E2396" s="8" t="s">
        <v>462</v>
      </c>
      <c r="F2396" s="8">
        <v>0</v>
      </c>
      <c r="G2396" s="8">
        <v>8.58</v>
      </c>
      <c r="H2396" s="8">
        <v>8.58</v>
      </c>
      <c r="I2396" s="8">
        <v>0</v>
      </c>
    </row>
    <row r="2397" spans="1:9">
      <c r="A2397" s="8">
        <v>132510669</v>
      </c>
      <c r="B2397" s="8" t="s">
        <v>6143</v>
      </c>
      <c r="C2397" s="8" t="s">
        <v>4676</v>
      </c>
      <c r="D2397" s="8">
        <v>9000728996</v>
      </c>
      <c r="E2397" s="8">
        <v>132510669</v>
      </c>
      <c r="F2397" s="8">
        <v>0</v>
      </c>
      <c r="G2397" s="8">
        <v>0.18</v>
      </c>
      <c r="H2397" s="8">
        <v>0</v>
      </c>
      <c r="I2397" s="8" t="s">
        <v>6090</v>
      </c>
    </row>
    <row r="2398" spans="1:9">
      <c r="A2398" s="8" t="s">
        <v>1852</v>
      </c>
      <c r="B2398" s="8" t="s">
        <v>1853</v>
      </c>
      <c r="C2398" s="8" t="s">
        <v>7117</v>
      </c>
      <c r="D2398" s="8">
        <v>0</v>
      </c>
      <c r="E2398" s="8" t="s">
        <v>1852</v>
      </c>
      <c r="F2398" s="8">
        <v>0</v>
      </c>
      <c r="G2398" s="8">
        <v>0.1</v>
      </c>
      <c r="H2398" s="8">
        <v>0</v>
      </c>
      <c r="I2398" s="8">
        <v>0</v>
      </c>
    </row>
    <row r="2399" spans="1:9">
      <c r="A2399" s="8" t="s">
        <v>1850</v>
      </c>
      <c r="B2399" s="8" t="s">
        <v>1851</v>
      </c>
      <c r="C2399" s="8" t="s">
        <v>7117</v>
      </c>
      <c r="D2399" s="8">
        <v>0</v>
      </c>
      <c r="E2399" s="8" t="s">
        <v>1850</v>
      </c>
      <c r="F2399" s="8">
        <v>0</v>
      </c>
      <c r="G2399" s="8">
        <v>0.1</v>
      </c>
      <c r="H2399" s="8">
        <v>0</v>
      </c>
      <c r="I2399" s="8">
        <v>0</v>
      </c>
    </row>
    <row r="2400" spans="1:9">
      <c r="A2400" s="8" t="s">
        <v>13002</v>
      </c>
      <c r="B2400" s="8" t="s">
        <v>13003</v>
      </c>
      <c r="C2400" s="8" t="s">
        <v>4676</v>
      </c>
      <c r="D2400" s="8">
        <v>0</v>
      </c>
      <c r="E2400" s="8" t="s">
        <v>13002</v>
      </c>
      <c r="F2400" s="8">
        <v>0</v>
      </c>
      <c r="G2400" s="8">
        <v>0.01</v>
      </c>
      <c r="H2400" s="8">
        <v>0.01</v>
      </c>
      <c r="I2400" s="8" t="s">
        <v>5137</v>
      </c>
    </row>
    <row r="2401" spans="1:9">
      <c r="A2401" s="8" t="s">
        <v>1848</v>
      </c>
      <c r="B2401" s="8" t="s">
        <v>1849</v>
      </c>
      <c r="C2401" s="8" t="s">
        <v>7117</v>
      </c>
      <c r="D2401" s="8">
        <v>8669</v>
      </c>
      <c r="E2401" s="8" t="s">
        <v>1848</v>
      </c>
      <c r="F2401" s="8">
        <v>0</v>
      </c>
      <c r="G2401" s="8">
        <v>0.15</v>
      </c>
      <c r="H2401" s="8">
        <v>0</v>
      </c>
      <c r="I2401" s="8">
        <v>0</v>
      </c>
    </row>
    <row r="2402" spans="1:9">
      <c r="A2402" s="8" t="s">
        <v>473</v>
      </c>
      <c r="B2402" s="8" t="s">
        <v>474</v>
      </c>
      <c r="C2402" s="8" t="s">
        <v>6076</v>
      </c>
      <c r="D2402" s="8" t="s">
        <v>6960</v>
      </c>
      <c r="E2402" s="8" t="s">
        <v>473</v>
      </c>
      <c r="F2402" s="8">
        <v>0</v>
      </c>
      <c r="G2402" s="8">
        <v>5.52</v>
      </c>
      <c r="H2402" s="8">
        <v>4.4800000000000004</v>
      </c>
      <c r="I2402" s="8">
        <v>0</v>
      </c>
    </row>
    <row r="2403" spans="1:9">
      <c r="A2403" s="8">
        <v>112441</v>
      </c>
      <c r="B2403" s="8" t="s">
        <v>4859</v>
      </c>
      <c r="C2403" s="8" t="s">
        <v>4676</v>
      </c>
      <c r="D2403" s="8">
        <v>698141</v>
      </c>
      <c r="E2403" s="8">
        <v>112441</v>
      </c>
      <c r="F2403" s="8">
        <v>0</v>
      </c>
      <c r="G2403" s="8">
        <v>0</v>
      </c>
      <c r="H2403" s="8">
        <v>0</v>
      </c>
      <c r="I2403" s="8" t="s">
        <v>4755</v>
      </c>
    </row>
    <row r="2404" spans="1:9">
      <c r="A2404" s="8" t="s">
        <v>1011</v>
      </c>
      <c r="B2404" s="8" t="s">
        <v>1012</v>
      </c>
      <c r="C2404" s="8" t="s">
        <v>6076</v>
      </c>
      <c r="D2404" s="8">
        <v>0</v>
      </c>
      <c r="E2404" s="8" t="s">
        <v>1011</v>
      </c>
      <c r="F2404" s="8">
        <v>0</v>
      </c>
      <c r="G2404" s="8">
        <v>1.95</v>
      </c>
      <c r="H2404" s="8">
        <v>0</v>
      </c>
      <c r="I2404" s="8">
        <v>0</v>
      </c>
    </row>
    <row r="2405" spans="1:9">
      <c r="A2405" s="8" t="s">
        <v>1013</v>
      </c>
      <c r="B2405" s="8" t="s">
        <v>1014</v>
      </c>
      <c r="C2405" s="8" t="s">
        <v>6076</v>
      </c>
      <c r="D2405" s="8">
        <v>0</v>
      </c>
      <c r="E2405" s="8" t="s">
        <v>1013</v>
      </c>
      <c r="F2405" s="8">
        <v>0</v>
      </c>
      <c r="G2405" s="8">
        <v>2.2999999999999998</v>
      </c>
      <c r="H2405" s="8">
        <v>2.302</v>
      </c>
      <c r="I2405" s="8">
        <v>0</v>
      </c>
    </row>
    <row r="2406" spans="1:9">
      <c r="A2406" s="8" t="s">
        <v>10701</v>
      </c>
      <c r="B2406" s="8" t="s">
        <v>10702</v>
      </c>
      <c r="C2406" s="8" t="s">
        <v>6076</v>
      </c>
      <c r="D2406" s="8">
        <v>0</v>
      </c>
      <c r="E2406" s="8" t="s">
        <v>10701</v>
      </c>
      <c r="F2406" s="8">
        <v>0</v>
      </c>
      <c r="G2406" s="8">
        <v>3.41</v>
      </c>
      <c r="H2406" s="8">
        <v>0</v>
      </c>
      <c r="I2406" s="8">
        <v>0</v>
      </c>
    </row>
    <row r="2407" spans="1:9">
      <c r="A2407" s="8" t="s">
        <v>13016</v>
      </c>
      <c r="B2407" s="8" t="s">
        <v>13017</v>
      </c>
      <c r="C2407" s="8" t="s">
        <v>4676</v>
      </c>
      <c r="D2407" s="8">
        <v>0</v>
      </c>
      <c r="E2407" s="8" t="s">
        <v>13016</v>
      </c>
      <c r="F2407" s="8">
        <v>0</v>
      </c>
      <c r="G2407" s="8">
        <v>0</v>
      </c>
      <c r="H2407" s="8">
        <v>0</v>
      </c>
      <c r="I2407" s="8" t="s">
        <v>13015</v>
      </c>
    </row>
    <row r="2408" spans="1:9">
      <c r="A2408" s="8" t="s">
        <v>13067</v>
      </c>
      <c r="B2408" s="8" t="s">
        <v>13068</v>
      </c>
      <c r="C2408" s="8" t="s">
        <v>4676</v>
      </c>
      <c r="D2408" s="8" t="s">
        <v>13069</v>
      </c>
      <c r="E2408" s="8" t="s">
        <v>13067</v>
      </c>
      <c r="F2408" s="8">
        <v>0</v>
      </c>
      <c r="G2408" s="8">
        <v>0</v>
      </c>
      <c r="H2408" s="8">
        <v>1</v>
      </c>
      <c r="I2408" s="8">
        <v>0</v>
      </c>
    </row>
    <row r="2409" spans="1:9">
      <c r="A2409" s="8" t="s">
        <v>471</v>
      </c>
      <c r="B2409" s="8" t="s">
        <v>472</v>
      </c>
      <c r="C2409" s="8" t="s">
        <v>6076</v>
      </c>
      <c r="D2409" s="8" t="s">
        <v>6959</v>
      </c>
      <c r="E2409" s="8" t="s">
        <v>471</v>
      </c>
      <c r="F2409" s="8">
        <v>0</v>
      </c>
      <c r="G2409" s="8">
        <v>28.5</v>
      </c>
      <c r="H2409" s="8">
        <v>28.5</v>
      </c>
      <c r="I2409" s="8">
        <v>0</v>
      </c>
    </row>
    <row r="2410" spans="1:9">
      <c r="A2410" s="8">
        <v>200500030</v>
      </c>
      <c r="B2410" s="35" t="s">
        <v>7154</v>
      </c>
      <c r="C2410" s="8" t="s">
        <v>4676</v>
      </c>
      <c r="D2410" s="8">
        <v>799879</v>
      </c>
      <c r="E2410" s="8">
        <v>200500030</v>
      </c>
      <c r="F2410" s="8">
        <v>0</v>
      </c>
      <c r="G2410" s="8">
        <v>0.06</v>
      </c>
      <c r="H2410" s="8">
        <v>0.06</v>
      </c>
      <c r="I2410" s="8" t="s">
        <v>5064</v>
      </c>
    </row>
    <row r="2411" spans="1:9">
      <c r="A2411" s="8">
        <v>112466</v>
      </c>
      <c r="B2411" s="35" t="s">
        <v>4873</v>
      </c>
      <c r="C2411" s="8" t="s">
        <v>4676</v>
      </c>
      <c r="D2411" s="8">
        <v>188874</v>
      </c>
      <c r="E2411" s="8">
        <v>112466</v>
      </c>
      <c r="F2411" s="8">
        <v>0</v>
      </c>
      <c r="G2411" s="8">
        <v>0</v>
      </c>
      <c r="H2411" s="8">
        <v>0</v>
      </c>
      <c r="I2411" s="8" t="s">
        <v>4755</v>
      </c>
    </row>
    <row r="2412" spans="1:9">
      <c r="A2412" s="8">
        <v>120010004</v>
      </c>
      <c r="B2412" s="8" t="s">
        <v>5080</v>
      </c>
      <c r="C2412" s="8" t="s">
        <v>4676</v>
      </c>
      <c r="D2412" s="8">
        <v>375083</v>
      </c>
      <c r="E2412" s="8">
        <v>120010004</v>
      </c>
      <c r="F2412" s="8">
        <v>0</v>
      </c>
      <c r="G2412" s="8">
        <v>7.0000000000000007E-2</v>
      </c>
      <c r="H2412" s="8">
        <v>0</v>
      </c>
      <c r="I2412" s="8" t="s">
        <v>4740</v>
      </c>
    </row>
    <row r="2413" spans="1:9">
      <c r="A2413" s="8" t="s">
        <v>13076</v>
      </c>
      <c r="B2413" s="8" t="s">
        <v>13068</v>
      </c>
      <c r="C2413" s="8" t="s">
        <v>6076</v>
      </c>
      <c r="D2413" s="8" t="s">
        <v>13077</v>
      </c>
      <c r="E2413" s="8" t="s">
        <v>13076</v>
      </c>
      <c r="F2413" s="8">
        <v>0</v>
      </c>
      <c r="G2413" s="8">
        <v>39.82</v>
      </c>
      <c r="H2413" s="8">
        <v>48.92</v>
      </c>
      <c r="I2413" s="8">
        <v>0</v>
      </c>
    </row>
    <row r="2414" spans="1:9">
      <c r="A2414" s="8">
        <v>120010003</v>
      </c>
      <c r="B2414" s="8" t="s">
        <v>5079</v>
      </c>
      <c r="C2414" s="8" t="s">
        <v>4676</v>
      </c>
      <c r="D2414" s="8">
        <v>376345</v>
      </c>
      <c r="E2414" s="8">
        <v>120010003</v>
      </c>
      <c r="F2414" s="8">
        <v>0</v>
      </c>
      <c r="G2414" s="8">
        <v>0.05</v>
      </c>
      <c r="H2414" s="8">
        <v>0</v>
      </c>
      <c r="I2414" s="8" t="s">
        <v>4740</v>
      </c>
    </row>
    <row r="2415" spans="1:9">
      <c r="A2415" s="8" t="s">
        <v>13004</v>
      </c>
      <c r="B2415" s="8" t="s">
        <v>13005</v>
      </c>
      <c r="C2415" s="8" t="s">
        <v>6076</v>
      </c>
      <c r="D2415" s="8">
        <v>0</v>
      </c>
      <c r="E2415" s="8" t="s">
        <v>13004</v>
      </c>
      <c r="F2415" s="8">
        <v>0</v>
      </c>
      <c r="G2415" s="8">
        <v>0</v>
      </c>
      <c r="H2415" s="8">
        <v>1.5</v>
      </c>
      <c r="I2415" s="8">
        <v>0</v>
      </c>
    </row>
    <row r="2416" spans="1:9">
      <c r="A2416" s="8" t="s">
        <v>1644</v>
      </c>
      <c r="B2416" s="8" t="s">
        <v>1645</v>
      </c>
      <c r="C2416" s="8" t="s">
        <v>6076</v>
      </c>
      <c r="D2416" s="8" t="s">
        <v>7101</v>
      </c>
      <c r="E2416" s="8" t="s">
        <v>1644</v>
      </c>
      <c r="F2416" s="8">
        <v>0</v>
      </c>
      <c r="G2416" s="8">
        <v>3.7</v>
      </c>
      <c r="H2416" s="8">
        <v>3.7041999999999997</v>
      </c>
      <c r="I2416" s="8">
        <v>0</v>
      </c>
    </row>
    <row r="2417" spans="1:9">
      <c r="A2417" s="8" t="s">
        <v>1111</v>
      </c>
      <c r="B2417" s="8" t="s">
        <v>1112</v>
      </c>
      <c r="C2417" s="8" t="s">
        <v>6076</v>
      </c>
      <c r="D2417" s="8">
        <v>0</v>
      </c>
      <c r="E2417" s="8" t="s">
        <v>1111</v>
      </c>
      <c r="F2417" s="8">
        <v>0</v>
      </c>
      <c r="G2417" s="8">
        <v>3.13</v>
      </c>
      <c r="H2417" s="8">
        <v>3.1346999999999996</v>
      </c>
      <c r="I2417" s="8">
        <v>0</v>
      </c>
    </row>
    <row r="2418" spans="1:9">
      <c r="A2418" s="8" t="s">
        <v>13078</v>
      </c>
      <c r="B2418" s="35" t="s">
        <v>13079</v>
      </c>
      <c r="C2418" s="8" t="s">
        <v>6076</v>
      </c>
      <c r="D2418" s="8">
        <v>0</v>
      </c>
      <c r="E2418" s="8" t="s">
        <v>13078</v>
      </c>
      <c r="F2418" s="8">
        <v>0</v>
      </c>
      <c r="G2418" s="8">
        <v>6.44</v>
      </c>
      <c r="H2418" s="8">
        <v>5.95</v>
      </c>
      <c r="I2418" s="8">
        <v>0</v>
      </c>
    </row>
    <row r="2419" spans="1:9">
      <c r="A2419" s="8" t="s">
        <v>13289</v>
      </c>
      <c r="B2419" s="8" t="s">
        <v>13290</v>
      </c>
      <c r="C2419" s="8" t="s">
        <v>6076</v>
      </c>
      <c r="D2419" s="8">
        <v>0</v>
      </c>
      <c r="E2419" s="8" t="s">
        <v>13289</v>
      </c>
      <c r="F2419" s="8">
        <v>0</v>
      </c>
      <c r="G2419" s="8">
        <v>0</v>
      </c>
      <c r="H2419" s="8">
        <v>5.0000000000000001E-4</v>
      </c>
      <c r="I2419" s="8">
        <v>0</v>
      </c>
    </row>
    <row r="2420" spans="1:9">
      <c r="A2420" s="8" t="s">
        <v>929</v>
      </c>
      <c r="B2420" s="35" t="s">
        <v>930</v>
      </c>
      <c r="C2420" s="8" t="s">
        <v>6076</v>
      </c>
      <c r="D2420" s="8">
        <v>0</v>
      </c>
      <c r="E2420" s="8" t="s">
        <v>929</v>
      </c>
      <c r="F2420" s="8">
        <v>0</v>
      </c>
      <c r="G2420" s="8">
        <v>1.36</v>
      </c>
      <c r="H2420" s="8">
        <v>1.36</v>
      </c>
      <c r="I2420" s="8">
        <v>0</v>
      </c>
    </row>
    <row r="2421" spans="1:9" ht="28.5">
      <c r="A2421" s="8" t="s">
        <v>469</v>
      </c>
      <c r="B2421" s="35" t="s">
        <v>470</v>
      </c>
      <c r="C2421" s="8" t="s">
        <v>6076</v>
      </c>
      <c r="D2421" s="8" t="s">
        <v>6958</v>
      </c>
      <c r="E2421" s="8" t="s">
        <v>469</v>
      </c>
      <c r="F2421" s="8">
        <v>0</v>
      </c>
      <c r="G2421" s="8">
        <v>28.55</v>
      </c>
      <c r="H2421" s="8">
        <v>28.55</v>
      </c>
      <c r="I2421" s="8">
        <v>0</v>
      </c>
    </row>
    <row r="2422" spans="1:9" ht="28.5">
      <c r="A2422" s="8" t="s">
        <v>1107</v>
      </c>
      <c r="B2422" s="35" t="s">
        <v>1108</v>
      </c>
      <c r="C2422" s="8" t="s">
        <v>6076</v>
      </c>
      <c r="D2422" s="8">
        <v>5091444841</v>
      </c>
      <c r="E2422" s="8" t="s">
        <v>1107</v>
      </c>
      <c r="F2422" s="8">
        <v>0</v>
      </c>
      <c r="G2422" s="8">
        <v>3.3</v>
      </c>
      <c r="H2422" s="8">
        <v>3.3</v>
      </c>
      <c r="I2422" s="8">
        <v>0</v>
      </c>
    </row>
    <row r="2423" spans="1:9">
      <c r="A2423" s="8" t="s">
        <v>12958</v>
      </c>
      <c r="B2423" s="35" t="s">
        <v>12959</v>
      </c>
      <c r="C2423" s="8" t="s">
        <v>4676</v>
      </c>
      <c r="D2423" s="8">
        <v>0</v>
      </c>
      <c r="E2423" s="8" t="s">
        <v>12958</v>
      </c>
      <c r="F2423" s="8">
        <v>0</v>
      </c>
      <c r="G2423" s="8">
        <v>0</v>
      </c>
      <c r="H2423" s="8">
        <v>0</v>
      </c>
      <c r="I2423" s="8" t="s">
        <v>2050</v>
      </c>
    </row>
    <row r="2424" spans="1:9">
      <c r="A2424" s="8">
        <v>112397</v>
      </c>
      <c r="B2424" s="8" t="s">
        <v>4842</v>
      </c>
      <c r="C2424" s="8" t="s">
        <v>4676</v>
      </c>
      <c r="D2424" s="8">
        <v>0</v>
      </c>
      <c r="E2424" s="8">
        <v>112397</v>
      </c>
      <c r="F2424" s="8">
        <v>0</v>
      </c>
      <c r="G2424" s="8">
        <v>0</v>
      </c>
      <c r="H2424" s="8">
        <v>0</v>
      </c>
      <c r="I2424" s="8">
        <v>0</v>
      </c>
    </row>
    <row r="2425" spans="1:9" ht="28.5">
      <c r="A2425" s="8" t="s">
        <v>229</v>
      </c>
      <c r="B2425" s="35" t="s">
        <v>230</v>
      </c>
      <c r="C2425" s="8" t="s">
        <v>6076</v>
      </c>
      <c r="D2425" s="8">
        <v>4864</v>
      </c>
      <c r="E2425" s="8" t="s">
        <v>229</v>
      </c>
      <c r="F2425" s="8">
        <v>0</v>
      </c>
      <c r="G2425" s="8">
        <v>0</v>
      </c>
      <c r="H2425" s="8">
        <v>0</v>
      </c>
      <c r="I2425" s="8" t="s">
        <v>6924</v>
      </c>
    </row>
    <row r="2426" spans="1:9">
      <c r="A2426" s="8" t="s">
        <v>13287</v>
      </c>
      <c r="B2426" s="8" t="s">
        <v>13288</v>
      </c>
      <c r="C2426" s="8" t="s">
        <v>4676</v>
      </c>
      <c r="D2426" s="8">
        <v>0</v>
      </c>
      <c r="E2426" s="8" t="s">
        <v>13287</v>
      </c>
      <c r="F2426" s="8">
        <v>0</v>
      </c>
      <c r="G2426" s="8">
        <v>0</v>
      </c>
      <c r="H2426" s="8">
        <v>5.0000000000000001E-3</v>
      </c>
      <c r="I2426" s="8" t="s">
        <v>8565</v>
      </c>
    </row>
    <row r="2427" spans="1:9">
      <c r="A2427" s="8">
        <v>200510003</v>
      </c>
      <c r="B2427" s="35" t="s">
        <v>7165</v>
      </c>
      <c r="C2427" s="8" t="s">
        <v>4676</v>
      </c>
      <c r="D2427" s="8" t="s">
        <v>7166</v>
      </c>
      <c r="E2427" s="8">
        <v>200510003</v>
      </c>
      <c r="F2427" s="8">
        <v>0</v>
      </c>
      <c r="G2427" s="8">
        <v>0.97</v>
      </c>
      <c r="H2427" s="8">
        <v>0.97</v>
      </c>
      <c r="I2427" s="8" t="s">
        <v>7126</v>
      </c>
    </row>
    <row r="2428" spans="1:9" ht="28.5">
      <c r="A2428" s="8" t="s">
        <v>923</v>
      </c>
      <c r="B2428" s="35" t="s">
        <v>924</v>
      </c>
      <c r="C2428" s="8" t="s">
        <v>6076</v>
      </c>
      <c r="D2428" s="8">
        <v>0</v>
      </c>
      <c r="E2428" s="8" t="s">
        <v>923</v>
      </c>
      <c r="F2428" s="8">
        <v>0</v>
      </c>
      <c r="G2428" s="8">
        <v>1.61</v>
      </c>
      <c r="H2428" s="8">
        <v>1.6555299999999999</v>
      </c>
      <c r="I2428" s="8">
        <v>0</v>
      </c>
    </row>
    <row r="2429" spans="1:9" ht="28.5">
      <c r="A2429" s="8" t="s">
        <v>670</v>
      </c>
      <c r="B2429" s="35" t="s">
        <v>671</v>
      </c>
      <c r="C2429" s="8" t="s">
        <v>6076</v>
      </c>
      <c r="D2429" s="8" t="s">
        <v>6976</v>
      </c>
      <c r="E2429" s="8" t="s">
        <v>670</v>
      </c>
      <c r="F2429" s="8">
        <v>0</v>
      </c>
      <c r="G2429" s="8">
        <v>6.95</v>
      </c>
      <c r="H2429" s="8">
        <v>6.95</v>
      </c>
      <c r="I2429" s="8">
        <v>0</v>
      </c>
    </row>
    <row r="2430" spans="1:9">
      <c r="A2430" s="8">
        <v>112463</v>
      </c>
      <c r="B2430" s="35" t="s">
        <v>4871</v>
      </c>
      <c r="C2430" s="8" t="s">
        <v>4676</v>
      </c>
      <c r="D2430" s="8">
        <v>153593</v>
      </c>
      <c r="E2430" s="8">
        <v>112463</v>
      </c>
      <c r="F2430" s="8">
        <v>0</v>
      </c>
      <c r="G2430" s="8">
        <v>0</v>
      </c>
      <c r="H2430" s="8">
        <v>0</v>
      </c>
      <c r="I2430" s="8" t="s">
        <v>4755</v>
      </c>
    </row>
    <row r="2431" spans="1:9">
      <c r="A2431" s="8" t="s">
        <v>1119</v>
      </c>
      <c r="B2431" s="8" t="s">
        <v>1120</v>
      </c>
      <c r="C2431" s="8" t="s">
        <v>6076</v>
      </c>
      <c r="D2431" s="8">
        <v>5090453847</v>
      </c>
      <c r="E2431" s="8" t="s">
        <v>1119</v>
      </c>
      <c r="F2431" s="8">
        <v>0</v>
      </c>
      <c r="G2431" s="8">
        <v>1.7</v>
      </c>
      <c r="H2431" s="8">
        <v>0</v>
      </c>
      <c r="I2431" s="8">
        <v>0</v>
      </c>
    </row>
    <row r="2432" spans="1:9">
      <c r="A2432" s="8" t="s">
        <v>1003</v>
      </c>
      <c r="B2432" s="8" t="s">
        <v>1004</v>
      </c>
      <c r="C2432" s="8" t="s">
        <v>6076</v>
      </c>
      <c r="D2432" s="8">
        <v>0</v>
      </c>
      <c r="E2432" s="8" t="s">
        <v>1003</v>
      </c>
      <c r="F2432" s="8">
        <v>0</v>
      </c>
      <c r="G2432" s="8">
        <v>5.03</v>
      </c>
      <c r="H2432" s="8">
        <v>5.03</v>
      </c>
      <c r="I2432" s="8">
        <v>0</v>
      </c>
    </row>
    <row r="2433" spans="1:9">
      <c r="A2433" s="8">
        <v>112328</v>
      </c>
      <c r="B2433" s="8" t="s">
        <v>4823</v>
      </c>
      <c r="C2433" s="8" t="s">
        <v>4676</v>
      </c>
      <c r="D2433" s="8">
        <v>581450</v>
      </c>
      <c r="E2433" s="8">
        <v>112328</v>
      </c>
      <c r="F2433" s="8">
        <v>0</v>
      </c>
      <c r="G2433" s="8">
        <v>0</v>
      </c>
      <c r="H2433" s="8">
        <v>0</v>
      </c>
      <c r="I2433" s="8" t="s">
        <v>4814</v>
      </c>
    </row>
    <row r="2434" spans="1:9" ht="28.5">
      <c r="A2434" s="8">
        <v>355100031</v>
      </c>
      <c r="B2434" s="35" t="s">
        <v>3273</v>
      </c>
      <c r="C2434" s="8" t="s">
        <v>4676</v>
      </c>
      <c r="D2434" s="8" t="s">
        <v>8612</v>
      </c>
      <c r="E2434" s="8">
        <v>355100031</v>
      </c>
      <c r="F2434" s="8">
        <v>0</v>
      </c>
      <c r="G2434" s="8">
        <v>0.02</v>
      </c>
      <c r="H2434" s="8">
        <v>2.0309999999999998E-2</v>
      </c>
      <c r="I2434" s="8" t="s">
        <v>8565</v>
      </c>
    </row>
    <row r="2435" spans="1:9" ht="28.5">
      <c r="A2435" s="8">
        <v>355100026</v>
      </c>
      <c r="B2435" s="35" t="s">
        <v>3270</v>
      </c>
      <c r="C2435" s="8" t="s">
        <v>4676</v>
      </c>
      <c r="D2435" s="8" t="s">
        <v>8606</v>
      </c>
      <c r="E2435" s="8">
        <v>355100026</v>
      </c>
      <c r="F2435" s="8">
        <v>0</v>
      </c>
      <c r="G2435" s="8">
        <v>0.02</v>
      </c>
      <c r="H2435" s="8">
        <v>1.7680000000000001E-2</v>
      </c>
      <c r="I2435" s="8" t="s">
        <v>8607</v>
      </c>
    </row>
    <row r="2436" spans="1:9">
      <c r="A2436" s="8">
        <v>112445</v>
      </c>
      <c r="B2436" s="35" t="s">
        <v>4860</v>
      </c>
      <c r="C2436" s="8" t="s">
        <v>4676</v>
      </c>
      <c r="D2436" s="8">
        <v>606226</v>
      </c>
      <c r="E2436" s="8">
        <v>112445</v>
      </c>
      <c r="F2436" s="8">
        <v>0</v>
      </c>
      <c r="G2436" s="8">
        <v>0</v>
      </c>
      <c r="H2436" s="8">
        <v>0</v>
      </c>
      <c r="I2436" s="8">
        <v>0</v>
      </c>
    </row>
    <row r="2437" spans="1:9">
      <c r="A2437" s="8" t="s">
        <v>767</v>
      </c>
      <c r="B2437" s="35" t="s">
        <v>768</v>
      </c>
      <c r="C2437" s="8" t="s">
        <v>6076</v>
      </c>
      <c r="D2437" s="8">
        <v>0</v>
      </c>
      <c r="E2437" s="8" t="s">
        <v>767</v>
      </c>
      <c r="F2437" s="8">
        <v>0</v>
      </c>
      <c r="G2437" s="8">
        <v>1.33</v>
      </c>
      <c r="H2437" s="8">
        <v>0</v>
      </c>
      <c r="I2437" s="8">
        <v>0</v>
      </c>
    </row>
    <row r="2438" spans="1:9">
      <c r="A2438" s="8" t="s">
        <v>13101</v>
      </c>
      <c r="B2438" s="8" t="s">
        <v>13102</v>
      </c>
      <c r="C2438" s="8" t="s">
        <v>4676</v>
      </c>
      <c r="D2438" s="8">
        <v>0</v>
      </c>
      <c r="E2438" s="8" t="s">
        <v>13101</v>
      </c>
      <c r="F2438" s="8">
        <v>0</v>
      </c>
      <c r="G2438" s="8">
        <v>0</v>
      </c>
      <c r="H2438" s="8">
        <v>0</v>
      </c>
      <c r="I2438" s="8" t="s">
        <v>7125</v>
      </c>
    </row>
    <row r="2439" spans="1:9">
      <c r="A2439" s="8" t="s">
        <v>13291</v>
      </c>
      <c r="B2439" s="8" t="s">
        <v>13292</v>
      </c>
      <c r="C2439" s="8" t="s">
        <v>6076</v>
      </c>
      <c r="D2439" s="8">
        <v>0</v>
      </c>
      <c r="E2439" s="8" t="s">
        <v>13291</v>
      </c>
      <c r="F2439" s="8">
        <v>0</v>
      </c>
      <c r="G2439" s="8">
        <v>0</v>
      </c>
      <c r="H2439" s="8">
        <v>5.0000000000000001E-4</v>
      </c>
      <c r="I2439" s="8">
        <v>0</v>
      </c>
    </row>
    <row r="2440" spans="1:9">
      <c r="A2440" s="8">
        <v>200500031</v>
      </c>
      <c r="B2440" s="8" t="s">
        <v>7155</v>
      </c>
      <c r="C2440" s="8" t="s">
        <v>4676</v>
      </c>
      <c r="D2440" s="8">
        <v>822309</v>
      </c>
      <c r="E2440" s="8">
        <v>200500031</v>
      </c>
      <c r="F2440" s="8">
        <v>0</v>
      </c>
      <c r="G2440" s="8">
        <v>0.06</v>
      </c>
      <c r="H2440" s="8">
        <v>0.06</v>
      </c>
      <c r="I2440" s="8" t="s">
        <v>5064</v>
      </c>
    </row>
    <row r="2441" spans="1:9">
      <c r="A2441" s="8" t="s">
        <v>1123</v>
      </c>
      <c r="B2441" s="8" t="s">
        <v>1124</v>
      </c>
      <c r="C2441" s="8" t="s">
        <v>6076</v>
      </c>
      <c r="D2441" s="8">
        <v>394025</v>
      </c>
      <c r="E2441" s="8" t="s">
        <v>1123</v>
      </c>
      <c r="F2441" s="8">
        <v>0</v>
      </c>
      <c r="G2441" s="8">
        <v>2.1800000000000002</v>
      </c>
      <c r="H2441" s="8">
        <v>1.8994200000000001</v>
      </c>
      <c r="I2441" s="8">
        <v>0</v>
      </c>
    </row>
    <row r="2442" spans="1:9">
      <c r="A2442" s="8" t="s">
        <v>13717</v>
      </c>
      <c r="B2442" s="8" t="s">
        <v>13708</v>
      </c>
      <c r="C2442" s="8" t="s">
        <v>4676</v>
      </c>
      <c r="D2442" s="8">
        <v>0</v>
      </c>
      <c r="E2442" s="8" t="s">
        <v>13717</v>
      </c>
      <c r="F2442" s="8">
        <v>0</v>
      </c>
      <c r="G2442" s="8">
        <v>0.01</v>
      </c>
      <c r="H2442" s="8">
        <v>5.0000000000000001E-3</v>
      </c>
      <c r="I2442" s="8">
        <v>0</v>
      </c>
    </row>
    <row r="2443" spans="1:9">
      <c r="A2443" s="8" t="s">
        <v>1115</v>
      </c>
      <c r="B2443" s="8" t="s">
        <v>1116</v>
      </c>
      <c r="C2443" s="8" t="s">
        <v>6076</v>
      </c>
      <c r="D2443" s="8">
        <v>5090467993</v>
      </c>
      <c r="E2443" s="8" t="s">
        <v>1115</v>
      </c>
      <c r="F2443" s="8">
        <v>0</v>
      </c>
      <c r="G2443" s="8">
        <v>2.1800000000000002</v>
      </c>
      <c r="H2443" s="8">
        <v>0</v>
      </c>
      <c r="I2443" s="8">
        <v>0</v>
      </c>
    </row>
    <row r="2444" spans="1:9">
      <c r="A2444" s="8">
        <v>200500033</v>
      </c>
      <c r="B2444" s="8" t="s">
        <v>7157</v>
      </c>
      <c r="C2444" s="8" t="s">
        <v>4676</v>
      </c>
      <c r="D2444" s="8">
        <v>798311</v>
      </c>
      <c r="E2444" s="8">
        <v>200500033</v>
      </c>
      <c r="F2444" s="8">
        <v>0</v>
      </c>
      <c r="G2444" s="8">
        <v>0.42</v>
      </c>
      <c r="H2444" s="8">
        <v>0.42</v>
      </c>
      <c r="I2444" s="8" t="s">
        <v>5064</v>
      </c>
    </row>
    <row r="2445" spans="1:9">
      <c r="A2445" s="8">
        <v>300000328</v>
      </c>
      <c r="B2445" s="8" t="s">
        <v>8063</v>
      </c>
      <c r="C2445" s="8" t="s">
        <v>4676</v>
      </c>
      <c r="D2445" s="8">
        <v>0</v>
      </c>
      <c r="E2445" s="8">
        <v>300000328</v>
      </c>
      <c r="F2445" s="8">
        <v>0</v>
      </c>
      <c r="G2445" s="8">
        <v>3.85</v>
      </c>
      <c r="H2445" s="8">
        <v>0.02</v>
      </c>
      <c r="I2445" s="8">
        <v>0</v>
      </c>
    </row>
    <row r="2446" spans="1:9">
      <c r="A2446" s="8" t="s">
        <v>475</v>
      </c>
      <c r="B2446" s="8" t="s">
        <v>476</v>
      </c>
      <c r="C2446" s="8" t="s">
        <v>6076</v>
      </c>
      <c r="D2446" s="8">
        <v>0</v>
      </c>
      <c r="E2446" s="8" t="s">
        <v>475</v>
      </c>
      <c r="F2446" s="8">
        <v>0</v>
      </c>
      <c r="G2446" s="8">
        <v>31.25</v>
      </c>
      <c r="H2446" s="8">
        <v>31.25</v>
      </c>
      <c r="I2446" s="8">
        <v>0</v>
      </c>
    </row>
    <row r="2447" spans="1:9">
      <c r="A2447" s="8" t="s">
        <v>891</v>
      </c>
      <c r="B2447" s="8" t="s">
        <v>892</v>
      </c>
      <c r="C2447" s="8" t="s">
        <v>6076</v>
      </c>
      <c r="D2447" s="8" t="s">
        <v>6983</v>
      </c>
      <c r="E2447" s="8" t="s">
        <v>891</v>
      </c>
      <c r="F2447" s="8">
        <v>0</v>
      </c>
      <c r="G2447" s="8">
        <v>4.49</v>
      </c>
      <c r="H2447" s="8">
        <v>4.49</v>
      </c>
      <c r="I2447" s="8">
        <v>0</v>
      </c>
    </row>
    <row r="2448" spans="1:9" ht="42.75">
      <c r="A2448" s="8" t="s">
        <v>13106</v>
      </c>
      <c r="B2448" s="35" t="s">
        <v>13107</v>
      </c>
      <c r="C2448" s="8" t="s">
        <v>4676</v>
      </c>
      <c r="D2448" s="8">
        <v>0</v>
      </c>
      <c r="E2448" s="8" t="s">
        <v>13106</v>
      </c>
      <c r="F2448" s="8">
        <v>0</v>
      </c>
      <c r="G2448" s="8">
        <v>0</v>
      </c>
      <c r="H2448" s="8">
        <v>0</v>
      </c>
      <c r="I2448" s="8" t="s">
        <v>13105</v>
      </c>
    </row>
    <row r="2449" spans="1:9">
      <c r="A2449" s="8" t="s">
        <v>1133</v>
      </c>
      <c r="B2449" s="35" t="s">
        <v>1134</v>
      </c>
      <c r="C2449" s="8" t="s">
        <v>6076</v>
      </c>
      <c r="D2449" s="8">
        <v>264165</v>
      </c>
      <c r="E2449" s="8" t="s">
        <v>1133</v>
      </c>
      <c r="F2449" s="8">
        <v>0</v>
      </c>
      <c r="G2449" s="8">
        <v>2.1</v>
      </c>
      <c r="H2449" s="8">
        <v>1.6654200000000001</v>
      </c>
      <c r="I2449" s="8">
        <v>0</v>
      </c>
    </row>
    <row r="2450" spans="1:9">
      <c r="A2450" s="8" t="s">
        <v>1303</v>
      </c>
      <c r="B2450" s="8" t="s">
        <v>1304</v>
      </c>
      <c r="C2450" s="8" t="s">
        <v>6076</v>
      </c>
      <c r="D2450" s="8">
        <v>0</v>
      </c>
      <c r="E2450" s="8" t="s">
        <v>1303</v>
      </c>
      <c r="F2450" s="8">
        <v>0</v>
      </c>
      <c r="G2450" s="8">
        <v>5.43</v>
      </c>
      <c r="H2450" s="8">
        <v>3.79</v>
      </c>
      <c r="I2450" s="8">
        <v>0</v>
      </c>
    </row>
    <row r="2451" spans="1:9">
      <c r="A2451" s="8" t="s">
        <v>757</v>
      </c>
      <c r="B2451" s="8" t="s">
        <v>758</v>
      </c>
      <c r="C2451" s="8" t="s">
        <v>6076</v>
      </c>
      <c r="D2451" s="8" t="s">
        <v>6977</v>
      </c>
      <c r="E2451" s="8" t="s">
        <v>757</v>
      </c>
      <c r="F2451" s="8">
        <v>0</v>
      </c>
      <c r="G2451" s="8">
        <v>0</v>
      </c>
      <c r="H2451" s="8">
        <v>0</v>
      </c>
      <c r="I2451" s="8" t="s">
        <v>6926</v>
      </c>
    </row>
    <row r="2452" spans="1:9">
      <c r="A2452" s="8" t="s">
        <v>209</v>
      </c>
      <c r="B2452" s="8" t="s">
        <v>210</v>
      </c>
      <c r="C2452" s="8" t="s">
        <v>6076</v>
      </c>
      <c r="D2452" s="8" t="s">
        <v>6925</v>
      </c>
      <c r="E2452" s="8" t="s">
        <v>209</v>
      </c>
      <c r="F2452" s="8">
        <v>0</v>
      </c>
      <c r="G2452" s="8">
        <v>0</v>
      </c>
      <c r="H2452" s="8">
        <v>0</v>
      </c>
      <c r="I2452" s="8" t="s">
        <v>6926</v>
      </c>
    </row>
    <row r="2453" spans="1:9">
      <c r="A2453" s="8" t="s">
        <v>1347</v>
      </c>
      <c r="B2453" s="35" t="s">
        <v>1348</v>
      </c>
      <c r="C2453" s="8" t="s">
        <v>6076</v>
      </c>
      <c r="D2453" s="8">
        <v>5091366950</v>
      </c>
      <c r="E2453" s="8" t="s">
        <v>1347</v>
      </c>
      <c r="F2453" s="8">
        <v>0</v>
      </c>
      <c r="G2453" s="8">
        <v>2.9</v>
      </c>
      <c r="H2453" s="8">
        <v>0</v>
      </c>
      <c r="I2453" s="8">
        <v>0</v>
      </c>
    </row>
    <row r="2454" spans="1:9">
      <c r="A2454" s="8" t="s">
        <v>13108</v>
      </c>
      <c r="B2454" s="8" t="s">
        <v>13109</v>
      </c>
      <c r="C2454" s="8" t="s">
        <v>4676</v>
      </c>
      <c r="D2454" s="8" t="s">
        <v>13110</v>
      </c>
      <c r="E2454" s="8" t="s">
        <v>13108</v>
      </c>
      <c r="F2454" s="8">
        <v>0</v>
      </c>
      <c r="G2454" s="8">
        <v>0.03</v>
      </c>
      <c r="H2454" s="8">
        <v>3.5479999999999998E-2</v>
      </c>
      <c r="I2454" s="8" t="s">
        <v>8535</v>
      </c>
    </row>
    <row r="2455" spans="1:9" ht="28.5">
      <c r="A2455" s="8">
        <v>355100024</v>
      </c>
      <c r="B2455" s="35" t="s">
        <v>3265</v>
      </c>
      <c r="C2455" s="8" t="s">
        <v>4676</v>
      </c>
      <c r="D2455" s="8" t="s">
        <v>8604</v>
      </c>
      <c r="E2455" s="8">
        <v>355100024</v>
      </c>
      <c r="F2455" s="8">
        <v>0</v>
      </c>
      <c r="G2455" s="8">
        <v>0.03</v>
      </c>
      <c r="H2455" s="8">
        <v>3.3710000000000004E-2</v>
      </c>
      <c r="I2455" s="8" t="s">
        <v>8565</v>
      </c>
    </row>
    <row r="2456" spans="1:9">
      <c r="A2456" s="8" t="s">
        <v>564</v>
      </c>
      <c r="B2456" s="8" t="s">
        <v>565</v>
      </c>
      <c r="C2456" s="8" t="s">
        <v>6076</v>
      </c>
      <c r="D2456" s="8">
        <v>196178</v>
      </c>
      <c r="E2456" s="8" t="s">
        <v>564</v>
      </c>
      <c r="F2456" s="8">
        <v>0</v>
      </c>
      <c r="G2456" s="8">
        <v>1.68</v>
      </c>
      <c r="H2456" s="8">
        <v>0</v>
      </c>
      <c r="I2456" s="8">
        <v>0</v>
      </c>
    </row>
    <row r="2457" spans="1:9">
      <c r="A2457" s="8" t="s">
        <v>477</v>
      </c>
      <c r="B2457" s="8" t="s">
        <v>478</v>
      </c>
      <c r="C2457" s="8" t="s">
        <v>6076</v>
      </c>
      <c r="D2457" s="8">
        <v>8001212695</v>
      </c>
      <c r="E2457" s="8" t="s">
        <v>477</v>
      </c>
      <c r="F2457" s="8">
        <v>0</v>
      </c>
      <c r="G2457" s="8">
        <v>26.35</v>
      </c>
      <c r="H2457" s="8">
        <v>26.344999999999999</v>
      </c>
      <c r="I2457" s="8">
        <v>0</v>
      </c>
    </row>
    <row r="2458" spans="1:9">
      <c r="A2458" s="8" t="s">
        <v>783</v>
      </c>
      <c r="B2458" s="35" t="s">
        <v>784</v>
      </c>
      <c r="C2458" s="8" t="s">
        <v>6076</v>
      </c>
      <c r="D2458" s="8">
        <v>270077</v>
      </c>
      <c r="E2458" s="8" t="s">
        <v>783</v>
      </c>
      <c r="F2458" s="8">
        <v>0</v>
      </c>
      <c r="G2458" s="8">
        <v>2.82</v>
      </c>
      <c r="H2458" s="8">
        <v>0</v>
      </c>
      <c r="I2458" s="8">
        <v>0</v>
      </c>
    </row>
    <row r="2459" spans="1:9">
      <c r="A2459" s="8">
        <v>200500032</v>
      </c>
      <c r="B2459" s="8" t="s">
        <v>7156</v>
      </c>
      <c r="C2459" s="8" t="s">
        <v>4676</v>
      </c>
      <c r="D2459" s="8">
        <v>799889</v>
      </c>
      <c r="E2459" s="8">
        <v>200500032</v>
      </c>
      <c r="F2459" s="8">
        <v>0</v>
      </c>
      <c r="G2459" s="8">
        <v>0.08</v>
      </c>
      <c r="H2459" s="8">
        <v>7.51E-2</v>
      </c>
      <c r="I2459" s="8" t="s">
        <v>5064</v>
      </c>
    </row>
    <row r="2460" spans="1:9">
      <c r="A2460" s="8">
        <v>114303</v>
      </c>
      <c r="B2460" s="8" t="s">
        <v>5044</v>
      </c>
      <c r="C2460" s="8" t="s">
        <v>4676</v>
      </c>
      <c r="D2460" s="8">
        <v>198703</v>
      </c>
      <c r="E2460" s="8">
        <v>114303</v>
      </c>
      <c r="F2460" s="8">
        <v>0</v>
      </c>
      <c r="G2460" s="8">
        <v>0</v>
      </c>
      <c r="H2460" s="8">
        <v>0</v>
      </c>
      <c r="I2460" s="8" t="s">
        <v>5042</v>
      </c>
    </row>
    <row r="2461" spans="1:9">
      <c r="A2461" s="8">
        <v>238010210</v>
      </c>
      <c r="B2461" s="8" t="s">
        <v>7557</v>
      </c>
      <c r="C2461" s="8" t="s">
        <v>4676</v>
      </c>
      <c r="D2461" s="8">
        <v>25159</v>
      </c>
      <c r="E2461" s="8">
        <v>238010210</v>
      </c>
      <c r="F2461" s="8">
        <v>0</v>
      </c>
      <c r="G2461" s="8">
        <v>0</v>
      </c>
      <c r="H2461" s="8">
        <v>0</v>
      </c>
      <c r="I2461" s="8" t="s">
        <v>7532</v>
      </c>
    </row>
    <row r="2462" spans="1:9">
      <c r="A2462" s="8" t="s">
        <v>1155</v>
      </c>
      <c r="B2462" s="8" t="s">
        <v>1156</v>
      </c>
      <c r="C2462" s="8" t="s">
        <v>6076</v>
      </c>
      <c r="D2462" s="8">
        <v>0</v>
      </c>
      <c r="E2462" s="8" t="s">
        <v>1155</v>
      </c>
      <c r="F2462" s="8">
        <v>0</v>
      </c>
      <c r="G2462" s="8">
        <v>27.45</v>
      </c>
      <c r="H2462" s="8">
        <v>27.445</v>
      </c>
      <c r="I2462" s="8">
        <v>0</v>
      </c>
    </row>
    <row r="2463" spans="1:9">
      <c r="A2463" s="8" t="s">
        <v>1309</v>
      </c>
      <c r="B2463" s="8" t="s">
        <v>1310</v>
      </c>
      <c r="C2463" s="8" t="s">
        <v>6076</v>
      </c>
      <c r="D2463" s="8">
        <v>5090481633</v>
      </c>
      <c r="E2463" s="8" t="s">
        <v>1309</v>
      </c>
      <c r="F2463" s="8">
        <v>0</v>
      </c>
      <c r="G2463" s="8">
        <v>3.86</v>
      </c>
      <c r="H2463" s="8">
        <v>3.3418999999999999</v>
      </c>
      <c r="I2463" s="8">
        <v>0</v>
      </c>
    </row>
    <row r="2464" spans="1:9">
      <c r="A2464" s="8" t="s">
        <v>1363</v>
      </c>
      <c r="B2464" s="8" t="s">
        <v>1364</v>
      </c>
      <c r="C2464" s="8" t="s">
        <v>6076</v>
      </c>
      <c r="D2464" s="8" t="s">
        <v>6995</v>
      </c>
      <c r="E2464" s="8" t="s">
        <v>1363</v>
      </c>
      <c r="F2464" s="8">
        <v>0</v>
      </c>
      <c r="G2464" s="8">
        <v>12.58</v>
      </c>
      <c r="H2464" s="8">
        <v>12.58</v>
      </c>
      <c r="I2464" s="8">
        <v>0</v>
      </c>
    </row>
    <row r="2465" spans="1:9">
      <c r="A2465" s="8" t="s">
        <v>69</v>
      </c>
      <c r="B2465" s="8" t="s">
        <v>70</v>
      </c>
      <c r="C2465" s="8" t="s">
        <v>6076</v>
      </c>
      <c r="D2465" s="8">
        <v>0</v>
      </c>
      <c r="E2465" s="8" t="s">
        <v>69</v>
      </c>
      <c r="F2465" s="8">
        <v>0</v>
      </c>
      <c r="G2465" s="8">
        <v>26.51</v>
      </c>
      <c r="H2465" s="8">
        <v>0</v>
      </c>
      <c r="I2465" s="8">
        <v>0</v>
      </c>
    </row>
    <row r="2466" spans="1:9">
      <c r="A2466" s="8">
        <v>127010002</v>
      </c>
      <c r="B2466" s="35" t="s">
        <v>5434</v>
      </c>
      <c r="C2466" s="8" t="s">
        <v>4676</v>
      </c>
      <c r="D2466" s="8">
        <v>618070</v>
      </c>
      <c r="E2466" s="8">
        <v>127010002</v>
      </c>
      <c r="F2466" s="8">
        <v>0</v>
      </c>
      <c r="G2466" s="8">
        <v>0.09</v>
      </c>
      <c r="H2466" s="8">
        <v>8.5440000000000002E-2</v>
      </c>
      <c r="I2466" s="8">
        <v>0</v>
      </c>
    </row>
    <row r="2467" spans="1:9">
      <c r="A2467" s="8">
        <v>200500025</v>
      </c>
      <c r="B2467" s="35" t="s">
        <v>7149</v>
      </c>
      <c r="C2467" s="8" t="s">
        <v>4676</v>
      </c>
      <c r="D2467" s="8">
        <v>798312</v>
      </c>
      <c r="E2467" s="8">
        <v>200500025</v>
      </c>
      <c r="F2467" s="8">
        <v>0</v>
      </c>
      <c r="G2467" s="8">
        <v>0.46</v>
      </c>
      <c r="H2467" s="8">
        <v>0.4607</v>
      </c>
      <c r="I2467" s="8" t="s">
        <v>5064</v>
      </c>
    </row>
    <row r="2468" spans="1:9">
      <c r="A2468" s="8">
        <v>30195</v>
      </c>
      <c r="B2468" s="8" t="s">
        <v>8203</v>
      </c>
      <c r="C2468" s="8" t="s">
        <v>4676</v>
      </c>
      <c r="D2468" s="8">
        <v>5090471117</v>
      </c>
      <c r="E2468" s="8">
        <v>30195</v>
      </c>
      <c r="F2468" s="8">
        <v>0</v>
      </c>
      <c r="G2468" s="8">
        <v>0.01</v>
      </c>
      <c r="H2468" s="8">
        <v>1.1800000000000001E-2</v>
      </c>
      <c r="I2468" s="8">
        <v>0</v>
      </c>
    </row>
    <row r="2469" spans="1:9">
      <c r="A2469" s="8">
        <v>112462</v>
      </c>
      <c r="B2469" s="8" t="s">
        <v>4870</v>
      </c>
      <c r="C2469" s="8" t="s">
        <v>4676</v>
      </c>
      <c r="D2469" s="8">
        <v>153591</v>
      </c>
      <c r="E2469" s="8">
        <v>112462</v>
      </c>
      <c r="F2469" s="8">
        <v>0</v>
      </c>
      <c r="G2469" s="8">
        <v>0</v>
      </c>
      <c r="H2469" s="8">
        <v>0</v>
      </c>
      <c r="I2469" s="8" t="s">
        <v>4755</v>
      </c>
    </row>
    <row r="2470" spans="1:9">
      <c r="A2470" s="8">
        <v>355100040</v>
      </c>
      <c r="B2470" s="8" t="s">
        <v>3282</v>
      </c>
      <c r="C2470" s="8" t="s">
        <v>4676</v>
      </c>
      <c r="D2470" s="8" t="s">
        <v>8621</v>
      </c>
      <c r="E2470" s="8">
        <v>355100040</v>
      </c>
      <c r="F2470" s="8">
        <v>0</v>
      </c>
      <c r="G2470" s="8">
        <v>0.06</v>
      </c>
      <c r="H2470" s="8">
        <v>7.5240000000000001E-2</v>
      </c>
      <c r="I2470" s="8" t="s">
        <v>8565</v>
      </c>
    </row>
    <row r="2471" spans="1:9">
      <c r="A2471" s="8" t="s">
        <v>1145</v>
      </c>
      <c r="B2471" s="8" t="s">
        <v>1146</v>
      </c>
      <c r="C2471" s="8" t="s">
        <v>6076</v>
      </c>
      <c r="D2471" s="8">
        <v>5090476918</v>
      </c>
      <c r="E2471" s="8" t="s">
        <v>1145</v>
      </c>
      <c r="F2471" s="8">
        <v>0</v>
      </c>
      <c r="G2471" s="8">
        <v>6.62</v>
      </c>
      <c r="H2471" s="8">
        <v>0</v>
      </c>
      <c r="I2471" s="8">
        <v>0</v>
      </c>
    </row>
    <row r="2472" spans="1:9">
      <c r="A2472" s="8" t="s">
        <v>13120</v>
      </c>
      <c r="B2472" s="8" t="s">
        <v>13121</v>
      </c>
      <c r="C2472" s="8" t="s">
        <v>4676</v>
      </c>
      <c r="D2472" s="8">
        <v>0</v>
      </c>
      <c r="E2472" s="8" t="s">
        <v>13120</v>
      </c>
      <c r="F2472" s="8">
        <v>0</v>
      </c>
      <c r="G2472" s="8">
        <v>0</v>
      </c>
      <c r="H2472" s="8">
        <v>0</v>
      </c>
      <c r="I2472" s="8">
        <v>0</v>
      </c>
    </row>
    <row r="2473" spans="1:9">
      <c r="A2473" s="8" t="s">
        <v>10736</v>
      </c>
      <c r="B2473" s="8" t="s">
        <v>10737</v>
      </c>
      <c r="C2473" s="8" t="s">
        <v>4676</v>
      </c>
      <c r="D2473" s="8">
        <v>407961</v>
      </c>
      <c r="E2473" s="8" t="s">
        <v>10736</v>
      </c>
      <c r="F2473" s="8">
        <v>0</v>
      </c>
      <c r="G2473" s="8">
        <v>0</v>
      </c>
      <c r="H2473" s="8">
        <v>0</v>
      </c>
      <c r="I2473" s="8" t="s">
        <v>4795</v>
      </c>
    </row>
    <row r="2474" spans="1:9">
      <c r="A2474" s="8">
        <v>112454</v>
      </c>
      <c r="B2474" s="8" t="s">
        <v>4864</v>
      </c>
      <c r="C2474" s="8" t="s">
        <v>4676</v>
      </c>
      <c r="D2474" s="8">
        <v>110201</v>
      </c>
      <c r="E2474" s="8">
        <v>112454</v>
      </c>
      <c r="F2474" s="8">
        <v>0</v>
      </c>
      <c r="G2474" s="8">
        <v>0</v>
      </c>
      <c r="H2474" s="8">
        <v>0</v>
      </c>
      <c r="I2474" s="8" t="s">
        <v>4814</v>
      </c>
    </row>
    <row r="2475" spans="1:9">
      <c r="A2475" s="8" t="s">
        <v>10732</v>
      </c>
      <c r="B2475" s="8" t="s">
        <v>10733</v>
      </c>
      <c r="C2475" s="8" t="s">
        <v>4676</v>
      </c>
      <c r="D2475" s="8">
        <v>0</v>
      </c>
      <c r="E2475" s="8" t="s">
        <v>10732</v>
      </c>
      <c r="F2475" s="8">
        <v>0</v>
      </c>
      <c r="G2475" s="8">
        <v>12.01</v>
      </c>
      <c r="H2475" s="8">
        <v>0</v>
      </c>
      <c r="I2475" s="8">
        <v>0</v>
      </c>
    </row>
    <row r="2476" spans="1:9">
      <c r="A2476" s="8" t="s">
        <v>479</v>
      </c>
      <c r="B2476" s="8" t="s">
        <v>480</v>
      </c>
      <c r="C2476" s="8" t="s">
        <v>6076</v>
      </c>
      <c r="D2476" s="8" t="s">
        <v>6961</v>
      </c>
      <c r="E2476" s="8" t="s">
        <v>479</v>
      </c>
      <c r="F2476" s="8">
        <v>0</v>
      </c>
      <c r="G2476" s="8">
        <v>18.25</v>
      </c>
      <c r="H2476" s="8">
        <v>18.25</v>
      </c>
      <c r="I2476" s="8">
        <v>0</v>
      </c>
    </row>
    <row r="2477" spans="1:9">
      <c r="A2477" s="8" t="s">
        <v>10744</v>
      </c>
      <c r="B2477" s="8" t="s">
        <v>10745</v>
      </c>
      <c r="C2477" s="8" t="s">
        <v>6076</v>
      </c>
      <c r="D2477" s="8">
        <v>0</v>
      </c>
      <c r="E2477" s="8" t="s">
        <v>10744</v>
      </c>
      <c r="F2477" s="8">
        <v>0</v>
      </c>
      <c r="G2477" s="8">
        <v>0.01</v>
      </c>
      <c r="H2477" s="8">
        <v>0</v>
      </c>
      <c r="I2477" s="8">
        <v>0</v>
      </c>
    </row>
    <row r="2478" spans="1:9">
      <c r="A2478" s="8" t="s">
        <v>1391</v>
      </c>
      <c r="B2478" s="8" t="s">
        <v>1392</v>
      </c>
      <c r="C2478" s="8" t="s">
        <v>6076</v>
      </c>
      <c r="D2478" s="8" t="s">
        <v>7008</v>
      </c>
      <c r="E2478" s="8" t="s">
        <v>1391</v>
      </c>
      <c r="F2478" s="8">
        <v>0</v>
      </c>
      <c r="G2478" s="8">
        <v>6.02</v>
      </c>
      <c r="H2478" s="8">
        <v>5.6341700000000001</v>
      </c>
      <c r="I2478" s="8">
        <v>0</v>
      </c>
    </row>
    <row r="2479" spans="1:9">
      <c r="A2479" s="8">
        <v>355500012</v>
      </c>
      <c r="B2479" s="8" t="s">
        <v>8703</v>
      </c>
      <c r="C2479" s="8" t="s">
        <v>4676</v>
      </c>
      <c r="D2479" s="8" t="s">
        <v>8704</v>
      </c>
      <c r="E2479" s="8">
        <v>355500012</v>
      </c>
      <c r="F2479" s="8">
        <v>0</v>
      </c>
      <c r="G2479" s="8">
        <v>0.75</v>
      </c>
      <c r="H2479" s="8">
        <v>0.94572000000000001</v>
      </c>
      <c r="I2479" s="8" t="s">
        <v>8565</v>
      </c>
    </row>
    <row r="2480" spans="1:9">
      <c r="A2480" s="8" t="s">
        <v>1151</v>
      </c>
      <c r="B2480" s="8" t="s">
        <v>1152</v>
      </c>
      <c r="C2480" s="8" t="s">
        <v>6076</v>
      </c>
      <c r="D2480" s="8">
        <v>12092300</v>
      </c>
      <c r="E2480" s="8" t="s">
        <v>1151</v>
      </c>
      <c r="F2480" s="8">
        <v>0</v>
      </c>
      <c r="G2480" s="8">
        <v>3.12</v>
      </c>
      <c r="H2480" s="8">
        <v>2.5266100000000002</v>
      </c>
      <c r="I2480" s="8">
        <v>0</v>
      </c>
    </row>
    <row r="2481" spans="1:9">
      <c r="A2481" s="8">
        <v>112465</v>
      </c>
      <c r="B2481" s="8" t="s">
        <v>4872</v>
      </c>
      <c r="C2481" s="8" t="s">
        <v>4676</v>
      </c>
      <c r="D2481" s="8">
        <v>188869</v>
      </c>
      <c r="E2481" s="8">
        <v>112465</v>
      </c>
      <c r="F2481" s="8">
        <v>0</v>
      </c>
      <c r="G2481" s="8">
        <v>0</v>
      </c>
      <c r="H2481" s="8">
        <v>0</v>
      </c>
      <c r="I2481" s="8" t="s">
        <v>4755</v>
      </c>
    </row>
    <row r="2482" spans="1:9">
      <c r="A2482" s="8">
        <v>200500026</v>
      </c>
      <c r="B2482" s="8" t="s">
        <v>7150</v>
      </c>
      <c r="C2482" s="8" t="s">
        <v>4676</v>
      </c>
      <c r="D2482" s="8">
        <v>798498</v>
      </c>
      <c r="E2482" s="8">
        <v>200500026</v>
      </c>
      <c r="F2482" s="8">
        <v>0</v>
      </c>
      <c r="G2482" s="8">
        <v>0.44</v>
      </c>
      <c r="H2482" s="8">
        <v>0.43919999999999998</v>
      </c>
      <c r="I2482" s="8" t="s">
        <v>5064</v>
      </c>
    </row>
    <row r="2483" spans="1:9">
      <c r="A2483" s="8" t="s">
        <v>1401</v>
      </c>
      <c r="B2483" s="8" t="s">
        <v>1402</v>
      </c>
      <c r="C2483" s="8" t="s">
        <v>6076</v>
      </c>
      <c r="D2483" s="8" t="s">
        <v>7013</v>
      </c>
      <c r="E2483" s="8" t="s">
        <v>1401</v>
      </c>
      <c r="F2483" s="8">
        <v>0</v>
      </c>
      <c r="G2483" s="8">
        <v>10.98</v>
      </c>
      <c r="H2483" s="8">
        <v>10.98</v>
      </c>
      <c r="I2483" s="8">
        <v>0</v>
      </c>
    </row>
    <row r="2484" spans="1:9">
      <c r="A2484" s="8" t="s">
        <v>279</v>
      </c>
      <c r="B2484" s="8" t="s">
        <v>280</v>
      </c>
      <c r="C2484" s="8" t="s">
        <v>6076</v>
      </c>
      <c r="D2484" s="8">
        <v>9000509349</v>
      </c>
      <c r="E2484" s="8" t="s">
        <v>279</v>
      </c>
      <c r="F2484" s="8">
        <v>0</v>
      </c>
      <c r="G2484" s="8">
        <v>8.31</v>
      </c>
      <c r="H2484" s="8">
        <v>8.3049999999999997</v>
      </c>
      <c r="I2484" s="8">
        <v>0</v>
      </c>
    </row>
    <row r="2485" spans="1:9">
      <c r="A2485" s="8" t="s">
        <v>1305</v>
      </c>
      <c r="B2485" s="8" t="s">
        <v>1306</v>
      </c>
      <c r="C2485" s="8" t="s">
        <v>6076</v>
      </c>
      <c r="D2485" s="8">
        <v>316152</v>
      </c>
      <c r="E2485" s="8" t="s">
        <v>1305</v>
      </c>
      <c r="F2485" s="8">
        <v>0</v>
      </c>
      <c r="G2485" s="8">
        <v>2.95</v>
      </c>
      <c r="H2485" s="8">
        <v>2.95</v>
      </c>
      <c r="I2485" s="8">
        <v>0</v>
      </c>
    </row>
    <row r="2486" spans="1:9">
      <c r="A2486" s="8">
        <v>112262</v>
      </c>
      <c r="B2486" s="8" t="s">
        <v>4812</v>
      </c>
      <c r="C2486" s="8" t="s">
        <v>4676</v>
      </c>
      <c r="D2486" s="8">
        <v>616943</v>
      </c>
      <c r="E2486" s="8">
        <v>112262</v>
      </c>
      <c r="F2486" s="8">
        <v>0</v>
      </c>
      <c r="G2486" s="8">
        <v>0</v>
      </c>
      <c r="H2486" s="8">
        <v>0</v>
      </c>
      <c r="I2486" s="8" t="s">
        <v>4740</v>
      </c>
    </row>
    <row r="2487" spans="1:9">
      <c r="A2487" s="8">
        <v>112490</v>
      </c>
      <c r="B2487" s="8" t="s">
        <v>4878</v>
      </c>
      <c r="C2487" s="8" t="s">
        <v>4676</v>
      </c>
      <c r="D2487" s="8">
        <v>138079</v>
      </c>
      <c r="E2487" s="8">
        <v>112490</v>
      </c>
      <c r="F2487" s="8">
        <v>0</v>
      </c>
      <c r="G2487" s="8">
        <v>0</v>
      </c>
      <c r="H2487" s="8">
        <v>1.0000000000000001E-5</v>
      </c>
      <c r="I2487" s="8" t="s">
        <v>4755</v>
      </c>
    </row>
    <row r="2488" spans="1:9">
      <c r="A2488" s="8" t="s">
        <v>13114</v>
      </c>
      <c r="B2488" s="8" t="s">
        <v>13115</v>
      </c>
      <c r="C2488" s="8" t="s">
        <v>6076</v>
      </c>
      <c r="D2488" s="8">
        <v>0</v>
      </c>
      <c r="E2488" s="8" t="s">
        <v>13114</v>
      </c>
      <c r="F2488" s="8">
        <v>0</v>
      </c>
      <c r="G2488" s="8">
        <v>0</v>
      </c>
      <c r="H2488" s="8">
        <v>0</v>
      </c>
      <c r="I2488" s="8">
        <v>0</v>
      </c>
    </row>
    <row r="2489" spans="1:9">
      <c r="A2489" s="8" t="s">
        <v>1117</v>
      </c>
      <c r="B2489" s="8" t="s">
        <v>1118</v>
      </c>
      <c r="C2489" s="8" t="s">
        <v>6076</v>
      </c>
      <c r="D2489" s="8">
        <v>599990</v>
      </c>
      <c r="E2489" s="8" t="s">
        <v>1117</v>
      </c>
      <c r="F2489" s="8">
        <v>0</v>
      </c>
      <c r="G2489" s="8">
        <v>1.68</v>
      </c>
      <c r="H2489" s="8">
        <v>1.68</v>
      </c>
      <c r="I2489" s="8">
        <v>0</v>
      </c>
    </row>
    <row r="2490" spans="1:9">
      <c r="A2490" s="8">
        <v>355100028</v>
      </c>
      <c r="B2490" s="8" t="s">
        <v>3269</v>
      </c>
      <c r="C2490" s="8" t="s">
        <v>4676</v>
      </c>
      <c r="D2490" s="8" t="s">
        <v>8609</v>
      </c>
      <c r="E2490" s="8">
        <v>355100028</v>
      </c>
      <c r="F2490" s="8">
        <v>0</v>
      </c>
      <c r="G2490" s="8">
        <v>0.01</v>
      </c>
      <c r="H2490" s="8">
        <v>2.2190000000000001E-2</v>
      </c>
      <c r="I2490" s="8" t="s">
        <v>8565</v>
      </c>
    </row>
    <row r="2491" spans="1:9">
      <c r="A2491" s="8" t="s">
        <v>1419</v>
      </c>
      <c r="B2491" s="8" t="s">
        <v>1420</v>
      </c>
      <c r="C2491" s="8" t="s">
        <v>6076</v>
      </c>
      <c r="D2491" s="8" t="s">
        <v>7022</v>
      </c>
      <c r="E2491" s="8" t="s">
        <v>1419</v>
      </c>
      <c r="F2491" s="8">
        <v>0</v>
      </c>
      <c r="G2491" s="8">
        <v>11.57</v>
      </c>
      <c r="H2491" s="8">
        <v>11.57</v>
      </c>
      <c r="I2491" s="8">
        <v>0</v>
      </c>
    </row>
    <row r="2492" spans="1:9">
      <c r="A2492" s="8" t="s">
        <v>1427</v>
      </c>
      <c r="B2492" s="8" t="s">
        <v>1428</v>
      </c>
      <c r="C2492" s="8" t="s">
        <v>6076</v>
      </c>
      <c r="D2492" s="8" t="s">
        <v>7025</v>
      </c>
      <c r="E2492" s="8" t="s">
        <v>1427</v>
      </c>
      <c r="F2492" s="8">
        <v>0</v>
      </c>
      <c r="G2492" s="8">
        <v>10.28</v>
      </c>
      <c r="H2492" s="8">
        <v>10.28</v>
      </c>
      <c r="I2492" s="8">
        <v>0</v>
      </c>
    </row>
    <row r="2493" spans="1:9">
      <c r="A2493" s="8">
        <v>112594</v>
      </c>
      <c r="B2493" s="35" t="s">
        <v>4954</v>
      </c>
      <c r="C2493" s="8" t="s">
        <v>4676</v>
      </c>
      <c r="D2493" s="8">
        <v>427795</v>
      </c>
      <c r="E2493" s="8">
        <v>112594</v>
      </c>
      <c r="F2493" s="8">
        <v>0</v>
      </c>
      <c r="G2493" s="8">
        <v>0</v>
      </c>
      <c r="H2493" s="8">
        <v>0</v>
      </c>
      <c r="I2493" s="8" t="s">
        <v>4768</v>
      </c>
    </row>
    <row r="2494" spans="1:9">
      <c r="A2494" s="8">
        <v>212500004</v>
      </c>
      <c r="B2494" s="35" t="s">
        <v>7395</v>
      </c>
      <c r="C2494" s="8" t="s">
        <v>4676</v>
      </c>
      <c r="D2494" s="8">
        <v>0</v>
      </c>
      <c r="E2494" s="8">
        <v>212500004</v>
      </c>
      <c r="F2494" s="8">
        <v>0</v>
      </c>
      <c r="G2494" s="8">
        <v>0.01</v>
      </c>
      <c r="H2494" s="8">
        <v>5.0000000000000001E-3</v>
      </c>
      <c r="I2494" s="8" t="s">
        <v>7396</v>
      </c>
    </row>
    <row r="2495" spans="1:9" ht="28.5">
      <c r="A2495" s="8" t="s">
        <v>13132</v>
      </c>
      <c r="B2495" s="35" t="s">
        <v>13133</v>
      </c>
      <c r="C2495" s="8" t="s">
        <v>6076</v>
      </c>
      <c r="D2495" s="8">
        <v>0</v>
      </c>
      <c r="E2495" s="8" t="s">
        <v>13132</v>
      </c>
      <c r="F2495" s="8">
        <v>0</v>
      </c>
      <c r="G2495" s="8">
        <v>0</v>
      </c>
      <c r="H2495" s="8">
        <v>0</v>
      </c>
      <c r="I2495" s="8">
        <v>0</v>
      </c>
    </row>
    <row r="2496" spans="1:9">
      <c r="A2496" s="8" t="s">
        <v>1435</v>
      </c>
      <c r="B2496" s="8" t="s">
        <v>1436</v>
      </c>
      <c r="C2496" s="8" t="s">
        <v>6076</v>
      </c>
      <c r="D2496" s="8" t="s">
        <v>7027</v>
      </c>
      <c r="E2496" s="8" t="s">
        <v>1435</v>
      </c>
      <c r="F2496" s="8">
        <v>0</v>
      </c>
      <c r="G2496" s="8">
        <v>7.55</v>
      </c>
      <c r="H2496" s="8">
        <v>7.55</v>
      </c>
      <c r="I2496" s="8">
        <v>0</v>
      </c>
    </row>
    <row r="2497" spans="1:9">
      <c r="A2497" s="8" t="s">
        <v>1121</v>
      </c>
      <c r="B2497" s="8" t="s">
        <v>1122</v>
      </c>
      <c r="C2497" s="8" t="s">
        <v>6076</v>
      </c>
      <c r="D2497" s="8">
        <v>5090452501</v>
      </c>
      <c r="E2497" s="8" t="s">
        <v>1121</v>
      </c>
      <c r="F2497" s="8">
        <v>0</v>
      </c>
      <c r="G2497" s="8">
        <v>1.52</v>
      </c>
      <c r="H2497" s="8">
        <v>1.52</v>
      </c>
      <c r="I2497" s="8">
        <v>0</v>
      </c>
    </row>
    <row r="2498" spans="1:9">
      <c r="A2498" s="8" t="s">
        <v>1439</v>
      </c>
      <c r="B2498" s="8" t="s">
        <v>1440</v>
      </c>
      <c r="C2498" s="8" t="s">
        <v>6076</v>
      </c>
      <c r="D2498" s="8">
        <v>59619</v>
      </c>
      <c r="E2498" s="8" t="s">
        <v>1439</v>
      </c>
      <c r="F2498" s="8">
        <v>0</v>
      </c>
      <c r="G2498" s="8">
        <v>12.95</v>
      </c>
      <c r="H2498" s="8">
        <v>12.95</v>
      </c>
      <c r="I2498" s="8">
        <v>0</v>
      </c>
    </row>
    <row r="2499" spans="1:9">
      <c r="A2499" s="8">
        <v>300000329</v>
      </c>
      <c r="B2499" s="8" t="s">
        <v>8064</v>
      </c>
      <c r="C2499" s="8" t="s">
        <v>4676</v>
      </c>
      <c r="D2499" s="8">
        <v>9001026837</v>
      </c>
      <c r="E2499" s="8">
        <v>300000329</v>
      </c>
      <c r="F2499" s="8">
        <v>0</v>
      </c>
      <c r="G2499" s="8">
        <v>0.11</v>
      </c>
      <c r="H2499" s="8">
        <v>0.1145</v>
      </c>
      <c r="I2499" s="8" t="s">
        <v>6059</v>
      </c>
    </row>
    <row r="2500" spans="1:9">
      <c r="A2500" s="8" t="s">
        <v>1225</v>
      </c>
      <c r="B2500" s="8" t="s">
        <v>1226</v>
      </c>
      <c r="C2500" s="8" t="s">
        <v>6076</v>
      </c>
      <c r="D2500" s="8">
        <v>415837</v>
      </c>
      <c r="E2500" s="8" t="s">
        <v>1225</v>
      </c>
      <c r="F2500" s="8">
        <v>0</v>
      </c>
      <c r="G2500" s="8">
        <v>2.3199999999999998</v>
      </c>
      <c r="H2500" s="8">
        <v>2.3199999999999998</v>
      </c>
      <c r="I2500" s="8">
        <v>0</v>
      </c>
    </row>
    <row r="2501" spans="1:9">
      <c r="A2501" s="8">
        <v>300000186</v>
      </c>
      <c r="B2501" s="8" t="s">
        <v>7911</v>
      </c>
      <c r="C2501" s="8" t="s">
        <v>4676</v>
      </c>
      <c r="D2501" s="8">
        <v>428235</v>
      </c>
      <c r="E2501" s="8">
        <v>300000186</v>
      </c>
      <c r="F2501" s="8">
        <v>0</v>
      </c>
      <c r="G2501" s="8">
        <v>0.05</v>
      </c>
      <c r="H2501" s="8">
        <v>4.5999999999999999E-2</v>
      </c>
      <c r="I2501" s="8">
        <v>0</v>
      </c>
    </row>
    <row r="2502" spans="1:9">
      <c r="A2502" s="8">
        <v>120010015</v>
      </c>
      <c r="B2502" s="8" t="s">
        <v>4627</v>
      </c>
      <c r="C2502" s="8" t="s">
        <v>4676</v>
      </c>
      <c r="D2502" s="8">
        <v>414404</v>
      </c>
      <c r="E2502" s="8">
        <v>120010015</v>
      </c>
      <c r="F2502" s="8">
        <v>0</v>
      </c>
      <c r="G2502" s="8">
        <v>0.24</v>
      </c>
      <c r="H2502" s="8">
        <v>0</v>
      </c>
      <c r="I2502" s="8" t="s">
        <v>2055</v>
      </c>
    </row>
    <row r="2503" spans="1:9">
      <c r="A2503" s="8">
        <v>300000168</v>
      </c>
      <c r="B2503" s="35" t="s">
        <v>7886</v>
      </c>
      <c r="C2503" s="8" t="s">
        <v>4676</v>
      </c>
      <c r="D2503" s="8">
        <v>5090479541</v>
      </c>
      <c r="E2503" s="8">
        <v>300000168</v>
      </c>
      <c r="F2503" s="8">
        <v>0</v>
      </c>
      <c r="G2503" s="8">
        <v>0.13</v>
      </c>
      <c r="H2503" s="8">
        <v>0</v>
      </c>
      <c r="I2503" s="8" t="s">
        <v>5766</v>
      </c>
    </row>
    <row r="2504" spans="1:9">
      <c r="A2504" s="8">
        <v>132010254</v>
      </c>
      <c r="B2504" s="35" t="s">
        <v>5943</v>
      </c>
      <c r="C2504" s="8" t="s">
        <v>4676</v>
      </c>
      <c r="D2504" s="8">
        <v>5090481652</v>
      </c>
      <c r="E2504" s="8">
        <v>132010254</v>
      </c>
      <c r="F2504" s="8">
        <v>0</v>
      </c>
      <c r="G2504" s="8">
        <v>0.41</v>
      </c>
      <c r="H2504" s="8">
        <v>0.39279000000000003</v>
      </c>
      <c r="I2504" s="8" t="s">
        <v>4735</v>
      </c>
    </row>
    <row r="2505" spans="1:9">
      <c r="A2505" s="8">
        <v>112457</v>
      </c>
      <c r="B2505" s="8" t="s">
        <v>4865</v>
      </c>
      <c r="C2505" s="8" t="s">
        <v>4676</v>
      </c>
      <c r="D2505" s="8">
        <v>110181</v>
      </c>
      <c r="E2505" s="8">
        <v>112457</v>
      </c>
      <c r="F2505" s="8">
        <v>0</v>
      </c>
      <c r="G2505" s="8">
        <v>0</v>
      </c>
      <c r="H2505" s="8">
        <v>0</v>
      </c>
      <c r="I2505" s="8" t="s">
        <v>4814</v>
      </c>
    </row>
    <row r="2506" spans="1:9">
      <c r="A2506" s="8">
        <v>355500015</v>
      </c>
      <c r="B2506" s="8" t="s">
        <v>8709</v>
      </c>
      <c r="C2506" s="8" t="s">
        <v>4676</v>
      </c>
      <c r="D2506" s="8" t="s">
        <v>8710</v>
      </c>
      <c r="E2506" s="8">
        <v>355500015</v>
      </c>
      <c r="F2506" s="8">
        <v>0</v>
      </c>
      <c r="G2506" s="8">
        <v>0.33</v>
      </c>
      <c r="H2506" s="8">
        <v>0.43257999999999996</v>
      </c>
      <c r="I2506" s="8" t="s">
        <v>8565</v>
      </c>
    </row>
    <row r="2507" spans="1:9">
      <c r="A2507" s="8">
        <v>300000169</v>
      </c>
      <c r="B2507" s="8" t="s">
        <v>7887</v>
      </c>
      <c r="C2507" s="8" t="s">
        <v>4676</v>
      </c>
      <c r="D2507" s="8">
        <v>5090479126</v>
      </c>
      <c r="E2507" s="8">
        <v>300000169</v>
      </c>
      <c r="F2507" s="8">
        <v>0</v>
      </c>
      <c r="G2507" s="8">
        <v>0.09</v>
      </c>
      <c r="H2507" s="8">
        <v>0</v>
      </c>
      <c r="I2507" s="8" t="s">
        <v>5766</v>
      </c>
    </row>
    <row r="2508" spans="1:9">
      <c r="A2508" s="8" t="s">
        <v>1325</v>
      </c>
      <c r="B2508" s="8" t="s">
        <v>1326</v>
      </c>
      <c r="C2508" s="8" t="s">
        <v>6076</v>
      </c>
      <c r="D2508" s="8" t="s">
        <v>6992</v>
      </c>
      <c r="E2508" s="8" t="s">
        <v>1325</v>
      </c>
      <c r="F2508" s="8">
        <v>0</v>
      </c>
      <c r="G2508" s="8">
        <v>8.4</v>
      </c>
      <c r="H2508" s="8">
        <v>8.4</v>
      </c>
      <c r="I2508" s="8">
        <v>0</v>
      </c>
    </row>
    <row r="2509" spans="1:9">
      <c r="A2509" s="8" t="s">
        <v>13140</v>
      </c>
      <c r="B2509" s="8" t="s">
        <v>13141</v>
      </c>
      <c r="C2509" s="8" t="s">
        <v>6076</v>
      </c>
      <c r="D2509" s="8">
        <v>0</v>
      </c>
      <c r="E2509" s="8" t="s">
        <v>13140</v>
      </c>
      <c r="F2509" s="8">
        <v>0</v>
      </c>
      <c r="G2509" s="8">
        <v>0</v>
      </c>
      <c r="H2509" s="8">
        <v>0</v>
      </c>
      <c r="I2509" s="8">
        <v>0</v>
      </c>
    </row>
    <row r="2510" spans="1:9">
      <c r="A2510" s="8" t="s">
        <v>841</v>
      </c>
      <c r="B2510" s="35" t="s">
        <v>842</v>
      </c>
      <c r="C2510" s="8" t="s">
        <v>6076</v>
      </c>
      <c r="D2510" s="8">
        <v>317129</v>
      </c>
      <c r="E2510" s="8" t="s">
        <v>841</v>
      </c>
      <c r="F2510" s="8">
        <v>0</v>
      </c>
      <c r="G2510" s="8">
        <v>3.65</v>
      </c>
      <c r="H2510" s="8">
        <v>3.65</v>
      </c>
      <c r="I2510" s="8">
        <v>0</v>
      </c>
    </row>
    <row r="2511" spans="1:9">
      <c r="A2511" s="8" t="s">
        <v>1141</v>
      </c>
      <c r="B2511" s="8" t="s">
        <v>1142</v>
      </c>
      <c r="C2511" s="8" t="s">
        <v>6076</v>
      </c>
      <c r="D2511" s="8">
        <v>5090477559</v>
      </c>
      <c r="E2511" s="8" t="s">
        <v>1141</v>
      </c>
      <c r="F2511" s="8">
        <v>0</v>
      </c>
      <c r="G2511" s="8">
        <v>2.5</v>
      </c>
      <c r="H2511" s="8">
        <v>2.5</v>
      </c>
      <c r="I2511" s="8">
        <v>0</v>
      </c>
    </row>
    <row r="2512" spans="1:9">
      <c r="A2512" s="8">
        <v>355100046</v>
      </c>
      <c r="B2512" s="8" t="s">
        <v>3289</v>
      </c>
      <c r="C2512" s="8" t="s">
        <v>4676</v>
      </c>
      <c r="D2512" s="8" t="s">
        <v>8627</v>
      </c>
      <c r="E2512" s="8">
        <v>355100046</v>
      </c>
      <c r="F2512" s="8">
        <v>0</v>
      </c>
      <c r="G2512" s="8">
        <v>0.02</v>
      </c>
      <c r="H2512" s="8">
        <v>4.2630000000000001E-2</v>
      </c>
      <c r="I2512" s="8" t="s">
        <v>8565</v>
      </c>
    </row>
    <row r="2513" spans="1:9">
      <c r="A2513" s="8" t="s">
        <v>4623</v>
      </c>
      <c r="B2513" s="8" t="s">
        <v>6133</v>
      </c>
      <c r="C2513" s="8" t="s">
        <v>4676</v>
      </c>
      <c r="D2513" s="8" t="s">
        <v>12914</v>
      </c>
      <c r="E2513" s="8" t="s">
        <v>4623</v>
      </c>
      <c r="F2513" s="8">
        <v>0</v>
      </c>
      <c r="G2513" s="8">
        <v>0.13</v>
      </c>
      <c r="H2513" s="8">
        <v>0.12819999999999998</v>
      </c>
      <c r="I2513" s="8" t="s">
        <v>6134</v>
      </c>
    </row>
    <row r="2514" spans="1:9">
      <c r="A2514" s="8">
        <v>355500016</v>
      </c>
      <c r="B2514" s="35" t="s">
        <v>8711</v>
      </c>
      <c r="C2514" s="8" t="s">
        <v>4676</v>
      </c>
      <c r="D2514" s="8" t="s">
        <v>8712</v>
      </c>
      <c r="E2514" s="8">
        <v>355500016</v>
      </c>
      <c r="F2514" s="8">
        <v>0</v>
      </c>
      <c r="G2514" s="8">
        <v>0.86</v>
      </c>
      <c r="H2514" s="8">
        <v>1.0677399999999999</v>
      </c>
      <c r="I2514" s="8" t="s">
        <v>8565</v>
      </c>
    </row>
    <row r="2515" spans="1:9">
      <c r="A2515" s="8">
        <v>112131</v>
      </c>
      <c r="B2515" s="8" t="s">
        <v>4751</v>
      </c>
      <c r="C2515" s="8" t="s">
        <v>4676</v>
      </c>
      <c r="D2515" s="8">
        <v>0</v>
      </c>
      <c r="E2515" s="8">
        <v>112131</v>
      </c>
      <c r="F2515" s="8">
        <v>0</v>
      </c>
      <c r="G2515" s="8">
        <v>0</v>
      </c>
      <c r="H2515" s="8">
        <v>0</v>
      </c>
      <c r="I2515" s="8" t="s">
        <v>4740</v>
      </c>
    </row>
    <row r="2516" spans="1:9">
      <c r="A2516" s="8">
        <v>300000326</v>
      </c>
      <c r="B2516" s="8" t="s">
        <v>8061</v>
      </c>
      <c r="C2516" s="8" t="s">
        <v>4676</v>
      </c>
      <c r="D2516" s="8">
        <v>8001188969</v>
      </c>
      <c r="E2516" s="8">
        <v>300000326</v>
      </c>
      <c r="F2516" s="8">
        <v>0</v>
      </c>
      <c r="G2516" s="8">
        <v>0.02</v>
      </c>
      <c r="H2516" s="8">
        <v>2.3399999999999997E-2</v>
      </c>
      <c r="I2516" s="8">
        <v>0</v>
      </c>
    </row>
    <row r="2517" spans="1:9">
      <c r="A2517" s="8" t="s">
        <v>10730</v>
      </c>
      <c r="B2517" s="8" t="s">
        <v>10731</v>
      </c>
      <c r="C2517" s="8" t="s">
        <v>4676</v>
      </c>
      <c r="D2517" s="8">
        <v>407950</v>
      </c>
      <c r="E2517" s="8" t="s">
        <v>10730</v>
      </c>
      <c r="F2517" s="8">
        <v>0</v>
      </c>
      <c r="G2517" s="8">
        <v>0</v>
      </c>
      <c r="H2517" s="8">
        <v>0</v>
      </c>
      <c r="I2517" s="8" t="s">
        <v>4795</v>
      </c>
    </row>
    <row r="2518" spans="1:9">
      <c r="A2518" s="8" t="s">
        <v>13184</v>
      </c>
      <c r="B2518" s="8" t="s">
        <v>13185</v>
      </c>
      <c r="C2518" s="8" t="s">
        <v>4676</v>
      </c>
      <c r="D2518" s="8" t="s">
        <v>13186</v>
      </c>
      <c r="E2518" s="8" t="s">
        <v>13184</v>
      </c>
      <c r="F2518" s="8">
        <v>0</v>
      </c>
      <c r="G2518" s="8">
        <v>0.06</v>
      </c>
      <c r="H2518" s="8">
        <v>9.5939999999999998E-2</v>
      </c>
      <c r="I2518" s="8" t="s">
        <v>5550</v>
      </c>
    </row>
    <row r="2519" spans="1:9">
      <c r="A2519" s="8" t="s">
        <v>803</v>
      </c>
      <c r="B2519" s="35" t="s">
        <v>804</v>
      </c>
      <c r="C2519" s="8" t="s">
        <v>6076</v>
      </c>
      <c r="D2519" s="8">
        <v>0</v>
      </c>
      <c r="E2519" s="8" t="s">
        <v>803</v>
      </c>
      <c r="F2519" s="8">
        <v>0</v>
      </c>
      <c r="G2519" s="8">
        <v>6.29</v>
      </c>
      <c r="H2519" s="8">
        <v>5.59</v>
      </c>
      <c r="I2519" s="8">
        <v>0</v>
      </c>
    </row>
    <row r="2520" spans="1:9">
      <c r="A2520" s="8">
        <v>300000179</v>
      </c>
      <c r="B2520" s="8" t="s">
        <v>7901</v>
      </c>
      <c r="C2520" s="8" t="s">
        <v>4676</v>
      </c>
      <c r="D2520" s="8" t="s">
        <v>7902</v>
      </c>
      <c r="E2520" s="8">
        <v>300000179</v>
      </c>
      <c r="F2520" s="8">
        <v>0</v>
      </c>
      <c r="G2520" s="8">
        <v>3.69</v>
      </c>
      <c r="H2520" s="8">
        <v>0</v>
      </c>
      <c r="I2520" s="8">
        <v>0</v>
      </c>
    </row>
    <row r="2521" spans="1:9">
      <c r="A2521" s="8" t="s">
        <v>1552</v>
      </c>
      <c r="B2521" s="8" t="s">
        <v>1553</v>
      </c>
      <c r="C2521" s="8" t="s">
        <v>6076</v>
      </c>
      <c r="D2521" s="8" t="s">
        <v>7075</v>
      </c>
      <c r="E2521" s="8" t="s">
        <v>1552</v>
      </c>
      <c r="F2521" s="8">
        <v>0</v>
      </c>
      <c r="G2521" s="8">
        <v>0.1</v>
      </c>
      <c r="H2521" s="8">
        <v>0.1</v>
      </c>
      <c r="I2521" s="8">
        <v>0</v>
      </c>
    </row>
    <row r="2522" spans="1:9">
      <c r="A2522" s="8">
        <v>300000178</v>
      </c>
      <c r="B2522" s="8" t="s">
        <v>7899</v>
      </c>
      <c r="C2522" s="8" t="s">
        <v>4676</v>
      </c>
      <c r="D2522" s="8" t="s">
        <v>7900</v>
      </c>
      <c r="E2522" s="8">
        <v>300000178</v>
      </c>
      <c r="F2522" s="8">
        <v>0</v>
      </c>
      <c r="G2522" s="8">
        <v>3.12</v>
      </c>
      <c r="H2522" s="8">
        <v>0</v>
      </c>
      <c r="I2522" s="8">
        <v>0</v>
      </c>
    </row>
    <row r="2523" spans="1:9">
      <c r="A2523" s="8" t="s">
        <v>1778</v>
      </c>
      <c r="B2523" s="8" t="s">
        <v>1779</v>
      </c>
      <c r="C2523" s="8" t="s">
        <v>7117</v>
      </c>
      <c r="D2523" s="8">
        <v>0</v>
      </c>
      <c r="E2523" s="8" t="s">
        <v>1778</v>
      </c>
      <c r="F2523" s="8">
        <v>0</v>
      </c>
      <c r="G2523" s="8">
        <v>0.05</v>
      </c>
      <c r="H2523" s="8">
        <v>0</v>
      </c>
      <c r="I2523" s="8">
        <v>0</v>
      </c>
    </row>
    <row r="2524" spans="1:9">
      <c r="A2524" s="8" t="s">
        <v>297</v>
      </c>
      <c r="B2524" s="8" t="s">
        <v>298</v>
      </c>
      <c r="C2524" s="8" t="s">
        <v>6076</v>
      </c>
      <c r="D2524" s="8" t="s">
        <v>6929</v>
      </c>
      <c r="E2524" s="8" t="s">
        <v>297</v>
      </c>
      <c r="F2524" s="8">
        <v>0</v>
      </c>
      <c r="G2524" s="8">
        <v>2.46</v>
      </c>
      <c r="H2524" s="8">
        <v>2.46</v>
      </c>
      <c r="I2524" s="8">
        <v>0</v>
      </c>
    </row>
    <row r="2525" spans="1:9">
      <c r="A2525" s="8">
        <v>120010017</v>
      </c>
      <c r="B2525" s="8" t="s">
        <v>5083</v>
      </c>
      <c r="C2525" s="8" t="s">
        <v>4676</v>
      </c>
      <c r="D2525" s="8">
        <v>435465</v>
      </c>
      <c r="E2525" s="8">
        <v>120010017</v>
      </c>
      <c r="F2525" s="8">
        <v>0</v>
      </c>
      <c r="G2525" s="8">
        <v>1.0900000000000001</v>
      </c>
      <c r="H2525" s="8">
        <v>0</v>
      </c>
      <c r="I2525" s="8" t="s">
        <v>4768</v>
      </c>
    </row>
    <row r="2526" spans="1:9">
      <c r="A2526" s="8" t="s">
        <v>995</v>
      </c>
      <c r="B2526" s="8" t="s">
        <v>996</v>
      </c>
      <c r="C2526" s="8" t="s">
        <v>6076</v>
      </c>
      <c r="D2526" s="8">
        <v>5091431534</v>
      </c>
      <c r="E2526" s="8" t="s">
        <v>995</v>
      </c>
      <c r="F2526" s="8">
        <v>0</v>
      </c>
      <c r="G2526" s="8">
        <v>1.7</v>
      </c>
      <c r="H2526" s="8">
        <v>2.1</v>
      </c>
      <c r="I2526" s="8">
        <v>0</v>
      </c>
    </row>
    <row r="2527" spans="1:9">
      <c r="A2527" s="8">
        <v>132010034</v>
      </c>
      <c r="B2527" s="8" t="s">
        <v>2732</v>
      </c>
      <c r="C2527" s="8" t="s">
        <v>4676</v>
      </c>
      <c r="D2527" s="8">
        <v>5090473526</v>
      </c>
      <c r="E2527" s="8">
        <v>132010034</v>
      </c>
      <c r="F2527" s="8">
        <v>0</v>
      </c>
      <c r="G2527" s="8">
        <v>0.37</v>
      </c>
      <c r="H2527" s="8">
        <v>0.11073999999999999</v>
      </c>
      <c r="I2527" s="8" t="s">
        <v>4732</v>
      </c>
    </row>
    <row r="2528" spans="1:9">
      <c r="A2528" s="8" t="s">
        <v>12887</v>
      </c>
      <c r="B2528" s="8" t="s">
        <v>12888</v>
      </c>
      <c r="C2528" s="8" t="s">
        <v>6076</v>
      </c>
      <c r="D2528" s="8">
        <v>0</v>
      </c>
      <c r="E2528" s="8" t="s">
        <v>12887</v>
      </c>
      <c r="F2528" s="8">
        <v>0</v>
      </c>
      <c r="G2528" s="8">
        <v>4.74</v>
      </c>
      <c r="H2528" s="8">
        <v>4.74</v>
      </c>
      <c r="I2528" s="8">
        <v>0</v>
      </c>
    </row>
    <row r="2529" spans="1:9">
      <c r="A2529" s="8" t="s">
        <v>12901</v>
      </c>
      <c r="B2529" s="8" t="s">
        <v>12902</v>
      </c>
      <c r="C2529" s="8" t="s">
        <v>4676</v>
      </c>
      <c r="D2529" s="8">
        <v>795945</v>
      </c>
      <c r="E2529" s="8" t="s">
        <v>12901</v>
      </c>
      <c r="F2529" s="8">
        <v>0</v>
      </c>
      <c r="G2529" s="8">
        <v>0</v>
      </c>
      <c r="H2529" s="8">
        <v>0</v>
      </c>
      <c r="I2529" s="8">
        <v>0</v>
      </c>
    </row>
    <row r="2530" spans="1:9">
      <c r="A2530" s="8" t="s">
        <v>12898</v>
      </c>
      <c r="B2530" s="8" t="s">
        <v>7163</v>
      </c>
      <c r="C2530" s="8" t="s">
        <v>4676</v>
      </c>
      <c r="D2530" s="8">
        <v>0</v>
      </c>
      <c r="E2530" s="8" t="s">
        <v>12898</v>
      </c>
      <c r="F2530" s="8">
        <v>0</v>
      </c>
      <c r="G2530" s="8">
        <v>0</v>
      </c>
      <c r="H2530" s="8">
        <v>0</v>
      </c>
      <c r="I2530" s="8">
        <v>0</v>
      </c>
    </row>
    <row r="2531" spans="1:9">
      <c r="A2531" s="8" t="s">
        <v>1858</v>
      </c>
      <c r="B2531" s="8" t="s">
        <v>1859</v>
      </c>
      <c r="C2531" s="8" t="s">
        <v>7117</v>
      </c>
      <c r="D2531" s="8">
        <v>0</v>
      </c>
      <c r="E2531" s="8" t="s">
        <v>1858</v>
      </c>
      <c r="F2531" s="8">
        <v>0</v>
      </c>
      <c r="G2531" s="8">
        <v>0.15</v>
      </c>
      <c r="H2531" s="8">
        <v>0</v>
      </c>
      <c r="I2531" s="8">
        <v>0</v>
      </c>
    </row>
    <row r="2532" spans="1:9">
      <c r="A2532" s="8">
        <v>200500029</v>
      </c>
      <c r="B2532" s="8" t="s">
        <v>7153</v>
      </c>
      <c r="C2532" s="8" t="s">
        <v>4676</v>
      </c>
      <c r="D2532" s="8">
        <v>798356</v>
      </c>
      <c r="E2532" s="8">
        <v>200500029</v>
      </c>
      <c r="F2532" s="8">
        <v>0</v>
      </c>
      <c r="G2532" s="8">
        <v>0.03</v>
      </c>
      <c r="H2532" s="8">
        <v>0.03</v>
      </c>
      <c r="I2532" s="8" t="s">
        <v>5064</v>
      </c>
    </row>
    <row r="2533" spans="1:9">
      <c r="A2533" s="8">
        <v>238010012</v>
      </c>
      <c r="B2533" s="8" t="s">
        <v>7543</v>
      </c>
      <c r="C2533" s="8" t="s">
        <v>4676</v>
      </c>
      <c r="D2533" s="8">
        <v>25168</v>
      </c>
      <c r="E2533" s="8">
        <v>238010012</v>
      </c>
      <c r="F2533" s="8">
        <v>0</v>
      </c>
      <c r="G2533" s="8">
        <v>0</v>
      </c>
      <c r="H2533" s="8">
        <v>0</v>
      </c>
      <c r="I2533" s="8" t="s">
        <v>7532</v>
      </c>
    </row>
    <row r="2534" spans="1:9">
      <c r="A2534" s="8" t="s">
        <v>889</v>
      </c>
      <c r="B2534" s="8" t="s">
        <v>890</v>
      </c>
      <c r="C2534" s="8" t="s">
        <v>6076</v>
      </c>
      <c r="D2534" s="8">
        <v>0</v>
      </c>
      <c r="E2534" s="8" t="s">
        <v>889</v>
      </c>
      <c r="F2534" s="8">
        <v>0</v>
      </c>
      <c r="G2534" s="8">
        <v>4.37</v>
      </c>
      <c r="H2534" s="8">
        <v>4.37</v>
      </c>
      <c r="I2534" s="8">
        <v>0</v>
      </c>
    </row>
    <row r="2535" spans="1:9">
      <c r="A2535" s="8" t="s">
        <v>12933</v>
      </c>
      <c r="B2535" s="8" t="s">
        <v>12934</v>
      </c>
      <c r="C2535" s="8" t="s">
        <v>4676</v>
      </c>
      <c r="D2535" s="8">
        <v>0</v>
      </c>
      <c r="E2535" s="8" t="s">
        <v>12933</v>
      </c>
      <c r="F2535" s="8">
        <v>0</v>
      </c>
      <c r="G2535" s="8">
        <v>0</v>
      </c>
      <c r="H2535" s="8">
        <v>0</v>
      </c>
      <c r="I2535" s="8" t="s">
        <v>2050</v>
      </c>
    </row>
    <row r="2536" spans="1:9">
      <c r="A2536" s="8" t="s">
        <v>12973</v>
      </c>
      <c r="B2536" s="8" t="s">
        <v>12974</v>
      </c>
      <c r="C2536" s="8" t="s">
        <v>6076</v>
      </c>
      <c r="D2536" s="8">
        <v>5083120000</v>
      </c>
      <c r="E2536" s="8" t="s">
        <v>12973</v>
      </c>
      <c r="F2536" s="8">
        <v>0</v>
      </c>
      <c r="G2536" s="8">
        <v>2.5</v>
      </c>
      <c r="H2536" s="8">
        <v>2.5</v>
      </c>
      <c r="I2536" s="8">
        <v>0</v>
      </c>
    </row>
    <row r="2537" spans="1:9">
      <c r="A2537" s="8" t="s">
        <v>12854</v>
      </c>
      <c r="B2537" s="8" t="s">
        <v>12855</v>
      </c>
      <c r="C2537" s="8" t="s">
        <v>6076</v>
      </c>
      <c r="D2537" s="8">
        <v>0</v>
      </c>
      <c r="E2537" s="8" t="s">
        <v>12854</v>
      </c>
      <c r="F2537" s="8">
        <v>0</v>
      </c>
      <c r="G2537" s="8">
        <v>0</v>
      </c>
      <c r="H2537" s="8">
        <v>0</v>
      </c>
      <c r="I2537" s="8">
        <v>0</v>
      </c>
    </row>
    <row r="2538" spans="1:9">
      <c r="A2538" s="8" t="s">
        <v>12875</v>
      </c>
      <c r="B2538" s="8" t="s">
        <v>12876</v>
      </c>
      <c r="C2538" s="8" t="s">
        <v>4676</v>
      </c>
      <c r="D2538" s="8">
        <v>0</v>
      </c>
      <c r="E2538" s="8" t="s">
        <v>12875</v>
      </c>
      <c r="F2538" s="8">
        <v>0</v>
      </c>
      <c r="G2538" s="8">
        <v>0</v>
      </c>
      <c r="H2538" s="8">
        <v>0</v>
      </c>
      <c r="I2538" s="8" t="s">
        <v>2050</v>
      </c>
    </row>
    <row r="2539" spans="1:9">
      <c r="A2539" s="8" t="s">
        <v>787</v>
      </c>
      <c r="B2539" s="8" t="s">
        <v>788</v>
      </c>
      <c r="C2539" s="8" t="s">
        <v>6076</v>
      </c>
      <c r="D2539" s="8">
        <v>0</v>
      </c>
      <c r="E2539" s="8" t="s">
        <v>787</v>
      </c>
      <c r="F2539" s="8">
        <v>0</v>
      </c>
      <c r="G2539" s="8">
        <v>1.95</v>
      </c>
      <c r="H2539" s="8">
        <v>1.95</v>
      </c>
      <c r="I2539" s="8">
        <v>0</v>
      </c>
    </row>
    <row r="2540" spans="1:9">
      <c r="A2540" s="8" t="s">
        <v>12865</v>
      </c>
      <c r="B2540" s="8" t="s">
        <v>12866</v>
      </c>
      <c r="C2540" s="8" t="s">
        <v>4676</v>
      </c>
      <c r="D2540" s="8">
        <v>0</v>
      </c>
      <c r="E2540" s="8" t="s">
        <v>12865</v>
      </c>
      <c r="F2540" s="8">
        <v>0</v>
      </c>
      <c r="G2540" s="8">
        <v>0</v>
      </c>
      <c r="H2540" s="8">
        <v>0</v>
      </c>
      <c r="I2540" s="8" t="s">
        <v>12841</v>
      </c>
    </row>
    <row r="2541" spans="1:9">
      <c r="A2541" s="8" t="s">
        <v>13146</v>
      </c>
      <c r="B2541" s="35" t="s">
        <v>13147</v>
      </c>
      <c r="C2541" s="8" t="s">
        <v>4676</v>
      </c>
      <c r="D2541" s="8">
        <v>0</v>
      </c>
      <c r="E2541" s="8" t="s">
        <v>13146</v>
      </c>
      <c r="F2541" s="8">
        <v>0</v>
      </c>
      <c r="G2541" s="8">
        <v>0</v>
      </c>
      <c r="H2541" s="8">
        <v>0</v>
      </c>
      <c r="I2541" s="8">
        <v>0</v>
      </c>
    </row>
    <row r="2542" spans="1:9">
      <c r="A2542" s="8" t="s">
        <v>1147</v>
      </c>
      <c r="B2542" s="8" t="s">
        <v>1148</v>
      </c>
      <c r="C2542" s="8" t="s">
        <v>6076</v>
      </c>
      <c r="D2542" s="8">
        <v>0</v>
      </c>
      <c r="E2542" s="8" t="s">
        <v>1147</v>
      </c>
      <c r="F2542" s="8">
        <v>0</v>
      </c>
      <c r="G2542" s="8">
        <v>1.76</v>
      </c>
      <c r="H2542" s="8">
        <v>0</v>
      </c>
      <c r="I2542" s="8">
        <v>0</v>
      </c>
    </row>
    <row r="2543" spans="1:9">
      <c r="A2543" s="8">
        <v>238010206</v>
      </c>
      <c r="B2543" s="35" t="s">
        <v>7544</v>
      </c>
      <c r="C2543" s="8" t="s">
        <v>4676</v>
      </c>
      <c r="D2543" s="8">
        <v>25175</v>
      </c>
      <c r="E2543" s="8">
        <v>238010206</v>
      </c>
      <c r="F2543" s="8">
        <v>0</v>
      </c>
      <c r="G2543" s="8">
        <v>0</v>
      </c>
      <c r="H2543" s="8">
        <v>0</v>
      </c>
      <c r="I2543" s="8" t="s">
        <v>7532</v>
      </c>
    </row>
    <row r="2544" spans="1:9">
      <c r="A2544" s="8">
        <v>132100033</v>
      </c>
      <c r="B2544" s="8" t="s">
        <v>2868</v>
      </c>
      <c r="C2544" s="8" t="s">
        <v>4676</v>
      </c>
      <c r="D2544" s="8">
        <v>8001208303</v>
      </c>
      <c r="E2544" s="8">
        <v>132100033</v>
      </c>
      <c r="F2544" s="8">
        <v>0</v>
      </c>
      <c r="G2544" s="8">
        <v>0.32</v>
      </c>
      <c r="H2544" s="8">
        <v>0.35328999999999999</v>
      </c>
      <c r="I2544" s="8">
        <v>0</v>
      </c>
    </row>
    <row r="2545" spans="1:9">
      <c r="A2545" s="8">
        <v>238010013</v>
      </c>
      <c r="B2545" s="8" t="s">
        <v>7544</v>
      </c>
      <c r="C2545" s="8" t="s">
        <v>4676</v>
      </c>
      <c r="D2545" s="8">
        <v>25174</v>
      </c>
      <c r="E2545" s="8">
        <v>238010013</v>
      </c>
      <c r="F2545" s="8">
        <v>0</v>
      </c>
      <c r="G2545" s="8">
        <v>0</v>
      </c>
      <c r="H2545" s="8">
        <v>0</v>
      </c>
      <c r="I2545" s="8" t="s">
        <v>7532</v>
      </c>
    </row>
    <row r="2546" spans="1:9">
      <c r="A2546" s="8" t="s">
        <v>917</v>
      </c>
      <c r="B2546" s="35" t="s">
        <v>918</v>
      </c>
      <c r="C2546" s="8" t="s">
        <v>6076</v>
      </c>
      <c r="D2546" s="8">
        <v>0</v>
      </c>
      <c r="E2546" s="8" t="s">
        <v>917</v>
      </c>
      <c r="F2546" s="8">
        <v>0</v>
      </c>
      <c r="G2546" s="8">
        <v>0</v>
      </c>
      <c r="H2546" s="8">
        <v>0</v>
      </c>
      <c r="I2546" s="8">
        <v>0</v>
      </c>
    </row>
    <row r="2547" spans="1:9">
      <c r="A2547" s="8" t="s">
        <v>10773</v>
      </c>
      <c r="B2547" s="8" t="s">
        <v>10774</v>
      </c>
      <c r="C2547" s="8" t="s">
        <v>6076</v>
      </c>
      <c r="D2547" s="8">
        <v>999925</v>
      </c>
      <c r="E2547" s="8" t="s">
        <v>10773</v>
      </c>
      <c r="F2547" s="8">
        <v>0</v>
      </c>
      <c r="G2547" s="8">
        <v>7.3</v>
      </c>
      <c r="H2547" s="8">
        <v>0</v>
      </c>
      <c r="I2547" s="8">
        <v>0</v>
      </c>
    </row>
    <row r="2548" spans="1:9">
      <c r="A2548" s="8">
        <v>132000388</v>
      </c>
      <c r="B2548" s="8" t="s">
        <v>2669</v>
      </c>
      <c r="C2548" s="8" t="s">
        <v>4676</v>
      </c>
      <c r="D2548" s="8">
        <v>9000656356</v>
      </c>
      <c r="E2548" s="8">
        <v>132000388</v>
      </c>
      <c r="F2548" s="8">
        <v>0</v>
      </c>
      <c r="G2548" s="8">
        <v>0</v>
      </c>
      <c r="H2548" s="8">
        <v>0.29410000000000003</v>
      </c>
      <c r="I2548" s="8" t="s">
        <v>5749</v>
      </c>
    </row>
    <row r="2549" spans="1:9">
      <c r="A2549" s="8" t="s">
        <v>301</v>
      </c>
      <c r="B2549" s="8" t="s">
        <v>302</v>
      </c>
      <c r="C2549" s="8" t="s">
        <v>6076</v>
      </c>
      <c r="D2549" s="8">
        <v>8001001134</v>
      </c>
      <c r="E2549" s="8" t="s">
        <v>301</v>
      </c>
      <c r="F2549" s="8">
        <v>0</v>
      </c>
      <c r="G2549" s="8">
        <v>36.94</v>
      </c>
      <c r="H2549" s="8">
        <v>36.938000000000002</v>
      </c>
      <c r="I2549" s="8">
        <v>0</v>
      </c>
    </row>
    <row r="2550" spans="1:9">
      <c r="A2550" s="8" t="s">
        <v>12846</v>
      </c>
      <c r="B2550" s="8" t="s">
        <v>12847</v>
      </c>
      <c r="C2550" s="8" t="s">
        <v>4676</v>
      </c>
      <c r="D2550" s="8">
        <v>0</v>
      </c>
      <c r="E2550" s="8" t="s">
        <v>12846</v>
      </c>
      <c r="F2550" s="8">
        <v>0</v>
      </c>
      <c r="G2550" s="8">
        <v>0</v>
      </c>
      <c r="H2550" s="8">
        <v>0</v>
      </c>
      <c r="I2550" s="8" t="s">
        <v>12841</v>
      </c>
    </row>
    <row r="2551" spans="1:9">
      <c r="A2551" s="8" t="s">
        <v>13154</v>
      </c>
      <c r="B2551" s="8" t="s">
        <v>13155</v>
      </c>
      <c r="C2551" s="8" t="s">
        <v>4676</v>
      </c>
      <c r="D2551" s="8">
        <v>0</v>
      </c>
      <c r="E2551" s="8" t="s">
        <v>13154</v>
      </c>
      <c r="F2551" s="8">
        <v>0</v>
      </c>
      <c r="G2551" s="8">
        <v>0</v>
      </c>
      <c r="H2551" s="8">
        <v>0</v>
      </c>
      <c r="I2551" s="8">
        <v>0</v>
      </c>
    </row>
    <row r="2552" spans="1:9">
      <c r="A2552" s="8" t="s">
        <v>13150</v>
      </c>
      <c r="B2552" s="8" t="s">
        <v>13151</v>
      </c>
      <c r="C2552" s="8" t="s">
        <v>4676</v>
      </c>
      <c r="D2552" s="8">
        <v>0</v>
      </c>
      <c r="E2552" s="8" t="s">
        <v>13150</v>
      </c>
      <c r="F2552" s="8">
        <v>0</v>
      </c>
      <c r="G2552" s="8">
        <v>0</v>
      </c>
      <c r="H2552" s="8">
        <v>0</v>
      </c>
      <c r="I2552" s="8">
        <v>0</v>
      </c>
    </row>
    <row r="2553" spans="1:9">
      <c r="A2553" s="8" t="s">
        <v>289</v>
      </c>
      <c r="B2553" s="8" t="s">
        <v>290</v>
      </c>
      <c r="C2553" s="8" t="s">
        <v>6076</v>
      </c>
      <c r="D2553" s="8">
        <v>355609</v>
      </c>
      <c r="E2553" s="8" t="s">
        <v>289</v>
      </c>
      <c r="F2553" s="8">
        <v>0</v>
      </c>
      <c r="G2553" s="8">
        <v>2.7</v>
      </c>
      <c r="H2553" s="8">
        <v>2.76</v>
      </c>
      <c r="I2553" s="8">
        <v>0</v>
      </c>
    </row>
    <row r="2554" spans="1:9">
      <c r="A2554" s="8">
        <v>200500038</v>
      </c>
      <c r="B2554" s="8" t="s">
        <v>7162</v>
      </c>
      <c r="C2554" s="8" t="s">
        <v>4676</v>
      </c>
      <c r="D2554" s="8">
        <v>893285</v>
      </c>
      <c r="E2554" s="8">
        <v>200500038</v>
      </c>
      <c r="F2554" s="8">
        <v>0</v>
      </c>
      <c r="G2554" s="8">
        <v>7.02</v>
      </c>
      <c r="H2554" s="8">
        <v>7.02</v>
      </c>
      <c r="I2554" s="8" t="s">
        <v>2055</v>
      </c>
    </row>
    <row r="2555" spans="1:9">
      <c r="A2555" s="8" t="s">
        <v>13272</v>
      </c>
      <c r="B2555" s="8" t="s">
        <v>13273</v>
      </c>
      <c r="C2555" s="8" t="s">
        <v>6076</v>
      </c>
      <c r="D2555" s="8">
        <v>0</v>
      </c>
      <c r="E2555" s="8" t="s">
        <v>13272</v>
      </c>
      <c r="F2555" s="8">
        <v>0</v>
      </c>
      <c r="G2555" s="8">
        <v>3.48</v>
      </c>
      <c r="H2555" s="8">
        <v>3.48</v>
      </c>
      <c r="I2555" s="8">
        <v>0</v>
      </c>
    </row>
    <row r="2556" spans="1:9">
      <c r="A2556" s="8">
        <v>112453</v>
      </c>
      <c r="B2556" s="8" t="s">
        <v>4863</v>
      </c>
      <c r="C2556" s="8" t="s">
        <v>4676</v>
      </c>
      <c r="D2556" s="8">
        <v>110190</v>
      </c>
      <c r="E2556" s="8">
        <v>112453</v>
      </c>
      <c r="F2556" s="8">
        <v>0</v>
      </c>
      <c r="G2556" s="8">
        <v>0</v>
      </c>
      <c r="H2556" s="8">
        <v>0</v>
      </c>
      <c r="I2556" s="8" t="s">
        <v>4814</v>
      </c>
    </row>
    <row r="2557" spans="1:9">
      <c r="A2557" s="8" t="s">
        <v>13173</v>
      </c>
      <c r="B2557" s="8" t="s">
        <v>13174</v>
      </c>
      <c r="C2557" s="8" t="s">
        <v>4676</v>
      </c>
      <c r="D2557" s="8" t="s">
        <v>13175</v>
      </c>
      <c r="E2557" s="8" t="s">
        <v>13173</v>
      </c>
      <c r="F2557" s="8">
        <v>0</v>
      </c>
      <c r="G2557" s="8">
        <v>7.0000000000000007E-2</v>
      </c>
      <c r="H2557" s="8">
        <v>9.869E-2</v>
      </c>
      <c r="I2557" s="8" t="s">
        <v>5555</v>
      </c>
    </row>
    <row r="2558" spans="1:9">
      <c r="A2558" s="8">
        <v>132010450</v>
      </c>
      <c r="B2558" s="8" t="s">
        <v>6012</v>
      </c>
      <c r="C2558" s="8" t="s">
        <v>4676</v>
      </c>
      <c r="D2558" s="8">
        <v>9000912348</v>
      </c>
      <c r="E2558" s="8">
        <v>132010450</v>
      </c>
      <c r="F2558" s="8">
        <v>0</v>
      </c>
      <c r="G2558" s="8">
        <v>0.8</v>
      </c>
      <c r="H2558" s="8">
        <v>0</v>
      </c>
      <c r="I2558" s="8">
        <v>0</v>
      </c>
    </row>
    <row r="2559" spans="1:9">
      <c r="A2559" s="8">
        <v>355110001</v>
      </c>
      <c r="B2559" s="8" t="s">
        <v>3308</v>
      </c>
      <c r="C2559" s="8" t="s">
        <v>4676</v>
      </c>
      <c r="D2559" s="8">
        <v>0</v>
      </c>
      <c r="E2559" s="8">
        <v>355110001</v>
      </c>
      <c r="F2559" s="8">
        <v>0</v>
      </c>
      <c r="G2559" s="8">
        <v>0.01</v>
      </c>
      <c r="H2559" s="8">
        <v>7.7269999999999991E-2</v>
      </c>
      <c r="I2559" s="8" t="s">
        <v>8565</v>
      </c>
    </row>
    <row r="2560" spans="1:9">
      <c r="A2560" s="8">
        <v>112371</v>
      </c>
      <c r="B2560" s="8" t="s">
        <v>4832</v>
      </c>
      <c r="C2560" s="8" t="s">
        <v>4676</v>
      </c>
      <c r="D2560" s="8">
        <v>0</v>
      </c>
      <c r="E2560" s="8">
        <v>112371</v>
      </c>
      <c r="F2560" s="8">
        <v>0</v>
      </c>
      <c r="G2560" s="8">
        <v>1.1299999999999999</v>
      </c>
      <c r="H2560" s="8">
        <v>0</v>
      </c>
      <c r="I2560" s="8" t="s">
        <v>4740</v>
      </c>
    </row>
    <row r="2561" spans="1:9">
      <c r="A2561" s="8" t="s">
        <v>1630</v>
      </c>
      <c r="B2561" s="8" t="s">
        <v>1631</v>
      </c>
      <c r="C2561" s="8" t="s">
        <v>6076</v>
      </c>
      <c r="D2561" s="8" t="s">
        <v>7094</v>
      </c>
      <c r="E2561" s="8" t="s">
        <v>1630</v>
      </c>
      <c r="F2561" s="8">
        <v>0</v>
      </c>
      <c r="G2561" s="8">
        <v>21.85</v>
      </c>
      <c r="H2561" s="8">
        <v>0</v>
      </c>
      <c r="I2561" s="8">
        <v>0</v>
      </c>
    </row>
    <row r="2562" spans="1:9">
      <c r="A2562" s="8">
        <v>355100047</v>
      </c>
      <c r="B2562" s="8" t="s">
        <v>3290</v>
      </c>
      <c r="C2562" s="8" t="s">
        <v>4676</v>
      </c>
      <c r="D2562" s="8" t="s">
        <v>8627</v>
      </c>
      <c r="E2562" s="8">
        <v>355100047</v>
      </c>
      <c r="F2562" s="8">
        <v>0</v>
      </c>
      <c r="G2562" s="8">
        <v>0.02</v>
      </c>
      <c r="H2562" s="8">
        <v>4.2389999999999997E-2</v>
      </c>
      <c r="I2562" s="8" t="s">
        <v>8565</v>
      </c>
    </row>
    <row r="2563" spans="1:9">
      <c r="A2563" s="8">
        <v>120310018</v>
      </c>
      <c r="B2563" s="8" t="s">
        <v>5165</v>
      </c>
      <c r="C2563" s="8" t="s">
        <v>4676</v>
      </c>
      <c r="D2563" s="8">
        <v>39885</v>
      </c>
      <c r="E2563" s="8">
        <v>120310018</v>
      </c>
      <c r="F2563" s="8">
        <v>0</v>
      </c>
      <c r="G2563" s="8">
        <v>0</v>
      </c>
      <c r="H2563" s="8">
        <v>0</v>
      </c>
      <c r="I2563" s="8" t="s">
        <v>2419</v>
      </c>
    </row>
    <row r="2564" spans="1:9">
      <c r="A2564" s="8">
        <v>200500047</v>
      </c>
      <c r="B2564" s="8" t="s">
        <v>13982</v>
      </c>
      <c r="C2564" s="8" t="s">
        <v>4676</v>
      </c>
      <c r="D2564" s="8">
        <v>897407</v>
      </c>
      <c r="E2564" s="8">
        <v>200500047</v>
      </c>
      <c r="F2564" s="8">
        <v>0</v>
      </c>
      <c r="G2564" s="8">
        <v>0.01</v>
      </c>
      <c r="H2564" s="8">
        <v>5.0000000000000001E-3</v>
      </c>
      <c r="I2564" s="8" t="s">
        <v>4768</v>
      </c>
    </row>
    <row r="2565" spans="1:9">
      <c r="A2565" s="8" t="s">
        <v>911</v>
      </c>
      <c r="B2565" s="8" t="s">
        <v>912</v>
      </c>
      <c r="C2565" s="8" t="s">
        <v>6076</v>
      </c>
      <c r="D2565" s="8">
        <v>0</v>
      </c>
      <c r="E2565" s="8" t="s">
        <v>911</v>
      </c>
      <c r="F2565" s="8">
        <v>0</v>
      </c>
      <c r="G2565" s="8">
        <v>0.96</v>
      </c>
      <c r="H2565" s="8">
        <v>0</v>
      </c>
      <c r="I2565" s="8">
        <v>0</v>
      </c>
    </row>
    <row r="2566" spans="1:9">
      <c r="A2566" s="8">
        <v>112550</v>
      </c>
      <c r="B2566" s="8" t="s">
        <v>4921</v>
      </c>
      <c r="C2566" s="8" t="s">
        <v>4676</v>
      </c>
      <c r="D2566" s="8">
        <v>339801</v>
      </c>
      <c r="E2566" s="8">
        <v>112550</v>
      </c>
      <c r="F2566" s="8">
        <v>0</v>
      </c>
      <c r="G2566" s="8">
        <v>0</v>
      </c>
      <c r="H2566" s="8">
        <v>0</v>
      </c>
      <c r="I2566" s="8" t="s">
        <v>4755</v>
      </c>
    </row>
    <row r="2567" spans="1:9">
      <c r="A2567" s="8" t="s">
        <v>909</v>
      </c>
      <c r="B2567" s="8" t="s">
        <v>910</v>
      </c>
      <c r="C2567" s="8" t="s">
        <v>6076</v>
      </c>
      <c r="D2567" s="8">
        <v>0</v>
      </c>
      <c r="E2567" s="8" t="s">
        <v>909</v>
      </c>
      <c r="F2567" s="8">
        <v>0</v>
      </c>
      <c r="G2567" s="8">
        <v>0</v>
      </c>
      <c r="H2567" s="8">
        <v>0</v>
      </c>
      <c r="I2567" s="8">
        <v>0</v>
      </c>
    </row>
    <row r="2568" spans="1:9">
      <c r="A2568" s="8" t="s">
        <v>389</v>
      </c>
      <c r="B2568" s="8" t="s">
        <v>390</v>
      </c>
      <c r="C2568" s="8" t="s">
        <v>6076</v>
      </c>
      <c r="D2568" s="8">
        <v>9000693266</v>
      </c>
      <c r="E2568" s="8" t="s">
        <v>389</v>
      </c>
      <c r="F2568" s="8">
        <v>0</v>
      </c>
      <c r="G2568" s="8">
        <v>50.88</v>
      </c>
      <c r="H2568" s="8">
        <v>50.875</v>
      </c>
      <c r="I2568" s="8">
        <v>0</v>
      </c>
    </row>
    <row r="2569" spans="1:9">
      <c r="A2569" s="8" t="s">
        <v>387</v>
      </c>
      <c r="B2569" s="8" t="s">
        <v>388</v>
      </c>
      <c r="C2569" s="8" t="s">
        <v>6076</v>
      </c>
      <c r="D2569" s="8">
        <v>9000732565</v>
      </c>
      <c r="E2569" s="8" t="s">
        <v>387</v>
      </c>
      <c r="F2569" s="8">
        <v>0</v>
      </c>
      <c r="G2569" s="8">
        <v>35.04</v>
      </c>
      <c r="H2569" s="8">
        <v>35.034999999999997</v>
      </c>
      <c r="I2569" s="8">
        <v>0</v>
      </c>
    </row>
    <row r="2570" spans="1:9">
      <c r="A2570" s="8" t="s">
        <v>12428</v>
      </c>
      <c r="B2570" s="8" t="s">
        <v>12429</v>
      </c>
      <c r="C2570" s="8" t="s">
        <v>6076</v>
      </c>
      <c r="D2570" s="8">
        <v>0</v>
      </c>
      <c r="E2570" s="8" t="s">
        <v>12428</v>
      </c>
      <c r="F2570" s="8">
        <v>0</v>
      </c>
      <c r="G2570" s="8">
        <v>0</v>
      </c>
      <c r="H2570" s="8">
        <v>0</v>
      </c>
      <c r="I2570" s="8">
        <v>0</v>
      </c>
    </row>
    <row r="2571" spans="1:9">
      <c r="A2571" s="8" t="s">
        <v>207</v>
      </c>
      <c r="B2571" s="8" t="s">
        <v>208</v>
      </c>
      <c r="C2571" s="8" t="s">
        <v>6076</v>
      </c>
      <c r="D2571" s="8">
        <v>4808</v>
      </c>
      <c r="E2571" s="8" t="s">
        <v>207</v>
      </c>
      <c r="F2571" s="8">
        <v>0</v>
      </c>
      <c r="G2571" s="8">
        <v>8.36</v>
      </c>
      <c r="H2571" s="8">
        <v>8.1928000000000001</v>
      </c>
      <c r="I2571" s="8" t="s">
        <v>6924</v>
      </c>
    </row>
    <row r="2572" spans="1:9">
      <c r="A2572" s="8">
        <v>113472</v>
      </c>
      <c r="B2572" s="8" t="s">
        <v>5039</v>
      </c>
      <c r="C2572" s="8" t="s">
        <v>4676</v>
      </c>
      <c r="D2572" s="8">
        <v>591624</v>
      </c>
      <c r="E2572" s="8">
        <v>113472</v>
      </c>
      <c r="F2572" s="8">
        <v>0</v>
      </c>
      <c r="G2572" s="8">
        <v>0</v>
      </c>
      <c r="H2572" s="8">
        <v>0</v>
      </c>
      <c r="I2572" s="8" t="s">
        <v>4755</v>
      </c>
    </row>
    <row r="2573" spans="1:9">
      <c r="A2573" s="8" t="s">
        <v>205</v>
      </c>
      <c r="B2573" s="8" t="s">
        <v>206</v>
      </c>
      <c r="C2573" s="8" t="s">
        <v>6076</v>
      </c>
      <c r="D2573" s="8">
        <v>164</v>
      </c>
      <c r="E2573" s="8" t="s">
        <v>205</v>
      </c>
      <c r="F2573" s="8">
        <v>0</v>
      </c>
      <c r="G2573" s="8">
        <v>3.3</v>
      </c>
      <c r="H2573" s="8">
        <v>3.234</v>
      </c>
      <c r="I2573" s="8" t="s">
        <v>6924</v>
      </c>
    </row>
    <row r="2574" spans="1:9">
      <c r="A2574" s="8">
        <v>113474</v>
      </c>
      <c r="B2574" s="8" t="s">
        <v>5040</v>
      </c>
      <c r="C2574" s="8" t="s">
        <v>4676</v>
      </c>
      <c r="D2574" s="8">
        <v>591618</v>
      </c>
      <c r="E2574" s="8">
        <v>113474</v>
      </c>
      <c r="F2574" s="8">
        <v>0</v>
      </c>
      <c r="G2574" s="8">
        <v>0</v>
      </c>
      <c r="H2574" s="8">
        <v>0</v>
      </c>
      <c r="I2574" s="8" t="s">
        <v>4755</v>
      </c>
    </row>
    <row r="2575" spans="1:9">
      <c r="A2575" s="8">
        <v>300000257</v>
      </c>
      <c r="B2575" s="8" t="s">
        <v>7986</v>
      </c>
      <c r="C2575" s="8" t="s">
        <v>4676</v>
      </c>
      <c r="D2575" s="8">
        <v>5090482577</v>
      </c>
      <c r="E2575" s="8">
        <v>300000257</v>
      </c>
      <c r="F2575" s="8">
        <v>0</v>
      </c>
      <c r="G2575" s="8">
        <v>0</v>
      </c>
      <c r="H2575" s="8">
        <v>0</v>
      </c>
      <c r="I2575" s="8">
        <v>0</v>
      </c>
    </row>
    <row r="2576" spans="1:9">
      <c r="A2576" s="8">
        <v>200500048</v>
      </c>
      <c r="B2576" s="8" t="s">
        <v>13983</v>
      </c>
      <c r="C2576" s="8" t="s">
        <v>4676</v>
      </c>
      <c r="D2576" s="8">
        <v>871556</v>
      </c>
      <c r="E2576" s="8">
        <v>200500048</v>
      </c>
      <c r="F2576" s="8">
        <v>0</v>
      </c>
      <c r="G2576" s="8">
        <v>0.01</v>
      </c>
      <c r="H2576" s="8">
        <v>5.0000000000000001E-3</v>
      </c>
      <c r="I2576" s="8" t="s">
        <v>4768</v>
      </c>
    </row>
    <row r="2577" spans="1:9">
      <c r="A2577" s="8" t="s">
        <v>399</v>
      </c>
      <c r="B2577" s="8" t="s">
        <v>400</v>
      </c>
      <c r="C2577" s="8" t="s">
        <v>6076</v>
      </c>
      <c r="D2577" s="8">
        <v>317370</v>
      </c>
      <c r="E2577" s="8" t="s">
        <v>399</v>
      </c>
      <c r="F2577" s="8">
        <v>0</v>
      </c>
      <c r="G2577" s="8">
        <v>20.03</v>
      </c>
      <c r="H2577" s="8">
        <v>13.2</v>
      </c>
      <c r="I2577" s="8">
        <v>0</v>
      </c>
    </row>
    <row r="2578" spans="1:9" ht="28.5">
      <c r="A2578" s="8">
        <v>130100003</v>
      </c>
      <c r="B2578" s="35" t="s">
        <v>2621</v>
      </c>
      <c r="C2578" s="8" t="s">
        <v>4676</v>
      </c>
      <c r="D2578" s="8" t="s">
        <v>5552</v>
      </c>
      <c r="E2578" s="8">
        <v>130100003</v>
      </c>
      <c r="F2578" s="8">
        <v>0</v>
      </c>
      <c r="G2578" s="8">
        <v>0.06</v>
      </c>
      <c r="H2578" s="8">
        <v>9.3099999999999988E-2</v>
      </c>
      <c r="I2578" s="8" t="s">
        <v>5550</v>
      </c>
    </row>
    <row r="2579" spans="1:9">
      <c r="A2579" s="8" t="s">
        <v>397</v>
      </c>
      <c r="B2579" s="35" t="s">
        <v>398</v>
      </c>
      <c r="C2579" s="8" t="s">
        <v>6076</v>
      </c>
      <c r="D2579" s="8">
        <v>9000909293</v>
      </c>
      <c r="E2579" s="8" t="s">
        <v>397</v>
      </c>
      <c r="F2579" s="8">
        <v>0</v>
      </c>
      <c r="G2579" s="8">
        <v>36.31</v>
      </c>
      <c r="H2579" s="8">
        <v>36.311</v>
      </c>
      <c r="I2579" s="8">
        <v>0</v>
      </c>
    </row>
    <row r="2580" spans="1:9">
      <c r="A2580" s="8">
        <v>355100060</v>
      </c>
      <c r="B2580" s="8" t="s">
        <v>8640</v>
      </c>
      <c r="C2580" s="8" t="s">
        <v>4676</v>
      </c>
      <c r="D2580" s="8" t="s">
        <v>8641</v>
      </c>
      <c r="E2580" s="8">
        <v>355100060</v>
      </c>
      <c r="F2580" s="8">
        <v>0</v>
      </c>
      <c r="G2580" s="8">
        <v>0.06</v>
      </c>
      <c r="H2580" s="8">
        <v>8.8450000000000001E-2</v>
      </c>
      <c r="I2580" s="8" t="s">
        <v>8565</v>
      </c>
    </row>
    <row r="2581" spans="1:9">
      <c r="A2581" s="8">
        <v>300000223</v>
      </c>
      <c r="B2581" s="8" t="s">
        <v>7952</v>
      </c>
      <c r="C2581" s="8" t="s">
        <v>4676</v>
      </c>
      <c r="D2581" s="8">
        <v>0</v>
      </c>
      <c r="E2581" s="8">
        <v>300000223</v>
      </c>
      <c r="F2581" s="8">
        <v>0</v>
      </c>
      <c r="G2581" s="8">
        <v>0.66</v>
      </c>
      <c r="H2581" s="8">
        <v>0.54998000000000002</v>
      </c>
      <c r="I2581" s="8">
        <v>0</v>
      </c>
    </row>
    <row r="2582" spans="1:9">
      <c r="A2582" s="8" t="s">
        <v>1075</v>
      </c>
      <c r="B2582" s="8" t="s">
        <v>1076</v>
      </c>
      <c r="C2582" s="8" t="s">
        <v>6076</v>
      </c>
      <c r="D2582" s="8" t="s">
        <v>6986</v>
      </c>
      <c r="E2582" s="8" t="s">
        <v>1075</v>
      </c>
      <c r="F2582" s="8">
        <v>0</v>
      </c>
      <c r="G2582" s="8">
        <v>0</v>
      </c>
      <c r="H2582" s="8">
        <v>0</v>
      </c>
      <c r="I2582" s="8" t="s">
        <v>6926</v>
      </c>
    </row>
    <row r="2583" spans="1:9">
      <c r="A2583" s="8" t="s">
        <v>1343</v>
      </c>
      <c r="B2583" s="8" t="s">
        <v>1344</v>
      </c>
      <c r="C2583" s="8" t="s">
        <v>6076</v>
      </c>
      <c r="D2583" s="8">
        <v>68514</v>
      </c>
      <c r="E2583" s="8" t="s">
        <v>1343</v>
      </c>
      <c r="F2583" s="8">
        <v>0</v>
      </c>
      <c r="G2583" s="8">
        <v>1.76</v>
      </c>
      <c r="H2583" s="8">
        <v>0</v>
      </c>
      <c r="I2583" s="8">
        <v>0</v>
      </c>
    </row>
    <row r="2584" spans="1:9">
      <c r="A2584" s="8" t="s">
        <v>1345</v>
      </c>
      <c r="B2584" s="8" t="s">
        <v>1346</v>
      </c>
      <c r="C2584" s="8" t="s">
        <v>6076</v>
      </c>
      <c r="D2584" s="8">
        <v>0</v>
      </c>
      <c r="E2584" s="8" t="s">
        <v>1345</v>
      </c>
      <c r="F2584" s="8">
        <v>0</v>
      </c>
      <c r="G2584" s="8">
        <v>1.5</v>
      </c>
      <c r="H2584" s="8">
        <v>1.5023</v>
      </c>
      <c r="I2584" s="8">
        <v>0</v>
      </c>
    </row>
    <row r="2585" spans="1:9">
      <c r="A2585" s="8" t="s">
        <v>12952</v>
      </c>
      <c r="B2585" s="8" t="s">
        <v>12953</v>
      </c>
      <c r="C2585" s="8" t="s">
        <v>4676</v>
      </c>
      <c r="D2585" s="8">
        <v>0</v>
      </c>
      <c r="E2585" s="8" t="s">
        <v>12952</v>
      </c>
      <c r="F2585" s="8">
        <v>0</v>
      </c>
      <c r="G2585" s="8">
        <v>0</v>
      </c>
      <c r="H2585" s="8">
        <v>0</v>
      </c>
      <c r="I2585" s="8" t="s">
        <v>2050</v>
      </c>
    </row>
    <row r="2586" spans="1:9">
      <c r="A2586" s="8" t="s">
        <v>13270</v>
      </c>
      <c r="B2586" s="8" t="s">
        <v>13271</v>
      </c>
      <c r="C2586" s="8" t="s">
        <v>6076</v>
      </c>
      <c r="D2586" s="8">
        <v>0</v>
      </c>
      <c r="E2586" s="8" t="s">
        <v>13270</v>
      </c>
      <c r="F2586" s="8">
        <v>0</v>
      </c>
      <c r="G2586" s="8">
        <v>0.01</v>
      </c>
      <c r="H2586" s="8">
        <v>5.0000000000000001E-3</v>
      </c>
      <c r="I2586" s="8">
        <v>0</v>
      </c>
    </row>
    <row r="2587" spans="1:9">
      <c r="A2587" s="8">
        <v>205510001</v>
      </c>
      <c r="B2587" s="8" t="s">
        <v>7235</v>
      </c>
      <c r="C2587" s="8" t="s">
        <v>4676</v>
      </c>
      <c r="D2587" s="8">
        <v>0</v>
      </c>
      <c r="E2587" s="8">
        <v>205510001</v>
      </c>
      <c r="F2587" s="8">
        <v>0</v>
      </c>
      <c r="G2587" s="8">
        <v>0</v>
      </c>
      <c r="H2587" s="8">
        <v>1.0000000000000001E-5</v>
      </c>
      <c r="I2587" s="8">
        <v>0</v>
      </c>
    </row>
    <row r="2588" spans="1:9">
      <c r="A2588" s="8">
        <v>120310032</v>
      </c>
      <c r="B2588" s="8" t="s">
        <v>5179</v>
      </c>
      <c r="C2588" s="8" t="s">
        <v>4676</v>
      </c>
      <c r="D2588" s="8">
        <v>43038</v>
      </c>
      <c r="E2588" s="8">
        <v>120310032</v>
      </c>
      <c r="F2588" s="8">
        <v>0</v>
      </c>
      <c r="G2588" s="8">
        <v>0</v>
      </c>
      <c r="H2588" s="8">
        <v>0</v>
      </c>
      <c r="I2588" s="8" t="s">
        <v>2419</v>
      </c>
    </row>
    <row r="2589" spans="1:9">
      <c r="A2589" s="8">
        <v>112451</v>
      </c>
      <c r="B2589" s="8" t="s">
        <v>4862</v>
      </c>
      <c r="C2589" s="8" t="s">
        <v>4676</v>
      </c>
      <c r="D2589" s="8">
        <v>639425</v>
      </c>
      <c r="E2589" s="8">
        <v>112451</v>
      </c>
      <c r="F2589" s="8">
        <v>0</v>
      </c>
      <c r="G2589" s="8">
        <v>0</v>
      </c>
      <c r="H2589" s="8">
        <v>0</v>
      </c>
      <c r="I2589" s="8">
        <v>0</v>
      </c>
    </row>
    <row r="2590" spans="1:9">
      <c r="A2590" s="8">
        <v>300000319</v>
      </c>
      <c r="B2590" s="8" t="s">
        <v>8052</v>
      </c>
      <c r="C2590" s="8" t="s">
        <v>4676</v>
      </c>
      <c r="D2590" s="8">
        <v>9000952662</v>
      </c>
      <c r="E2590" s="8">
        <v>300000319</v>
      </c>
      <c r="F2590" s="8">
        <v>0</v>
      </c>
      <c r="G2590" s="8">
        <v>0.11</v>
      </c>
      <c r="H2590" s="8">
        <v>0.1118</v>
      </c>
      <c r="I2590" s="8" t="s">
        <v>6059</v>
      </c>
    </row>
    <row r="2591" spans="1:9">
      <c r="A2591" s="8" t="s">
        <v>159</v>
      </c>
      <c r="B2591" s="8" t="s">
        <v>160</v>
      </c>
      <c r="C2591" s="8" t="s">
        <v>6076</v>
      </c>
      <c r="D2591" s="8">
        <v>5090474748</v>
      </c>
      <c r="E2591" s="8" t="s">
        <v>159</v>
      </c>
      <c r="F2591" s="8">
        <v>0</v>
      </c>
      <c r="G2591" s="8">
        <v>6.08</v>
      </c>
      <c r="H2591" s="8">
        <v>6.0830000000000002</v>
      </c>
      <c r="I2591" s="8">
        <v>0</v>
      </c>
    </row>
    <row r="2592" spans="1:9">
      <c r="A2592" s="8" t="s">
        <v>10345</v>
      </c>
      <c r="B2592" s="8" t="s">
        <v>10346</v>
      </c>
      <c r="C2592" s="8" t="s">
        <v>6076</v>
      </c>
      <c r="D2592" s="8" t="s">
        <v>10347</v>
      </c>
      <c r="E2592" s="8" t="s">
        <v>10345</v>
      </c>
      <c r="F2592" s="8">
        <v>0</v>
      </c>
      <c r="G2592" s="8">
        <v>0</v>
      </c>
      <c r="H2592" s="8">
        <v>0</v>
      </c>
      <c r="I2592" s="8">
        <v>0</v>
      </c>
    </row>
    <row r="2593" spans="1:9">
      <c r="A2593" s="8">
        <v>30309</v>
      </c>
      <c r="B2593" s="8" t="s">
        <v>8238</v>
      </c>
      <c r="C2593" s="8" t="s">
        <v>4676</v>
      </c>
      <c r="D2593" s="8">
        <v>0</v>
      </c>
      <c r="E2593" s="8">
        <v>30309</v>
      </c>
      <c r="F2593" s="8">
        <v>0</v>
      </c>
      <c r="G2593" s="8">
        <v>0.64</v>
      </c>
      <c r="H2593" s="8">
        <v>0.64</v>
      </c>
      <c r="I2593" s="8">
        <v>0</v>
      </c>
    </row>
    <row r="2594" spans="1:9">
      <c r="A2594" s="8" t="s">
        <v>12302</v>
      </c>
      <c r="B2594" s="8" t="s">
        <v>12303</v>
      </c>
      <c r="C2594" s="8" t="s">
        <v>4676</v>
      </c>
      <c r="D2594" s="8">
        <v>579077</v>
      </c>
      <c r="E2594" s="8" t="s">
        <v>12302</v>
      </c>
      <c r="F2594" s="8">
        <v>0</v>
      </c>
      <c r="G2594" s="8">
        <v>0</v>
      </c>
      <c r="H2594" s="8">
        <v>0</v>
      </c>
      <c r="I2594" s="8">
        <v>0</v>
      </c>
    </row>
    <row r="2595" spans="1:9">
      <c r="A2595" s="8" t="s">
        <v>1902</v>
      </c>
      <c r="B2595" s="8" t="s">
        <v>1903</v>
      </c>
      <c r="C2595" s="8" t="s">
        <v>7117</v>
      </c>
      <c r="D2595" s="8">
        <v>7828</v>
      </c>
      <c r="E2595" s="8" t="s">
        <v>1902</v>
      </c>
      <c r="F2595" s="8">
        <v>0</v>
      </c>
      <c r="G2595" s="8">
        <v>0.16</v>
      </c>
      <c r="H2595" s="8">
        <v>0.15565000000000001</v>
      </c>
      <c r="I2595" s="8">
        <v>0</v>
      </c>
    </row>
    <row r="2596" spans="1:9">
      <c r="A2596" s="8">
        <v>112135</v>
      </c>
      <c r="B2596" s="8" t="s">
        <v>4754</v>
      </c>
      <c r="C2596" s="8" t="s">
        <v>4676</v>
      </c>
      <c r="D2596" s="8">
        <v>528119</v>
      </c>
      <c r="E2596" s="8">
        <v>112135</v>
      </c>
      <c r="F2596" s="8">
        <v>0</v>
      </c>
      <c r="G2596" s="8">
        <v>0</v>
      </c>
      <c r="H2596" s="8">
        <v>0</v>
      </c>
      <c r="I2596" s="8" t="s">
        <v>4755</v>
      </c>
    </row>
    <row r="2597" spans="1:9">
      <c r="A2597" s="8">
        <v>127010200</v>
      </c>
      <c r="B2597" s="8" t="s">
        <v>5440</v>
      </c>
      <c r="C2597" s="8" t="s">
        <v>4676</v>
      </c>
      <c r="D2597" s="8">
        <v>0</v>
      </c>
      <c r="E2597" s="8">
        <v>127010200</v>
      </c>
      <c r="F2597" s="8">
        <v>0</v>
      </c>
      <c r="G2597" s="8">
        <v>0</v>
      </c>
      <c r="H2597" s="8">
        <v>0</v>
      </c>
      <c r="I2597" s="8">
        <v>0</v>
      </c>
    </row>
    <row r="2598" spans="1:9">
      <c r="A2598" s="8" t="s">
        <v>10355</v>
      </c>
      <c r="B2598" s="8" t="s">
        <v>10356</v>
      </c>
      <c r="C2598" s="8" t="s">
        <v>6076</v>
      </c>
      <c r="D2598" s="8">
        <v>200312</v>
      </c>
      <c r="E2598" s="8" t="s">
        <v>10355</v>
      </c>
      <c r="F2598" s="8">
        <v>0</v>
      </c>
      <c r="G2598" s="8">
        <v>0</v>
      </c>
      <c r="H2598" s="8">
        <v>0</v>
      </c>
      <c r="I2598" s="8">
        <v>0</v>
      </c>
    </row>
    <row r="2599" spans="1:9">
      <c r="A2599" s="8" t="s">
        <v>13695</v>
      </c>
      <c r="B2599" s="8" t="s">
        <v>13696</v>
      </c>
      <c r="C2599" s="8" t="s">
        <v>4676</v>
      </c>
      <c r="D2599" s="8">
        <v>0</v>
      </c>
      <c r="E2599" s="8" t="s">
        <v>13695</v>
      </c>
      <c r="F2599" s="8">
        <v>0</v>
      </c>
      <c r="G2599" s="8">
        <v>0.01</v>
      </c>
      <c r="H2599" s="8">
        <v>5.0000000000000001E-3</v>
      </c>
      <c r="I2599" s="8" t="s">
        <v>7225</v>
      </c>
    </row>
    <row r="2600" spans="1:9">
      <c r="A2600" s="8">
        <v>112329</v>
      </c>
      <c r="B2600" s="8" t="s">
        <v>4824</v>
      </c>
      <c r="C2600" s="8" t="s">
        <v>4676</v>
      </c>
      <c r="D2600" s="8">
        <v>581266</v>
      </c>
      <c r="E2600" s="8">
        <v>112329</v>
      </c>
      <c r="F2600" s="8">
        <v>0</v>
      </c>
      <c r="G2600" s="8">
        <v>0.05</v>
      </c>
      <c r="H2600" s="8">
        <v>9.5939999999999998E-2</v>
      </c>
      <c r="I2600" s="8" t="s">
        <v>4768</v>
      </c>
    </row>
    <row r="2601" spans="1:9">
      <c r="A2601" s="8">
        <v>30161</v>
      </c>
      <c r="B2601" s="8" t="s">
        <v>8187</v>
      </c>
      <c r="C2601" s="8" t="s">
        <v>4676</v>
      </c>
      <c r="D2601" s="8">
        <v>5090466974</v>
      </c>
      <c r="E2601" s="8">
        <v>30161</v>
      </c>
      <c r="F2601" s="8">
        <v>0</v>
      </c>
      <c r="G2601" s="8">
        <v>7.0000000000000007E-2</v>
      </c>
      <c r="H2601" s="8">
        <v>0.12512999999999999</v>
      </c>
      <c r="I2601" s="8" t="s">
        <v>4727</v>
      </c>
    </row>
    <row r="2602" spans="1:9">
      <c r="A2602" s="8">
        <v>112320</v>
      </c>
      <c r="B2602" s="8" t="s">
        <v>4821</v>
      </c>
      <c r="C2602" s="8" t="s">
        <v>4676</v>
      </c>
      <c r="D2602" s="8">
        <v>641830</v>
      </c>
      <c r="E2602" s="8">
        <v>112320</v>
      </c>
      <c r="F2602" s="8">
        <v>0</v>
      </c>
      <c r="G2602" s="8">
        <v>1.37</v>
      </c>
      <c r="H2602" s="8">
        <v>0</v>
      </c>
      <c r="I2602" s="8" t="s">
        <v>4740</v>
      </c>
    </row>
    <row r="2603" spans="1:9">
      <c r="A2603" s="8">
        <v>112286</v>
      </c>
      <c r="B2603" s="8" t="s">
        <v>4813</v>
      </c>
      <c r="C2603" s="8" t="s">
        <v>4676</v>
      </c>
      <c r="D2603" s="8">
        <v>693213</v>
      </c>
      <c r="E2603" s="8">
        <v>112286</v>
      </c>
      <c r="F2603" s="8">
        <v>0</v>
      </c>
      <c r="G2603" s="8">
        <v>0</v>
      </c>
      <c r="H2603" s="8">
        <v>0</v>
      </c>
      <c r="I2603" s="8" t="s">
        <v>4814</v>
      </c>
    </row>
    <row r="2604" spans="1:9">
      <c r="A2604" s="8">
        <v>30164</v>
      </c>
      <c r="B2604" s="8" t="s">
        <v>8190</v>
      </c>
      <c r="C2604" s="8" t="s">
        <v>4676</v>
      </c>
      <c r="D2604" s="8">
        <v>5090466972</v>
      </c>
      <c r="E2604" s="8">
        <v>30164</v>
      </c>
      <c r="F2604" s="8">
        <v>0</v>
      </c>
      <c r="G2604" s="8">
        <v>0.08</v>
      </c>
      <c r="H2604" s="8">
        <v>6.6030000000000005E-2</v>
      </c>
      <c r="I2604" s="8" t="s">
        <v>4727</v>
      </c>
    </row>
    <row r="2605" spans="1:9">
      <c r="A2605" s="8" t="s">
        <v>1932</v>
      </c>
      <c r="B2605" s="8" t="s">
        <v>1933</v>
      </c>
      <c r="C2605" s="8" t="s">
        <v>7114</v>
      </c>
      <c r="D2605" s="8">
        <v>0</v>
      </c>
      <c r="E2605" s="8" t="s">
        <v>1932</v>
      </c>
      <c r="F2605" s="8">
        <v>0</v>
      </c>
      <c r="G2605" s="8">
        <v>3.29</v>
      </c>
      <c r="H2605" s="8">
        <v>0</v>
      </c>
      <c r="I2605" s="8">
        <v>0</v>
      </c>
    </row>
    <row r="2606" spans="1:9">
      <c r="A2606" s="8">
        <v>300000317</v>
      </c>
      <c r="B2606" s="8" t="s">
        <v>8050</v>
      </c>
      <c r="C2606" s="8" t="s">
        <v>4676</v>
      </c>
      <c r="D2606" s="8">
        <v>0</v>
      </c>
      <c r="E2606" s="8">
        <v>300000317</v>
      </c>
      <c r="F2606" s="8">
        <v>0</v>
      </c>
      <c r="G2606" s="8">
        <v>0.26</v>
      </c>
      <c r="H2606" s="8">
        <v>0.17799999999999999</v>
      </c>
      <c r="I2606" s="8">
        <v>0</v>
      </c>
    </row>
    <row r="2607" spans="1:9">
      <c r="A2607" s="8">
        <v>120010056</v>
      </c>
      <c r="B2607" s="8" t="s">
        <v>5111</v>
      </c>
      <c r="C2607" s="8" t="s">
        <v>4676</v>
      </c>
      <c r="D2607" s="8">
        <v>617405</v>
      </c>
      <c r="E2607" s="8">
        <v>120010056</v>
      </c>
      <c r="F2607" s="8">
        <v>0</v>
      </c>
      <c r="G2607" s="8">
        <v>1.55</v>
      </c>
      <c r="H2607" s="8">
        <v>1.55</v>
      </c>
      <c r="I2607" s="8" t="s">
        <v>5063</v>
      </c>
    </row>
    <row r="2608" spans="1:9">
      <c r="A2608" s="8" t="s">
        <v>10364</v>
      </c>
      <c r="B2608" s="8" t="s">
        <v>10365</v>
      </c>
      <c r="C2608" s="8" t="s">
        <v>6076</v>
      </c>
      <c r="D2608" s="8">
        <v>33025745</v>
      </c>
      <c r="E2608" s="8" t="s">
        <v>10364</v>
      </c>
      <c r="F2608" s="8">
        <v>0</v>
      </c>
      <c r="G2608" s="8">
        <v>0</v>
      </c>
      <c r="H2608" s="8">
        <v>0</v>
      </c>
      <c r="I2608" s="8">
        <v>0</v>
      </c>
    </row>
    <row r="2609" spans="1:9">
      <c r="A2609" s="8">
        <v>30165</v>
      </c>
      <c r="B2609" s="8" t="s">
        <v>8191</v>
      </c>
      <c r="C2609" s="8" t="s">
        <v>4676</v>
      </c>
      <c r="D2609" s="8">
        <v>5090466971</v>
      </c>
      <c r="E2609" s="8">
        <v>30165</v>
      </c>
      <c r="F2609" s="8">
        <v>0</v>
      </c>
      <c r="G2609" s="8">
        <v>0.08</v>
      </c>
      <c r="H2609" s="8">
        <v>7.5109999999999996E-2</v>
      </c>
      <c r="I2609" s="8" t="s">
        <v>4727</v>
      </c>
    </row>
    <row r="2610" spans="1:9">
      <c r="A2610" s="8" t="s">
        <v>1942</v>
      </c>
      <c r="B2610" s="8" t="s">
        <v>1943</v>
      </c>
      <c r="C2610" s="8" t="s">
        <v>4676</v>
      </c>
      <c r="D2610" s="8">
        <v>5090477827</v>
      </c>
      <c r="E2610" s="8" t="s">
        <v>1942</v>
      </c>
      <c r="F2610" s="8">
        <v>0</v>
      </c>
      <c r="G2610" s="8">
        <v>0.01</v>
      </c>
      <c r="H2610" s="8">
        <v>0</v>
      </c>
      <c r="I2610" s="8">
        <v>0</v>
      </c>
    </row>
    <row r="2611" spans="1:9">
      <c r="A2611" s="8" t="s">
        <v>10360</v>
      </c>
      <c r="B2611" s="8" t="s">
        <v>10361</v>
      </c>
      <c r="C2611" s="8" t="s">
        <v>6076</v>
      </c>
      <c r="D2611" s="8">
        <v>252412</v>
      </c>
      <c r="E2611" s="8" t="s">
        <v>10360</v>
      </c>
      <c r="F2611" s="8">
        <v>0</v>
      </c>
      <c r="G2611" s="8">
        <v>0</v>
      </c>
      <c r="H2611" s="8">
        <v>0</v>
      </c>
      <c r="I2611" s="8">
        <v>0</v>
      </c>
    </row>
    <row r="2612" spans="1:9">
      <c r="A2612" s="8" t="s">
        <v>11338</v>
      </c>
      <c r="B2612" s="8" t="s">
        <v>11339</v>
      </c>
      <c r="C2612" s="8" t="s">
        <v>6076</v>
      </c>
      <c r="D2612" s="8" t="s">
        <v>11340</v>
      </c>
      <c r="E2612" s="8" t="s">
        <v>11338</v>
      </c>
      <c r="F2612" s="8">
        <v>0</v>
      </c>
      <c r="G2612" s="8">
        <v>22.65</v>
      </c>
      <c r="H2612" s="8">
        <v>0</v>
      </c>
      <c r="I2612" s="8">
        <v>0</v>
      </c>
    </row>
    <row r="2613" spans="1:9">
      <c r="A2613" s="8" t="s">
        <v>887</v>
      </c>
      <c r="B2613" s="8" t="s">
        <v>888</v>
      </c>
      <c r="C2613" s="8" t="s">
        <v>6076</v>
      </c>
      <c r="D2613" s="8">
        <v>0</v>
      </c>
      <c r="E2613" s="8" t="s">
        <v>887</v>
      </c>
      <c r="F2613" s="8">
        <v>0</v>
      </c>
      <c r="G2613" s="8">
        <v>4.53</v>
      </c>
      <c r="H2613" s="8">
        <v>4.53</v>
      </c>
      <c r="I2613" s="8">
        <v>0</v>
      </c>
    </row>
    <row r="2614" spans="1:9">
      <c r="A2614" s="8">
        <v>300000310</v>
      </c>
      <c r="B2614" s="8" t="s">
        <v>8043</v>
      </c>
      <c r="C2614" s="8" t="s">
        <v>4676</v>
      </c>
      <c r="D2614" s="8">
        <v>8710439140681</v>
      </c>
      <c r="E2614" s="8">
        <v>300000310</v>
      </c>
      <c r="F2614" s="8">
        <v>0</v>
      </c>
      <c r="G2614" s="8">
        <v>2.5099999999999998</v>
      </c>
      <c r="H2614" s="8">
        <v>2.5137199999999997</v>
      </c>
      <c r="I2614" s="8">
        <v>0</v>
      </c>
    </row>
    <row r="2615" spans="1:9">
      <c r="A2615" s="8" t="s">
        <v>1149</v>
      </c>
      <c r="B2615" s="8" t="s">
        <v>1150</v>
      </c>
      <c r="C2615" s="8" t="s">
        <v>6076</v>
      </c>
      <c r="D2615" s="8">
        <v>5090478765</v>
      </c>
      <c r="E2615" s="8" t="s">
        <v>1149</v>
      </c>
      <c r="F2615" s="8">
        <v>0</v>
      </c>
      <c r="G2615" s="8">
        <v>4.25</v>
      </c>
      <c r="H2615" s="8">
        <v>4.2460000000000004</v>
      </c>
      <c r="I2615" s="8">
        <v>0</v>
      </c>
    </row>
    <row r="2616" spans="1:9">
      <c r="A2616" s="8">
        <v>238010007</v>
      </c>
      <c r="B2616" s="8" t="s">
        <v>7538</v>
      </c>
      <c r="C2616" s="8" t="s">
        <v>4676</v>
      </c>
      <c r="D2616" s="8">
        <v>23784</v>
      </c>
      <c r="E2616" s="8">
        <v>238010007</v>
      </c>
      <c r="F2616" s="8">
        <v>0</v>
      </c>
      <c r="G2616" s="8">
        <v>0</v>
      </c>
      <c r="H2616" s="8">
        <v>0</v>
      </c>
      <c r="I2616" s="8" t="s">
        <v>7532</v>
      </c>
    </row>
    <row r="2617" spans="1:9">
      <c r="A2617" s="8" t="s">
        <v>592</v>
      </c>
      <c r="B2617" s="8" t="s">
        <v>593</v>
      </c>
      <c r="C2617" s="8" t="s">
        <v>6076</v>
      </c>
      <c r="D2617" s="8">
        <v>113521</v>
      </c>
      <c r="E2617" s="8" t="s">
        <v>592</v>
      </c>
      <c r="F2617" s="8">
        <v>0</v>
      </c>
      <c r="G2617" s="8">
        <v>5.0999999999999996</v>
      </c>
      <c r="H2617" s="8">
        <v>5.0999999999999996</v>
      </c>
      <c r="I2617" s="8">
        <v>0</v>
      </c>
    </row>
    <row r="2618" spans="1:9">
      <c r="A2618" s="8">
        <v>300000309</v>
      </c>
      <c r="B2618" s="8" t="s">
        <v>8042</v>
      </c>
      <c r="C2618" s="8" t="s">
        <v>4676</v>
      </c>
      <c r="D2618" s="8">
        <v>5090474194</v>
      </c>
      <c r="E2618" s="8">
        <v>300000309</v>
      </c>
      <c r="F2618" s="8">
        <v>0</v>
      </c>
      <c r="G2618" s="8">
        <v>0.02</v>
      </c>
      <c r="H2618" s="8">
        <v>1.7000000000000001E-2</v>
      </c>
      <c r="I2618" s="8" t="s">
        <v>6059</v>
      </c>
    </row>
    <row r="2619" spans="1:9">
      <c r="A2619" s="8">
        <v>112531</v>
      </c>
      <c r="B2619" s="8" t="s">
        <v>4907</v>
      </c>
      <c r="C2619" s="8" t="s">
        <v>4676</v>
      </c>
      <c r="D2619" s="8">
        <v>110226</v>
      </c>
      <c r="E2619" s="8">
        <v>112531</v>
      </c>
      <c r="F2619" s="8">
        <v>0</v>
      </c>
      <c r="G2619" s="8">
        <v>0</v>
      </c>
      <c r="H2619" s="8">
        <v>0</v>
      </c>
      <c r="I2619" s="8" t="s">
        <v>4814</v>
      </c>
    </row>
    <row r="2620" spans="1:9">
      <c r="A2620" s="8" t="s">
        <v>598</v>
      </c>
      <c r="B2620" s="8" t="s">
        <v>599</v>
      </c>
      <c r="C2620" s="8" t="s">
        <v>6076</v>
      </c>
      <c r="D2620" s="8" t="s">
        <v>6973</v>
      </c>
      <c r="E2620" s="8" t="s">
        <v>598</v>
      </c>
      <c r="F2620" s="8">
        <v>0</v>
      </c>
      <c r="G2620" s="8">
        <v>3.4</v>
      </c>
      <c r="H2620" s="8">
        <v>2.83</v>
      </c>
      <c r="I2620" s="8">
        <v>0</v>
      </c>
    </row>
    <row r="2621" spans="1:9">
      <c r="A2621" s="8">
        <v>300000306</v>
      </c>
      <c r="B2621" s="8" t="s">
        <v>8039</v>
      </c>
      <c r="C2621" s="8" t="s">
        <v>4676</v>
      </c>
      <c r="D2621" s="8">
        <v>8001075112</v>
      </c>
      <c r="E2621" s="8">
        <v>300000306</v>
      </c>
      <c r="F2621" s="8">
        <v>0</v>
      </c>
      <c r="G2621" s="8">
        <v>0.15</v>
      </c>
      <c r="H2621" s="8">
        <v>0.14530000000000001</v>
      </c>
      <c r="I2621" s="8" t="s">
        <v>6059</v>
      </c>
    </row>
    <row r="2622" spans="1:9">
      <c r="A2622" s="8">
        <v>300000258</v>
      </c>
      <c r="B2622" s="8" t="s">
        <v>7987</v>
      </c>
      <c r="C2622" s="8" t="s">
        <v>4676</v>
      </c>
      <c r="D2622" s="8">
        <v>5090483808</v>
      </c>
      <c r="E2622" s="8">
        <v>300000258</v>
      </c>
      <c r="F2622" s="8">
        <v>0</v>
      </c>
      <c r="G2622" s="8">
        <v>0.01</v>
      </c>
      <c r="H2622" s="8">
        <v>8.4799999999999997E-3</v>
      </c>
      <c r="I2622" s="8">
        <v>0</v>
      </c>
    </row>
    <row r="2623" spans="1:9">
      <c r="A2623" s="8">
        <v>300000336</v>
      </c>
      <c r="B2623" s="8" t="s">
        <v>8071</v>
      </c>
      <c r="C2623" s="8" t="s">
        <v>4676</v>
      </c>
      <c r="D2623" s="8">
        <v>990336</v>
      </c>
      <c r="E2623" s="8">
        <v>300000336</v>
      </c>
      <c r="F2623" s="8">
        <v>0</v>
      </c>
      <c r="G2623" s="8">
        <v>52.9</v>
      </c>
      <c r="H2623" s="8">
        <v>0</v>
      </c>
      <c r="I2623" s="8">
        <v>0</v>
      </c>
    </row>
    <row r="2624" spans="1:9">
      <c r="A2624" s="8" t="s">
        <v>1233</v>
      </c>
      <c r="B2624" s="8" t="s">
        <v>1234</v>
      </c>
      <c r="C2624" s="8" t="s">
        <v>6076</v>
      </c>
      <c r="D2624" s="8">
        <v>143912</v>
      </c>
      <c r="E2624" s="8" t="s">
        <v>1233</v>
      </c>
      <c r="F2624" s="8">
        <v>0</v>
      </c>
      <c r="G2624" s="8">
        <v>0</v>
      </c>
      <c r="H2624" s="8">
        <v>0</v>
      </c>
      <c r="I2624" s="8">
        <v>0</v>
      </c>
    </row>
    <row r="2625" spans="1:9">
      <c r="A2625" s="8" t="s">
        <v>1153</v>
      </c>
      <c r="B2625" s="8" t="s">
        <v>1154</v>
      </c>
      <c r="C2625" s="8" t="s">
        <v>6076</v>
      </c>
      <c r="D2625" s="8" t="s">
        <v>6987</v>
      </c>
      <c r="E2625" s="8" t="s">
        <v>1153</v>
      </c>
      <c r="F2625" s="8">
        <v>0</v>
      </c>
      <c r="G2625" s="8">
        <v>2.4</v>
      </c>
      <c r="H2625" s="8">
        <v>0</v>
      </c>
      <c r="I2625" s="8">
        <v>0</v>
      </c>
    </row>
    <row r="2626" spans="1:9">
      <c r="A2626" s="8" t="s">
        <v>11248</v>
      </c>
      <c r="B2626" s="8" t="s">
        <v>11249</v>
      </c>
      <c r="C2626" s="8" t="s">
        <v>4676</v>
      </c>
      <c r="D2626" s="8">
        <v>0</v>
      </c>
      <c r="E2626" s="8" t="s">
        <v>11248</v>
      </c>
      <c r="F2626" s="8">
        <v>0</v>
      </c>
      <c r="G2626" s="8">
        <v>0</v>
      </c>
      <c r="H2626" s="8">
        <v>0</v>
      </c>
      <c r="I2626" s="8">
        <v>0</v>
      </c>
    </row>
    <row r="2627" spans="1:9">
      <c r="A2627" s="8">
        <v>132010454</v>
      </c>
      <c r="B2627" s="35" t="s">
        <v>6024</v>
      </c>
      <c r="C2627" s="8" t="s">
        <v>4676</v>
      </c>
      <c r="D2627" s="8">
        <v>9000902304</v>
      </c>
      <c r="E2627" s="8">
        <v>132010454</v>
      </c>
      <c r="F2627" s="8">
        <v>0</v>
      </c>
      <c r="G2627" s="8">
        <v>0</v>
      </c>
      <c r="H2627" s="8">
        <v>0</v>
      </c>
      <c r="I2627" s="8">
        <v>0</v>
      </c>
    </row>
    <row r="2628" spans="1:9">
      <c r="A2628" s="8" t="s">
        <v>12742</v>
      </c>
      <c r="B2628" s="8" t="s">
        <v>12743</v>
      </c>
      <c r="C2628" s="8" t="s">
        <v>4676</v>
      </c>
      <c r="D2628" s="8">
        <v>0</v>
      </c>
      <c r="E2628" s="8" t="s">
        <v>12742</v>
      </c>
      <c r="F2628" s="8">
        <v>0</v>
      </c>
      <c r="G2628" s="8">
        <v>0</v>
      </c>
      <c r="H2628" s="8">
        <v>0</v>
      </c>
      <c r="I2628" s="8" t="s">
        <v>2050</v>
      </c>
    </row>
    <row r="2629" spans="1:9">
      <c r="A2629" s="8" t="s">
        <v>586</v>
      </c>
      <c r="B2629" s="8" t="s">
        <v>587</v>
      </c>
      <c r="C2629" s="8" t="s">
        <v>6076</v>
      </c>
      <c r="D2629" s="8">
        <v>666745</v>
      </c>
      <c r="E2629" s="8" t="s">
        <v>586</v>
      </c>
      <c r="F2629" s="8">
        <v>0</v>
      </c>
      <c r="G2629" s="8">
        <v>4.29</v>
      </c>
      <c r="H2629" s="8">
        <v>4.29</v>
      </c>
      <c r="I2629" s="8">
        <v>0</v>
      </c>
    </row>
    <row r="2630" spans="1:9">
      <c r="A2630" s="8" t="s">
        <v>1910</v>
      </c>
      <c r="B2630" s="8" t="s">
        <v>1911</v>
      </c>
      <c r="C2630" s="8" t="s">
        <v>7117</v>
      </c>
      <c r="D2630" s="8">
        <v>2584</v>
      </c>
      <c r="E2630" s="8" t="s">
        <v>1910</v>
      </c>
      <c r="F2630" s="8">
        <v>0</v>
      </c>
      <c r="G2630" s="8">
        <v>0.22</v>
      </c>
      <c r="H2630" s="8">
        <v>0</v>
      </c>
      <c r="I2630" s="8">
        <v>0</v>
      </c>
    </row>
    <row r="2631" spans="1:9">
      <c r="A2631" s="8" t="s">
        <v>1359</v>
      </c>
      <c r="B2631" s="35" t="s">
        <v>1360</v>
      </c>
      <c r="C2631" s="8" t="s">
        <v>6076</v>
      </c>
      <c r="D2631" s="8">
        <v>0</v>
      </c>
      <c r="E2631" s="8" t="s">
        <v>1359</v>
      </c>
      <c r="F2631" s="8">
        <v>0</v>
      </c>
      <c r="G2631" s="8">
        <v>3.91</v>
      </c>
      <c r="H2631" s="8">
        <v>0</v>
      </c>
      <c r="I2631" s="8">
        <v>0</v>
      </c>
    </row>
    <row r="2632" spans="1:9" ht="28.5">
      <c r="A2632" s="8" t="s">
        <v>10350</v>
      </c>
      <c r="B2632" s="35" t="s">
        <v>10351</v>
      </c>
      <c r="C2632" s="8" t="s">
        <v>6076</v>
      </c>
      <c r="D2632" s="8">
        <v>743411</v>
      </c>
      <c r="E2632" s="8" t="s">
        <v>10350</v>
      </c>
      <c r="F2632" s="8">
        <v>0</v>
      </c>
      <c r="G2632" s="8">
        <v>0</v>
      </c>
      <c r="H2632" s="8">
        <v>0</v>
      </c>
      <c r="I2632" s="8">
        <v>0</v>
      </c>
    </row>
    <row r="2633" spans="1:9">
      <c r="A2633" s="8" t="s">
        <v>12735</v>
      </c>
      <c r="B2633" s="8" t="s">
        <v>12736</v>
      </c>
      <c r="C2633" s="8" t="s">
        <v>6076</v>
      </c>
      <c r="D2633" s="8">
        <v>76066026</v>
      </c>
      <c r="E2633" s="8" t="s">
        <v>12735</v>
      </c>
      <c r="F2633" s="8">
        <v>0</v>
      </c>
      <c r="G2633" s="8">
        <v>14.72</v>
      </c>
      <c r="H2633" s="8">
        <v>5.0000000000000001E-3</v>
      </c>
      <c r="I2633" s="8" t="s">
        <v>11675</v>
      </c>
    </row>
    <row r="2634" spans="1:9">
      <c r="A2634" s="8" t="s">
        <v>403</v>
      </c>
      <c r="B2634" s="35" t="s">
        <v>404</v>
      </c>
      <c r="C2634" s="8" t="s">
        <v>6076</v>
      </c>
      <c r="D2634" s="8">
        <v>0</v>
      </c>
      <c r="E2634" s="8" t="s">
        <v>403</v>
      </c>
      <c r="F2634" s="8">
        <v>0</v>
      </c>
      <c r="G2634" s="8">
        <v>0</v>
      </c>
      <c r="H2634" s="8">
        <v>0</v>
      </c>
      <c r="I2634" s="8">
        <v>0</v>
      </c>
    </row>
    <row r="2635" spans="1:9" ht="28.5">
      <c r="A2635" s="8">
        <v>355500004</v>
      </c>
      <c r="B2635" s="35" t="s">
        <v>8687</v>
      </c>
      <c r="C2635" s="8" t="s">
        <v>4676</v>
      </c>
      <c r="D2635" s="8" t="s">
        <v>8688</v>
      </c>
      <c r="E2635" s="8">
        <v>355500004</v>
      </c>
      <c r="F2635" s="8">
        <v>0</v>
      </c>
      <c r="G2635" s="8">
        <v>0.42</v>
      </c>
      <c r="H2635" s="8">
        <v>0.71950000000000003</v>
      </c>
      <c r="I2635" s="8" t="s">
        <v>8565</v>
      </c>
    </row>
    <row r="2636" spans="1:9">
      <c r="A2636" s="8">
        <v>300000106</v>
      </c>
      <c r="B2636" s="8" t="s">
        <v>7797</v>
      </c>
      <c r="C2636" s="8" t="s">
        <v>4676</v>
      </c>
      <c r="D2636" s="8">
        <v>0</v>
      </c>
      <c r="E2636" s="8">
        <v>300000106</v>
      </c>
      <c r="F2636" s="8">
        <v>0</v>
      </c>
      <c r="G2636" s="8">
        <v>0.01</v>
      </c>
      <c r="H2636" s="8">
        <v>0</v>
      </c>
      <c r="I2636" s="8">
        <v>0</v>
      </c>
    </row>
    <row r="2637" spans="1:9">
      <c r="A2637" s="8">
        <v>132100503</v>
      </c>
      <c r="B2637" s="8" t="s">
        <v>2963</v>
      </c>
      <c r="C2637" s="8" t="s">
        <v>4676</v>
      </c>
      <c r="D2637" s="8">
        <v>8001127281</v>
      </c>
      <c r="E2637" s="8">
        <v>132100503</v>
      </c>
      <c r="F2637" s="8">
        <v>0</v>
      </c>
      <c r="G2637" s="8">
        <v>0</v>
      </c>
      <c r="H2637" s="8">
        <v>1.14876</v>
      </c>
      <c r="I2637" s="8" t="s">
        <v>6059</v>
      </c>
    </row>
    <row r="2638" spans="1:9">
      <c r="A2638" s="8" t="s">
        <v>1367</v>
      </c>
      <c r="B2638" s="8" t="s">
        <v>1368</v>
      </c>
      <c r="C2638" s="8" t="s">
        <v>6076</v>
      </c>
      <c r="D2638" s="8" t="s">
        <v>6997</v>
      </c>
      <c r="E2638" s="8" t="s">
        <v>1367</v>
      </c>
      <c r="F2638" s="8">
        <v>0</v>
      </c>
      <c r="G2638" s="8">
        <v>14.33</v>
      </c>
      <c r="H2638" s="8">
        <v>14.33</v>
      </c>
      <c r="I2638" s="8">
        <v>0</v>
      </c>
    </row>
    <row r="2639" spans="1:9">
      <c r="A2639" s="8" t="s">
        <v>1473</v>
      </c>
      <c r="B2639" s="35" t="s">
        <v>1474</v>
      </c>
      <c r="C2639" s="8" t="s">
        <v>6076</v>
      </c>
      <c r="D2639" s="8" t="s">
        <v>7041</v>
      </c>
      <c r="E2639" s="8" t="s">
        <v>1473</v>
      </c>
      <c r="F2639" s="8">
        <v>0</v>
      </c>
      <c r="G2639" s="8">
        <v>12.17</v>
      </c>
      <c r="H2639" s="8">
        <v>12.17</v>
      </c>
      <c r="I2639" s="8">
        <v>0</v>
      </c>
    </row>
    <row r="2640" spans="1:9">
      <c r="A2640" s="8" t="s">
        <v>640</v>
      </c>
      <c r="B2640" s="35" t="s">
        <v>641</v>
      </c>
      <c r="C2640" s="8" t="s">
        <v>6076</v>
      </c>
      <c r="D2640" s="8">
        <v>415846</v>
      </c>
      <c r="E2640" s="8" t="s">
        <v>640</v>
      </c>
      <c r="F2640" s="8">
        <v>0</v>
      </c>
      <c r="G2640" s="8">
        <v>4.2699999999999996</v>
      </c>
      <c r="H2640" s="8">
        <v>4.2699999999999996</v>
      </c>
      <c r="I2640" s="8" t="s">
        <v>2055</v>
      </c>
    </row>
    <row r="2641" spans="1:9">
      <c r="A2641" s="8" t="s">
        <v>576</v>
      </c>
      <c r="B2641" s="35" t="s">
        <v>577</v>
      </c>
      <c r="C2641" s="8" t="s">
        <v>6076</v>
      </c>
      <c r="D2641" s="8">
        <v>5091426644</v>
      </c>
      <c r="E2641" s="8" t="s">
        <v>576</v>
      </c>
      <c r="F2641" s="8">
        <v>0</v>
      </c>
      <c r="G2641" s="8">
        <v>2.56</v>
      </c>
      <c r="H2641" s="8">
        <v>2.6241500000000002</v>
      </c>
      <c r="I2641" s="8">
        <v>0</v>
      </c>
    </row>
    <row r="2642" spans="1:9" ht="28.5">
      <c r="A2642" s="8">
        <v>30305</v>
      </c>
      <c r="B2642" s="35" t="s">
        <v>8234</v>
      </c>
      <c r="C2642" s="8" t="s">
        <v>4676</v>
      </c>
      <c r="D2642" s="8">
        <v>0</v>
      </c>
      <c r="E2642" s="8">
        <v>30305</v>
      </c>
      <c r="F2642" s="8">
        <v>0</v>
      </c>
      <c r="G2642" s="8">
        <v>0.55000000000000004</v>
      </c>
      <c r="H2642" s="8">
        <v>0</v>
      </c>
      <c r="I2642" s="8">
        <v>0</v>
      </c>
    </row>
    <row r="2643" spans="1:9">
      <c r="A2643" s="8" t="s">
        <v>11931</v>
      </c>
      <c r="B2643" s="35" t="s">
        <v>11932</v>
      </c>
      <c r="C2643" s="8" t="s">
        <v>4676</v>
      </c>
      <c r="D2643" s="8">
        <v>614102</v>
      </c>
      <c r="E2643" s="8" t="s">
        <v>11931</v>
      </c>
      <c r="F2643" s="8">
        <v>0</v>
      </c>
      <c r="G2643" s="8">
        <v>0</v>
      </c>
      <c r="H2643" s="8">
        <v>0</v>
      </c>
      <c r="I2643" s="8">
        <v>0</v>
      </c>
    </row>
    <row r="2644" spans="1:9">
      <c r="A2644" s="8">
        <v>120110029</v>
      </c>
      <c r="B2644" s="35" t="s">
        <v>5134</v>
      </c>
      <c r="C2644" s="8" t="s">
        <v>4676</v>
      </c>
      <c r="D2644" s="8">
        <v>469572</v>
      </c>
      <c r="E2644" s="8">
        <v>120110029</v>
      </c>
      <c r="F2644" s="8">
        <v>0</v>
      </c>
      <c r="G2644" s="8">
        <v>0</v>
      </c>
      <c r="H2644" s="8">
        <v>0</v>
      </c>
      <c r="I2644" s="8" t="s">
        <v>5130</v>
      </c>
    </row>
    <row r="2645" spans="1:9">
      <c r="A2645" s="8">
        <v>120310002</v>
      </c>
      <c r="B2645" s="35" t="s">
        <v>5152</v>
      </c>
      <c r="C2645" s="8" t="s">
        <v>4676</v>
      </c>
      <c r="D2645" s="8" t="s">
        <v>5153</v>
      </c>
      <c r="E2645" s="8">
        <v>120310002</v>
      </c>
      <c r="F2645" s="8">
        <v>0</v>
      </c>
      <c r="G2645" s="8">
        <v>0.02</v>
      </c>
      <c r="H2645" s="8">
        <v>0</v>
      </c>
      <c r="I2645" s="8" t="s">
        <v>5136</v>
      </c>
    </row>
    <row r="2646" spans="1:9">
      <c r="A2646" s="8">
        <v>204510007</v>
      </c>
      <c r="B2646" s="35" t="s">
        <v>276</v>
      </c>
      <c r="C2646" s="8" t="s">
        <v>4676</v>
      </c>
      <c r="D2646" s="8">
        <v>0</v>
      </c>
      <c r="E2646" s="8">
        <v>204510007</v>
      </c>
      <c r="F2646" s="8">
        <v>0</v>
      </c>
      <c r="G2646" s="8">
        <v>0</v>
      </c>
      <c r="H2646" s="8">
        <v>0</v>
      </c>
      <c r="I2646" s="8" t="s">
        <v>5137</v>
      </c>
    </row>
    <row r="2647" spans="1:9" ht="28.5">
      <c r="A2647" s="8" t="s">
        <v>211</v>
      </c>
      <c r="B2647" s="35" t="s">
        <v>212</v>
      </c>
      <c r="C2647" s="8" t="s">
        <v>6076</v>
      </c>
      <c r="D2647" s="8">
        <v>4924</v>
      </c>
      <c r="E2647" s="8" t="s">
        <v>211</v>
      </c>
      <c r="F2647" s="8">
        <v>0</v>
      </c>
      <c r="G2647" s="8">
        <v>6.67</v>
      </c>
      <c r="H2647" s="8">
        <v>6.5385600000000004</v>
      </c>
      <c r="I2647" s="8" t="s">
        <v>6924</v>
      </c>
    </row>
    <row r="2648" spans="1:9">
      <c r="A2648" s="8" t="s">
        <v>12925</v>
      </c>
      <c r="B2648" s="35" t="s">
        <v>12926</v>
      </c>
      <c r="C2648" s="8" t="s">
        <v>4676</v>
      </c>
      <c r="D2648" s="8">
        <v>0</v>
      </c>
      <c r="E2648" s="8" t="s">
        <v>12925</v>
      </c>
      <c r="F2648" s="8">
        <v>0</v>
      </c>
      <c r="G2648" s="8">
        <v>0.02</v>
      </c>
      <c r="H2648" s="8">
        <v>0</v>
      </c>
      <c r="I2648" s="8">
        <v>0</v>
      </c>
    </row>
    <row r="2649" spans="1:9">
      <c r="A2649" s="8" t="s">
        <v>12723</v>
      </c>
      <c r="B2649" s="35" t="s">
        <v>1384</v>
      </c>
      <c r="C2649" s="8" t="s">
        <v>6076</v>
      </c>
      <c r="D2649" s="8" t="s">
        <v>12724</v>
      </c>
      <c r="E2649" s="8" t="s">
        <v>12723</v>
      </c>
      <c r="F2649" s="8">
        <v>0</v>
      </c>
      <c r="G2649" s="8">
        <v>5.95</v>
      </c>
      <c r="H2649" s="8">
        <v>5.0000000000000001E-3</v>
      </c>
      <c r="I2649" s="8">
        <v>0</v>
      </c>
    </row>
    <row r="2650" spans="1:9" ht="28.5">
      <c r="A2650" s="8" t="s">
        <v>13984</v>
      </c>
      <c r="B2650" s="35" t="s">
        <v>13985</v>
      </c>
      <c r="C2650" s="8" t="s">
        <v>6076</v>
      </c>
      <c r="D2650" s="8">
        <v>0</v>
      </c>
      <c r="E2650" s="8" t="s">
        <v>13984</v>
      </c>
      <c r="F2650" s="8">
        <v>0</v>
      </c>
      <c r="G2650" s="8">
        <v>0.01</v>
      </c>
      <c r="H2650" s="8">
        <v>5.0000000000000001E-3</v>
      </c>
      <c r="I2650" s="8">
        <v>0</v>
      </c>
    </row>
    <row r="2651" spans="1:9">
      <c r="A2651" s="8" t="s">
        <v>11935</v>
      </c>
      <c r="B2651" s="35" t="s">
        <v>11936</v>
      </c>
      <c r="C2651" s="8" t="s">
        <v>6076</v>
      </c>
      <c r="D2651" s="8" t="s">
        <v>11937</v>
      </c>
      <c r="E2651" s="8" t="s">
        <v>11935</v>
      </c>
      <c r="F2651" s="8">
        <v>0</v>
      </c>
      <c r="G2651" s="8">
        <v>11.73</v>
      </c>
      <c r="H2651" s="8">
        <v>11.73</v>
      </c>
      <c r="I2651" s="8">
        <v>0</v>
      </c>
    </row>
    <row r="2652" spans="1:9">
      <c r="A2652" s="8" t="s">
        <v>11859</v>
      </c>
      <c r="B2652" s="35" t="s">
        <v>11860</v>
      </c>
      <c r="C2652" s="8" t="s">
        <v>6990</v>
      </c>
      <c r="D2652" s="8" t="s">
        <v>11861</v>
      </c>
      <c r="E2652" s="8" t="s">
        <v>11859</v>
      </c>
      <c r="F2652" s="8">
        <v>0</v>
      </c>
      <c r="G2652" s="8">
        <v>0</v>
      </c>
      <c r="H2652" s="8">
        <v>0</v>
      </c>
      <c r="I2652" s="8">
        <v>0</v>
      </c>
    </row>
    <row r="2653" spans="1:9">
      <c r="A2653" s="8" t="s">
        <v>560</v>
      </c>
      <c r="B2653" s="35" t="s">
        <v>561</v>
      </c>
      <c r="C2653" s="8" t="s">
        <v>6076</v>
      </c>
      <c r="D2653" s="8">
        <v>0</v>
      </c>
      <c r="E2653" s="8" t="s">
        <v>560</v>
      </c>
      <c r="F2653" s="8">
        <v>0</v>
      </c>
      <c r="G2653" s="8">
        <v>1.1100000000000001</v>
      </c>
      <c r="H2653" s="8">
        <v>1.1100000000000001</v>
      </c>
      <c r="I2653" s="8">
        <v>0</v>
      </c>
    </row>
    <row r="2654" spans="1:9">
      <c r="A2654" s="8" t="s">
        <v>10919</v>
      </c>
      <c r="B2654" s="35" t="s">
        <v>10920</v>
      </c>
      <c r="C2654" s="8" t="s">
        <v>6990</v>
      </c>
      <c r="D2654" s="8" t="s">
        <v>10921</v>
      </c>
      <c r="E2654" s="8" t="s">
        <v>10919</v>
      </c>
      <c r="F2654" s="8">
        <v>0</v>
      </c>
      <c r="G2654" s="8">
        <v>13.6</v>
      </c>
      <c r="H2654" s="8">
        <v>0</v>
      </c>
      <c r="I2654" s="8">
        <v>0</v>
      </c>
    </row>
    <row r="2655" spans="1:9">
      <c r="A2655" s="8">
        <v>151100013</v>
      </c>
      <c r="B2655" s="8" t="s">
        <v>3146</v>
      </c>
      <c r="C2655" s="8" t="s">
        <v>4676</v>
      </c>
      <c r="D2655" s="8" t="s">
        <v>6429</v>
      </c>
      <c r="E2655" s="8">
        <v>151100013</v>
      </c>
      <c r="F2655" s="8">
        <v>0</v>
      </c>
      <c r="G2655" s="8">
        <v>0.04</v>
      </c>
      <c r="H2655" s="8">
        <v>9.018000000000001E-2</v>
      </c>
      <c r="I2655" s="8" t="s">
        <v>2412</v>
      </c>
    </row>
    <row r="2656" spans="1:9">
      <c r="A2656" s="8">
        <v>151100014</v>
      </c>
      <c r="B2656" s="8" t="s">
        <v>3147</v>
      </c>
      <c r="C2656" s="8" t="s">
        <v>4676</v>
      </c>
      <c r="D2656" s="8" t="s">
        <v>6430</v>
      </c>
      <c r="E2656" s="8">
        <v>151100014</v>
      </c>
      <c r="F2656" s="8">
        <v>0</v>
      </c>
      <c r="G2656" s="8">
        <v>0.04</v>
      </c>
      <c r="H2656" s="8">
        <v>9.018000000000001E-2</v>
      </c>
      <c r="I2656" s="8" t="s">
        <v>2412</v>
      </c>
    </row>
    <row r="2657" spans="1:9">
      <c r="A2657" s="8" t="s">
        <v>719</v>
      </c>
      <c r="B2657" s="8" t="s">
        <v>720</v>
      </c>
      <c r="C2657" s="8" t="s">
        <v>6076</v>
      </c>
      <c r="D2657" s="8">
        <v>0</v>
      </c>
      <c r="E2657" s="8" t="s">
        <v>719</v>
      </c>
      <c r="F2657" s="8">
        <v>0</v>
      </c>
      <c r="G2657" s="8">
        <v>1.45</v>
      </c>
      <c r="H2657" s="8">
        <v>1.59</v>
      </c>
      <c r="I2657" s="8">
        <v>0</v>
      </c>
    </row>
    <row r="2658" spans="1:9">
      <c r="A2658" s="8">
        <v>151100009</v>
      </c>
      <c r="B2658" s="8" t="s">
        <v>3142</v>
      </c>
      <c r="C2658" s="8" t="s">
        <v>4676</v>
      </c>
      <c r="D2658" s="8" t="s">
        <v>6425</v>
      </c>
      <c r="E2658" s="8">
        <v>151100009</v>
      </c>
      <c r="F2658" s="8">
        <v>0</v>
      </c>
      <c r="G2658" s="8">
        <v>0.04</v>
      </c>
      <c r="H2658" s="8">
        <v>9.018000000000001E-2</v>
      </c>
      <c r="I2658" s="8" t="s">
        <v>2412</v>
      </c>
    </row>
    <row r="2659" spans="1:9" ht="28.5">
      <c r="A2659" s="8" t="s">
        <v>13699</v>
      </c>
      <c r="B2659" s="35" t="s">
        <v>13700</v>
      </c>
      <c r="C2659" s="8" t="s">
        <v>4676</v>
      </c>
      <c r="D2659" s="8">
        <v>0</v>
      </c>
      <c r="E2659" s="8" t="s">
        <v>13699</v>
      </c>
      <c r="F2659" s="8">
        <v>0</v>
      </c>
      <c r="G2659" s="8">
        <v>0.01</v>
      </c>
      <c r="H2659" s="8">
        <v>5.0000000000000001E-3</v>
      </c>
      <c r="I2659" s="8">
        <v>0</v>
      </c>
    </row>
    <row r="2660" spans="1:9">
      <c r="A2660" s="8" t="s">
        <v>12704</v>
      </c>
      <c r="B2660" s="8" t="s">
        <v>12705</v>
      </c>
      <c r="C2660" s="8" t="s">
        <v>6076</v>
      </c>
      <c r="D2660" s="8">
        <v>76402200</v>
      </c>
      <c r="E2660" s="8" t="s">
        <v>12704</v>
      </c>
      <c r="F2660" s="8">
        <v>0</v>
      </c>
      <c r="G2660" s="8">
        <v>0</v>
      </c>
      <c r="H2660" s="8">
        <v>0</v>
      </c>
      <c r="I2660" s="8">
        <v>0</v>
      </c>
    </row>
    <row r="2661" spans="1:9">
      <c r="A2661" s="8" t="s">
        <v>483</v>
      </c>
      <c r="B2661" s="8" t="s">
        <v>434</v>
      </c>
      <c r="C2661" s="8" t="s">
        <v>6076</v>
      </c>
      <c r="D2661" s="8">
        <v>317380</v>
      </c>
      <c r="E2661" s="8" t="s">
        <v>483</v>
      </c>
      <c r="F2661" s="8">
        <v>0</v>
      </c>
      <c r="G2661" s="8">
        <v>0.02</v>
      </c>
      <c r="H2661" s="8">
        <v>0.02</v>
      </c>
      <c r="I2661" s="8">
        <v>0</v>
      </c>
    </row>
    <row r="2662" spans="1:9">
      <c r="A2662" s="8" t="s">
        <v>1073</v>
      </c>
      <c r="B2662" s="8" t="s">
        <v>1074</v>
      </c>
      <c r="C2662" s="8" t="s">
        <v>6076</v>
      </c>
      <c r="D2662" s="8">
        <v>309254</v>
      </c>
      <c r="E2662" s="8" t="s">
        <v>1073</v>
      </c>
      <c r="F2662" s="8">
        <v>0</v>
      </c>
      <c r="G2662" s="8">
        <v>3.05</v>
      </c>
      <c r="H2662" s="8">
        <v>1.0000000000000001E-5</v>
      </c>
      <c r="I2662" s="8">
        <v>0</v>
      </c>
    </row>
    <row r="2663" spans="1:9">
      <c r="A2663" s="8">
        <v>112497</v>
      </c>
      <c r="B2663" s="8" t="s">
        <v>4883</v>
      </c>
      <c r="C2663" s="8" t="s">
        <v>4676</v>
      </c>
      <c r="D2663" s="8">
        <v>180168</v>
      </c>
      <c r="E2663" s="8">
        <v>112497</v>
      </c>
      <c r="F2663" s="8">
        <v>0</v>
      </c>
      <c r="G2663" s="8">
        <v>0</v>
      </c>
      <c r="H2663" s="8">
        <v>0</v>
      </c>
      <c r="I2663" s="8" t="s">
        <v>4755</v>
      </c>
    </row>
    <row r="2664" spans="1:9">
      <c r="A2664" s="8">
        <v>300000368</v>
      </c>
      <c r="B2664" s="8" t="s">
        <v>8100</v>
      </c>
      <c r="C2664" s="8" t="s">
        <v>4676</v>
      </c>
      <c r="D2664" s="8">
        <v>27250898000</v>
      </c>
      <c r="E2664" s="8">
        <v>300000368</v>
      </c>
      <c r="F2664" s="8">
        <v>0</v>
      </c>
      <c r="G2664" s="8">
        <v>0.21</v>
      </c>
      <c r="H2664" s="8">
        <v>5.0000000000000001E-3</v>
      </c>
      <c r="I2664" s="8">
        <v>0</v>
      </c>
    </row>
    <row r="2665" spans="1:9">
      <c r="A2665" s="8" t="s">
        <v>1365</v>
      </c>
      <c r="B2665" s="8" t="s">
        <v>1366</v>
      </c>
      <c r="C2665" s="8" t="s">
        <v>6076</v>
      </c>
      <c r="D2665" s="8" t="s">
        <v>6996</v>
      </c>
      <c r="E2665" s="8" t="s">
        <v>1365</v>
      </c>
      <c r="F2665" s="8">
        <v>0</v>
      </c>
      <c r="G2665" s="8">
        <v>29.36</v>
      </c>
      <c r="H2665" s="8">
        <v>29.36</v>
      </c>
      <c r="I2665" s="8">
        <v>0</v>
      </c>
    </row>
    <row r="2666" spans="1:9">
      <c r="A2666" s="8" t="s">
        <v>12667</v>
      </c>
      <c r="B2666" s="8" t="s">
        <v>12668</v>
      </c>
      <c r="C2666" s="8" t="s">
        <v>4676</v>
      </c>
      <c r="D2666" s="8">
        <v>0</v>
      </c>
      <c r="E2666" s="8" t="s">
        <v>12667</v>
      </c>
      <c r="F2666" s="8">
        <v>0</v>
      </c>
      <c r="G2666" s="8">
        <v>0</v>
      </c>
      <c r="H2666" s="8">
        <v>0</v>
      </c>
      <c r="I2666" s="8" t="s">
        <v>7413</v>
      </c>
    </row>
    <row r="2667" spans="1:9">
      <c r="A2667" s="8">
        <v>127010052</v>
      </c>
      <c r="B2667" s="8" t="s">
        <v>5436</v>
      </c>
      <c r="C2667" s="8" t="s">
        <v>4676</v>
      </c>
      <c r="D2667" s="8">
        <v>0</v>
      </c>
      <c r="E2667" s="8">
        <v>127010052</v>
      </c>
      <c r="F2667" s="8">
        <v>0</v>
      </c>
      <c r="G2667" s="8">
        <v>0</v>
      </c>
      <c r="H2667" s="8">
        <v>0</v>
      </c>
      <c r="I2667" s="8">
        <v>0</v>
      </c>
    </row>
    <row r="2668" spans="1:9">
      <c r="A2668" s="8" t="s">
        <v>1373</v>
      </c>
      <c r="B2668" s="8" t="s">
        <v>1374</v>
      </c>
      <c r="C2668" s="8" t="s">
        <v>6076</v>
      </c>
      <c r="D2668" s="8" t="s">
        <v>7000</v>
      </c>
      <c r="E2668" s="8" t="s">
        <v>1373</v>
      </c>
      <c r="F2668" s="8">
        <v>0</v>
      </c>
      <c r="G2668" s="8">
        <v>5.5</v>
      </c>
      <c r="H2668" s="8">
        <v>4.55</v>
      </c>
      <c r="I2668" s="8">
        <v>0</v>
      </c>
    </row>
    <row r="2669" spans="1:9">
      <c r="A2669" s="8" t="s">
        <v>1371</v>
      </c>
      <c r="B2669" s="8" t="s">
        <v>1372</v>
      </c>
      <c r="C2669" s="8" t="s">
        <v>6076</v>
      </c>
      <c r="D2669" s="8" t="s">
        <v>6999</v>
      </c>
      <c r="E2669" s="8" t="s">
        <v>1371</v>
      </c>
      <c r="F2669" s="8">
        <v>0</v>
      </c>
      <c r="G2669" s="8">
        <v>12.71</v>
      </c>
      <c r="H2669" s="8">
        <v>12.71</v>
      </c>
      <c r="I2669" s="8">
        <v>0</v>
      </c>
    </row>
    <row r="2670" spans="1:9">
      <c r="A2670" s="8" t="s">
        <v>13202</v>
      </c>
      <c r="B2670" s="8" t="s">
        <v>13203</v>
      </c>
      <c r="C2670" s="8" t="s">
        <v>6076</v>
      </c>
      <c r="D2670" s="8" t="s">
        <v>13204</v>
      </c>
      <c r="E2670" s="8" t="s">
        <v>13202</v>
      </c>
      <c r="F2670" s="8">
        <v>0</v>
      </c>
      <c r="G2670" s="8">
        <v>0</v>
      </c>
      <c r="H2670" s="8">
        <v>5.0000000000000001E-3</v>
      </c>
      <c r="I2670" s="8">
        <v>0</v>
      </c>
    </row>
    <row r="2671" spans="1:9">
      <c r="A2671" s="8" t="s">
        <v>11963</v>
      </c>
      <c r="B2671" s="8" t="s">
        <v>11964</v>
      </c>
      <c r="C2671" s="8" t="s">
        <v>4676</v>
      </c>
      <c r="D2671" s="8">
        <v>0</v>
      </c>
      <c r="E2671" s="8" t="s">
        <v>11963</v>
      </c>
      <c r="F2671" s="8">
        <v>0</v>
      </c>
      <c r="G2671" s="8">
        <v>0</v>
      </c>
      <c r="H2671" s="8">
        <v>0</v>
      </c>
      <c r="I2671" s="8">
        <v>0</v>
      </c>
    </row>
    <row r="2672" spans="1:9">
      <c r="A2672" s="8" t="s">
        <v>969</v>
      </c>
      <c r="B2672" s="8" t="s">
        <v>970</v>
      </c>
      <c r="C2672" s="8" t="s">
        <v>6076</v>
      </c>
      <c r="D2672" s="8">
        <v>0</v>
      </c>
      <c r="E2672" s="8" t="s">
        <v>969</v>
      </c>
      <c r="F2672" s="8">
        <v>0</v>
      </c>
      <c r="G2672" s="8">
        <v>1.64</v>
      </c>
      <c r="H2672" s="8">
        <v>0</v>
      </c>
      <c r="I2672" s="8">
        <v>0</v>
      </c>
    </row>
    <row r="2673" spans="1:9">
      <c r="A2673" s="8" t="s">
        <v>1079</v>
      </c>
      <c r="B2673" s="8" t="s">
        <v>1080</v>
      </c>
      <c r="C2673" s="8" t="s">
        <v>6076</v>
      </c>
      <c r="D2673" s="8">
        <v>0</v>
      </c>
      <c r="E2673" s="8" t="s">
        <v>1079</v>
      </c>
      <c r="F2673" s="8">
        <v>0</v>
      </c>
      <c r="G2673" s="8">
        <v>3.8</v>
      </c>
      <c r="H2673" s="8">
        <v>0</v>
      </c>
      <c r="I2673" s="8">
        <v>0</v>
      </c>
    </row>
    <row r="2674" spans="1:9">
      <c r="A2674" s="8" t="s">
        <v>1381</v>
      </c>
      <c r="B2674" s="8" t="s">
        <v>1382</v>
      </c>
      <c r="C2674" s="8" t="s">
        <v>6076</v>
      </c>
      <c r="D2674" s="8" t="s">
        <v>7004</v>
      </c>
      <c r="E2674" s="8" t="s">
        <v>1381</v>
      </c>
      <c r="F2674" s="8">
        <v>0</v>
      </c>
      <c r="G2674" s="8">
        <v>15.95</v>
      </c>
      <c r="H2674" s="8">
        <v>0</v>
      </c>
      <c r="I2674" s="8">
        <v>0</v>
      </c>
    </row>
    <row r="2675" spans="1:9">
      <c r="A2675" s="8" t="s">
        <v>407</v>
      </c>
      <c r="B2675" s="8" t="s">
        <v>408</v>
      </c>
      <c r="C2675" s="8" t="s">
        <v>6076</v>
      </c>
      <c r="D2675" s="8">
        <v>50100515</v>
      </c>
      <c r="E2675" s="8" t="s">
        <v>407</v>
      </c>
      <c r="F2675" s="8">
        <v>0</v>
      </c>
      <c r="G2675" s="8">
        <v>39.1</v>
      </c>
      <c r="H2675" s="8">
        <v>39.1</v>
      </c>
      <c r="I2675" s="8">
        <v>0</v>
      </c>
    </row>
    <row r="2676" spans="1:9">
      <c r="A2676" s="8">
        <v>238010004</v>
      </c>
      <c r="B2676" s="8" t="s">
        <v>7535</v>
      </c>
      <c r="C2676" s="8" t="s">
        <v>4676</v>
      </c>
      <c r="D2676" s="8">
        <v>25170</v>
      </c>
      <c r="E2676" s="8">
        <v>238010004</v>
      </c>
      <c r="F2676" s="8">
        <v>0</v>
      </c>
      <c r="G2676" s="8">
        <v>0</v>
      </c>
      <c r="H2676" s="8">
        <v>0</v>
      </c>
      <c r="I2676" s="8" t="s">
        <v>7532</v>
      </c>
    </row>
    <row r="2677" spans="1:9">
      <c r="A2677" s="8" t="s">
        <v>12655</v>
      </c>
      <c r="B2677" s="8" t="s">
        <v>12656</v>
      </c>
      <c r="C2677" s="8" t="s">
        <v>6076</v>
      </c>
      <c r="D2677" s="8" t="s">
        <v>6949</v>
      </c>
      <c r="E2677" s="8" t="s">
        <v>12655</v>
      </c>
      <c r="F2677" s="8">
        <v>0</v>
      </c>
      <c r="G2677" s="8">
        <v>8.2899999999999991</v>
      </c>
      <c r="H2677" s="8">
        <v>8.1281199999999991</v>
      </c>
      <c r="I2677" s="8" t="s">
        <v>6950</v>
      </c>
    </row>
    <row r="2678" spans="1:9">
      <c r="A2678" s="8" t="s">
        <v>1455</v>
      </c>
      <c r="B2678" s="8" t="s">
        <v>1456</v>
      </c>
      <c r="C2678" s="8" t="s">
        <v>6076</v>
      </c>
      <c r="D2678" s="8">
        <v>106670</v>
      </c>
      <c r="E2678" s="8" t="s">
        <v>1455</v>
      </c>
      <c r="F2678" s="8">
        <v>0</v>
      </c>
      <c r="G2678" s="8">
        <v>29.8</v>
      </c>
      <c r="H2678" s="8">
        <v>0</v>
      </c>
      <c r="I2678" s="8">
        <v>0</v>
      </c>
    </row>
    <row r="2679" spans="1:9">
      <c r="A2679" s="8" t="s">
        <v>1379</v>
      </c>
      <c r="B2679" s="8" t="s">
        <v>1380</v>
      </c>
      <c r="C2679" s="8" t="s">
        <v>6076</v>
      </c>
      <c r="D2679" s="8" t="s">
        <v>7003</v>
      </c>
      <c r="E2679" s="8" t="s">
        <v>1379</v>
      </c>
      <c r="F2679" s="8">
        <v>0</v>
      </c>
      <c r="G2679" s="8">
        <v>7.6</v>
      </c>
      <c r="H2679" s="8">
        <v>7.7829499999999996</v>
      </c>
      <c r="I2679" s="8">
        <v>0</v>
      </c>
    </row>
    <row r="2680" spans="1:9">
      <c r="A2680" s="8" t="s">
        <v>1483</v>
      </c>
      <c r="B2680" s="8" t="s">
        <v>1484</v>
      </c>
      <c r="C2680" s="8" t="s">
        <v>6076</v>
      </c>
      <c r="D2680" s="8" t="s">
        <v>7046</v>
      </c>
      <c r="E2680" s="8" t="s">
        <v>1483</v>
      </c>
      <c r="F2680" s="8">
        <v>0</v>
      </c>
      <c r="G2680" s="8">
        <v>13.7</v>
      </c>
      <c r="H2680" s="8">
        <v>0</v>
      </c>
      <c r="I2680" s="8">
        <v>0</v>
      </c>
    </row>
    <row r="2681" spans="1:9">
      <c r="A2681" s="8">
        <v>112212</v>
      </c>
      <c r="B2681" s="8" t="s">
        <v>4807</v>
      </c>
      <c r="C2681" s="8" t="s">
        <v>4676</v>
      </c>
      <c r="D2681" s="8">
        <v>528455</v>
      </c>
      <c r="E2681" s="8">
        <v>112212</v>
      </c>
      <c r="F2681" s="8">
        <v>0</v>
      </c>
      <c r="G2681" s="8">
        <v>0</v>
      </c>
      <c r="H2681" s="8">
        <v>0</v>
      </c>
      <c r="I2681" s="8" t="s">
        <v>4755</v>
      </c>
    </row>
    <row r="2682" spans="1:9">
      <c r="A2682" s="8">
        <v>112557</v>
      </c>
      <c r="B2682" s="8" t="s">
        <v>4928</v>
      </c>
      <c r="C2682" s="8" t="s">
        <v>4676</v>
      </c>
      <c r="D2682" s="8">
        <v>380317</v>
      </c>
      <c r="E2682" s="8">
        <v>112557</v>
      </c>
      <c r="F2682" s="8">
        <v>0</v>
      </c>
      <c r="G2682" s="8">
        <v>0.6</v>
      </c>
      <c r="H2682" s="8">
        <v>0</v>
      </c>
      <c r="I2682" s="8" t="s">
        <v>4795</v>
      </c>
    </row>
    <row r="2683" spans="1:9">
      <c r="A2683" s="8" t="s">
        <v>103</v>
      </c>
      <c r="B2683" s="8" t="s">
        <v>104</v>
      </c>
      <c r="C2683" s="8" t="s">
        <v>6076</v>
      </c>
      <c r="D2683" s="8">
        <v>5090461967</v>
      </c>
      <c r="E2683" s="8" t="s">
        <v>103</v>
      </c>
      <c r="F2683" s="8">
        <v>0</v>
      </c>
      <c r="G2683" s="8">
        <v>5.76</v>
      </c>
      <c r="H2683" s="8">
        <v>5.7640000000000002</v>
      </c>
      <c r="I2683" s="8">
        <v>0</v>
      </c>
    </row>
    <row r="2684" spans="1:9">
      <c r="A2684" s="8" t="s">
        <v>11969</v>
      </c>
      <c r="B2684" s="8" t="s">
        <v>11970</v>
      </c>
      <c r="C2684" s="8" t="s">
        <v>6076</v>
      </c>
      <c r="D2684" s="8">
        <v>0</v>
      </c>
      <c r="E2684" s="8" t="s">
        <v>11969</v>
      </c>
      <c r="F2684" s="8">
        <v>0</v>
      </c>
      <c r="G2684" s="8">
        <v>1.3</v>
      </c>
      <c r="H2684" s="8">
        <v>1.3</v>
      </c>
      <c r="I2684" s="8">
        <v>0</v>
      </c>
    </row>
    <row r="2685" spans="1:9">
      <c r="A2685" s="8" t="s">
        <v>1457</v>
      </c>
      <c r="B2685" s="8" t="s">
        <v>1458</v>
      </c>
      <c r="C2685" s="8" t="s">
        <v>6076</v>
      </c>
      <c r="D2685" s="8" t="s">
        <v>7034</v>
      </c>
      <c r="E2685" s="8" t="s">
        <v>1457</v>
      </c>
      <c r="F2685" s="8">
        <v>0</v>
      </c>
      <c r="G2685" s="8">
        <v>11.01</v>
      </c>
      <c r="H2685" s="8">
        <v>10.754760000000001</v>
      </c>
      <c r="I2685" s="8">
        <v>0</v>
      </c>
    </row>
    <row r="2686" spans="1:9">
      <c r="A2686" s="8" t="s">
        <v>11923</v>
      </c>
      <c r="B2686" s="8" t="s">
        <v>11924</v>
      </c>
      <c r="C2686" s="8" t="s">
        <v>4676</v>
      </c>
      <c r="D2686" s="8">
        <v>0</v>
      </c>
      <c r="E2686" s="8" t="s">
        <v>11923</v>
      </c>
      <c r="F2686" s="8">
        <v>0</v>
      </c>
      <c r="G2686" s="8">
        <v>0</v>
      </c>
      <c r="H2686" s="8">
        <v>0</v>
      </c>
      <c r="I2686" s="8">
        <v>0</v>
      </c>
    </row>
    <row r="2687" spans="1:9">
      <c r="A2687" s="8">
        <v>113271</v>
      </c>
      <c r="B2687" s="8" t="s">
        <v>5028</v>
      </c>
      <c r="C2687" s="8" t="s">
        <v>4676</v>
      </c>
      <c r="D2687" s="8">
        <v>5090472295</v>
      </c>
      <c r="E2687" s="8">
        <v>113271</v>
      </c>
      <c r="F2687" s="8">
        <v>0</v>
      </c>
      <c r="G2687" s="8">
        <v>0.06</v>
      </c>
      <c r="H2687" s="8">
        <v>0</v>
      </c>
      <c r="I2687" s="8">
        <v>0</v>
      </c>
    </row>
    <row r="2688" spans="1:9">
      <c r="A2688" s="8">
        <v>355100016</v>
      </c>
      <c r="B2688" s="8" t="s">
        <v>3261</v>
      </c>
      <c r="C2688" s="8" t="s">
        <v>4676</v>
      </c>
      <c r="D2688" s="8" t="s">
        <v>8597</v>
      </c>
      <c r="E2688" s="8">
        <v>355100016</v>
      </c>
      <c r="F2688" s="8">
        <v>0</v>
      </c>
      <c r="G2688" s="8">
        <v>0.03</v>
      </c>
      <c r="H2688" s="8">
        <v>3.5569999999999997E-2</v>
      </c>
      <c r="I2688" s="8" t="s">
        <v>8593</v>
      </c>
    </row>
    <row r="2689" spans="1:9">
      <c r="A2689" s="8" t="s">
        <v>520</v>
      </c>
      <c r="B2689" s="8" t="s">
        <v>521</v>
      </c>
      <c r="C2689" s="8" t="s">
        <v>6076</v>
      </c>
      <c r="D2689" s="8">
        <v>0</v>
      </c>
      <c r="E2689" s="8" t="s">
        <v>520</v>
      </c>
      <c r="F2689" s="8">
        <v>0</v>
      </c>
      <c r="G2689" s="8">
        <v>1.19</v>
      </c>
      <c r="H2689" s="8">
        <v>1.08128</v>
      </c>
      <c r="I2689" s="8">
        <v>0</v>
      </c>
    </row>
    <row r="2690" spans="1:9">
      <c r="A2690" s="8" t="s">
        <v>11927</v>
      </c>
      <c r="B2690" s="8" t="s">
        <v>11928</v>
      </c>
      <c r="C2690" s="8" t="s">
        <v>4676</v>
      </c>
      <c r="D2690" s="8">
        <v>0</v>
      </c>
      <c r="E2690" s="8" t="s">
        <v>11927</v>
      </c>
      <c r="F2690" s="8">
        <v>0</v>
      </c>
      <c r="G2690" s="8">
        <v>0</v>
      </c>
      <c r="H2690" s="8">
        <v>0</v>
      </c>
      <c r="I2690" s="8">
        <v>0</v>
      </c>
    </row>
    <row r="2691" spans="1:9">
      <c r="A2691" s="8">
        <v>127010001</v>
      </c>
      <c r="B2691" s="35" t="s">
        <v>5433</v>
      </c>
      <c r="C2691" s="8" t="s">
        <v>4676</v>
      </c>
      <c r="D2691" s="8">
        <v>375118</v>
      </c>
      <c r="E2691" s="8">
        <v>127010001</v>
      </c>
      <c r="F2691" s="8">
        <v>0</v>
      </c>
      <c r="G2691" s="8">
        <v>0.06</v>
      </c>
      <c r="H2691" s="8">
        <v>3.0600000000000002E-2</v>
      </c>
      <c r="I2691" s="8" t="s">
        <v>4740</v>
      </c>
    </row>
    <row r="2692" spans="1:9">
      <c r="A2692" s="8" t="s">
        <v>183</v>
      </c>
      <c r="B2692" s="8" t="s">
        <v>184</v>
      </c>
      <c r="C2692" s="8" t="s">
        <v>6076</v>
      </c>
      <c r="D2692" s="8" t="s">
        <v>6923</v>
      </c>
      <c r="E2692" s="8" t="s">
        <v>183</v>
      </c>
      <c r="F2692" s="8">
        <v>0</v>
      </c>
      <c r="G2692" s="8">
        <v>39.35</v>
      </c>
      <c r="H2692" s="8">
        <v>39.35</v>
      </c>
      <c r="I2692" s="8">
        <v>0</v>
      </c>
    </row>
    <row r="2693" spans="1:9">
      <c r="A2693" s="8" t="s">
        <v>11985</v>
      </c>
      <c r="B2693" s="8" t="s">
        <v>11986</v>
      </c>
      <c r="C2693" s="8" t="s">
        <v>4676</v>
      </c>
      <c r="D2693" s="8">
        <v>53700038</v>
      </c>
      <c r="E2693" s="8" t="s">
        <v>11985</v>
      </c>
      <c r="F2693" s="8">
        <v>0</v>
      </c>
      <c r="G2693" s="8">
        <v>0</v>
      </c>
      <c r="H2693" s="8">
        <v>0</v>
      </c>
      <c r="I2693" s="8" t="s">
        <v>6327</v>
      </c>
    </row>
    <row r="2694" spans="1:9">
      <c r="A2694" s="8">
        <v>132510552</v>
      </c>
      <c r="B2694" s="8" t="s">
        <v>6135</v>
      </c>
      <c r="C2694" s="8" t="s">
        <v>4676</v>
      </c>
      <c r="D2694" s="8">
        <v>8001127140</v>
      </c>
      <c r="E2694" s="8">
        <v>132510552</v>
      </c>
      <c r="F2694" s="8">
        <v>0</v>
      </c>
      <c r="G2694" s="8">
        <v>1.28</v>
      </c>
      <c r="H2694" s="8">
        <v>1.1945999999999999</v>
      </c>
      <c r="I2694" s="8" t="s">
        <v>6097</v>
      </c>
    </row>
    <row r="2695" spans="1:9">
      <c r="A2695" s="8" t="s">
        <v>11981</v>
      </c>
      <c r="B2695" s="8" t="s">
        <v>11982</v>
      </c>
      <c r="C2695" s="8" t="s">
        <v>4676</v>
      </c>
      <c r="D2695" s="8">
        <v>0</v>
      </c>
      <c r="E2695" s="8" t="s">
        <v>11981</v>
      </c>
      <c r="F2695" s="8">
        <v>0</v>
      </c>
      <c r="G2695" s="8">
        <v>0</v>
      </c>
      <c r="H2695" s="8">
        <v>0</v>
      </c>
      <c r="I2695" s="8">
        <v>0</v>
      </c>
    </row>
    <row r="2696" spans="1:9">
      <c r="A2696" s="8" t="s">
        <v>11989</v>
      </c>
      <c r="B2696" s="8" t="s">
        <v>878</v>
      </c>
      <c r="C2696" s="8" t="s">
        <v>6076</v>
      </c>
      <c r="D2696" s="8" t="s">
        <v>11990</v>
      </c>
      <c r="E2696" s="8" t="s">
        <v>11989</v>
      </c>
      <c r="F2696" s="8">
        <v>0</v>
      </c>
      <c r="G2696" s="8">
        <v>6.54</v>
      </c>
      <c r="H2696" s="8">
        <v>6.54</v>
      </c>
      <c r="I2696" s="8">
        <v>0</v>
      </c>
    </row>
    <row r="2697" spans="1:9">
      <c r="A2697" s="8">
        <v>238500005</v>
      </c>
      <c r="B2697" s="35" t="s">
        <v>13986</v>
      </c>
      <c r="C2697" s="8" t="s">
        <v>4676</v>
      </c>
      <c r="D2697" s="8">
        <v>21673</v>
      </c>
      <c r="E2697" s="8">
        <v>238500005</v>
      </c>
      <c r="F2697" s="8">
        <v>0</v>
      </c>
      <c r="G2697" s="8">
        <v>0.01</v>
      </c>
      <c r="H2697" s="8">
        <v>5.0000000000000001E-3</v>
      </c>
      <c r="I2697" s="8" t="s">
        <v>1974</v>
      </c>
    </row>
    <row r="2698" spans="1:9">
      <c r="A2698" s="8" t="s">
        <v>95</v>
      </c>
      <c r="B2698" s="8" t="s">
        <v>96</v>
      </c>
      <c r="C2698" s="8" t="s">
        <v>6076</v>
      </c>
      <c r="D2698" s="8">
        <v>5090455734</v>
      </c>
      <c r="E2698" s="8" t="s">
        <v>95</v>
      </c>
      <c r="F2698" s="8">
        <v>0</v>
      </c>
      <c r="G2698" s="8">
        <v>7.38</v>
      </c>
      <c r="H2698" s="8">
        <v>0</v>
      </c>
      <c r="I2698" s="8">
        <v>0</v>
      </c>
    </row>
    <row r="2699" spans="1:9">
      <c r="A2699" s="8" t="s">
        <v>1505</v>
      </c>
      <c r="B2699" s="35" t="s">
        <v>1506</v>
      </c>
      <c r="C2699" s="8" t="s">
        <v>6076</v>
      </c>
      <c r="D2699" s="8" t="s">
        <v>7054</v>
      </c>
      <c r="E2699" s="8" t="s">
        <v>1505</v>
      </c>
      <c r="F2699" s="8">
        <v>0</v>
      </c>
      <c r="G2699" s="8">
        <v>16.5</v>
      </c>
      <c r="H2699" s="8">
        <v>15.017370000000001</v>
      </c>
      <c r="I2699" s="8">
        <v>0</v>
      </c>
    </row>
    <row r="2700" spans="1:9">
      <c r="A2700" s="8" t="s">
        <v>11940</v>
      </c>
      <c r="B2700" s="8" t="s">
        <v>11941</v>
      </c>
      <c r="C2700" s="8" t="s">
        <v>6076</v>
      </c>
      <c r="D2700" s="8" t="s">
        <v>11942</v>
      </c>
      <c r="E2700" s="8" t="s">
        <v>11940</v>
      </c>
      <c r="F2700" s="8">
        <v>0</v>
      </c>
      <c r="G2700" s="8">
        <v>10.68</v>
      </c>
      <c r="H2700" s="8">
        <v>10.68</v>
      </c>
      <c r="I2700" s="8">
        <v>0</v>
      </c>
    </row>
    <row r="2701" spans="1:9">
      <c r="A2701" s="8" t="s">
        <v>1277</v>
      </c>
      <c r="B2701" s="8" t="s">
        <v>1278</v>
      </c>
      <c r="C2701" s="8" t="s">
        <v>6076</v>
      </c>
      <c r="D2701" s="8">
        <v>104369</v>
      </c>
      <c r="E2701" s="8" t="s">
        <v>1277</v>
      </c>
      <c r="F2701" s="8">
        <v>0</v>
      </c>
      <c r="G2701" s="8">
        <v>1.6</v>
      </c>
      <c r="H2701" s="8">
        <v>1.6</v>
      </c>
      <c r="I2701" s="8">
        <v>0</v>
      </c>
    </row>
    <row r="2702" spans="1:9">
      <c r="A2702" s="8" t="s">
        <v>11856</v>
      </c>
      <c r="B2702" s="8" t="s">
        <v>11857</v>
      </c>
      <c r="C2702" s="8" t="s">
        <v>6990</v>
      </c>
      <c r="D2702" s="8" t="s">
        <v>11858</v>
      </c>
      <c r="E2702" s="8" t="s">
        <v>11856</v>
      </c>
      <c r="F2702" s="8">
        <v>0</v>
      </c>
      <c r="G2702" s="8">
        <v>0</v>
      </c>
      <c r="H2702" s="8">
        <v>0</v>
      </c>
      <c r="I2702" s="8">
        <v>0</v>
      </c>
    </row>
    <row r="2703" spans="1:9">
      <c r="A2703" s="8" t="s">
        <v>91</v>
      </c>
      <c r="B2703" s="8" t="s">
        <v>92</v>
      </c>
      <c r="C2703" s="8" t="s">
        <v>6076</v>
      </c>
      <c r="D2703" s="8">
        <v>445212</v>
      </c>
      <c r="E2703" s="8" t="s">
        <v>91</v>
      </c>
      <c r="F2703" s="8">
        <v>0</v>
      </c>
      <c r="G2703" s="8">
        <v>7.63</v>
      </c>
      <c r="H2703" s="8">
        <v>0</v>
      </c>
      <c r="I2703" s="8">
        <v>0</v>
      </c>
    </row>
    <row r="2704" spans="1:9">
      <c r="A2704" s="8" t="s">
        <v>12594</v>
      </c>
      <c r="B2704" s="8" t="s">
        <v>12595</v>
      </c>
      <c r="C2704" s="8" t="s">
        <v>4676</v>
      </c>
      <c r="D2704" s="8">
        <v>45451</v>
      </c>
      <c r="E2704" s="8" t="s">
        <v>12594</v>
      </c>
      <c r="F2704" s="8">
        <v>0</v>
      </c>
      <c r="G2704" s="8">
        <v>0</v>
      </c>
      <c r="H2704" s="8">
        <v>0</v>
      </c>
      <c r="I2704" s="8" t="s">
        <v>2419</v>
      </c>
    </row>
    <row r="2705" spans="1:9">
      <c r="A2705" s="8" t="s">
        <v>11862</v>
      </c>
      <c r="B2705" s="8" t="s">
        <v>11863</v>
      </c>
      <c r="C2705" s="8" t="s">
        <v>6990</v>
      </c>
      <c r="D2705" s="8" t="s">
        <v>11864</v>
      </c>
      <c r="E2705" s="8" t="s">
        <v>11862</v>
      </c>
      <c r="F2705" s="8">
        <v>0</v>
      </c>
      <c r="G2705" s="8">
        <v>0</v>
      </c>
      <c r="H2705" s="8">
        <v>0</v>
      </c>
      <c r="I2705" s="8">
        <v>0</v>
      </c>
    </row>
    <row r="2706" spans="1:9">
      <c r="A2706" s="8">
        <v>112216</v>
      </c>
      <c r="B2706" s="8" t="s">
        <v>4810</v>
      </c>
      <c r="C2706" s="8" t="s">
        <v>4676</v>
      </c>
      <c r="D2706" s="8">
        <v>0</v>
      </c>
      <c r="E2706" s="8">
        <v>112216</v>
      </c>
      <c r="F2706" s="8">
        <v>0</v>
      </c>
      <c r="G2706" s="8">
        <v>0</v>
      </c>
      <c r="H2706" s="8">
        <v>0</v>
      </c>
      <c r="I2706" s="8" t="s">
        <v>4755</v>
      </c>
    </row>
    <row r="2707" spans="1:9">
      <c r="A2707" s="8" t="s">
        <v>1383</v>
      </c>
      <c r="B2707" s="8" t="s">
        <v>1384</v>
      </c>
      <c r="C2707" s="8" t="s">
        <v>6990</v>
      </c>
      <c r="D2707" s="8" t="s">
        <v>7005</v>
      </c>
      <c r="E2707" s="8" t="s">
        <v>1383</v>
      </c>
      <c r="F2707" s="8">
        <v>0</v>
      </c>
      <c r="G2707" s="8">
        <v>4.3899999999999997</v>
      </c>
      <c r="H2707" s="8">
        <v>4.1690399999999999</v>
      </c>
      <c r="I2707" s="8">
        <v>0</v>
      </c>
    </row>
    <row r="2708" spans="1:9">
      <c r="A2708" s="8" t="s">
        <v>11995</v>
      </c>
      <c r="B2708" s="8" t="s">
        <v>11996</v>
      </c>
      <c r="C2708" s="8" t="s">
        <v>4676</v>
      </c>
      <c r="D2708" s="8">
        <v>0</v>
      </c>
      <c r="E2708" s="8" t="s">
        <v>11995</v>
      </c>
      <c r="F2708" s="8">
        <v>0</v>
      </c>
      <c r="G2708" s="8">
        <v>0</v>
      </c>
      <c r="H2708" s="8">
        <v>0</v>
      </c>
      <c r="I2708" s="8" t="s">
        <v>2419</v>
      </c>
    </row>
    <row r="2709" spans="1:9">
      <c r="A2709" s="8" t="s">
        <v>413</v>
      </c>
      <c r="B2709" s="8" t="s">
        <v>414</v>
      </c>
      <c r="C2709" s="8" t="s">
        <v>6076</v>
      </c>
      <c r="D2709" s="8">
        <v>50100462</v>
      </c>
      <c r="E2709" s="8" t="s">
        <v>413</v>
      </c>
      <c r="F2709" s="8">
        <v>0</v>
      </c>
      <c r="G2709" s="8">
        <v>19.100000000000001</v>
      </c>
      <c r="H2709" s="8">
        <v>19.100000000000001</v>
      </c>
      <c r="I2709" s="8">
        <v>0</v>
      </c>
    </row>
    <row r="2710" spans="1:9">
      <c r="A2710" s="8" t="s">
        <v>11977</v>
      </c>
      <c r="B2710" s="8" t="s">
        <v>11978</v>
      </c>
      <c r="C2710" s="8" t="s">
        <v>4676</v>
      </c>
      <c r="D2710" s="8">
        <v>0</v>
      </c>
      <c r="E2710" s="8" t="s">
        <v>11977</v>
      </c>
      <c r="F2710" s="8">
        <v>0</v>
      </c>
      <c r="G2710" s="8">
        <v>0</v>
      </c>
      <c r="H2710" s="8">
        <v>0</v>
      </c>
      <c r="I2710" s="8">
        <v>0</v>
      </c>
    </row>
    <row r="2711" spans="1:9">
      <c r="A2711" s="8" t="s">
        <v>1517</v>
      </c>
      <c r="B2711" s="35" t="s">
        <v>1518</v>
      </c>
      <c r="C2711" s="8" t="s">
        <v>6076</v>
      </c>
      <c r="D2711" s="8" t="s">
        <v>7060</v>
      </c>
      <c r="E2711" s="8" t="s">
        <v>1517</v>
      </c>
      <c r="F2711" s="8">
        <v>0</v>
      </c>
      <c r="G2711" s="8">
        <v>13.95</v>
      </c>
      <c r="H2711" s="8">
        <v>13.95</v>
      </c>
      <c r="I2711" s="8">
        <v>0</v>
      </c>
    </row>
    <row r="2712" spans="1:9">
      <c r="A2712" s="8" t="s">
        <v>1908</v>
      </c>
      <c r="B2712" s="8" t="s">
        <v>1909</v>
      </c>
      <c r="C2712" s="8" t="s">
        <v>7117</v>
      </c>
      <c r="D2712" s="8">
        <v>15209</v>
      </c>
      <c r="E2712" s="8" t="s">
        <v>1908</v>
      </c>
      <c r="F2712" s="8">
        <v>0</v>
      </c>
      <c r="G2712" s="8">
        <v>0.15</v>
      </c>
      <c r="H2712" s="8">
        <v>0</v>
      </c>
      <c r="I2712" s="8">
        <v>0</v>
      </c>
    </row>
    <row r="2713" spans="1:9">
      <c r="A2713" s="8" t="s">
        <v>12008</v>
      </c>
      <c r="B2713" s="8" t="s">
        <v>12009</v>
      </c>
      <c r="C2713" s="8" t="s">
        <v>6990</v>
      </c>
      <c r="D2713" s="8" t="s">
        <v>12010</v>
      </c>
      <c r="E2713" s="8" t="s">
        <v>12008</v>
      </c>
      <c r="F2713" s="8">
        <v>0</v>
      </c>
      <c r="G2713" s="8">
        <v>0</v>
      </c>
      <c r="H2713" s="8">
        <v>0</v>
      </c>
      <c r="I2713" s="8">
        <v>0</v>
      </c>
    </row>
    <row r="2714" spans="1:9">
      <c r="A2714" s="8" t="s">
        <v>861</v>
      </c>
      <c r="B2714" s="8" t="s">
        <v>862</v>
      </c>
      <c r="C2714" s="8" t="s">
        <v>6076</v>
      </c>
      <c r="D2714" s="8">
        <v>415853</v>
      </c>
      <c r="E2714" s="8" t="s">
        <v>861</v>
      </c>
      <c r="F2714" s="8">
        <v>0</v>
      </c>
      <c r="G2714" s="8">
        <v>4.6100000000000003</v>
      </c>
      <c r="H2714" s="8">
        <v>4.4000000000000004</v>
      </c>
      <c r="I2714" s="8">
        <v>0</v>
      </c>
    </row>
    <row r="2715" spans="1:9">
      <c r="A2715" s="8" t="s">
        <v>12002</v>
      </c>
      <c r="B2715" s="8" t="s">
        <v>12003</v>
      </c>
      <c r="C2715" s="8" t="s">
        <v>4676</v>
      </c>
      <c r="D2715" s="8">
        <v>0</v>
      </c>
      <c r="E2715" s="8" t="s">
        <v>12002</v>
      </c>
      <c r="F2715" s="8">
        <v>0</v>
      </c>
      <c r="G2715" s="8">
        <v>0</v>
      </c>
      <c r="H2715" s="8">
        <v>0</v>
      </c>
      <c r="I2715" s="8" t="s">
        <v>12001</v>
      </c>
    </row>
    <row r="2716" spans="1:9">
      <c r="A2716" s="8" t="s">
        <v>11925</v>
      </c>
      <c r="B2716" s="8" t="s">
        <v>11926</v>
      </c>
      <c r="C2716" s="8" t="s">
        <v>4676</v>
      </c>
      <c r="D2716" s="8">
        <v>0</v>
      </c>
      <c r="E2716" s="8" t="s">
        <v>11925</v>
      </c>
      <c r="F2716" s="8">
        <v>0</v>
      </c>
      <c r="G2716" s="8">
        <v>0</v>
      </c>
      <c r="H2716" s="8">
        <v>0</v>
      </c>
      <c r="I2716" s="8">
        <v>0</v>
      </c>
    </row>
    <row r="2717" spans="1:9">
      <c r="A2717" s="8" t="s">
        <v>12013</v>
      </c>
      <c r="B2717" s="35" t="s">
        <v>12014</v>
      </c>
      <c r="C2717" s="8" t="s">
        <v>4676</v>
      </c>
      <c r="D2717" s="8">
        <v>0</v>
      </c>
      <c r="E2717" s="8" t="s">
        <v>12013</v>
      </c>
      <c r="F2717" s="8">
        <v>0</v>
      </c>
      <c r="G2717" s="8">
        <v>0</v>
      </c>
      <c r="H2717" s="8">
        <v>0</v>
      </c>
      <c r="I2717" s="8" t="s">
        <v>7125</v>
      </c>
    </row>
    <row r="2718" spans="1:9">
      <c r="A2718" s="8" t="s">
        <v>12017</v>
      </c>
      <c r="B2718" s="8" t="s">
        <v>12018</v>
      </c>
      <c r="C2718" s="8" t="s">
        <v>6076</v>
      </c>
      <c r="D2718" s="8">
        <v>41855904</v>
      </c>
      <c r="E2718" s="8" t="s">
        <v>12017</v>
      </c>
      <c r="F2718" s="8">
        <v>0</v>
      </c>
      <c r="G2718" s="8">
        <v>11.2</v>
      </c>
      <c r="H2718" s="8">
        <v>0</v>
      </c>
      <c r="I2718" s="8">
        <v>0</v>
      </c>
    </row>
    <row r="2719" spans="1:9">
      <c r="A2719" s="8" t="s">
        <v>703</v>
      </c>
      <c r="B2719" s="8" t="s">
        <v>704</v>
      </c>
      <c r="C2719" s="8" t="s">
        <v>6076</v>
      </c>
      <c r="D2719" s="8">
        <v>13800</v>
      </c>
      <c r="E2719" s="8" t="s">
        <v>703</v>
      </c>
      <c r="F2719" s="8">
        <v>0</v>
      </c>
      <c r="G2719" s="8">
        <v>1.7</v>
      </c>
      <c r="H2719" s="8">
        <v>0</v>
      </c>
      <c r="I2719" s="8">
        <v>0</v>
      </c>
    </row>
    <row r="2720" spans="1:9">
      <c r="A2720" s="8" t="s">
        <v>865</v>
      </c>
      <c r="B2720" s="8" t="s">
        <v>866</v>
      </c>
      <c r="C2720" s="8" t="s">
        <v>6076</v>
      </c>
      <c r="D2720" s="8">
        <v>13010409</v>
      </c>
      <c r="E2720" s="8" t="s">
        <v>865</v>
      </c>
      <c r="F2720" s="8">
        <v>0</v>
      </c>
      <c r="G2720" s="8">
        <v>3.8</v>
      </c>
      <c r="H2720" s="8">
        <v>3.8</v>
      </c>
      <c r="I2720" s="8">
        <v>0</v>
      </c>
    </row>
    <row r="2721" spans="1:9">
      <c r="A2721" s="8" t="s">
        <v>1515</v>
      </c>
      <c r="B2721" s="8" t="s">
        <v>1516</v>
      </c>
      <c r="C2721" s="8" t="s">
        <v>6076</v>
      </c>
      <c r="D2721" s="8" t="s">
        <v>7059</v>
      </c>
      <c r="E2721" s="8" t="s">
        <v>1515</v>
      </c>
      <c r="F2721" s="8">
        <v>0</v>
      </c>
      <c r="G2721" s="8">
        <v>10.199999999999999</v>
      </c>
      <c r="H2721" s="8">
        <v>10.199999999999999</v>
      </c>
      <c r="I2721" s="8">
        <v>0</v>
      </c>
    </row>
    <row r="2722" spans="1:9">
      <c r="A2722" s="8" t="s">
        <v>1672</v>
      </c>
      <c r="B2722" s="8" t="s">
        <v>1673</v>
      </c>
      <c r="C2722" s="8" t="s">
        <v>6076</v>
      </c>
      <c r="D2722" s="8">
        <v>71050012</v>
      </c>
      <c r="E2722" s="8" t="s">
        <v>1672</v>
      </c>
      <c r="F2722" s="8">
        <v>0</v>
      </c>
      <c r="G2722" s="8">
        <v>15.15</v>
      </c>
      <c r="H2722" s="8">
        <v>15.147</v>
      </c>
      <c r="I2722" s="8" t="s">
        <v>7113</v>
      </c>
    </row>
    <row r="2723" spans="1:9">
      <c r="A2723" s="8" t="s">
        <v>71</v>
      </c>
      <c r="B2723" s="8" t="s">
        <v>72</v>
      </c>
      <c r="C2723" s="8" t="s">
        <v>6076</v>
      </c>
      <c r="D2723" s="8">
        <v>0</v>
      </c>
      <c r="E2723" s="8" t="s">
        <v>71</v>
      </c>
      <c r="F2723" s="8">
        <v>0</v>
      </c>
      <c r="G2723" s="8">
        <v>8</v>
      </c>
      <c r="H2723" s="8">
        <v>0</v>
      </c>
      <c r="I2723" s="8">
        <v>0</v>
      </c>
    </row>
    <row r="2724" spans="1:9">
      <c r="A2724" s="8" t="s">
        <v>12023</v>
      </c>
      <c r="B2724" s="8" t="s">
        <v>12024</v>
      </c>
      <c r="C2724" s="8" t="s">
        <v>6076</v>
      </c>
      <c r="D2724" s="8">
        <v>0</v>
      </c>
      <c r="E2724" s="8" t="s">
        <v>12023</v>
      </c>
      <c r="F2724" s="8">
        <v>0</v>
      </c>
      <c r="G2724" s="8">
        <v>10.5</v>
      </c>
      <c r="H2724" s="8">
        <v>0</v>
      </c>
      <c r="I2724" s="8">
        <v>0</v>
      </c>
    </row>
    <row r="2725" spans="1:9">
      <c r="A2725" s="8">
        <v>13390</v>
      </c>
      <c r="B2725" s="8" t="s">
        <v>2160</v>
      </c>
      <c r="C2725" s="8" t="s">
        <v>4676</v>
      </c>
      <c r="D2725" s="8">
        <v>3870580</v>
      </c>
      <c r="E2725" s="8">
        <v>13390</v>
      </c>
      <c r="F2725" s="8">
        <v>0</v>
      </c>
      <c r="G2725" s="8">
        <v>0.03</v>
      </c>
      <c r="H2725" s="8">
        <v>4.5960000000000001E-2</v>
      </c>
      <c r="I2725" s="8" t="s">
        <v>2152</v>
      </c>
    </row>
    <row r="2726" spans="1:9">
      <c r="A2726" s="8" t="s">
        <v>11973</v>
      </c>
      <c r="B2726" s="8" t="s">
        <v>11974</v>
      </c>
      <c r="C2726" s="8" t="s">
        <v>4676</v>
      </c>
      <c r="D2726" s="8">
        <v>0</v>
      </c>
      <c r="E2726" s="8" t="s">
        <v>11973</v>
      </c>
      <c r="F2726" s="8">
        <v>0</v>
      </c>
      <c r="G2726" s="8">
        <v>0</v>
      </c>
      <c r="H2726" s="8">
        <v>0</v>
      </c>
      <c r="I2726" s="8">
        <v>0</v>
      </c>
    </row>
    <row r="2727" spans="1:9">
      <c r="A2727" s="8" t="s">
        <v>1684</v>
      </c>
      <c r="B2727" s="8" t="s">
        <v>1685</v>
      </c>
      <c r="C2727" s="8" t="s">
        <v>4676</v>
      </c>
      <c r="D2727" s="8">
        <v>0</v>
      </c>
      <c r="E2727" s="8" t="s">
        <v>1684</v>
      </c>
      <c r="F2727" s="8">
        <v>0</v>
      </c>
      <c r="G2727" s="8">
        <v>0.28000000000000003</v>
      </c>
      <c r="H2727" s="8">
        <v>0.2762</v>
      </c>
      <c r="I2727" s="8">
        <v>0</v>
      </c>
    </row>
    <row r="2728" spans="1:9">
      <c r="A2728" s="8" t="s">
        <v>67</v>
      </c>
      <c r="B2728" s="8" t="s">
        <v>68</v>
      </c>
      <c r="C2728" s="8" t="s">
        <v>6076</v>
      </c>
      <c r="D2728" s="8">
        <v>0</v>
      </c>
      <c r="E2728" s="8" t="s">
        <v>67</v>
      </c>
      <c r="F2728" s="8">
        <v>0</v>
      </c>
      <c r="G2728" s="8">
        <v>23.88</v>
      </c>
      <c r="H2728" s="8">
        <v>0</v>
      </c>
      <c r="I2728" s="8">
        <v>0</v>
      </c>
    </row>
    <row r="2729" spans="1:9">
      <c r="A2729" s="8" t="s">
        <v>1399</v>
      </c>
      <c r="B2729" s="8" t="s">
        <v>1400</v>
      </c>
      <c r="C2729" s="8" t="s">
        <v>6076</v>
      </c>
      <c r="D2729" s="8" t="s">
        <v>7012</v>
      </c>
      <c r="E2729" s="8" t="s">
        <v>1399</v>
      </c>
      <c r="F2729" s="8">
        <v>0</v>
      </c>
      <c r="G2729" s="8">
        <v>12.92</v>
      </c>
      <c r="H2729" s="8">
        <v>12.92</v>
      </c>
      <c r="I2729" s="8">
        <v>0</v>
      </c>
    </row>
    <row r="2730" spans="1:9">
      <c r="A2730" s="8" t="s">
        <v>1279</v>
      </c>
      <c r="B2730" s="35" t="s">
        <v>1280</v>
      </c>
      <c r="C2730" s="8" t="s">
        <v>6076</v>
      </c>
      <c r="D2730" s="8">
        <v>5090482345</v>
      </c>
      <c r="E2730" s="8" t="s">
        <v>1279</v>
      </c>
      <c r="F2730" s="8">
        <v>0</v>
      </c>
      <c r="G2730" s="8">
        <v>2.2999999999999998</v>
      </c>
      <c r="H2730" s="8">
        <v>2.2999999999999998</v>
      </c>
      <c r="I2730" s="8">
        <v>0</v>
      </c>
    </row>
    <row r="2731" spans="1:9">
      <c r="A2731" s="8">
        <v>300000259</v>
      </c>
      <c r="B2731" s="8" t="s">
        <v>7988</v>
      </c>
      <c r="C2731" s="8" t="s">
        <v>4676</v>
      </c>
      <c r="D2731" s="8">
        <v>9000846700</v>
      </c>
      <c r="E2731" s="8">
        <v>300000259</v>
      </c>
      <c r="F2731" s="8">
        <v>0</v>
      </c>
      <c r="G2731" s="8">
        <v>0.13</v>
      </c>
      <c r="H2731" s="8">
        <v>0.13400000000000001</v>
      </c>
      <c r="I2731" s="8">
        <v>0</v>
      </c>
    </row>
    <row r="2732" spans="1:9">
      <c r="A2732" s="8" t="s">
        <v>12558</v>
      </c>
      <c r="B2732" s="8" t="s">
        <v>12559</v>
      </c>
      <c r="C2732" s="8" t="s">
        <v>4676</v>
      </c>
      <c r="D2732" s="8">
        <v>0</v>
      </c>
      <c r="E2732" s="8" t="s">
        <v>12558</v>
      </c>
      <c r="F2732" s="8">
        <v>0</v>
      </c>
      <c r="G2732" s="8">
        <v>0.96</v>
      </c>
      <c r="H2732" s="8">
        <v>5.0000000000000001E-3</v>
      </c>
      <c r="I2732" s="8" t="s">
        <v>3012</v>
      </c>
    </row>
    <row r="2733" spans="1:9">
      <c r="A2733" s="8" t="s">
        <v>13856</v>
      </c>
      <c r="B2733" s="8" t="s">
        <v>13857</v>
      </c>
      <c r="C2733" s="8" t="s">
        <v>6076</v>
      </c>
      <c r="D2733" s="8">
        <v>0</v>
      </c>
      <c r="E2733" s="8" t="s">
        <v>13856</v>
      </c>
      <c r="F2733" s="8">
        <v>0</v>
      </c>
      <c r="G2733" s="8">
        <v>11.69</v>
      </c>
      <c r="H2733" s="8">
        <v>11.685</v>
      </c>
      <c r="I2733" s="8">
        <v>0</v>
      </c>
    </row>
    <row r="2734" spans="1:9">
      <c r="A2734" s="8" t="s">
        <v>1087</v>
      </c>
      <c r="B2734" s="8" t="s">
        <v>1088</v>
      </c>
      <c r="C2734" s="8" t="s">
        <v>6076</v>
      </c>
      <c r="D2734" s="8">
        <v>5090469230</v>
      </c>
      <c r="E2734" s="8" t="s">
        <v>1087</v>
      </c>
      <c r="F2734" s="8">
        <v>0</v>
      </c>
      <c r="G2734" s="8">
        <v>4.57</v>
      </c>
      <c r="H2734" s="8">
        <v>4.5650000000000004</v>
      </c>
      <c r="I2734" s="8">
        <v>0</v>
      </c>
    </row>
    <row r="2735" spans="1:9">
      <c r="A2735" s="8" t="s">
        <v>1682</v>
      </c>
      <c r="B2735" s="8" t="s">
        <v>1683</v>
      </c>
      <c r="C2735" s="8" t="s">
        <v>4676</v>
      </c>
      <c r="D2735" s="8">
        <v>0</v>
      </c>
      <c r="E2735" s="8" t="s">
        <v>1682</v>
      </c>
      <c r="F2735" s="8">
        <v>0</v>
      </c>
      <c r="G2735" s="8">
        <v>0.34</v>
      </c>
      <c r="H2735" s="8">
        <v>0.33359</v>
      </c>
      <c r="I2735" s="8">
        <v>0</v>
      </c>
    </row>
    <row r="2736" spans="1:9">
      <c r="A2736" s="8" t="s">
        <v>12546</v>
      </c>
      <c r="B2736" s="8" t="s">
        <v>12547</v>
      </c>
      <c r="C2736" s="8" t="s">
        <v>4676</v>
      </c>
      <c r="D2736" s="8">
        <v>0</v>
      </c>
      <c r="E2736" s="8" t="s">
        <v>12546</v>
      </c>
      <c r="F2736" s="8">
        <v>0</v>
      </c>
      <c r="G2736" s="8">
        <v>0</v>
      </c>
      <c r="H2736" s="8">
        <v>0</v>
      </c>
      <c r="I2736" s="8">
        <v>0</v>
      </c>
    </row>
    <row r="2737" spans="1:9">
      <c r="A2737" s="8" t="s">
        <v>13245</v>
      </c>
      <c r="B2737" s="8" t="s">
        <v>13246</v>
      </c>
      <c r="C2737" s="8" t="s">
        <v>6990</v>
      </c>
      <c r="D2737" s="8">
        <v>0</v>
      </c>
      <c r="E2737" s="8" t="s">
        <v>13245</v>
      </c>
      <c r="F2737" s="8">
        <v>0</v>
      </c>
      <c r="G2737" s="8">
        <v>0</v>
      </c>
      <c r="H2737" s="8">
        <v>0</v>
      </c>
      <c r="I2737" s="8">
        <v>0</v>
      </c>
    </row>
    <row r="2738" spans="1:9">
      <c r="A2738" s="8" t="s">
        <v>10834</v>
      </c>
      <c r="B2738" s="8" t="s">
        <v>10835</v>
      </c>
      <c r="C2738" s="8" t="s">
        <v>6076</v>
      </c>
      <c r="D2738" s="8">
        <v>0</v>
      </c>
      <c r="E2738" s="8" t="s">
        <v>10834</v>
      </c>
      <c r="F2738" s="8">
        <v>0</v>
      </c>
      <c r="G2738" s="8">
        <v>0</v>
      </c>
      <c r="H2738" s="8">
        <v>0</v>
      </c>
      <c r="I2738" s="8">
        <v>0</v>
      </c>
    </row>
    <row r="2739" spans="1:9">
      <c r="A2739" s="8" t="s">
        <v>13240</v>
      </c>
      <c r="B2739" s="8" t="s">
        <v>13241</v>
      </c>
      <c r="C2739" s="8" t="s">
        <v>4676</v>
      </c>
      <c r="D2739" s="8">
        <v>0</v>
      </c>
      <c r="E2739" s="8" t="s">
        <v>13240</v>
      </c>
      <c r="F2739" s="8">
        <v>0</v>
      </c>
      <c r="G2739" s="8">
        <v>0</v>
      </c>
      <c r="H2739" s="8">
        <v>0</v>
      </c>
      <c r="I2739" s="8">
        <v>0</v>
      </c>
    </row>
    <row r="2740" spans="1:9">
      <c r="A2740" s="8" t="s">
        <v>1403</v>
      </c>
      <c r="B2740" s="8" t="s">
        <v>1404</v>
      </c>
      <c r="C2740" s="8" t="s">
        <v>6076</v>
      </c>
      <c r="D2740" s="8" t="s">
        <v>7014</v>
      </c>
      <c r="E2740" s="8" t="s">
        <v>1403</v>
      </c>
      <c r="F2740" s="8">
        <v>0</v>
      </c>
      <c r="G2740" s="8">
        <v>8.8800000000000008</v>
      </c>
      <c r="H2740" s="8">
        <v>8.8800000000000008</v>
      </c>
      <c r="I2740" s="8">
        <v>0</v>
      </c>
    </row>
    <row r="2741" spans="1:9">
      <c r="A2741" s="8" t="s">
        <v>1397</v>
      </c>
      <c r="B2741" s="8" t="s">
        <v>1398</v>
      </c>
      <c r="C2741" s="8" t="s">
        <v>6076</v>
      </c>
      <c r="D2741" s="8" t="s">
        <v>7011</v>
      </c>
      <c r="E2741" s="8" t="s">
        <v>1397</v>
      </c>
      <c r="F2741" s="8">
        <v>0</v>
      </c>
      <c r="G2741" s="8">
        <v>4.7699999999999996</v>
      </c>
      <c r="H2741" s="8">
        <v>4.7748699999999999</v>
      </c>
      <c r="I2741" s="8">
        <v>0</v>
      </c>
    </row>
    <row r="2742" spans="1:9">
      <c r="A2742" s="8" t="s">
        <v>73</v>
      </c>
      <c r="B2742" s="8" t="s">
        <v>74</v>
      </c>
      <c r="C2742" s="8" t="s">
        <v>6076</v>
      </c>
      <c r="D2742" s="8">
        <v>0</v>
      </c>
      <c r="E2742" s="8" t="s">
        <v>73</v>
      </c>
      <c r="F2742" s="8">
        <v>0</v>
      </c>
      <c r="G2742" s="8">
        <v>8.6999999999999993</v>
      </c>
      <c r="H2742" s="8">
        <v>7.61</v>
      </c>
      <c r="I2742" s="8">
        <v>0</v>
      </c>
    </row>
    <row r="2743" spans="1:9">
      <c r="A2743" s="8">
        <v>300000334</v>
      </c>
      <c r="B2743" s="8" t="s">
        <v>8069</v>
      </c>
      <c r="C2743" s="8" t="s">
        <v>4676</v>
      </c>
      <c r="D2743" s="8">
        <v>0</v>
      </c>
      <c r="E2743" s="8">
        <v>300000334</v>
      </c>
      <c r="F2743" s="8">
        <v>0</v>
      </c>
      <c r="G2743" s="8">
        <v>1.2</v>
      </c>
      <c r="H2743" s="8">
        <v>0</v>
      </c>
      <c r="I2743" s="8">
        <v>0</v>
      </c>
    </row>
    <row r="2744" spans="1:9">
      <c r="A2744" s="8" t="s">
        <v>147</v>
      </c>
      <c r="B2744" s="8" t="s">
        <v>148</v>
      </c>
      <c r="C2744" s="8" t="s">
        <v>6076</v>
      </c>
      <c r="D2744" s="8">
        <v>5090475826</v>
      </c>
      <c r="E2744" s="8" t="s">
        <v>147</v>
      </c>
      <c r="F2744" s="8">
        <v>0</v>
      </c>
      <c r="G2744" s="8">
        <v>25.64</v>
      </c>
      <c r="H2744" s="8">
        <v>0</v>
      </c>
      <c r="I2744" s="8">
        <v>0</v>
      </c>
    </row>
    <row r="2745" spans="1:9">
      <c r="A2745" s="8" t="s">
        <v>991</v>
      </c>
      <c r="B2745" s="8" t="s">
        <v>992</v>
      </c>
      <c r="C2745" s="8" t="s">
        <v>6076</v>
      </c>
      <c r="D2745" s="8">
        <v>0</v>
      </c>
      <c r="E2745" s="8" t="s">
        <v>991</v>
      </c>
      <c r="F2745" s="8">
        <v>0</v>
      </c>
      <c r="G2745" s="8">
        <v>2.44</v>
      </c>
      <c r="H2745" s="8">
        <v>2.44</v>
      </c>
      <c r="I2745" s="8">
        <v>0</v>
      </c>
    </row>
    <row r="2746" spans="1:9">
      <c r="A2746" s="8" t="s">
        <v>417</v>
      </c>
      <c r="B2746" s="8" t="s">
        <v>418</v>
      </c>
      <c r="C2746" s="8" t="s">
        <v>6076</v>
      </c>
      <c r="D2746" s="8">
        <v>5090473867</v>
      </c>
      <c r="E2746" s="8" t="s">
        <v>417</v>
      </c>
      <c r="F2746" s="8">
        <v>0</v>
      </c>
      <c r="G2746" s="8">
        <v>16.649999999999999</v>
      </c>
      <c r="H2746" s="8">
        <v>16.654</v>
      </c>
      <c r="I2746" s="8">
        <v>0</v>
      </c>
    </row>
    <row r="2747" spans="1:9">
      <c r="A2747" s="8">
        <v>112799</v>
      </c>
      <c r="B2747" s="8" t="s">
        <v>4987</v>
      </c>
      <c r="C2747" s="8" t="s">
        <v>4676</v>
      </c>
      <c r="D2747" s="8">
        <v>112988</v>
      </c>
      <c r="E2747" s="8">
        <v>112799</v>
      </c>
      <c r="F2747" s="8">
        <v>0</v>
      </c>
      <c r="G2747" s="8">
        <v>0</v>
      </c>
      <c r="H2747" s="8">
        <v>0</v>
      </c>
      <c r="I2747" s="8" t="s">
        <v>4740</v>
      </c>
    </row>
    <row r="2748" spans="1:9">
      <c r="A2748" s="8" t="s">
        <v>1694</v>
      </c>
      <c r="B2748" s="8" t="s">
        <v>1695</v>
      </c>
      <c r="C2748" s="8" t="s">
        <v>4676</v>
      </c>
      <c r="D2748" s="8">
        <v>690820</v>
      </c>
      <c r="E2748" s="8" t="s">
        <v>1694</v>
      </c>
      <c r="F2748" s="8">
        <v>0</v>
      </c>
      <c r="G2748" s="8">
        <v>0.01</v>
      </c>
      <c r="H2748" s="8">
        <v>0</v>
      </c>
      <c r="I2748" s="8">
        <v>0</v>
      </c>
    </row>
    <row r="2749" spans="1:9">
      <c r="A2749" s="8" t="s">
        <v>12029</v>
      </c>
      <c r="B2749" s="8" t="s">
        <v>12030</v>
      </c>
      <c r="C2749" s="8" t="s">
        <v>4676</v>
      </c>
      <c r="D2749" s="8">
        <v>0</v>
      </c>
      <c r="E2749" s="8" t="s">
        <v>12029</v>
      </c>
      <c r="F2749" s="8">
        <v>0</v>
      </c>
      <c r="G2749" s="8">
        <v>2350</v>
      </c>
      <c r="H2749" s="8">
        <v>0</v>
      </c>
      <c r="I2749" s="8">
        <v>0</v>
      </c>
    </row>
    <row r="2750" spans="1:9">
      <c r="A2750" s="8" t="s">
        <v>12054</v>
      </c>
      <c r="B2750" s="8" t="s">
        <v>12055</v>
      </c>
      <c r="C2750" s="8" t="s">
        <v>6076</v>
      </c>
      <c r="D2750" s="8" t="s">
        <v>12056</v>
      </c>
      <c r="E2750" s="8" t="s">
        <v>12054</v>
      </c>
      <c r="F2750" s="8">
        <v>0</v>
      </c>
      <c r="G2750" s="8">
        <v>64.599999999999994</v>
      </c>
      <c r="H2750" s="8">
        <v>64.599999999999994</v>
      </c>
      <c r="I2750" s="8">
        <v>0</v>
      </c>
    </row>
    <row r="2751" spans="1:9">
      <c r="A2751" s="8" t="s">
        <v>51</v>
      </c>
      <c r="B2751" s="8" t="s">
        <v>52</v>
      </c>
      <c r="C2751" s="8" t="s">
        <v>6076</v>
      </c>
      <c r="D2751" s="8">
        <v>0</v>
      </c>
      <c r="E2751" s="8" t="s">
        <v>51</v>
      </c>
      <c r="F2751" s="8">
        <v>0</v>
      </c>
      <c r="G2751" s="8">
        <v>17.399999999999999</v>
      </c>
      <c r="H2751" s="8">
        <v>17.625430000000001</v>
      </c>
      <c r="I2751" s="8">
        <v>0</v>
      </c>
    </row>
    <row r="2752" spans="1:9">
      <c r="A2752" s="8">
        <v>202510003</v>
      </c>
      <c r="B2752" s="8" t="s">
        <v>7187</v>
      </c>
      <c r="C2752" s="8" t="s">
        <v>4676</v>
      </c>
      <c r="D2752" s="8">
        <v>44725</v>
      </c>
      <c r="E2752" s="8">
        <v>202510003</v>
      </c>
      <c r="F2752" s="8">
        <v>0</v>
      </c>
      <c r="G2752" s="8">
        <v>0.01</v>
      </c>
      <c r="H2752" s="8">
        <v>9.8000000000000014E-3</v>
      </c>
      <c r="I2752" s="8" t="s">
        <v>2419</v>
      </c>
    </row>
    <row r="2753" spans="1:9">
      <c r="A2753" s="8" t="s">
        <v>1690</v>
      </c>
      <c r="B2753" s="8" t="s">
        <v>1691</v>
      </c>
      <c r="C2753" s="8" t="s">
        <v>4676</v>
      </c>
      <c r="D2753" s="8">
        <v>0</v>
      </c>
      <c r="E2753" s="8" t="s">
        <v>1690</v>
      </c>
      <c r="F2753" s="8">
        <v>0</v>
      </c>
      <c r="G2753" s="8">
        <v>0</v>
      </c>
      <c r="H2753" s="8">
        <v>0</v>
      </c>
      <c r="I2753" s="8">
        <v>0</v>
      </c>
    </row>
    <row r="2754" spans="1:9">
      <c r="A2754" s="8" t="s">
        <v>12504</v>
      </c>
      <c r="B2754" s="8" t="s">
        <v>12505</v>
      </c>
      <c r="C2754" s="8" t="s">
        <v>6076</v>
      </c>
      <c r="D2754" s="8">
        <v>0</v>
      </c>
      <c r="E2754" s="8" t="s">
        <v>12504</v>
      </c>
      <c r="F2754" s="8">
        <v>0</v>
      </c>
      <c r="G2754" s="8">
        <v>21.04</v>
      </c>
      <c r="H2754" s="8">
        <v>0</v>
      </c>
      <c r="I2754" s="8">
        <v>0</v>
      </c>
    </row>
    <row r="2755" spans="1:9">
      <c r="A2755" s="8" t="s">
        <v>13216</v>
      </c>
      <c r="B2755" s="8" t="s">
        <v>13217</v>
      </c>
      <c r="C2755" s="8" t="s">
        <v>4676</v>
      </c>
      <c r="D2755" s="8">
        <v>0</v>
      </c>
      <c r="E2755" s="8" t="s">
        <v>13216</v>
      </c>
      <c r="F2755" s="8">
        <v>0</v>
      </c>
      <c r="G2755" s="8">
        <v>0.01</v>
      </c>
      <c r="H2755" s="8">
        <v>1.2500000000000001E-2</v>
      </c>
      <c r="I2755" s="8" t="s">
        <v>8565</v>
      </c>
    </row>
    <row r="2756" spans="1:9" ht="28.5">
      <c r="A2756" s="8" t="s">
        <v>12498</v>
      </c>
      <c r="B2756" s="35" t="s">
        <v>12499</v>
      </c>
      <c r="C2756" s="8" t="s">
        <v>6076</v>
      </c>
      <c r="D2756" s="8">
        <v>0</v>
      </c>
      <c r="E2756" s="8" t="s">
        <v>12498</v>
      </c>
      <c r="F2756" s="8">
        <v>0</v>
      </c>
      <c r="G2756" s="8">
        <v>31.69</v>
      </c>
      <c r="H2756" s="8">
        <v>0</v>
      </c>
      <c r="I2756" s="8">
        <v>0</v>
      </c>
    </row>
    <row r="2757" spans="1:9">
      <c r="A2757" s="8" t="s">
        <v>12494</v>
      </c>
      <c r="B2757" s="8" t="s">
        <v>12495</v>
      </c>
      <c r="C2757" s="8" t="s">
        <v>4676</v>
      </c>
      <c r="D2757" s="8">
        <v>0</v>
      </c>
      <c r="E2757" s="8" t="s">
        <v>12494</v>
      </c>
      <c r="F2757" s="8">
        <v>0</v>
      </c>
      <c r="G2757" s="8">
        <v>0</v>
      </c>
      <c r="H2757" s="8">
        <v>5.0000000000000001E-3</v>
      </c>
      <c r="I2757" s="8" t="s">
        <v>3012</v>
      </c>
    </row>
    <row r="2758" spans="1:9">
      <c r="A2758" s="8" t="s">
        <v>53</v>
      </c>
      <c r="B2758" s="8" t="s">
        <v>54</v>
      </c>
      <c r="C2758" s="8" t="s">
        <v>6076</v>
      </c>
      <c r="D2758" s="8">
        <v>0</v>
      </c>
      <c r="E2758" s="8" t="s">
        <v>53</v>
      </c>
      <c r="F2758" s="8">
        <v>0</v>
      </c>
      <c r="G2758" s="8">
        <v>22.18</v>
      </c>
      <c r="H2758" s="8">
        <v>0</v>
      </c>
      <c r="I2758" s="8">
        <v>0</v>
      </c>
    </row>
    <row r="2759" spans="1:9">
      <c r="A2759" s="8" t="s">
        <v>1692</v>
      </c>
      <c r="B2759" s="8" t="s">
        <v>1693</v>
      </c>
      <c r="C2759" s="8" t="s">
        <v>4676</v>
      </c>
      <c r="D2759" s="8">
        <v>0</v>
      </c>
      <c r="E2759" s="8" t="s">
        <v>1692</v>
      </c>
      <c r="F2759" s="8">
        <v>0</v>
      </c>
      <c r="G2759" s="8">
        <v>0</v>
      </c>
      <c r="H2759" s="8">
        <v>0</v>
      </c>
      <c r="I2759" s="8">
        <v>0</v>
      </c>
    </row>
    <row r="2760" spans="1:9">
      <c r="A2760" s="8">
        <v>112595</v>
      </c>
      <c r="B2760" s="8" t="s">
        <v>4955</v>
      </c>
      <c r="C2760" s="8" t="s">
        <v>4676</v>
      </c>
      <c r="D2760" s="8">
        <v>427794</v>
      </c>
      <c r="E2760" s="8">
        <v>112595</v>
      </c>
      <c r="F2760" s="8">
        <v>0</v>
      </c>
      <c r="G2760" s="8">
        <v>0</v>
      </c>
      <c r="H2760" s="8">
        <v>0</v>
      </c>
      <c r="I2760" s="8" t="s">
        <v>4768</v>
      </c>
    </row>
    <row r="2761" spans="1:9">
      <c r="A2761" s="8" t="s">
        <v>1411</v>
      </c>
      <c r="B2761" s="8" t="s">
        <v>1412</v>
      </c>
      <c r="C2761" s="8" t="s">
        <v>6990</v>
      </c>
      <c r="D2761" s="8" t="s">
        <v>7018</v>
      </c>
      <c r="E2761" s="8" t="s">
        <v>1411</v>
      </c>
      <c r="F2761" s="8">
        <v>0</v>
      </c>
      <c r="G2761" s="8">
        <v>3.15</v>
      </c>
      <c r="H2761" s="8">
        <v>0</v>
      </c>
      <c r="I2761" s="8">
        <v>0</v>
      </c>
    </row>
    <row r="2762" spans="1:9">
      <c r="A2762" s="8" t="s">
        <v>1674</v>
      </c>
      <c r="B2762" s="8" t="s">
        <v>1675</v>
      </c>
      <c r="C2762" s="8" t="s">
        <v>6076</v>
      </c>
      <c r="D2762" s="8">
        <v>71059001</v>
      </c>
      <c r="E2762" s="8" t="s">
        <v>1674</v>
      </c>
      <c r="F2762" s="8">
        <v>0</v>
      </c>
      <c r="G2762" s="8">
        <v>11.82</v>
      </c>
      <c r="H2762" s="8">
        <v>0</v>
      </c>
      <c r="I2762" s="8" t="s">
        <v>7113</v>
      </c>
    </row>
    <row r="2763" spans="1:9">
      <c r="A2763" s="8" t="s">
        <v>41</v>
      </c>
      <c r="B2763" s="8" t="s">
        <v>42</v>
      </c>
      <c r="C2763" s="8" t="s">
        <v>6076</v>
      </c>
      <c r="D2763" s="8">
        <v>0</v>
      </c>
      <c r="E2763" s="8" t="s">
        <v>41</v>
      </c>
      <c r="F2763" s="8">
        <v>0</v>
      </c>
      <c r="G2763" s="8">
        <v>0</v>
      </c>
      <c r="H2763" s="8">
        <v>0</v>
      </c>
      <c r="I2763" s="8">
        <v>0</v>
      </c>
    </row>
    <row r="2764" spans="1:9">
      <c r="A2764" s="8" t="s">
        <v>999</v>
      </c>
      <c r="B2764" s="8" t="s">
        <v>1000</v>
      </c>
      <c r="C2764" s="8" t="s">
        <v>6076</v>
      </c>
      <c r="D2764" s="8">
        <v>0</v>
      </c>
      <c r="E2764" s="8" t="s">
        <v>999</v>
      </c>
      <c r="F2764" s="8">
        <v>0</v>
      </c>
      <c r="G2764" s="8">
        <v>1.52</v>
      </c>
      <c r="H2764" s="8">
        <v>1.4</v>
      </c>
      <c r="I2764" s="8">
        <v>0</v>
      </c>
    </row>
    <row r="2765" spans="1:9">
      <c r="A2765" s="8" t="s">
        <v>975</v>
      </c>
      <c r="B2765" s="8" t="s">
        <v>976</v>
      </c>
      <c r="C2765" s="8" t="s">
        <v>6076</v>
      </c>
      <c r="D2765" s="8">
        <v>355606</v>
      </c>
      <c r="E2765" s="8" t="s">
        <v>975</v>
      </c>
      <c r="F2765" s="8">
        <v>0</v>
      </c>
      <c r="G2765" s="8">
        <v>1.35</v>
      </c>
      <c r="H2765" s="8">
        <v>0</v>
      </c>
      <c r="I2765" s="8">
        <v>0</v>
      </c>
    </row>
    <row r="2766" spans="1:9">
      <c r="A2766" s="8" t="s">
        <v>1417</v>
      </c>
      <c r="B2766" s="8" t="s">
        <v>1418</v>
      </c>
      <c r="C2766" s="8" t="s">
        <v>6076</v>
      </c>
      <c r="D2766" s="8" t="s">
        <v>7021</v>
      </c>
      <c r="E2766" s="8" t="s">
        <v>1417</v>
      </c>
      <c r="F2766" s="8">
        <v>0</v>
      </c>
      <c r="G2766" s="8">
        <v>8.15</v>
      </c>
      <c r="H2766" s="8">
        <v>0</v>
      </c>
      <c r="I2766" s="8">
        <v>0</v>
      </c>
    </row>
    <row r="2767" spans="1:9">
      <c r="A2767" s="8" t="s">
        <v>1702</v>
      </c>
      <c r="B2767" s="8" t="s">
        <v>1703</v>
      </c>
      <c r="C2767" s="8" t="s">
        <v>4676</v>
      </c>
      <c r="D2767" s="8">
        <v>0</v>
      </c>
      <c r="E2767" s="8" t="s">
        <v>1702</v>
      </c>
      <c r="F2767" s="8">
        <v>0</v>
      </c>
      <c r="G2767" s="8">
        <v>0</v>
      </c>
      <c r="H2767" s="8">
        <v>0</v>
      </c>
      <c r="I2767" s="8">
        <v>0</v>
      </c>
    </row>
    <row r="2768" spans="1:9">
      <c r="A2768" s="8" t="s">
        <v>33</v>
      </c>
      <c r="B2768" s="8" t="s">
        <v>34</v>
      </c>
      <c r="C2768" s="8" t="s">
        <v>6076</v>
      </c>
      <c r="D2768" s="8">
        <v>0</v>
      </c>
      <c r="E2768" s="8" t="s">
        <v>33</v>
      </c>
      <c r="F2768" s="8">
        <v>0</v>
      </c>
      <c r="G2768" s="8">
        <v>27.54</v>
      </c>
      <c r="H2768" s="8">
        <v>27.539000000000001</v>
      </c>
      <c r="I2768" s="8">
        <v>0</v>
      </c>
    </row>
    <row r="2769" spans="1:9">
      <c r="A2769" s="8" t="s">
        <v>43</v>
      </c>
      <c r="B2769" s="35" t="s">
        <v>44</v>
      </c>
      <c r="C2769" s="8" t="s">
        <v>6076</v>
      </c>
      <c r="D2769" s="8">
        <v>0</v>
      </c>
      <c r="E2769" s="8" t="s">
        <v>43</v>
      </c>
      <c r="F2769" s="8">
        <v>0</v>
      </c>
      <c r="G2769" s="8">
        <v>2</v>
      </c>
      <c r="H2769" s="8">
        <v>0</v>
      </c>
      <c r="I2769" s="8">
        <v>0</v>
      </c>
    </row>
    <row r="2770" spans="1:9">
      <c r="A2770" s="8" t="s">
        <v>12027</v>
      </c>
      <c r="B2770" s="8" t="s">
        <v>12028</v>
      </c>
      <c r="C2770" s="8" t="s">
        <v>6076</v>
      </c>
      <c r="D2770" s="8">
        <v>0</v>
      </c>
      <c r="E2770" s="8" t="s">
        <v>12027</v>
      </c>
      <c r="F2770" s="8">
        <v>0</v>
      </c>
      <c r="G2770" s="8">
        <v>4.9000000000000004</v>
      </c>
      <c r="H2770" s="8">
        <v>0</v>
      </c>
      <c r="I2770" s="8">
        <v>0</v>
      </c>
    </row>
    <row r="2771" spans="1:9">
      <c r="A2771" s="8">
        <v>112331</v>
      </c>
      <c r="B2771" s="35" t="s">
        <v>4825</v>
      </c>
      <c r="C2771" s="8" t="s">
        <v>4676</v>
      </c>
      <c r="D2771" s="8">
        <v>650024</v>
      </c>
      <c r="E2771" s="8">
        <v>112331</v>
      </c>
      <c r="F2771" s="8">
        <v>0</v>
      </c>
      <c r="G2771" s="8">
        <v>0.09</v>
      </c>
      <c r="H2771" s="8">
        <v>6.9040000000000004E-2</v>
      </c>
      <c r="I2771" s="8" t="s">
        <v>4740</v>
      </c>
    </row>
    <row r="2772" spans="1:9">
      <c r="A2772" s="8">
        <v>132100045</v>
      </c>
      <c r="B2772" s="8" t="s">
        <v>2869</v>
      </c>
      <c r="C2772" s="8" t="s">
        <v>4676</v>
      </c>
      <c r="D2772" s="8">
        <v>8001230921</v>
      </c>
      <c r="E2772" s="8">
        <v>132100045</v>
      </c>
      <c r="F2772" s="8">
        <v>0</v>
      </c>
      <c r="G2772" s="8">
        <v>0.78</v>
      </c>
      <c r="H2772" s="8">
        <v>0.80664000000000002</v>
      </c>
      <c r="I2772" s="8">
        <v>0</v>
      </c>
    </row>
    <row r="2773" spans="1:9">
      <c r="A2773" s="8">
        <v>112540</v>
      </c>
      <c r="B2773" s="35" t="s">
        <v>4914</v>
      </c>
      <c r="C2773" s="8" t="s">
        <v>4676</v>
      </c>
      <c r="D2773" s="8">
        <v>315378</v>
      </c>
      <c r="E2773" s="8">
        <v>112540</v>
      </c>
      <c r="F2773" s="8">
        <v>0</v>
      </c>
      <c r="G2773" s="8">
        <v>0.77</v>
      </c>
      <c r="H2773" s="8">
        <v>0.77</v>
      </c>
      <c r="I2773" s="8" t="s">
        <v>4755</v>
      </c>
    </row>
    <row r="2774" spans="1:9">
      <c r="A2774" s="8" t="s">
        <v>13205</v>
      </c>
      <c r="B2774" s="8" t="s">
        <v>13206</v>
      </c>
      <c r="C2774" s="8" t="s">
        <v>6076</v>
      </c>
      <c r="D2774" s="8" t="s">
        <v>13207</v>
      </c>
      <c r="E2774" s="8" t="s">
        <v>13205</v>
      </c>
      <c r="F2774" s="8">
        <v>0</v>
      </c>
      <c r="G2774" s="8">
        <v>0</v>
      </c>
      <c r="H2774" s="8">
        <v>5.0000000000000001E-3</v>
      </c>
      <c r="I2774" s="8">
        <v>0</v>
      </c>
    </row>
    <row r="2775" spans="1:9">
      <c r="A2775" s="8">
        <v>300000292</v>
      </c>
      <c r="B2775" s="35" t="s">
        <v>8023</v>
      </c>
      <c r="C2775" s="8" t="s">
        <v>4676</v>
      </c>
      <c r="D2775" s="8">
        <v>0</v>
      </c>
      <c r="E2775" s="8">
        <v>300000292</v>
      </c>
      <c r="F2775" s="8">
        <v>0</v>
      </c>
      <c r="G2775" s="8">
        <v>0.22</v>
      </c>
      <c r="H2775" s="8">
        <v>0</v>
      </c>
      <c r="I2775" s="8">
        <v>0</v>
      </c>
    </row>
    <row r="2776" spans="1:9">
      <c r="A2776" s="8">
        <v>300000289</v>
      </c>
      <c r="B2776" s="35" t="s">
        <v>8020</v>
      </c>
      <c r="C2776" s="8" t="s">
        <v>4676</v>
      </c>
      <c r="D2776" s="8">
        <v>0</v>
      </c>
      <c r="E2776" s="8">
        <v>300000289</v>
      </c>
      <c r="F2776" s="8">
        <v>0</v>
      </c>
      <c r="G2776" s="8">
        <v>0.21</v>
      </c>
      <c r="H2776" s="8">
        <v>0</v>
      </c>
      <c r="I2776" s="8">
        <v>0</v>
      </c>
    </row>
    <row r="2777" spans="1:9">
      <c r="A2777" s="8" t="s">
        <v>1415</v>
      </c>
      <c r="B2777" s="8" t="s">
        <v>1416</v>
      </c>
      <c r="C2777" s="8" t="s">
        <v>6076</v>
      </c>
      <c r="D2777" s="8" t="s">
        <v>7020</v>
      </c>
      <c r="E2777" s="8" t="s">
        <v>1415</v>
      </c>
      <c r="F2777" s="8">
        <v>0</v>
      </c>
      <c r="G2777" s="8">
        <v>14.77</v>
      </c>
      <c r="H2777" s="8">
        <v>0</v>
      </c>
      <c r="I2777" s="8">
        <v>0</v>
      </c>
    </row>
    <row r="2778" spans="1:9">
      <c r="A2778" s="8">
        <v>208510025</v>
      </c>
      <c r="B2778" s="35" t="s">
        <v>7344</v>
      </c>
      <c r="C2778" s="8" t="s">
        <v>4676</v>
      </c>
      <c r="D2778" s="8">
        <v>242331</v>
      </c>
      <c r="E2778" s="8">
        <v>208510025</v>
      </c>
      <c r="F2778" s="8">
        <v>0</v>
      </c>
      <c r="G2778" s="8">
        <v>0</v>
      </c>
      <c r="H2778" s="8">
        <v>0</v>
      </c>
      <c r="I2778" s="8" t="s">
        <v>7245</v>
      </c>
    </row>
    <row r="2779" spans="1:9" ht="28.5">
      <c r="A2779" s="8" t="s">
        <v>1429</v>
      </c>
      <c r="B2779" s="35" t="s">
        <v>1430</v>
      </c>
      <c r="C2779" s="8" t="s">
        <v>6076</v>
      </c>
      <c r="D2779" s="8" t="s">
        <v>7026</v>
      </c>
      <c r="E2779" s="8" t="s">
        <v>1429</v>
      </c>
      <c r="F2779" s="8">
        <v>0</v>
      </c>
      <c r="G2779" s="8">
        <v>15.25</v>
      </c>
      <c r="H2779" s="8">
        <v>15.25</v>
      </c>
      <c r="I2779" s="8">
        <v>0</v>
      </c>
    </row>
    <row r="2780" spans="1:9">
      <c r="A2780" s="8">
        <v>151100028</v>
      </c>
      <c r="B2780" s="35" t="s">
        <v>6447</v>
      </c>
      <c r="C2780" s="8" t="s">
        <v>4676</v>
      </c>
      <c r="D2780" s="8" t="s">
        <v>6448</v>
      </c>
      <c r="E2780" s="8">
        <v>151100028</v>
      </c>
      <c r="F2780" s="8">
        <v>0</v>
      </c>
      <c r="G2780" s="8">
        <v>0.04</v>
      </c>
      <c r="H2780" s="8">
        <v>9.018000000000001E-2</v>
      </c>
      <c r="I2780" s="8" t="s">
        <v>2412</v>
      </c>
    </row>
    <row r="2781" spans="1:9">
      <c r="A2781" s="8">
        <v>112536</v>
      </c>
      <c r="B2781" s="8" t="s">
        <v>4912</v>
      </c>
      <c r="C2781" s="8" t="s">
        <v>4676</v>
      </c>
      <c r="D2781" s="8">
        <v>314515</v>
      </c>
      <c r="E2781" s="8">
        <v>112536</v>
      </c>
      <c r="F2781" s="8">
        <v>0</v>
      </c>
      <c r="G2781" s="8">
        <v>0.98</v>
      </c>
      <c r="H2781" s="8">
        <v>0</v>
      </c>
      <c r="I2781" s="8" t="s">
        <v>4755</v>
      </c>
    </row>
    <row r="2782" spans="1:9" ht="28.5">
      <c r="A2782" s="8">
        <v>132010458</v>
      </c>
      <c r="B2782" s="35" t="s">
        <v>6025</v>
      </c>
      <c r="C2782" s="8" t="s">
        <v>4676</v>
      </c>
      <c r="D2782" s="8">
        <v>9000865896</v>
      </c>
      <c r="E2782" s="8">
        <v>132010458</v>
      </c>
      <c r="F2782" s="8">
        <v>0</v>
      </c>
      <c r="G2782" s="8">
        <v>0.17</v>
      </c>
      <c r="H2782" s="8">
        <v>0.16800000000000001</v>
      </c>
      <c r="I2782" s="8" t="s">
        <v>4732</v>
      </c>
    </row>
    <row r="2783" spans="1:9">
      <c r="A2783" s="8" t="s">
        <v>1870</v>
      </c>
      <c r="B2783" s="8" t="s">
        <v>1871</v>
      </c>
      <c r="C2783" s="8" t="s">
        <v>7117</v>
      </c>
      <c r="D2783" s="8">
        <v>21102</v>
      </c>
      <c r="E2783" s="8" t="s">
        <v>1870</v>
      </c>
      <c r="F2783" s="8">
        <v>0</v>
      </c>
      <c r="G2783" s="8">
        <v>0.12</v>
      </c>
      <c r="H2783" s="8">
        <v>0</v>
      </c>
      <c r="I2783" s="8">
        <v>0</v>
      </c>
    </row>
    <row r="2784" spans="1:9">
      <c r="A2784" s="8">
        <v>300000288</v>
      </c>
      <c r="B2784" s="35" t="s">
        <v>8019</v>
      </c>
      <c r="C2784" s="8" t="s">
        <v>4676</v>
      </c>
      <c r="D2784" s="8">
        <v>0</v>
      </c>
      <c r="E2784" s="8">
        <v>300000288</v>
      </c>
      <c r="F2784" s="8">
        <v>0</v>
      </c>
      <c r="G2784" s="8">
        <v>0.21</v>
      </c>
      <c r="H2784" s="8">
        <v>0</v>
      </c>
      <c r="I2784" s="8">
        <v>0</v>
      </c>
    </row>
    <row r="2785" spans="1:9">
      <c r="A2785" s="8">
        <v>112186</v>
      </c>
      <c r="B2785" s="35" t="s">
        <v>4789</v>
      </c>
      <c r="C2785" s="8" t="s">
        <v>4676</v>
      </c>
      <c r="D2785" s="8">
        <v>544339</v>
      </c>
      <c r="E2785" s="8">
        <v>112186</v>
      </c>
      <c r="F2785" s="8">
        <v>0</v>
      </c>
      <c r="G2785" s="8">
        <v>0</v>
      </c>
      <c r="H2785" s="8">
        <v>0</v>
      </c>
      <c r="I2785" s="8">
        <v>0</v>
      </c>
    </row>
    <row r="2786" spans="1:9" ht="28.5">
      <c r="A2786" s="8">
        <v>238500009</v>
      </c>
      <c r="B2786" s="35" t="s">
        <v>13737</v>
      </c>
      <c r="C2786" s="8" t="s">
        <v>4676</v>
      </c>
      <c r="D2786" s="8">
        <v>21675</v>
      </c>
      <c r="E2786" s="8">
        <v>238500009</v>
      </c>
      <c r="F2786" s="8">
        <v>0</v>
      </c>
      <c r="G2786" s="8">
        <v>0.01</v>
      </c>
      <c r="H2786" s="8">
        <v>5.0000000000000001E-3</v>
      </c>
      <c r="I2786" s="8" t="s">
        <v>1974</v>
      </c>
    </row>
    <row r="2787" spans="1:9">
      <c r="A2787" s="8" t="s">
        <v>626</v>
      </c>
      <c r="B2787" s="35" t="s">
        <v>627</v>
      </c>
      <c r="C2787" s="8" t="s">
        <v>6076</v>
      </c>
      <c r="D2787" s="8">
        <v>0</v>
      </c>
      <c r="E2787" s="8" t="s">
        <v>626</v>
      </c>
      <c r="F2787" s="8">
        <v>0</v>
      </c>
      <c r="G2787" s="8">
        <v>2.66</v>
      </c>
      <c r="H2787" s="8">
        <v>2.66</v>
      </c>
      <c r="I2787" s="8">
        <v>0</v>
      </c>
    </row>
    <row r="2788" spans="1:9" ht="28.5">
      <c r="A2788" s="8" t="s">
        <v>13772</v>
      </c>
      <c r="B2788" s="35" t="s">
        <v>13773</v>
      </c>
      <c r="C2788" s="8" t="s">
        <v>4676</v>
      </c>
      <c r="D2788" s="8">
        <v>0</v>
      </c>
      <c r="E2788" s="8" t="s">
        <v>13772</v>
      </c>
      <c r="F2788" s="8">
        <v>0</v>
      </c>
      <c r="G2788" s="8">
        <v>0.01</v>
      </c>
      <c r="H2788" s="8">
        <v>5.0000000000000001E-3</v>
      </c>
      <c r="I2788" s="8">
        <v>0</v>
      </c>
    </row>
    <row r="2789" spans="1:9">
      <c r="A2789" s="8">
        <v>112501</v>
      </c>
      <c r="B2789" s="35" t="s">
        <v>4886</v>
      </c>
      <c r="C2789" s="8" t="s">
        <v>4676</v>
      </c>
      <c r="D2789" s="8">
        <v>130141</v>
      </c>
      <c r="E2789" s="8">
        <v>112501</v>
      </c>
      <c r="F2789" s="8">
        <v>0</v>
      </c>
      <c r="G2789" s="8">
        <v>7.0000000000000007E-2</v>
      </c>
      <c r="H2789" s="8">
        <v>7.2900000000000006E-2</v>
      </c>
      <c r="I2789" s="8">
        <v>0</v>
      </c>
    </row>
    <row r="2790" spans="1:9">
      <c r="A2790" s="8" t="s">
        <v>119</v>
      </c>
      <c r="B2790" s="35" t="s">
        <v>120</v>
      </c>
      <c r="C2790" s="8" t="s">
        <v>6076</v>
      </c>
      <c r="D2790" s="8">
        <v>5091439021</v>
      </c>
      <c r="E2790" s="8" t="s">
        <v>119</v>
      </c>
      <c r="F2790" s="8">
        <v>0</v>
      </c>
      <c r="G2790" s="8">
        <v>11.45</v>
      </c>
      <c r="H2790" s="8">
        <v>11.998139999999999</v>
      </c>
      <c r="I2790" s="8">
        <v>0</v>
      </c>
    </row>
    <row r="2791" spans="1:9" ht="28.5">
      <c r="A2791" s="8" t="s">
        <v>13214</v>
      </c>
      <c r="B2791" s="35" t="s">
        <v>13215</v>
      </c>
      <c r="C2791" s="8" t="s">
        <v>4676</v>
      </c>
      <c r="D2791" s="8">
        <v>0</v>
      </c>
      <c r="E2791" s="8" t="s">
        <v>13214</v>
      </c>
      <c r="F2791" s="8">
        <v>0</v>
      </c>
      <c r="G2791" s="8">
        <v>0.01</v>
      </c>
      <c r="H2791" s="8">
        <v>1.2500000000000001E-2</v>
      </c>
      <c r="I2791" s="8" t="s">
        <v>8565</v>
      </c>
    </row>
    <row r="2792" spans="1:9" ht="28.5">
      <c r="A2792" s="8" t="s">
        <v>13218</v>
      </c>
      <c r="B2792" s="35" t="s">
        <v>13219</v>
      </c>
      <c r="C2792" s="8" t="s">
        <v>4676</v>
      </c>
      <c r="D2792" s="8">
        <v>0</v>
      </c>
      <c r="E2792" s="8" t="s">
        <v>13218</v>
      </c>
      <c r="F2792" s="8">
        <v>0</v>
      </c>
      <c r="G2792" s="8">
        <v>0.01</v>
      </c>
      <c r="H2792" s="8">
        <v>1.2500000000000001E-2</v>
      </c>
      <c r="I2792" s="8" t="s">
        <v>8565</v>
      </c>
    </row>
    <row r="2793" spans="1:9">
      <c r="A2793" s="8" t="s">
        <v>1525</v>
      </c>
      <c r="B2793" s="35" t="s">
        <v>1526</v>
      </c>
      <c r="C2793" s="8" t="s">
        <v>6076</v>
      </c>
      <c r="D2793" s="8" t="s">
        <v>7062</v>
      </c>
      <c r="E2793" s="8" t="s">
        <v>1525</v>
      </c>
      <c r="F2793" s="8">
        <v>0</v>
      </c>
      <c r="G2793" s="8">
        <v>17.18</v>
      </c>
      <c r="H2793" s="8">
        <v>17.18</v>
      </c>
      <c r="I2793" s="8">
        <v>0</v>
      </c>
    </row>
    <row r="2794" spans="1:9">
      <c r="A2794" s="8">
        <v>300000284</v>
      </c>
      <c r="B2794" s="8" t="s">
        <v>8015</v>
      </c>
      <c r="C2794" s="8" t="s">
        <v>4676</v>
      </c>
      <c r="D2794" s="8">
        <v>27421233</v>
      </c>
      <c r="E2794" s="8">
        <v>300000284</v>
      </c>
      <c r="F2794" s="8">
        <v>0</v>
      </c>
      <c r="G2794" s="8">
        <v>0.03</v>
      </c>
      <c r="H2794" s="8">
        <v>0</v>
      </c>
      <c r="I2794" s="8" t="s">
        <v>6981</v>
      </c>
    </row>
    <row r="2795" spans="1:9" ht="28.5">
      <c r="A2795" s="8" t="s">
        <v>1704</v>
      </c>
      <c r="B2795" s="35" t="s">
        <v>1705</v>
      </c>
      <c r="C2795" s="8" t="s">
        <v>4676</v>
      </c>
      <c r="D2795" s="8">
        <v>0</v>
      </c>
      <c r="E2795" s="8" t="s">
        <v>1704</v>
      </c>
      <c r="F2795" s="8">
        <v>0</v>
      </c>
      <c r="G2795" s="8">
        <v>0.35</v>
      </c>
      <c r="H2795" s="8">
        <v>0</v>
      </c>
      <c r="I2795" s="8">
        <v>0</v>
      </c>
    </row>
    <row r="2796" spans="1:9">
      <c r="A2796" s="8" t="s">
        <v>13748</v>
      </c>
      <c r="B2796" s="35" t="s">
        <v>13749</v>
      </c>
      <c r="C2796" s="8" t="s">
        <v>6076</v>
      </c>
      <c r="D2796" s="8">
        <v>0</v>
      </c>
      <c r="E2796" s="8" t="s">
        <v>13748</v>
      </c>
      <c r="F2796" s="8">
        <v>0</v>
      </c>
      <c r="G2796" s="8">
        <v>1</v>
      </c>
      <c r="H2796" s="8">
        <v>1</v>
      </c>
      <c r="I2796" s="8">
        <v>0</v>
      </c>
    </row>
    <row r="2797" spans="1:9">
      <c r="A2797" s="8" t="s">
        <v>13376</v>
      </c>
      <c r="B2797" s="35" t="s">
        <v>13377</v>
      </c>
      <c r="C2797" s="8" t="s">
        <v>4676</v>
      </c>
      <c r="D2797" s="8">
        <v>0</v>
      </c>
      <c r="E2797" s="8" t="s">
        <v>13376</v>
      </c>
      <c r="F2797" s="8">
        <v>0</v>
      </c>
      <c r="G2797" s="8">
        <v>0</v>
      </c>
      <c r="H2797" s="8">
        <v>5.0000000000000002E-5</v>
      </c>
      <c r="I2797" s="8">
        <v>0</v>
      </c>
    </row>
    <row r="2798" spans="1:9">
      <c r="A2798" s="8">
        <v>300000282</v>
      </c>
      <c r="B2798" s="35" t="s">
        <v>8013</v>
      </c>
      <c r="C2798" s="8" t="s">
        <v>4676</v>
      </c>
      <c r="D2798" s="8">
        <v>9000733042</v>
      </c>
      <c r="E2798" s="8">
        <v>300000282</v>
      </c>
      <c r="F2798" s="8">
        <v>0</v>
      </c>
      <c r="G2798" s="8">
        <v>0.14000000000000001</v>
      </c>
      <c r="H2798" s="8">
        <v>0.14230000000000001</v>
      </c>
      <c r="I2798" s="8">
        <v>0</v>
      </c>
    </row>
    <row r="2799" spans="1:9" ht="28.5">
      <c r="A2799" s="8">
        <v>355100064</v>
      </c>
      <c r="B2799" s="35" t="s">
        <v>8645</v>
      </c>
      <c r="C2799" s="8" t="s">
        <v>4676</v>
      </c>
      <c r="D2799" s="8" t="s">
        <v>8646</v>
      </c>
      <c r="E2799" s="8">
        <v>355100064</v>
      </c>
      <c r="F2799" s="8">
        <v>0</v>
      </c>
      <c r="G2799" s="8">
        <v>0</v>
      </c>
      <c r="H2799" s="8">
        <v>4.6840000000000007E-2</v>
      </c>
      <c r="I2799" s="8" t="s">
        <v>8565</v>
      </c>
    </row>
    <row r="2800" spans="1:9">
      <c r="A2800" s="8" t="s">
        <v>1724</v>
      </c>
      <c r="B2800" s="35" t="s">
        <v>1725</v>
      </c>
      <c r="C2800" s="8" t="s">
        <v>4676</v>
      </c>
      <c r="D2800" s="8">
        <v>0</v>
      </c>
      <c r="E2800" s="8" t="s">
        <v>1724</v>
      </c>
      <c r="F2800" s="8">
        <v>0</v>
      </c>
      <c r="G2800" s="8">
        <v>0.04</v>
      </c>
      <c r="H2800" s="8">
        <v>1.5900000000000001E-2</v>
      </c>
      <c r="I2800" s="8">
        <v>0</v>
      </c>
    </row>
    <row r="2801" spans="1:9">
      <c r="A2801" s="8">
        <v>300000217</v>
      </c>
      <c r="B2801" s="35" t="s">
        <v>7945</v>
      </c>
      <c r="C2801" s="8" t="s">
        <v>4676</v>
      </c>
      <c r="D2801" s="8" t="s">
        <v>7946</v>
      </c>
      <c r="E2801" s="8">
        <v>300000217</v>
      </c>
      <c r="F2801" s="8">
        <v>0</v>
      </c>
      <c r="G2801" s="8">
        <v>0.12</v>
      </c>
      <c r="H2801" s="8">
        <v>0.14086000000000001</v>
      </c>
      <c r="I2801" s="8" t="s">
        <v>2412</v>
      </c>
    </row>
    <row r="2802" spans="1:9" ht="28.5">
      <c r="A2802" s="8">
        <v>132100492</v>
      </c>
      <c r="B2802" s="35" t="s">
        <v>2886</v>
      </c>
      <c r="C2802" s="8" t="s">
        <v>4676</v>
      </c>
      <c r="D2802" s="8">
        <v>8001117414</v>
      </c>
      <c r="E2802" s="8">
        <v>132100492</v>
      </c>
      <c r="F2802" s="8">
        <v>0</v>
      </c>
      <c r="G2802" s="8">
        <v>0.32</v>
      </c>
      <c r="H2802" s="8">
        <v>0.41611000000000004</v>
      </c>
      <c r="I2802" s="8" t="s">
        <v>6050</v>
      </c>
    </row>
    <row r="2803" spans="1:9" ht="28.5">
      <c r="A2803" s="8" t="s">
        <v>13220</v>
      </c>
      <c r="B2803" s="35" t="s">
        <v>13221</v>
      </c>
      <c r="C2803" s="8" t="s">
        <v>4676</v>
      </c>
      <c r="D2803" s="8" t="s">
        <v>8622</v>
      </c>
      <c r="E2803" s="8" t="s">
        <v>13220</v>
      </c>
      <c r="F2803" s="8">
        <v>0</v>
      </c>
      <c r="G2803" s="8">
        <v>0.01</v>
      </c>
      <c r="H2803" s="8">
        <v>1.2500000000000001E-2</v>
      </c>
      <c r="I2803" s="8" t="s">
        <v>8565</v>
      </c>
    </row>
    <row r="2804" spans="1:9">
      <c r="A2804" s="8">
        <v>211510002</v>
      </c>
      <c r="B2804" s="35" t="s">
        <v>7375</v>
      </c>
      <c r="C2804" s="8" t="s">
        <v>4676</v>
      </c>
      <c r="D2804" s="8">
        <v>3047335</v>
      </c>
      <c r="E2804" s="8">
        <v>211510002</v>
      </c>
      <c r="F2804" s="8">
        <v>0</v>
      </c>
      <c r="G2804" s="8">
        <v>0.01</v>
      </c>
      <c r="H2804" s="8">
        <v>0.01</v>
      </c>
      <c r="I2804" s="8" t="s">
        <v>7373</v>
      </c>
    </row>
    <row r="2805" spans="1:9">
      <c r="A2805" s="8">
        <v>132100490</v>
      </c>
      <c r="B2805" s="35" t="s">
        <v>2884</v>
      </c>
      <c r="C2805" s="8" t="s">
        <v>4676</v>
      </c>
      <c r="D2805" s="8">
        <v>8001088796</v>
      </c>
      <c r="E2805" s="8">
        <v>132100490</v>
      </c>
      <c r="F2805" s="8">
        <v>0</v>
      </c>
      <c r="G2805" s="8">
        <v>0.55000000000000004</v>
      </c>
      <c r="H2805" s="8">
        <v>0.34004000000000001</v>
      </c>
      <c r="I2805" s="8" t="s">
        <v>2050</v>
      </c>
    </row>
    <row r="2806" spans="1:9" ht="28.5">
      <c r="A2806" s="8" t="s">
        <v>1287</v>
      </c>
      <c r="B2806" s="35" t="s">
        <v>1288</v>
      </c>
      <c r="C2806" s="8" t="s">
        <v>6076</v>
      </c>
      <c r="D2806" s="8">
        <v>5090475408</v>
      </c>
      <c r="E2806" s="8" t="s">
        <v>1287</v>
      </c>
      <c r="F2806" s="8">
        <v>0</v>
      </c>
      <c r="G2806" s="8">
        <v>2.6</v>
      </c>
      <c r="H2806" s="8">
        <v>3</v>
      </c>
      <c r="I2806" s="8">
        <v>0</v>
      </c>
    </row>
    <row r="2807" spans="1:9">
      <c r="A2807" s="8" t="s">
        <v>13333</v>
      </c>
      <c r="B2807" s="35" t="s">
        <v>13334</v>
      </c>
      <c r="C2807" s="8" t="s">
        <v>6076</v>
      </c>
      <c r="D2807" s="8" t="s">
        <v>13335</v>
      </c>
      <c r="E2807" s="8" t="s">
        <v>13333</v>
      </c>
      <c r="F2807" s="8">
        <v>0</v>
      </c>
      <c r="G2807" s="8">
        <v>48.85</v>
      </c>
      <c r="H2807" s="8">
        <v>48.85</v>
      </c>
      <c r="I2807" s="8">
        <v>0</v>
      </c>
    </row>
    <row r="2808" spans="1:9">
      <c r="A2808" s="8" t="s">
        <v>1349</v>
      </c>
      <c r="B2808" s="35" t="s">
        <v>1350</v>
      </c>
      <c r="C2808" s="8" t="s">
        <v>6076</v>
      </c>
      <c r="D2808" s="8">
        <v>5091441820</v>
      </c>
      <c r="E2808" s="8" t="s">
        <v>1349</v>
      </c>
      <c r="F2808" s="8">
        <v>0</v>
      </c>
      <c r="G2808" s="8">
        <v>2.4</v>
      </c>
      <c r="H2808" s="8">
        <v>2.4</v>
      </c>
      <c r="I2808" s="8">
        <v>0</v>
      </c>
    </row>
    <row r="2809" spans="1:9">
      <c r="A2809" s="8" t="s">
        <v>1095</v>
      </c>
      <c r="B2809" s="35" t="s">
        <v>1096</v>
      </c>
      <c r="C2809" s="8" t="s">
        <v>6076</v>
      </c>
      <c r="D2809" s="8">
        <v>5090472291</v>
      </c>
      <c r="E2809" s="8" t="s">
        <v>1095</v>
      </c>
      <c r="F2809" s="8">
        <v>0</v>
      </c>
      <c r="G2809" s="8">
        <v>4.3</v>
      </c>
      <c r="H2809" s="8">
        <v>4.3</v>
      </c>
      <c r="I2809" s="8">
        <v>0</v>
      </c>
    </row>
    <row r="2810" spans="1:9" ht="28.5">
      <c r="A2810" s="8" t="s">
        <v>12458</v>
      </c>
      <c r="B2810" s="35" t="s">
        <v>12459</v>
      </c>
      <c r="C2810" s="8" t="s">
        <v>4676</v>
      </c>
      <c r="D2810" s="8">
        <v>0</v>
      </c>
      <c r="E2810" s="8" t="s">
        <v>12458</v>
      </c>
      <c r="F2810" s="8">
        <v>0</v>
      </c>
      <c r="G2810" s="8">
        <v>0</v>
      </c>
      <c r="H2810" s="8">
        <v>0</v>
      </c>
      <c r="I2810" s="8" t="s">
        <v>12195</v>
      </c>
    </row>
    <row r="2811" spans="1:9">
      <c r="A2811" s="8" t="s">
        <v>1712</v>
      </c>
      <c r="B2811" s="35" t="s">
        <v>1713</v>
      </c>
      <c r="C2811" s="8" t="s">
        <v>4676</v>
      </c>
      <c r="D2811" s="8" t="s">
        <v>7115</v>
      </c>
      <c r="E2811" s="8" t="s">
        <v>1712</v>
      </c>
      <c r="F2811" s="8">
        <v>0</v>
      </c>
      <c r="G2811" s="8">
        <v>0.05</v>
      </c>
      <c r="H2811" s="8">
        <v>0</v>
      </c>
      <c r="I2811" s="8">
        <v>0</v>
      </c>
    </row>
    <row r="2812" spans="1:9">
      <c r="A2812" s="8" t="s">
        <v>13329</v>
      </c>
      <c r="B2812" s="35" t="s">
        <v>13330</v>
      </c>
      <c r="C2812" s="8" t="s">
        <v>6076</v>
      </c>
      <c r="D2812" s="8">
        <v>0</v>
      </c>
      <c r="E2812" s="8" t="s">
        <v>13329</v>
      </c>
      <c r="F2812" s="8">
        <v>0</v>
      </c>
      <c r="G2812" s="8">
        <v>1</v>
      </c>
      <c r="H2812" s="8">
        <v>1</v>
      </c>
      <c r="I2812" s="8">
        <v>0</v>
      </c>
    </row>
    <row r="2813" spans="1:9" ht="28.5">
      <c r="A2813" s="8">
        <v>132010399</v>
      </c>
      <c r="B2813" s="35" t="s">
        <v>6014</v>
      </c>
      <c r="C2813" s="8" t="s">
        <v>4676</v>
      </c>
      <c r="D2813" s="8">
        <v>0</v>
      </c>
      <c r="E2813" s="8">
        <v>132010399</v>
      </c>
      <c r="F2813" s="8">
        <v>0</v>
      </c>
      <c r="G2813" s="8">
        <v>0.13</v>
      </c>
      <c r="H2813" s="8">
        <v>0</v>
      </c>
      <c r="I2813" s="8">
        <v>0</v>
      </c>
    </row>
    <row r="2814" spans="1:9">
      <c r="A2814" s="8" t="s">
        <v>13392</v>
      </c>
      <c r="B2814" s="35" t="s">
        <v>13393</v>
      </c>
      <c r="C2814" s="8" t="s">
        <v>4676</v>
      </c>
      <c r="D2814" s="8">
        <v>0</v>
      </c>
      <c r="E2814" s="8" t="s">
        <v>13392</v>
      </c>
      <c r="F2814" s="8">
        <v>0</v>
      </c>
      <c r="G2814" s="8">
        <v>0</v>
      </c>
      <c r="H2814" s="8">
        <v>5.0000000000000002E-5</v>
      </c>
      <c r="I2814" s="8">
        <v>0</v>
      </c>
    </row>
    <row r="2815" spans="1:9" ht="28.5">
      <c r="A2815" s="8">
        <v>132010368</v>
      </c>
      <c r="B2815" s="35" t="s">
        <v>5994</v>
      </c>
      <c r="C2815" s="8" t="s">
        <v>4676</v>
      </c>
      <c r="D2815" s="8">
        <v>5090471672</v>
      </c>
      <c r="E2815" s="8">
        <v>132010368</v>
      </c>
      <c r="F2815" s="8">
        <v>0</v>
      </c>
      <c r="G2815" s="8">
        <v>0.01</v>
      </c>
      <c r="H2815" s="8">
        <v>0.01</v>
      </c>
      <c r="I2815" s="8">
        <v>0</v>
      </c>
    </row>
    <row r="2816" spans="1:9" ht="28.5">
      <c r="A2816" s="8" t="s">
        <v>12450</v>
      </c>
      <c r="B2816" s="35" t="s">
        <v>12451</v>
      </c>
      <c r="C2816" s="8" t="s">
        <v>4676</v>
      </c>
      <c r="D2816" s="8">
        <v>0</v>
      </c>
      <c r="E2816" s="8" t="s">
        <v>12450</v>
      </c>
      <c r="F2816" s="8">
        <v>0</v>
      </c>
      <c r="G2816" s="8">
        <v>1.03</v>
      </c>
      <c r="H2816" s="8">
        <v>0</v>
      </c>
      <c r="I2816" s="8" t="s">
        <v>7353</v>
      </c>
    </row>
    <row r="2817" spans="1:9">
      <c r="A2817" s="8" t="s">
        <v>1481</v>
      </c>
      <c r="B2817" s="35" t="s">
        <v>1482</v>
      </c>
      <c r="C2817" s="8" t="s">
        <v>6076</v>
      </c>
      <c r="D2817" s="8" t="s">
        <v>7045</v>
      </c>
      <c r="E2817" s="8" t="s">
        <v>1481</v>
      </c>
      <c r="F2817" s="8">
        <v>0</v>
      </c>
      <c r="G2817" s="8">
        <v>0.01</v>
      </c>
      <c r="H2817" s="8">
        <v>1.3519999999999999E-2</v>
      </c>
      <c r="I2817" s="8">
        <v>0</v>
      </c>
    </row>
    <row r="2818" spans="1:9">
      <c r="A2818" s="8" t="s">
        <v>1459</v>
      </c>
      <c r="B2818" s="35" t="s">
        <v>1460</v>
      </c>
      <c r="C2818" s="8" t="s">
        <v>6076</v>
      </c>
      <c r="D2818" s="8" t="s">
        <v>7035</v>
      </c>
      <c r="E2818" s="8" t="s">
        <v>1459</v>
      </c>
      <c r="F2818" s="8">
        <v>0</v>
      </c>
      <c r="G2818" s="8">
        <v>11.3</v>
      </c>
      <c r="H2818" s="8">
        <v>11.3</v>
      </c>
      <c r="I2818" s="8">
        <v>0</v>
      </c>
    </row>
    <row r="2819" spans="1:9">
      <c r="A2819" s="8" t="s">
        <v>1335</v>
      </c>
      <c r="B2819" s="35" t="s">
        <v>1336</v>
      </c>
      <c r="C2819" s="8" t="s">
        <v>6076</v>
      </c>
      <c r="D2819" s="8">
        <v>0</v>
      </c>
      <c r="E2819" s="8" t="s">
        <v>1335</v>
      </c>
      <c r="F2819" s="8">
        <v>0</v>
      </c>
      <c r="G2819" s="8">
        <v>15.96</v>
      </c>
      <c r="H2819" s="8">
        <v>15.96</v>
      </c>
      <c r="I2819" s="8">
        <v>0</v>
      </c>
    </row>
    <row r="2820" spans="1:9">
      <c r="A2820" s="8" t="s">
        <v>1716</v>
      </c>
      <c r="B2820" s="35" t="s">
        <v>1717</v>
      </c>
      <c r="C2820" s="8" t="s">
        <v>7114</v>
      </c>
      <c r="D2820" s="8">
        <v>0</v>
      </c>
      <c r="E2820" s="8" t="s">
        <v>1716</v>
      </c>
      <c r="F2820" s="8">
        <v>0</v>
      </c>
      <c r="G2820" s="8">
        <v>2.15</v>
      </c>
      <c r="H2820" s="8">
        <v>0</v>
      </c>
      <c r="I2820" s="8">
        <v>0</v>
      </c>
    </row>
    <row r="2821" spans="1:9">
      <c r="A2821" s="8">
        <v>300000277</v>
      </c>
      <c r="B2821" s="35" t="s">
        <v>8007</v>
      </c>
      <c r="C2821" s="8" t="s">
        <v>4676</v>
      </c>
      <c r="D2821" s="8">
        <v>27250868000</v>
      </c>
      <c r="E2821" s="8">
        <v>300000277</v>
      </c>
      <c r="F2821" s="8">
        <v>0</v>
      </c>
      <c r="G2821" s="8">
        <v>0.21</v>
      </c>
      <c r="H2821" s="8">
        <v>0.21390000000000001</v>
      </c>
      <c r="I2821" s="8" t="s">
        <v>6981</v>
      </c>
    </row>
    <row r="2822" spans="1:9" ht="28.5">
      <c r="A2822" s="8" t="s">
        <v>949</v>
      </c>
      <c r="B2822" s="35" t="s">
        <v>950</v>
      </c>
      <c r="C2822" s="8" t="s">
        <v>6076</v>
      </c>
      <c r="D2822" s="8">
        <v>5069</v>
      </c>
      <c r="E2822" s="8" t="s">
        <v>949</v>
      </c>
      <c r="F2822" s="8">
        <v>0</v>
      </c>
      <c r="G2822" s="8">
        <v>2</v>
      </c>
      <c r="H2822" s="8">
        <v>0</v>
      </c>
      <c r="I2822" s="8" t="s">
        <v>6924</v>
      </c>
    </row>
    <row r="2823" spans="1:9">
      <c r="A2823" s="8">
        <v>112560</v>
      </c>
      <c r="B2823" s="35" t="s">
        <v>4931</v>
      </c>
      <c r="C2823" s="8" t="s">
        <v>4676</v>
      </c>
      <c r="D2823" s="8">
        <v>380319</v>
      </c>
      <c r="E2823" s="8">
        <v>112560</v>
      </c>
      <c r="F2823" s="8">
        <v>0</v>
      </c>
      <c r="G2823" s="8">
        <v>0.56000000000000005</v>
      </c>
      <c r="H2823" s="8">
        <v>0</v>
      </c>
      <c r="I2823" s="8" t="s">
        <v>4795</v>
      </c>
    </row>
    <row r="2824" spans="1:9">
      <c r="A2824" s="8" t="s">
        <v>1437</v>
      </c>
      <c r="B2824" s="35" t="s">
        <v>1438</v>
      </c>
      <c r="C2824" s="8" t="s">
        <v>6076</v>
      </c>
      <c r="D2824" s="8">
        <v>60738</v>
      </c>
      <c r="E2824" s="8" t="s">
        <v>1437</v>
      </c>
      <c r="F2824" s="8">
        <v>0</v>
      </c>
      <c r="G2824" s="8">
        <v>13.01</v>
      </c>
      <c r="H2824" s="8">
        <v>13.469280000000001</v>
      </c>
      <c r="I2824" s="8">
        <v>0</v>
      </c>
    </row>
    <row r="2825" spans="1:9" ht="28.5">
      <c r="A2825" s="8" t="s">
        <v>1670</v>
      </c>
      <c r="B2825" s="35" t="s">
        <v>1671</v>
      </c>
      <c r="C2825" s="8" t="s">
        <v>6076</v>
      </c>
      <c r="D2825" s="8">
        <v>0</v>
      </c>
      <c r="E2825" s="8" t="s">
        <v>1670</v>
      </c>
      <c r="F2825" s="8">
        <v>0</v>
      </c>
      <c r="G2825" s="8">
        <v>16.43</v>
      </c>
      <c r="H2825" s="8">
        <v>16.425000000000001</v>
      </c>
      <c r="I2825" s="8" t="s">
        <v>7113</v>
      </c>
    </row>
    <row r="2826" spans="1:9">
      <c r="A2826" s="8" t="s">
        <v>1425</v>
      </c>
      <c r="B2826" s="35" t="s">
        <v>1426</v>
      </c>
      <c r="C2826" s="8" t="s">
        <v>6076</v>
      </c>
      <c r="D2826" s="8" t="s">
        <v>7024</v>
      </c>
      <c r="E2826" s="8" t="s">
        <v>1425</v>
      </c>
      <c r="F2826" s="8">
        <v>0</v>
      </c>
      <c r="G2826" s="8">
        <v>12.7</v>
      </c>
      <c r="H2826" s="8">
        <v>12.7</v>
      </c>
      <c r="I2826" s="8">
        <v>0</v>
      </c>
    </row>
    <row r="2827" spans="1:9" ht="28.5">
      <c r="A2827" s="8" t="s">
        <v>323</v>
      </c>
      <c r="B2827" s="35" t="s">
        <v>324</v>
      </c>
      <c r="C2827" s="8" t="s">
        <v>6076</v>
      </c>
      <c r="D2827" s="8" t="s">
        <v>6935</v>
      </c>
      <c r="E2827" s="8" t="s">
        <v>323</v>
      </c>
      <c r="F2827" s="8">
        <v>0</v>
      </c>
      <c r="G2827" s="8">
        <v>68.91</v>
      </c>
      <c r="H2827" s="8">
        <v>68.91</v>
      </c>
      <c r="I2827" s="8">
        <v>0</v>
      </c>
    </row>
    <row r="2828" spans="1:9">
      <c r="A2828" s="8" t="s">
        <v>327</v>
      </c>
      <c r="B2828" s="35" t="s">
        <v>328</v>
      </c>
      <c r="C2828" s="8" t="s">
        <v>6076</v>
      </c>
      <c r="D2828" s="8" t="s">
        <v>6937</v>
      </c>
      <c r="E2828" s="8" t="s">
        <v>327</v>
      </c>
      <c r="F2828" s="8">
        <v>0</v>
      </c>
      <c r="G2828" s="8">
        <v>43.29</v>
      </c>
      <c r="H2828" s="8">
        <v>43.29</v>
      </c>
      <c r="I2828" s="8">
        <v>0</v>
      </c>
    </row>
    <row r="2829" spans="1:9" ht="28.5">
      <c r="A2829" s="8" t="s">
        <v>331</v>
      </c>
      <c r="B2829" s="35" t="s">
        <v>332</v>
      </c>
      <c r="C2829" s="8" t="s">
        <v>6076</v>
      </c>
      <c r="D2829" s="8" t="s">
        <v>6939</v>
      </c>
      <c r="E2829" s="8" t="s">
        <v>331</v>
      </c>
      <c r="F2829" s="8">
        <v>0</v>
      </c>
      <c r="G2829" s="8">
        <v>34.409999999999997</v>
      </c>
      <c r="H2829" s="8">
        <v>34.409999999999997</v>
      </c>
      <c r="I2829" s="8">
        <v>0</v>
      </c>
    </row>
    <row r="2830" spans="1:9">
      <c r="A2830" s="8">
        <v>112553</v>
      </c>
      <c r="B2830" s="35" t="s">
        <v>4924</v>
      </c>
      <c r="C2830" s="8" t="s">
        <v>4676</v>
      </c>
      <c r="D2830" s="8">
        <v>333899</v>
      </c>
      <c r="E2830" s="8">
        <v>112553</v>
      </c>
      <c r="F2830" s="8">
        <v>0</v>
      </c>
      <c r="G2830" s="8">
        <v>0.08</v>
      </c>
      <c r="H2830" s="8">
        <v>8.4400000000000003E-2</v>
      </c>
      <c r="I2830" s="8" t="s">
        <v>4768</v>
      </c>
    </row>
    <row r="2831" spans="1:9">
      <c r="A2831" s="8" t="s">
        <v>10555</v>
      </c>
      <c r="B2831" s="35" t="s">
        <v>10556</v>
      </c>
      <c r="C2831" s="8" t="s">
        <v>4676</v>
      </c>
      <c r="D2831" s="8">
        <v>0</v>
      </c>
      <c r="E2831" s="8" t="s">
        <v>10555</v>
      </c>
      <c r="F2831" s="8">
        <v>0</v>
      </c>
      <c r="G2831" s="8">
        <v>0</v>
      </c>
      <c r="H2831" s="8">
        <v>0</v>
      </c>
      <c r="I2831" s="8" t="s">
        <v>10554</v>
      </c>
    </row>
    <row r="2832" spans="1:9" ht="28.5">
      <c r="A2832" s="8" t="s">
        <v>431</v>
      </c>
      <c r="B2832" s="35" t="s">
        <v>432</v>
      </c>
      <c r="C2832" s="8" t="s">
        <v>6076</v>
      </c>
      <c r="D2832" s="8" t="s">
        <v>6944</v>
      </c>
      <c r="E2832" s="8" t="s">
        <v>431</v>
      </c>
      <c r="F2832" s="8">
        <v>0</v>
      </c>
      <c r="G2832" s="8">
        <v>10.4</v>
      </c>
      <c r="H2832" s="8">
        <v>0</v>
      </c>
      <c r="I2832" s="8">
        <v>0</v>
      </c>
    </row>
    <row r="2833" spans="1:9">
      <c r="A2833" s="8" t="s">
        <v>12420</v>
      </c>
      <c r="B2833" s="8" t="s">
        <v>12421</v>
      </c>
      <c r="C2833" s="8" t="s">
        <v>4676</v>
      </c>
      <c r="D2833" s="8">
        <v>0</v>
      </c>
      <c r="E2833" s="8" t="s">
        <v>12420</v>
      </c>
      <c r="F2833" s="8">
        <v>0</v>
      </c>
      <c r="G2833" s="8">
        <v>0</v>
      </c>
      <c r="H2833" s="8">
        <v>0</v>
      </c>
      <c r="I2833" s="8" t="s">
        <v>4768</v>
      </c>
    </row>
    <row r="2834" spans="1:9">
      <c r="A2834" s="8" t="s">
        <v>12378</v>
      </c>
      <c r="B2834" s="8" t="s">
        <v>12379</v>
      </c>
      <c r="C2834" s="8" t="s">
        <v>6076</v>
      </c>
      <c r="D2834" s="8">
        <v>0</v>
      </c>
      <c r="E2834" s="8" t="s">
        <v>12378</v>
      </c>
      <c r="F2834" s="8">
        <v>0</v>
      </c>
      <c r="G2834" s="8">
        <v>0</v>
      </c>
      <c r="H2834" s="8">
        <v>0</v>
      </c>
      <c r="I2834" s="8">
        <v>0</v>
      </c>
    </row>
    <row r="2835" spans="1:9">
      <c r="A2835" s="8" t="s">
        <v>1001</v>
      </c>
      <c r="B2835" s="8" t="s">
        <v>1002</v>
      </c>
      <c r="C2835" s="8" t="s">
        <v>4676</v>
      </c>
      <c r="D2835" s="8">
        <v>0</v>
      </c>
      <c r="E2835" s="8" t="s">
        <v>1001</v>
      </c>
      <c r="F2835" s="8">
        <v>0</v>
      </c>
      <c r="G2835" s="8">
        <v>0</v>
      </c>
      <c r="H2835" s="8">
        <v>0.25</v>
      </c>
      <c r="I2835" s="8">
        <v>0</v>
      </c>
    </row>
    <row r="2836" spans="1:9">
      <c r="A2836" s="8" t="s">
        <v>1722</v>
      </c>
      <c r="B2836" s="8" t="s">
        <v>1723</v>
      </c>
      <c r="C2836" s="8" t="s">
        <v>4676</v>
      </c>
      <c r="D2836" s="8">
        <v>0</v>
      </c>
      <c r="E2836" s="8" t="s">
        <v>1722</v>
      </c>
      <c r="F2836" s="8">
        <v>0</v>
      </c>
      <c r="G2836" s="8">
        <v>0.05</v>
      </c>
      <c r="H2836" s="8">
        <v>5.3999999999999999E-2</v>
      </c>
      <c r="I2836" s="8">
        <v>0</v>
      </c>
    </row>
    <row r="2837" spans="1:9">
      <c r="A2837" s="8" t="s">
        <v>1445</v>
      </c>
      <c r="B2837" s="8" t="s">
        <v>1446</v>
      </c>
      <c r="C2837" s="8" t="s">
        <v>6076</v>
      </c>
      <c r="D2837" s="8" t="s">
        <v>7030</v>
      </c>
      <c r="E2837" s="8" t="s">
        <v>1445</v>
      </c>
      <c r="F2837" s="8">
        <v>0</v>
      </c>
      <c r="G2837" s="8">
        <v>5.38</v>
      </c>
      <c r="H2837" s="8">
        <v>5.3788400000000003</v>
      </c>
      <c r="I2837" s="8">
        <v>0</v>
      </c>
    </row>
    <row r="2838" spans="1:9">
      <c r="A2838" s="8" t="s">
        <v>1449</v>
      </c>
      <c r="B2838" s="8" t="s">
        <v>1450</v>
      </c>
      <c r="C2838" s="8" t="s">
        <v>6076</v>
      </c>
      <c r="D2838" s="8" t="s">
        <v>7032</v>
      </c>
      <c r="E2838" s="8" t="s">
        <v>1449</v>
      </c>
      <c r="F2838" s="8">
        <v>0</v>
      </c>
      <c r="G2838" s="8">
        <v>6.45</v>
      </c>
      <c r="H2838" s="8">
        <v>0</v>
      </c>
      <c r="I2838" s="8">
        <v>0</v>
      </c>
    </row>
    <row r="2839" spans="1:9">
      <c r="A2839" s="8" t="s">
        <v>12915</v>
      </c>
      <c r="B2839" s="8" t="s">
        <v>6135</v>
      </c>
      <c r="C2839" s="8" t="s">
        <v>4676</v>
      </c>
      <c r="D2839" s="8" t="s">
        <v>12916</v>
      </c>
      <c r="E2839" s="8" t="s">
        <v>12915</v>
      </c>
      <c r="F2839" s="8">
        <v>0</v>
      </c>
      <c r="G2839" s="8">
        <v>1.01</v>
      </c>
      <c r="H2839" s="8">
        <v>1.0097</v>
      </c>
      <c r="I2839" s="8" t="s">
        <v>6097</v>
      </c>
    </row>
    <row r="2840" spans="1:9">
      <c r="A2840" s="8" t="s">
        <v>13384</v>
      </c>
      <c r="B2840" s="8" t="s">
        <v>13385</v>
      </c>
      <c r="C2840" s="8" t="s">
        <v>4676</v>
      </c>
      <c r="D2840" s="8">
        <v>0</v>
      </c>
      <c r="E2840" s="8" t="s">
        <v>13384</v>
      </c>
      <c r="F2840" s="8">
        <v>0</v>
      </c>
      <c r="G2840" s="8">
        <v>0</v>
      </c>
      <c r="H2840" s="8">
        <v>5.0000000000000002E-5</v>
      </c>
      <c r="I2840" s="8">
        <v>0</v>
      </c>
    </row>
    <row r="2841" spans="1:9">
      <c r="A2841" s="8" t="s">
        <v>1728</v>
      </c>
      <c r="B2841" s="8" t="s">
        <v>1729</v>
      </c>
      <c r="C2841" s="8" t="s">
        <v>4676</v>
      </c>
      <c r="D2841" s="8">
        <v>0</v>
      </c>
      <c r="E2841" s="8" t="s">
        <v>1728</v>
      </c>
      <c r="F2841" s="8">
        <v>0</v>
      </c>
      <c r="G2841" s="8">
        <v>0.06</v>
      </c>
      <c r="H2841" s="8">
        <v>0</v>
      </c>
      <c r="I2841" s="8">
        <v>0</v>
      </c>
    </row>
    <row r="2842" spans="1:9">
      <c r="A2842" s="8" t="s">
        <v>13380</v>
      </c>
      <c r="B2842" s="8" t="s">
        <v>13381</v>
      </c>
      <c r="C2842" s="8" t="s">
        <v>4676</v>
      </c>
      <c r="D2842" s="8">
        <v>0</v>
      </c>
      <c r="E2842" s="8" t="s">
        <v>13380</v>
      </c>
      <c r="F2842" s="8">
        <v>0</v>
      </c>
      <c r="G2842" s="8">
        <v>0</v>
      </c>
      <c r="H2842" s="8">
        <v>5.0000000000000002E-5</v>
      </c>
      <c r="I2842" s="8">
        <v>0</v>
      </c>
    </row>
    <row r="2843" spans="1:9">
      <c r="A2843" s="8" t="s">
        <v>1447</v>
      </c>
      <c r="B2843" s="8" t="s">
        <v>1448</v>
      </c>
      <c r="C2843" s="8" t="s">
        <v>6076</v>
      </c>
      <c r="D2843" s="8" t="s">
        <v>7031</v>
      </c>
      <c r="E2843" s="8" t="s">
        <v>1447</v>
      </c>
      <c r="F2843" s="8">
        <v>0</v>
      </c>
      <c r="G2843" s="8">
        <v>11.11</v>
      </c>
      <c r="H2843" s="8">
        <v>11.7</v>
      </c>
      <c r="I2843" s="8">
        <v>0</v>
      </c>
    </row>
    <row r="2844" spans="1:9">
      <c r="A2844" s="8" t="s">
        <v>1750</v>
      </c>
      <c r="B2844" s="8" t="s">
        <v>1751</v>
      </c>
      <c r="C2844" s="8" t="s">
        <v>6076</v>
      </c>
      <c r="D2844" s="8">
        <v>5090474747</v>
      </c>
      <c r="E2844" s="8" t="s">
        <v>1750</v>
      </c>
      <c r="F2844" s="8">
        <v>0</v>
      </c>
      <c r="G2844" s="8">
        <v>0.51</v>
      </c>
      <c r="H2844" s="8">
        <v>0.50126999999999999</v>
      </c>
      <c r="I2844" s="8">
        <v>0</v>
      </c>
    </row>
    <row r="2845" spans="1:9">
      <c r="A2845" s="8">
        <v>300000374</v>
      </c>
      <c r="B2845" s="8" t="s">
        <v>8106</v>
      </c>
      <c r="C2845" s="8" t="s">
        <v>4676</v>
      </c>
      <c r="D2845" s="8">
        <v>0</v>
      </c>
      <c r="E2845" s="8">
        <v>300000374</v>
      </c>
      <c r="F2845" s="8">
        <v>0</v>
      </c>
      <c r="G2845" s="8">
        <v>2.86</v>
      </c>
      <c r="H2845" s="8">
        <v>0</v>
      </c>
      <c r="I2845" s="8">
        <v>0</v>
      </c>
    </row>
    <row r="2846" spans="1:9">
      <c r="A2846" s="8">
        <v>112554</v>
      </c>
      <c r="B2846" s="35" t="s">
        <v>4925</v>
      </c>
      <c r="C2846" s="8" t="s">
        <v>4676</v>
      </c>
      <c r="D2846" s="8">
        <v>409475</v>
      </c>
      <c r="E2846" s="8">
        <v>112554</v>
      </c>
      <c r="F2846" s="8">
        <v>0</v>
      </c>
      <c r="G2846" s="8">
        <v>0</v>
      </c>
      <c r="H2846" s="8">
        <v>0</v>
      </c>
      <c r="I2846" s="8">
        <v>0</v>
      </c>
    </row>
    <row r="2847" spans="1:9">
      <c r="A2847" s="8">
        <v>112307</v>
      </c>
      <c r="B2847" s="35" t="s">
        <v>4819</v>
      </c>
      <c r="C2847" s="8" t="s">
        <v>4676</v>
      </c>
      <c r="D2847" s="8">
        <v>629087</v>
      </c>
      <c r="E2847" s="8">
        <v>112307</v>
      </c>
      <c r="F2847" s="8">
        <v>0</v>
      </c>
      <c r="G2847" s="8">
        <v>0.09</v>
      </c>
      <c r="H2847" s="8">
        <v>6.6729999999999998E-2</v>
      </c>
      <c r="I2847" s="8" t="s">
        <v>4740</v>
      </c>
    </row>
    <row r="2848" spans="1:9" ht="28.5">
      <c r="A2848" s="8">
        <v>120110022</v>
      </c>
      <c r="B2848" s="35" t="s">
        <v>4627</v>
      </c>
      <c r="C2848" s="8" t="s">
        <v>4676</v>
      </c>
      <c r="D2848" s="8">
        <v>416792</v>
      </c>
      <c r="E2848" s="8">
        <v>120110022</v>
      </c>
      <c r="F2848" s="8">
        <v>0</v>
      </c>
      <c r="G2848" s="8">
        <v>1.55</v>
      </c>
      <c r="H2848" s="8">
        <v>0</v>
      </c>
      <c r="I2848" s="8" t="s">
        <v>2055</v>
      </c>
    </row>
    <row r="2849" spans="1:9">
      <c r="A2849" s="8" t="s">
        <v>1748</v>
      </c>
      <c r="B2849" s="35" t="s">
        <v>1749</v>
      </c>
      <c r="C2849" s="8" t="s">
        <v>4676</v>
      </c>
      <c r="D2849" s="8">
        <v>0</v>
      </c>
      <c r="E2849" s="8" t="s">
        <v>1748</v>
      </c>
      <c r="F2849" s="8">
        <v>0</v>
      </c>
      <c r="G2849" s="8">
        <v>0.01</v>
      </c>
      <c r="H2849" s="8">
        <v>6.4999999999999997E-3</v>
      </c>
      <c r="I2849" s="8">
        <v>0</v>
      </c>
    </row>
    <row r="2850" spans="1:9">
      <c r="A2850" s="8">
        <v>151100024</v>
      </c>
      <c r="B2850" s="35" t="s">
        <v>3155</v>
      </c>
      <c r="C2850" s="8" t="s">
        <v>4676</v>
      </c>
      <c r="D2850" s="8" t="s">
        <v>6442</v>
      </c>
      <c r="E2850" s="8">
        <v>151100024</v>
      </c>
      <c r="F2850" s="8">
        <v>0</v>
      </c>
      <c r="G2850" s="8">
        <v>0.14000000000000001</v>
      </c>
      <c r="H2850" s="8">
        <v>0.39850999999999998</v>
      </c>
      <c r="I2850" s="8" t="s">
        <v>2412</v>
      </c>
    </row>
    <row r="2851" spans="1:9" ht="28.5">
      <c r="A2851" s="8">
        <v>238010209</v>
      </c>
      <c r="B2851" s="35" t="s">
        <v>7556</v>
      </c>
      <c r="C2851" s="8" t="s">
        <v>4676</v>
      </c>
      <c r="D2851" s="8">
        <v>25163</v>
      </c>
      <c r="E2851" s="8">
        <v>238010209</v>
      </c>
      <c r="F2851" s="8">
        <v>0</v>
      </c>
      <c r="G2851" s="8">
        <v>0</v>
      </c>
      <c r="H2851" s="8">
        <v>0</v>
      </c>
      <c r="I2851" s="8" t="s">
        <v>7532</v>
      </c>
    </row>
    <row r="2852" spans="1:9">
      <c r="A2852" s="8" t="s">
        <v>1618</v>
      </c>
      <c r="B2852" s="35" t="s">
        <v>1619</v>
      </c>
      <c r="C2852" s="8" t="s">
        <v>6076</v>
      </c>
      <c r="D2852" s="8" t="s">
        <v>7090</v>
      </c>
      <c r="E2852" s="8" t="s">
        <v>1618</v>
      </c>
      <c r="F2852" s="8">
        <v>0</v>
      </c>
      <c r="G2852" s="8">
        <v>42.11</v>
      </c>
      <c r="H2852" s="8">
        <v>0</v>
      </c>
      <c r="I2852" s="8">
        <v>0</v>
      </c>
    </row>
    <row r="2853" spans="1:9" ht="28.5">
      <c r="A2853" s="8" t="s">
        <v>947</v>
      </c>
      <c r="B2853" s="35" t="s">
        <v>948</v>
      </c>
      <c r="C2853" s="8" t="s">
        <v>6076</v>
      </c>
      <c r="D2853" s="8" t="s">
        <v>6985</v>
      </c>
      <c r="E2853" s="8" t="s">
        <v>947</v>
      </c>
      <c r="F2853" s="8">
        <v>0</v>
      </c>
      <c r="G2853" s="8">
        <v>0</v>
      </c>
      <c r="H2853" s="8">
        <v>0</v>
      </c>
      <c r="I2853" s="8" t="s">
        <v>6926</v>
      </c>
    </row>
    <row r="2854" spans="1:9">
      <c r="A2854" s="8">
        <v>300000272</v>
      </c>
      <c r="B2854" s="35" t="s">
        <v>8003</v>
      </c>
      <c r="C2854" s="8" t="s">
        <v>4676</v>
      </c>
      <c r="D2854" s="8">
        <v>0</v>
      </c>
      <c r="E2854" s="8">
        <v>300000272</v>
      </c>
      <c r="F2854" s="8">
        <v>0</v>
      </c>
      <c r="G2854" s="8">
        <v>0.01</v>
      </c>
      <c r="H2854" s="8">
        <v>1.1949999999999999E-2</v>
      </c>
      <c r="I2854" s="8">
        <v>0</v>
      </c>
    </row>
    <row r="2855" spans="1:9">
      <c r="A2855" s="8">
        <v>112535</v>
      </c>
      <c r="B2855" s="8" t="s">
        <v>4911</v>
      </c>
      <c r="C2855" s="8" t="s">
        <v>4676</v>
      </c>
      <c r="D2855" s="8">
        <v>315029</v>
      </c>
      <c r="E2855" s="8">
        <v>112535</v>
      </c>
      <c r="F2855" s="8">
        <v>0</v>
      </c>
      <c r="G2855" s="8">
        <v>0</v>
      </c>
      <c r="H2855" s="8">
        <v>0</v>
      </c>
      <c r="I2855" s="8" t="s">
        <v>4755</v>
      </c>
    </row>
    <row r="2856" spans="1:9">
      <c r="A2856" s="8" t="s">
        <v>1535</v>
      </c>
      <c r="B2856" s="35" t="s">
        <v>1536</v>
      </c>
      <c r="C2856" s="8" t="s">
        <v>6076</v>
      </c>
      <c r="D2856" s="8" t="s">
        <v>7067</v>
      </c>
      <c r="E2856" s="8" t="s">
        <v>1535</v>
      </c>
      <c r="F2856" s="8">
        <v>0</v>
      </c>
      <c r="G2856" s="8">
        <v>11.5</v>
      </c>
      <c r="H2856" s="8">
        <v>0</v>
      </c>
      <c r="I2856" s="8">
        <v>0</v>
      </c>
    </row>
    <row r="2857" spans="1:9">
      <c r="A2857" s="8">
        <v>300000331</v>
      </c>
      <c r="B2857" s="35" t="s">
        <v>8066</v>
      </c>
      <c r="C2857" s="8" t="s">
        <v>4676</v>
      </c>
      <c r="D2857" s="8">
        <v>0</v>
      </c>
      <c r="E2857" s="8">
        <v>300000331</v>
      </c>
      <c r="F2857" s="8">
        <v>0</v>
      </c>
      <c r="G2857" s="8">
        <v>0.08</v>
      </c>
      <c r="H2857" s="8">
        <v>0.08</v>
      </c>
      <c r="I2857" s="8">
        <v>0</v>
      </c>
    </row>
    <row r="2858" spans="1:9">
      <c r="A2858" s="8">
        <v>300000347</v>
      </c>
      <c r="B2858" s="35" t="s">
        <v>8081</v>
      </c>
      <c r="C2858" s="8" t="s">
        <v>4676</v>
      </c>
      <c r="D2858" s="8">
        <v>22036</v>
      </c>
      <c r="E2858" s="8">
        <v>300000347</v>
      </c>
      <c r="F2858" s="8">
        <v>0</v>
      </c>
      <c r="G2858" s="8">
        <v>0.08</v>
      </c>
      <c r="H2858" s="8">
        <v>0.08</v>
      </c>
      <c r="I2858" s="8" t="s">
        <v>8034</v>
      </c>
    </row>
    <row r="2859" spans="1:9">
      <c r="A2859" s="8" t="s">
        <v>618</v>
      </c>
      <c r="B2859" s="35" t="s">
        <v>619</v>
      </c>
      <c r="C2859" s="8" t="s">
        <v>6076</v>
      </c>
      <c r="D2859" s="8">
        <v>199698</v>
      </c>
      <c r="E2859" s="8" t="s">
        <v>618</v>
      </c>
      <c r="F2859" s="8">
        <v>0</v>
      </c>
      <c r="G2859" s="8">
        <v>4.5999999999999996</v>
      </c>
      <c r="H2859" s="8">
        <v>4.5031000000000008</v>
      </c>
      <c r="I2859" s="8">
        <v>0</v>
      </c>
    </row>
    <row r="2860" spans="1:9">
      <c r="A2860" s="8">
        <v>210510010</v>
      </c>
      <c r="B2860" s="35" t="s">
        <v>7367</v>
      </c>
      <c r="C2860" s="8" t="s">
        <v>4676</v>
      </c>
      <c r="D2860" s="8">
        <v>91022301</v>
      </c>
      <c r="E2860" s="8">
        <v>210510010</v>
      </c>
      <c r="F2860" s="8">
        <v>0</v>
      </c>
      <c r="G2860" s="8">
        <v>0.16</v>
      </c>
      <c r="H2860" s="8">
        <v>0</v>
      </c>
      <c r="I2860" s="8">
        <v>0</v>
      </c>
    </row>
    <row r="2861" spans="1:9">
      <c r="A2861" s="8" t="s">
        <v>13422</v>
      </c>
      <c r="B2861" s="35" t="s">
        <v>13423</v>
      </c>
      <c r="C2861" s="8" t="s">
        <v>6076</v>
      </c>
      <c r="D2861" s="8">
        <v>0</v>
      </c>
      <c r="E2861" s="8" t="s">
        <v>13422</v>
      </c>
      <c r="F2861" s="8">
        <v>0</v>
      </c>
      <c r="G2861" s="8">
        <v>3.62</v>
      </c>
      <c r="H2861" s="8">
        <v>3.62</v>
      </c>
      <c r="I2861" s="8">
        <v>0</v>
      </c>
    </row>
    <row r="2862" spans="1:9">
      <c r="A2862" s="8">
        <v>300000349</v>
      </c>
      <c r="B2862" s="35" t="s">
        <v>8083</v>
      </c>
      <c r="C2862" s="8" t="s">
        <v>4676</v>
      </c>
      <c r="D2862" s="8">
        <v>8001254182</v>
      </c>
      <c r="E2862" s="8">
        <v>300000349</v>
      </c>
      <c r="F2862" s="8">
        <v>0</v>
      </c>
      <c r="G2862" s="8">
        <v>0.09</v>
      </c>
      <c r="H2862" s="8">
        <v>0</v>
      </c>
      <c r="I2862" s="8">
        <v>0</v>
      </c>
    </row>
    <row r="2863" spans="1:9">
      <c r="A2863" s="8" t="s">
        <v>1744</v>
      </c>
      <c r="B2863" s="35" t="s">
        <v>1745</v>
      </c>
      <c r="C2863" s="8" t="s">
        <v>4676</v>
      </c>
      <c r="D2863" s="8">
        <v>0</v>
      </c>
      <c r="E2863" s="8" t="s">
        <v>1744</v>
      </c>
      <c r="F2863" s="8">
        <v>0</v>
      </c>
      <c r="G2863" s="8">
        <v>0.48</v>
      </c>
      <c r="H2863" s="8">
        <v>0</v>
      </c>
      <c r="I2863" s="8">
        <v>0</v>
      </c>
    </row>
    <row r="2864" spans="1:9">
      <c r="A2864" s="8" t="s">
        <v>1746</v>
      </c>
      <c r="B2864" s="35" t="s">
        <v>1747</v>
      </c>
      <c r="C2864" s="8" t="s">
        <v>4676</v>
      </c>
      <c r="D2864" s="8">
        <v>0</v>
      </c>
      <c r="E2864" s="8" t="s">
        <v>1746</v>
      </c>
      <c r="F2864" s="8">
        <v>0</v>
      </c>
      <c r="G2864" s="8">
        <v>0.25</v>
      </c>
      <c r="H2864" s="8">
        <v>0</v>
      </c>
      <c r="I2864" s="8">
        <v>0</v>
      </c>
    </row>
    <row r="2865" spans="1:9">
      <c r="A2865" s="8" t="s">
        <v>11228</v>
      </c>
      <c r="B2865" s="35" t="s">
        <v>11229</v>
      </c>
      <c r="C2865" s="8" t="s">
        <v>6076</v>
      </c>
      <c r="D2865" s="8">
        <v>0</v>
      </c>
      <c r="E2865" s="8" t="s">
        <v>11228</v>
      </c>
      <c r="F2865" s="8">
        <v>0</v>
      </c>
      <c r="G2865" s="8">
        <v>5.5</v>
      </c>
      <c r="H2865" s="8">
        <v>5.5</v>
      </c>
      <c r="I2865" s="8">
        <v>0</v>
      </c>
    </row>
    <row r="2866" spans="1:9">
      <c r="A2866" s="8" t="s">
        <v>654</v>
      </c>
      <c r="B2866" s="35" t="s">
        <v>655</v>
      </c>
      <c r="C2866" s="8" t="s">
        <v>6076</v>
      </c>
      <c r="D2866" s="8">
        <v>0</v>
      </c>
      <c r="E2866" s="8" t="s">
        <v>654</v>
      </c>
      <c r="F2866" s="8">
        <v>0</v>
      </c>
      <c r="G2866" s="8">
        <v>0</v>
      </c>
      <c r="H2866" s="8">
        <v>0</v>
      </c>
      <c r="I2866" s="8">
        <v>0</v>
      </c>
    </row>
    <row r="2867" spans="1:9" ht="28.5">
      <c r="A2867" s="8" t="s">
        <v>1537</v>
      </c>
      <c r="B2867" s="35" t="s">
        <v>1538</v>
      </c>
      <c r="C2867" s="8" t="s">
        <v>6076</v>
      </c>
      <c r="D2867" s="8" t="s">
        <v>7068</v>
      </c>
      <c r="E2867" s="8" t="s">
        <v>1537</v>
      </c>
      <c r="F2867" s="8">
        <v>0</v>
      </c>
      <c r="G2867" s="8">
        <v>32.81</v>
      </c>
      <c r="H2867" s="8">
        <v>10.92</v>
      </c>
      <c r="I2867" s="8">
        <v>0</v>
      </c>
    </row>
    <row r="2868" spans="1:9">
      <c r="A2868" s="8">
        <v>211510001</v>
      </c>
      <c r="B2868" s="35" t="s">
        <v>7374</v>
      </c>
      <c r="C2868" s="8" t="s">
        <v>4676</v>
      </c>
      <c r="D2868" s="8">
        <v>3047334</v>
      </c>
      <c r="E2868" s="8">
        <v>211510001</v>
      </c>
      <c r="F2868" s="8">
        <v>0</v>
      </c>
      <c r="G2868" s="8">
        <v>0.01</v>
      </c>
      <c r="H2868" s="8">
        <v>0.01</v>
      </c>
      <c r="I2868" s="8" t="s">
        <v>7373</v>
      </c>
    </row>
    <row r="2869" spans="1:9" ht="28.5">
      <c r="A2869" s="8">
        <v>150000065</v>
      </c>
      <c r="B2869" s="35" t="s">
        <v>3064</v>
      </c>
      <c r="C2869" s="8" t="s">
        <v>4676</v>
      </c>
      <c r="D2869" s="8" t="s">
        <v>6308</v>
      </c>
      <c r="E2869" s="8">
        <v>150000065</v>
      </c>
      <c r="F2869" s="8">
        <v>0</v>
      </c>
      <c r="G2869" s="8">
        <v>0.04</v>
      </c>
      <c r="H2869" s="8">
        <v>6.9589999999999999E-2</v>
      </c>
      <c r="I2869" s="8" t="s">
        <v>2412</v>
      </c>
    </row>
    <row r="2870" spans="1:9">
      <c r="A2870" s="8">
        <v>127110001</v>
      </c>
      <c r="B2870" s="35" t="s">
        <v>5476</v>
      </c>
      <c r="C2870" s="8" t="s">
        <v>4676</v>
      </c>
      <c r="D2870" s="8">
        <v>88131965</v>
      </c>
      <c r="E2870" s="8">
        <v>127110001</v>
      </c>
      <c r="F2870" s="8">
        <v>0</v>
      </c>
      <c r="G2870" s="8">
        <v>0</v>
      </c>
      <c r="H2870" s="8">
        <v>0</v>
      </c>
      <c r="I2870" s="8">
        <v>0</v>
      </c>
    </row>
    <row r="2871" spans="1:9">
      <c r="A2871" s="8" t="s">
        <v>139</v>
      </c>
      <c r="B2871" s="35" t="s">
        <v>140</v>
      </c>
      <c r="C2871" s="8" t="s">
        <v>6076</v>
      </c>
      <c r="D2871" s="8">
        <v>0</v>
      </c>
      <c r="E2871" s="8" t="s">
        <v>139</v>
      </c>
      <c r="F2871" s="8">
        <v>0</v>
      </c>
      <c r="G2871" s="8">
        <v>29.8</v>
      </c>
      <c r="H2871" s="8">
        <v>26.672549999999998</v>
      </c>
      <c r="I2871" s="8">
        <v>0</v>
      </c>
    </row>
    <row r="2872" spans="1:9" ht="28.5">
      <c r="A2872" s="8">
        <v>355100008</v>
      </c>
      <c r="B2872" s="35" t="s">
        <v>3252</v>
      </c>
      <c r="C2872" s="8" t="s">
        <v>4676</v>
      </c>
      <c r="D2872" s="8" t="s">
        <v>8592</v>
      </c>
      <c r="E2872" s="8">
        <v>355100008</v>
      </c>
      <c r="F2872" s="8">
        <v>0</v>
      </c>
      <c r="G2872" s="8">
        <v>0.03</v>
      </c>
      <c r="H2872" s="8">
        <v>3.4790000000000001E-2</v>
      </c>
      <c r="I2872" s="8" t="s">
        <v>8593</v>
      </c>
    </row>
    <row r="2873" spans="1:9" ht="28.5">
      <c r="A2873" s="8" t="s">
        <v>440</v>
      </c>
      <c r="B2873" s="35" t="s">
        <v>441</v>
      </c>
      <c r="C2873" s="8" t="s">
        <v>6076</v>
      </c>
      <c r="D2873" s="8">
        <v>5090473868</v>
      </c>
      <c r="E2873" s="8" t="s">
        <v>440</v>
      </c>
      <c r="F2873" s="8">
        <v>0</v>
      </c>
      <c r="G2873" s="8">
        <v>7.6</v>
      </c>
      <c r="H2873" s="8">
        <v>7.601</v>
      </c>
      <c r="I2873" s="8">
        <v>0</v>
      </c>
    </row>
    <row r="2874" spans="1:9">
      <c r="A2874" s="8" t="s">
        <v>650</v>
      </c>
      <c r="B2874" s="35" t="s">
        <v>651</v>
      </c>
      <c r="C2874" s="8" t="s">
        <v>6076</v>
      </c>
      <c r="D2874" s="8">
        <v>860000488</v>
      </c>
      <c r="E2874" s="8" t="s">
        <v>650</v>
      </c>
      <c r="F2874" s="8">
        <v>0</v>
      </c>
      <c r="G2874" s="8">
        <v>0</v>
      </c>
      <c r="H2874" s="8">
        <v>0</v>
      </c>
      <c r="I2874" s="8">
        <v>0</v>
      </c>
    </row>
    <row r="2875" spans="1:9">
      <c r="A2875" s="8">
        <v>112569</v>
      </c>
      <c r="B2875" s="35" t="s">
        <v>4934</v>
      </c>
      <c r="C2875" s="8" t="s">
        <v>4676</v>
      </c>
      <c r="D2875" s="8">
        <v>180282</v>
      </c>
      <c r="E2875" s="8">
        <v>112569</v>
      </c>
      <c r="F2875" s="8">
        <v>0</v>
      </c>
      <c r="G2875" s="8">
        <v>0</v>
      </c>
      <c r="H2875" s="8">
        <v>0</v>
      </c>
      <c r="I2875" s="8" t="s">
        <v>4795</v>
      </c>
    </row>
    <row r="2876" spans="1:9" ht="28.5">
      <c r="A2876" s="8">
        <v>112577</v>
      </c>
      <c r="B2876" s="35" t="s">
        <v>4941</v>
      </c>
      <c r="C2876" s="8" t="s">
        <v>4676</v>
      </c>
      <c r="D2876" s="8">
        <v>396756</v>
      </c>
      <c r="E2876" s="8">
        <v>112577</v>
      </c>
      <c r="F2876" s="8">
        <v>0</v>
      </c>
      <c r="G2876" s="8">
        <v>0.37</v>
      </c>
      <c r="H2876" s="8">
        <v>0.36810000000000004</v>
      </c>
      <c r="I2876" s="8" t="s">
        <v>4740</v>
      </c>
    </row>
    <row r="2877" spans="1:9" ht="28.5">
      <c r="A2877" s="8" t="s">
        <v>13987</v>
      </c>
      <c r="B2877" s="35" t="s">
        <v>13988</v>
      </c>
      <c r="C2877" s="8" t="s">
        <v>6076</v>
      </c>
      <c r="D2877" s="8">
        <v>0</v>
      </c>
      <c r="E2877" s="8" t="s">
        <v>13987</v>
      </c>
      <c r="F2877" s="8">
        <v>0</v>
      </c>
      <c r="G2877" s="8">
        <v>0.01</v>
      </c>
      <c r="H2877" s="8">
        <v>5.0000000000000001E-3</v>
      </c>
      <c r="I2877" s="8">
        <v>0</v>
      </c>
    </row>
    <row r="2878" spans="1:9" ht="28.5">
      <c r="A2878" s="8" t="s">
        <v>13989</v>
      </c>
      <c r="B2878" s="35" t="s">
        <v>13990</v>
      </c>
      <c r="C2878" s="8" t="s">
        <v>6076</v>
      </c>
      <c r="D2878" s="8">
        <v>0</v>
      </c>
      <c r="E2878" s="8" t="s">
        <v>13989</v>
      </c>
      <c r="F2878" s="8">
        <v>0</v>
      </c>
      <c r="G2878" s="8">
        <v>0.01</v>
      </c>
      <c r="H2878" s="8">
        <v>5.0000000000000001E-3</v>
      </c>
      <c r="I2878" s="8">
        <v>0</v>
      </c>
    </row>
    <row r="2879" spans="1:9">
      <c r="A2879" s="8" t="s">
        <v>1756</v>
      </c>
      <c r="B2879" s="35" t="s">
        <v>1757</v>
      </c>
      <c r="C2879" s="8" t="s">
        <v>7117</v>
      </c>
      <c r="D2879" s="8">
        <v>2500</v>
      </c>
      <c r="E2879" s="8" t="s">
        <v>1756</v>
      </c>
      <c r="F2879" s="8">
        <v>0</v>
      </c>
      <c r="G2879" s="8">
        <v>0.13</v>
      </c>
      <c r="H2879" s="8">
        <v>0.12504999999999999</v>
      </c>
      <c r="I2879" s="8">
        <v>0</v>
      </c>
    </row>
    <row r="2880" spans="1:9">
      <c r="A2880" s="8" t="s">
        <v>1736</v>
      </c>
      <c r="B2880" s="35" t="s">
        <v>1737</v>
      </c>
      <c r="C2880" s="8" t="s">
        <v>4676</v>
      </c>
      <c r="D2880" s="8">
        <v>0</v>
      </c>
      <c r="E2880" s="8" t="s">
        <v>1736</v>
      </c>
      <c r="F2880" s="8">
        <v>0</v>
      </c>
      <c r="G2880" s="8">
        <v>0.08</v>
      </c>
      <c r="H2880" s="8">
        <v>0</v>
      </c>
      <c r="I2880" s="8">
        <v>0</v>
      </c>
    </row>
    <row r="2881" spans="1:9">
      <c r="A2881" s="8">
        <v>112305</v>
      </c>
      <c r="B2881" s="35" t="s">
        <v>4817</v>
      </c>
      <c r="C2881" s="8" t="s">
        <v>4676</v>
      </c>
      <c r="D2881" s="8">
        <v>629294</v>
      </c>
      <c r="E2881" s="8">
        <v>112305</v>
      </c>
      <c r="F2881" s="8">
        <v>0</v>
      </c>
      <c r="G2881" s="8">
        <v>1.41</v>
      </c>
      <c r="H2881" s="8">
        <v>0</v>
      </c>
      <c r="I2881" s="8" t="s">
        <v>4740</v>
      </c>
    </row>
    <row r="2882" spans="1:9" ht="28.5">
      <c r="A2882" s="8" t="s">
        <v>12371</v>
      </c>
      <c r="B2882" s="35" t="s">
        <v>12372</v>
      </c>
      <c r="C2882" s="8" t="s">
        <v>6076</v>
      </c>
      <c r="D2882" s="8">
        <v>76048434</v>
      </c>
      <c r="E2882" s="8" t="s">
        <v>12371</v>
      </c>
      <c r="F2882" s="8">
        <v>0</v>
      </c>
      <c r="G2882" s="8">
        <v>11.09</v>
      </c>
      <c r="H2882" s="8">
        <v>0</v>
      </c>
      <c r="I2882" s="8">
        <v>0</v>
      </c>
    </row>
    <row r="2883" spans="1:9" ht="28.5">
      <c r="A2883" s="8" t="s">
        <v>153</v>
      </c>
      <c r="B2883" s="35" t="s">
        <v>154</v>
      </c>
      <c r="C2883" s="8" t="s">
        <v>6076</v>
      </c>
      <c r="D2883" s="8">
        <v>0</v>
      </c>
      <c r="E2883" s="8" t="s">
        <v>153</v>
      </c>
      <c r="F2883" s="8">
        <v>0</v>
      </c>
      <c r="G2883" s="8">
        <v>24.7</v>
      </c>
      <c r="H2883" s="8">
        <v>22.629930000000002</v>
      </c>
      <c r="I2883" s="8">
        <v>0</v>
      </c>
    </row>
    <row r="2884" spans="1:9">
      <c r="A2884" s="8" t="s">
        <v>1764</v>
      </c>
      <c r="B2884" s="35" t="s">
        <v>1765</v>
      </c>
      <c r="C2884" s="8" t="s">
        <v>7117</v>
      </c>
      <c r="D2884" s="8">
        <v>0</v>
      </c>
      <c r="E2884" s="8" t="s">
        <v>1764</v>
      </c>
      <c r="F2884" s="8">
        <v>0</v>
      </c>
      <c r="G2884" s="8">
        <v>0.05</v>
      </c>
      <c r="H2884" s="8">
        <v>5.3509999999999995E-2</v>
      </c>
      <c r="I2884" s="8">
        <v>0</v>
      </c>
    </row>
    <row r="2885" spans="1:9">
      <c r="A2885" s="8" t="s">
        <v>1760</v>
      </c>
      <c r="B2885" s="35" t="s">
        <v>1761</v>
      </c>
      <c r="C2885" s="8" t="s">
        <v>7117</v>
      </c>
      <c r="D2885" s="8">
        <v>0</v>
      </c>
      <c r="E2885" s="8" t="s">
        <v>1760</v>
      </c>
      <c r="F2885" s="8">
        <v>0</v>
      </c>
      <c r="G2885" s="8">
        <v>0.12</v>
      </c>
      <c r="H2885" s="8">
        <v>0.11784</v>
      </c>
      <c r="I2885" s="8">
        <v>0</v>
      </c>
    </row>
    <row r="2886" spans="1:9" ht="28.5">
      <c r="A2886" s="8" t="s">
        <v>464</v>
      </c>
      <c r="B2886" s="35" t="s">
        <v>463</v>
      </c>
      <c r="C2886" s="8" t="s">
        <v>6076</v>
      </c>
      <c r="D2886" s="8" t="s">
        <v>6955</v>
      </c>
      <c r="E2886" s="8" t="s">
        <v>464</v>
      </c>
      <c r="F2886" s="8">
        <v>0</v>
      </c>
      <c r="G2886" s="8">
        <v>5.39</v>
      </c>
      <c r="H2886" s="8">
        <v>5.39</v>
      </c>
      <c r="I2886" s="8">
        <v>0</v>
      </c>
    </row>
    <row r="2887" spans="1:9">
      <c r="A2887" s="8">
        <v>132510566</v>
      </c>
      <c r="B2887" s="35" t="s">
        <v>6137</v>
      </c>
      <c r="C2887" s="8" t="s">
        <v>4676</v>
      </c>
      <c r="D2887" s="8">
        <v>8001225230</v>
      </c>
      <c r="E2887" s="8">
        <v>132510566</v>
      </c>
      <c r="F2887" s="8">
        <v>0</v>
      </c>
      <c r="G2887" s="8">
        <v>2.21</v>
      </c>
      <c r="H2887" s="8">
        <v>5.0000000000000001E-3</v>
      </c>
      <c r="I2887" s="8" t="s">
        <v>6062</v>
      </c>
    </row>
    <row r="2888" spans="1:9">
      <c r="A2888" s="8">
        <v>112148</v>
      </c>
      <c r="B2888" s="35" t="s">
        <v>4765</v>
      </c>
      <c r="C2888" s="8" t="s">
        <v>4676</v>
      </c>
      <c r="D2888" s="8">
        <v>956</v>
      </c>
      <c r="E2888" s="8">
        <v>112148</v>
      </c>
      <c r="F2888" s="8">
        <v>0</v>
      </c>
      <c r="G2888" s="8">
        <v>0</v>
      </c>
      <c r="H2888" s="8">
        <v>0</v>
      </c>
      <c r="I2888" s="8" t="s">
        <v>4766</v>
      </c>
    </row>
    <row r="2889" spans="1:9">
      <c r="A2889" s="8" t="s">
        <v>12318</v>
      </c>
      <c r="B2889" s="35" t="s">
        <v>12319</v>
      </c>
      <c r="C2889" s="8" t="s">
        <v>4676</v>
      </c>
      <c r="D2889" s="8">
        <v>578135</v>
      </c>
      <c r="E2889" s="8" t="s">
        <v>12318</v>
      </c>
      <c r="F2889" s="8">
        <v>0</v>
      </c>
      <c r="G2889" s="8">
        <v>0</v>
      </c>
      <c r="H2889" s="8">
        <v>0</v>
      </c>
      <c r="I2889" s="8">
        <v>0</v>
      </c>
    </row>
    <row r="2890" spans="1:9">
      <c r="A2890" s="8" t="s">
        <v>12314</v>
      </c>
      <c r="B2890" s="8" t="s">
        <v>12315</v>
      </c>
      <c r="C2890" s="8" t="s">
        <v>4676</v>
      </c>
      <c r="D2890" s="8">
        <v>579263</v>
      </c>
      <c r="E2890" s="8" t="s">
        <v>12314</v>
      </c>
      <c r="F2890" s="8">
        <v>0</v>
      </c>
      <c r="G2890" s="8">
        <v>0.02</v>
      </c>
      <c r="H2890" s="8">
        <v>0.02</v>
      </c>
      <c r="I2890" s="8">
        <v>0</v>
      </c>
    </row>
    <row r="2891" spans="1:9">
      <c r="A2891" s="8">
        <v>120010057</v>
      </c>
      <c r="B2891" s="8" t="s">
        <v>5112</v>
      </c>
      <c r="C2891" s="8" t="s">
        <v>4676</v>
      </c>
      <c r="D2891" s="8">
        <v>516712</v>
      </c>
      <c r="E2891" s="8">
        <v>120010057</v>
      </c>
      <c r="F2891" s="8">
        <v>0</v>
      </c>
      <c r="G2891" s="8">
        <v>0.99</v>
      </c>
      <c r="H2891" s="8">
        <v>0</v>
      </c>
      <c r="I2891" s="8" t="s">
        <v>5063</v>
      </c>
    </row>
    <row r="2892" spans="1:9">
      <c r="A2892" s="8">
        <v>132510565</v>
      </c>
      <c r="B2892" s="8" t="s">
        <v>6136</v>
      </c>
      <c r="C2892" s="8" t="s">
        <v>4676</v>
      </c>
      <c r="D2892" s="8">
        <v>8001254662</v>
      </c>
      <c r="E2892" s="8">
        <v>132510565</v>
      </c>
      <c r="F2892" s="8">
        <v>0</v>
      </c>
      <c r="G2892" s="8">
        <v>3.26</v>
      </c>
      <c r="H2892" s="8">
        <v>5.0000000000000001E-3</v>
      </c>
      <c r="I2892" s="8" t="s">
        <v>6062</v>
      </c>
    </row>
    <row r="2893" spans="1:9">
      <c r="A2893" s="8">
        <v>112517</v>
      </c>
      <c r="B2893" s="8" t="s">
        <v>4900</v>
      </c>
      <c r="C2893" s="8" t="s">
        <v>4676</v>
      </c>
      <c r="D2893" s="8">
        <v>0</v>
      </c>
      <c r="E2893" s="8">
        <v>112517</v>
      </c>
      <c r="F2893" s="8">
        <v>0</v>
      </c>
      <c r="G2893" s="8">
        <v>0</v>
      </c>
      <c r="H2893" s="8">
        <v>1.2972000000000001</v>
      </c>
      <c r="I2893" s="8">
        <v>0</v>
      </c>
    </row>
    <row r="2894" spans="1:9">
      <c r="A2894" s="8" t="s">
        <v>13604</v>
      </c>
      <c r="B2894" s="8" t="s">
        <v>13605</v>
      </c>
      <c r="C2894" s="8" t="s">
        <v>6076</v>
      </c>
      <c r="D2894" s="8" t="s">
        <v>13606</v>
      </c>
      <c r="E2894" s="8" t="s">
        <v>13604</v>
      </c>
      <c r="F2894" s="8">
        <v>0</v>
      </c>
      <c r="G2894" s="8">
        <v>0</v>
      </c>
      <c r="H2894" s="8">
        <v>0</v>
      </c>
      <c r="I2894" s="8">
        <v>0</v>
      </c>
    </row>
    <row r="2895" spans="1:9">
      <c r="A2895" s="8">
        <v>127010274</v>
      </c>
      <c r="B2895" s="8" t="s">
        <v>5436</v>
      </c>
      <c r="C2895" s="8" t="s">
        <v>4676</v>
      </c>
      <c r="D2895" s="8">
        <v>0</v>
      </c>
      <c r="E2895" s="8">
        <v>127010274</v>
      </c>
      <c r="F2895" s="8">
        <v>0</v>
      </c>
      <c r="G2895" s="8">
        <v>0</v>
      </c>
      <c r="H2895" s="8">
        <v>0</v>
      </c>
      <c r="I2895" s="8">
        <v>0</v>
      </c>
    </row>
    <row r="2896" spans="1:9">
      <c r="A2896" s="8" t="s">
        <v>12290</v>
      </c>
      <c r="B2896" s="8" t="s">
        <v>12291</v>
      </c>
      <c r="C2896" s="8" t="s">
        <v>4676</v>
      </c>
      <c r="D2896" s="8">
        <v>579101</v>
      </c>
      <c r="E2896" s="8" t="s">
        <v>12290</v>
      </c>
      <c r="F2896" s="8">
        <v>0</v>
      </c>
      <c r="G2896" s="8">
        <v>0</v>
      </c>
      <c r="H2896" s="8">
        <v>0</v>
      </c>
      <c r="I2896" s="8">
        <v>0</v>
      </c>
    </row>
    <row r="2897" spans="1:9">
      <c r="A2897" s="8" t="s">
        <v>12282</v>
      </c>
      <c r="B2897" s="8" t="s">
        <v>12283</v>
      </c>
      <c r="C2897" s="8" t="s">
        <v>4676</v>
      </c>
      <c r="D2897" s="8">
        <v>579075</v>
      </c>
      <c r="E2897" s="8" t="s">
        <v>12282</v>
      </c>
      <c r="F2897" s="8">
        <v>0</v>
      </c>
      <c r="G2897" s="8">
        <v>0</v>
      </c>
      <c r="H2897" s="8">
        <v>0</v>
      </c>
      <c r="I2897" s="8">
        <v>0</v>
      </c>
    </row>
    <row r="2898" spans="1:9">
      <c r="A2898" s="8">
        <v>355100021</v>
      </c>
      <c r="B2898" s="8" t="s">
        <v>3267</v>
      </c>
      <c r="C2898" s="8" t="s">
        <v>4676</v>
      </c>
      <c r="D2898" s="8" t="s">
        <v>8602</v>
      </c>
      <c r="E2898" s="8">
        <v>355100021</v>
      </c>
      <c r="F2898" s="8">
        <v>0</v>
      </c>
      <c r="G2898" s="8">
        <v>0.01</v>
      </c>
      <c r="H2898" s="8">
        <v>6.5509999999999999E-2</v>
      </c>
      <c r="I2898" s="8" t="s">
        <v>8565</v>
      </c>
    </row>
    <row r="2899" spans="1:9">
      <c r="A2899" s="8">
        <v>127010273</v>
      </c>
      <c r="B2899" s="8" t="s">
        <v>5436</v>
      </c>
      <c r="C2899" s="8" t="s">
        <v>4676</v>
      </c>
      <c r="D2899" s="8">
        <v>0</v>
      </c>
      <c r="E2899" s="8">
        <v>127010273</v>
      </c>
      <c r="F2899" s="8">
        <v>0</v>
      </c>
      <c r="G2899" s="8">
        <v>0</v>
      </c>
      <c r="H2899" s="8">
        <v>0</v>
      </c>
      <c r="I2899" s="8">
        <v>0</v>
      </c>
    </row>
    <row r="2900" spans="1:9">
      <c r="A2900" s="8" t="s">
        <v>484</v>
      </c>
      <c r="B2900" s="8" t="s">
        <v>485</v>
      </c>
      <c r="C2900" s="8" t="s">
        <v>6076</v>
      </c>
      <c r="D2900" s="8">
        <v>8001224445</v>
      </c>
      <c r="E2900" s="8" t="s">
        <v>484</v>
      </c>
      <c r="F2900" s="8">
        <v>0</v>
      </c>
      <c r="G2900" s="8">
        <v>21.23</v>
      </c>
      <c r="H2900" s="8">
        <v>21.23</v>
      </c>
      <c r="I2900" s="8">
        <v>0</v>
      </c>
    </row>
    <row r="2901" spans="1:9">
      <c r="A2901" s="8" t="s">
        <v>273</v>
      </c>
      <c r="B2901" s="8" t="s">
        <v>274</v>
      </c>
      <c r="C2901" s="8" t="s">
        <v>6076</v>
      </c>
      <c r="D2901" s="8" t="s">
        <v>6928</v>
      </c>
      <c r="E2901" s="8" t="s">
        <v>273</v>
      </c>
      <c r="F2901" s="8">
        <v>0</v>
      </c>
      <c r="G2901" s="8">
        <v>9.59</v>
      </c>
      <c r="H2901" s="8">
        <v>0</v>
      </c>
      <c r="I2901" s="8">
        <v>0</v>
      </c>
    </row>
    <row r="2902" spans="1:9">
      <c r="A2902" s="8" t="s">
        <v>13182</v>
      </c>
      <c r="B2902" s="8" t="s">
        <v>13183</v>
      </c>
      <c r="C2902" s="8" t="s">
        <v>4676</v>
      </c>
      <c r="D2902" s="8" t="s">
        <v>5552</v>
      </c>
      <c r="E2902" s="8" t="s">
        <v>13182</v>
      </c>
      <c r="F2902" s="8">
        <v>0</v>
      </c>
      <c r="G2902" s="8">
        <v>0.06</v>
      </c>
      <c r="H2902" s="8">
        <v>9.5939999999999998E-2</v>
      </c>
      <c r="I2902" s="8" t="s">
        <v>5550</v>
      </c>
    </row>
    <row r="2903" spans="1:9">
      <c r="A2903" s="8" t="s">
        <v>1315</v>
      </c>
      <c r="B2903" s="8" t="s">
        <v>1316</v>
      </c>
      <c r="C2903" s="8" t="s">
        <v>6076</v>
      </c>
      <c r="D2903" s="8">
        <v>8001026149</v>
      </c>
      <c r="E2903" s="8" t="s">
        <v>1315</v>
      </c>
      <c r="F2903" s="8">
        <v>0</v>
      </c>
      <c r="G2903" s="8">
        <v>2.9</v>
      </c>
      <c r="H2903" s="8">
        <v>0</v>
      </c>
      <c r="I2903" s="8">
        <v>0</v>
      </c>
    </row>
    <row r="2904" spans="1:9">
      <c r="A2904" s="8" t="s">
        <v>672</v>
      </c>
      <c r="B2904" s="8" t="s">
        <v>673</v>
      </c>
      <c r="C2904" s="8" t="s">
        <v>6076</v>
      </c>
      <c r="D2904" s="8">
        <v>5091432056</v>
      </c>
      <c r="E2904" s="8" t="s">
        <v>672</v>
      </c>
      <c r="F2904" s="8">
        <v>0</v>
      </c>
      <c r="G2904" s="8">
        <v>3.12</v>
      </c>
      <c r="H2904" s="8">
        <v>3.3769999999999998</v>
      </c>
      <c r="I2904" s="8">
        <v>0</v>
      </c>
    </row>
    <row r="2905" spans="1:9">
      <c r="A2905" s="8" t="s">
        <v>11552</v>
      </c>
      <c r="B2905" s="8" t="s">
        <v>11553</v>
      </c>
      <c r="C2905" s="8" t="s">
        <v>4676</v>
      </c>
      <c r="D2905" s="8">
        <v>0</v>
      </c>
      <c r="E2905" s="8" t="s">
        <v>11552</v>
      </c>
      <c r="F2905" s="8">
        <v>0</v>
      </c>
      <c r="G2905" s="8">
        <v>0</v>
      </c>
      <c r="H2905" s="8">
        <v>0</v>
      </c>
      <c r="I2905" s="8" t="s">
        <v>11506</v>
      </c>
    </row>
    <row r="2906" spans="1:9">
      <c r="A2906" s="8" t="s">
        <v>13433</v>
      </c>
      <c r="B2906" s="8" t="s">
        <v>13434</v>
      </c>
      <c r="C2906" s="8" t="s">
        <v>4676</v>
      </c>
      <c r="D2906" s="8">
        <v>40000001015</v>
      </c>
      <c r="E2906" s="8" t="s">
        <v>13433</v>
      </c>
      <c r="F2906" s="8">
        <v>0</v>
      </c>
      <c r="G2906" s="8">
        <v>0.01</v>
      </c>
      <c r="H2906" s="8">
        <v>0.01</v>
      </c>
      <c r="I2906" s="8">
        <v>0</v>
      </c>
    </row>
    <row r="2907" spans="1:9">
      <c r="A2907" s="8" t="s">
        <v>1780</v>
      </c>
      <c r="B2907" s="8" t="s">
        <v>1781</v>
      </c>
      <c r="C2907" s="8" t="s">
        <v>7117</v>
      </c>
      <c r="D2907" s="8">
        <v>120107</v>
      </c>
      <c r="E2907" s="8" t="s">
        <v>1780</v>
      </c>
      <c r="F2907" s="8">
        <v>0</v>
      </c>
      <c r="G2907" s="8">
        <v>0.02</v>
      </c>
      <c r="H2907" s="8">
        <v>2.0219999999999998E-2</v>
      </c>
      <c r="I2907" s="8">
        <v>0</v>
      </c>
    </row>
    <row r="2908" spans="1:9">
      <c r="A2908" s="8" t="s">
        <v>12262</v>
      </c>
      <c r="B2908" s="8" t="s">
        <v>12263</v>
      </c>
      <c r="C2908" s="8" t="s">
        <v>4676</v>
      </c>
      <c r="D2908" s="8">
        <v>586512</v>
      </c>
      <c r="E2908" s="8" t="s">
        <v>12262</v>
      </c>
      <c r="F2908" s="8">
        <v>0</v>
      </c>
      <c r="G2908" s="8">
        <v>0</v>
      </c>
      <c r="H2908" s="8">
        <v>0</v>
      </c>
      <c r="I2908" s="8">
        <v>0</v>
      </c>
    </row>
    <row r="2909" spans="1:9" ht="28.5">
      <c r="A2909" s="8" t="s">
        <v>13438</v>
      </c>
      <c r="B2909" s="35" t="s">
        <v>13439</v>
      </c>
      <c r="C2909" s="8" t="s">
        <v>6076</v>
      </c>
      <c r="D2909" s="8" t="s">
        <v>13440</v>
      </c>
      <c r="E2909" s="8" t="s">
        <v>13438</v>
      </c>
      <c r="F2909" s="8">
        <v>0</v>
      </c>
      <c r="G2909" s="8">
        <v>6</v>
      </c>
      <c r="H2909" s="8">
        <v>6</v>
      </c>
      <c r="I2909" s="8">
        <v>0</v>
      </c>
    </row>
    <row r="2910" spans="1:9">
      <c r="A2910" s="8" t="s">
        <v>11288</v>
      </c>
      <c r="B2910" s="8" t="s">
        <v>11289</v>
      </c>
      <c r="C2910" s="8" t="s">
        <v>4676</v>
      </c>
      <c r="D2910" s="8">
        <v>516606</v>
      </c>
      <c r="E2910" s="8" t="s">
        <v>11288</v>
      </c>
      <c r="F2910" s="8">
        <v>0</v>
      </c>
      <c r="G2910" s="8">
        <v>0</v>
      </c>
      <c r="H2910" s="8">
        <v>0</v>
      </c>
      <c r="I2910" s="8" t="s">
        <v>2055</v>
      </c>
    </row>
    <row r="2911" spans="1:9">
      <c r="A2911" s="8" t="s">
        <v>1784</v>
      </c>
      <c r="B2911" s="8" t="s">
        <v>1785</v>
      </c>
      <c r="C2911" s="8" t="s">
        <v>7117</v>
      </c>
      <c r="D2911" s="8">
        <v>2218</v>
      </c>
      <c r="E2911" s="8" t="s">
        <v>1784</v>
      </c>
      <c r="F2911" s="8">
        <v>0</v>
      </c>
      <c r="G2911" s="8">
        <v>0.09</v>
      </c>
      <c r="H2911" s="8">
        <v>9.3609999999999999E-2</v>
      </c>
      <c r="I2911" s="8">
        <v>0</v>
      </c>
    </row>
    <row r="2912" spans="1:9">
      <c r="A2912" s="8" t="s">
        <v>11297</v>
      </c>
      <c r="B2912" s="8" t="s">
        <v>11298</v>
      </c>
      <c r="C2912" s="8" t="s">
        <v>4676</v>
      </c>
      <c r="D2912" s="8">
        <v>0</v>
      </c>
      <c r="E2912" s="8" t="s">
        <v>11297</v>
      </c>
      <c r="F2912" s="8">
        <v>0</v>
      </c>
      <c r="G2912" s="8">
        <v>0</v>
      </c>
      <c r="H2912" s="8">
        <v>0</v>
      </c>
      <c r="I2912" s="8" t="s">
        <v>2055</v>
      </c>
    </row>
    <row r="2913" spans="1:9">
      <c r="A2913" s="8">
        <v>216100012</v>
      </c>
      <c r="B2913" s="8" t="s">
        <v>7476</v>
      </c>
      <c r="C2913" s="8" t="s">
        <v>4676</v>
      </c>
      <c r="D2913" s="8" t="s">
        <v>7477</v>
      </c>
      <c r="E2913" s="8">
        <v>216100012</v>
      </c>
      <c r="F2913" s="8">
        <v>0</v>
      </c>
      <c r="G2913" s="8">
        <v>0.44</v>
      </c>
      <c r="H2913" s="8">
        <v>1.7150000000000001</v>
      </c>
      <c r="I2913" s="8" t="s">
        <v>5374</v>
      </c>
    </row>
    <row r="2914" spans="1:9">
      <c r="A2914" s="8" t="s">
        <v>1009</v>
      </c>
      <c r="B2914" s="8" t="s">
        <v>1010</v>
      </c>
      <c r="C2914" s="8" t="s">
        <v>6076</v>
      </c>
      <c r="D2914" s="8">
        <v>355600</v>
      </c>
      <c r="E2914" s="8" t="s">
        <v>1009</v>
      </c>
      <c r="F2914" s="8">
        <v>0</v>
      </c>
      <c r="G2914" s="8">
        <v>0</v>
      </c>
      <c r="H2914" s="8">
        <v>0</v>
      </c>
      <c r="I2914" s="8">
        <v>0</v>
      </c>
    </row>
    <row r="2915" spans="1:9">
      <c r="A2915" s="8">
        <v>112582</v>
      </c>
      <c r="B2915" s="8" t="s">
        <v>4944</v>
      </c>
      <c r="C2915" s="8" t="s">
        <v>4676</v>
      </c>
      <c r="D2915" s="8">
        <v>409715</v>
      </c>
      <c r="E2915" s="8">
        <v>112582</v>
      </c>
      <c r="F2915" s="8">
        <v>0</v>
      </c>
      <c r="G2915" s="8">
        <v>0</v>
      </c>
      <c r="H2915" s="8">
        <v>0</v>
      </c>
      <c r="I2915" s="8" t="s">
        <v>4768</v>
      </c>
    </row>
    <row r="2916" spans="1:9">
      <c r="A2916" s="8">
        <v>216100008</v>
      </c>
      <c r="B2916" s="8" t="s">
        <v>7468</v>
      </c>
      <c r="C2916" s="8" t="s">
        <v>4676</v>
      </c>
      <c r="D2916" s="8" t="s">
        <v>7469</v>
      </c>
      <c r="E2916" s="8">
        <v>216100008</v>
      </c>
      <c r="F2916" s="8">
        <v>0</v>
      </c>
      <c r="G2916" s="8">
        <v>0.79</v>
      </c>
      <c r="H2916" s="8">
        <v>1.5287999999999999</v>
      </c>
      <c r="I2916" s="8" t="s">
        <v>5374</v>
      </c>
    </row>
    <row r="2917" spans="1:9">
      <c r="A2917" s="8" t="s">
        <v>1656</v>
      </c>
      <c r="B2917" s="8" t="s">
        <v>1657</v>
      </c>
      <c r="C2917" s="8" t="s">
        <v>6076</v>
      </c>
      <c r="D2917" s="8" t="s">
        <v>7106</v>
      </c>
      <c r="E2917" s="8" t="s">
        <v>1656</v>
      </c>
      <c r="F2917" s="8">
        <v>0</v>
      </c>
      <c r="G2917" s="8">
        <v>21.45</v>
      </c>
      <c r="H2917" s="8">
        <v>21.45</v>
      </c>
      <c r="I2917" s="8">
        <v>0</v>
      </c>
    </row>
    <row r="2918" spans="1:9">
      <c r="A2918" s="8" t="s">
        <v>1654</v>
      </c>
      <c r="B2918" s="8" t="s">
        <v>1655</v>
      </c>
      <c r="C2918" s="8" t="s">
        <v>6076</v>
      </c>
      <c r="D2918" s="8" t="s">
        <v>7105</v>
      </c>
      <c r="E2918" s="8" t="s">
        <v>1654</v>
      </c>
      <c r="F2918" s="8">
        <v>0</v>
      </c>
      <c r="G2918" s="8">
        <v>24.8</v>
      </c>
      <c r="H2918" s="8">
        <v>24.8</v>
      </c>
      <c r="I2918" s="8">
        <v>0</v>
      </c>
    </row>
    <row r="2919" spans="1:9">
      <c r="A2919" s="8" t="s">
        <v>1786</v>
      </c>
      <c r="B2919" s="8" t="s">
        <v>1787</v>
      </c>
      <c r="C2919" s="8" t="s">
        <v>7117</v>
      </c>
      <c r="D2919" s="8">
        <v>2209</v>
      </c>
      <c r="E2919" s="8" t="s">
        <v>1786</v>
      </c>
      <c r="F2919" s="8">
        <v>0</v>
      </c>
      <c r="G2919" s="8">
        <v>0.1</v>
      </c>
      <c r="H2919" s="8">
        <v>5.7849999999999999E-2</v>
      </c>
      <c r="I2919" s="8">
        <v>0</v>
      </c>
    </row>
    <row r="2920" spans="1:9">
      <c r="A2920" s="8" t="s">
        <v>13470</v>
      </c>
      <c r="B2920" s="8" t="s">
        <v>13471</v>
      </c>
      <c r="C2920" s="8" t="s">
        <v>4676</v>
      </c>
      <c r="D2920" s="8">
        <v>1357</v>
      </c>
      <c r="E2920" s="8" t="s">
        <v>13470</v>
      </c>
      <c r="F2920" s="8">
        <v>0</v>
      </c>
      <c r="G2920" s="8">
        <v>11.62</v>
      </c>
      <c r="H2920" s="8">
        <v>11.62</v>
      </c>
      <c r="I2920" s="8">
        <v>0</v>
      </c>
    </row>
    <row r="2921" spans="1:9">
      <c r="A2921" s="8">
        <v>208510024</v>
      </c>
      <c r="B2921" s="8" t="s">
        <v>7343</v>
      </c>
      <c r="C2921" s="8" t="s">
        <v>4676</v>
      </c>
      <c r="D2921" s="8">
        <v>242398</v>
      </c>
      <c r="E2921" s="8">
        <v>208510024</v>
      </c>
      <c r="F2921" s="8">
        <v>0</v>
      </c>
      <c r="G2921" s="8">
        <v>0</v>
      </c>
      <c r="H2921" s="8">
        <v>0</v>
      </c>
      <c r="I2921" s="8" t="s">
        <v>7245</v>
      </c>
    </row>
    <row r="2922" spans="1:9">
      <c r="A2922" s="8" t="s">
        <v>1051</v>
      </c>
      <c r="B2922" s="8" t="s">
        <v>1052</v>
      </c>
      <c r="C2922" s="8" t="s">
        <v>6076</v>
      </c>
      <c r="D2922" s="8">
        <v>9000680682</v>
      </c>
      <c r="E2922" s="8" t="s">
        <v>1051</v>
      </c>
      <c r="F2922" s="8">
        <v>0</v>
      </c>
      <c r="G2922" s="8">
        <v>3.9</v>
      </c>
      <c r="H2922" s="8">
        <v>3.9</v>
      </c>
      <c r="I2922" s="8">
        <v>0</v>
      </c>
    </row>
    <row r="2923" spans="1:9">
      <c r="A2923" s="8" t="s">
        <v>13569</v>
      </c>
      <c r="B2923" s="8" t="s">
        <v>13570</v>
      </c>
      <c r="C2923" s="8" t="s">
        <v>4676</v>
      </c>
      <c r="D2923" s="8">
        <v>0</v>
      </c>
      <c r="E2923" s="8" t="s">
        <v>13569</v>
      </c>
      <c r="F2923" s="8">
        <v>0</v>
      </c>
      <c r="G2923" s="8">
        <v>0.01</v>
      </c>
      <c r="H2923" s="8">
        <v>0.01</v>
      </c>
      <c r="I2923" s="8">
        <v>0</v>
      </c>
    </row>
    <row r="2924" spans="1:9">
      <c r="A2924" s="8">
        <v>112587</v>
      </c>
      <c r="B2924" s="8" t="s">
        <v>4949</v>
      </c>
      <c r="C2924" s="8" t="s">
        <v>4676</v>
      </c>
      <c r="D2924" s="8">
        <v>409717</v>
      </c>
      <c r="E2924" s="8">
        <v>112587</v>
      </c>
      <c r="F2924" s="8">
        <v>0</v>
      </c>
      <c r="G2924" s="8">
        <v>0.52</v>
      </c>
      <c r="H2924" s="8">
        <v>0</v>
      </c>
      <c r="I2924" s="8" t="s">
        <v>4768</v>
      </c>
    </row>
    <row r="2925" spans="1:9">
      <c r="A2925" s="8" t="s">
        <v>13468</v>
      </c>
      <c r="B2925" s="8" t="s">
        <v>13469</v>
      </c>
      <c r="C2925" s="8" t="s">
        <v>4676</v>
      </c>
      <c r="D2925" s="8">
        <v>40000001003</v>
      </c>
      <c r="E2925" s="8" t="s">
        <v>13468</v>
      </c>
      <c r="F2925" s="8">
        <v>0</v>
      </c>
      <c r="G2925" s="8">
        <v>0.01</v>
      </c>
      <c r="H2925" s="8">
        <v>5.0000000000000001E-3</v>
      </c>
      <c r="I2925" s="8">
        <v>0</v>
      </c>
    </row>
    <row r="2926" spans="1:9">
      <c r="A2926" s="8">
        <v>112515</v>
      </c>
      <c r="B2926" s="8" t="s">
        <v>4898</v>
      </c>
      <c r="C2926" s="8" t="s">
        <v>4676</v>
      </c>
      <c r="D2926" s="8">
        <v>0</v>
      </c>
      <c r="E2926" s="8">
        <v>112515</v>
      </c>
      <c r="F2926" s="8">
        <v>0</v>
      </c>
      <c r="G2926" s="8">
        <v>0</v>
      </c>
      <c r="H2926" s="8">
        <v>1.2672000000000001</v>
      </c>
      <c r="I2926" s="8">
        <v>0</v>
      </c>
    </row>
    <row r="2927" spans="1:9">
      <c r="A2927" s="8" t="s">
        <v>893</v>
      </c>
      <c r="B2927" s="8" t="s">
        <v>894</v>
      </c>
      <c r="C2927" s="8" t="s">
        <v>6076</v>
      </c>
      <c r="D2927" s="8">
        <v>0</v>
      </c>
      <c r="E2927" s="8" t="s">
        <v>893</v>
      </c>
      <c r="F2927" s="8">
        <v>0</v>
      </c>
      <c r="G2927" s="8">
        <v>7.11</v>
      </c>
      <c r="H2927" s="8">
        <v>0</v>
      </c>
      <c r="I2927" s="8">
        <v>0</v>
      </c>
    </row>
    <row r="2928" spans="1:9">
      <c r="A2928" s="8" t="s">
        <v>13444</v>
      </c>
      <c r="B2928" s="8" t="s">
        <v>13445</v>
      </c>
      <c r="C2928" s="8" t="s">
        <v>6076</v>
      </c>
      <c r="D2928" s="8" t="s">
        <v>13446</v>
      </c>
      <c r="E2928" s="8" t="s">
        <v>13444</v>
      </c>
      <c r="F2928" s="8">
        <v>0</v>
      </c>
      <c r="G2928" s="8">
        <v>6</v>
      </c>
      <c r="H2928" s="8">
        <v>6</v>
      </c>
      <c r="I2928" s="8">
        <v>0</v>
      </c>
    </row>
    <row r="2929" spans="1:9">
      <c r="A2929" s="8" t="s">
        <v>13189</v>
      </c>
      <c r="B2929" s="8" t="s">
        <v>13190</v>
      </c>
      <c r="C2929" s="8" t="s">
        <v>4676</v>
      </c>
      <c r="D2929" s="8">
        <v>0</v>
      </c>
      <c r="E2929" s="8" t="s">
        <v>13189</v>
      </c>
      <c r="F2929" s="8">
        <v>0</v>
      </c>
      <c r="G2929" s="8">
        <v>0</v>
      </c>
      <c r="H2929" s="8">
        <v>0</v>
      </c>
      <c r="I2929" s="8">
        <v>0</v>
      </c>
    </row>
    <row r="2930" spans="1:9">
      <c r="A2930" s="8" t="s">
        <v>1794</v>
      </c>
      <c r="B2930" s="8" t="s">
        <v>1795</v>
      </c>
      <c r="C2930" s="8" t="s">
        <v>7117</v>
      </c>
      <c r="D2930" s="8">
        <v>0</v>
      </c>
      <c r="E2930" s="8" t="s">
        <v>1794</v>
      </c>
      <c r="F2930" s="8">
        <v>0</v>
      </c>
      <c r="G2930" s="8">
        <v>0.1</v>
      </c>
      <c r="H2930" s="8">
        <v>1.0000000000000001E-5</v>
      </c>
      <c r="I2930" s="8">
        <v>0</v>
      </c>
    </row>
    <row r="2931" spans="1:9">
      <c r="A2931" s="8">
        <v>300000363</v>
      </c>
      <c r="B2931" s="8" t="s">
        <v>8095</v>
      </c>
      <c r="C2931" s="8" t="s">
        <v>4676</v>
      </c>
      <c r="D2931" s="8">
        <v>8001261296</v>
      </c>
      <c r="E2931" s="8">
        <v>300000363</v>
      </c>
      <c r="F2931" s="8">
        <v>0</v>
      </c>
      <c r="G2931" s="8">
        <v>0.56999999999999995</v>
      </c>
      <c r="H2931" s="8">
        <v>0.57378999999999991</v>
      </c>
      <c r="I2931" s="8">
        <v>0</v>
      </c>
    </row>
    <row r="2932" spans="1:9">
      <c r="A2932" s="8" t="s">
        <v>1718</v>
      </c>
      <c r="B2932" s="8" t="s">
        <v>1719</v>
      </c>
      <c r="C2932" s="8" t="s">
        <v>4676</v>
      </c>
      <c r="D2932" s="8">
        <v>0</v>
      </c>
      <c r="E2932" s="8" t="s">
        <v>1718</v>
      </c>
      <c r="F2932" s="8">
        <v>0</v>
      </c>
      <c r="G2932" s="8">
        <v>0.5</v>
      </c>
      <c r="H2932" s="8">
        <v>0</v>
      </c>
      <c r="I2932" s="8">
        <v>0</v>
      </c>
    </row>
    <row r="2933" spans="1:9">
      <c r="A2933" s="8">
        <v>112419</v>
      </c>
      <c r="B2933" s="8" t="s">
        <v>4852</v>
      </c>
      <c r="C2933" s="8" t="s">
        <v>4676</v>
      </c>
      <c r="D2933" s="8">
        <v>587483</v>
      </c>
      <c r="E2933" s="8">
        <v>112419</v>
      </c>
      <c r="F2933" s="8">
        <v>0</v>
      </c>
      <c r="G2933" s="8">
        <v>0</v>
      </c>
      <c r="H2933" s="8">
        <v>0</v>
      </c>
      <c r="I2933" s="8" t="s">
        <v>4814</v>
      </c>
    </row>
    <row r="2934" spans="1:9">
      <c r="A2934" s="8" t="s">
        <v>223</v>
      </c>
      <c r="B2934" s="8" t="s">
        <v>224</v>
      </c>
      <c r="C2934" s="8" t="s">
        <v>6076</v>
      </c>
      <c r="D2934" s="8">
        <v>13410</v>
      </c>
      <c r="E2934" s="8" t="s">
        <v>223</v>
      </c>
      <c r="F2934" s="8">
        <v>0</v>
      </c>
      <c r="G2934" s="8">
        <v>11.18</v>
      </c>
      <c r="H2934" s="8">
        <v>0</v>
      </c>
      <c r="I2934" s="8">
        <v>0</v>
      </c>
    </row>
    <row r="2935" spans="1:9">
      <c r="A2935" s="8" t="s">
        <v>13546</v>
      </c>
      <c r="B2935" s="8" t="s">
        <v>13547</v>
      </c>
      <c r="C2935" s="8" t="s">
        <v>6076</v>
      </c>
      <c r="D2935" s="8" t="s">
        <v>13548</v>
      </c>
      <c r="E2935" s="8" t="s">
        <v>13546</v>
      </c>
      <c r="F2935" s="8">
        <v>0</v>
      </c>
      <c r="G2935" s="8">
        <v>15.18</v>
      </c>
      <c r="H2935" s="8">
        <v>5.0000000000000001E-3</v>
      </c>
      <c r="I2935" s="8">
        <v>0</v>
      </c>
    </row>
    <row r="2936" spans="1:9">
      <c r="A2936" s="8">
        <v>112405</v>
      </c>
      <c r="B2936" s="8" t="s">
        <v>4846</v>
      </c>
      <c r="C2936" s="8" t="s">
        <v>4676</v>
      </c>
      <c r="D2936" s="8">
        <v>108964</v>
      </c>
      <c r="E2936" s="8">
        <v>112405</v>
      </c>
      <c r="F2936" s="8">
        <v>0</v>
      </c>
      <c r="G2936" s="8">
        <v>0</v>
      </c>
      <c r="H2936" s="8">
        <v>0</v>
      </c>
      <c r="I2936" s="8" t="s">
        <v>4755</v>
      </c>
    </row>
    <row r="2937" spans="1:9">
      <c r="A2937" s="8" t="s">
        <v>12196</v>
      </c>
      <c r="B2937" s="8" t="s">
        <v>12197</v>
      </c>
      <c r="C2937" s="8" t="s">
        <v>6076</v>
      </c>
      <c r="D2937" s="8">
        <v>76048433</v>
      </c>
      <c r="E2937" s="8" t="s">
        <v>12196</v>
      </c>
      <c r="F2937" s="8">
        <v>0</v>
      </c>
      <c r="G2937" s="8">
        <v>8.5299999999999994</v>
      </c>
      <c r="H2937" s="8">
        <v>0</v>
      </c>
      <c r="I2937" s="8">
        <v>0</v>
      </c>
    </row>
    <row r="2938" spans="1:9">
      <c r="A2938" s="8" t="s">
        <v>13490</v>
      </c>
      <c r="B2938" s="8" t="s">
        <v>13491</v>
      </c>
      <c r="C2938" s="8" t="s">
        <v>4676</v>
      </c>
      <c r="D2938" s="8">
        <v>0</v>
      </c>
      <c r="E2938" s="8" t="s">
        <v>13490</v>
      </c>
      <c r="F2938" s="8">
        <v>0</v>
      </c>
      <c r="G2938" s="8">
        <v>0.01</v>
      </c>
      <c r="H2938" s="8">
        <v>0.01</v>
      </c>
      <c r="I2938" s="8">
        <v>0</v>
      </c>
    </row>
    <row r="2939" spans="1:9">
      <c r="A2939" s="8">
        <v>112193</v>
      </c>
      <c r="B2939" s="8" t="s">
        <v>4796</v>
      </c>
      <c r="C2939" s="8" t="s">
        <v>4676</v>
      </c>
      <c r="D2939" s="8">
        <v>128861</v>
      </c>
      <c r="E2939" s="8">
        <v>112193</v>
      </c>
      <c r="F2939" s="8">
        <v>0</v>
      </c>
      <c r="G2939" s="8">
        <v>0</v>
      </c>
      <c r="H2939" s="8">
        <v>0</v>
      </c>
      <c r="I2939" s="8" t="s">
        <v>4755</v>
      </c>
    </row>
    <row r="2940" spans="1:9">
      <c r="A2940" s="8" t="s">
        <v>1610</v>
      </c>
      <c r="B2940" s="8" t="s">
        <v>1611</v>
      </c>
      <c r="C2940" s="8" t="s">
        <v>6076</v>
      </c>
      <c r="D2940" s="8">
        <v>0</v>
      </c>
      <c r="E2940" s="8" t="s">
        <v>1610</v>
      </c>
      <c r="F2940" s="8">
        <v>0</v>
      </c>
      <c r="G2940" s="8">
        <v>0</v>
      </c>
      <c r="H2940" s="8">
        <v>0</v>
      </c>
      <c r="I2940" s="8">
        <v>0</v>
      </c>
    </row>
    <row r="2941" spans="1:9">
      <c r="A2941" s="8" t="s">
        <v>13991</v>
      </c>
      <c r="B2941" s="8" t="s">
        <v>13992</v>
      </c>
      <c r="C2941" s="8" t="s">
        <v>6076</v>
      </c>
      <c r="D2941" s="8">
        <v>0</v>
      </c>
      <c r="E2941" s="8" t="s">
        <v>13991</v>
      </c>
      <c r="F2941" s="8">
        <v>0</v>
      </c>
      <c r="G2941" s="8">
        <v>0</v>
      </c>
      <c r="H2941" s="8">
        <v>26.3</v>
      </c>
      <c r="I2941" s="8">
        <v>0</v>
      </c>
    </row>
    <row r="2942" spans="1:9">
      <c r="A2942" s="8" t="s">
        <v>265</v>
      </c>
      <c r="B2942" s="8" t="s">
        <v>266</v>
      </c>
      <c r="C2942" s="8" t="s">
        <v>6076</v>
      </c>
      <c r="D2942" s="8">
        <v>19799006</v>
      </c>
      <c r="E2942" s="8" t="s">
        <v>265</v>
      </c>
      <c r="F2942" s="8">
        <v>0</v>
      </c>
      <c r="G2942" s="8">
        <v>20.85</v>
      </c>
      <c r="H2942" s="8">
        <v>0</v>
      </c>
      <c r="I2942" s="8">
        <v>0</v>
      </c>
    </row>
    <row r="2943" spans="1:9">
      <c r="A2943" s="8" t="s">
        <v>1658</v>
      </c>
      <c r="B2943" s="8" t="s">
        <v>1659</v>
      </c>
      <c r="C2943" s="8" t="s">
        <v>6076</v>
      </c>
      <c r="D2943" s="8" t="s">
        <v>7107</v>
      </c>
      <c r="E2943" s="8" t="s">
        <v>1658</v>
      </c>
      <c r="F2943" s="8">
        <v>0</v>
      </c>
      <c r="G2943" s="8">
        <v>15.04</v>
      </c>
      <c r="H2943" s="8">
        <v>15.04</v>
      </c>
      <c r="I2943" s="8">
        <v>0</v>
      </c>
    </row>
    <row r="2944" spans="1:9">
      <c r="A2944" s="8">
        <v>212110003</v>
      </c>
      <c r="B2944" s="8" t="s">
        <v>3203</v>
      </c>
      <c r="C2944" s="8" t="s">
        <v>4676</v>
      </c>
      <c r="D2944" s="8">
        <v>0</v>
      </c>
      <c r="E2944" s="8">
        <v>212110003</v>
      </c>
      <c r="F2944" s="8">
        <v>0</v>
      </c>
      <c r="G2944" s="8">
        <v>0.67</v>
      </c>
      <c r="H2944" s="8">
        <v>0.66820000000000002</v>
      </c>
      <c r="I2944" s="8">
        <v>0</v>
      </c>
    </row>
    <row r="2945" spans="1:9">
      <c r="A2945" s="8" t="s">
        <v>1664</v>
      </c>
      <c r="B2945" s="8" t="s">
        <v>1665</v>
      </c>
      <c r="C2945" s="8" t="s">
        <v>6076</v>
      </c>
      <c r="D2945" s="8" t="s">
        <v>7110</v>
      </c>
      <c r="E2945" s="8" t="s">
        <v>1664</v>
      </c>
      <c r="F2945" s="8">
        <v>0</v>
      </c>
      <c r="G2945" s="8">
        <v>12.67</v>
      </c>
      <c r="H2945" s="8">
        <v>12.67</v>
      </c>
      <c r="I2945" s="8">
        <v>0</v>
      </c>
    </row>
    <row r="2946" spans="1:9">
      <c r="A2946" s="8" t="s">
        <v>12208</v>
      </c>
      <c r="B2946" s="8" t="s">
        <v>12209</v>
      </c>
      <c r="C2946" s="8" t="s">
        <v>4676</v>
      </c>
      <c r="D2946" s="8">
        <v>0</v>
      </c>
      <c r="E2946" s="8" t="s">
        <v>12208</v>
      </c>
      <c r="F2946" s="8">
        <v>0</v>
      </c>
      <c r="G2946" s="8">
        <v>0.01</v>
      </c>
      <c r="H2946" s="8">
        <v>1.1710000000000002E-2</v>
      </c>
      <c r="I2946" s="8">
        <v>0</v>
      </c>
    </row>
    <row r="2947" spans="1:9">
      <c r="A2947" s="8">
        <v>200500041</v>
      </c>
      <c r="B2947" s="8" t="s">
        <v>13993</v>
      </c>
      <c r="C2947" s="8" t="s">
        <v>4676</v>
      </c>
      <c r="D2947" s="8">
        <v>872942</v>
      </c>
      <c r="E2947" s="8">
        <v>200500041</v>
      </c>
      <c r="F2947" s="8">
        <v>0</v>
      </c>
      <c r="G2947" s="8">
        <v>0.01</v>
      </c>
      <c r="H2947" s="8">
        <v>5.0000000000000001E-3</v>
      </c>
      <c r="I2947" s="8" t="s">
        <v>4768</v>
      </c>
    </row>
    <row r="2948" spans="1:9">
      <c r="A2948" s="8">
        <v>203500002</v>
      </c>
      <c r="B2948" s="8" t="s">
        <v>7190</v>
      </c>
      <c r="C2948" s="8" t="s">
        <v>4676</v>
      </c>
      <c r="D2948" s="8">
        <v>3871645</v>
      </c>
      <c r="E2948" s="8">
        <v>203500002</v>
      </c>
      <c r="F2948" s="8">
        <v>0</v>
      </c>
      <c r="G2948" s="8">
        <v>0</v>
      </c>
      <c r="H2948" s="8">
        <v>0</v>
      </c>
      <c r="I2948" s="8" t="s">
        <v>5038</v>
      </c>
    </row>
    <row r="2949" spans="1:9">
      <c r="A2949" s="8" t="s">
        <v>1662</v>
      </c>
      <c r="B2949" s="8" t="s">
        <v>1663</v>
      </c>
      <c r="C2949" s="8" t="s">
        <v>6076</v>
      </c>
      <c r="D2949" s="8" t="s">
        <v>7109</v>
      </c>
      <c r="E2949" s="8" t="s">
        <v>1662</v>
      </c>
      <c r="F2949" s="8">
        <v>0</v>
      </c>
      <c r="G2949" s="8">
        <v>6.57</v>
      </c>
      <c r="H2949" s="8">
        <v>6.57</v>
      </c>
      <c r="I2949" s="8">
        <v>0</v>
      </c>
    </row>
    <row r="2950" spans="1:9">
      <c r="A2950" s="8">
        <v>112373</v>
      </c>
      <c r="B2950" s="8" t="s">
        <v>4834</v>
      </c>
      <c r="C2950" s="8" t="s">
        <v>4676</v>
      </c>
      <c r="D2950" s="8">
        <v>176272</v>
      </c>
      <c r="E2950" s="8">
        <v>112373</v>
      </c>
      <c r="F2950" s="8">
        <v>0</v>
      </c>
      <c r="G2950" s="8">
        <v>0.11</v>
      </c>
      <c r="H2950" s="8">
        <v>9.3799999999999994E-2</v>
      </c>
      <c r="I2950" s="8" t="s">
        <v>4740</v>
      </c>
    </row>
    <row r="2951" spans="1:9">
      <c r="A2951" s="8" t="s">
        <v>1796</v>
      </c>
      <c r="B2951" s="8" t="s">
        <v>1797</v>
      </c>
      <c r="C2951" s="8" t="s">
        <v>7117</v>
      </c>
      <c r="D2951" s="8">
        <v>2479</v>
      </c>
      <c r="E2951" s="8" t="s">
        <v>1796</v>
      </c>
      <c r="F2951" s="8">
        <v>0</v>
      </c>
      <c r="G2951" s="8">
        <v>0.12</v>
      </c>
      <c r="H2951" s="8">
        <v>0.12118000000000001</v>
      </c>
      <c r="I2951" s="8">
        <v>0</v>
      </c>
    </row>
    <row r="2952" spans="1:9">
      <c r="A2952" s="8" t="s">
        <v>1758</v>
      </c>
      <c r="B2952" s="8" t="s">
        <v>1759</v>
      </c>
      <c r="C2952" s="8" t="s">
        <v>7117</v>
      </c>
      <c r="D2952" s="8">
        <v>2651</v>
      </c>
      <c r="E2952" s="8" t="s">
        <v>1758</v>
      </c>
      <c r="F2952" s="8">
        <v>0</v>
      </c>
      <c r="G2952" s="8">
        <v>0.04</v>
      </c>
      <c r="H2952" s="8">
        <v>3.7840000000000006E-2</v>
      </c>
      <c r="I2952" s="8">
        <v>0</v>
      </c>
    </row>
    <row r="2953" spans="1:9">
      <c r="A2953" s="8">
        <v>215510005</v>
      </c>
      <c r="B2953" s="8" t="s">
        <v>7435</v>
      </c>
      <c r="C2953" s="8" t="s">
        <v>4676</v>
      </c>
      <c r="D2953" s="8">
        <v>68353</v>
      </c>
      <c r="E2953" s="8">
        <v>215510005</v>
      </c>
      <c r="F2953" s="8">
        <v>0</v>
      </c>
      <c r="G2953" s="8">
        <v>0</v>
      </c>
      <c r="H2953" s="8">
        <v>5.0000000000000001E-3</v>
      </c>
      <c r="I2953" s="8" t="s">
        <v>7413</v>
      </c>
    </row>
    <row r="2954" spans="1:9">
      <c r="A2954" s="8">
        <v>215510004</v>
      </c>
      <c r="B2954" s="8" t="s">
        <v>7434</v>
      </c>
      <c r="C2954" s="8" t="s">
        <v>4676</v>
      </c>
      <c r="D2954" s="8">
        <v>68357</v>
      </c>
      <c r="E2954" s="8">
        <v>215510004</v>
      </c>
      <c r="F2954" s="8">
        <v>0</v>
      </c>
      <c r="G2954" s="8">
        <v>0</v>
      </c>
      <c r="H2954" s="8">
        <v>5.0000000000000001E-3</v>
      </c>
      <c r="I2954" s="8" t="s">
        <v>7413</v>
      </c>
    </row>
    <row r="2955" spans="1:9">
      <c r="A2955" s="8">
        <v>120310010</v>
      </c>
      <c r="B2955" s="8" t="s">
        <v>5161</v>
      </c>
      <c r="C2955" s="8" t="s">
        <v>4676</v>
      </c>
      <c r="D2955" s="8">
        <v>82450404</v>
      </c>
      <c r="E2955" s="8">
        <v>120310010</v>
      </c>
      <c r="F2955" s="8">
        <v>0</v>
      </c>
      <c r="G2955" s="8">
        <v>0.15</v>
      </c>
      <c r="H2955" s="8">
        <v>0</v>
      </c>
      <c r="I2955" s="8" t="s">
        <v>5137</v>
      </c>
    </row>
    <row r="2956" spans="1:9">
      <c r="A2956" s="8">
        <v>215510007</v>
      </c>
      <c r="B2956" s="8" t="s">
        <v>7437</v>
      </c>
      <c r="C2956" s="8" t="s">
        <v>4676</v>
      </c>
      <c r="D2956" s="8">
        <v>68364</v>
      </c>
      <c r="E2956" s="8">
        <v>215510007</v>
      </c>
      <c r="F2956" s="8">
        <v>0</v>
      </c>
      <c r="G2956" s="8">
        <v>0</v>
      </c>
      <c r="H2956" s="8">
        <v>5.0000000000000001E-3</v>
      </c>
      <c r="I2956" s="8" t="s">
        <v>7413</v>
      </c>
    </row>
    <row r="2957" spans="1:9">
      <c r="A2957" s="8">
        <v>132100599</v>
      </c>
      <c r="B2957" s="8" t="s">
        <v>2903</v>
      </c>
      <c r="C2957" s="8" t="s">
        <v>4676</v>
      </c>
      <c r="D2957" s="8">
        <v>8001261445</v>
      </c>
      <c r="E2957" s="8">
        <v>132100599</v>
      </c>
      <c r="F2957" s="8">
        <v>0</v>
      </c>
      <c r="G2957" s="8">
        <v>0</v>
      </c>
      <c r="H2957" s="8">
        <v>1.5026300000000001</v>
      </c>
      <c r="I2957" s="8" t="s">
        <v>6059</v>
      </c>
    </row>
    <row r="2958" spans="1:9">
      <c r="A2958" s="8">
        <v>300000124</v>
      </c>
      <c r="B2958" s="8" t="s">
        <v>7820</v>
      </c>
      <c r="C2958" s="8" t="s">
        <v>4676</v>
      </c>
      <c r="D2958" s="8">
        <v>195992</v>
      </c>
      <c r="E2958" s="8">
        <v>300000124</v>
      </c>
      <c r="F2958" s="8">
        <v>0</v>
      </c>
      <c r="G2958" s="8">
        <v>0.05</v>
      </c>
      <c r="H2958" s="8">
        <v>4.7299999999999995E-2</v>
      </c>
      <c r="I2958" s="8">
        <v>0</v>
      </c>
    </row>
    <row r="2959" spans="1:9">
      <c r="A2959" s="8">
        <v>120310009</v>
      </c>
      <c r="B2959" s="8" t="s">
        <v>5160</v>
      </c>
      <c r="C2959" s="8" t="s">
        <v>4676</v>
      </c>
      <c r="D2959" s="8">
        <v>82450403</v>
      </c>
      <c r="E2959" s="8">
        <v>120310009</v>
      </c>
      <c r="F2959" s="8">
        <v>0</v>
      </c>
      <c r="G2959" s="8">
        <v>0.1</v>
      </c>
      <c r="H2959" s="8">
        <v>0</v>
      </c>
      <c r="I2959" s="8" t="s">
        <v>5137</v>
      </c>
    </row>
    <row r="2960" spans="1:9">
      <c r="A2960" s="8">
        <v>112581</v>
      </c>
      <c r="B2960" s="8" t="s">
        <v>4825</v>
      </c>
      <c r="C2960" s="8" t="s">
        <v>4676</v>
      </c>
      <c r="D2960" s="8">
        <v>374959</v>
      </c>
      <c r="E2960" s="8">
        <v>112581</v>
      </c>
      <c r="F2960" s="8">
        <v>0</v>
      </c>
      <c r="G2960" s="8">
        <v>0.09</v>
      </c>
      <c r="H2960" s="8">
        <v>0</v>
      </c>
      <c r="I2960" s="8" t="s">
        <v>4740</v>
      </c>
    </row>
    <row r="2961" spans="1:9">
      <c r="A2961" s="8">
        <v>215510008</v>
      </c>
      <c r="B2961" s="8" t="s">
        <v>7438</v>
      </c>
      <c r="C2961" s="8" t="s">
        <v>4676</v>
      </c>
      <c r="D2961" s="8">
        <v>91292</v>
      </c>
      <c r="E2961" s="8">
        <v>215510008</v>
      </c>
      <c r="F2961" s="8">
        <v>0</v>
      </c>
      <c r="G2961" s="8">
        <v>0</v>
      </c>
      <c r="H2961" s="8">
        <v>5.0000000000000001E-3</v>
      </c>
      <c r="I2961" s="8" t="s">
        <v>7413</v>
      </c>
    </row>
    <row r="2962" spans="1:9">
      <c r="A2962" s="8">
        <v>215510003</v>
      </c>
      <c r="B2962" s="8" t="s">
        <v>7433</v>
      </c>
      <c r="C2962" s="8" t="s">
        <v>4676</v>
      </c>
      <c r="D2962" s="8">
        <v>68510</v>
      </c>
      <c r="E2962" s="8">
        <v>215510003</v>
      </c>
      <c r="F2962" s="8">
        <v>0</v>
      </c>
      <c r="G2962" s="8">
        <v>0</v>
      </c>
      <c r="H2962" s="8">
        <v>5.0000000000000001E-3</v>
      </c>
      <c r="I2962" s="8" t="s">
        <v>7413</v>
      </c>
    </row>
    <row r="2963" spans="1:9">
      <c r="A2963" s="8" t="s">
        <v>93</v>
      </c>
      <c r="B2963" s="8" t="s">
        <v>94</v>
      </c>
      <c r="C2963" s="8" t="s">
        <v>6076</v>
      </c>
      <c r="D2963" s="8">
        <v>5090453880</v>
      </c>
      <c r="E2963" s="8" t="s">
        <v>93</v>
      </c>
      <c r="F2963" s="8">
        <v>0</v>
      </c>
      <c r="G2963" s="8">
        <v>14.52</v>
      </c>
      <c r="H2963" s="8">
        <v>0</v>
      </c>
      <c r="I2963" s="8">
        <v>0</v>
      </c>
    </row>
    <row r="2964" spans="1:9">
      <c r="A2964" s="8" t="s">
        <v>35</v>
      </c>
      <c r="B2964" s="8" t="s">
        <v>36</v>
      </c>
      <c r="C2964" s="8" t="s">
        <v>6076</v>
      </c>
      <c r="D2964" s="8">
        <v>0</v>
      </c>
      <c r="E2964" s="8" t="s">
        <v>35</v>
      </c>
      <c r="F2964" s="8">
        <v>0</v>
      </c>
      <c r="G2964" s="8">
        <v>0</v>
      </c>
      <c r="H2964" s="8">
        <v>0</v>
      </c>
      <c r="I2964" s="8">
        <v>0</v>
      </c>
    </row>
    <row r="2965" spans="1:9">
      <c r="A2965" s="8">
        <v>113268</v>
      </c>
      <c r="B2965" s="8" t="s">
        <v>5025</v>
      </c>
      <c r="C2965" s="8" t="s">
        <v>4676</v>
      </c>
      <c r="D2965" s="8">
        <v>5090469516</v>
      </c>
      <c r="E2965" s="8">
        <v>113268</v>
      </c>
      <c r="F2965" s="8">
        <v>0</v>
      </c>
      <c r="G2965" s="8">
        <v>0.03</v>
      </c>
      <c r="H2965" s="8">
        <v>0</v>
      </c>
      <c r="I2965" s="8">
        <v>0</v>
      </c>
    </row>
    <row r="2966" spans="1:9">
      <c r="A2966" s="8" t="s">
        <v>612</v>
      </c>
      <c r="B2966" s="8" t="s">
        <v>613</v>
      </c>
      <c r="C2966" s="8" t="s">
        <v>6076</v>
      </c>
      <c r="D2966" s="8">
        <v>398530</v>
      </c>
      <c r="E2966" s="8" t="s">
        <v>612</v>
      </c>
      <c r="F2966" s="8">
        <v>0</v>
      </c>
      <c r="G2966" s="8">
        <v>3.4</v>
      </c>
      <c r="H2966" s="8">
        <v>2.83</v>
      </c>
      <c r="I2966" s="8">
        <v>0</v>
      </c>
    </row>
    <row r="2967" spans="1:9">
      <c r="A2967" s="8">
        <v>215510010</v>
      </c>
      <c r="B2967" s="8" t="s">
        <v>7440</v>
      </c>
      <c r="C2967" s="8" t="s">
        <v>4676</v>
      </c>
      <c r="D2967" s="8">
        <v>91556</v>
      </c>
      <c r="E2967" s="8">
        <v>215510010</v>
      </c>
      <c r="F2967" s="8">
        <v>0</v>
      </c>
      <c r="G2967" s="8">
        <v>0</v>
      </c>
      <c r="H2967" s="8">
        <v>5.0000000000000001E-3</v>
      </c>
      <c r="I2967" s="8" t="s">
        <v>7413</v>
      </c>
    </row>
    <row r="2968" spans="1:9">
      <c r="A2968" s="8">
        <v>112580</v>
      </c>
      <c r="B2968" s="8" t="s">
        <v>4943</v>
      </c>
      <c r="C2968" s="8" t="s">
        <v>4676</v>
      </c>
      <c r="D2968" s="8">
        <v>375268</v>
      </c>
      <c r="E2968" s="8">
        <v>112580</v>
      </c>
      <c r="F2968" s="8">
        <v>0</v>
      </c>
      <c r="G2968" s="8">
        <v>2.5</v>
      </c>
      <c r="H2968" s="8">
        <v>0</v>
      </c>
      <c r="I2968" s="8" t="s">
        <v>4740</v>
      </c>
    </row>
    <row r="2969" spans="1:9">
      <c r="A2969" s="8">
        <v>120310008</v>
      </c>
      <c r="B2969" s="8" t="s">
        <v>5159</v>
      </c>
      <c r="C2969" s="8" t="s">
        <v>4676</v>
      </c>
      <c r="D2969" s="8">
        <v>82450402</v>
      </c>
      <c r="E2969" s="8">
        <v>120310008</v>
      </c>
      <c r="F2969" s="8">
        <v>0</v>
      </c>
      <c r="G2969" s="8">
        <v>0.15</v>
      </c>
      <c r="H2969" s="8">
        <v>0</v>
      </c>
      <c r="I2969" s="8" t="s">
        <v>5137</v>
      </c>
    </row>
    <row r="2970" spans="1:9">
      <c r="A2970" s="8" t="s">
        <v>1600</v>
      </c>
      <c r="B2970" s="8" t="s">
        <v>1601</v>
      </c>
      <c r="C2970" s="8" t="s">
        <v>6076</v>
      </c>
      <c r="D2970" s="8">
        <v>0</v>
      </c>
      <c r="E2970" s="8" t="s">
        <v>1600</v>
      </c>
      <c r="F2970" s="8">
        <v>0</v>
      </c>
      <c r="G2970" s="8">
        <v>18.32</v>
      </c>
      <c r="H2970" s="8">
        <v>0</v>
      </c>
      <c r="I2970" s="8">
        <v>0</v>
      </c>
    </row>
    <row r="2971" spans="1:9">
      <c r="A2971" s="8" t="s">
        <v>1211</v>
      </c>
      <c r="B2971" s="8" t="s">
        <v>1212</v>
      </c>
      <c r="C2971" s="8" t="s">
        <v>6076</v>
      </c>
      <c r="D2971" s="8" t="s">
        <v>6988</v>
      </c>
      <c r="E2971" s="8" t="s">
        <v>1211</v>
      </c>
      <c r="F2971" s="8">
        <v>0</v>
      </c>
      <c r="G2971" s="8">
        <v>2.1</v>
      </c>
      <c r="H2971" s="8">
        <v>0</v>
      </c>
      <c r="I2971" s="8">
        <v>0</v>
      </c>
    </row>
    <row r="2972" spans="1:9">
      <c r="A2972" s="8">
        <v>113259</v>
      </c>
      <c r="B2972" s="8" t="s">
        <v>5018</v>
      </c>
      <c r="C2972" s="8" t="s">
        <v>4676</v>
      </c>
      <c r="D2972" s="8">
        <v>0</v>
      </c>
      <c r="E2972" s="8">
        <v>113259</v>
      </c>
      <c r="F2972" s="8">
        <v>0</v>
      </c>
      <c r="G2972" s="8">
        <v>0.43</v>
      </c>
      <c r="H2972" s="8">
        <v>0</v>
      </c>
      <c r="I2972" s="8" t="s">
        <v>4735</v>
      </c>
    </row>
    <row r="2973" spans="1:9">
      <c r="A2973" s="8" t="s">
        <v>13994</v>
      </c>
      <c r="B2973" s="8" t="s">
        <v>13995</v>
      </c>
      <c r="C2973" s="8" t="s">
        <v>6076</v>
      </c>
      <c r="D2973" s="8">
        <v>0</v>
      </c>
      <c r="E2973" s="8" t="s">
        <v>13994</v>
      </c>
      <c r="F2973" s="8">
        <v>0</v>
      </c>
      <c r="G2973" s="8">
        <v>0</v>
      </c>
      <c r="H2973" s="8">
        <v>5.0000000000000001E-3</v>
      </c>
      <c r="I2973" s="8">
        <v>0</v>
      </c>
    </row>
    <row r="2974" spans="1:9">
      <c r="A2974" s="8" t="s">
        <v>165</v>
      </c>
      <c r="B2974" s="8" t="s">
        <v>166</v>
      </c>
      <c r="C2974" s="8" t="s">
        <v>6076</v>
      </c>
      <c r="D2974" s="8">
        <v>5090479833</v>
      </c>
      <c r="E2974" s="8" t="s">
        <v>165</v>
      </c>
      <c r="F2974" s="8">
        <v>0</v>
      </c>
      <c r="G2974" s="8">
        <v>16.39</v>
      </c>
      <c r="H2974" s="8">
        <v>16.39</v>
      </c>
      <c r="I2974" s="8">
        <v>0</v>
      </c>
    </row>
    <row r="2975" spans="1:9">
      <c r="A2975" s="8">
        <v>132100484</v>
      </c>
      <c r="B2975" s="8" t="s">
        <v>2881</v>
      </c>
      <c r="C2975" s="8" t="s">
        <v>4676</v>
      </c>
      <c r="D2975" s="8">
        <v>8001043429</v>
      </c>
      <c r="E2975" s="8">
        <v>132100484</v>
      </c>
      <c r="F2975" s="8">
        <v>0</v>
      </c>
      <c r="G2975" s="8">
        <v>0.33</v>
      </c>
      <c r="H2975" s="8">
        <v>0.31811</v>
      </c>
      <c r="I2975" s="8" t="s">
        <v>6050</v>
      </c>
    </row>
    <row r="2976" spans="1:9">
      <c r="A2976" s="8" t="s">
        <v>1541</v>
      </c>
      <c r="B2976" s="8" t="s">
        <v>1542</v>
      </c>
      <c r="C2976" s="8" t="s">
        <v>6990</v>
      </c>
      <c r="D2976" s="8">
        <v>0</v>
      </c>
      <c r="E2976" s="8" t="s">
        <v>1541</v>
      </c>
      <c r="F2976" s="8">
        <v>0</v>
      </c>
      <c r="G2976" s="8">
        <v>1.03</v>
      </c>
      <c r="H2976" s="8">
        <v>0</v>
      </c>
      <c r="I2976" s="8">
        <v>0</v>
      </c>
    </row>
    <row r="2977" spans="1:9">
      <c r="A2977" s="8">
        <v>113272</v>
      </c>
      <c r="B2977" s="8" t="s">
        <v>5000</v>
      </c>
      <c r="C2977" s="8" t="s">
        <v>4676</v>
      </c>
      <c r="D2977" s="8">
        <v>5090472297</v>
      </c>
      <c r="E2977" s="8">
        <v>113272</v>
      </c>
      <c r="F2977" s="8">
        <v>0</v>
      </c>
      <c r="G2977" s="8">
        <v>0.06</v>
      </c>
      <c r="H2977" s="8">
        <v>0</v>
      </c>
      <c r="I2977" s="8">
        <v>0</v>
      </c>
    </row>
    <row r="2978" spans="1:9">
      <c r="A2978" s="8" t="s">
        <v>37</v>
      </c>
      <c r="B2978" s="8" t="s">
        <v>38</v>
      </c>
      <c r="C2978" s="8" t="s">
        <v>6076</v>
      </c>
      <c r="D2978" s="8">
        <v>0</v>
      </c>
      <c r="E2978" s="8" t="s">
        <v>37</v>
      </c>
      <c r="F2978" s="8">
        <v>0</v>
      </c>
      <c r="G2978" s="8">
        <v>1.29</v>
      </c>
      <c r="H2978" s="8">
        <v>0</v>
      </c>
      <c r="I2978" s="8">
        <v>0</v>
      </c>
    </row>
    <row r="2979" spans="1:9">
      <c r="A2979" s="8" t="s">
        <v>1812</v>
      </c>
      <c r="B2979" s="8" t="s">
        <v>1813</v>
      </c>
      <c r="C2979" s="8" t="s">
        <v>7117</v>
      </c>
      <c r="D2979" s="8">
        <v>0</v>
      </c>
      <c r="E2979" s="8" t="s">
        <v>1812</v>
      </c>
      <c r="F2979" s="8">
        <v>0</v>
      </c>
      <c r="G2979" s="8">
        <v>0.11</v>
      </c>
      <c r="H2979" s="8">
        <v>1.0000000000000001E-5</v>
      </c>
      <c r="I2979" s="8">
        <v>0</v>
      </c>
    </row>
    <row r="2980" spans="1:9">
      <c r="A2980" s="8">
        <v>151100023</v>
      </c>
      <c r="B2980" s="8" t="s">
        <v>3154</v>
      </c>
      <c r="C2980" s="8" t="s">
        <v>4676</v>
      </c>
      <c r="D2980" s="8" t="s">
        <v>6441</v>
      </c>
      <c r="E2980" s="8">
        <v>151100023</v>
      </c>
      <c r="F2980" s="8">
        <v>0</v>
      </c>
      <c r="G2980" s="8">
        <v>0.14000000000000001</v>
      </c>
      <c r="H2980" s="8">
        <v>0.38312999999999997</v>
      </c>
      <c r="I2980" s="8" t="s">
        <v>2412</v>
      </c>
    </row>
    <row r="2981" spans="1:9">
      <c r="A2981" s="8" t="s">
        <v>12891</v>
      </c>
      <c r="B2981" s="8" t="s">
        <v>12892</v>
      </c>
      <c r="C2981" s="8" t="s">
        <v>6076</v>
      </c>
      <c r="D2981" s="8">
        <v>0</v>
      </c>
      <c r="E2981" s="8" t="s">
        <v>12891</v>
      </c>
      <c r="F2981" s="8">
        <v>0</v>
      </c>
      <c r="G2981" s="8">
        <v>0.01</v>
      </c>
      <c r="H2981" s="8">
        <v>5.0000000000000001E-3</v>
      </c>
      <c r="I2981" s="8">
        <v>0</v>
      </c>
    </row>
    <row r="2982" spans="1:9">
      <c r="A2982" s="8" t="s">
        <v>13996</v>
      </c>
      <c r="B2982" s="8" t="s">
        <v>13997</v>
      </c>
      <c r="C2982" s="8" t="s">
        <v>6076</v>
      </c>
      <c r="D2982" s="8">
        <v>0</v>
      </c>
      <c r="E2982" s="8" t="s">
        <v>13996</v>
      </c>
      <c r="F2982" s="8">
        <v>0</v>
      </c>
      <c r="G2982" s="8">
        <v>0</v>
      </c>
      <c r="H2982" s="8">
        <v>5.0000000000000001E-3</v>
      </c>
      <c r="I2982" s="8">
        <v>0</v>
      </c>
    </row>
    <row r="2983" spans="1:9">
      <c r="A2983" s="8" t="s">
        <v>299</v>
      </c>
      <c r="B2983" s="8" t="s">
        <v>300</v>
      </c>
      <c r="C2983" s="8" t="s">
        <v>6076</v>
      </c>
      <c r="D2983" s="8" t="s">
        <v>6930</v>
      </c>
      <c r="E2983" s="8" t="s">
        <v>299</v>
      </c>
      <c r="F2983" s="8">
        <v>0</v>
      </c>
      <c r="G2983" s="8">
        <v>10.76</v>
      </c>
      <c r="H2983" s="8">
        <v>10.76</v>
      </c>
      <c r="I2983" s="8">
        <v>0</v>
      </c>
    </row>
    <row r="2984" spans="1:9">
      <c r="A2984" s="8">
        <v>30308</v>
      </c>
      <c r="B2984" s="8" t="s">
        <v>8237</v>
      </c>
      <c r="C2984" s="8" t="s">
        <v>4676</v>
      </c>
      <c r="D2984" s="8">
        <v>0</v>
      </c>
      <c r="E2984" s="8">
        <v>30308</v>
      </c>
      <c r="F2984" s="8">
        <v>0</v>
      </c>
      <c r="G2984" s="8">
        <v>0.59</v>
      </c>
      <c r="H2984" s="8">
        <v>0</v>
      </c>
      <c r="I2984" s="8">
        <v>0</v>
      </c>
    </row>
    <row r="2985" spans="1:9">
      <c r="A2985" s="8" t="s">
        <v>11498</v>
      </c>
      <c r="B2985" s="8" t="s">
        <v>11499</v>
      </c>
      <c r="C2985" s="8" t="s">
        <v>4676</v>
      </c>
      <c r="D2985" s="8">
        <v>673125</v>
      </c>
      <c r="E2985" s="8" t="s">
        <v>11498</v>
      </c>
      <c r="F2985" s="8">
        <v>0</v>
      </c>
      <c r="G2985" s="8">
        <v>0</v>
      </c>
      <c r="H2985" s="8">
        <v>0</v>
      </c>
      <c r="I2985" s="8">
        <v>0</v>
      </c>
    </row>
    <row r="2986" spans="1:9">
      <c r="A2986" s="8" t="s">
        <v>897</v>
      </c>
      <c r="B2986" s="8" t="s">
        <v>898</v>
      </c>
      <c r="C2986" s="8" t="s">
        <v>6076</v>
      </c>
      <c r="D2986" s="8">
        <v>0</v>
      </c>
      <c r="E2986" s="8" t="s">
        <v>897</v>
      </c>
      <c r="F2986" s="8">
        <v>0</v>
      </c>
      <c r="G2986" s="8">
        <v>14</v>
      </c>
      <c r="H2986" s="8">
        <v>14</v>
      </c>
      <c r="I2986" s="8">
        <v>0</v>
      </c>
    </row>
    <row r="2987" spans="1:9">
      <c r="A2987" s="8">
        <v>132010089</v>
      </c>
      <c r="B2987" s="8" t="s">
        <v>5844</v>
      </c>
      <c r="C2987" s="8" t="s">
        <v>4676</v>
      </c>
      <c r="D2987" s="8">
        <v>5090468610</v>
      </c>
      <c r="E2987" s="8">
        <v>132010089</v>
      </c>
      <c r="F2987" s="8">
        <v>0</v>
      </c>
      <c r="G2987" s="8">
        <v>0.09</v>
      </c>
      <c r="H2987" s="8">
        <v>0.14651</v>
      </c>
      <c r="I2987" s="8" t="s">
        <v>4732</v>
      </c>
    </row>
    <row r="2988" spans="1:9">
      <c r="A2988" s="8" t="s">
        <v>11341</v>
      </c>
      <c r="B2988" s="8" t="s">
        <v>11342</v>
      </c>
      <c r="C2988" s="8" t="s">
        <v>6076</v>
      </c>
      <c r="D2988" s="8" t="s">
        <v>11343</v>
      </c>
      <c r="E2988" s="8" t="s">
        <v>11341</v>
      </c>
      <c r="F2988" s="8">
        <v>0</v>
      </c>
      <c r="G2988" s="8">
        <v>14.1</v>
      </c>
      <c r="H2988" s="8">
        <v>0</v>
      </c>
      <c r="I2988" s="8">
        <v>0</v>
      </c>
    </row>
    <row r="2989" spans="1:9">
      <c r="A2989" s="8">
        <v>112136</v>
      </c>
      <c r="B2989" s="8" t="s">
        <v>4756</v>
      </c>
      <c r="C2989" s="8" t="s">
        <v>4676</v>
      </c>
      <c r="D2989" s="8">
        <v>0</v>
      </c>
      <c r="E2989" s="8">
        <v>112136</v>
      </c>
      <c r="F2989" s="8">
        <v>0</v>
      </c>
      <c r="G2989" s="8">
        <v>0</v>
      </c>
      <c r="H2989" s="8">
        <v>0</v>
      </c>
      <c r="I2989" s="8" t="s">
        <v>4755</v>
      </c>
    </row>
    <row r="2990" spans="1:9">
      <c r="A2990" s="8">
        <v>113256</v>
      </c>
      <c r="B2990" s="8" t="s">
        <v>5014</v>
      </c>
      <c r="C2990" s="8" t="s">
        <v>4676</v>
      </c>
      <c r="D2990" s="8">
        <v>5090467777</v>
      </c>
      <c r="E2990" s="8">
        <v>113256</v>
      </c>
      <c r="F2990" s="8">
        <v>0</v>
      </c>
      <c r="G2990" s="8">
        <v>0.09</v>
      </c>
      <c r="H2990" s="8">
        <v>8.4620000000000001E-2</v>
      </c>
      <c r="I2990" s="8">
        <v>0</v>
      </c>
    </row>
    <row r="2991" spans="1:9">
      <c r="A2991" s="8">
        <v>112591</v>
      </c>
      <c r="B2991" s="8" t="s">
        <v>4953</v>
      </c>
      <c r="C2991" s="8" t="s">
        <v>4676</v>
      </c>
      <c r="D2991" s="8">
        <v>409476</v>
      </c>
      <c r="E2991" s="8">
        <v>112591</v>
      </c>
      <c r="F2991" s="8">
        <v>0</v>
      </c>
      <c r="G2991" s="8">
        <v>0</v>
      </c>
      <c r="H2991" s="8">
        <v>0</v>
      </c>
      <c r="I2991" s="8" t="s">
        <v>4768</v>
      </c>
    </row>
    <row r="2992" spans="1:9">
      <c r="A2992" s="8" t="s">
        <v>11359</v>
      </c>
      <c r="B2992" s="8" t="s">
        <v>1585</v>
      </c>
      <c r="C2992" s="8" t="s">
        <v>6076</v>
      </c>
      <c r="D2992" s="8" t="s">
        <v>11360</v>
      </c>
      <c r="E2992" s="8" t="s">
        <v>11359</v>
      </c>
      <c r="F2992" s="8">
        <v>0</v>
      </c>
      <c r="G2992" s="8">
        <v>4.9000000000000004</v>
      </c>
      <c r="H2992" s="8">
        <v>0</v>
      </c>
      <c r="I2992" s="8">
        <v>0</v>
      </c>
    </row>
    <row r="2993" spans="1:9">
      <c r="A2993" s="8" t="s">
        <v>13998</v>
      </c>
      <c r="B2993" s="8" t="s">
        <v>13999</v>
      </c>
      <c r="C2993" s="8" t="s">
        <v>6076</v>
      </c>
      <c r="D2993" s="8">
        <v>0</v>
      </c>
      <c r="E2993" s="8" t="s">
        <v>13998</v>
      </c>
      <c r="F2993" s="8">
        <v>0</v>
      </c>
      <c r="G2993" s="8">
        <v>0</v>
      </c>
      <c r="H2993" s="8">
        <v>5.0000000000000001E-3</v>
      </c>
      <c r="I2993" s="8">
        <v>0</v>
      </c>
    </row>
    <row r="2994" spans="1:9">
      <c r="A2994" s="8" t="s">
        <v>701</v>
      </c>
      <c r="B2994" s="8" t="s">
        <v>702</v>
      </c>
      <c r="C2994" s="8" t="s">
        <v>6076</v>
      </c>
      <c r="D2994" s="8">
        <v>26</v>
      </c>
      <c r="E2994" s="8" t="s">
        <v>701</v>
      </c>
      <c r="F2994" s="8">
        <v>0</v>
      </c>
      <c r="G2994" s="8">
        <v>1.66</v>
      </c>
      <c r="H2994" s="8">
        <v>1.6268</v>
      </c>
      <c r="I2994" s="8" t="s">
        <v>6924</v>
      </c>
    </row>
    <row r="2995" spans="1:9">
      <c r="A2995" s="8">
        <v>355500017</v>
      </c>
      <c r="B2995" s="8" t="s">
        <v>8713</v>
      </c>
      <c r="C2995" s="8" t="s">
        <v>4676</v>
      </c>
      <c r="D2995" s="8">
        <v>613385</v>
      </c>
      <c r="E2995" s="8">
        <v>355500017</v>
      </c>
      <c r="F2995" s="8">
        <v>0</v>
      </c>
      <c r="G2995" s="8">
        <v>0.01</v>
      </c>
      <c r="H2995" s="8">
        <v>5.0000000000000001E-3</v>
      </c>
      <c r="I2995" s="8">
        <v>0</v>
      </c>
    </row>
    <row r="2996" spans="1:9">
      <c r="A2996" s="8" t="s">
        <v>423</v>
      </c>
      <c r="B2996" s="8" t="s">
        <v>424</v>
      </c>
      <c r="C2996" s="8" t="s">
        <v>6076</v>
      </c>
      <c r="D2996" s="8">
        <v>0</v>
      </c>
      <c r="E2996" s="8" t="s">
        <v>423</v>
      </c>
      <c r="F2996" s="8">
        <v>0</v>
      </c>
      <c r="G2996" s="8">
        <v>22</v>
      </c>
      <c r="H2996" s="8">
        <v>21</v>
      </c>
      <c r="I2996" s="8">
        <v>0</v>
      </c>
    </row>
    <row r="2997" spans="1:9">
      <c r="A2997" s="8">
        <v>215510011</v>
      </c>
      <c r="B2997" s="8" t="s">
        <v>7441</v>
      </c>
      <c r="C2997" s="8" t="s">
        <v>4676</v>
      </c>
      <c r="D2997" s="8">
        <v>67281</v>
      </c>
      <c r="E2997" s="8">
        <v>215510011</v>
      </c>
      <c r="F2997" s="8">
        <v>0</v>
      </c>
      <c r="G2997" s="8">
        <v>0</v>
      </c>
      <c r="H2997" s="8">
        <v>5.0000000000000001E-3</v>
      </c>
      <c r="I2997" s="8" t="s">
        <v>7413</v>
      </c>
    </row>
    <row r="2998" spans="1:9">
      <c r="A2998" s="8">
        <v>120310007</v>
      </c>
      <c r="B2998" s="8" t="s">
        <v>5158</v>
      </c>
      <c r="C2998" s="8" t="s">
        <v>4676</v>
      </c>
      <c r="D2998" s="8">
        <v>82450401</v>
      </c>
      <c r="E2998" s="8">
        <v>120310007</v>
      </c>
      <c r="F2998" s="8">
        <v>0</v>
      </c>
      <c r="G2998" s="8">
        <v>0.1</v>
      </c>
      <c r="H2998" s="8">
        <v>0.1</v>
      </c>
      <c r="I2998" s="8" t="s">
        <v>5137</v>
      </c>
    </row>
    <row r="2999" spans="1:9">
      <c r="A2999" s="8" t="s">
        <v>163</v>
      </c>
      <c r="B2999" s="8" t="s">
        <v>164</v>
      </c>
      <c r="C2999" s="8" t="s">
        <v>6076</v>
      </c>
      <c r="D2999" s="8">
        <v>0</v>
      </c>
      <c r="E2999" s="8" t="s">
        <v>163</v>
      </c>
      <c r="F2999" s="8">
        <v>0</v>
      </c>
      <c r="G2999" s="8">
        <v>8.82</v>
      </c>
      <c r="H2999" s="8">
        <v>12.35168</v>
      </c>
      <c r="I2999" s="8">
        <v>0</v>
      </c>
    </row>
    <row r="3000" spans="1:9">
      <c r="A3000" s="8">
        <v>208510007</v>
      </c>
      <c r="B3000" s="8" t="s">
        <v>7326</v>
      </c>
      <c r="C3000" s="8" t="s">
        <v>4676</v>
      </c>
      <c r="D3000" s="8">
        <v>229726</v>
      </c>
      <c r="E3000" s="8">
        <v>208510007</v>
      </c>
      <c r="F3000" s="8">
        <v>0</v>
      </c>
      <c r="G3000" s="8">
        <v>0</v>
      </c>
      <c r="H3000" s="8">
        <v>0</v>
      </c>
      <c r="I3000" s="8" t="s">
        <v>7245</v>
      </c>
    </row>
    <row r="3001" spans="1:9">
      <c r="A3001" s="8">
        <v>132010093</v>
      </c>
      <c r="B3001" s="8" t="s">
        <v>5848</v>
      </c>
      <c r="C3001" s="8" t="s">
        <v>4676</v>
      </c>
      <c r="D3001" s="8">
        <v>5090468312</v>
      </c>
      <c r="E3001" s="8">
        <v>132010093</v>
      </c>
      <c r="F3001" s="8">
        <v>0</v>
      </c>
      <c r="G3001" s="8">
        <v>0</v>
      </c>
      <c r="H3001" s="8">
        <v>0</v>
      </c>
      <c r="I3001" s="8">
        <v>0</v>
      </c>
    </row>
    <row r="3002" spans="1:9">
      <c r="A3002" s="8">
        <v>112907</v>
      </c>
      <c r="B3002" s="8" t="s">
        <v>4995</v>
      </c>
      <c r="C3002" s="8" t="s">
        <v>4676</v>
      </c>
      <c r="D3002" s="8">
        <v>581267</v>
      </c>
      <c r="E3002" s="8">
        <v>112907</v>
      </c>
      <c r="F3002" s="8">
        <v>0</v>
      </c>
      <c r="G3002" s="8">
        <v>0.08</v>
      </c>
      <c r="H3002" s="8">
        <v>7.399E-2</v>
      </c>
      <c r="I3002" s="8" t="s">
        <v>4768</v>
      </c>
    </row>
    <row r="3003" spans="1:9">
      <c r="A3003" s="8">
        <v>238010016</v>
      </c>
      <c r="B3003" s="8" t="s">
        <v>7547</v>
      </c>
      <c r="C3003" s="8" t="s">
        <v>4676</v>
      </c>
      <c r="D3003" s="8">
        <v>25162</v>
      </c>
      <c r="E3003" s="8">
        <v>238010016</v>
      </c>
      <c r="F3003" s="8">
        <v>0</v>
      </c>
      <c r="G3003" s="8">
        <v>0</v>
      </c>
      <c r="H3003" s="8">
        <v>0</v>
      </c>
      <c r="I3003" s="8" t="s">
        <v>7532</v>
      </c>
    </row>
    <row r="3004" spans="1:9">
      <c r="A3004" s="8" t="s">
        <v>343</v>
      </c>
      <c r="B3004" s="8" t="s">
        <v>344</v>
      </c>
      <c r="C3004" s="8" t="s">
        <v>6076</v>
      </c>
      <c r="D3004" s="8">
        <v>50100108</v>
      </c>
      <c r="E3004" s="8" t="s">
        <v>343</v>
      </c>
      <c r="F3004" s="8">
        <v>0</v>
      </c>
      <c r="G3004" s="8">
        <v>15.22</v>
      </c>
      <c r="H3004" s="8">
        <v>15.22</v>
      </c>
      <c r="I3004" s="8" t="s">
        <v>6327</v>
      </c>
    </row>
    <row r="3005" spans="1:9">
      <c r="A3005" s="8">
        <v>208510009</v>
      </c>
      <c r="B3005" s="8" t="s">
        <v>7328</v>
      </c>
      <c r="C3005" s="8" t="s">
        <v>4676</v>
      </c>
      <c r="D3005" s="8">
        <v>223491</v>
      </c>
      <c r="E3005" s="8">
        <v>208510009</v>
      </c>
      <c r="F3005" s="8">
        <v>0</v>
      </c>
      <c r="G3005" s="8">
        <v>0</v>
      </c>
      <c r="H3005" s="8">
        <v>0</v>
      </c>
      <c r="I3005" s="8" t="s">
        <v>7245</v>
      </c>
    </row>
    <row r="3006" spans="1:9">
      <c r="A3006" s="8">
        <v>208510008</v>
      </c>
      <c r="B3006" s="8" t="s">
        <v>7327</v>
      </c>
      <c r="C3006" s="8" t="s">
        <v>4676</v>
      </c>
      <c r="D3006" s="8">
        <v>242039</v>
      </c>
      <c r="E3006" s="8">
        <v>208510008</v>
      </c>
      <c r="F3006" s="8">
        <v>0</v>
      </c>
      <c r="G3006" s="8">
        <v>0</v>
      </c>
      <c r="H3006" s="8">
        <v>0</v>
      </c>
      <c r="I3006" s="8" t="s">
        <v>7245</v>
      </c>
    </row>
    <row r="3007" spans="1:9">
      <c r="A3007" s="8" t="s">
        <v>13502</v>
      </c>
      <c r="B3007" s="8" t="s">
        <v>13503</v>
      </c>
      <c r="C3007" s="8" t="s">
        <v>4676</v>
      </c>
      <c r="D3007" s="8">
        <v>0</v>
      </c>
      <c r="E3007" s="8" t="s">
        <v>13502</v>
      </c>
      <c r="F3007" s="8">
        <v>0</v>
      </c>
      <c r="G3007" s="8">
        <v>0</v>
      </c>
      <c r="H3007" s="8">
        <v>5.0000000000000001E-3</v>
      </c>
      <c r="I3007" s="8">
        <v>0</v>
      </c>
    </row>
    <row r="3008" spans="1:9">
      <c r="A3008" s="8" t="s">
        <v>10253</v>
      </c>
      <c r="B3008" s="8" t="s">
        <v>10254</v>
      </c>
      <c r="C3008" s="8" t="s">
        <v>6076</v>
      </c>
      <c r="D3008" s="8">
        <v>69</v>
      </c>
      <c r="E3008" s="8" t="s">
        <v>10253</v>
      </c>
      <c r="F3008" s="8">
        <v>0</v>
      </c>
      <c r="G3008" s="8">
        <v>0</v>
      </c>
      <c r="H3008" s="8">
        <v>0</v>
      </c>
      <c r="I3008" s="8" t="s">
        <v>6924</v>
      </c>
    </row>
    <row r="3009" spans="1:9">
      <c r="A3009" s="8" t="s">
        <v>13498</v>
      </c>
      <c r="B3009" s="8" t="s">
        <v>13499</v>
      </c>
      <c r="C3009" s="8" t="s">
        <v>4676</v>
      </c>
      <c r="D3009" s="8">
        <v>0</v>
      </c>
      <c r="E3009" s="8" t="s">
        <v>13498</v>
      </c>
      <c r="F3009" s="8">
        <v>0</v>
      </c>
      <c r="G3009" s="8">
        <v>0</v>
      </c>
      <c r="H3009" s="8">
        <v>5.0000000000000001E-3</v>
      </c>
      <c r="I3009" s="8">
        <v>0</v>
      </c>
    </row>
    <row r="3010" spans="1:9">
      <c r="A3010" s="8">
        <v>132010091</v>
      </c>
      <c r="B3010" s="8" t="s">
        <v>5846</v>
      </c>
      <c r="C3010" s="8" t="s">
        <v>4676</v>
      </c>
      <c r="D3010" s="8">
        <v>5090469604</v>
      </c>
      <c r="E3010" s="8">
        <v>132010091</v>
      </c>
      <c r="F3010" s="8">
        <v>0</v>
      </c>
      <c r="G3010" s="8">
        <v>0.09</v>
      </c>
      <c r="H3010" s="8">
        <v>0.14651</v>
      </c>
      <c r="I3010" s="8" t="s">
        <v>4732</v>
      </c>
    </row>
    <row r="3011" spans="1:9">
      <c r="A3011" s="8">
        <v>215510009</v>
      </c>
      <c r="B3011" s="8" t="s">
        <v>7439</v>
      </c>
      <c r="C3011" s="8" t="s">
        <v>4676</v>
      </c>
      <c r="D3011" s="8">
        <v>91293</v>
      </c>
      <c r="E3011" s="8">
        <v>215510009</v>
      </c>
      <c r="F3011" s="8">
        <v>0</v>
      </c>
      <c r="G3011" s="8">
        <v>0</v>
      </c>
      <c r="H3011" s="8">
        <v>5.0000000000000001E-3</v>
      </c>
      <c r="I3011" s="8" t="s">
        <v>7413</v>
      </c>
    </row>
    <row r="3012" spans="1:9">
      <c r="A3012" s="8" t="s">
        <v>261</v>
      </c>
      <c r="B3012" s="8" t="s">
        <v>262</v>
      </c>
      <c r="C3012" s="8" t="s">
        <v>6076</v>
      </c>
      <c r="D3012" s="8">
        <v>13404</v>
      </c>
      <c r="E3012" s="8" t="s">
        <v>261</v>
      </c>
      <c r="F3012" s="8">
        <v>0</v>
      </c>
      <c r="G3012" s="8">
        <v>7.76</v>
      </c>
      <c r="H3012" s="8">
        <v>0</v>
      </c>
      <c r="I3012" s="8">
        <v>0</v>
      </c>
    </row>
    <row r="3013" spans="1:9">
      <c r="A3013" s="8" t="s">
        <v>13504</v>
      </c>
      <c r="B3013" s="8" t="s">
        <v>13505</v>
      </c>
      <c r="C3013" s="8" t="s">
        <v>4676</v>
      </c>
      <c r="D3013" s="8">
        <v>0</v>
      </c>
      <c r="E3013" s="8" t="s">
        <v>13504</v>
      </c>
      <c r="F3013" s="8">
        <v>0</v>
      </c>
      <c r="G3013" s="8">
        <v>0</v>
      </c>
      <c r="H3013" s="8">
        <v>5.0000000000000001E-3</v>
      </c>
      <c r="I3013" s="8">
        <v>0</v>
      </c>
    </row>
    <row r="3014" spans="1:9" ht="28.5">
      <c r="A3014" s="8" t="s">
        <v>12415</v>
      </c>
      <c r="B3014" s="35" t="s">
        <v>12416</v>
      </c>
      <c r="C3014" s="8" t="s">
        <v>4676</v>
      </c>
      <c r="D3014" s="8" t="s">
        <v>12417</v>
      </c>
      <c r="E3014" s="8" t="s">
        <v>12415</v>
      </c>
      <c r="F3014" s="8">
        <v>0</v>
      </c>
      <c r="G3014" s="8">
        <v>1.28</v>
      </c>
      <c r="H3014" s="8">
        <v>0</v>
      </c>
      <c r="I3014" s="8" t="s">
        <v>4768</v>
      </c>
    </row>
    <row r="3015" spans="1:9">
      <c r="A3015" s="8" t="s">
        <v>13518</v>
      </c>
      <c r="B3015" s="8" t="s">
        <v>13519</v>
      </c>
      <c r="C3015" s="8" t="s">
        <v>4676</v>
      </c>
      <c r="D3015" s="8">
        <v>0</v>
      </c>
      <c r="E3015" s="8" t="s">
        <v>13518</v>
      </c>
      <c r="F3015" s="8">
        <v>0</v>
      </c>
      <c r="G3015" s="8">
        <v>0.01</v>
      </c>
      <c r="H3015" s="8">
        <v>5.0000000000000001E-3</v>
      </c>
      <c r="I3015" s="8">
        <v>0</v>
      </c>
    </row>
    <row r="3016" spans="1:9">
      <c r="A3016" s="8" t="s">
        <v>13526</v>
      </c>
      <c r="B3016" s="8" t="s">
        <v>13527</v>
      </c>
      <c r="C3016" s="8" t="s">
        <v>4676</v>
      </c>
      <c r="D3016" s="8">
        <v>0</v>
      </c>
      <c r="E3016" s="8" t="s">
        <v>13526</v>
      </c>
      <c r="F3016" s="8">
        <v>0</v>
      </c>
      <c r="G3016" s="8">
        <v>0</v>
      </c>
      <c r="H3016" s="8">
        <v>0</v>
      </c>
      <c r="I3016" s="8">
        <v>0</v>
      </c>
    </row>
    <row r="3017" spans="1:9">
      <c r="A3017" s="8" t="s">
        <v>951</v>
      </c>
      <c r="B3017" s="8" t="s">
        <v>952</v>
      </c>
      <c r="C3017" s="8" t="s">
        <v>6076</v>
      </c>
      <c r="D3017" s="8">
        <v>8811</v>
      </c>
      <c r="E3017" s="8" t="s">
        <v>951</v>
      </c>
      <c r="F3017" s="8">
        <v>0</v>
      </c>
      <c r="G3017" s="8">
        <v>1.49</v>
      </c>
      <c r="H3017" s="8">
        <v>0</v>
      </c>
      <c r="I3017" s="8">
        <v>0</v>
      </c>
    </row>
    <row r="3018" spans="1:9">
      <c r="A3018" s="8">
        <v>112139</v>
      </c>
      <c r="B3018" s="8" t="s">
        <v>4758</v>
      </c>
      <c r="C3018" s="8" t="s">
        <v>4676</v>
      </c>
      <c r="D3018" s="8">
        <v>597295</v>
      </c>
      <c r="E3018" s="8">
        <v>112139</v>
      </c>
      <c r="F3018" s="8">
        <v>0</v>
      </c>
      <c r="G3018" s="8">
        <v>0</v>
      </c>
      <c r="H3018" s="8">
        <v>0</v>
      </c>
      <c r="I3018" s="8" t="s">
        <v>4755</v>
      </c>
    </row>
    <row r="3019" spans="1:9">
      <c r="A3019" s="8" t="s">
        <v>1830</v>
      </c>
      <c r="B3019" s="8" t="s">
        <v>1831</v>
      </c>
      <c r="C3019" s="8" t="s">
        <v>6990</v>
      </c>
      <c r="D3019" s="8">
        <v>310017</v>
      </c>
      <c r="E3019" s="8" t="s">
        <v>1830</v>
      </c>
      <c r="F3019" s="8">
        <v>0</v>
      </c>
      <c r="G3019" s="8">
        <v>16.64</v>
      </c>
      <c r="H3019" s="8">
        <v>0</v>
      </c>
      <c r="I3019" s="8">
        <v>0</v>
      </c>
    </row>
    <row r="3020" spans="1:9">
      <c r="A3020" s="8" t="s">
        <v>13494</v>
      </c>
      <c r="B3020" s="8" t="s">
        <v>13495</v>
      </c>
      <c r="C3020" s="8" t="s">
        <v>4676</v>
      </c>
      <c r="D3020" s="8">
        <v>0</v>
      </c>
      <c r="E3020" s="8" t="s">
        <v>13494</v>
      </c>
      <c r="F3020" s="8">
        <v>0</v>
      </c>
      <c r="G3020" s="8">
        <v>0.01</v>
      </c>
      <c r="H3020" s="8">
        <v>5.0000000000000001E-3</v>
      </c>
      <c r="I3020" s="8">
        <v>0</v>
      </c>
    </row>
    <row r="3021" spans="1:9">
      <c r="A3021" s="8" t="s">
        <v>1824</v>
      </c>
      <c r="B3021" s="8" t="s">
        <v>1825</v>
      </c>
      <c r="C3021" s="8" t="s">
        <v>4676</v>
      </c>
      <c r="D3021" s="8">
        <v>142216</v>
      </c>
      <c r="E3021" s="8" t="s">
        <v>1824</v>
      </c>
      <c r="F3021" s="8">
        <v>0</v>
      </c>
      <c r="G3021" s="8">
        <v>17.98</v>
      </c>
      <c r="H3021" s="8">
        <v>0</v>
      </c>
      <c r="I3021" s="8">
        <v>0</v>
      </c>
    </row>
    <row r="3022" spans="1:9">
      <c r="A3022" s="8" t="s">
        <v>169</v>
      </c>
      <c r="B3022" s="8" t="s">
        <v>170</v>
      </c>
      <c r="C3022" s="8" t="s">
        <v>6076</v>
      </c>
      <c r="D3022" s="8">
        <v>0</v>
      </c>
      <c r="E3022" s="8" t="s">
        <v>169</v>
      </c>
      <c r="F3022" s="8">
        <v>0</v>
      </c>
      <c r="G3022" s="8">
        <v>25.5</v>
      </c>
      <c r="H3022" s="8">
        <v>0</v>
      </c>
      <c r="I3022" s="8">
        <v>0</v>
      </c>
    </row>
    <row r="3023" spans="1:9">
      <c r="A3023" s="8" t="s">
        <v>175</v>
      </c>
      <c r="B3023" s="8" t="s">
        <v>176</v>
      </c>
      <c r="C3023" s="8" t="s">
        <v>6076</v>
      </c>
      <c r="D3023" s="8">
        <v>0</v>
      </c>
      <c r="E3023" s="8" t="s">
        <v>175</v>
      </c>
      <c r="F3023" s="8">
        <v>0</v>
      </c>
      <c r="G3023" s="8">
        <v>12.15</v>
      </c>
      <c r="H3023" s="8">
        <v>10.93773</v>
      </c>
      <c r="I3023" s="8">
        <v>0</v>
      </c>
    </row>
    <row r="3024" spans="1:9">
      <c r="A3024" s="8" t="s">
        <v>13536</v>
      </c>
      <c r="B3024" s="8" t="s">
        <v>13537</v>
      </c>
      <c r="C3024" s="8" t="s">
        <v>4676</v>
      </c>
      <c r="D3024" s="8">
        <v>0</v>
      </c>
      <c r="E3024" s="8" t="s">
        <v>13536</v>
      </c>
      <c r="F3024" s="8">
        <v>0</v>
      </c>
      <c r="G3024" s="8">
        <v>0</v>
      </c>
      <c r="H3024" s="8">
        <v>0</v>
      </c>
      <c r="I3024" s="8" t="s">
        <v>2050</v>
      </c>
    </row>
    <row r="3025" spans="1:9">
      <c r="A3025" s="8" t="s">
        <v>351</v>
      </c>
      <c r="B3025" s="8" t="s">
        <v>352</v>
      </c>
      <c r="C3025" s="8" t="s">
        <v>6076</v>
      </c>
      <c r="D3025" s="8">
        <v>50100339</v>
      </c>
      <c r="E3025" s="8" t="s">
        <v>351</v>
      </c>
      <c r="F3025" s="8">
        <v>0</v>
      </c>
      <c r="G3025" s="8">
        <v>24.84</v>
      </c>
      <c r="H3025" s="8">
        <v>24.84</v>
      </c>
      <c r="I3025" s="8" t="s">
        <v>3083</v>
      </c>
    </row>
    <row r="3026" spans="1:9">
      <c r="A3026" s="8">
        <v>112589</v>
      </c>
      <c r="B3026" s="8" t="s">
        <v>4951</v>
      </c>
      <c r="C3026" s="8" t="s">
        <v>4676</v>
      </c>
      <c r="D3026" s="8">
        <v>409413</v>
      </c>
      <c r="E3026" s="8">
        <v>112589</v>
      </c>
      <c r="F3026" s="8">
        <v>0</v>
      </c>
      <c r="G3026" s="8">
        <v>1.19</v>
      </c>
      <c r="H3026" s="8">
        <v>0</v>
      </c>
      <c r="I3026" s="8" t="s">
        <v>4768</v>
      </c>
    </row>
    <row r="3027" spans="1:9">
      <c r="A3027" s="8" t="s">
        <v>1814</v>
      </c>
      <c r="B3027" s="8" t="s">
        <v>1815</v>
      </c>
      <c r="C3027" s="8" t="s">
        <v>7117</v>
      </c>
      <c r="D3027" s="8">
        <v>0</v>
      </c>
      <c r="E3027" s="8" t="s">
        <v>1814</v>
      </c>
      <c r="F3027" s="8">
        <v>0</v>
      </c>
      <c r="G3027" s="8">
        <v>0.09</v>
      </c>
      <c r="H3027" s="8">
        <v>9.4810000000000005E-2</v>
      </c>
      <c r="I3027" s="8">
        <v>0</v>
      </c>
    </row>
    <row r="3028" spans="1:9">
      <c r="A3028" s="8" t="s">
        <v>1594</v>
      </c>
      <c r="B3028" s="8" t="s">
        <v>1595</v>
      </c>
      <c r="C3028" s="8" t="s">
        <v>6076</v>
      </c>
      <c r="D3028" s="8">
        <v>0</v>
      </c>
      <c r="E3028" s="8" t="s">
        <v>1594</v>
      </c>
      <c r="F3028" s="8">
        <v>0</v>
      </c>
      <c r="G3028" s="8">
        <v>12.24</v>
      </c>
      <c r="H3028" s="8">
        <v>0</v>
      </c>
      <c r="I3028" s="8">
        <v>0</v>
      </c>
    </row>
    <row r="3029" spans="1:9">
      <c r="A3029" s="8" t="s">
        <v>3177</v>
      </c>
      <c r="B3029" s="8" t="s">
        <v>12122</v>
      </c>
      <c r="C3029" s="8" t="s">
        <v>4676</v>
      </c>
      <c r="D3029" s="8">
        <v>0</v>
      </c>
      <c r="E3029" s="8" t="s">
        <v>3177</v>
      </c>
      <c r="F3029" s="8">
        <v>0</v>
      </c>
      <c r="G3029" s="8">
        <v>12</v>
      </c>
      <c r="H3029" s="8">
        <v>9</v>
      </c>
      <c r="I3029" s="8">
        <v>0</v>
      </c>
    </row>
    <row r="3030" spans="1:9">
      <c r="A3030" s="8" t="s">
        <v>955</v>
      </c>
      <c r="B3030" s="8" t="s">
        <v>956</v>
      </c>
      <c r="C3030" s="8" t="s">
        <v>6076</v>
      </c>
      <c r="D3030" s="8">
        <v>9096</v>
      </c>
      <c r="E3030" s="8" t="s">
        <v>955</v>
      </c>
      <c r="F3030" s="8">
        <v>0</v>
      </c>
      <c r="G3030" s="8">
        <v>1.19</v>
      </c>
      <c r="H3030" s="8">
        <v>0</v>
      </c>
      <c r="I3030" s="8">
        <v>0</v>
      </c>
    </row>
    <row r="3031" spans="1:9">
      <c r="A3031" s="8" t="s">
        <v>1940</v>
      </c>
      <c r="B3031" s="8" t="s">
        <v>1941</v>
      </c>
      <c r="C3031" s="8" t="s">
        <v>6076</v>
      </c>
      <c r="D3031" s="8">
        <v>1009959</v>
      </c>
      <c r="E3031" s="8" t="s">
        <v>1940</v>
      </c>
      <c r="F3031" s="8">
        <v>0</v>
      </c>
      <c r="G3031" s="8">
        <v>11.25</v>
      </c>
      <c r="H3031" s="8">
        <v>9.1413200000000003</v>
      </c>
      <c r="I3031" s="8">
        <v>0</v>
      </c>
    </row>
    <row r="3032" spans="1:9">
      <c r="A3032" s="8">
        <v>112401</v>
      </c>
      <c r="B3032" s="8" t="s">
        <v>4845</v>
      </c>
      <c r="C3032" s="8" t="s">
        <v>4676</v>
      </c>
      <c r="D3032" s="8">
        <v>587484</v>
      </c>
      <c r="E3032" s="8">
        <v>112401</v>
      </c>
      <c r="F3032" s="8">
        <v>0</v>
      </c>
      <c r="G3032" s="8">
        <v>0</v>
      </c>
      <c r="H3032" s="8">
        <v>0</v>
      </c>
      <c r="I3032" s="8" t="s">
        <v>4814</v>
      </c>
    </row>
    <row r="3033" spans="1:9">
      <c r="A3033" s="8" t="s">
        <v>435</v>
      </c>
      <c r="B3033" s="8" t="s">
        <v>436</v>
      </c>
      <c r="C3033" s="8" t="s">
        <v>6076</v>
      </c>
      <c r="D3033" s="8" t="s">
        <v>6946</v>
      </c>
      <c r="E3033" s="8" t="s">
        <v>435</v>
      </c>
      <c r="F3033" s="8">
        <v>0</v>
      </c>
      <c r="G3033" s="8">
        <v>0</v>
      </c>
      <c r="H3033" s="8">
        <v>0</v>
      </c>
      <c r="I3033" s="8">
        <v>0</v>
      </c>
    </row>
    <row r="3034" spans="1:9">
      <c r="A3034" s="8">
        <v>132010090</v>
      </c>
      <c r="B3034" s="8" t="s">
        <v>5845</v>
      </c>
      <c r="C3034" s="8" t="s">
        <v>4676</v>
      </c>
      <c r="D3034" s="8">
        <v>5090468612</v>
      </c>
      <c r="E3034" s="8">
        <v>132010090</v>
      </c>
      <c r="F3034" s="8">
        <v>0</v>
      </c>
      <c r="G3034" s="8">
        <v>0.09</v>
      </c>
      <c r="H3034" s="8">
        <v>0.14651</v>
      </c>
      <c r="I3034" s="8" t="s">
        <v>4732</v>
      </c>
    </row>
    <row r="3035" spans="1:9">
      <c r="A3035" s="8">
        <v>112417</v>
      </c>
      <c r="B3035" s="8" t="s">
        <v>4850</v>
      </c>
      <c r="C3035" s="8" t="s">
        <v>4676</v>
      </c>
      <c r="D3035" s="8">
        <v>587481</v>
      </c>
      <c r="E3035" s="8">
        <v>112417</v>
      </c>
      <c r="F3035" s="8">
        <v>0</v>
      </c>
      <c r="G3035" s="8">
        <v>0</v>
      </c>
      <c r="H3035" s="8">
        <v>0</v>
      </c>
      <c r="I3035" s="8">
        <v>0</v>
      </c>
    </row>
    <row r="3036" spans="1:9">
      <c r="A3036" s="8" t="s">
        <v>1097</v>
      </c>
      <c r="B3036" s="8" t="s">
        <v>1098</v>
      </c>
      <c r="C3036" s="8" t="s">
        <v>6076</v>
      </c>
      <c r="D3036" s="8">
        <v>316401</v>
      </c>
      <c r="E3036" s="8" t="s">
        <v>1097</v>
      </c>
      <c r="F3036" s="8">
        <v>0</v>
      </c>
      <c r="G3036" s="8">
        <v>3.47</v>
      </c>
      <c r="H3036" s="8">
        <v>3.47</v>
      </c>
      <c r="I3036" s="8">
        <v>0</v>
      </c>
    </row>
    <row r="3037" spans="1:9">
      <c r="A3037" s="8" t="s">
        <v>13530</v>
      </c>
      <c r="B3037" s="8" t="s">
        <v>13531</v>
      </c>
      <c r="C3037" s="8" t="s">
        <v>4676</v>
      </c>
      <c r="D3037" s="8">
        <v>0</v>
      </c>
      <c r="E3037" s="8" t="s">
        <v>13530</v>
      </c>
      <c r="F3037" s="8">
        <v>0</v>
      </c>
      <c r="G3037" s="8">
        <v>0</v>
      </c>
      <c r="H3037" s="8">
        <v>0</v>
      </c>
      <c r="I3037" s="8">
        <v>0</v>
      </c>
    </row>
    <row r="3038" spans="1:9">
      <c r="A3038" s="8" t="s">
        <v>12108</v>
      </c>
      <c r="B3038" s="8" t="s">
        <v>12109</v>
      </c>
      <c r="C3038" s="8" t="s">
        <v>6076</v>
      </c>
      <c r="D3038" s="8">
        <v>0</v>
      </c>
      <c r="E3038" s="8" t="s">
        <v>12108</v>
      </c>
      <c r="F3038" s="8">
        <v>0</v>
      </c>
      <c r="G3038" s="8">
        <v>0</v>
      </c>
      <c r="H3038" s="8">
        <v>1</v>
      </c>
      <c r="I3038" s="8">
        <v>0</v>
      </c>
    </row>
    <row r="3039" spans="1:9">
      <c r="A3039" s="8">
        <v>132010087</v>
      </c>
      <c r="B3039" s="8" t="s">
        <v>5842</v>
      </c>
      <c r="C3039" s="8" t="s">
        <v>4676</v>
      </c>
      <c r="D3039" s="8">
        <v>5090469606</v>
      </c>
      <c r="E3039" s="8">
        <v>132010087</v>
      </c>
      <c r="F3039" s="8">
        <v>0</v>
      </c>
      <c r="G3039" s="8">
        <v>0.09</v>
      </c>
      <c r="H3039" s="8">
        <v>0.14651</v>
      </c>
      <c r="I3039" s="8" t="s">
        <v>4732</v>
      </c>
    </row>
    <row r="3040" spans="1:9">
      <c r="A3040" s="8" t="s">
        <v>12077</v>
      </c>
      <c r="B3040" s="8" t="s">
        <v>12078</v>
      </c>
      <c r="C3040" s="8" t="s">
        <v>6076</v>
      </c>
      <c r="D3040" s="8">
        <v>0</v>
      </c>
      <c r="E3040" s="8" t="s">
        <v>12077</v>
      </c>
      <c r="F3040" s="8">
        <v>0</v>
      </c>
      <c r="G3040" s="8">
        <v>0</v>
      </c>
      <c r="H3040" s="8">
        <v>0</v>
      </c>
      <c r="I3040" s="8" t="s">
        <v>7245</v>
      </c>
    </row>
    <row r="3041" spans="1:9">
      <c r="A3041" s="8" t="s">
        <v>12100</v>
      </c>
      <c r="B3041" s="8" t="s">
        <v>12101</v>
      </c>
      <c r="C3041" s="8" t="s">
        <v>6076</v>
      </c>
      <c r="D3041" s="8">
        <v>0</v>
      </c>
      <c r="E3041" s="8" t="s">
        <v>12100</v>
      </c>
      <c r="F3041" s="8">
        <v>0</v>
      </c>
      <c r="G3041" s="8">
        <v>0</v>
      </c>
      <c r="H3041" s="8">
        <v>1.0000000000000001E-5</v>
      </c>
      <c r="I3041" s="8">
        <v>0</v>
      </c>
    </row>
    <row r="3042" spans="1:9">
      <c r="A3042" s="8" t="s">
        <v>1944</v>
      </c>
      <c r="B3042" s="8" t="s">
        <v>1945</v>
      </c>
      <c r="C3042" s="8" t="s">
        <v>6076</v>
      </c>
      <c r="D3042" s="8" t="s">
        <v>7120</v>
      </c>
      <c r="E3042" s="8" t="s">
        <v>1944</v>
      </c>
      <c r="F3042" s="8">
        <v>0</v>
      </c>
      <c r="G3042" s="8">
        <v>5.24</v>
      </c>
      <c r="H3042" s="8">
        <v>0</v>
      </c>
      <c r="I3042" s="8">
        <v>0</v>
      </c>
    </row>
    <row r="3043" spans="1:9">
      <c r="A3043" s="8" t="s">
        <v>1946</v>
      </c>
      <c r="B3043" s="8" t="s">
        <v>1947</v>
      </c>
      <c r="C3043" s="8" t="s">
        <v>6076</v>
      </c>
      <c r="D3043" s="8">
        <v>0</v>
      </c>
      <c r="E3043" s="8" t="s">
        <v>1946</v>
      </c>
      <c r="F3043" s="8">
        <v>0</v>
      </c>
      <c r="G3043" s="8">
        <v>29</v>
      </c>
      <c r="H3043" s="8">
        <v>0</v>
      </c>
      <c r="I3043" s="8">
        <v>0</v>
      </c>
    </row>
    <row r="3044" spans="1:9">
      <c r="A3044" s="8">
        <v>113222</v>
      </c>
      <c r="B3044" s="8" t="s">
        <v>5008</v>
      </c>
      <c r="C3044" s="8" t="s">
        <v>4676</v>
      </c>
      <c r="D3044" s="8">
        <v>0</v>
      </c>
      <c r="E3044" s="8">
        <v>113222</v>
      </c>
      <c r="F3044" s="8">
        <v>0</v>
      </c>
      <c r="G3044" s="8">
        <v>0.27</v>
      </c>
      <c r="H3044" s="8">
        <v>0</v>
      </c>
      <c r="I3044" s="8" t="s">
        <v>4735</v>
      </c>
    </row>
    <row r="3045" spans="1:9">
      <c r="A3045" s="8">
        <v>132010376</v>
      </c>
      <c r="B3045" s="8" t="s">
        <v>6002</v>
      </c>
      <c r="C3045" s="8" t="s">
        <v>4676</v>
      </c>
      <c r="D3045" s="8">
        <v>9000710218</v>
      </c>
      <c r="E3045" s="8">
        <v>132010376</v>
      </c>
      <c r="F3045" s="8">
        <v>0</v>
      </c>
      <c r="G3045" s="8">
        <v>0.09</v>
      </c>
      <c r="H3045" s="8">
        <v>0</v>
      </c>
      <c r="I3045" s="8">
        <v>0</v>
      </c>
    </row>
    <row r="3046" spans="1:9">
      <c r="A3046" s="8">
        <v>208510001</v>
      </c>
      <c r="B3046" s="8" t="s">
        <v>7320</v>
      </c>
      <c r="C3046" s="8" t="s">
        <v>4676</v>
      </c>
      <c r="D3046" s="8">
        <v>242088</v>
      </c>
      <c r="E3046" s="8">
        <v>208510001</v>
      </c>
      <c r="F3046" s="8">
        <v>0</v>
      </c>
      <c r="G3046" s="8">
        <v>0</v>
      </c>
      <c r="H3046" s="8">
        <v>0</v>
      </c>
      <c r="I3046" s="8" t="s">
        <v>7245</v>
      </c>
    </row>
    <row r="3047" spans="1:9">
      <c r="A3047" s="8" t="s">
        <v>1802</v>
      </c>
      <c r="B3047" s="8" t="s">
        <v>1803</v>
      </c>
      <c r="C3047" s="8" t="s">
        <v>7117</v>
      </c>
      <c r="D3047" s="8">
        <v>0</v>
      </c>
      <c r="E3047" s="8" t="s">
        <v>1802</v>
      </c>
      <c r="F3047" s="8">
        <v>0</v>
      </c>
      <c r="G3047" s="8">
        <v>0.13</v>
      </c>
      <c r="H3047" s="8">
        <v>0.12703</v>
      </c>
      <c r="I3047" s="8">
        <v>0</v>
      </c>
    </row>
    <row r="3048" spans="1:9">
      <c r="A3048" s="8">
        <v>120310006</v>
      </c>
      <c r="B3048" s="8" t="s">
        <v>5157</v>
      </c>
      <c r="C3048" s="8" t="s">
        <v>4676</v>
      </c>
      <c r="D3048" s="8">
        <v>82450400</v>
      </c>
      <c r="E3048" s="8">
        <v>120310006</v>
      </c>
      <c r="F3048" s="8">
        <v>0</v>
      </c>
      <c r="G3048" s="8">
        <v>0.3</v>
      </c>
      <c r="H3048" s="8">
        <v>0</v>
      </c>
      <c r="I3048" s="8" t="s">
        <v>5137</v>
      </c>
    </row>
    <row r="3049" spans="1:9">
      <c r="A3049" s="8">
        <v>150000040</v>
      </c>
      <c r="B3049" s="8" t="s">
        <v>3039</v>
      </c>
      <c r="C3049" s="8" t="s">
        <v>4676</v>
      </c>
      <c r="D3049" s="8" t="s">
        <v>6279</v>
      </c>
      <c r="E3049" s="8">
        <v>150000040</v>
      </c>
      <c r="F3049" s="8">
        <v>0</v>
      </c>
      <c r="G3049" s="8">
        <v>0.04</v>
      </c>
      <c r="H3049" s="8">
        <v>0.10309</v>
      </c>
      <c r="I3049" s="8" t="s">
        <v>6278</v>
      </c>
    </row>
    <row r="3050" spans="1:9">
      <c r="A3050" s="8">
        <v>132010353</v>
      </c>
      <c r="B3050" s="8" t="s">
        <v>5987</v>
      </c>
      <c r="C3050" s="8" t="s">
        <v>4676</v>
      </c>
      <c r="D3050" s="8">
        <v>0</v>
      </c>
      <c r="E3050" s="8">
        <v>132010353</v>
      </c>
      <c r="F3050" s="8">
        <v>0</v>
      </c>
      <c r="G3050" s="8">
        <v>1.26</v>
      </c>
      <c r="H3050" s="8">
        <v>1.2915300000000001</v>
      </c>
      <c r="I3050" s="8" t="s">
        <v>4735</v>
      </c>
    </row>
    <row r="3051" spans="1:9">
      <c r="A3051" s="8" t="s">
        <v>105</v>
      </c>
      <c r="B3051" s="8" t="s">
        <v>106</v>
      </c>
      <c r="C3051" s="8" t="s">
        <v>6076</v>
      </c>
      <c r="D3051" s="8">
        <v>0</v>
      </c>
      <c r="E3051" s="8" t="s">
        <v>105</v>
      </c>
      <c r="F3051" s="8">
        <v>0</v>
      </c>
      <c r="G3051" s="8">
        <v>25.5</v>
      </c>
      <c r="H3051" s="8">
        <v>0</v>
      </c>
      <c r="I3051" s="8">
        <v>0</v>
      </c>
    </row>
    <row r="3052" spans="1:9">
      <c r="A3052" s="8" t="s">
        <v>1804</v>
      </c>
      <c r="B3052" s="8" t="s">
        <v>1805</v>
      </c>
      <c r="C3052" s="8" t="s">
        <v>7117</v>
      </c>
      <c r="D3052" s="8">
        <v>0</v>
      </c>
      <c r="E3052" s="8" t="s">
        <v>1804</v>
      </c>
      <c r="F3052" s="8">
        <v>0</v>
      </c>
      <c r="G3052" s="8">
        <v>0.13</v>
      </c>
      <c r="H3052" s="8">
        <v>0.13704</v>
      </c>
      <c r="I3052" s="8">
        <v>0</v>
      </c>
    </row>
    <row r="3053" spans="1:9">
      <c r="A3053" s="8" t="s">
        <v>14000</v>
      </c>
      <c r="B3053" s="8" t="s">
        <v>14001</v>
      </c>
      <c r="C3053" s="8" t="s">
        <v>6076</v>
      </c>
      <c r="D3053" s="8">
        <v>0</v>
      </c>
      <c r="E3053" s="8" t="s">
        <v>14000</v>
      </c>
      <c r="F3053" s="8">
        <v>0</v>
      </c>
      <c r="G3053" s="8">
        <v>2.31</v>
      </c>
      <c r="H3053" s="8">
        <v>3</v>
      </c>
      <c r="I3053" s="8">
        <v>0</v>
      </c>
    </row>
    <row r="3054" spans="1:9">
      <c r="A3054" s="8" t="s">
        <v>11663</v>
      </c>
      <c r="B3054" s="8" t="s">
        <v>11664</v>
      </c>
      <c r="C3054" s="8" t="s">
        <v>4676</v>
      </c>
      <c r="D3054" s="8">
        <v>0</v>
      </c>
      <c r="E3054" s="8" t="s">
        <v>11663</v>
      </c>
      <c r="F3054" s="8">
        <v>0</v>
      </c>
      <c r="G3054" s="8">
        <v>0</v>
      </c>
      <c r="H3054" s="8">
        <v>1.0000000000000001E-5</v>
      </c>
      <c r="I3054" s="8">
        <v>0</v>
      </c>
    </row>
    <row r="3055" spans="1:9">
      <c r="A3055" s="8" t="s">
        <v>157</v>
      </c>
      <c r="B3055" s="8" t="s">
        <v>158</v>
      </c>
      <c r="C3055" s="8" t="s">
        <v>6076</v>
      </c>
      <c r="D3055" s="8">
        <v>0</v>
      </c>
      <c r="E3055" s="8" t="s">
        <v>157</v>
      </c>
      <c r="F3055" s="8">
        <v>0</v>
      </c>
      <c r="G3055" s="8">
        <v>0.1</v>
      </c>
      <c r="H3055" s="8">
        <v>0.10001</v>
      </c>
      <c r="I3055" s="8">
        <v>0</v>
      </c>
    </row>
    <row r="3056" spans="1:9">
      <c r="A3056" s="8">
        <v>132010370</v>
      </c>
      <c r="B3056" s="8" t="s">
        <v>5996</v>
      </c>
      <c r="C3056" s="8" t="s">
        <v>4676</v>
      </c>
      <c r="D3056" s="8">
        <v>9000710093</v>
      </c>
      <c r="E3056" s="8">
        <v>132010370</v>
      </c>
      <c r="F3056" s="8">
        <v>0</v>
      </c>
      <c r="G3056" s="8">
        <v>2.17</v>
      </c>
      <c r="H3056" s="8">
        <v>0</v>
      </c>
      <c r="I3056" s="8">
        <v>0</v>
      </c>
    </row>
    <row r="3057" spans="1:9">
      <c r="A3057" s="8" t="s">
        <v>1209</v>
      </c>
      <c r="B3057" s="8" t="s">
        <v>1210</v>
      </c>
      <c r="C3057" s="8" t="s">
        <v>6076</v>
      </c>
      <c r="D3057" s="8">
        <v>355210</v>
      </c>
      <c r="E3057" s="8" t="s">
        <v>1209</v>
      </c>
      <c r="F3057" s="8">
        <v>0</v>
      </c>
      <c r="G3057" s="8">
        <v>2.4</v>
      </c>
      <c r="H3057" s="8">
        <v>2.4</v>
      </c>
      <c r="I3057" s="8">
        <v>0</v>
      </c>
    </row>
    <row r="3058" spans="1:9">
      <c r="A3058" s="8" t="s">
        <v>1800</v>
      </c>
      <c r="B3058" s="8" t="s">
        <v>1801</v>
      </c>
      <c r="C3058" s="8" t="s">
        <v>7117</v>
      </c>
      <c r="D3058" s="8">
        <v>0</v>
      </c>
      <c r="E3058" s="8" t="s">
        <v>1800</v>
      </c>
      <c r="F3058" s="8">
        <v>0</v>
      </c>
      <c r="G3058" s="8">
        <v>0.1</v>
      </c>
      <c r="H3058" s="8">
        <v>9.4810000000000005E-2</v>
      </c>
      <c r="I3058" s="8">
        <v>0</v>
      </c>
    </row>
    <row r="3059" spans="1:9">
      <c r="A3059" s="8">
        <v>151100020</v>
      </c>
      <c r="B3059" s="8" t="s">
        <v>3153</v>
      </c>
      <c r="C3059" s="8" t="s">
        <v>4676</v>
      </c>
      <c r="D3059" s="8" t="s">
        <v>6436</v>
      </c>
      <c r="E3059" s="8">
        <v>151100020</v>
      </c>
      <c r="F3059" s="8">
        <v>0</v>
      </c>
      <c r="G3059" s="8">
        <v>0</v>
      </c>
      <c r="H3059" s="8">
        <v>0.39368000000000003</v>
      </c>
      <c r="I3059" s="8" t="s">
        <v>2412</v>
      </c>
    </row>
    <row r="3060" spans="1:9">
      <c r="A3060" s="8">
        <v>112179</v>
      </c>
      <c r="B3060" s="8" t="s">
        <v>4785</v>
      </c>
      <c r="C3060" s="8" t="s">
        <v>4676</v>
      </c>
      <c r="D3060" s="8">
        <v>151662</v>
      </c>
      <c r="E3060" s="8">
        <v>112179</v>
      </c>
      <c r="F3060" s="8">
        <v>0</v>
      </c>
      <c r="G3060" s="8">
        <v>0</v>
      </c>
      <c r="H3060" s="8">
        <v>0</v>
      </c>
      <c r="I3060" s="8" t="s">
        <v>4755</v>
      </c>
    </row>
    <row r="3061" spans="1:9">
      <c r="A3061" s="8" t="s">
        <v>333</v>
      </c>
      <c r="B3061" s="8" t="s">
        <v>334</v>
      </c>
      <c r="C3061" s="8" t="s">
        <v>6076</v>
      </c>
      <c r="D3061" s="8" t="s">
        <v>6940</v>
      </c>
      <c r="E3061" s="8" t="s">
        <v>333</v>
      </c>
      <c r="F3061" s="8">
        <v>0</v>
      </c>
      <c r="G3061" s="8">
        <v>33.630000000000003</v>
      </c>
      <c r="H3061" s="8">
        <v>33.630000000000003</v>
      </c>
      <c r="I3061" s="8">
        <v>0</v>
      </c>
    </row>
    <row r="3062" spans="1:9">
      <c r="A3062" s="8">
        <v>151100019</v>
      </c>
      <c r="B3062" s="8" t="s">
        <v>3152</v>
      </c>
      <c r="C3062" s="8" t="s">
        <v>4676</v>
      </c>
      <c r="D3062" s="8" t="s">
        <v>6435</v>
      </c>
      <c r="E3062" s="8">
        <v>151100019</v>
      </c>
      <c r="F3062" s="8">
        <v>0</v>
      </c>
      <c r="G3062" s="8">
        <v>0</v>
      </c>
      <c r="H3062" s="8">
        <v>0.37835000000000002</v>
      </c>
      <c r="I3062" s="8" t="s">
        <v>2412</v>
      </c>
    </row>
    <row r="3063" spans="1:9">
      <c r="A3063" s="8" t="s">
        <v>11592</v>
      </c>
      <c r="B3063" s="8" t="s">
        <v>11593</v>
      </c>
      <c r="C3063" s="8" t="s">
        <v>6076</v>
      </c>
      <c r="D3063" s="8" t="s">
        <v>11594</v>
      </c>
      <c r="E3063" s="8" t="s">
        <v>11592</v>
      </c>
      <c r="F3063" s="8">
        <v>0</v>
      </c>
      <c r="G3063" s="8">
        <v>0</v>
      </c>
      <c r="H3063" s="8">
        <v>1.0000000000000001E-5</v>
      </c>
      <c r="I3063" s="8">
        <v>0</v>
      </c>
    </row>
    <row r="3064" spans="1:9">
      <c r="A3064" s="8" t="s">
        <v>13650</v>
      </c>
      <c r="B3064" s="8" t="s">
        <v>13651</v>
      </c>
      <c r="C3064" s="8" t="s">
        <v>6076</v>
      </c>
      <c r="D3064" s="8">
        <v>0</v>
      </c>
      <c r="E3064" s="8" t="s">
        <v>13650</v>
      </c>
      <c r="F3064" s="8">
        <v>0</v>
      </c>
      <c r="G3064" s="8">
        <v>0.01</v>
      </c>
      <c r="H3064" s="8">
        <v>5.0000000000000001E-3</v>
      </c>
      <c r="I3064" s="8">
        <v>0</v>
      </c>
    </row>
    <row r="3065" spans="1:9">
      <c r="A3065" s="8" t="s">
        <v>321</v>
      </c>
      <c r="B3065" s="8" t="s">
        <v>322</v>
      </c>
      <c r="C3065" s="8" t="s">
        <v>6076</v>
      </c>
      <c r="D3065" s="8" t="s">
        <v>6934</v>
      </c>
      <c r="E3065" s="8" t="s">
        <v>321</v>
      </c>
      <c r="F3065" s="8">
        <v>0</v>
      </c>
      <c r="G3065" s="8">
        <v>68.12</v>
      </c>
      <c r="H3065" s="8">
        <v>68.12</v>
      </c>
      <c r="I3065" s="8">
        <v>0</v>
      </c>
    </row>
    <row r="3066" spans="1:9">
      <c r="A3066" s="8">
        <v>300000177</v>
      </c>
      <c r="B3066" s="8" t="s">
        <v>7898</v>
      </c>
      <c r="C3066" s="8" t="s">
        <v>4676</v>
      </c>
      <c r="D3066" s="8">
        <v>6111242</v>
      </c>
      <c r="E3066" s="8">
        <v>300000177</v>
      </c>
      <c r="F3066" s="8">
        <v>0</v>
      </c>
      <c r="G3066" s="8">
        <v>0.86</v>
      </c>
      <c r="H3066" s="8">
        <v>0.86420000000000008</v>
      </c>
      <c r="I3066" s="8" t="s">
        <v>5342</v>
      </c>
    </row>
    <row r="3067" spans="1:9">
      <c r="A3067" s="8">
        <v>132510550</v>
      </c>
      <c r="B3067" s="8" t="s">
        <v>6133</v>
      </c>
      <c r="C3067" s="8" t="s">
        <v>4676</v>
      </c>
      <c r="D3067" s="8">
        <v>8001134798</v>
      </c>
      <c r="E3067" s="8">
        <v>132510550</v>
      </c>
      <c r="F3067" s="8">
        <v>0</v>
      </c>
      <c r="G3067" s="8">
        <v>0.15</v>
      </c>
      <c r="H3067" s="8">
        <v>0.14649999999999999</v>
      </c>
      <c r="I3067" s="8" t="s">
        <v>6134</v>
      </c>
    </row>
    <row r="3068" spans="1:9">
      <c r="A3068" s="8">
        <v>300000184</v>
      </c>
      <c r="B3068" s="8" t="s">
        <v>7908</v>
      </c>
      <c r="C3068" s="8" t="s">
        <v>4676</v>
      </c>
      <c r="D3068" s="8">
        <v>437986</v>
      </c>
      <c r="E3068" s="8">
        <v>300000184</v>
      </c>
      <c r="F3068" s="8">
        <v>0</v>
      </c>
      <c r="G3068" s="8">
        <v>0.64</v>
      </c>
      <c r="H3068" s="8">
        <v>0</v>
      </c>
      <c r="I3068" s="8" t="s">
        <v>7906</v>
      </c>
    </row>
    <row r="3069" spans="1:9">
      <c r="A3069" s="8">
        <v>300000183</v>
      </c>
      <c r="B3069" s="8" t="s">
        <v>7907</v>
      </c>
      <c r="C3069" s="8" t="s">
        <v>4676</v>
      </c>
      <c r="D3069" s="8">
        <v>437985</v>
      </c>
      <c r="E3069" s="8">
        <v>300000183</v>
      </c>
      <c r="F3069" s="8">
        <v>0</v>
      </c>
      <c r="G3069" s="8">
        <v>0.64</v>
      </c>
      <c r="H3069" s="8">
        <v>0</v>
      </c>
      <c r="I3069" s="8" t="s">
        <v>7906</v>
      </c>
    </row>
    <row r="3070" spans="1:9">
      <c r="A3070" s="8" t="s">
        <v>11682</v>
      </c>
      <c r="B3070" s="8" t="s">
        <v>11683</v>
      </c>
      <c r="C3070" s="8" t="s">
        <v>6076</v>
      </c>
      <c r="D3070" s="8">
        <v>80700</v>
      </c>
      <c r="E3070" s="8" t="s">
        <v>11682</v>
      </c>
      <c r="F3070" s="8">
        <v>0</v>
      </c>
      <c r="G3070" s="8">
        <v>0</v>
      </c>
      <c r="H3070" s="8">
        <v>0</v>
      </c>
      <c r="I3070" s="8" t="s">
        <v>11675</v>
      </c>
    </row>
    <row r="3071" spans="1:9">
      <c r="A3071" s="8" t="s">
        <v>12434</v>
      </c>
      <c r="B3071" s="8" t="s">
        <v>12435</v>
      </c>
      <c r="C3071" s="8" t="s">
        <v>4676</v>
      </c>
      <c r="D3071" s="8">
        <v>0</v>
      </c>
      <c r="E3071" s="8" t="s">
        <v>12434</v>
      </c>
      <c r="F3071" s="8">
        <v>0</v>
      </c>
      <c r="G3071" s="8">
        <v>0</v>
      </c>
      <c r="H3071" s="8">
        <v>0</v>
      </c>
      <c r="I3071" s="8">
        <v>0</v>
      </c>
    </row>
    <row r="3072" spans="1:9">
      <c r="A3072" s="8">
        <v>120010019</v>
      </c>
      <c r="B3072" s="8" t="s">
        <v>5085</v>
      </c>
      <c r="C3072" s="8" t="s">
        <v>4676</v>
      </c>
      <c r="D3072" s="8">
        <v>242525</v>
      </c>
      <c r="E3072" s="8">
        <v>120010019</v>
      </c>
      <c r="F3072" s="8">
        <v>0</v>
      </c>
      <c r="G3072" s="8">
        <v>0.15</v>
      </c>
      <c r="H3072" s="8">
        <v>0</v>
      </c>
      <c r="I3072" s="8">
        <v>0</v>
      </c>
    </row>
    <row r="3073" spans="1:9">
      <c r="A3073" s="8">
        <v>112584</v>
      </c>
      <c r="B3073" s="8" t="s">
        <v>4946</v>
      </c>
      <c r="C3073" s="8" t="s">
        <v>4676</v>
      </c>
      <c r="D3073" s="8">
        <v>409723</v>
      </c>
      <c r="E3073" s="8">
        <v>112584</v>
      </c>
      <c r="F3073" s="8">
        <v>0</v>
      </c>
      <c r="G3073" s="8">
        <v>0</v>
      </c>
      <c r="H3073" s="8">
        <v>0</v>
      </c>
      <c r="I3073" s="8" t="s">
        <v>4768</v>
      </c>
    </row>
    <row r="3074" spans="1:9">
      <c r="A3074" s="8" t="s">
        <v>11695</v>
      </c>
      <c r="B3074" s="8" t="s">
        <v>11696</v>
      </c>
      <c r="C3074" s="8" t="s">
        <v>6076</v>
      </c>
      <c r="D3074" s="8">
        <v>0</v>
      </c>
      <c r="E3074" s="8" t="s">
        <v>11695</v>
      </c>
      <c r="F3074" s="8">
        <v>0</v>
      </c>
      <c r="G3074" s="8">
        <v>0</v>
      </c>
      <c r="H3074" s="8">
        <v>0</v>
      </c>
      <c r="I3074" s="8" t="s">
        <v>11675</v>
      </c>
    </row>
    <row r="3075" spans="1:9">
      <c r="A3075" s="8" t="s">
        <v>456</v>
      </c>
      <c r="B3075" s="8" t="s">
        <v>457</v>
      </c>
      <c r="C3075" s="8" t="s">
        <v>6076</v>
      </c>
      <c r="D3075" s="8" t="s">
        <v>6953</v>
      </c>
      <c r="E3075" s="8" t="s">
        <v>456</v>
      </c>
      <c r="F3075" s="8">
        <v>0</v>
      </c>
      <c r="G3075" s="8">
        <v>25.56</v>
      </c>
      <c r="H3075" s="8">
        <v>25.56</v>
      </c>
      <c r="I3075" s="8">
        <v>0</v>
      </c>
    </row>
    <row r="3076" spans="1:9">
      <c r="A3076" s="8" t="s">
        <v>47</v>
      </c>
      <c r="B3076" s="8" t="s">
        <v>48</v>
      </c>
      <c r="C3076" s="8" t="s">
        <v>6076</v>
      </c>
      <c r="D3076" s="8">
        <v>0</v>
      </c>
      <c r="E3076" s="8" t="s">
        <v>47</v>
      </c>
      <c r="F3076" s="8">
        <v>0</v>
      </c>
      <c r="G3076" s="8">
        <v>15</v>
      </c>
      <c r="H3076" s="8">
        <v>0</v>
      </c>
      <c r="I3076" s="8">
        <v>0</v>
      </c>
    </row>
    <row r="3077" spans="1:9">
      <c r="A3077" s="8">
        <v>238500006</v>
      </c>
      <c r="B3077" s="8" t="s">
        <v>14002</v>
      </c>
      <c r="C3077" s="8" t="s">
        <v>4676</v>
      </c>
      <c r="D3077" s="8">
        <v>21660</v>
      </c>
      <c r="E3077" s="8">
        <v>238500006</v>
      </c>
      <c r="F3077" s="8">
        <v>0</v>
      </c>
      <c r="G3077" s="8">
        <v>0.01</v>
      </c>
      <c r="H3077" s="8">
        <v>5.0000000000000001E-3</v>
      </c>
      <c r="I3077" s="8" t="s">
        <v>1974</v>
      </c>
    </row>
    <row r="3078" spans="1:9">
      <c r="A3078" s="8" t="s">
        <v>1860</v>
      </c>
      <c r="B3078" s="8" t="s">
        <v>1861</v>
      </c>
      <c r="C3078" s="8" t="s">
        <v>6990</v>
      </c>
      <c r="D3078" s="8">
        <v>120403</v>
      </c>
      <c r="E3078" s="8" t="s">
        <v>1860</v>
      </c>
      <c r="F3078" s="8">
        <v>0</v>
      </c>
      <c r="G3078" s="8">
        <v>12.4</v>
      </c>
      <c r="H3078" s="8">
        <v>0</v>
      </c>
      <c r="I3078" s="8">
        <v>0</v>
      </c>
    </row>
    <row r="3079" spans="1:9">
      <c r="A3079" s="8" t="s">
        <v>319</v>
      </c>
      <c r="B3079" s="8" t="s">
        <v>320</v>
      </c>
      <c r="C3079" s="8" t="s">
        <v>6076</v>
      </c>
      <c r="D3079" s="8" t="s">
        <v>6933</v>
      </c>
      <c r="E3079" s="8" t="s">
        <v>319</v>
      </c>
      <c r="F3079" s="8">
        <v>0</v>
      </c>
      <c r="G3079" s="8">
        <v>35.42</v>
      </c>
      <c r="H3079" s="8">
        <v>23.04</v>
      </c>
      <c r="I3079" s="8">
        <v>0</v>
      </c>
    </row>
    <row r="3080" spans="1:9">
      <c r="A3080" s="8">
        <v>150000034</v>
      </c>
      <c r="B3080" s="8" t="s">
        <v>3033</v>
      </c>
      <c r="C3080" s="8" t="s">
        <v>4676</v>
      </c>
      <c r="D3080" s="8" t="s">
        <v>6272</v>
      </c>
      <c r="E3080" s="8">
        <v>150000034</v>
      </c>
      <c r="F3080" s="8">
        <v>0</v>
      </c>
      <c r="G3080" s="8">
        <v>0.04</v>
      </c>
      <c r="H3080" s="8">
        <v>6.9279999999999994E-2</v>
      </c>
      <c r="I3080" s="8" t="s">
        <v>2412</v>
      </c>
    </row>
    <row r="3081" spans="1:9">
      <c r="A3081" s="8" t="s">
        <v>13447</v>
      </c>
      <c r="B3081" s="8" t="s">
        <v>13448</v>
      </c>
      <c r="C3081" s="8" t="s">
        <v>6076</v>
      </c>
      <c r="D3081" s="8" t="s">
        <v>13449</v>
      </c>
      <c r="E3081" s="8" t="s">
        <v>13447</v>
      </c>
      <c r="F3081" s="8">
        <v>0</v>
      </c>
      <c r="G3081" s="8">
        <v>6</v>
      </c>
      <c r="H3081" s="8">
        <v>6</v>
      </c>
      <c r="I3081" s="8">
        <v>0</v>
      </c>
    </row>
    <row r="3082" spans="1:9">
      <c r="A3082" s="8" t="s">
        <v>1782</v>
      </c>
      <c r="B3082" s="8" t="s">
        <v>1783</v>
      </c>
      <c r="C3082" s="8" t="s">
        <v>7117</v>
      </c>
      <c r="D3082" s="8">
        <v>2429</v>
      </c>
      <c r="E3082" s="8" t="s">
        <v>1782</v>
      </c>
      <c r="F3082" s="8">
        <v>0</v>
      </c>
      <c r="G3082" s="8">
        <v>0.11</v>
      </c>
      <c r="H3082" s="8">
        <v>0.10371999999999999</v>
      </c>
      <c r="I3082" s="8">
        <v>0</v>
      </c>
    </row>
    <row r="3083" spans="1:9">
      <c r="A3083" s="8">
        <v>120010021</v>
      </c>
      <c r="B3083" s="8" t="s">
        <v>5087</v>
      </c>
      <c r="C3083" s="8" t="s">
        <v>4676</v>
      </c>
      <c r="D3083" s="8">
        <v>439116</v>
      </c>
      <c r="E3083" s="8">
        <v>120010021</v>
      </c>
      <c r="F3083" s="8">
        <v>0</v>
      </c>
      <c r="G3083" s="8">
        <v>0</v>
      </c>
      <c r="H3083" s="8">
        <v>0</v>
      </c>
      <c r="I3083" s="8" t="s">
        <v>4740</v>
      </c>
    </row>
    <row r="3084" spans="1:9">
      <c r="A3084" s="8">
        <v>238010207</v>
      </c>
      <c r="B3084" s="8" t="s">
        <v>7554</v>
      </c>
      <c r="C3084" s="8" t="s">
        <v>4676</v>
      </c>
      <c r="D3084" s="8">
        <v>25195</v>
      </c>
      <c r="E3084" s="8">
        <v>238010207</v>
      </c>
      <c r="F3084" s="8">
        <v>0</v>
      </c>
      <c r="G3084" s="8">
        <v>0</v>
      </c>
      <c r="H3084" s="8">
        <v>0</v>
      </c>
      <c r="I3084" s="8" t="s">
        <v>7532</v>
      </c>
    </row>
    <row r="3085" spans="1:9">
      <c r="A3085" s="8" t="s">
        <v>715</v>
      </c>
      <c r="B3085" s="8" t="s">
        <v>716</v>
      </c>
      <c r="C3085" s="8" t="s">
        <v>6076</v>
      </c>
      <c r="D3085" s="8">
        <v>5281</v>
      </c>
      <c r="E3085" s="8" t="s">
        <v>715</v>
      </c>
      <c r="F3085" s="8">
        <v>0</v>
      </c>
      <c r="G3085" s="8">
        <v>1.71</v>
      </c>
      <c r="H3085" s="8">
        <v>1.6758</v>
      </c>
      <c r="I3085" s="8" t="s">
        <v>6924</v>
      </c>
    </row>
    <row r="3086" spans="1:9">
      <c r="A3086" s="8" t="s">
        <v>1768</v>
      </c>
      <c r="B3086" s="8" t="s">
        <v>1769</v>
      </c>
      <c r="C3086" s="8" t="s">
        <v>7117</v>
      </c>
      <c r="D3086" s="8">
        <v>0</v>
      </c>
      <c r="E3086" s="8" t="s">
        <v>1768</v>
      </c>
      <c r="F3086" s="8">
        <v>0</v>
      </c>
      <c r="G3086" s="8">
        <v>0.08</v>
      </c>
      <c r="H3086" s="8">
        <v>8.1530000000000005E-2</v>
      </c>
      <c r="I3086" s="8">
        <v>0</v>
      </c>
    </row>
    <row r="3087" spans="1:9">
      <c r="A3087" s="8" t="s">
        <v>1650</v>
      </c>
      <c r="B3087" s="8" t="s">
        <v>1651</v>
      </c>
      <c r="C3087" s="8" t="s">
        <v>6076</v>
      </c>
      <c r="D3087" s="8" t="s">
        <v>7103</v>
      </c>
      <c r="E3087" s="8" t="s">
        <v>1650</v>
      </c>
      <c r="F3087" s="8">
        <v>0</v>
      </c>
      <c r="G3087" s="8">
        <v>28.12</v>
      </c>
      <c r="H3087" s="8">
        <v>28.12</v>
      </c>
      <c r="I3087" s="8">
        <v>0</v>
      </c>
    </row>
    <row r="3088" spans="1:9">
      <c r="A3088" s="8">
        <v>238010014</v>
      </c>
      <c r="B3088" s="8" t="s">
        <v>7545</v>
      </c>
      <c r="C3088" s="8" t="s">
        <v>4676</v>
      </c>
      <c r="D3088" s="8">
        <v>25193</v>
      </c>
      <c r="E3088" s="8">
        <v>238010014</v>
      </c>
      <c r="F3088" s="8">
        <v>0</v>
      </c>
      <c r="G3088" s="8">
        <v>0</v>
      </c>
      <c r="H3088" s="8">
        <v>0</v>
      </c>
      <c r="I3088" s="8" t="s">
        <v>7532</v>
      </c>
    </row>
    <row r="3089" spans="1:9">
      <c r="A3089" s="8" t="s">
        <v>775</v>
      </c>
      <c r="B3089" s="8" t="s">
        <v>776</v>
      </c>
      <c r="C3089" s="8" t="s">
        <v>6076</v>
      </c>
      <c r="D3089" s="8">
        <v>0</v>
      </c>
      <c r="E3089" s="8" t="s">
        <v>775</v>
      </c>
      <c r="F3089" s="8">
        <v>0</v>
      </c>
      <c r="G3089" s="8">
        <v>5.39</v>
      </c>
      <c r="H3089" s="8">
        <v>0</v>
      </c>
      <c r="I3089" s="8">
        <v>0</v>
      </c>
    </row>
    <row r="3090" spans="1:9">
      <c r="A3090" s="8" t="s">
        <v>1774</v>
      </c>
      <c r="B3090" s="8" t="s">
        <v>1775</v>
      </c>
      <c r="C3090" s="8" t="s">
        <v>7117</v>
      </c>
      <c r="D3090" s="8">
        <v>0</v>
      </c>
      <c r="E3090" s="8" t="s">
        <v>1774</v>
      </c>
      <c r="F3090" s="8">
        <v>0</v>
      </c>
      <c r="G3090" s="8">
        <v>0.09</v>
      </c>
      <c r="H3090" s="8">
        <v>8.5589999999999999E-2</v>
      </c>
      <c r="I3090" s="8">
        <v>0</v>
      </c>
    </row>
    <row r="3091" spans="1:9">
      <c r="A3091" s="8" t="s">
        <v>1772</v>
      </c>
      <c r="B3091" s="8" t="s">
        <v>1773</v>
      </c>
      <c r="C3091" s="8" t="s">
        <v>7117</v>
      </c>
      <c r="D3091" s="8">
        <v>0</v>
      </c>
      <c r="E3091" s="8" t="s">
        <v>1772</v>
      </c>
      <c r="F3091" s="8">
        <v>0</v>
      </c>
      <c r="G3091" s="8">
        <v>0.1</v>
      </c>
      <c r="H3091" s="8">
        <v>9.4810000000000005E-2</v>
      </c>
      <c r="I3091" s="8">
        <v>0</v>
      </c>
    </row>
    <row r="3092" spans="1:9">
      <c r="A3092" s="8">
        <v>134811</v>
      </c>
      <c r="B3092" s="8" t="s">
        <v>6185</v>
      </c>
      <c r="C3092" s="8" t="s">
        <v>4676</v>
      </c>
      <c r="D3092" s="8">
        <v>0</v>
      </c>
      <c r="E3092" s="8">
        <v>134811</v>
      </c>
      <c r="F3092" s="8">
        <v>0</v>
      </c>
      <c r="G3092" s="8">
        <v>0</v>
      </c>
      <c r="H3092" s="8">
        <v>0</v>
      </c>
      <c r="I3092" s="8">
        <v>0</v>
      </c>
    </row>
    <row r="3093" spans="1:9">
      <c r="A3093" s="8">
        <v>120010023</v>
      </c>
      <c r="B3093" s="8" t="s">
        <v>4628</v>
      </c>
      <c r="C3093" s="8" t="s">
        <v>4676</v>
      </c>
      <c r="D3093" s="8">
        <v>418496</v>
      </c>
      <c r="E3093" s="8">
        <v>120010023</v>
      </c>
      <c r="F3093" s="8">
        <v>0</v>
      </c>
      <c r="G3093" s="8">
        <v>1.17</v>
      </c>
      <c r="H3093" s="8">
        <v>0</v>
      </c>
      <c r="I3093" s="8" t="s">
        <v>2055</v>
      </c>
    </row>
    <row r="3094" spans="1:9">
      <c r="A3094" s="8" t="s">
        <v>1556</v>
      </c>
      <c r="B3094" s="8" t="s">
        <v>1557</v>
      </c>
      <c r="C3094" s="8" t="s">
        <v>6076</v>
      </c>
      <c r="D3094" s="8" t="s">
        <v>7077</v>
      </c>
      <c r="E3094" s="8" t="s">
        <v>1556</v>
      </c>
      <c r="F3094" s="8">
        <v>0</v>
      </c>
      <c r="G3094" s="8">
        <v>36.200000000000003</v>
      </c>
      <c r="H3094" s="8">
        <v>0</v>
      </c>
      <c r="I3094" s="8">
        <v>0</v>
      </c>
    </row>
    <row r="3095" spans="1:9">
      <c r="A3095" s="8" t="s">
        <v>1323</v>
      </c>
      <c r="B3095" s="8" t="s">
        <v>1324</v>
      </c>
      <c r="C3095" s="8" t="s">
        <v>6076</v>
      </c>
      <c r="D3095" s="8">
        <v>8001142032</v>
      </c>
      <c r="E3095" s="8" t="s">
        <v>1323</v>
      </c>
      <c r="F3095" s="8">
        <v>0</v>
      </c>
      <c r="G3095" s="8">
        <v>1.86</v>
      </c>
      <c r="H3095" s="8">
        <v>2.8159999999999998</v>
      </c>
      <c r="I3095" s="8">
        <v>0</v>
      </c>
    </row>
    <row r="3096" spans="1:9">
      <c r="A3096" s="8">
        <v>13221</v>
      </c>
      <c r="B3096" s="8" t="s">
        <v>2136</v>
      </c>
      <c r="C3096" s="8" t="s">
        <v>4676</v>
      </c>
      <c r="D3096" s="8">
        <v>5090469208</v>
      </c>
      <c r="E3096" s="8">
        <v>13221</v>
      </c>
      <c r="F3096" s="8">
        <v>0</v>
      </c>
      <c r="G3096" s="8">
        <v>0.15</v>
      </c>
      <c r="H3096" s="8">
        <v>0.14903</v>
      </c>
      <c r="I3096" s="8" t="s">
        <v>6101</v>
      </c>
    </row>
    <row r="3097" spans="1:9">
      <c r="A3097" s="8" t="s">
        <v>11758</v>
      </c>
      <c r="B3097" s="8" t="s">
        <v>11759</v>
      </c>
      <c r="C3097" s="8" t="s">
        <v>6076</v>
      </c>
      <c r="D3097" s="8">
        <v>0</v>
      </c>
      <c r="E3097" s="8" t="s">
        <v>11758</v>
      </c>
      <c r="F3097" s="8">
        <v>0</v>
      </c>
      <c r="G3097" s="8">
        <v>0</v>
      </c>
      <c r="H3097" s="8">
        <v>0</v>
      </c>
      <c r="I3097" s="8">
        <v>0</v>
      </c>
    </row>
    <row r="3098" spans="1:9">
      <c r="A3098" s="8" t="s">
        <v>59</v>
      </c>
      <c r="B3098" s="8" t="s">
        <v>60</v>
      </c>
      <c r="C3098" s="8" t="s">
        <v>6076</v>
      </c>
      <c r="D3098" s="8">
        <v>0</v>
      </c>
      <c r="E3098" s="8" t="s">
        <v>59</v>
      </c>
      <c r="F3098" s="8">
        <v>0</v>
      </c>
      <c r="G3098" s="8">
        <v>11.57</v>
      </c>
      <c r="H3098" s="8">
        <v>0</v>
      </c>
      <c r="I3098" s="8">
        <v>0</v>
      </c>
    </row>
    <row r="3099" spans="1:9">
      <c r="A3099" s="8">
        <v>120010020</v>
      </c>
      <c r="B3099" s="8" t="s">
        <v>5086</v>
      </c>
      <c r="C3099" s="8" t="s">
        <v>4676</v>
      </c>
      <c r="D3099" s="8">
        <v>0</v>
      </c>
      <c r="E3099" s="8">
        <v>120010020</v>
      </c>
      <c r="F3099" s="8">
        <v>0</v>
      </c>
      <c r="G3099" s="8">
        <v>0</v>
      </c>
      <c r="H3099" s="8">
        <v>0</v>
      </c>
      <c r="I3099" s="8" t="s">
        <v>2055</v>
      </c>
    </row>
    <row r="3100" spans="1:9">
      <c r="A3100" s="8" t="s">
        <v>14003</v>
      </c>
      <c r="B3100" s="8" t="s">
        <v>14004</v>
      </c>
      <c r="C3100" s="8" t="s">
        <v>4676</v>
      </c>
      <c r="D3100" s="8">
        <v>0</v>
      </c>
      <c r="E3100" s="8" t="s">
        <v>14003</v>
      </c>
      <c r="F3100" s="8">
        <v>0</v>
      </c>
      <c r="G3100" s="8">
        <v>0.01</v>
      </c>
      <c r="H3100" s="8">
        <v>5.0000000000000001E-3</v>
      </c>
      <c r="I3100" s="8">
        <v>0</v>
      </c>
    </row>
    <row r="3101" spans="1:9">
      <c r="A3101" s="8" t="s">
        <v>526</v>
      </c>
      <c r="B3101" s="8" t="s">
        <v>527</v>
      </c>
      <c r="C3101" s="8" t="s">
        <v>6076</v>
      </c>
      <c r="D3101" s="8">
        <v>0</v>
      </c>
      <c r="E3101" s="8" t="s">
        <v>526</v>
      </c>
      <c r="F3101" s="8">
        <v>0</v>
      </c>
      <c r="G3101" s="8">
        <v>1.86</v>
      </c>
      <c r="H3101" s="8">
        <v>1.7135199999999999</v>
      </c>
      <c r="I3101" s="8">
        <v>0</v>
      </c>
    </row>
    <row r="3102" spans="1:9">
      <c r="A3102" s="8" t="s">
        <v>676</v>
      </c>
      <c r="B3102" s="8" t="s">
        <v>677</v>
      </c>
      <c r="C3102" s="8" t="s">
        <v>6076</v>
      </c>
      <c r="D3102" s="8">
        <v>0</v>
      </c>
      <c r="E3102" s="8" t="s">
        <v>676</v>
      </c>
      <c r="F3102" s="8">
        <v>0</v>
      </c>
      <c r="G3102" s="8">
        <v>7.8</v>
      </c>
      <c r="H3102" s="8">
        <v>7.8</v>
      </c>
      <c r="I3102" s="8">
        <v>0</v>
      </c>
    </row>
    <row r="3103" spans="1:9">
      <c r="A3103" s="8" t="s">
        <v>12867</v>
      </c>
      <c r="B3103" s="8" t="s">
        <v>12868</v>
      </c>
      <c r="C3103" s="8" t="s">
        <v>6076</v>
      </c>
      <c r="D3103" s="8">
        <v>0</v>
      </c>
      <c r="E3103" s="8" t="s">
        <v>12867</v>
      </c>
      <c r="F3103" s="8">
        <v>0</v>
      </c>
      <c r="G3103" s="8">
        <v>4</v>
      </c>
      <c r="H3103" s="8">
        <v>0.01</v>
      </c>
      <c r="I3103" s="8">
        <v>0</v>
      </c>
    </row>
    <row r="3104" spans="1:9">
      <c r="A3104" s="8">
        <v>120010018</v>
      </c>
      <c r="B3104" s="8" t="s">
        <v>5084</v>
      </c>
      <c r="C3104" s="8" t="s">
        <v>4676</v>
      </c>
      <c r="D3104" s="8">
        <v>435466</v>
      </c>
      <c r="E3104" s="8">
        <v>120010018</v>
      </c>
      <c r="F3104" s="8">
        <v>0</v>
      </c>
      <c r="G3104" s="8">
        <v>0</v>
      </c>
      <c r="H3104" s="8">
        <v>0</v>
      </c>
      <c r="I3104" s="8" t="s">
        <v>4768</v>
      </c>
    </row>
    <row r="3105" spans="1:9">
      <c r="A3105" s="8" t="s">
        <v>1441</v>
      </c>
      <c r="B3105" s="8" t="s">
        <v>1442</v>
      </c>
      <c r="C3105" s="8" t="s">
        <v>6076</v>
      </c>
      <c r="D3105" s="8" t="s">
        <v>7028</v>
      </c>
      <c r="E3105" s="8" t="s">
        <v>1441</v>
      </c>
      <c r="F3105" s="8">
        <v>0</v>
      </c>
      <c r="G3105" s="8">
        <v>6</v>
      </c>
      <c r="H3105" s="8">
        <v>6</v>
      </c>
      <c r="I3105" s="8">
        <v>0</v>
      </c>
    </row>
    <row r="3106" spans="1:9">
      <c r="A3106" s="8">
        <v>300000348</v>
      </c>
      <c r="B3106" s="8" t="s">
        <v>8082</v>
      </c>
      <c r="C3106" s="8" t="s">
        <v>4676</v>
      </c>
      <c r="D3106" s="8">
        <v>8001254481</v>
      </c>
      <c r="E3106" s="8">
        <v>300000348</v>
      </c>
      <c r="F3106" s="8">
        <v>0</v>
      </c>
      <c r="G3106" s="8">
        <v>7.0000000000000007E-2</v>
      </c>
      <c r="H3106" s="8">
        <v>0</v>
      </c>
      <c r="I3106" s="8">
        <v>0</v>
      </c>
    </row>
    <row r="3107" spans="1:9">
      <c r="A3107" s="8">
        <v>13224</v>
      </c>
      <c r="B3107" s="8" t="s">
        <v>2137</v>
      </c>
      <c r="C3107" s="8" t="s">
        <v>4676</v>
      </c>
      <c r="D3107" s="8">
        <v>5090469207</v>
      </c>
      <c r="E3107" s="8">
        <v>13224</v>
      </c>
      <c r="F3107" s="8">
        <v>0</v>
      </c>
      <c r="G3107" s="8">
        <v>0.05</v>
      </c>
      <c r="H3107" s="8">
        <v>8.1209999999999991E-2</v>
      </c>
      <c r="I3107" s="8" t="s">
        <v>6101</v>
      </c>
    </row>
    <row r="3108" spans="1:9">
      <c r="A3108" s="8" t="s">
        <v>269</v>
      </c>
      <c r="B3108" s="8" t="s">
        <v>270</v>
      </c>
      <c r="C3108" s="8" t="s">
        <v>6076</v>
      </c>
      <c r="D3108" s="8">
        <v>196010</v>
      </c>
      <c r="E3108" s="8" t="s">
        <v>269</v>
      </c>
      <c r="F3108" s="8">
        <v>0</v>
      </c>
      <c r="G3108" s="8">
        <v>9</v>
      </c>
      <c r="H3108" s="8">
        <v>9</v>
      </c>
      <c r="I3108" s="8">
        <v>0</v>
      </c>
    </row>
    <row r="3109" spans="1:9">
      <c r="A3109" s="8">
        <v>132010363</v>
      </c>
      <c r="B3109" s="8" t="s">
        <v>276</v>
      </c>
      <c r="C3109" s="8" t="s">
        <v>4676</v>
      </c>
      <c r="D3109" s="8">
        <v>0</v>
      </c>
      <c r="E3109" s="8">
        <v>132010363</v>
      </c>
      <c r="F3109" s="8">
        <v>0</v>
      </c>
      <c r="G3109" s="8">
        <v>0</v>
      </c>
      <c r="H3109" s="8">
        <v>0</v>
      </c>
      <c r="I3109" s="8">
        <v>0</v>
      </c>
    </row>
    <row r="3110" spans="1:9">
      <c r="A3110" s="8">
        <v>300000365</v>
      </c>
      <c r="B3110" s="8" t="s">
        <v>8097</v>
      </c>
      <c r="C3110" s="8" t="s">
        <v>7707</v>
      </c>
      <c r="D3110" s="8">
        <v>8001005830</v>
      </c>
      <c r="E3110" s="8">
        <v>300000365</v>
      </c>
      <c r="F3110" s="8">
        <v>0</v>
      </c>
      <c r="G3110" s="8">
        <v>8.36</v>
      </c>
      <c r="H3110" s="8">
        <v>5.0000000000000001E-3</v>
      </c>
      <c r="I3110" s="8" t="s">
        <v>6062</v>
      </c>
    </row>
    <row r="3111" spans="1:9">
      <c r="A3111" s="8" t="s">
        <v>13170</v>
      </c>
      <c r="B3111" s="8" t="s">
        <v>13171</v>
      </c>
      <c r="C3111" s="8" t="s">
        <v>4676</v>
      </c>
      <c r="D3111" s="8" t="s">
        <v>13172</v>
      </c>
      <c r="E3111" s="8" t="s">
        <v>13170</v>
      </c>
      <c r="F3111" s="8">
        <v>0</v>
      </c>
      <c r="G3111" s="8">
        <v>7.0000000000000007E-2</v>
      </c>
      <c r="H3111" s="8">
        <v>9.869E-2</v>
      </c>
      <c r="I3111" s="8" t="s">
        <v>5555</v>
      </c>
    </row>
    <row r="3112" spans="1:9">
      <c r="A3112" s="8">
        <v>200500027</v>
      </c>
      <c r="B3112" s="8" t="s">
        <v>7151</v>
      </c>
      <c r="C3112" s="8" t="s">
        <v>4676</v>
      </c>
      <c r="D3112" s="8">
        <v>808769</v>
      </c>
      <c r="E3112" s="8">
        <v>200500027</v>
      </c>
      <c r="F3112" s="8">
        <v>0</v>
      </c>
      <c r="G3112" s="8">
        <v>0.42</v>
      </c>
      <c r="H3112" s="8">
        <v>0.42419999999999997</v>
      </c>
      <c r="I3112" s="8" t="s">
        <v>5064</v>
      </c>
    </row>
    <row r="3113" spans="1:9">
      <c r="A3113" s="8" t="s">
        <v>987</v>
      </c>
      <c r="B3113" s="8" t="s">
        <v>988</v>
      </c>
      <c r="C3113" s="8" t="s">
        <v>6076</v>
      </c>
      <c r="D3113" s="8">
        <v>345433</v>
      </c>
      <c r="E3113" s="8" t="s">
        <v>987</v>
      </c>
      <c r="F3113" s="8">
        <v>0</v>
      </c>
      <c r="G3113" s="8">
        <v>1.84</v>
      </c>
      <c r="H3113" s="8">
        <v>1.84</v>
      </c>
      <c r="I3113" s="8">
        <v>0</v>
      </c>
    </row>
    <row r="3114" spans="1:9">
      <c r="A3114" s="8">
        <v>112332</v>
      </c>
      <c r="B3114" s="8" t="s">
        <v>4826</v>
      </c>
      <c r="C3114" s="8" t="s">
        <v>4676</v>
      </c>
      <c r="D3114" s="8">
        <v>650027</v>
      </c>
      <c r="E3114" s="8">
        <v>112332</v>
      </c>
      <c r="F3114" s="8">
        <v>0</v>
      </c>
      <c r="G3114" s="8">
        <v>0.1</v>
      </c>
      <c r="H3114" s="8">
        <v>7.3130000000000001E-2</v>
      </c>
      <c r="I3114" s="8" t="s">
        <v>4740</v>
      </c>
    </row>
    <row r="3115" spans="1:9">
      <c r="A3115" s="8" t="s">
        <v>371</v>
      </c>
      <c r="B3115" s="8" t="s">
        <v>372</v>
      </c>
      <c r="C3115" s="8" t="s">
        <v>6076</v>
      </c>
      <c r="D3115" s="8" t="s">
        <v>6941</v>
      </c>
      <c r="E3115" s="8" t="s">
        <v>371</v>
      </c>
      <c r="F3115" s="8">
        <v>0</v>
      </c>
      <c r="G3115" s="8">
        <v>35.79</v>
      </c>
      <c r="H3115" s="8">
        <v>33.94</v>
      </c>
      <c r="I3115" s="8">
        <v>0</v>
      </c>
    </row>
    <row r="3116" spans="1:9">
      <c r="A3116" s="8">
        <v>113273</v>
      </c>
      <c r="B3116" s="8" t="s">
        <v>5029</v>
      </c>
      <c r="C3116" s="8" t="s">
        <v>4676</v>
      </c>
      <c r="D3116" s="8">
        <v>5090467804</v>
      </c>
      <c r="E3116" s="8">
        <v>113273</v>
      </c>
      <c r="F3116" s="8">
        <v>0</v>
      </c>
      <c r="G3116" s="8">
        <v>0.09</v>
      </c>
      <c r="H3116" s="8">
        <v>0</v>
      </c>
      <c r="I3116" s="8">
        <v>0</v>
      </c>
    </row>
    <row r="3117" spans="1:9">
      <c r="A3117" s="8" t="s">
        <v>981</v>
      </c>
      <c r="B3117" s="8" t="s">
        <v>982</v>
      </c>
      <c r="C3117" s="8" t="s">
        <v>6076</v>
      </c>
      <c r="D3117" s="8">
        <v>414098</v>
      </c>
      <c r="E3117" s="8" t="s">
        <v>981</v>
      </c>
      <c r="F3117" s="8">
        <v>0</v>
      </c>
      <c r="G3117" s="8">
        <v>1.95</v>
      </c>
      <c r="H3117" s="8">
        <v>0</v>
      </c>
      <c r="I3117" s="8" t="s">
        <v>5063</v>
      </c>
    </row>
    <row r="3118" spans="1:9">
      <c r="A3118" s="8">
        <v>300000255</v>
      </c>
      <c r="B3118" s="8" t="s">
        <v>7984</v>
      </c>
      <c r="C3118" s="8" t="s">
        <v>4676</v>
      </c>
      <c r="D3118" s="8">
        <v>0</v>
      </c>
      <c r="E3118" s="8">
        <v>300000255</v>
      </c>
      <c r="F3118" s="8">
        <v>0</v>
      </c>
      <c r="G3118" s="8">
        <v>0.36</v>
      </c>
      <c r="H3118" s="8">
        <v>0.36269999999999997</v>
      </c>
      <c r="I3118" s="8">
        <v>0</v>
      </c>
    </row>
    <row r="3119" spans="1:9">
      <c r="A3119" s="8">
        <v>120310020</v>
      </c>
      <c r="B3119" s="8" t="s">
        <v>5167</v>
      </c>
      <c r="C3119" s="8" t="s">
        <v>4676</v>
      </c>
      <c r="D3119" s="8">
        <v>35814</v>
      </c>
      <c r="E3119" s="8">
        <v>120310020</v>
      </c>
      <c r="F3119" s="8">
        <v>0</v>
      </c>
      <c r="G3119" s="8">
        <v>0</v>
      </c>
      <c r="H3119" s="8">
        <v>0</v>
      </c>
      <c r="I3119" s="8" t="s">
        <v>2419</v>
      </c>
    </row>
    <row r="3120" spans="1:9">
      <c r="A3120" s="8">
        <v>300000251</v>
      </c>
      <c r="B3120" s="8" t="s">
        <v>7980</v>
      </c>
      <c r="C3120" s="8" t="s">
        <v>4676</v>
      </c>
      <c r="D3120" s="8">
        <v>0</v>
      </c>
      <c r="E3120" s="8">
        <v>300000251</v>
      </c>
      <c r="F3120" s="8">
        <v>0</v>
      </c>
      <c r="G3120" s="8">
        <v>0.26</v>
      </c>
      <c r="H3120" s="8">
        <v>0.192</v>
      </c>
      <c r="I3120" s="8">
        <v>0</v>
      </c>
    </row>
    <row r="3121" spans="1:9">
      <c r="A3121" s="8">
        <v>112176</v>
      </c>
      <c r="B3121" s="8" t="s">
        <v>4782</v>
      </c>
      <c r="C3121" s="8" t="s">
        <v>4676</v>
      </c>
      <c r="D3121" s="8">
        <v>151419</v>
      </c>
      <c r="E3121" s="8">
        <v>112176</v>
      </c>
      <c r="F3121" s="8">
        <v>0</v>
      </c>
      <c r="G3121" s="8">
        <v>0</v>
      </c>
      <c r="H3121" s="8">
        <v>0</v>
      </c>
      <c r="I3121" s="8" t="s">
        <v>4755</v>
      </c>
    </row>
    <row r="3122" spans="1:9">
      <c r="A3122" s="8" t="s">
        <v>875</v>
      </c>
      <c r="B3122" s="8" t="s">
        <v>876</v>
      </c>
      <c r="C3122" s="8" t="s">
        <v>6076</v>
      </c>
      <c r="D3122" s="8">
        <v>414111</v>
      </c>
      <c r="E3122" s="8" t="s">
        <v>875</v>
      </c>
      <c r="F3122" s="8">
        <v>0</v>
      </c>
      <c r="G3122" s="8">
        <v>11.5</v>
      </c>
      <c r="H3122" s="8">
        <v>11.5</v>
      </c>
      <c r="I3122" s="8">
        <v>0</v>
      </c>
    </row>
    <row r="3123" spans="1:9">
      <c r="A3123" s="8">
        <v>120310016</v>
      </c>
      <c r="B3123" s="8" t="s">
        <v>5163</v>
      </c>
      <c r="C3123" s="8" t="s">
        <v>4676</v>
      </c>
      <c r="D3123" s="8">
        <v>42842</v>
      </c>
      <c r="E3123" s="8">
        <v>120310016</v>
      </c>
      <c r="F3123" s="8">
        <v>0</v>
      </c>
      <c r="G3123" s="8">
        <v>0</v>
      </c>
      <c r="H3123" s="8">
        <v>0</v>
      </c>
      <c r="I3123" s="8" t="s">
        <v>2419</v>
      </c>
    </row>
    <row r="3124" spans="1:9">
      <c r="A3124" s="8">
        <v>214500002</v>
      </c>
      <c r="B3124" s="8" t="s">
        <v>7404</v>
      </c>
      <c r="C3124" s="8" t="s">
        <v>4676</v>
      </c>
      <c r="D3124" s="8">
        <v>311500135</v>
      </c>
      <c r="E3124" s="8">
        <v>214500002</v>
      </c>
      <c r="F3124" s="8">
        <v>0</v>
      </c>
      <c r="G3124" s="8">
        <v>0.01</v>
      </c>
      <c r="H3124" s="8">
        <v>0.05</v>
      </c>
      <c r="I3124" s="8" t="s">
        <v>6030</v>
      </c>
    </row>
    <row r="3125" spans="1:9">
      <c r="A3125" s="8" t="s">
        <v>454</v>
      </c>
      <c r="B3125" s="8" t="s">
        <v>455</v>
      </c>
      <c r="C3125" s="8" t="s">
        <v>6076</v>
      </c>
      <c r="D3125" s="8" t="s">
        <v>6952</v>
      </c>
      <c r="E3125" s="8" t="s">
        <v>454</v>
      </c>
      <c r="F3125" s="8">
        <v>0</v>
      </c>
      <c r="G3125" s="8">
        <v>39.82</v>
      </c>
      <c r="H3125" s="8">
        <v>0</v>
      </c>
      <c r="I3125" s="8">
        <v>0</v>
      </c>
    </row>
    <row r="3126" spans="1:9">
      <c r="A3126" s="8" t="s">
        <v>1732</v>
      </c>
      <c r="B3126" s="8" t="s">
        <v>1733</v>
      </c>
      <c r="C3126" s="8" t="s">
        <v>7114</v>
      </c>
      <c r="D3126" s="8">
        <v>999002</v>
      </c>
      <c r="E3126" s="8" t="s">
        <v>1732</v>
      </c>
      <c r="F3126" s="8">
        <v>0</v>
      </c>
      <c r="G3126" s="8">
        <v>0.18</v>
      </c>
      <c r="H3126" s="8">
        <v>0</v>
      </c>
      <c r="I3126" s="8">
        <v>0</v>
      </c>
    </row>
    <row r="3127" spans="1:9">
      <c r="A3127" s="8" t="s">
        <v>1754</v>
      </c>
      <c r="B3127" s="8" t="s">
        <v>1755</v>
      </c>
      <c r="C3127" s="8" t="s">
        <v>7117</v>
      </c>
      <c r="D3127" s="8">
        <v>0</v>
      </c>
      <c r="E3127" s="8" t="s">
        <v>1754</v>
      </c>
      <c r="F3127" s="8">
        <v>0</v>
      </c>
      <c r="G3127" s="8">
        <v>0.04</v>
      </c>
      <c r="H3127" s="8">
        <v>4.0710000000000003E-2</v>
      </c>
      <c r="I3127" s="8">
        <v>0</v>
      </c>
    </row>
    <row r="3128" spans="1:9">
      <c r="A3128" s="8" t="s">
        <v>967</v>
      </c>
      <c r="B3128" s="8" t="s">
        <v>968</v>
      </c>
      <c r="C3128" s="8" t="s">
        <v>6076</v>
      </c>
      <c r="D3128" s="8">
        <v>199693</v>
      </c>
      <c r="E3128" s="8" t="s">
        <v>967</v>
      </c>
      <c r="F3128" s="8">
        <v>0</v>
      </c>
      <c r="G3128" s="8">
        <v>1.54</v>
      </c>
      <c r="H3128" s="8">
        <v>0</v>
      </c>
      <c r="I3128" s="8">
        <v>0</v>
      </c>
    </row>
    <row r="3129" spans="1:9">
      <c r="A3129" s="8">
        <v>112509</v>
      </c>
      <c r="B3129" s="8" t="s">
        <v>4892</v>
      </c>
      <c r="C3129" s="8" t="s">
        <v>4676</v>
      </c>
      <c r="D3129" s="8">
        <v>376584</v>
      </c>
      <c r="E3129" s="8">
        <v>112509</v>
      </c>
      <c r="F3129" s="8">
        <v>0</v>
      </c>
      <c r="G3129" s="8">
        <v>2.2400000000000002</v>
      </c>
      <c r="H3129" s="8">
        <v>0</v>
      </c>
      <c r="I3129" s="8" t="s">
        <v>4755</v>
      </c>
    </row>
    <row r="3130" spans="1:9">
      <c r="A3130" s="8" t="s">
        <v>1215</v>
      </c>
      <c r="B3130" s="8" t="s">
        <v>1216</v>
      </c>
      <c r="C3130" s="8" t="s">
        <v>6076</v>
      </c>
      <c r="D3130" s="8">
        <v>199495</v>
      </c>
      <c r="E3130" s="8" t="s">
        <v>1215</v>
      </c>
      <c r="F3130" s="8">
        <v>0</v>
      </c>
      <c r="G3130" s="8">
        <v>2.1</v>
      </c>
      <c r="H3130" s="8">
        <v>0</v>
      </c>
      <c r="I3130" s="8">
        <v>0</v>
      </c>
    </row>
    <row r="3131" spans="1:9">
      <c r="A3131" s="8" t="s">
        <v>11876</v>
      </c>
      <c r="B3131" s="8" t="s">
        <v>11877</v>
      </c>
      <c r="C3131" s="8" t="s">
        <v>6990</v>
      </c>
      <c r="D3131" s="8">
        <v>285375</v>
      </c>
      <c r="E3131" s="8" t="s">
        <v>11876</v>
      </c>
      <c r="F3131" s="8">
        <v>0</v>
      </c>
      <c r="G3131" s="8">
        <v>5.61</v>
      </c>
      <c r="H3131" s="8">
        <v>0</v>
      </c>
      <c r="I3131" s="8">
        <v>0</v>
      </c>
    </row>
    <row r="3132" spans="1:9">
      <c r="A3132" s="8">
        <v>120310017</v>
      </c>
      <c r="B3132" s="8" t="s">
        <v>5164</v>
      </c>
      <c r="C3132" s="8" t="s">
        <v>4676</v>
      </c>
      <c r="D3132" s="8">
        <v>29667</v>
      </c>
      <c r="E3132" s="8">
        <v>120310017</v>
      </c>
      <c r="F3132" s="8">
        <v>0</v>
      </c>
      <c r="G3132" s="8">
        <v>0.01</v>
      </c>
      <c r="H3132" s="8">
        <v>5.0000000000000001E-3</v>
      </c>
      <c r="I3132" s="8" t="s">
        <v>2419</v>
      </c>
    </row>
    <row r="3133" spans="1:9">
      <c r="A3133" s="8" t="s">
        <v>12807</v>
      </c>
      <c r="B3133" s="8" t="s">
        <v>12808</v>
      </c>
      <c r="C3133" s="8" t="s">
        <v>4676</v>
      </c>
      <c r="D3133" s="8">
        <v>407852</v>
      </c>
      <c r="E3133" s="8" t="s">
        <v>12807</v>
      </c>
      <c r="F3133" s="8">
        <v>0</v>
      </c>
      <c r="G3133" s="8">
        <v>0.1</v>
      </c>
      <c r="H3133" s="8">
        <v>0.1</v>
      </c>
      <c r="I3133" s="8" t="s">
        <v>5064</v>
      </c>
    </row>
    <row r="3134" spans="1:9">
      <c r="A3134" s="8" t="s">
        <v>10574</v>
      </c>
      <c r="B3134" s="8" t="s">
        <v>10575</v>
      </c>
      <c r="C3134" s="8" t="s">
        <v>6076</v>
      </c>
      <c r="D3134" s="8" t="s">
        <v>6988</v>
      </c>
      <c r="E3134" s="8" t="s">
        <v>10574</v>
      </c>
      <c r="F3134" s="8">
        <v>0</v>
      </c>
      <c r="G3134" s="8">
        <v>0</v>
      </c>
      <c r="H3134" s="8">
        <v>0</v>
      </c>
      <c r="I3134" s="8">
        <v>0</v>
      </c>
    </row>
    <row r="3135" spans="1:9">
      <c r="A3135" s="8" t="s">
        <v>1742</v>
      </c>
      <c r="B3135" s="8" t="s">
        <v>1743</v>
      </c>
      <c r="C3135" s="8" t="s">
        <v>4676</v>
      </c>
      <c r="D3135" s="8">
        <v>0</v>
      </c>
      <c r="E3135" s="8" t="s">
        <v>1742</v>
      </c>
      <c r="F3135" s="8">
        <v>0</v>
      </c>
      <c r="G3135" s="8">
        <v>0.03</v>
      </c>
      <c r="H3135" s="8">
        <v>0</v>
      </c>
      <c r="I3135" s="8">
        <v>0</v>
      </c>
    </row>
    <row r="3136" spans="1:9">
      <c r="A3136" s="8" t="s">
        <v>11874</v>
      </c>
      <c r="B3136" s="8" t="s">
        <v>11875</v>
      </c>
      <c r="C3136" s="8" t="s">
        <v>6990</v>
      </c>
      <c r="D3136" s="8">
        <v>0</v>
      </c>
      <c r="E3136" s="8" t="s">
        <v>11874</v>
      </c>
      <c r="F3136" s="8">
        <v>0</v>
      </c>
      <c r="G3136" s="8">
        <v>0</v>
      </c>
      <c r="H3136" s="8">
        <v>0</v>
      </c>
      <c r="I3136" s="8">
        <v>0</v>
      </c>
    </row>
    <row r="3137" spans="1:9">
      <c r="A3137" s="8">
        <v>120010063</v>
      </c>
      <c r="B3137" s="8" t="s">
        <v>5117</v>
      </c>
      <c r="C3137" s="8" t="s">
        <v>4676</v>
      </c>
      <c r="D3137" s="8">
        <v>612797</v>
      </c>
      <c r="E3137" s="8">
        <v>120010063</v>
      </c>
      <c r="F3137" s="8">
        <v>0</v>
      </c>
      <c r="G3137" s="8">
        <v>0.05</v>
      </c>
      <c r="H3137" s="8">
        <v>0</v>
      </c>
      <c r="I3137" s="8" t="s">
        <v>4740</v>
      </c>
    </row>
    <row r="3138" spans="1:9">
      <c r="A3138" s="8" t="s">
        <v>11870</v>
      </c>
      <c r="B3138" s="8" t="s">
        <v>11871</v>
      </c>
      <c r="C3138" s="8" t="s">
        <v>6990</v>
      </c>
      <c r="D3138" s="8">
        <v>285088</v>
      </c>
      <c r="E3138" s="8" t="s">
        <v>11870</v>
      </c>
      <c r="F3138" s="8">
        <v>0</v>
      </c>
      <c r="G3138" s="8">
        <v>13.72</v>
      </c>
      <c r="H3138" s="8">
        <v>24.078599999999998</v>
      </c>
      <c r="I3138" s="8">
        <v>0</v>
      </c>
    </row>
    <row r="3139" spans="1:9">
      <c r="A3139" s="8">
        <v>112304</v>
      </c>
      <c r="B3139" s="8" t="s">
        <v>4816</v>
      </c>
      <c r="C3139" s="8" t="s">
        <v>4676</v>
      </c>
      <c r="D3139" s="8">
        <v>591183</v>
      </c>
      <c r="E3139" s="8">
        <v>112304</v>
      </c>
      <c r="F3139" s="8">
        <v>0</v>
      </c>
      <c r="G3139" s="8">
        <v>0</v>
      </c>
      <c r="H3139" s="8">
        <v>0</v>
      </c>
      <c r="I3139" s="8" t="s">
        <v>4814</v>
      </c>
    </row>
    <row r="3140" spans="1:9">
      <c r="A3140" s="8" t="s">
        <v>13551</v>
      </c>
      <c r="B3140" s="8" t="s">
        <v>13552</v>
      </c>
      <c r="C3140" s="8" t="s">
        <v>4676</v>
      </c>
      <c r="D3140" s="8">
        <v>0</v>
      </c>
      <c r="E3140" s="8" t="s">
        <v>13551</v>
      </c>
      <c r="F3140" s="8">
        <v>0</v>
      </c>
      <c r="G3140" s="8">
        <v>0</v>
      </c>
      <c r="H3140" s="8">
        <v>5.0000000000000001E-3</v>
      </c>
      <c r="I3140" s="8" t="s">
        <v>6030</v>
      </c>
    </row>
    <row r="3141" spans="1:9">
      <c r="A3141" s="8" t="s">
        <v>1738</v>
      </c>
      <c r="B3141" s="8" t="s">
        <v>1739</v>
      </c>
      <c r="C3141" s="8" t="s">
        <v>4676</v>
      </c>
      <c r="D3141" s="8">
        <v>0</v>
      </c>
      <c r="E3141" s="8" t="s">
        <v>1738</v>
      </c>
      <c r="F3141" s="8">
        <v>0</v>
      </c>
      <c r="G3141" s="8">
        <v>0.02</v>
      </c>
      <c r="H3141" s="8">
        <v>0</v>
      </c>
      <c r="I3141" s="8">
        <v>0</v>
      </c>
    </row>
    <row r="3142" spans="1:9">
      <c r="A3142" s="8" t="s">
        <v>500</v>
      </c>
      <c r="B3142" s="8" t="s">
        <v>501</v>
      </c>
      <c r="C3142" s="8" t="s">
        <v>6076</v>
      </c>
      <c r="D3142" s="8" t="s">
        <v>6968</v>
      </c>
      <c r="E3142" s="8" t="s">
        <v>500</v>
      </c>
      <c r="F3142" s="8">
        <v>0</v>
      </c>
      <c r="G3142" s="8">
        <v>18.05</v>
      </c>
      <c r="H3142" s="8">
        <v>18.05</v>
      </c>
      <c r="I3142" s="8">
        <v>0</v>
      </c>
    </row>
    <row r="3143" spans="1:9">
      <c r="A3143" s="8" t="s">
        <v>1734</v>
      </c>
      <c r="B3143" s="8" t="s">
        <v>1735</v>
      </c>
      <c r="C3143" s="8" t="s">
        <v>4676</v>
      </c>
      <c r="D3143" s="8">
        <v>0</v>
      </c>
      <c r="E3143" s="8" t="s">
        <v>1734</v>
      </c>
      <c r="F3143" s="8">
        <v>0</v>
      </c>
      <c r="G3143" s="8">
        <v>0.28999999999999998</v>
      </c>
      <c r="H3143" s="8">
        <v>0</v>
      </c>
      <c r="I3143" s="8">
        <v>0</v>
      </c>
    </row>
    <row r="3144" spans="1:9">
      <c r="A3144" s="8">
        <v>120010025</v>
      </c>
      <c r="B3144" s="8" t="s">
        <v>5091</v>
      </c>
      <c r="C3144" s="8" t="s">
        <v>4676</v>
      </c>
      <c r="D3144" s="8">
        <v>499727</v>
      </c>
      <c r="E3144" s="8">
        <v>120010025</v>
      </c>
      <c r="F3144" s="8">
        <v>0</v>
      </c>
      <c r="G3144" s="8">
        <v>0.42</v>
      </c>
      <c r="H3144" s="8">
        <v>0.42</v>
      </c>
      <c r="I3144" s="8">
        <v>0</v>
      </c>
    </row>
    <row r="3145" spans="1:9">
      <c r="A3145" s="8">
        <v>301000001</v>
      </c>
      <c r="B3145" s="8" t="s">
        <v>8149</v>
      </c>
      <c r="C3145" s="8" t="s">
        <v>4676</v>
      </c>
      <c r="D3145" s="8">
        <v>5090475625</v>
      </c>
      <c r="E3145" s="8">
        <v>301000001</v>
      </c>
      <c r="F3145" s="8">
        <v>0</v>
      </c>
      <c r="G3145" s="8">
        <v>0.09</v>
      </c>
      <c r="H3145" s="8">
        <v>8.3879999999999996E-2</v>
      </c>
      <c r="I3145" s="8" t="s">
        <v>4727</v>
      </c>
    </row>
    <row r="3146" spans="1:9">
      <c r="A3146" s="8" t="s">
        <v>636</v>
      </c>
      <c r="B3146" s="8" t="s">
        <v>637</v>
      </c>
      <c r="C3146" s="8" t="s">
        <v>6076</v>
      </c>
      <c r="D3146" s="8">
        <v>415847</v>
      </c>
      <c r="E3146" s="8" t="s">
        <v>636</v>
      </c>
      <c r="F3146" s="8">
        <v>0</v>
      </c>
      <c r="G3146" s="8">
        <v>7.15</v>
      </c>
      <c r="H3146" s="8">
        <v>7.15</v>
      </c>
      <c r="I3146" s="8">
        <v>0</v>
      </c>
    </row>
    <row r="3147" spans="1:9">
      <c r="A3147" s="8">
        <v>112400</v>
      </c>
      <c r="B3147" s="8" t="s">
        <v>4844</v>
      </c>
      <c r="C3147" s="8" t="s">
        <v>4676</v>
      </c>
      <c r="D3147" s="8">
        <v>581451</v>
      </c>
      <c r="E3147" s="8">
        <v>112400</v>
      </c>
      <c r="F3147" s="8">
        <v>0</v>
      </c>
      <c r="G3147" s="8">
        <v>0</v>
      </c>
      <c r="H3147" s="8">
        <v>0</v>
      </c>
      <c r="I3147" s="8" t="s">
        <v>4814</v>
      </c>
    </row>
    <row r="3148" spans="1:9">
      <c r="A3148" s="8" t="s">
        <v>13396</v>
      </c>
      <c r="B3148" s="8" t="s">
        <v>13397</v>
      </c>
      <c r="C3148" s="8" t="s">
        <v>4676</v>
      </c>
      <c r="D3148" s="8">
        <v>0</v>
      </c>
      <c r="E3148" s="8" t="s">
        <v>13396</v>
      </c>
      <c r="F3148" s="8">
        <v>0</v>
      </c>
      <c r="G3148" s="8">
        <v>0</v>
      </c>
      <c r="H3148" s="8">
        <v>5.0000000000000002E-5</v>
      </c>
      <c r="I3148" s="8">
        <v>0</v>
      </c>
    </row>
    <row r="3149" spans="1:9">
      <c r="A3149" s="8">
        <v>132510673</v>
      </c>
      <c r="B3149" s="8" t="s">
        <v>6147</v>
      </c>
      <c r="C3149" s="8" t="s">
        <v>4676</v>
      </c>
      <c r="D3149" s="8">
        <v>8001085553</v>
      </c>
      <c r="E3149" s="8">
        <v>132510673</v>
      </c>
      <c r="F3149" s="8">
        <v>0</v>
      </c>
      <c r="G3149" s="8">
        <v>0.03</v>
      </c>
      <c r="H3149" s="8">
        <v>0</v>
      </c>
      <c r="I3149" s="8" t="s">
        <v>6090</v>
      </c>
    </row>
    <row r="3150" spans="1:9">
      <c r="A3150" s="8">
        <v>126000030</v>
      </c>
      <c r="B3150" s="8" t="s">
        <v>2441</v>
      </c>
      <c r="C3150" s="8" t="s">
        <v>4676</v>
      </c>
      <c r="D3150" s="8">
        <v>389501</v>
      </c>
      <c r="E3150" s="8">
        <v>126000030</v>
      </c>
      <c r="F3150" s="8">
        <v>0</v>
      </c>
      <c r="G3150" s="8">
        <v>0.08</v>
      </c>
      <c r="H3150" s="8">
        <v>7.9319999999999988E-2</v>
      </c>
      <c r="I3150" s="8" t="s">
        <v>2055</v>
      </c>
    </row>
    <row r="3151" spans="1:9">
      <c r="A3151" s="8">
        <v>120010028</v>
      </c>
      <c r="B3151" s="8" t="s">
        <v>5094</v>
      </c>
      <c r="C3151" s="8" t="s">
        <v>4676</v>
      </c>
      <c r="D3151" s="8">
        <v>498253</v>
      </c>
      <c r="E3151" s="8">
        <v>120010028</v>
      </c>
      <c r="F3151" s="8">
        <v>0</v>
      </c>
      <c r="G3151" s="8">
        <v>0.04</v>
      </c>
      <c r="H3151" s="8">
        <v>6.3E-2</v>
      </c>
      <c r="I3151" s="8">
        <v>0</v>
      </c>
    </row>
    <row r="3152" spans="1:9">
      <c r="A3152" s="8">
        <v>112545</v>
      </c>
      <c r="B3152" s="8" t="s">
        <v>4918</v>
      </c>
      <c r="C3152" s="8" t="s">
        <v>4676</v>
      </c>
      <c r="D3152" s="8">
        <v>449375</v>
      </c>
      <c r="E3152" s="8">
        <v>112545</v>
      </c>
      <c r="F3152" s="8">
        <v>0</v>
      </c>
      <c r="G3152" s="8">
        <v>0.03</v>
      </c>
      <c r="H3152" s="8">
        <v>0</v>
      </c>
      <c r="I3152" s="8" t="s">
        <v>4755</v>
      </c>
    </row>
    <row r="3153" spans="1:9">
      <c r="A3153" s="8" t="s">
        <v>11361</v>
      </c>
      <c r="B3153" s="8" t="s">
        <v>11362</v>
      </c>
      <c r="C3153" s="8" t="s">
        <v>6076</v>
      </c>
      <c r="D3153" s="8" t="s">
        <v>11363</v>
      </c>
      <c r="E3153" s="8" t="s">
        <v>11361</v>
      </c>
      <c r="F3153" s="8">
        <v>0</v>
      </c>
      <c r="G3153" s="8">
        <v>24.9</v>
      </c>
      <c r="H3153" s="8">
        <v>24.9</v>
      </c>
      <c r="I3153" s="8">
        <v>0</v>
      </c>
    </row>
    <row r="3154" spans="1:9">
      <c r="A3154" s="8" t="s">
        <v>1730</v>
      </c>
      <c r="B3154" s="8" t="s">
        <v>1731</v>
      </c>
      <c r="C3154" s="8" t="s">
        <v>4676</v>
      </c>
      <c r="D3154" s="8">
        <v>1538</v>
      </c>
      <c r="E3154" s="8" t="s">
        <v>1730</v>
      </c>
      <c r="F3154" s="8">
        <v>0</v>
      </c>
      <c r="G3154" s="8">
        <v>2.2000000000000002</v>
      </c>
      <c r="H3154" s="8">
        <v>0</v>
      </c>
      <c r="I3154" s="8">
        <v>0</v>
      </c>
    </row>
    <row r="3155" spans="1:9">
      <c r="A3155" s="8" t="s">
        <v>433</v>
      </c>
      <c r="B3155" s="8" t="s">
        <v>434</v>
      </c>
      <c r="C3155" s="8" t="s">
        <v>6076</v>
      </c>
      <c r="D3155" s="8" t="s">
        <v>6945</v>
      </c>
      <c r="E3155" s="8" t="s">
        <v>433</v>
      </c>
      <c r="F3155" s="8">
        <v>0</v>
      </c>
      <c r="G3155" s="8">
        <v>5.94</v>
      </c>
      <c r="H3155" s="8">
        <v>0</v>
      </c>
      <c r="I3155" s="8">
        <v>0</v>
      </c>
    </row>
    <row r="3156" spans="1:9">
      <c r="A3156" s="8" t="s">
        <v>12694</v>
      </c>
      <c r="B3156" s="8" t="s">
        <v>12695</v>
      </c>
      <c r="C3156" s="8" t="s">
        <v>6076</v>
      </c>
      <c r="D3156" s="8" t="s">
        <v>12696</v>
      </c>
      <c r="E3156" s="8" t="s">
        <v>12694</v>
      </c>
      <c r="F3156" s="8">
        <v>0</v>
      </c>
      <c r="G3156" s="8">
        <v>10.48</v>
      </c>
      <c r="H3156" s="8">
        <v>5.0000000000000001E-3</v>
      </c>
      <c r="I3156" s="8">
        <v>0</v>
      </c>
    </row>
    <row r="3157" spans="1:9">
      <c r="A3157" s="8" t="s">
        <v>530</v>
      </c>
      <c r="B3157" s="8" t="s">
        <v>531</v>
      </c>
      <c r="C3157" s="8" t="s">
        <v>6076</v>
      </c>
      <c r="D3157" s="8">
        <v>0</v>
      </c>
      <c r="E3157" s="8" t="s">
        <v>530</v>
      </c>
      <c r="F3157" s="8">
        <v>0</v>
      </c>
      <c r="G3157" s="8">
        <v>1.31</v>
      </c>
      <c r="H3157" s="8">
        <v>1.31</v>
      </c>
      <c r="I3157" s="8">
        <v>0</v>
      </c>
    </row>
    <row r="3158" spans="1:9">
      <c r="A3158" s="8" t="s">
        <v>25</v>
      </c>
      <c r="B3158" s="8" t="s">
        <v>26</v>
      </c>
      <c r="C3158" s="8" t="s">
        <v>6076</v>
      </c>
      <c r="D3158" s="8">
        <v>0</v>
      </c>
      <c r="E3158" s="8" t="s">
        <v>25</v>
      </c>
      <c r="F3158" s="8">
        <v>0</v>
      </c>
      <c r="G3158" s="8">
        <v>16.510000000000002</v>
      </c>
      <c r="H3158" s="8">
        <v>0</v>
      </c>
      <c r="I3158" s="8">
        <v>0</v>
      </c>
    </row>
    <row r="3159" spans="1:9">
      <c r="A3159" s="8">
        <v>355110012</v>
      </c>
      <c r="B3159" s="8" t="s">
        <v>8655</v>
      </c>
      <c r="C3159" s="8" t="s">
        <v>4676</v>
      </c>
      <c r="D3159" s="8">
        <v>0</v>
      </c>
      <c r="E3159" s="8">
        <v>355110012</v>
      </c>
      <c r="F3159" s="8">
        <v>0</v>
      </c>
      <c r="G3159" s="8">
        <v>0.05</v>
      </c>
      <c r="H3159" s="8">
        <v>0.10142</v>
      </c>
      <c r="I3159" s="8" t="s">
        <v>8565</v>
      </c>
    </row>
    <row r="3160" spans="1:9">
      <c r="A3160" s="8" t="s">
        <v>9353</v>
      </c>
      <c r="B3160" s="8" t="s">
        <v>9354</v>
      </c>
      <c r="C3160" s="8" t="s">
        <v>4676</v>
      </c>
      <c r="D3160" s="8">
        <v>0</v>
      </c>
      <c r="E3160" s="8" t="s">
        <v>9353</v>
      </c>
      <c r="F3160" s="8">
        <v>0</v>
      </c>
      <c r="G3160" s="8">
        <v>0</v>
      </c>
      <c r="H3160" s="8">
        <v>0</v>
      </c>
      <c r="I3160" s="8">
        <v>0</v>
      </c>
    </row>
    <row r="3161" spans="1:9">
      <c r="A3161" s="8" t="s">
        <v>9357</v>
      </c>
      <c r="B3161" s="8" t="s">
        <v>9358</v>
      </c>
      <c r="C3161" s="8" t="s">
        <v>4676</v>
      </c>
      <c r="D3161" s="8">
        <v>0</v>
      </c>
      <c r="E3161" s="8" t="s">
        <v>9357</v>
      </c>
      <c r="F3161" s="8">
        <v>0</v>
      </c>
      <c r="G3161" s="8">
        <v>0</v>
      </c>
      <c r="H3161" s="8">
        <v>0</v>
      </c>
      <c r="I3161" s="8">
        <v>0</v>
      </c>
    </row>
    <row r="3162" spans="1:9">
      <c r="A3162" s="8" t="s">
        <v>9355</v>
      </c>
      <c r="B3162" s="8" t="s">
        <v>9356</v>
      </c>
      <c r="C3162" s="8" t="s">
        <v>4676</v>
      </c>
      <c r="D3162" s="8">
        <v>0</v>
      </c>
      <c r="E3162" s="8" t="s">
        <v>9355</v>
      </c>
      <c r="F3162" s="8">
        <v>0</v>
      </c>
      <c r="G3162" s="8">
        <v>0</v>
      </c>
      <c r="H3162" s="8">
        <v>0</v>
      </c>
      <c r="I3162" s="8">
        <v>0</v>
      </c>
    </row>
    <row r="3163" spans="1:9">
      <c r="A3163" s="8" t="s">
        <v>9359</v>
      </c>
      <c r="B3163" s="8" t="s">
        <v>9360</v>
      </c>
      <c r="C3163" s="8" t="s">
        <v>4676</v>
      </c>
      <c r="D3163" s="8">
        <v>0</v>
      </c>
      <c r="E3163" s="8" t="s">
        <v>9359</v>
      </c>
      <c r="F3163" s="8">
        <v>0</v>
      </c>
      <c r="G3163" s="8">
        <v>0</v>
      </c>
      <c r="H3163" s="8">
        <v>0</v>
      </c>
      <c r="I3163" s="8">
        <v>0</v>
      </c>
    </row>
    <row r="3164" spans="1:9">
      <c r="A3164" s="8" t="s">
        <v>9373</v>
      </c>
      <c r="B3164" s="8" t="s">
        <v>9374</v>
      </c>
      <c r="C3164" s="8" t="s">
        <v>4676</v>
      </c>
      <c r="D3164" s="8">
        <v>0</v>
      </c>
      <c r="E3164" s="8" t="s">
        <v>9373</v>
      </c>
      <c r="F3164" s="8">
        <v>0</v>
      </c>
      <c r="G3164" s="8">
        <v>0</v>
      </c>
      <c r="H3164" s="8">
        <v>0</v>
      </c>
      <c r="I3164" s="8">
        <v>0</v>
      </c>
    </row>
    <row r="3165" spans="1:9">
      <c r="A3165" s="8" t="s">
        <v>9369</v>
      </c>
      <c r="B3165" s="8" t="s">
        <v>9370</v>
      </c>
      <c r="C3165" s="8" t="s">
        <v>4676</v>
      </c>
      <c r="D3165" s="8">
        <v>0</v>
      </c>
      <c r="E3165" s="8" t="s">
        <v>9369</v>
      </c>
      <c r="F3165" s="8">
        <v>0</v>
      </c>
      <c r="G3165" s="8">
        <v>0</v>
      </c>
      <c r="H3165" s="8">
        <v>0</v>
      </c>
      <c r="I3165" s="8">
        <v>0</v>
      </c>
    </row>
    <row r="3166" spans="1:9">
      <c r="A3166" s="8" t="s">
        <v>9367</v>
      </c>
      <c r="B3166" s="8" t="s">
        <v>9368</v>
      </c>
      <c r="C3166" s="8" t="s">
        <v>4676</v>
      </c>
      <c r="D3166" s="8">
        <v>0</v>
      </c>
      <c r="E3166" s="8" t="s">
        <v>9367</v>
      </c>
      <c r="F3166" s="8">
        <v>0</v>
      </c>
      <c r="G3166" s="8">
        <v>0</v>
      </c>
      <c r="H3166" s="8">
        <v>0</v>
      </c>
      <c r="I3166" s="8">
        <v>0</v>
      </c>
    </row>
    <row r="3167" spans="1:9">
      <c r="A3167" s="8" t="s">
        <v>9365</v>
      </c>
      <c r="B3167" s="8" t="s">
        <v>9366</v>
      </c>
      <c r="C3167" s="8" t="s">
        <v>4676</v>
      </c>
      <c r="D3167" s="8">
        <v>0</v>
      </c>
      <c r="E3167" s="8" t="s">
        <v>9365</v>
      </c>
      <c r="F3167" s="8">
        <v>0</v>
      </c>
      <c r="G3167" s="8">
        <v>0</v>
      </c>
      <c r="H3167" s="8">
        <v>0</v>
      </c>
      <c r="I3167" s="8">
        <v>0</v>
      </c>
    </row>
    <row r="3168" spans="1:9">
      <c r="A3168" s="8" t="s">
        <v>9363</v>
      </c>
      <c r="B3168" s="8" t="s">
        <v>9364</v>
      </c>
      <c r="C3168" s="8" t="s">
        <v>4676</v>
      </c>
      <c r="D3168" s="8">
        <v>0</v>
      </c>
      <c r="E3168" s="8" t="s">
        <v>9363</v>
      </c>
      <c r="F3168" s="8">
        <v>0</v>
      </c>
      <c r="G3168" s="8">
        <v>0</v>
      </c>
      <c r="H3168" s="8">
        <v>0</v>
      </c>
      <c r="I3168" s="8">
        <v>0</v>
      </c>
    </row>
    <row r="3169" spans="1:9">
      <c r="A3169" s="8" t="s">
        <v>9383</v>
      </c>
      <c r="B3169" s="8" t="s">
        <v>9384</v>
      </c>
      <c r="C3169" s="8" t="s">
        <v>4676</v>
      </c>
      <c r="D3169" s="8">
        <v>0</v>
      </c>
      <c r="E3169" s="8" t="s">
        <v>9383</v>
      </c>
      <c r="F3169" s="8">
        <v>0</v>
      </c>
      <c r="G3169" s="8">
        <v>0</v>
      </c>
      <c r="H3169" s="8">
        <v>0</v>
      </c>
      <c r="I3169" s="8">
        <v>0</v>
      </c>
    </row>
    <row r="3170" spans="1:9">
      <c r="A3170" s="8" t="s">
        <v>9385</v>
      </c>
      <c r="B3170" s="8" t="s">
        <v>9386</v>
      </c>
      <c r="C3170" s="8" t="s">
        <v>4676</v>
      </c>
      <c r="D3170" s="8">
        <v>0</v>
      </c>
      <c r="E3170" s="8" t="s">
        <v>9385</v>
      </c>
      <c r="F3170" s="8">
        <v>0</v>
      </c>
      <c r="G3170" s="8">
        <v>0</v>
      </c>
      <c r="H3170" s="8">
        <v>0</v>
      </c>
      <c r="I3170" s="8">
        <v>0</v>
      </c>
    </row>
    <row r="3171" spans="1:9">
      <c r="A3171" s="8" t="s">
        <v>9381</v>
      </c>
      <c r="B3171" s="8" t="s">
        <v>9382</v>
      </c>
      <c r="C3171" s="8" t="s">
        <v>4676</v>
      </c>
      <c r="D3171" s="8">
        <v>0</v>
      </c>
      <c r="E3171" s="8" t="s">
        <v>9381</v>
      </c>
      <c r="F3171" s="8">
        <v>0</v>
      </c>
      <c r="G3171" s="8">
        <v>0</v>
      </c>
      <c r="H3171" s="8">
        <v>0</v>
      </c>
      <c r="I3171" s="8">
        <v>0</v>
      </c>
    </row>
    <row r="3172" spans="1:9">
      <c r="A3172" s="8" t="s">
        <v>9379</v>
      </c>
      <c r="B3172" s="8" t="s">
        <v>9380</v>
      </c>
      <c r="C3172" s="8" t="s">
        <v>4676</v>
      </c>
      <c r="D3172" s="8">
        <v>0</v>
      </c>
      <c r="E3172" s="8" t="s">
        <v>9379</v>
      </c>
      <c r="F3172" s="8">
        <v>0</v>
      </c>
      <c r="G3172" s="8">
        <v>0</v>
      </c>
      <c r="H3172" s="8">
        <v>0</v>
      </c>
      <c r="I3172" s="8">
        <v>0</v>
      </c>
    </row>
    <row r="3173" spans="1:9">
      <c r="A3173" s="8" t="s">
        <v>9316</v>
      </c>
      <c r="B3173" s="8" t="s">
        <v>9317</v>
      </c>
      <c r="C3173" s="8" t="s">
        <v>4676</v>
      </c>
      <c r="D3173" s="8">
        <v>8093459</v>
      </c>
      <c r="E3173" s="8" t="s">
        <v>9316</v>
      </c>
      <c r="F3173" s="8">
        <v>0</v>
      </c>
      <c r="G3173" s="8">
        <v>0</v>
      </c>
      <c r="H3173" s="8">
        <v>22.442</v>
      </c>
      <c r="I3173" s="8">
        <v>0</v>
      </c>
    </row>
    <row r="3174" spans="1:9">
      <c r="A3174" s="8" t="s">
        <v>9318</v>
      </c>
      <c r="B3174" s="8" t="s">
        <v>9319</v>
      </c>
      <c r="C3174" s="8" t="s">
        <v>4676</v>
      </c>
      <c r="D3174" s="8">
        <v>0</v>
      </c>
      <c r="E3174" s="8" t="s">
        <v>9318</v>
      </c>
      <c r="F3174" s="8">
        <v>0</v>
      </c>
      <c r="G3174" s="8">
        <v>0</v>
      </c>
      <c r="H3174" s="8">
        <v>0</v>
      </c>
      <c r="I3174" s="8">
        <v>0</v>
      </c>
    </row>
    <row r="3175" spans="1:9">
      <c r="A3175" s="8" t="s">
        <v>9320</v>
      </c>
      <c r="B3175" s="8" t="s">
        <v>9321</v>
      </c>
      <c r="C3175" s="8" t="s">
        <v>4676</v>
      </c>
      <c r="D3175" s="8">
        <v>0</v>
      </c>
      <c r="E3175" s="8" t="s">
        <v>9320</v>
      </c>
      <c r="F3175" s="8">
        <v>0</v>
      </c>
      <c r="G3175" s="8">
        <v>0</v>
      </c>
      <c r="H3175" s="8">
        <v>0</v>
      </c>
      <c r="I3175" s="8">
        <v>0</v>
      </c>
    </row>
    <row r="3176" spans="1:9">
      <c r="A3176" s="8" t="s">
        <v>9388</v>
      </c>
      <c r="B3176" s="8" t="s">
        <v>9389</v>
      </c>
      <c r="C3176" s="8" t="s">
        <v>9311</v>
      </c>
      <c r="D3176" s="8">
        <v>0</v>
      </c>
      <c r="E3176" s="8" t="s">
        <v>9388</v>
      </c>
      <c r="F3176" s="8">
        <v>0</v>
      </c>
      <c r="G3176" s="8">
        <v>0</v>
      </c>
      <c r="H3176" s="8">
        <v>0</v>
      </c>
      <c r="I3176" s="8">
        <v>0</v>
      </c>
    </row>
    <row r="3177" spans="1:9">
      <c r="A3177" s="8" t="s">
        <v>9309</v>
      </c>
      <c r="B3177" s="8" t="s">
        <v>9310</v>
      </c>
      <c r="C3177" s="8" t="s">
        <v>9311</v>
      </c>
      <c r="D3177" s="8">
        <v>0</v>
      </c>
      <c r="E3177" s="8" t="s">
        <v>9309</v>
      </c>
      <c r="F3177" s="8">
        <v>0</v>
      </c>
      <c r="G3177" s="8">
        <v>0</v>
      </c>
      <c r="H3177" s="8">
        <v>0</v>
      </c>
      <c r="I3177" s="8">
        <v>0</v>
      </c>
    </row>
    <row r="3178" spans="1:9">
      <c r="A3178" s="8" t="s">
        <v>6879</v>
      </c>
      <c r="B3178" s="8" t="s">
        <v>9387</v>
      </c>
      <c r="C3178" s="8" t="s">
        <v>4676</v>
      </c>
      <c r="D3178" s="8">
        <v>0</v>
      </c>
      <c r="E3178" s="8" t="s">
        <v>6879</v>
      </c>
      <c r="F3178" s="8">
        <v>0</v>
      </c>
      <c r="G3178" s="8">
        <v>0</v>
      </c>
      <c r="H3178" s="8">
        <v>0</v>
      </c>
      <c r="I3178" s="8">
        <v>0</v>
      </c>
    </row>
    <row r="3179" spans="1:9">
      <c r="A3179" s="8" t="s">
        <v>9377</v>
      </c>
      <c r="B3179" s="8" t="s">
        <v>9378</v>
      </c>
      <c r="C3179" s="8" t="s">
        <v>4676</v>
      </c>
      <c r="D3179" s="8">
        <v>0</v>
      </c>
      <c r="E3179" s="8" t="s">
        <v>9377</v>
      </c>
      <c r="F3179" s="8">
        <v>0</v>
      </c>
      <c r="G3179" s="8">
        <v>0</v>
      </c>
      <c r="H3179" s="8">
        <v>0</v>
      </c>
      <c r="I3179" s="8">
        <v>0</v>
      </c>
    </row>
    <row r="3180" spans="1:9">
      <c r="A3180" s="8" t="s">
        <v>9375</v>
      </c>
      <c r="B3180" s="8" t="s">
        <v>9376</v>
      </c>
      <c r="C3180" s="8" t="s">
        <v>4676</v>
      </c>
      <c r="D3180" s="8">
        <v>0</v>
      </c>
      <c r="E3180" s="8" t="s">
        <v>9375</v>
      </c>
      <c r="F3180" s="8">
        <v>0</v>
      </c>
      <c r="G3180" s="8">
        <v>0</v>
      </c>
      <c r="H3180" s="8">
        <v>0</v>
      </c>
      <c r="I3180" s="8">
        <v>0</v>
      </c>
    </row>
    <row r="3181" spans="1:9">
      <c r="A3181" s="8" t="s">
        <v>9371</v>
      </c>
      <c r="B3181" s="8" t="s">
        <v>9372</v>
      </c>
      <c r="C3181" s="8" t="s">
        <v>4676</v>
      </c>
      <c r="D3181" s="8">
        <v>0</v>
      </c>
      <c r="E3181" s="8" t="s">
        <v>9371</v>
      </c>
      <c r="F3181" s="8">
        <v>0</v>
      </c>
      <c r="G3181" s="8">
        <v>0</v>
      </c>
      <c r="H3181" s="8">
        <v>0</v>
      </c>
      <c r="I3181" s="8">
        <v>0</v>
      </c>
    </row>
    <row r="3182" spans="1:9">
      <c r="A3182" s="8" t="s">
        <v>9361</v>
      </c>
      <c r="B3182" s="8" t="s">
        <v>9362</v>
      </c>
      <c r="C3182" s="8" t="s">
        <v>4676</v>
      </c>
      <c r="D3182" s="8">
        <v>0</v>
      </c>
      <c r="E3182" s="8" t="s">
        <v>9361</v>
      </c>
      <c r="F3182" s="8">
        <v>0</v>
      </c>
      <c r="G3182" s="8">
        <v>0</v>
      </c>
      <c r="H3182" s="8">
        <v>0</v>
      </c>
      <c r="I3182" s="8">
        <v>0</v>
      </c>
    </row>
    <row r="3183" spans="1:9">
      <c r="A3183" s="8" t="s">
        <v>9348</v>
      </c>
      <c r="B3183" s="8" t="s">
        <v>9349</v>
      </c>
      <c r="C3183" s="8" t="s">
        <v>4676</v>
      </c>
      <c r="D3183" s="8">
        <v>0</v>
      </c>
      <c r="E3183" s="8" t="s">
        <v>9348</v>
      </c>
      <c r="F3183" s="8">
        <v>0</v>
      </c>
      <c r="G3183" s="8">
        <v>0</v>
      </c>
      <c r="H3183" s="8">
        <v>11.7012</v>
      </c>
      <c r="I3183" s="8">
        <v>0</v>
      </c>
    </row>
    <row r="3184" spans="1:9">
      <c r="A3184" s="8" t="s">
        <v>9330</v>
      </c>
      <c r="B3184" s="8" t="s">
        <v>9331</v>
      </c>
      <c r="C3184" s="8" t="s">
        <v>4676</v>
      </c>
      <c r="D3184" s="8">
        <v>0</v>
      </c>
      <c r="E3184" s="8" t="s">
        <v>9330</v>
      </c>
      <c r="F3184" s="8">
        <v>0</v>
      </c>
      <c r="G3184" s="8">
        <v>0</v>
      </c>
      <c r="H3184" s="8">
        <v>0</v>
      </c>
      <c r="I3184" s="8">
        <v>0</v>
      </c>
    </row>
    <row r="3185" spans="1:9">
      <c r="A3185" s="8" t="s">
        <v>9346</v>
      </c>
      <c r="B3185" s="8" t="s">
        <v>9347</v>
      </c>
      <c r="C3185" s="8" t="s">
        <v>4676</v>
      </c>
      <c r="D3185" s="8">
        <v>0</v>
      </c>
      <c r="E3185" s="8" t="s">
        <v>9346</v>
      </c>
      <c r="F3185" s="8">
        <v>0</v>
      </c>
      <c r="G3185" s="8">
        <v>0</v>
      </c>
      <c r="H3185" s="8">
        <v>0</v>
      </c>
      <c r="I3185" s="8">
        <v>0</v>
      </c>
    </row>
    <row r="3186" spans="1:9">
      <c r="A3186" s="8" t="s">
        <v>9344</v>
      </c>
      <c r="B3186" s="8" t="s">
        <v>9345</v>
      </c>
      <c r="C3186" s="8" t="s">
        <v>4676</v>
      </c>
      <c r="D3186" s="8">
        <v>0</v>
      </c>
      <c r="E3186" s="8" t="s">
        <v>9344</v>
      </c>
      <c r="F3186" s="8">
        <v>0</v>
      </c>
      <c r="G3186" s="8">
        <v>0</v>
      </c>
      <c r="H3186" s="8">
        <v>0</v>
      </c>
      <c r="I3186" s="8">
        <v>0</v>
      </c>
    </row>
    <row r="3187" spans="1:9">
      <c r="A3187" s="8" t="s">
        <v>9342</v>
      </c>
      <c r="B3187" s="8" t="s">
        <v>9343</v>
      </c>
      <c r="C3187" s="8" t="s">
        <v>4676</v>
      </c>
      <c r="D3187" s="8">
        <v>0</v>
      </c>
      <c r="E3187" s="8" t="s">
        <v>9342</v>
      </c>
      <c r="F3187" s="8">
        <v>0</v>
      </c>
      <c r="G3187" s="8">
        <v>0</v>
      </c>
      <c r="H3187" s="8">
        <v>0</v>
      </c>
      <c r="I3187" s="8">
        <v>0</v>
      </c>
    </row>
    <row r="3188" spans="1:9">
      <c r="A3188" s="8" t="s">
        <v>9340</v>
      </c>
      <c r="B3188" s="8" t="s">
        <v>9341</v>
      </c>
      <c r="C3188" s="8" t="s">
        <v>4676</v>
      </c>
      <c r="D3188" s="8">
        <v>0</v>
      </c>
      <c r="E3188" s="8" t="s">
        <v>9340</v>
      </c>
      <c r="F3188" s="8">
        <v>0</v>
      </c>
      <c r="G3188" s="8">
        <v>0</v>
      </c>
      <c r="H3188" s="8">
        <v>0</v>
      </c>
      <c r="I3188" s="8">
        <v>0</v>
      </c>
    </row>
    <row r="3189" spans="1:9">
      <c r="A3189" s="8" t="s">
        <v>9338</v>
      </c>
      <c r="B3189" s="8" t="s">
        <v>9339</v>
      </c>
      <c r="C3189" s="8" t="s">
        <v>4676</v>
      </c>
      <c r="D3189" s="8">
        <v>0</v>
      </c>
      <c r="E3189" s="8" t="s">
        <v>9338</v>
      </c>
      <c r="F3189" s="8">
        <v>0</v>
      </c>
      <c r="G3189" s="8">
        <v>0</v>
      </c>
      <c r="H3189" s="8">
        <v>0</v>
      </c>
      <c r="I3189" s="8">
        <v>0</v>
      </c>
    </row>
    <row r="3190" spans="1:9">
      <c r="A3190" s="8" t="s">
        <v>9336</v>
      </c>
      <c r="B3190" s="8" t="s">
        <v>9337</v>
      </c>
      <c r="C3190" s="8" t="s">
        <v>4676</v>
      </c>
      <c r="D3190" s="8">
        <v>0</v>
      </c>
      <c r="E3190" s="8" t="s">
        <v>9336</v>
      </c>
      <c r="F3190" s="8">
        <v>0</v>
      </c>
      <c r="G3190" s="8">
        <v>0</v>
      </c>
      <c r="H3190" s="8">
        <v>0</v>
      </c>
      <c r="I3190" s="8">
        <v>0</v>
      </c>
    </row>
    <row r="3191" spans="1:9">
      <c r="A3191" s="8" t="s">
        <v>9334</v>
      </c>
      <c r="B3191" s="8" t="s">
        <v>9335</v>
      </c>
      <c r="C3191" s="8" t="s">
        <v>4676</v>
      </c>
      <c r="D3191" s="8">
        <v>0</v>
      </c>
      <c r="E3191" s="8" t="s">
        <v>9334</v>
      </c>
      <c r="F3191" s="8">
        <v>0</v>
      </c>
      <c r="G3191" s="8">
        <v>0</v>
      </c>
      <c r="H3191" s="8">
        <v>0</v>
      </c>
      <c r="I3191" s="8">
        <v>0</v>
      </c>
    </row>
    <row r="3192" spans="1:9">
      <c r="A3192" s="8" t="s">
        <v>9332</v>
      </c>
      <c r="B3192" s="8" t="s">
        <v>9333</v>
      </c>
      <c r="C3192" s="8" t="s">
        <v>4676</v>
      </c>
      <c r="D3192" s="8">
        <v>0</v>
      </c>
      <c r="E3192" s="8" t="s">
        <v>9332</v>
      </c>
      <c r="F3192" s="8">
        <v>0</v>
      </c>
      <c r="G3192" s="8">
        <v>0</v>
      </c>
      <c r="H3192" s="8">
        <v>0</v>
      </c>
      <c r="I3192" s="8">
        <v>0</v>
      </c>
    </row>
    <row r="3193" spans="1:9">
      <c r="A3193" s="8" t="s">
        <v>9328</v>
      </c>
      <c r="B3193" s="8" t="s">
        <v>9329</v>
      </c>
      <c r="C3193" s="8" t="s">
        <v>4676</v>
      </c>
      <c r="D3193" s="8">
        <v>0</v>
      </c>
      <c r="E3193" s="8" t="s">
        <v>9328</v>
      </c>
      <c r="F3193" s="8">
        <v>0</v>
      </c>
      <c r="G3193" s="8">
        <v>0</v>
      </c>
      <c r="H3193" s="8">
        <v>0</v>
      </c>
      <c r="I3193" s="8">
        <v>0</v>
      </c>
    </row>
    <row r="3194" spans="1:9">
      <c r="A3194" s="8" t="s">
        <v>9326</v>
      </c>
      <c r="B3194" s="8" t="s">
        <v>9327</v>
      </c>
      <c r="C3194" s="8" t="s">
        <v>4676</v>
      </c>
      <c r="D3194" s="8">
        <v>0</v>
      </c>
      <c r="E3194" s="8" t="s">
        <v>9326</v>
      </c>
      <c r="F3194" s="8">
        <v>0</v>
      </c>
      <c r="G3194" s="8">
        <v>0</v>
      </c>
      <c r="H3194" s="8">
        <v>0</v>
      </c>
      <c r="I3194" s="8">
        <v>0</v>
      </c>
    </row>
    <row r="3195" spans="1:9">
      <c r="A3195" s="8" t="s">
        <v>9324</v>
      </c>
      <c r="B3195" s="8" t="s">
        <v>9325</v>
      </c>
      <c r="C3195" s="8" t="s">
        <v>4676</v>
      </c>
      <c r="D3195" s="8">
        <v>0</v>
      </c>
      <c r="E3195" s="8" t="s">
        <v>9324</v>
      </c>
      <c r="F3195" s="8">
        <v>0</v>
      </c>
      <c r="G3195" s="8">
        <v>0</v>
      </c>
      <c r="H3195" s="8">
        <v>0</v>
      </c>
      <c r="I3195" s="8">
        <v>0</v>
      </c>
    </row>
    <row r="3196" spans="1:9">
      <c r="A3196" s="8" t="s">
        <v>9390</v>
      </c>
      <c r="B3196" s="8" t="s">
        <v>9391</v>
      </c>
      <c r="C3196" s="8" t="s">
        <v>9311</v>
      </c>
      <c r="D3196" s="8">
        <v>0</v>
      </c>
      <c r="E3196" s="8" t="s">
        <v>9390</v>
      </c>
      <c r="F3196" s="8">
        <v>0</v>
      </c>
      <c r="G3196" s="8">
        <v>0</v>
      </c>
      <c r="H3196" s="8">
        <v>0</v>
      </c>
      <c r="I3196" s="8">
        <v>0</v>
      </c>
    </row>
    <row r="3197" spans="1:9">
      <c r="A3197" s="8" t="s">
        <v>9322</v>
      </c>
      <c r="B3197" s="8" t="s">
        <v>9323</v>
      </c>
      <c r="C3197" s="8" t="s">
        <v>4676</v>
      </c>
      <c r="D3197" s="8">
        <v>0</v>
      </c>
      <c r="E3197" s="8" t="s">
        <v>9322</v>
      </c>
      <c r="F3197" s="8">
        <v>0</v>
      </c>
      <c r="G3197" s="8">
        <v>0</v>
      </c>
      <c r="H3197" s="8">
        <v>0</v>
      </c>
      <c r="I3197" s="8">
        <v>0</v>
      </c>
    </row>
    <row r="3198" spans="1:9">
      <c r="A3198" s="8" t="s">
        <v>9350</v>
      </c>
      <c r="B3198" s="8" t="s">
        <v>9351</v>
      </c>
      <c r="C3198" s="8" t="s">
        <v>4676</v>
      </c>
      <c r="D3198" s="8" t="s">
        <v>9352</v>
      </c>
      <c r="E3198" s="8" t="s">
        <v>9350</v>
      </c>
      <c r="F3198" s="8">
        <v>0</v>
      </c>
      <c r="G3198" s="8">
        <v>0</v>
      </c>
      <c r="H3198" s="8">
        <v>9.359</v>
      </c>
      <c r="I3198" s="8">
        <v>0</v>
      </c>
    </row>
    <row r="3199" spans="1:9">
      <c r="A3199" s="8">
        <v>300000192</v>
      </c>
      <c r="B3199" s="8" t="s">
        <v>7918</v>
      </c>
      <c r="C3199" s="8" t="s">
        <v>4676</v>
      </c>
      <c r="D3199" s="8">
        <v>136372</v>
      </c>
      <c r="E3199" s="8">
        <v>300000192</v>
      </c>
      <c r="F3199" s="8">
        <v>0</v>
      </c>
      <c r="G3199" s="8">
        <v>0</v>
      </c>
      <c r="H3199" s="8">
        <v>0</v>
      </c>
      <c r="I3199" s="8" t="s">
        <v>2055</v>
      </c>
    </row>
    <row r="3200" spans="1:9">
      <c r="A3200" s="8">
        <v>300000112</v>
      </c>
      <c r="B3200" s="8" t="s">
        <v>7806</v>
      </c>
      <c r="C3200" s="8" t="s">
        <v>4676</v>
      </c>
      <c r="D3200" s="8">
        <v>15283007</v>
      </c>
      <c r="E3200" s="8">
        <v>300000112</v>
      </c>
      <c r="F3200" s="8">
        <v>0</v>
      </c>
      <c r="G3200" s="8">
        <v>0.04</v>
      </c>
      <c r="H3200" s="8">
        <v>4.1770000000000002E-2</v>
      </c>
      <c r="I3200" s="8" t="s">
        <v>7805</v>
      </c>
    </row>
    <row r="3201" spans="1:9">
      <c r="A3201" s="8">
        <v>300000111</v>
      </c>
      <c r="B3201" s="8" t="s">
        <v>7804</v>
      </c>
      <c r="C3201" s="8" t="s">
        <v>4676</v>
      </c>
      <c r="D3201" s="8">
        <v>15280005</v>
      </c>
      <c r="E3201" s="8">
        <v>300000111</v>
      </c>
      <c r="F3201" s="8">
        <v>0</v>
      </c>
      <c r="G3201" s="8">
        <v>0.48</v>
      </c>
      <c r="H3201" s="8">
        <v>0</v>
      </c>
      <c r="I3201" s="8" t="s">
        <v>7805</v>
      </c>
    </row>
    <row r="3202" spans="1:9">
      <c r="A3202" s="8">
        <v>300000109</v>
      </c>
      <c r="B3202" s="8" t="s">
        <v>7801</v>
      </c>
      <c r="C3202" s="8" t="s">
        <v>4676</v>
      </c>
      <c r="D3202" s="8">
        <v>5084</v>
      </c>
      <c r="E3202" s="8">
        <v>300000109</v>
      </c>
      <c r="F3202" s="8">
        <v>0</v>
      </c>
      <c r="G3202" s="8">
        <v>0</v>
      </c>
      <c r="H3202" s="8">
        <v>0</v>
      </c>
      <c r="I3202" s="8" t="s">
        <v>7802</v>
      </c>
    </row>
    <row r="3203" spans="1:9">
      <c r="A3203" s="8" t="s">
        <v>1698</v>
      </c>
      <c r="B3203" s="8" t="s">
        <v>1699</v>
      </c>
      <c r="C3203" s="8" t="s">
        <v>4676</v>
      </c>
      <c r="D3203" s="8">
        <v>0</v>
      </c>
      <c r="E3203" s="8" t="s">
        <v>1698</v>
      </c>
      <c r="F3203" s="8">
        <v>0</v>
      </c>
      <c r="G3203" s="8">
        <v>0.06</v>
      </c>
      <c r="H3203" s="8">
        <v>0</v>
      </c>
      <c r="I3203" s="8">
        <v>0</v>
      </c>
    </row>
    <row r="3204" spans="1:9">
      <c r="A3204" s="8">
        <v>30141</v>
      </c>
      <c r="B3204" s="8" t="s">
        <v>8175</v>
      </c>
      <c r="C3204" s="8" t="s">
        <v>4676</v>
      </c>
      <c r="D3204" s="8">
        <v>0</v>
      </c>
      <c r="E3204" s="8">
        <v>30141</v>
      </c>
      <c r="F3204" s="8">
        <v>0</v>
      </c>
      <c r="G3204" s="8">
        <v>0</v>
      </c>
      <c r="H3204" s="8">
        <v>0</v>
      </c>
      <c r="I3204" s="8">
        <v>0</v>
      </c>
    </row>
    <row r="3205" spans="1:9">
      <c r="A3205" s="8">
        <v>300000263</v>
      </c>
      <c r="B3205" s="8" t="s">
        <v>7993</v>
      </c>
      <c r="C3205" s="8" t="s">
        <v>4676</v>
      </c>
      <c r="D3205" s="8">
        <v>118133</v>
      </c>
      <c r="E3205" s="8">
        <v>300000263</v>
      </c>
      <c r="F3205" s="8">
        <v>0</v>
      </c>
      <c r="G3205" s="8">
        <v>0.01</v>
      </c>
      <c r="H3205" s="8">
        <v>0.01</v>
      </c>
      <c r="I3205" s="8">
        <v>0</v>
      </c>
    </row>
    <row r="3206" spans="1:9">
      <c r="A3206" s="8">
        <v>30144</v>
      </c>
      <c r="B3206" s="8" t="s">
        <v>8178</v>
      </c>
      <c r="C3206" s="8" t="s">
        <v>4676</v>
      </c>
      <c r="D3206" s="8" t="s">
        <v>8179</v>
      </c>
      <c r="E3206" s="8">
        <v>30144</v>
      </c>
      <c r="F3206" s="8">
        <v>0</v>
      </c>
      <c r="G3206" s="8">
        <v>0.74</v>
      </c>
      <c r="H3206" s="8">
        <v>0.66424000000000005</v>
      </c>
      <c r="I3206" s="8">
        <v>0</v>
      </c>
    </row>
    <row r="3207" spans="1:9">
      <c r="A3207" s="8">
        <v>30143</v>
      </c>
      <c r="B3207" s="8" t="s">
        <v>8177</v>
      </c>
      <c r="C3207" s="8" t="s">
        <v>4676</v>
      </c>
      <c r="D3207" s="8">
        <v>0</v>
      </c>
      <c r="E3207" s="8">
        <v>30143</v>
      </c>
      <c r="F3207" s="8">
        <v>0</v>
      </c>
      <c r="G3207" s="8">
        <v>0.95</v>
      </c>
      <c r="H3207" s="8">
        <v>0.72460999999999998</v>
      </c>
      <c r="I3207" s="8">
        <v>0</v>
      </c>
    </row>
    <row r="3208" spans="1:9">
      <c r="A3208" s="8">
        <v>30146</v>
      </c>
      <c r="B3208" s="8" t="s">
        <v>8181</v>
      </c>
      <c r="C3208" s="8" t="s">
        <v>4676</v>
      </c>
      <c r="D3208" s="8" t="s">
        <v>8182</v>
      </c>
      <c r="E3208" s="8">
        <v>30146</v>
      </c>
      <c r="F3208" s="8">
        <v>0</v>
      </c>
      <c r="G3208" s="8">
        <v>0.28000000000000003</v>
      </c>
      <c r="H3208" s="8">
        <v>0</v>
      </c>
      <c r="I3208" s="8">
        <v>0</v>
      </c>
    </row>
    <row r="3209" spans="1:9">
      <c r="A3209" s="8">
        <v>30148</v>
      </c>
      <c r="B3209" s="8" t="s">
        <v>8184</v>
      </c>
      <c r="C3209" s="8" t="s">
        <v>4676</v>
      </c>
      <c r="D3209" s="8">
        <v>8001029092</v>
      </c>
      <c r="E3209" s="8">
        <v>30148</v>
      </c>
      <c r="F3209" s="8">
        <v>0</v>
      </c>
      <c r="G3209" s="8">
        <v>0.02</v>
      </c>
      <c r="H3209" s="8">
        <v>0</v>
      </c>
      <c r="I3209" s="8">
        <v>0</v>
      </c>
    </row>
    <row r="3210" spans="1:9">
      <c r="A3210" s="8" t="s">
        <v>1680</v>
      </c>
      <c r="B3210" s="8" t="s">
        <v>1681</v>
      </c>
      <c r="C3210" s="8" t="s">
        <v>4676</v>
      </c>
      <c r="D3210" s="8">
        <v>0</v>
      </c>
      <c r="E3210" s="8" t="s">
        <v>1680</v>
      </c>
      <c r="F3210" s="8">
        <v>0</v>
      </c>
      <c r="G3210" s="8">
        <v>0.1</v>
      </c>
      <c r="H3210" s="8">
        <v>0</v>
      </c>
      <c r="I3210" s="8">
        <v>0</v>
      </c>
    </row>
    <row r="3211" spans="1:9">
      <c r="A3211" s="8">
        <v>30145</v>
      </c>
      <c r="B3211" s="8" t="s">
        <v>8180</v>
      </c>
      <c r="C3211" s="8" t="s">
        <v>4676</v>
      </c>
      <c r="D3211" s="8">
        <v>0</v>
      </c>
      <c r="E3211" s="8">
        <v>30145</v>
      </c>
      <c r="F3211" s="8">
        <v>0</v>
      </c>
      <c r="G3211" s="8">
        <v>7.85</v>
      </c>
      <c r="H3211" s="8">
        <v>0</v>
      </c>
      <c r="I3211" s="8">
        <v>0</v>
      </c>
    </row>
    <row r="3212" spans="1:9">
      <c r="A3212" s="8">
        <v>34541</v>
      </c>
      <c r="B3212" s="8" t="s">
        <v>8528</v>
      </c>
      <c r="C3212" s="8" t="s">
        <v>4676</v>
      </c>
      <c r="D3212" s="8">
        <v>1631</v>
      </c>
      <c r="E3212" s="8">
        <v>34541</v>
      </c>
      <c r="F3212" s="8">
        <v>0</v>
      </c>
      <c r="G3212" s="8">
        <v>0.17</v>
      </c>
      <c r="H3212" s="8">
        <v>0</v>
      </c>
      <c r="I3212" s="8">
        <v>0</v>
      </c>
    </row>
    <row r="3213" spans="1:9">
      <c r="A3213" s="8">
        <v>30120</v>
      </c>
      <c r="B3213" s="8" t="s">
        <v>8156</v>
      </c>
      <c r="C3213" s="8" t="s">
        <v>4676</v>
      </c>
      <c r="D3213" s="8">
        <v>0</v>
      </c>
      <c r="E3213" s="8">
        <v>30120</v>
      </c>
      <c r="F3213" s="8">
        <v>0</v>
      </c>
      <c r="G3213" s="8">
        <v>0.01</v>
      </c>
      <c r="H3213" s="8">
        <v>1.0000000000000001E-5</v>
      </c>
      <c r="I3213" s="8" t="s">
        <v>6922</v>
      </c>
    </row>
    <row r="3214" spans="1:9">
      <c r="A3214" s="8">
        <v>36001</v>
      </c>
      <c r="B3214" s="8" t="s">
        <v>8714</v>
      </c>
      <c r="C3214" s="8" t="s">
        <v>6990</v>
      </c>
      <c r="D3214" s="8">
        <v>0</v>
      </c>
      <c r="E3214" s="8">
        <v>36001</v>
      </c>
      <c r="F3214" s="8">
        <v>0</v>
      </c>
      <c r="G3214" s="8">
        <v>2.16</v>
      </c>
      <c r="H3214" s="8">
        <v>0</v>
      </c>
      <c r="I3214" s="8">
        <v>0</v>
      </c>
    </row>
    <row r="3215" spans="1:9">
      <c r="A3215" s="8">
        <v>34544</v>
      </c>
      <c r="B3215" s="8" t="s">
        <v>8531</v>
      </c>
      <c r="C3215" s="8" t="s">
        <v>4676</v>
      </c>
      <c r="D3215" s="8">
        <v>108461</v>
      </c>
      <c r="E3215" s="8">
        <v>34544</v>
      </c>
      <c r="F3215" s="8">
        <v>0</v>
      </c>
      <c r="G3215" s="8">
        <v>14.52</v>
      </c>
      <c r="H3215" s="8">
        <v>12.776999999999999</v>
      </c>
      <c r="I3215" s="8">
        <v>0</v>
      </c>
    </row>
    <row r="3216" spans="1:9">
      <c r="A3216" s="8">
        <v>34543</v>
      </c>
      <c r="B3216" s="8" t="s">
        <v>8530</v>
      </c>
      <c r="C3216" s="8" t="s">
        <v>4676</v>
      </c>
      <c r="D3216" s="8">
        <v>102336</v>
      </c>
      <c r="E3216" s="8">
        <v>34543</v>
      </c>
      <c r="F3216" s="8">
        <v>0</v>
      </c>
      <c r="G3216" s="8">
        <v>5.96</v>
      </c>
      <c r="H3216" s="8">
        <v>5.0999999999999996</v>
      </c>
      <c r="I3216" s="8">
        <v>0</v>
      </c>
    </row>
    <row r="3217" spans="1:9">
      <c r="A3217" s="8">
        <v>34542</v>
      </c>
      <c r="B3217" s="8" t="s">
        <v>8529</v>
      </c>
      <c r="C3217" s="8" t="s">
        <v>4676</v>
      </c>
      <c r="D3217" s="8">
        <v>102559</v>
      </c>
      <c r="E3217" s="8">
        <v>34542</v>
      </c>
      <c r="F3217" s="8">
        <v>0</v>
      </c>
      <c r="G3217" s="8">
        <v>9.5399999999999991</v>
      </c>
      <c r="H3217" s="8">
        <v>0</v>
      </c>
      <c r="I3217" s="8">
        <v>0</v>
      </c>
    </row>
    <row r="3218" spans="1:9">
      <c r="A3218" s="8">
        <v>300000074</v>
      </c>
      <c r="B3218" s="8" t="s">
        <v>7765</v>
      </c>
      <c r="C3218" s="8" t="s">
        <v>4676</v>
      </c>
      <c r="D3218" s="8">
        <v>5084</v>
      </c>
      <c r="E3218" s="8">
        <v>300000074</v>
      </c>
      <c r="F3218" s="8">
        <v>0</v>
      </c>
      <c r="G3218" s="8">
        <v>0</v>
      </c>
      <c r="H3218" s="8">
        <v>0</v>
      </c>
      <c r="I3218" s="8" t="s">
        <v>6924</v>
      </c>
    </row>
    <row r="3219" spans="1:9">
      <c r="A3219" s="8">
        <v>300000105</v>
      </c>
      <c r="B3219" s="8" t="s">
        <v>7796</v>
      </c>
      <c r="C3219" s="8" t="s">
        <v>4676</v>
      </c>
      <c r="D3219" s="8">
        <v>0</v>
      </c>
      <c r="E3219" s="8">
        <v>300000105</v>
      </c>
      <c r="F3219" s="8">
        <v>0</v>
      </c>
      <c r="G3219" s="8">
        <v>0.01</v>
      </c>
      <c r="H3219" s="8">
        <v>0</v>
      </c>
      <c r="I3219" s="8">
        <v>0</v>
      </c>
    </row>
    <row r="3220" spans="1:9">
      <c r="A3220" s="8">
        <v>300000104</v>
      </c>
      <c r="B3220" s="8" t="s">
        <v>7795</v>
      </c>
      <c r="C3220" s="8" t="s">
        <v>4676</v>
      </c>
      <c r="D3220" s="8">
        <v>0</v>
      </c>
      <c r="E3220" s="8">
        <v>300000104</v>
      </c>
      <c r="F3220" s="8">
        <v>0</v>
      </c>
      <c r="G3220" s="8">
        <v>0.01</v>
      </c>
      <c r="H3220" s="8">
        <v>0</v>
      </c>
      <c r="I3220" s="8">
        <v>0</v>
      </c>
    </row>
    <row r="3221" spans="1:9">
      <c r="A3221" s="8">
        <v>300000100</v>
      </c>
      <c r="B3221" s="8" t="s">
        <v>7791</v>
      </c>
      <c r="C3221" s="8" t="s">
        <v>4676</v>
      </c>
      <c r="D3221" s="8">
        <v>0</v>
      </c>
      <c r="E3221" s="8">
        <v>300000100</v>
      </c>
      <c r="F3221" s="8">
        <v>0</v>
      </c>
      <c r="G3221" s="8">
        <v>0.01</v>
      </c>
      <c r="H3221" s="8">
        <v>0</v>
      </c>
      <c r="I3221" s="8">
        <v>0</v>
      </c>
    </row>
    <row r="3222" spans="1:9">
      <c r="A3222" s="8">
        <v>300000098</v>
      </c>
      <c r="B3222" s="8" t="s">
        <v>7789</v>
      </c>
      <c r="C3222" s="8" t="s">
        <v>4676</v>
      </c>
      <c r="D3222" s="8">
        <v>19780038</v>
      </c>
      <c r="E3222" s="8">
        <v>300000098</v>
      </c>
      <c r="F3222" s="8">
        <v>0</v>
      </c>
      <c r="G3222" s="8">
        <v>0.01</v>
      </c>
      <c r="H3222" s="8">
        <v>0</v>
      </c>
      <c r="I3222" s="8">
        <v>0</v>
      </c>
    </row>
    <row r="3223" spans="1:9">
      <c r="A3223" s="8">
        <v>300000097</v>
      </c>
      <c r="B3223" s="8" t="s">
        <v>7788</v>
      </c>
      <c r="C3223" s="8" t="s">
        <v>4676</v>
      </c>
      <c r="D3223" s="8">
        <v>19780039</v>
      </c>
      <c r="E3223" s="8">
        <v>300000097</v>
      </c>
      <c r="F3223" s="8">
        <v>0</v>
      </c>
      <c r="G3223" s="8">
        <v>0.01</v>
      </c>
      <c r="H3223" s="8">
        <v>0</v>
      </c>
      <c r="I3223" s="8">
        <v>0</v>
      </c>
    </row>
    <row r="3224" spans="1:9">
      <c r="A3224" s="8">
        <v>300000096</v>
      </c>
      <c r="B3224" s="8" t="s">
        <v>7787</v>
      </c>
      <c r="C3224" s="8" t="s">
        <v>4676</v>
      </c>
      <c r="D3224" s="8">
        <v>19780028</v>
      </c>
      <c r="E3224" s="8">
        <v>300000096</v>
      </c>
      <c r="F3224" s="8">
        <v>0</v>
      </c>
      <c r="G3224" s="8">
        <v>0.01</v>
      </c>
      <c r="H3224" s="8">
        <v>0</v>
      </c>
      <c r="I3224" s="8">
        <v>0</v>
      </c>
    </row>
    <row r="3225" spans="1:9">
      <c r="A3225" s="8">
        <v>34533</v>
      </c>
      <c r="B3225" s="8" t="s">
        <v>8519</v>
      </c>
      <c r="C3225" s="8" t="s">
        <v>4676</v>
      </c>
      <c r="D3225" s="8">
        <v>100127</v>
      </c>
      <c r="E3225" s="8">
        <v>34533</v>
      </c>
      <c r="F3225" s="8">
        <v>0</v>
      </c>
      <c r="G3225" s="8">
        <v>4</v>
      </c>
      <c r="H3225" s="8">
        <v>4</v>
      </c>
      <c r="I3225" s="8">
        <v>0</v>
      </c>
    </row>
    <row r="3226" spans="1:9">
      <c r="A3226" s="8">
        <v>300000091</v>
      </c>
      <c r="B3226" s="8" t="s">
        <v>7782</v>
      </c>
      <c r="C3226" s="8" t="s">
        <v>4676</v>
      </c>
      <c r="D3226" s="8">
        <v>0</v>
      </c>
      <c r="E3226" s="8">
        <v>300000091</v>
      </c>
      <c r="F3226" s="8">
        <v>0</v>
      </c>
      <c r="G3226" s="8">
        <v>0</v>
      </c>
      <c r="H3226" s="8">
        <v>0</v>
      </c>
      <c r="I3226" s="8" t="s">
        <v>6924</v>
      </c>
    </row>
    <row r="3227" spans="1:9">
      <c r="A3227" s="8">
        <v>300000089</v>
      </c>
      <c r="B3227" s="8" t="s">
        <v>7780</v>
      </c>
      <c r="C3227" s="8" t="s">
        <v>4676</v>
      </c>
      <c r="D3227" s="8">
        <v>0</v>
      </c>
      <c r="E3227" s="8">
        <v>300000089</v>
      </c>
      <c r="F3227" s="8">
        <v>0</v>
      </c>
      <c r="G3227" s="8">
        <v>0</v>
      </c>
      <c r="H3227" s="8">
        <v>0</v>
      </c>
      <c r="I3227" s="8" t="s">
        <v>6924</v>
      </c>
    </row>
    <row r="3228" spans="1:9">
      <c r="A3228" s="8">
        <v>300000087</v>
      </c>
      <c r="B3228" s="8" t="s">
        <v>7778</v>
      </c>
      <c r="C3228" s="8" t="s">
        <v>4676</v>
      </c>
      <c r="D3228" s="8">
        <v>0</v>
      </c>
      <c r="E3228" s="8">
        <v>300000087</v>
      </c>
      <c r="F3228" s="8">
        <v>0</v>
      </c>
      <c r="G3228" s="8">
        <v>0</v>
      </c>
      <c r="H3228" s="8">
        <v>0</v>
      </c>
      <c r="I3228" s="8" t="s">
        <v>6924</v>
      </c>
    </row>
    <row r="3229" spans="1:9">
      <c r="A3229" s="8">
        <v>300000210</v>
      </c>
      <c r="B3229" s="8" t="s">
        <v>7937</v>
      </c>
      <c r="C3229" s="8" t="s">
        <v>4676</v>
      </c>
      <c r="D3229" s="8">
        <v>0</v>
      </c>
      <c r="E3229" s="8">
        <v>300000210</v>
      </c>
      <c r="F3229" s="8">
        <v>0</v>
      </c>
      <c r="G3229" s="8">
        <v>0.85</v>
      </c>
      <c r="H3229" s="8">
        <v>0.67449999999999999</v>
      </c>
      <c r="I3229" s="8">
        <v>0</v>
      </c>
    </row>
    <row r="3230" spans="1:9">
      <c r="A3230" s="8">
        <v>300000083</v>
      </c>
      <c r="B3230" s="8" t="s">
        <v>7774</v>
      </c>
      <c r="C3230" s="8" t="s">
        <v>4676</v>
      </c>
      <c r="D3230" s="8">
        <v>0</v>
      </c>
      <c r="E3230" s="8">
        <v>300000083</v>
      </c>
      <c r="F3230" s="8">
        <v>0</v>
      </c>
      <c r="G3230" s="8">
        <v>0</v>
      </c>
      <c r="H3230" s="8">
        <v>0</v>
      </c>
      <c r="I3230" s="8" t="s">
        <v>6924</v>
      </c>
    </row>
    <row r="3231" spans="1:9">
      <c r="A3231" s="8">
        <v>300000081</v>
      </c>
      <c r="B3231" s="8" t="s">
        <v>7772</v>
      </c>
      <c r="C3231" s="8" t="s">
        <v>4676</v>
      </c>
      <c r="D3231" s="8">
        <v>623</v>
      </c>
      <c r="E3231" s="8">
        <v>300000081</v>
      </c>
      <c r="F3231" s="8">
        <v>0</v>
      </c>
      <c r="G3231" s="8">
        <v>0</v>
      </c>
      <c r="H3231" s="8">
        <v>0</v>
      </c>
      <c r="I3231" s="8" t="s">
        <v>6924</v>
      </c>
    </row>
    <row r="3232" spans="1:9">
      <c r="A3232" s="8">
        <v>300000080</v>
      </c>
      <c r="B3232" s="8" t="s">
        <v>7771</v>
      </c>
      <c r="C3232" s="8" t="s">
        <v>4676</v>
      </c>
      <c r="D3232" s="8">
        <v>5084</v>
      </c>
      <c r="E3232" s="8">
        <v>300000080</v>
      </c>
      <c r="F3232" s="8">
        <v>0</v>
      </c>
      <c r="G3232" s="8">
        <v>0</v>
      </c>
      <c r="H3232" s="8">
        <v>0</v>
      </c>
      <c r="I3232" s="8" t="s">
        <v>6924</v>
      </c>
    </row>
    <row r="3233" spans="1:9">
      <c r="A3233" s="8">
        <v>300000079</v>
      </c>
      <c r="B3233" s="8" t="s">
        <v>7770</v>
      </c>
      <c r="C3233" s="8" t="s">
        <v>4676</v>
      </c>
      <c r="D3233" s="8">
        <v>5085</v>
      </c>
      <c r="E3233" s="8">
        <v>300000079</v>
      </c>
      <c r="F3233" s="8">
        <v>0</v>
      </c>
      <c r="G3233" s="8">
        <v>0</v>
      </c>
      <c r="H3233" s="8">
        <v>0</v>
      </c>
      <c r="I3233" s="8" t="s">
        <v>6924</v>
      </c>
    </row>
    <row r="3234" spans="1:9">
      <c r="A3234" s="8">
        <v>37031</v>
      </c>
      <c r="B3234" s="8" t="s">
        <v>8747</v>
      </c>
      <c r="C3234" s="8" t="s">
        <v>4676</v>
      </c>
      <c r="D3234" s="8">
        <v>4046719717125</v>
      </c>
      <c r="E3234" s="8">
        <v>37031</v>
      </c>
      <c r="F3234" s="8">
        <v>0</v>
      </c>
      <c r="G3234" s="8">
        <v>25.56</v>
      </c>
      <c r="H3234" s="8">
        <v>24.495999999999999</v>
      </c>
      <c r="I3234" s="8">
        <v>0</v>
      </c>
    </row>
    <row r="3235" spans="1:9">
      <c r="A3235" s="8">
        <v>37032</v>
      </c>
      <c r="B3235" s="8" t="s">
        <v>8748</v>
      </c>
      <c r="C3235" s="8" t="s">
        <v>4676</v>
      </c>
      <c r="D3235" s="8">
        <v>4046719061341</v>
      </c>
      <c r="E3235" s="8">
        <v>37032</v>
      </c>
      <c r="F3235" s="8">
        <v>0</v>
      </c>
      <c r="G3235" s="8">
        <v>13.85</v>
      </c>
      <c r="H3235" s="8">
        <v>13.848000000000001</v>
      </c>
      <c r="I3235" s="8">
        <v>0</v>
      </c>
    </row>
    <row r="3236" spans="1:9">
      <c r="A3236" s="8">
        <v>37030</v>
      </c>
      <c r="B3236" s="8" t="s">
        <v>8746</v>
      </c>
      <c r="C3236" s="8" t="s">
        <v>4676</v>
      </c>
      <c r="D3236" s="8">
        <v>4046719252725</v>
      </c>
      <c r="E3236" s="8">
        <v>37030</v>
      </c>
      <c r="F3236" s="8">
        <v>0</v>
      </c>
      <c r="G3236" s="8">
        <v>34.880000000000003</v>
      </c>
      <c r="H3236" s="8">
        <v>28.64</v>
      </c>
      <c r="I3236" s="8">
        <v>0</v>
      </c>
    </row>
    <row r="3237" spans="1:9">
      <c r="A3237" s="8">
        <v>37034</v>
      </c>
      <c r="B3237" s="8" t="s">
        <v>8751</v>
      </c>
      <c r="C3237" s="8" t="s">
        <v>4676</v>
      </c>
      <c r="D3237" s="8" t="s">
        <v>8752</v>
      </c>
      <c r="E3237" s="8">
        <v>37034</v>
      </c>
      <c r="F3237" s="8">
        <v>0</v>
      </c>
      <c r="G3237" s="8">
        <v>1.1000000000000001</v>
      </c>
      <c r="H3237" s="8">
        <v>1.1000000000000001</v>
      </c>
      <c r="I3237" s="8">
        <v>0</v>
      </c>
    </row>
    <row r="3238" spans="1:9">
      <c r="A3238" s="8">
        <v>300000325</v>
      </c>
      <c r="B3238" s="8" t="s">
        <v>8060</v>
      </c>
      <c r="C3238" s="8" t="s">
        <v>6076</v>
      </c>
      <c r="D3238" s="8">
        <v>93200</v>
      </c>
      <c r="E3238" s="8">
        <v>300000325</v>
      </c>
      <c r="F3238" s="8">
        <v>0</v>
      </c>
      <c r="G3238" s="8">
        <v>2</v>
      </c>
      <c r="H3238" s="8">
        <v>2</v>
      </c>
      <c r="I3238" s="8">
        <v>0</v>
      </c>
    </row>
    <row r="3239" spans="1:9">
      <c r="A3239" s="8">
        <v>300000064</v>
      </c>
      <c r="B3239" s="8" t="s">
        <v>7754</v>
      </c>
      <c r="C3239" s="8" t="s">
        <v>4676</v>
      </c>
      <c r="D3239" s="8">
        <v>19754038</v>
      </c>
      <c r="E3239" s="8">
        <v>300000064</v>
      </c>
      <c r="F3239" s="8">
        <v>0</v>
      </c>
      <c r="G3239" s="8">
        <v>0.03</v>
      </c>
      <c r="H3239" s="8">
        <v>0</v>
      </c>
      <c r="I3239" s="8">
        <v>0</v>
      </c>
    </row>
    <row r="3240" spans="1:9">
      <c r="A3240" s="8">
        <v>300000322</v>
      </c>
      <c r="B3240" s="8" t="s">
        <v>8056</v>
      </c>
      <c r="C3240" s="8" t="s">
        <v>4676</v>
      </c>
      <c r="D3240" s="8">
        <v>0</v>
      </c>
      <c r="E3240" s="8">
        <v>300000322</v>
      </c>
      <c r="F3240" s="8">
        <v>0</v>
      </c>
      <c r="G3240" s="8">
        <v>0.99</v>
      </c>
      <c r="H3240" s="8">
        <v>0</v>
      </c>
      <c r="I3240" s="8">
        <v>0</v>
      </c>
    </row>
    <row r="3241" spans="1:9">
      <c r="A3241" s="8">
        <v>300000321</v>
      </c>
      <c r="B3241" s="8" t="s">
        <v>8055</v>
      </c>
      <c r="C3241" s="8" t="s">
        <v>4676</v>
      </c>
      <c r="D3241" s="8">
        <v>0</v>
      </c>
      <c r="E3241" s="8">
        <v>300000321</v>
      </c>
      <c r="F3241" s="8">
        <v>0</v>
      </c>
      <c r="G3241" s="8">
        <v>0.41</v>
      </c>
      <c r="H3241" s="8">
        <v>0.40699999999999997</v>
      </c>
      <c r="I3241" s="8">
        <v>0</v>
      </c>
    </row>
    <row r="3242" spans="1:9">
      <c r="A3242" s="8">
        <v>300000320</v>
      </c>
      <c r="B3242" s="8" t="s">
        <v>8053</v>
      </c>
      <c r="C3242" s="8" t="s">
        <v>6990</v>
      </c>
      <c r="D3242" s="8">
        <v>5504330000</v>
      </c>
      <c r="E3242" s="8">
        <v>300000320</v>
      </c>
      <c r="F3242" s="8">
        <v>0</v>
      </c>
      <c r="G3242" s="8">
        <v>130</v>
      </c>
      <c r="H3242" s="8">
        <v>0</v>
      </c>
      <c r="I3242" s="8" t="s">
        <v>8054</v>
      </c>
    </row>
    <row r="3243" spans="1:9">
      <c r="A3243" s="8">
        <v>30217</v>
      </c>
      <c r="B3243" s="8" t="s">
        <v>8227</v>
      </c>
      <c r="C3243" s="8" t="s">
        <v>7707</v>
      </c>
      <c r="D3243" s="8">
        <v>0</v>
      </c>
      <c r="E3243" s="8">
        <v>30217</v>
      </c>
      <c r="F3243" s="8">
        <v>0</v>
      </c>
      <c r="G3243" s="8">
        <v>6.12</v>
      </c>
      <c r="H3243" s="8">
        <v>0</v>
      </c>
      <c r="I3243" s="8" t="s">
        <v>4732</v>
      </c>
    </row>
    <row r="3244" spans="1:9">
      <c r="A3244" s="8">
        <v>300000077</v>
      </c>
      <c r="B3244" s="8" t="s">
        <v>7769</v>
      </c>
      <c r="C3244" s="8" t="s">
        <v>4676</v>
      </c>
      <c r="D3244" s="8">
        <v>19754009</v>
      </c>
      <c r="E3244" s="8">
        <v>300000077</v>
      </c>
      <c r="F3244" s="8">
        <v>0</v>
      </c>
      <c r="G3244" s="8">
        <v>0.06</v>
      </c>
      <c r="H3244" s="8">
        <v>0</v>
      </c>
      <c r="I3244" s="8">
        <v>0</v>
      </c>
    </row>
    <row r="3245" spans="1:9">
      <c r="A3245" s="8">
        <v>300000076</v>
      </c>
      <c r="B3245" s="8" t="s">
        <v>7767</v>
      </c>
      <c r="C3245" s="8" t="s">
        <v>4676</v>
      </c>
      <c r="D3245" s="8" t="s">
        <v>7768</v>
      </c>
      <c r="E3245" s="8">
        <v>300000076</v>
      </c>
      <c r="F3245" s="8">
        <v>0</v>
      </c>
      <c r="G3245" s="8">
        <v>0.67</v>
      </c>
      <c r="H3245" s="8">
        <v>0</v>
      </c>
      <c r="I3245" s="8">
        <v>0</v>
      </c>
    </row>
    <row r="3246" spans="1:9">
      <c r="A3246" s="8" t="s">
        <v>1864</v>
      </c>
      <c r="B3246" s="8" t="s">
        <v>1865</v>
      </c>
      <c r="C3246" s="8" t="s">
        <v>4676</v>
      </c>
      <c r="D3246" s="8">
        <v>84514</v>
      </c>
      <c r="E3246" s="8" t="s">
        <v>1864</v>
      </c>
      <c r="F3246" s="8">
        <v>0</v>
      </c>
      <c r="G3246" s="8">
        <v>18.12</v>
      </c>
      <c r="H3246" s="8">
        <v>0</v>
      </c>
      <c r="I3246" s="8">
        <v>0</v>
      </c>
    </row>
    <row r="3247" spans="1:9">
      <c r="A3247" s="8">
        <v>300000073</v>
      </c>
      <c r="B3247" s="8" t="s">
        <v>7764</v>
      </c>
      <c r="C3247" s="8" t="s">
        <v>4676</v>
      </c>
      <c r="D3247" s="8">
        <v>5260</v>
      </c>
      <c r="E3247" s="8">
        <v>300000073</v>
      </c>
      <c r="F3247" s="8">
        <v>0</v>
      </c>
      <c r="G3247" s="8">
        <v>0.32</v>
      </c>
      <c r="H3247" s="8">
        <v>0.31644</v>
      </c>
      <c r="I3247" s="8" t="s">
        <v>6924</v>
      </c>
    </row>
    <row r="3248" spans="1:9">
      <c r="A3248" s="8">
        <v>300000072</v>
      </c>
      <c r="B3248" s="8" t="s">
        <v>7763</v>
      </c>
      <c r="C3248" s="8" t="s">
        <v>4676</v>
      </c>
      <c r="D3248" s="8">
        <v>608</v>
      </c>
      <c r="E3248" s="8">
        <v>300000072</v>
      </c>
      <c r="F3248" s="8">
        <v>0</v>
      </c>
      <c r="G3248" s="8">
        <v>1</v>
      </c>
      <c r="H3248" s="8">
        <v>0.98</v>
      </c>
      <c r="I3248" s="8" t="s">
        <v>6924</v>
      </c>
    </row>
    <row r="3249" spans="1:9">
      <c r="A3249" s="8">
        <v>300000294</v>
      </c>
      <c r="B3249" s="8" t="s">
        <v>8025</v>
      </c>
      <c r="C3249" s="8" t="s">
        <v>4676</v>
      </c>
      <c r="D3249" s="8">
        <v>0</v>
      </c>
      <c r="E3249" s="8">
        <v>300000294</v>
      </c>
      <c r="F3249" s="8">
        <v>0</v>
      </c>
      <c r="G3249" s="8">
        <v>0.32</v>
      </c>
      <c r="H3249" s="8">
        <v>0</v>
      </c>
      <c r="I3249" s="8">
        <v>0</v>
      </c>
    </row>
    <row r="3250" spans="1:9">
      <c r="A3250" s="8">
        <v>300000090</v>
      </c>
      <c r="B3250" s="8" t="s">
        <v>7781</v>
      </c>
      <c r="C3250" s="8" t="s">
        <v>4676</v>
      </c>
      <c r="D3250" s="8">
        <v>0</v>
      </c>
      <c r="E3250" s="8">
        <v>300000090</v>
      </c>
      <c r="F3250" s="8">
        <v>0</v>
      </c>
      <c r="G3250" s="8">
        <v>0</v>
      </c>
      <c r="H3250" s="8">
        <v>0</v>
      </c>
      <c r="I3250" s="8" t="s">
        <v>6924</v>
      </c>
    </row>
    <row r="3251" spans="1:9">
      <c r="A3251" s="8">
        <v>300000211</v>
      </c>
      <c r="B3251" s="8" t="s">
        <v>7938</v>
      </c>
      <c r="C3251" s="8" t="s">
        <v>4676</v>
      </c>
      <c r="D3251" s="8">
        <v>0</v>
      </c>
      <c r="E3251" s="8">
        <v>300000211</v>
      </c>
      <c r="F3251" s="8">
        <v>0</v>
      </c>
      <c r="G3251" s="8">
        <v>0.85</v>
      </c>
      <c r="H3251" s="8">
        <v>0.85160000000000002</v>
      </c>
      <c r="I3251" s="8">
        <v>0</v>
      </c>
    </row>
    <row r="3252" spans="1:9">
      <c r="A3252" s="8">
        <v>300000377</v>
      </c>
      <c r="B3252" s="8" t="s">
        <v>8109</v>
      </c>
      <c r="C3252" s="8" t="s">
        <v>4676</v>
      </c>
      <c r="D3252" s="8">
        <v>0</v>
      </c>
      <c r="E3252" s="8">
        <v>300000377</v>
      </c>
      <c r="F3252" s="8">
        <v>0</v>
      </c>
      <c r="G3252" s="8">
        <v>7.0000000000000007E-2</v>
      </c>
      <c r="H3252" s="8">
        <v>0</v>
      </c>
      <c r="I3252" s="8">
        <v>0</v>
      </c>
    </row>
    <row r="3253" spans="1:9">
      <c r="A3253" s="8">
        <v>300000053</v>
      </c>
      <c r="B3253" s="8" t="s">
        <v>7742</v>
      </c>
      <c r="C3253" s="8" t="s">
        <v>4676</v>
      </c>
      <c r="D3253" s="8">
        <v>5064</v>
      </c>
      <c r="E3253" s="8">
        <v>300000053</v>
      </c>
      <c r="F3253" s="8">
        <v>0</v>
      </c>
      <c r="G3253" s="8">
        <v>2.46</v>
      </c>
      <c r="H3253" s="8">
        <v>0</v>
      </c>
      <c r="I3253" s="8">
        <v>0</v>
      </c>
    </row>
    <row r="3254" spans="1:9">
      <c r="A3254" s="8">
        <v>300000056</v>
      </c>
      <c r="B3254" s="8" t="s">
        <v>7745</v>
      </c>
      <c r="C3254" s="8" t="s">
        <v>4676</v>
      </c>
      <c r="D3254" s="8">
        <v>19752004</v>
      </c>
      <c r="E3254" s="8">
        <v>300000056</v>
      </c>
      <c r="F3254" s="8">
        <v>0</v>
      </c>
      <c r="G3254" s="8">
        <v>1.5</v>
      </c>
      <c r="H3254" s="8">
        <v>0</v>
      </c>
      <c r="I3254" s="8">
        <v>0</v>
      </c>
    </row>
    <row r="3255" spans="1:9">
      <c r="A3255" s="8">
        <v>300000303</v>
      </c>
      <c r="B3255" s="8" t="s">
        <v>8036</v>
      </c>
      <c r="C3255" s="8" t="s">
        <v>4676</v>
      </c>
      <c r="D3255" s="8">
        <v>8001008355</v>
      </c>
      <c r="E3255" s="8">
        <v>300000303</v>
      </c>
      <c r="F3255" s="8">
        <v>0</v>
      </c>
      <c r="G3255" s="8">
        <v>0.01</v>
      </c>
      <c r="H3255" s="8">
        <v>1.392E-2</v>
      </c>
      <c r="I3255" s="8">
        <v>0</v>
      </c>
    </row>
    <row r="3256" spans="1:9">
      <c r="A3256" s="8">
        <v>300000082</v>
      </c>
      <c r="B3256" s="8" t="s">
        <v>7773</v>
      </c>
      <c r="C3256" s="8" t="s">
        <v>4676</v>
      </c>
      <c r="D3256" s="8">
        <v>5084</v>
      </c>
      <c r="E3256" s="8">
        <v>300000082</v>
      </c>
      <c r="F3256" s="8">
        <v>0</v>
      </c>
      <c r="G3256" s="8">
        <v>0</v>
      </c>
      <c r="H3256" s="8">
        <v>0</v>
      </c>
      <c r="I3256" s="8" t="s">
        <v>6924</v>
      </c>
    </row>
    <row r="3257" spans="1:9">
      <c r="A3257" s="8">
        <v>300000301</v>
      </c>
      <c r="B3257" s="8" t="s">
        <v>8033</v>
      </c>
      <c r="C3257" s="8" t="s">
        <v>7114</v>
      </c>
      <c r="D3257" s="8">
        <v>81925</v>
      </c>
      <c r="E3257" s="8">
        <v>300000301</v>
      </c>
      <c r="F3257" s="8">
        <v>0</v>
      </c>
      <c r="G3257" s="8">
        <v>0.08</v>
      </c>
      <c r="H3257" s="8">
        <v>8.4000000000000005E-2</v>
      </c>
      <c r="I3257" s="8" t="s">
        <v>8034</v>
      </c>
    </row>
    <row r="3258" spans="1:9">
      <c r="A3258" s="8">
        <v>300000300</v>
      </c>
      <c r="B3258" s="8" t="s">
        <v>8032</v>
      </c>
      <c r="C3258" s="8" t="s">
        <v>4676</v>
      </c>
      <c r="D3258" s="8">
        <v>0</v>
      </c>
      <c r="E3258" s="8">
        <v>300000300</v>
      </c>
      <c r="F3258" s="8">
        <v>0</v>
      </c>
      <c r="G3258" s="8">
        <v>7.0000000000000007E-2</v>
      </c>
      <c r="H3258" s="8">
        <v>6.4780000000000004E-2</v>
      </c>
      <c r="I3258" s="8">
        <v>0</v>
      </c>
    </row>
    <row r="3259" spans="1:9">
      <c r="A3259" s="8">
        <v>300000298</v>
      </c>
      <c r="B3259" s="8" t="s">
        <v>8030</v>
      </c>
      <c r="C3259" s="8" t="s">
        <v>4676</v>
      </c>
      <c r="D3259" s="8">
        <v>8001116527</v>
      </c>
      <c r="E3259" s="8">
        <v>300000298</v>
      </c>
      <c r="F3259" s="8">
        <v>0</v>
      </c>
      <c r="G3259" s="8">
        <v>0.02</v>
      </c>
      <c r="H3259" s="8">
        <v>2.4E-2</v>
      </c>
      <c r="I3259" s="8" t="s">
        <v>2050</v>
      </c>
    </row>
    <row r="3260" spans="1:9">
      <c r="A3260" s="8">
        <v>300000369</v>
      </c>
      <c r="B3260" s="8" t="s">
        <v>8101</v>
      </c>
      <c r="C3260" s="8" t="s">
        <v>4676</v>
      </c>
      <c r="D3260" s="8">
        <v>8001279677</v>
      </c>
      <c r="E3260" s="8">
        <v>300000369</v>
      </c>
      <c r="F3260" s="8">
        <v>0</v>
      </c>
      <c r="G3260" s="8">
        <v>0.13</v>
      </c>
      <c r="H3260" s="8">
        <v>0.1258</v>
      </c>
      <c r="I3260" s="8">
        <v>0</v>
      </c>
    </row>
    <row r="3261" spans="1:9">
      <c r="A3261" s="8">
        <v>300000071</v>
      </c>
      <c r="B3261" s="8" t="s">
        <v>7762</v>
      </c>
      <c r="C3261" s="8" t="s">
        <v>4676</v>
      </c>
      <c r="D3261" s="8">
        <v>19754031</v>
      </c>
      <c r="E3261" s="8">
        <v>300000071</v>
      </c>
      <c r="F3261" s="8">
        <v>0</v>
      </c>
      <c r="G3261" s="8">
        <v>0.11</v>
      </c>
      <c r="H3261" s="8">
        <v>0</v>
      </c>
      <c r="I3261" s="8">
        <v>0</v>
      </c>
    </row>
    <row r="3262" spans="1:9">
      <c r="A3262" s="8">
        <v>300000070</v>
      </c>
      <c r="B3262" s="8" t="s">
        <v>7761</v>
      </c>
      <c r="C3262" s="8" t="s">
        <v>4676</v>
      </c>
      <c r="D3262" s="8">
        <v>19752002</v>
      </c>
      <c r="E3262" s="8">
        <v>300000070</v>
      </c>
      <c r="F3262" s="8">
        <v>0</v>
      </c>
      <c r="G3262" s="8">
        <v>1.5</v>
      </c>
      <c r="H3262" s="8">
        <v>0</v>
      </c>
      <c r="I3262" s="8">
        <v>0</v>
      </c>
    </row>
    <row r="3263" spans="1:9">
      <c r="A3263" s="8">
        <v>300000069</v>
      </c>
      <c r="B3263" s="8" t="s">
        <v>7760</v>
      </c>
      <c r="C3263" s="8" t="s">
        <v>4676</v>
      </c>
      <c r="D3263" s="8">
        <v>19754032</v>
      </c>
      <c r="E3263" s="8">
        <v>300000069</v>
      </c>
      <c r="F3263" s="8">
        <v>0</v>
      </c>
      <c r="G3263" s="8">
        <v>0.03</v>
      </c>
      <c r="H3263" s="8">
        <v>0</v>
      </c>
      <c r="I3263" s="8">
        <v>0</v>
      </c>
    </row>
    <row r="3264" spans="1:9">
      <c r="A3264" s="8">
        <v>300000067</v>
      </c>
      <c r="B3264" s="8" t="s">
        <v>7757</v>
      </c>
      <c r="C3264" s="8" t="s">
        <v>4676</v>
      </c>
      <c r="D3264" s="8" t="s">
        <v>7758</v>
      </c>
      <c r="E3264" s="8">
        <v>300000067</v>
      </c>
      <c r="F3264" s="8">
        <v>0</v>
      </c>
      <c r="G3264" s="8">
        <v>1.24</v>
      </c>
      <c r="H3264" s="8">
        <v>0</v>
      </c>
      <c r="I3264" s="8">
        <v>0</v>
      </c>
    </row>
    <row r="3265" spans="1:9">
      <c r="A3265" s="8">
        <v>300000062</v>
      </c>
      <c r="B3265" s="8" t="s">
        <v>7752</v>
      </c>
      <c r="C3265" s="8" t="s">
        <v>4676</v>
      </c>
      <c r="D3265" s="8">
        <v>19754017</v>
      </c>
      <c r="E3265" s="8">
        <v>300000062</v>
      </c>
      <c r="F3265" s="8">
        <v>0</v>
      </c>
      <c r="G3265" s="8">
        <v>0.11</v>
      </c>
      <c r="H3265" s="8">
        <v>0</v>
      </c>
      <c r="I3265" s="8">
        <v>0</v>
      </c>
    </row>
    <row r="3266" spans="1:9">
      <c r="A3266" s="8">
        <v>300000061</v>
      </c>
      <c r="B3266" s="8" t="s">
        <v>7750</v>
      </c>
      <c r="C3266" s="8" t="s">
        <v>4676</v>
      </c>
      <c r="D3266" s="8" t="s">
        <v>7751</v>
      </c>
      <c r="E3266" s="8">
        <v>300000061</v>
      </c>
      <c r="F3266" s="8">
        <v>0</v>
      </c>
      <c r="G3266" s="8">
        <v>1.1499999999999999</v>
      </c>
      <c r="H3266" s="8">
        <v>0</v>
      </c>
      <c r="I3266" s="8">
        <v>0</v>
      </c>
    </row>
    <row r="3267" spans="1:9">
      <c r="A3267" s="8">
        <v>300000060</v>
      </c>
      <c r="B3267" s="8" t="s">
        <v>7749</v>
      </c>
      <c r="C3267" s="8" t="s">
        <v>4676</v>
      </c>
      <c r="D3267" s="8">
        <v>19754012</v>
      </c>
      <c r="E3267" s="8">
        <v>300000060</v>
      </c>
      <c r="F3267" s="8">
        <v>0</v>
      </c>
      <c r="G3267" s="8">
        <v>0.01</v>
      </c>
      <c r="H3267" s="8">
        <v>0</v>
      </c>
      <c r="I3267" s="8">
        <v>0</v>
      </c>
    </row>
    <row r="3268" spans="1:9">
      <c r="A3268" s="8">
        <v>300000059</v>
      </c>
      <c r="B3268" s="8" t="s">
        <v>7748</v>
      </c>
      <c r="C3268" s="8" t="s">
        <v>4676</v>
      </c>
      <c r="D3268" s="8">
        <v>19754011</v>
      </c>
      <c r="E3268" s="8">
        <v>300000059</v>
      </c>
      <c r="F3268" s="8">
        <v>0</v>
      </c>
      <c r="G3268" s="8">
        <v>7.0000000000000007E-2</v>
      </c>
      <c r="H3268" s="8">
        <v>0</v>
      </c>
      <c r="I3268" s="8">
        <v>0</v>
      </c>
    </row>
    <row r="3269" spans="1:9">
      <c r="A3269" s="8">
        <v>300000058</v>
      </c>
      <c r="B3269" s="8" t="s">
        <v>7747</v>
      </c>
      <c r="C3269" s="8" t="s">
        <v>4676</v>
      </c>
      <c r="D3269" s="8">
        <v>80001</v>
      </c>
      <c r="E3269" s="8">
        <v>300000058</v>
      </c>
      <c r="F3269" s="8">
        <v>0</v>
      </c>
      <c r="G3269" s="8">
        <v>1.5</v>
      </c>
      <c r="H3269" s="8">
        <v>0</v>
      </c>
      <c r="I3269" s="8">
        <v>0</v>
      </c>
    </row>
    <row r="3270" spans="1:9">
      <c r="A3270" s="8">
        <v>300000057</v>
      </c>
      <c r="B3270" s="8" t="s">
        <v>7746</v>
      </c>
      <c r="C3270" s="8" t="s">
        <v>4676</v>
      </c>
      <c r="D3270" s="8">
        <v>19754030</v>
      </c>
      <c r="E3270" s="8">
        <v>300000057</v>
      </c>
      <c r="F3270" s="8">
        <v>0</v>
      </c>
      <c r="G3270" s="8">
        <v>0.11</v>
      </c>
      <c r="H3270" s="8">
        <v>0</v>
      </c>
      <c r="I3270" s="8">
        <v>0</v>
      </c>
    </row>
    <row r="3271" spans="1:9">
      <c r="A3271" s="8">
        <v>300000287</v>
      </c>
      <c r="B3271" s="8" t="s">
        <v>8018</v>
      </c>
      <c r="C3271" s="8" t="s">
        <v>4676</v>
      </c>
      <c r="D3271" s="8">
        <v>5091451376</v>
      </c>
      <c r="E3271" s="8">
        <v>300000287</v>
      </c>
      <c r="F3271" s="8">
        <v>0</v>
      </c>
      <c r="G3271" s="8">
        <v>0.02</v>
      </c>
      <c r="H3271" s="8">
        <v>1.09E-2</v>
      </c>
      <c r="I3271" s="8">
        <v>0</v>
      </c>
    </row>
    <row r="3272" spans="1:9">
      <c r="A3272" s="8">
        <v>300000055</v>
      </c>
      <c r="B3272" s="8" t="s">
        <v>7744</v>
      </c>
      <c r="C3272" s="8" t="s">
        <v>4676</v>
      </c>
      <c r="D3272" s="8">
        <v>5064</v>
      </c>
      <c r="E3272" s="8">
        <v>300000055</v>
      </c>
      <c r="F3272" s="8">
        <v>0</v>
      </c>
      <c r="G3272" s="8">
        <v>7.8</v>
      </c>
      <c r="H3272" s="8">
        <v>0</v>
      </c>
      <c r="I3272" s="8">
        <v>0</v>
      </c>
    </row>
    <row r="3273" spans="1:9">
      <c r="A3273" s="8">
        <v>300000095</v>
      </c>
      <c r="B3273" s="8" t="s">
        <v>7786</v>
      </c>
      <c r="C3273" s="8" t="s">
        <v>4676</v>
      </c>
      <c r="D3273" s="8">
        <v>19780029</v>
      </c>
      <c r="E3273" s="8">
        <v>300000095</v>
      </c>
      <c r="F3273" s="8">
        <v>0</v>
      </c>
      <c r="G3273" s="8">
        <v>0.01</v>
      </c>
      <c r="H3273" s="8">
        <v>0</v>
      </c>
      <c r="I3273" s="8">
        <v>0</v>
      </c>
    </row>
    <row r="3274" spans="1:9">
      <c r="A3274" s="8">
        <v>300000099</v>
      </c>
      <c r="B3274" s="8" t="s">
        <v>7790</v>
      </c>
      <c r="C3274" s="8" t="s">
        <v>4676</v>
      </c>
      <c r="D3274" s="8">
        <v>19780037</v>
      </c>
      <c r="E3274" s="8">
        <v>300000099</v>
      </c>
      <c r="F3274" s="8">
        <v>0</v>
      </c>
      <c r="G3274" s="8">
        <v>0.01</v>
      </c>
      <c r="H3274" s="8">
        <v>0</v>
      </c>
      <c r="I3274" s="8">
        <v>0</v>
      </c>
    </row>
    <row r="3275" spans="1:9">
      <c r="A3275" s="8" t="s">
        <v>1912</v>
      </c>
      <c r="B3275" s="8" t="s">
        <v>1913</v>
      </c>
      <c r="C3275" s="8" t="s">
        <v>4676</v>
      </c>
      <c r="D3275" s="8">
        <v>84066</v>
      </c>
      <c r="E3275" s="8" t="s">
        <v>1912</v>
      </c>
      <c r="F3275" s="8">
        <v>0</v>
      </c>
      <c r="G3275" s="8">
        <v>28.9</v>
      </c>
      <c r="H3275" s="8">
        <v>0</v>
      </c>
      <c r="I3275" s="8">
        <v>0</v>
      </c>
    </row>
    <row r="3276" spans="1:9">
      <c r="A3276" s="8">
        <v>300000228</v>
      </c>
      <c r="B3276" s="8" t="s">
        <v>7957</v>
      </c>
      <c r="C3276" s="8" t="s">
        <v>4676</v>
      </c>
      <c r="D3276" s="8">
        <v>8001029092</v>
      </c>
      <c r="E3276" s="8">
        <v>300000228</v>
      </c>
      <c r="F3276" s="8">
        <v>0</v>
      </c>
      <c r="G3276" s="8">
        <v>0.03</v>
      </c>
      <c r="H3276" s="8">
        <v>2.4300000000000002E-2</v>
      </c>
      <c r="I3276" s="8">
        <v>0</v>
      </c>
    </row>
    <row r="3277" spans="1:9">
      <c r="A3277" s="8" t="s">
        <v>1838</v>
      </c>
      <c r="B3277" s="8" t="s">
        <v>1839</v>
      </c>
      <c r="C3277" s="8" t="s">
        <v>4676</v>
      </c>
      <c r="D3277" s="8">
        <v>0</v>
      </c>
      <c r="E3277" s="8" t="s">
        <v>1838</v>
      </c>
      <c r="F3277" s="8">
        <v>0</v>
      </c>
      <c r="G3277" s="8">
        <v>19.21</v>
      </c>
      <c r="H3277" s="8">
        <v>0</v>
      </c>
      <c r="I3277" s="8">
        <v>0</v>
      </c>
    </row>
    <row r="3278" spans="1:9">
      <c r="A3278" s="8">
        <v>37027</v>
      </c>
      <c r="B3278" s="8" t="s">
        <v>8743</v>
      </c>
      <c r="C3278" s="8" t="s">
        <v>4676</v>
      </c>
      <c r="D3278" s="8">
        <v>0</v>
      </c>
      <c r="E3278" s="8">
        <v>37027</v>
      </c>
      <c r="F3278" s="8">
        <v>0</v>
      </c>
      <c r="G3278" s="8">
        <v>0</v>
      </c>
      <c r="H3278" s="8">
        <v>0</v>
      </c>
      <c r="I3278" s="8">
        <v>0</v>
      </c>
    </row>
    <row r="3279" spans="1:9">
      <c r="A3279" s="8">
        <v>300000101</v>
      </c>
      <c r="B3279" s="8" t="s">
        <v>7792</v>
      </c>
      <c r="C3279" s="8" t="s">
        <v>4676</v>
      </c>
      <c r="D3279" s="8">
        <v>0</v>
      </c>
      <c r="E3279" s="8">
        <v>300000101</v>
      </c>
      <c r="F3279" s="8">
        <v>0</v>
      </c>
      <c r="G3279" s="8">
        <v>0.01</v>
      </c>
      <c r="H3279" s="8">
        <v>0</v>
      </c>
      <c r="I3279" s="8">
        <v>0</v>
      </c>
    </row>
    <row r="3280" spans="1:9">
      <c r="A3280" s="8">
        <v>300000022</v>
      </c>
      <c r="B3280" s="8" t="s">
        <v>7711</v>
      </c>
      <c r="C3280" s="8" t="s">
        <v>4676</v>
      </c>
      <c r="D3280" s="8">
        <v>19783002</v>
      </c>
      <c r="E3280" s="8">
        <v>300000022</v>
      </c>
      <c r="F3280" s="8">
        <v>0</v>
      </c>
      <c r="G3280" s="8">
        <v>0.49</v>
      </c>
      <c r="H3280" s="8">
        <v>0</v>
      </c>
      <c r="I3280" s="8">
        <v>0</v>
      </c>
    </row>
    <row r="3281" spans="1:9">
      <c r="A3281" s="8">
        <v>300000050</v>
      </c>
      <c r="B3281" s="8" t="s">
        <v>7737</v>
      </c>
      <c r="C3281" s="8" t="s">
        <v>4676</v>
      </c>
      <c r="D3281" s="8">
        <v>0</v>
      </c>
      <c r="E3281" s="8">
        <v>300000050</v>
      </c>
      <c r="F3281" s="8">
        <v>0</v>
      </c>
      <c r="G3281" s="8">
        <v>0</v>
      </c>
      <c r="H3281" s="8">
        <v>0</v>
      </c>
      <c r="I3281" s="8" t="s">
        <v>7738</v>
      </c>
    </row>
    <row r="3282" spans="1:9">
      <c r="A3282" s="8">
        <v>300000048</v>
      </c>
      <c r="B3282" s="8" t="s">
        <v>7735</v>
      </c>
      <c r="C3282" s="8" t="s">
        <v>4676</v>
      </c>
      <c r="D3282" s="8">
        <v>0</v>
      </c>
      <c r="E3282" s="8">
        <v>300000048</v>
      </c>
      <c r="F3282" s="8">
        <v>0</v>
      </c>
      <c r="G3282" s="8">
        <v>0</v>
      </c>
      <c r="H3282" s="8">
        <v>0</v>
      </c>
      <c r="I3282" s="8" t="s">
        <v>6926</v>
      </c>
    </row>
    <row r="3283" spans="1:9">
      <c r="A3283" s="8">
        <v>300000042</v>
      </c>
      <c r="B3283" s="8" t="s">
        <v>7730</v>
      </c>
      <c r="C3283" s="8" t="s">
        <v>4676</v>
      </c>
      <c r="D3283" s="8">
        <v>19780011</v>
      </c>
      <c r="E3283" s="8">
        <v>300000042</v>
      </c>
      <c r="F3283" s="8">
        <v>0</v>
      </c>
      <c r="G3283" s="8">
        <v>0.01</v>
      </c>
      <c r="H3283" s="8">
        <v>0</v>
      </c>
      <c r="I3283" s="8">
        <v>0</v>
      </c>
    </row>
    <row r="3284" spans="1:9">
      <c r="A3284" s="8">
        <v>300000041</v>
      </c>
      <c r="B3284" s="8" t="s">
        <v>7729</v>
      </c>
      <c r="C3284" s="8" t="s">
        <v>4676</v>
      </c>
      <c r="D3284" s="8">
        <v>19780012</v>
      </c>
      <c r="E3284" s="8">
        <v>300000041</v>
      </c>
      <c r="F3284" s="8">
        <v>0</v>
      </c>
      <c r="G3284" s="8">
        <v>0.01</v>
      </c>
      <c r="H3284" s="8">
        <v>0</v>
      </c>
      <c r="I3284" s="8">
        <v>0</v>
      </c>
    </row>
    <row r="3285" spans="1:9">
      <c r="A3285" s="8">
        <v>300000033</v>
      </c>
      <c r="B3285" s="8" t="s">
        <v>7721</v>
      </c>
      <c r="C3285" s="8" t="s">
        <v>4676</v>
      </c>
      <c r="D3285" s="8">
        <v>19780013</v>
      </c>
      <c r="E3285" s="8">
        <v>300000033</v>
      </c>
      <c r="F3285" s="8">
        <v>0</v>
      </c>
      <c r="G3285" s="8">
        <v>0.01</v>
      </c>
      <c r="H3285" s="8">
        <v>0</v>
      </c>
      <c r="I3285" s="8">
        <v>0</v>
      </c>
    </row>
    <row r="3286" spans="1:9">
      <c r="A3286" s="8">
        <v>300000030</v>
      </c>
      <c r="B3286" s="8" t="s">
        <v>7718</v>
      </c>
      <c r="C3286" s="8" t="s">
        <v>4676</v>
      </c>
      <c r="D3286" s="8">
        <v>19780006</v>
      </c>
      <c r="E3286" s="8">
        <v>300000030</v>
      </c>
      <c r="F3286" s="8">
        <v>0</v>
      </c>
      <c r="G3286" s="8">
        <v>0.01</v>
      </c>
      <c r="H3286" s="8">
        <v>0</v>
      </c>
      <c r="I3286" s="8">
        <v>0</v>
      </c>
    </row>
    <row r="3287" spans="1:9">
      <c r="A3287" s="8">
        <v>300000026</v>
      </c>
      <c r="B3287" s="8" t="s">
        <v>7714</v>
      </c>
      <c r="C3287" s="8" t="s">
        <v>4676</v>
      </c>
      <c r="D3287" s="8">
        <v>19783022</v>
      </c>
      <c r="E3287" s="8">
        <v>300000026</v>
      </c>
      <c r="F3287" s="8">
        <v>0</v>
      </c>
      <c r="G3287" s="8">
        <v>0.17</v>
      </c>
      <c r="H3287" s="8">
        <v>0.17</v>
      </c>
      <c r="I3287" s="8">
        <v>0</v>
      </c>
    </row>
    <row r="3288" spans="1:9">
      <c r="A3288" s="8">
        <v>300000023</v>
      </c>
      <c r="B3288" s="8" t="s">
        <v>7712</v>
      </c>
      <c r="C3288" s="8" t="s">
        <v>4676</v>
      </c>
      <c r="D3288" s="8">
        <v>19783003</v>
      </c>
      <c r="E3288" s="8">
        <v>300000023</v>
      </c>
      <c r="F3288" s="8">
        <v>0</v>
      </c>
      <c r="G3288" s="8">
        <v>0.39</v>
      </c>
      <c r="H3288" s="8">
        <v>0</v>
      </c>
      <c r="I3288" s="8">
        <v>0</v>
      </c>
    </row>
    <row r="3289" spans="1:9">
      <c r="A3289" s="8">
        <v>300000019</v>
      </c>
      <c r="B3289" s="8" t="s">
        <v>7708</v>
      </c>
      <c r="C3289" s="8" t="s">
        <v>4676</v>
      </c>
      <c r="D3289" s="8">
        <v>1977103</v>
      </c>
      <c r="E3289" s="8">
        <v>300000019</v>
      </c>
      <c r="F3289" s="8">
        <v>0</v>
      </c>
      <c r="G3289" s="8">
        <v>0.14000000000000001</v>
      </c>
      <c r="H3289" s="8">
        <v>0</v>
      </c>
      <c r="I3289" s="8">
        <v>0</v>
      </c>
    </row>
    <row r="3290" spans="1:9">
      <c r="A3290" s="8">
        <v>300000010</v>
      </c>
      <c r="B3290" s="8" t="s">
        <v>7698</v>
      </c>
      <c r="C3290" s="8" t="s">
        <v>4676</v>
      </c>
      <c r="D3290" s="8">
        <v>5206</v>
      </c>
      <c r="E3290" s="8">
        <v>300000010</v>
      </c>
      <c r="F3290" s="8">
        <v>0</v>
      </c>
      <c r="G3290" s="8">
        <v>0.15</v>
      </c>
      <c r="H3290" s="8">
        <v>0</v>
      </c>
      <c r="I3290" s="8" t="s">
        <v>6924</v>
      </c>
    </row>
    <row r="3291" spans="1:9">
      <c r="A3291" s="8">
        <v>300000390</v>
      </c>
      <c r="B3291" s="8" t="s">
        <v>14005</v>
      </c>
      <c r="C3291" s="8" t="s">
        <v>4676</v>
      </c>
      <c r="D3291" s="8">
        <v>193</v>
      </c>
      <c r="E3291" s="8">
        <v>300000390</v>
      </c>
      <c r="F3291" s="8">
        <v>0</v>
      </c>
      <c r="G3291" s="8">
        <v>8.33</v>
      </c>
      <c r="H3291" s="8">
        <v>8.33</v>
      </c>
      <c r="I3291" s="8">
        <v>0</v>
      </c>
    </row>
    <row r="3292" spans="1:9">
      <c r="A3292" s="8">
        <v>300000389</v>
      </c>
      <c r="B3292" s="8" t="s">
        <v>14006</v>
      </c>
      <c r="C3292" s="8" t="s">
        <v>4676</v>
      </c>
      <c r="D3292" s="8">
        <v>0</v>
      </c>
      <c r="E3292" s="8">
        <v>300000389</v>
      </c>
      <c r="F3292" s="8">
        <v>0</v>
      </c>
      <c r="G3292" s="8">
        <v>0</v>
      </c>
      <c r="H3292" s="8">
        <v>0</v>
      </c>
      <c r="I3292" s="8">
        <v>0</v>
      </c>
    </row>
    <row r="3293" spans="1:9">
      <c r="A3293" s="8">
        <v>300000107</v>
      </c>
      <c r="B3293" s="8" t="s">
        <v>7798</v>
      </c>
      <c r="C3293" s="8" t="s">
        <v>4676</v>
      </c>
      <c r="D3293" s="8">
        <v>0</v>
      </c>
      <c r="E3293" s="8">
        <v>300000107</v>
      </c>
      <c r="F3293" s="8">
        <v>0</v>
      </c>
      <c r="G3293" s="8">
        <v>0.01</v>
      </c>
      <c r="H3293" s="8">
        <v>0</v>
      </c>
      <c r="I3293" s="8">
        <v>0</v>
      </c>
    </row>
    <row r="3294" spans="1:9">
      <c r="A3294" s="8">
        <v>300000205</v>
      </c>
      <c r="B3294" s="8" t="s">
        <v>7932</v>
      </c>
      <c r="C3294" s="8" t="s">
        <v>4676</v>
      </c>
      <c r="D3294" s="8">
        <v>143890</v>
      </c>
      <c r="E3294" s="8">
        <v>300000205</v>
      </c>
      <c r="F3294" s="8">
        <v>0</v>
      </c>
      <c r="G3294" s="8">
        <v>0</v>
      </c>
      <c r="H3294" s="8">
        <v>0</v>
      </c>
      <c r="I3294" s="8" t="s">
        <v>7917</v>
      </c>
    </row>
    <row r="3295" spans="1:9">
      <c r="A3295" s="8">
        <v>300000249</v>
      </c>
      <c r="B3295" s="8" t="s">
        <v>7977</v>
      </c>
      <c r="C3295" s="8" t="s">
        <v>4676</v>
      </c>
      <c r="D3295" s="8">
        <v>0</v>
      </c>
      <c r="E3295" s="8">
        <v>300000249</v>
      </c>
      <c r="F3295" s="8">
        <v>0</v>
      </c>
      <c r="G3295" s="8">
        <v>0</v>
      </c>
      <c r="H3295" s="8">
        <v>1.0000000000000001E-5</v>
      </c>
      <c r="I3295" s="8">
        <v>0</v>
      </c>
    </row>
    <row r="3296" spans="1:9">
      <c r="A3296" s="8">
        <v>300000248</v>
      </c>
      <c r="B3296" s="8" t="s">
        <v>7976</v>
      </c>
      <c r="C3296" s="8" t="s">
        <v>4676</v>
      </c>
      <c r="D3296" s="8">
        <v>60400062</v>
      </c>
      <c r="E3296" s="8">
        <v>300000248</v>
      </c>
      <c r="F3296" s="8">
        <v>0</v>
      </c>
      <c r="G3296" s="8">
        <v>0</v>
      </c>
      <c r="H3296" s="8">
        <v>0</v>
      </c>
      <c r="I3296" s="8">
        <v>0</v>
      </c>
    </row>
    <row r="3297" spans="1:9">
      <c r="A3297" s="8">
        <v>300000247</v>
      </c>
      <c r="B3297" s="8" t="s">
        <v>7975</v>
      </c>
      <c r="C3297" s="8" t="s">
        <v>4676</v>
      </c>
      <c r="D3297" s="8">
        <v>101</v>
      </c>
      <c r="E3297" s="8">
        <v>300000247</v>
      </c>
      <c r="F3297" s="8">
        <v>0</v>
      </c>
      <c r="G3297" s="8">
        <v>1.79</v>
      </c>
      <c r="H3297" s="8">
        <v>0</v>
      </c>
      <c r="I3297" s="8">
        <v>0</v>
      </c>
    </row>
    <row r="3298" spans="1:9">
      <c r="A3298" s="8">
        <v>30142</v>
      </c>
      <c r="B3298" s="8" t="s">
        <v>8176</v>
      </c>
      <c r="C3298" s="8" t="s">
        <v>4676</v>
      </c>
      <c r="D3298" s="8">
        <v>255897</v>
      </c>
      <c r="E3298" s="8">
        <v>30142</v>
      </c>
      <c r="F3298" s="8">
        <v>0</v>
      </c>
      <c r="G3298" s="8">
        <v>7.23</v>
      </c>
      <c r="H3298" s="8">
        <v>0</v>
      </c>
      <c r="I3298" s="8">
        <v>0</v>
      </c>
    </row>
    <row r="3299" spans="1:9">
      <c r="A3299" s="8">
        <v>300000246</v>
      </c>
      <c r="B3299" s="8" t="s">
        <v>7974</v>
      </c>
      <c r="C3299" s="8" t="s">
        <v>4676</v>
      </c>
      <c r="D3299" s="8">
        <v>0</v>
      </c>
      <c r="E3299" s="8">
        <v>300000246</v>
      </c>
      <c r="F3299" s="8">
        <v>0</v>
      </c>
      <c r="G3299" s="8">
        <v>0.01</v>
      </c>
      <c r="H3299" s="8">
        <v>1.32E-2</v>
      </c>
      <c r="I3299" s="8">
        <v>0</v>
      </c>
    </row>
    <row r="3300" spans="1:9">
      <c r="A3300" s="8">
        <v>300000245</v>
      </c>
      <c r="B3300" s="8" t="s">
        <v>7973</v>
      </c>
      <c r="C3300" s="8" t="s">
        <v>4676</v>
      </c>
      <c r="D3300" s="8">
        <v>0</v>
      </c>
      <c r="E3300" s="8">
        <v>300000245</v>
      </c>
      <c r="F3300" s="8">
        <v>0</v>
      </c>
      <c r="G3300" s="8">
        <v>0.14000000000000001</v>
      </c>
      <c r="H3300" s="8">
        <v>0.13980000000000001</v>
      </c>
      <c r="I3300" s="8">
        <v>0</v>
      </c>
    </row>
    <row r="3301" spans="1:9">
      <c r="A3301" s="8">
        <v>34515</v>
      </c>
      <c r="B3301" s="8" t="s">
        <v>8501</v>
      </c>
      <c r="C3301" s="8" t="s">
        <v>4676</v>
      </c>
      <c r="D3301" s="8" t="s">
        <v>8502</v>
      </c>
      <c r="E3301" s="8">
        <v>34515</v>
      </c>
      <c r="F3301" s="8">
        <v>0</v>
      </c>
      <c r="G3301" s="8">
        <v>0.08</v>
      </c>
      <c r="H3301" s="8">
        <v>0</v>
      </c>
      <c r="I3301" s="8">
        <v>0</v>
      </c>
    </row>
    <row r="3302" spans="1:9">
      <c r="A3302" s="8">
        <v>300000147</v>
      </c>
      <c r="B3302" s="8" t="s">
        <v>7852</v>
      </c>
      <c r="C3302" s="8" t="s">
        <v>4676</v>
      </c>
      <c r="D3302" s="8" t="s">
        <v>7853</v>
      </c>
      <c r="E3302" s="8">
        <v>300000147</v>
      </c>
      <c r="F3302" s="8">
        <v>0</v>
      </c>
      <c r="G3302" s="8">
        <v>0.01</v>
      </c>
      <c r="H3302" s="8">
        <v>0</v>
      </c>
      <c r="I3302" s="8">
        <v>0</v>
      </c>
    </row>
    <row r="3303" spans="1:9">
      <c r="A3303" s="8">
        <v>300000244</v>
      </c>
      <c r="B3303" s="8" t="s">
        <v>7972</v>
      </c>
      <c r="C3303" s="8" t="s">
        <v>4676</v>
      </c>
      <c r="D3303" s="8">
        <v>5091047114</v>
      </c>
      <c r="E3303" s="8">
        <v>300000244</v>
      </c>
      <c r="F3303" s="8">
        <v>0</v>
      </c>
      <c r="G3303" s="8">
        <v>0.03</v>
      </c>
      <c r="H3303" s="8">
        <v>2.5700000000000001E-2</v>
      </c>
      <c r="I3303" s="8">
        <v>0</v>
      </c>
    </row>
    <row r="3304" spans="1:9">
      <c r="A3304" s="8">
        <v>300000146</v>
      </c>
      <c r="B3304" s="8" t="s">
        <v>7850</v>
      </c>
      <c r="C3304" s="8" t="s">
        <v>4676</v>
      </c>
      <c r="D3304" s="8" t="s">
        <v>7851</v>
      </c>
      <c r="E3304" s="8">
        <v>300000146</v>
      </c>
      <c r="F3304" s="8">
        <v>0</v>
      </c>
      <c r="G3304" s="8">
        <v>0.01</v>
      </c>
      <c r="H3304" s="8">
        <v>0</v>
      </c>
      <c r="I3304" s="8">
        <v>0</v>
      </c>
    </row>
    <row r="3305" spans="1:9">
      <c r="A3305" s="8">
        <v>300000243</v>
      </c>
      <c r="B3305" s="8" t="s">
        <v>14007</v>
      </c>
      <c r="C3305" s="8" t="s">
        <v>4676</v>
      </c>
      <c r="D3305" s="8">
        <v>169</v>
      </c>
      <c r="E3305" s="8">
        <v>300000243</v>
      </c>
      <c r="F3305" s="8">
        <v>0</v>
      </c>
      <c r="G3305" s="8">
        <v>0.19</v>
      </c>
      <c r="H3305" s="8">
        <v>0</v>
      </c>
      <c r="I3305" s="8">
        <v>0</v>
      </c>
    </row>
    <row r="3306" spans="1:9">
      <c r="A3306" s="8">
        <v>300000385</v>
      </c>
      <c r="B3306" s="8" t="s">
        <v>8118</v>
      </c>
      <c r="C3306" s="8" t="s">
        <v>7114</v>
      </c>
      <c r="D3306" s="8">
        <v>0</v>
      </c>
      <c r="E3306" s="8">
        <v>300000385</v>
      </c>
      <c r="F3306" s="8">
        <v>0</v>
      </c>
      <c r="G3306" s="8">
        <v>0.2</v>
      </c>
      <c r="H3306" s="8">
        <v>0</v>
      </c>
      <c r="I3306" s="8">
        <v>0</v>
      </c>
    </row>
    <row r="3307" spans="1:9">
      <c r="A3307" s="8">
        <v>300000150</v>
      </c>
      <c r="B3307" s="8" t="s">
        <v>7858</v>
      </c>
      <c r="C3307" s="8" t="s">
        <v>4676</v>
      </c>
      <c r="D3307" s="8" t="s">
        <v>7859</v>
      </c>
      <c r="E3307" s="8">
        <v>300000150</v>
      </c>
      <c r="F3307" s="8">
        <v>0</v>
      </c>
      <c r="G3307" s="8">
        <v>0.01</v>
      </c>
      <c r="H3307" s="8">
        <v>0</v>
      </c>
      <c r="I3307" s="8">
        <v>0</v>
      </c>
    </row>
    <row r="3308" spans="1:9">
      <c r="A3308" s="8">
        <v>300000151</v>
      </c>
      <c r="B3308" s="8" t="s">
        <v>7860</v>
      </c>
      <c r="C3308" s="8" t="s">
        <v>4676</v>
      </c>
      <c r="D3308" s="8" t="s">
        <v>7861</v>
      </c>
      <c r="E3308" s="8">
        <v>300000151</v>
      </c>
      <c r="F3308" s="8">
        <v>0</v>
      </c>
      <c r="G3308" s="8">
        <v>0.01</v>
      </c>
      <c r="H3308" s="8">
        <v>0</v>
      </c>
      <c r="I3308" s="8">
        <v>0</v>
      </c>
    </row>
    <row r="3309" spans="1:9">
      <c r="A3309" s="8">
        <v>30009</v>
      </c>
      <c r="B3309" s="8" t="s">
        <v>8126</v>
      </c>
      <c r="C3309" s="8" t="s">
        <v>4676</v>
      </c>
      <c r="D3309" s="8">
        <v>0</v>
      </c>
      <c r="E3309" s="8">
        <v>30009</v>
      </c>
      <c r="F3309" s="8">
        <v>0</v>
      </c>
      <c r="G3309" s="8">
        <v>0.02</v>
      </c>
      <c r="H3309" s="8">
        <v>0</v>
      </c>
      <c r="I3309" s="8">
        <v>0</v>
      </c>
    </row>
    <row r="3310" spans="1:9">
      <c r="A3310" s="8">
        <v>300000180</v>
      </c>
      <c r="B3310" s="8" t="s">
        <v>7903</v>
      </c>
      <c r="C3310" s="8" t="s">
        <v>4676</v>
      </c>
      <c r="D3310" s="8">
        <v>0</v>
      </c>
      <c r="E3310" s="8">
        <v>300000180</v>
      </c>
      <c r="F3310" s="8">
        <v>0</v>
      </c>
      <c r="G3310" s="8">
        <v>0.68</v>
      </c>
      <c r="H3310" s="8">
        <v>0.69716999999999996</v>
      </c>
      <c r="I3310" s="8">
        <v>0</v>
      </c>
    </row>
    <row r="3311" spans="1:9">
      <c r="A3311" s="8">
        <v>30008</v>
      </c>
      <c r="B3311" s="8" t="s">
        <v>8125</v>
      </c>
      <c r="C3311" s="8" t="s">
        <v>4676</v>
      </c>
      <c r="D3311" s="8">
        <v>0</v>
      </c>
      <c r="E3311" s="8">
        <v>30008</v>
      </c>
      <c r="F3311" s="8">
        <v>0</v>
      </c>
      <c r="G3311" s="8">
        <v>0</v>
      </c>
      <c r="H3311" s="8">
        <v>0</v>
      </c>
      <c r="I3311" s="8">
        <v>0</v>
      </c>
    </row>
    <row r="3312" spans="1:9">
      <c r="A3312" s="8">
        <v>300000387</v>
      </c>
      <c r="B3312" s="8" t="s">
        <v>14008</v>
      </c>
      <c r="C3312" s="8" t="s">
        <v>4676</v>
      </c>
      <c r="D3312" s="8">
        <v>0</v>
      </c>
      <c r="E3312" s="8">
        <v>300000387</v>
      </c>
      <c r="F3312" s="8">
        <v>0</v>
      </c>
      <c r="G3312" s="8">
        <v>28</v>
      </c>
      <c r="H3312" s="8">
        <v>28</v>
      </c>
      <c r="I3312" s="8">
        <v>0</v>
      </c>
    </row>
    <row r="3313" spans="1:9">
      <c r="A3313" s="8">
        <v>300000181</v>
      </c>
      <c r="B3313" s="8" t="s">
        <v>7904</v>
      </c>
      <c r="C3313" s="8" t="s">
        <v>4676</v>
      </c>
      <c r="D3313" s="8">
        <v>0</v>
      </c>
      <c r="E3313" s="8">
        <v>300000181</v>
      </c>
      <c r="F3313" s="8">
        <v>0</v>
      </c>
      <c r="G3313" s="8">
        <v>0.05</v>
      </c>
      <c r="H3313" s="8">
        <v>3.85E-2</v>
      </c>
      <c r="I3313" s="8">
        <v>0</v>
      </c>
    </row>
    <row r="3314" spans="1:9">
      <c r="A3314" s="8">
        <v>300000004</v>
      </c>
      <c r="B3314" s="8" t="s">
        <v>7692</v>
      </c>
      <c r="C3314" s="8" t="s">
        <v>4676</v>
      </c>
      <c r="D3314" s="8">
        <v>0</v>
      </c>
      <c r="E3314" s="8">
        <v>300000004</v>
      </c>
      <c r="F3314" s="8">
        <v>0</v>
      </c>
      <c r="G3314" s="8">
        <v>0.01</v>
      </c>
      <c r="H3314" s="8">
        <v>8.4000000000000012E-3</v>
      </c>
      <c r="I3314" s="8">
        <v>0</v>
      </c>
    </row>
    <row r="3315" spans="1:9">
      <c r="A3315" s="8">
        <v>300000239</v>
      </c>
      <c r="B3315" s="8" t="s">
        <v>7968</v>
      </c>
      <c r="C3315" s="8" t="s">
        <v>4676</v>
      </c>
      <c r="D3315" s="8">
        <v>666686</v>
      </c>
      <c r="E3315" s="8">
        <v>300000239</v>
      </c>
      <c r="F3315" s="8">
        <v>0</v>
      </c>
      <c r="G3315" s="8">
        <v>0.05</v>
      </c>
      <c r="H3315" s="8">
        <v>5.2999999999999999E-2</v>
      </c>
      <c r="I3315" s="8">
        <v>0</v>
      </c>
    </row>
    <row r="3316" spans="1:9">
      <c r="A3316" s="8">
        <v>300000155</v>
      </c>
      <c r="B3316" s="8" t="s">
        <v>7868</v>
      </c>
      <c r="C3316" s="8" t="s">
        <v>4676</v>
      </c>
      <c r="D3316" s="8" t="s">
        <v>7869</v>
      </c>
      <c r="E3316" s="8">
        <v>300000155</v>
      </c>
      <c r="F3316" s="8">
        <v>0</v>
      </c>
      <c r="G3316" s="8">
        <v>0.01</v>
      </c>
      <c r="H3316" s="8">
        <v>0</v>
      </c>
      <c r="I3316" s="8">
        <v>0</v>
      </c>
    </row>
    <row r="3317" spans="1:9">
      <c r="A3317" s="8">
        <v>300000388</v>
      </c>
      <c r="B3317" s="8" t="s">
        <v>14009</v>
      </c>
      <c r="C3317" s="8" t="s">
        <v>4676</v>
      </c>
      <c r="D3317" s="8">
        <v>2482</v>
      </c>
      <c r="E3317" s="8">
        <v>300000388</v>
      </c>
      <c r="F3317" s="8">
        <v>0</v>
      </c>
      <c r="G3317" s="8">
        <v>7.56</v>
      </c>
      <c r="H3317" s="8">
        <v>0</v>
      </c>
      <c r="I3317" s="8">
        <v>0</v>
      </c>
    </row>
    <row r="3318" spans="1:9">
      <c r="A3318" s="8">
        <v>300000162</v>
      </c>
      <c r="B3318" s="8" t="s">
        <v>7879</v>
      </c>
      <c r="C3318" s="8" t="s">
        <v>4676</v>
      </c>
      <c r="D3318" s="8">
        <v>19780066</v>
      </c>
      <c r="E3318" s="8">
        <v>300000162</v>
      </c>
      <c r="F3318" s="8">
        <v>0</v>
      </c>
      <c r="G3318" s="8">
        <v>0.01</v>
      </c>
      <c r="H3318" s="8">
        <v>0</v>
      </c>
      <c r="I3318" s="8">
        <v>0</v>
      </c>
    </row>
    <row r="3319" spans="1:9">
      <c r="A3319" s="8">
        <v>300000158</v>
      </c>
      <c r="B3319" s="8" t="s">
        <v>7874</v>
      </c>
      <c r="C3319" s="8" t="s">
        <v>4676</v>
      </c>
      <c r="D3319" s="8" t="s">
        <v>7875</v>
      </c>
      <c r="E3319" s="8">
        <v>300000158</v>
      </c>
      <c r="F3319" s="8">
        <v>0</v>
      </c>
      <c r="G3319" s="8">
        <v>0.01</v>
      </c>
      <c r="H3319" s="8">
        <v>0</v>
      </c>
      <c r="I3319" s="8">
        <v>0</v>
      </c>
    </row>
    <row r="3320" spans="1:9">
      <c r="A3320" s="8" t="s">
        <v>1832</v>
      </c>
      <c r="B3320" s="8" t="s">
        <v>1833</v>
      </c>
      <c r="C3320" s="8" t="s">
        <v>4676</v>
      </c>
      <c r="D3320" s="8">
        <v>0</v>
      </c>
      <c r="E3320" s="8" t="s">
        <v>1832</v>
      </c>
      <c r="F3320" s="8">
        <v>0</v>
      </c>
      <c r="G3320" s="8">
        <v>16.29</v>
      </c>
      <c r="H3320" s="8">
        <v>0</v>
      </c>
      <c r="I3320" s="8">
        <v>0</v>
      </c>
    </row>
    <row r="3321" spans="1:9">
      <c r="A3321" s="8">
        <v>300000237</v>
      </c>
      <c r="B3321" s="8" t="s">
        <v>7966</v>
      </c>
      <c r="C3321" s="8" t="s">
        <v>4676</v>
      </c>
      <c r="D3321" s="8">
        <v>0</v>
      </c>
      <c r="E3321" s="8">
        <v>300000237</v>
      </c>
      <c r="F3321" s="8">
        <v>0</v>
      </c>
      <c r="G3321" s="8">
        <v>8.15</v>
      </c>
      <c r="H3321" s="8">
        <v>8.15</v>
      </c>
      <c r="I3321" s="8">
        <v>0</v>
      </c>
    </row>
    <row r="3322" spans="1:9">
      <c r="A3322" s="8">
        <v>300000154</v>
      </c>
      <c r="B3322" s="8" t="s">
        <v>7866</v>
      </c>
      <c r="C3322" s="8" t="s">
        <v>4676</v>
      </c>
      <c r="D3322" s="8" t="s">
        <v>7867</v>
      </c>
      <c r="E3322" s="8">
        <v>300000154</v>
      </c>
      <c r="F3322" s="8">
        <v>0</v>
      </c>
      <c r="G3322" s="8">
        <v>0.01</v>
      </c>
      <c r="H3322" s="8">
        <v>0</v>
      </c>
      <c r="I3322" s="8">
        <v>0</v>
      </c>
    </row>
    <row r="3323" spans="1:9">
      <c r="A3323" s="8">
        <v>300000236</v>
      </c>
      <c r="B3323" s="8" t="s">
        <v>7965</v>
      </c>
      <c r="C3323" s="8" t="s">
        <v>4676</v>
      </c>
      <c r="D3323" s="8">
        <v>0</v>
      </c>
      <c r="E3323" s="8">
        <v>300000236</v>
      </c>
      <c r="F3323" s="8">
        <v>0</v>
      </c>
      <c r="G3323" s="8">
        <v>1.25</v>
      </c>
      <c r="H3323" s="8">
        <v>1.25</v>
      </c>
      <c r="I3323" s="8">
        <v>0</v>
      </c>
    </row>
    <row r="3324" spans="1:9">
      <c r="A3324" s="8">
        <v>300000355</v>
      </c>
      <c r="B3324" s="8" t="s">
        <v>8089</v>
      </c>
      <c r="C3324" s="8" t="s">
        <v>4676</v>
      </c>
      <c r="D3324" s="8">
        <v>8001217896</v>
      </c>
      <c r="E3324" s="8">
        <v>300000355</v>
      </c>
      <c r="F3324" s="8">
        <v>0</v>
      </c>
      <c r="G3324" s="8">
        <v>0</v>
      </c>
      <c r="H3324" s="8">
        <v>9.4999999999999998E-3</v>
      </c>
      <c r="I3324" s="8">
        <v>0</v>
      </c>
    </row>
    <row r="3325" spans="1:9">
      <c r="A3325" s="8">
        <v>300000132</v>
      </c>
      <c r="B3325" s="8" t="s">
        <v>7828</v>
      </c>
      <c r="C3325" s="8" t="s">
        <v>4676</v>
      </c>
      <c r="D3325" s="8">
        <v>19780057</v>
      </c>
      <c r="E3325" s="8">
        <v>300000132</v>
      </c>
      <c r="F3325" s="8">
        <v>0</v>
      </c>
      <c r="G3325" s="8">
        <v>0.01</v>
      </c>
      <c r="H3325" s="8">
        <v>0</v>
      </c>
      <c r="I3325" s="8">
        <v>0</v>
      </c>
    </row>
    <row r="3326" spans="1:9">
      <c r="A3326" s="8" t="s">
        <v>10107</v>
      </c>
      <c r="B3326" s="8" t="s">
        <v>10108</v>
      </c>
      <c r="C3326" s="8" t="s">
        <v>4676</v>
      </c>
      <c r="D3326" s="8">
        <v>0</v>
      </c>
      <c r="E3326" s="8" t="s">
        <v>10107</v>
      </c>
      <c r="F3326" s="8">
        <v>0</v>
      </c>
      <c r="G3326" s="8">
        <v>0</v>
      </c>
      <c r="H3326" s="8">
        <v>0</v>
      </c>
      <c r="I3326" s="8">
        <v>0</v>
      </c>
    </row>
    <row r="3327" spans="1:9">
      <c r="A3327" s="8" t="s">
        <v>1836</v>
      </c>
      <c r="B3327" s="8" t="s">
        <v>1837</v>
      </c>
      <c r="C3327" s="8" t="s">
        <v>4676</v>
      </c>
      <c r="D3327" s="8">
        <v>84383</v>
      </c>
      <c r="E3327" s="8" t="s">
        <v>1836</v>
      </c>
      <c r="F3327" s="8">
        <v>0</v>
      </c>
      <c r="G3327" s="8">
        <v>15.27</v>
      </c>
      <c r="H3327" s="8">
        <v>0</v>
      </c>
      <c r="I3327" s="8">
        <v>0</v>
      </c>
    </row>
    <row r="3328" spans="1:9">
      <c r="A3328" s="8">
        <v>300000165</v>
      </c>
      <c r="B3328" s="8" t="s">
        <v>7882</v>
      </c>
      <c r="C3328" s="8" t="s">
        <v>4676</v>
      </c>
      <c r="D3328" s="8">
        <v>0</v>
      </c>
      <c r="E3328" s="8">
        <v>300000165</v>
      </c>
      <c r="F3328" s="8">
        <v>0</v>
      </c>
      <c r="G3328" s="8">
        <v>0</v>
      </c>
      <c r="H3328" s="8">
        <v>0</v>
      </c>
      <c r="I3328" s="8">
        <v>0</v>
      </c>
    </row>
    <row r="3329" spans="1:9">
      <c r="A3329" s="8">
        <v>32108</v>
      </c>
      <c r="B3329" s="8" t="s">
        <v>8256</v>
      </c>
      <c r="C3329" s="8" t="s">
        <v>8250</v>
      </c>
      <c r="D3329" s="8">
        <v>3025</v>
      </c>
      <c r="E3329" s="8">
        <v>32108</v>
      </c>
      <c r="F3329" s="8">
        <v>0</v>
      </c>
      <c r="G3329" s="8">
        <v>0.33</v>
      </c>
      <c r="H3329" s="8">
        <v>0</v>
      </c>
      <c r="I3329" s="8">
        <v>0</v>
      </c>
    </row>
    <row r="3330" spans="1:9">
      <c r="A3330" s="8" t="s">
        <v>1924</v>
      </c>
      <c r="B3330" s="8" t="s">
        <v>1925</v>
      </c>
      <c r="C3330" s="8" t="s">
        <v>4676</v>
      </c>
      <c r="D3330" s="8">
        <v>20337</v>
      </c>
      <c r="E3330" s="8" t="s">
        <v>1924</v>
      </c>
      <c r="F3330" s="8">
        <v>0</v>
      </c>
      <c r="G3330" s="8">
        <v>23.93</v>
      </c>
      <c r="H3330" s="8">
        <v>0</v>
      </c>
      <c r="I3330" s="8">
        <v>0</v>
      </c>
    </row>
    <row r="3331" spans="1:9">
      <c r="A3331" s="8">
        <v>32401</v>
      </c>
      <c r="B3331" s="8" t="s">
        <v>8312</v>
      </c>
      <c r="C3331" s="8" t="s">
        <v>4676</v>
      </c>
      <c r="D3331" s="8">
        <v>213636</v>
      </c>
      <c r="E3331" s="8">
        <v>32401</v>
      </c>
      <c r="F3331" s="8">
        <v>0</v>
      </c>
      <c r="G3331" s="8">
        <v>2.2999999999999998</v>
      </c>
      <c r="H3331" s="8">
        <v>0</v>
      </c>
      <c r="I3331" s="8">
        <v>0</v>
      </c>
    </row>
    <row r="3332" spans="1:9">
      <c r="A3332" s="8">
        <v>30020</v>
      </c>
      <c r="B3332" s="8" t="s">
        <v>8136</v>
      </c>
      <c r="C3332" s="8" t="s">
        <v>6076</v>
      </c>
      <c r="D3332" s="8">
        <v>12615</v>
      </c>
      <c r="E3332" s="8">
        <v>30020</v>
      </c>
      <c r="F3332" s="8">
        <v>0</v>
      </c>
      <c r="G3332" s="8">
        <v>1.45</v>
      </c>
      <c r="H3332" s="8">
        <v>1.4508599999999998</v>
      </c>
      <c r="I3332" s="8">
        <v>0</v>
      </c>
    </row>
    <row r="3333" spans="1:9">
      <c r="A3333" s="8" t="s">
        <v>1834</v>
      </c>
      <c r="B3333" s="8" t="s">
        <v>1835</v>
      </c>
      <c r="C3333" s="8" t="s">
        <v>4676</v>
      </c>
      <c r="D3333" s="8">
        <v>84408</v>
      </c>
      <c r="E3333" s="8" t="s">
        <v>1834</v>
      </c>
      <c r="F3333" s="8">
        <v>0</v>
      </c>
      <c r="G3333" s="8">
        <v>32.380000000000003</v>
      </c>
      <c r="H3333" s="8">
        <v>0</v>
      </c>
      <c r="I3333" s="8">
        <v>0</v>
      </c>
    </row>
    <row r="3334" spans="1:9">
      <c r="A3334" s="8">
        <v>300000011</v>
      </c>
      <c r="B3334" s="8" t="s">
        <v>7699</v>
      </c>
      <c r="C3334" s="8" t="s">
        <v>4676</v>
      </c>
      <c r="D3334" s="8">
        <v>657</v>
      </c>
      <c r="E3334" s="8">
        <v>300000011</v>
      </c>
      <c r="F3334" s="8">
        <v>0</v>
      </c>
      <c r="G3334" s="8">
        <v>2.2000000000000002</v>
      </c>
      <c r="H3334" s="8">
        <v>2.1560000000000001</v>
      </c>
      <c r="I3334" s="8" t="s">
        <v>6924</v>
      </c>
    </row>
    <row r="3335" spans="1:9">
      <c r="A3335" s="8">
        <v>300000012</v>
      </c>
      <c r="B3335" s="8" t="s">
        <v>7700</v>
      </c>
      <c r="C3335" s="8" t="s">
        <v>4676</v>
      </c>
      <c r="D3335" s="8">
        <v>655</v>
      </c>
      <c r="E3335" s="8">
        <v>300000012</v>
      </c>
      <c r="F3335" s="8">
        <v>0</v>
      </c>
      <c r="G3335" s="8">
        <v>0.9</v>
      </c>
      <c r="H3335" s="8">
        <v>0.88200000000000001</v>
      </c>
      <c r="I3335" s="8" t="s">
        <v>6924</v>
      </c>
    </row>
    <row r="3336" spans="1:9">
      <c r="A3336" s="8">
        <v>300000014</v>
      </c>
      <c r="B3336" s="8" t="s">
        <v>7702</v>
      </c>
      <c r="C3336" s="8" t="s">
        <v>4676</v>
      </c>
      <c r="D3336" s="8">
        <v>5251</v>
      </c>
      <c r="E3336" s="8">
        <v>300000014</v>
      </c>
      <c r="F3336" s="8">
        <v>0</v>
      </c>
      <c r="G3336" s="8">
        <v>0.16</v>
      </c>
      <c r="H3336" s="8">
        <v>0.17699000000000001</v>
      </c>
      <c r="I3336" s="8" t="s">
        <v>6924</v>
      </c>
    </row>
    <row r="3337" spans="1:9">
      <c r="A3337" s="8">
        <v>300000013</v>
      </c>
      <c r="B3337" s="8" t="s">
        <v>7701</v>
      </c>
      <c r="C3337" s="8" t="s">
        <v>4676</v>
      </c>
      <c r="D3337" s="8">
        <v>600</v>
      </c>
      <c r="E3337" s="8">
        <v>300000013</v>
      </c>
      <c r="F3337" s="8">
        <v>0</v>
      </c>
      <c r="G3337" s="8">
        <v>6</v>
      </c>
      <c r="H3337" s="8">
        <v>0</v>
      </c>
      <c r="I3337" s="8" t="s">
        <v>6924</v>
      </c>
    </row>
    <row r="3338" spans="1:9">
      <c r="A3338" s="8">
        <v>300000267</v>
      </c>
      <c r="B3338" s="8" t="s">
        <v>7997</v>
      </c>
      <c r="C3338" s="8" t="s">
        <v>4676</v>
      </c>
      <c r="D3338" s="8">
        <v>547340</v>
      </c>
      <c r="E3338" s="8">
        <v>300000267</v>
      </c>
      <c r="F3338" s="8">
        <v>0</v>
      </c>
      <c r="G3338" s="8">
        <v>0</v>
      </c>
      <c r="H3338" s="8">
        <v>0</v>
      </c>
      <c r="I3338" s="8">
        <v>0</v>
      </c>
    </row>
    <row r="3339" spans="1:9">
      <c r="A3339" s="8">
        <v>30017</v>
      </c>
      <c r="B3339" s="8" t="s">
        <v>8134</v>
      </c>
      <c r="C3339" s="8" t="s">
        <v>4676</v>
      </c>
      <c r="D3339" s="8">
        <v>21161</v>
      </c>
      <c r="E3339" s="8">
        <v>30017</v>
      </c>
      <c r="F3339" s="8">
        <v>0</v>
      </c>
      <c r="G3339" s="8">
        <v>0</v>
      </c>
      <c r="H3339" s="8">
        <v>0</v>
      </c>
      <c r="I3339" s="8" t="s">
        <v>7917</v>
      </c>
    </row>
    <row r="3340" spans="1:9">
      <c r="A3340" s="8">
        <v>32402</v>
      </c>
      <c r="B3340" s="8" t="s">
        <v>8313</v>
      </c>
      <c r="C3340" s="8" t="s">
        <v>4676</v>
      </c>
      <c r="D3340" s="8">
        <v>51862</v>
      </c>
      <c r="E3340" s="8">
        <v>32402</v>
      </c>
      <c r="F3340" s="8">
        <v>0</v>
      </c>
      <c r="G3340" s="8">
        <v>25.81</v>
      </c>
      <c r="H3340" s="8">
        <v>25.81</v>
      </c>
      <c r="I3340" s="8">
        <v>0</v>
      </c>
    </row>
    <row r="3341" spans="1:9">
      <c r="A3341" s="8">
        <v>300000269</v>
      </c>
      <c r="B3341" s="8" t="s">
        <v>7999</v>
      </c>
      <c r="C3341" s="8" t="s">
        <v>4676</v>
      </c>
      <c r="D3341" s="8">
        <v>83865</v>
      </c>
      <c r="E3341" s="8">
        <v>300000269</v>
      </c>
      <c r="F3341" s="8">
        <v>0</v>
      </c>
      <c r="G3341" s="8">
        <v>9.93</v>
      </c>
      <c r="H3341" s="8">
        <v>0</v>
      </c>
      <c r="I3341" s="8">
        <v>0</v>
      </c>
    </row>
    <row r="3342" spans="1:9">
      <c r="A3342" s="8">
        <v>300000268</v>
      </c>
      <c r="B3342" s="8" t="s">
        <v>7998</v>
      </c>
      <c r="C3342" s="8" t="s">
        <v>4676</v>
      </c>
      <c r="D3342" s="8">
        <v>83811</v>
      </c>
      <c r="E3342" s="8">
        <v>300000268</v>
      </c>
      <c r="F3342" s="8">
        <v>0</v>
      </c>
      <c r="G3342" s="8">
        <v>5.01</v>
      </c>
      <c r="H3342" s="8">
        <v>0</v>
      </c>
      <c r="I3342" s="8">
        <v>0</v>
      </c>
    </row>
    <row r="3343" spans="1:9">
      <c r="A3343" s="8">
        <v>300000270</v>
      </c>
      <c r="B3343" s="8" t="s">
        <v>8000</v>
      </c>
      <c r="C3343" s="8" t="s">
        <v>4676</v>
      </c>
      <c r="D3343" s="8">
        <v>457689</v>
      </c>
      <c r="E3343" s="8">
        <v>300000270</v>
      </c>
      <c r="F3343" s="8">
        <v>0</v>
      </c>
      <c r="G3343" s="8">
        <v>0</v>
      </c>
      <c r="H3343" s="8">
        <v>0</v>
      </c>
      <c r="I3343" s="8" t="s">
        <v>2055</v>
      </c>
    </row>
    <row r="3344" spans="1:9">
      <c r="A3344" s="8">
        <v>34501</v>
      </c>
      <c r="B3344" s="8" t="s">
        <v>8489</v>
      </c>
      <c r="C3344" s="8" t="s">
        <v>6512</v>
      </c>
      <c r="D3344" s="8">
        <v>0</v>
      </c>
      <c r="E3344" s="8">
        <v>34501</v>
      </c>
      <c r="F3344" s="8">
        <v>0</v>
      </c>
      <c r="G3344" s="8">
        <v>0</v>
      </c>
      <c r="H3344" s="8">
        <v>0</v>
      </c>
      <c r="I3344" s="8">
        <v>0</v>
      </c>
    </row>
    <row r="3345" spans="1:9">
      <c r="A3345" s="8">
        <v>33010</v>
      </c>
      <c r="B3345" s="8" t="s">
        <v>8362</v>
      </c>
      <c r="C3345" s="8" t="s">
        <v>4676</v>
      </c>
      <c r="D3345" s="8">
        <v>0</v>
      </c>
      <c r="E3345" s="8">
        <v>33010</v>
      </c>
      <c r="F3345" s="8">
        <v>0</v>
      </c>
      <c r="G3345" s="8">
        <v>18.260000000000002</v>
      </c>
      <c r="H3345" s="8">
        <v>0</v>
      </c>
      <c r="I3345" s="8">
        <v>0</v>
      </c>
    </row>
    <row r="3346" spans="1:9">
      <c r="A3346" s="8">
        <v>33008</v>
      </c>
      <c r="B3346" s="8" t="s">
        <v>8360</v>
      </c>
      <c r="C3346" s="8" t="s">
        <v>4676</v>
      </c>
      <c r="D3346" s="8">
        <v>7651</v>
      </c>
      <c r="E3346" s="8">
        <v>33008</v>
      </c>
      <c r="F3346" s="8">
        <v>0</v>
      </c>
      <c r="G3346" s="8">
        <v>57.83</v>
      </c>
      <c r="H3346" s="8">
        <v>0</v>
      </c>
      <c r="I3346" s="8">
        <v>0</v>
      </c>
    </row>
    <row r="3347" spans="1:9">
      <c r="A3347" s="8">
        <v>30011</v>
      </c>
      <c r="B3347" s="8" t="s">
        <v>8128</v>
      </c>
      <c r="C3347" s="8" t="s">
        <v>4676</v>
      </c>
      <c r="D3347" s="8">
        <v>0</v>
      </c>
      <c r="E3347" s="8">
        <v>30011</v>
      </c>
      <c r="F3347" s="8">
        <v>0</v>
      </c>
      <c r="G3347" s="8">
        <v>0</v>
      </c>
      <c r="H3347" s="8">
        <v>0</v>
      </c>
      <c r="I3347" s="8">
        <v>0</v>
      </c>
    </row>
    <row r="3348" spans="1:9">
      <c r="A3348" s="8" t="s">
        <v>1968</v>
      </c>
      <c r="B3348" s="8" t="s">
        <v>1969</v>
      </c>
      <c r="C3348" s="8" t="s">
        <v>6076</v>
      </c>
      <c r="D3348" s="8">
        <v>0</v>
      </c>
      <c r="E3348" s="8" t="s">
        <v>1968</v>
      </c>
      <c r="F3348" s="8">
        <v>0</v>
      </c>
      <c r="G3348" s="8">
        <v>9.65</v>
      </c>
      <c r="H3348" s="8">
        <v>9.65</v>
      </c>
      <c r="I3348" s="8">
        <v>0</v>
      </c>
    </row>
    <row r="3349" spans="1:9">
      <c r="A3349" s="8" t="s">
        <v>1966</v>
      </c>
      <c r="B3349" s="8" t="s">
        <v>1967</v>
      </c>
      <c r="C3349" s="8" t="s">
        <v>6076</v>
      </c>
      <c r="D3349" s="8">
        <v>0</v>
      </c>
      <c r="E3349" s="8" t="s">
        <v>1966</v>
      </c>
      <c r="F3349" s="8">
        <v>0</v>
      </c>
      <c r="G3349" s="8">
        <v>9.65</v>
      </c>
      <c r="H3349" s="8">
        <v>9.65</v>
      </c>
      <c r="I3349" s="8">
        <v>0</v>
      </c>
    </row>
    <row r="3350" spans="1:9">
      <c r="A3350" s="8">
        <v>33002</v>
      </c>
      <c r="B3350" s="8" t="s">
        <v>8359</v>
      </c>
      <c r="C3350" s="8" t="s">
        <v>6076</v>
      </c>
      <c r="D3350" s="8">
        <v>57534</v>
      </c>
      <c r="E3350" s="8">
        <v>33002</v>
      </c>
      <c r="F3350" s="8">
        <v>0</v>
      </c>
      <c r="G3350" s="8">
        <v>1.55</v>
      </c>
      <c r="H3350" s="8">
        <v>1.55</v>
      </c>
      <c r="I3350" s="8">
        <v>0</v>
      </c>
    </row>
    <row r="3351" spans="1:9">
      <c r="A3351" s="8">
        <v>300000007</v>
      </c>
      <c r="B3351" s="8" t="s">
        <v>7695</v>
      </c>
      <c r="C3351" s="8" t="s">
        <v>4676</v>
      </c>
      <c r="D3351" s="8">
        <v>0</v>
      </c>
      <c r="E3351" s="8">
        <v>300000007</v>
      </c>
      <c r="F3351" s="8">
        <v>0</v>
      </c>
      <c r="G3351" s="8">
        <v>30.6</v>
      </c>
      <c r="H3351" s="8">
        <v>0</v>
      </c>
      <c r="I3351" s="8">
        <v>0</v>
      </c>
    </row>
    <row r="3352" spans="1:9">
      <c r="A3352" s="8">
        <v>300000021</v>
      </c>
      <c r="B3352" s="8" t="s">
        <v>7710</v>
      </c>
      <c r="C3352" s="8" t="s">
        <v>4676</v>
      </c>
      <c r="D3352" s="8">
        <v>19780004</v>
      </c>
      <c r="E3352" s="8">
        <v>300000021</v>
      </c>
      <c r="F3352" s="8">
        <v>0</v>
      </c>
      <c r="G3352" s="8">
        <v>0.06</v>
      </c>
      <c r="H3352" s="8">
        <v>0</v>
      </c>
      <c r="I3352" s="8">
        <v>0</v>
      </c>
    </row>
    <row r="3353" spans="1:9">
      <c r="A3353" s="8">
        <v>300000020</v>
      </c>
      <c r="B3353" s="8" t="s">
        <v>7709</v>
      </c>
      <c r="C3353" s="8" t="s">
        <v>4676</v>
      </c>
      <c r="D3353" s="8">
        <v>9540013</v>
      </c>
      <c r="E3353" s="8">
        <v>300000020</v>
      </c>
      <c r="F3353" s="8">
        <v>0</v>
      </c>
      <c r="G3353" s="8">
        <v>0.7</v>
      </c>
      <c r="H3353" s="8">
        <v>0</v>
      </c>
      <c r="I3353" s="8">
        <v>0</v>
      </c>
    </row>
    <row r="3354" spans="1:9">
      <c r="A3354" s="8">
        <v>300000006</v>
      </c>
      <c r="B3354" s="8" t="s">
        <v>7694</v>
      </c>
      <c r="C3354" s="8" t="s">
        <v>4676</v>
      </c>
      <c r="D3354" s="8">
        <v>3492</v>
      </c>
      <c r="E3354" s="8">
        <v>300000006</v>
      </c>
      <c r="F3354" s="8">
        <v>0</v>
      </c>
      <c r="G3354" s="8">
        <v>0.68</v>
      </c>
      <c r="H3354" s="8">
        <v>0</v>
      </c>
      <c r="I3354" s="8">
        <v>0</v>
      </c>
    </row>
    <row r="3355" spans="1:9">
      <c r="A3355" s="8">
        <v>300000028</v>
      </c>
      <c r="B3355" s="8" t="s">
        <v>7716</v>
      </c>
      <c r="C3355" s="8" t="s">
        <v>4676</v>
      </c>
      <c r="D3355" s="8">
        <v>19780007</v>
      </c>
      <c r="E3355" s="8">
        <v>300000028</v>
      </c>
      <c r="F3355" s="8">
        <v>0</v>
      </c>
      <c r="G3355" s="8">
        <v>0.01</v>
      </c>
      <c r="H3355" s="8">
        <v>0</v>
      </c>
      <c r="I3355" s="8">
        <v>0</v>
      </c>
    </row>
    <row r="3356" spans="1:9">
      <c r="A3356" s="8">
        <v>300000227</v>
      </c>
      <c r="B3356" s="8" t="s">
        <v>7956</v>
      </c>
      <c r="C3356" s="8" t="s">
        <v>4676</v>
      </c>
      <c r="D3356" s="8">
        <v>8001029094</v>
      </c>
      <c r="E3356" s="8">
        <v>300000227</v>
      </c>
      <c r="F3356" s="8">
        <v>0</v>
      </c>
      <c r="G3356" s="8">
        <v>0.01</v>
      </c>
      <c r="H3356" s="8">
        <v>1.1300000000000001E-2</v>
      </c>
      <c r="I3356" s="8">
        <v>0</v>
      </c>
    </row>
    <row r="3357" spans="1:9">
      <c r="A3357" s="8">
        <v>300000029</v>
      </c>
      <c r="B3357" s="8" t="s">
        <v>7717</v>
      </c>
      <c r="C3357" s="8" t="s">
        <v>4676</v>
      </c>
      <c r="D3357" s="8">
        <v>19780005</v>
      </c>
      <c r="E3357" s="8">
        <v>300000029</v>
      </c>
      <c r="F3357" s="8">
        <v>0</v>
      </c>
      <c r="G3357" s="8">
        <v>0.01</v>
      </c>
      <c r="H3357" s="8">
        <v>0</v>
      </c>
      <c r="I3357" s="8">
        <v>0</v>
      </c>
    </row>
    <row r="3358" spans="1:9">
      <c r="A3358" s="8">
        <v>300000027</v>
      </c>
      <c r="B3358" s="8" t="s">
        <v>7715</v>
      </c>
      <c r="C3358" s="8" t="s">
        <v>4676</v>
      </c>
      <c r="D3358" s="8">
        <v>19780008</v>
      </c>
      <c r="E3358" s="8">
        <v>300000027</v>
      </c>
      <c r="F3358" s="8">
        <v>0</v>
      </c>
      <c r="G3358" s="8">
        <v>0.01</v>
      </c>
      <c r="H3358" s="8">
        <v>0</v>
      </c>
      <c r="I3358" s="8">
        <v>0</v>
      </c>
    </row>
    <row r="3359" spans="1:9">
      <c r="A3359" s="8">
        <v>300000032</v>
      </c>
      <c r="B3359" s="8" t="s">
        <v>7720</v>
      </c>
      <c r="C3359" s="8" t="s">
        <v>4676</v>
      </c>
      <c r="D3359" s="8">
        <v>19780015</v>
      </c>
      <c r="E3359" s="8">
        <v>300000032</v>
      </c>
      <c r="F3359" s="8">
        <v>0</v>
      </c>
      <c r="G3359" s="8">
        <v>0.01</v>
      </c>
      <c r="H3359" s="8">
        <v>0</v>
      </c>
      <c r="I3359" s="8">
        <v>0</v>
      </c>
    </row>
    <row r="3360" spans="1:9">
      <c r="A3360" s="8">
        <v>300000036</v>
      </c>
      <c r="B3360" s="8" t="s">
        <v>7724</v>
      </c>
      <c r="C3360" s="8" t="s">
        <v>4676</v>
      </c>
      <c r="D3360" s="8">
        <v>19780019</v>
      </c>
      <c r="E3360" s="8">
        <v>300000036</v>
      </c>
      <c r="F3360" s="8">
        <v>0</v>
      </c>
      <c r="G3360" s="8">
        <v>0.01</v>
      </c>
      <c r="H3360" s="8">
        <v>0</v>
      </c>
      <c r="I3360" s="8">
        <v>0</v>
      </c>
    </row>
    <row r="3361" spans="1:9">
      <c r="A3361" s="8">
        <v>300000035</v>
      </c>
      <c r="B3361" s="8" t="s">
        <v>7723</v>
      </c>
      <c r="C3361" s="8" t="s">
        <v>4676</v>
      </c>
      <c r="D3361" s="8">
        <v>19780020</v>
      </c>
      <c r="E3361" s="8">
        <v>300000035</v>
      </c>
      <c r="F3361" s="8">
        <v>0</v>
      </c>
      <c r="G3361" s="8">
        <v>0.01</v>
      </c>
      <c r="H3361" s="8">
        <v>0</v>
      </c>
      <c r="I3361" s="8">
        <v>0</v>
      </c>
    </row>
    <row r="3362" spans="1:9">
      <c r="A3362" s="8">
        <v>300000031</v>
      </c>
      <c r="B3362" s="8" t="s">
        <v>7719</v>
      </c>
      <c r="C3362" s="8" t="s">
        <v>4676</v>
      </c>
      <c r="D3362" s="8">
        <v>19780016</v>
      </c>
      <c r="E3362" s="8">
        <v>300000031</v>
      </c>
      <c r="F3362" s="8">
        <v>0</v>
      </c>
      <c r="G3362" s="8">
        <v>0.01</v>
      </c>
      <c r="H3362" s="8">
        <v>0</v>
      </c>
      <c r="I3362" s="8">
        <v>0</v>
      </c>
    </row>
    <row r="3363" spans="1:9">
      <c r="A3363" s="8">
        <v>301071</v>
      </c>
      <c r="B3363" s="8" t="s">
        <v>8154</v>
      </c>
      <c r="C3363" s="8" t="s">
        <v>4676</v>
      </c>
      <c r="D3363" s="8">
        <v>0</v>
      </c>
      <c r="E3363" s="8">
        <v>301071</v>
      </c>
      <c r="F3363" s="8">
        <v>0</v>
      </c>
      <c r="G3363" s="8">
        <v>0</v>
      </c>
      <c r="H3363" s="8">
        <v>0</v>
      </c>
      <c r="I3363" s="8">
        <v>0</v>
      </c>
    </row>
    <row r="3364" spans="1:9">
      <c r="A3364" s="8">
        <v>30016</v>
      </c>
      <c r="B3364" s="8" t="s">
        <v>8133</v>
      </c>
      <c r="C3364" s="8" t="s">
        <v>4676</v>
      </c>
      <c r="D3364" s="8">
        <v>672103</v>
      </c>
      <c r="E3364" s="8">
        <v>30016</v>
      </c>
      <c r="F3364" s="8">
        <v>0</v>
      </c>
      <c r="G3364" s="8">
        <v>0</v>
      </c>
      <c r="H3364" s="8">
        <v>0</v>
      </c>
      <c r="I3364" s="8">
        <v>0</v>
      </c>
    </row>
    <row r="3365" spans="1:9">
      <c r="A3365" s="8">
        <v>300000034</v>
      </c>
      <c r="B3365" s="8" t="s">
        <v>7722</v>
      </c>
      <c r="C3365" s="8" t="s">
        <v>4676</v>
      </c>
      <c r="D3365" s="8">
        <v>19780014</v>
      </c>
      <c r="E3365" s="8">
        <v>300000034</v>
      </c>
      <c r="F3365" s="8">
        <v>0</v>
      </c>
      <c r="G3365" s="8">
        <v>0.01</v>
      </c>
      <c r="H3365" s="8">
        <v>0</v>
      </c>
      <c r="I3365" s="8">
        <v>0</v>
      </c>
    </row>
    <row r="3366" spans="1:9">
      <c r="A3366" s="8">
        <v>300000025</v>
      </c>
      <c r="B3366" s="8" t="s">
        <v>7711</v>
      </c>
      <c r="C3366" s="8" t="s">
        <v>4676</v>
      </c>
      <c r="D3366" s="8">
        <v>19783002</v>
      </c>
      <c r="E3366" s="8">
        <v>300000025</v>
      </c>
      <c r="F3366" s="8">
        <v>0</v>
      </c>
      <c r="G3366" s="8">
        <v>0.49</v>
      </c>
      <c r="H3366" s="8">
        <v>0</v>
      </c>
      <c r="I3366" s="8">
        <v>0</v>
      </c>
    </row>
    <row r="3367" spans="1:9">
      <c r="A3367" s="8">
        <v>300000038</v>
      </c>
      <c r="B3367" s="8" t="s">
        <v>7726</v>
      </c>
      <c r="C3367" s="8" t="s">
        <v>4676</v>
      </c>
      <c r="D3367" s="8">
        <v>19780018</v>
      </c>
      <c r="E3367" s="8">
        <v>300000038</v>
      </c>
      <c r="F3367" s="8">
        <v>0</v>
      </c>
      <c r="G3367" s="8">
        <v>0.01</v>
      </c>
      <c r="H3367" s="8">
        <v>0</v>
      </c>
      <c r="I3367" s="8">
        <v>0</v>
      </c>
    </row>
    <row r="3368" spans="1:9">
      <c r="A3368" s="8">
        <v>300000224</v>
      </c>
      <c r="B3368" s="8" t="s">
        <v>7953</v>
      </c>
      <c r="C3368" s="8" t="s">
        <v>4676</v>
      </c>
      <c r="D3368" s="8">
        <v>465467</v>
      </c>
      <c r="E3368" s="8">
        <v>300000224</v>
      </c>
      <c r="F3368" s="8">
        <v>0</v>
      </c>
      <c r="G3368" s="8">
        <v>0.23</v>
      </c>
      <c r="H3368" s="8">
        <v>0.23358000000000001</v>
      </c>
      <c r="I3368" s="8">
        <v>0</v>
      </c>
    </row>
    <row r="3369" spans="1:9">
      <c r="A3369" s="8">
        <v>300000040</v>
      </c>
      <c r="B3369" s="8" t="s">
        <v>7728</v>
      </c>
      <c r="C3369" s="8" t="s">
        <v>4676</v>
      </c>
      <c r="D3369" s="8">
        <v>19780010</v>
      </c>
      <c r="E3369" s="8">
        <v>300000040</v>
      </c>
      <c r="F3369" s="8">
        <v>0</v>
      </c>
      <c r="G3369" s="8">
        <v>0.01</v>
      </c>
      <c r="H3369" s="8">
        <v>0</v>
      </c>
      <c r="I3369" s="8">
        <v>0</v>
      </c>
    </row>
    <row r="3370" spans="1:9">
      <c r="A3370" s="8">
        <v>300000039</v>
      </c>
      <c r="B3370" s="8" t="s">
        <v>7727</v>
      </c>
      <c r="C3370" s="8" t="s">
        <v>4676</v>
      </c>
      <c r="D3370" s="8">
        <v>19780009</v>
      </c>
      <c r="E3370" s="8">
        <v>300000039</v>
      </c>
      <c r="F3370" s="8">
        <v>0</v>
      </c>
      <c r="G3370" s="8">
        <v>0.01</v>
      </c>
      <c r="H3370" s="8">
        <v>0</v>
      </c>
      <c r="I3370" s="8">
        <v>0</v>
      </c>
    </row>
    <row r="3371" spans="1:9">
      <c r="A3371" s="8">
        <v>300000037</v>
      </c>
      <c r="B3371" s="8" t="s">
        <v>7725</v>
      </c>
      <c r="C3371" s="8" t="s">
        <v>4676</v>
      </c>
      <c r="D3371" s="8">
        <v>19780017</v>
      </c>
      <c r="E3371" s="8">
        <v>300000037</v>
      </c>
      <c r="F3371" s="8">
        <v>0</v>
      </c>
      <c r="G3371" s="8">
        <v>0.01</v>
      </c>
      <c r="H3371" s="8">
        <v>0</v>
      </c>
      <c r="I3371" s="8">
        <v>0</v>
      </c>
    </row>
    <row r="3372" spans="1:9">
      <c r="A3372" s="8">
        <v>34516</v>
      </c>
      <c r="B3372" s="8" t="s">
        <v>8503</v>
      </c>
      <c r="C3372" s="8" t="s">
        <v>4676</v>
      </c>
      <c r="D3372" s="8">
        <v>0</v>
      </c>
      <c r="E3372" s="8">
        <v>34516</v>
      </c>
      <c r="F3372" s="8">
        <v>0</v>
      </c>
      <c r="G3372" s="8">
        <v>0.8</v>
      </c>
      <c r="H3372" s="8">
        <v>0</v>
      </c>
      <c r="I3372" s="8">
        <v>0</v>
      </c>
    </row>
    <row r="3373" spans="1:9">
      <c r="A3373" s="8">
        <v>300000044</v>
      </c>
      <c r="B3373" s="8" t="s">
        <v>7732</v>
      </c>
      <c r="C3373" s="8" t="s">
        <v>4676</v>
      </c>
      <c r="D3373" s="8">
        <v>19780025</v>
      </c>
      <c r="E3373" s="8">
        <v>300000044</v>
      </c>
      <c r="F3373" s="8">
        <v>0</v>
      </c>
      <c r="G3373" s="8">
        <v>0.01</v>
      </c>
      <c r="H3373" s="8">
        <v>0</v>
      </c>
      <c r="I3373" s="8">
        <v>0</v>
      </c>
    </row>
    <row r="3374" spans="1:9">
      <c r="A3374" s="8">
        <v>300000047</v>
      </c>
      <c r="B3374" s="8" t="s">
        <v>7734</v>
      </c>
      <c r="C3374" s="8" t="s">
        <v>4676</v>
      </c>
      <c r="D3374" s="8">
        <v>19780027</v>
      </c>
      <c r="E3374" s="8">
        <v>300000047</v>
      </c>
      <c r="F3374" s="8">
        <v>0</v>
      </c>
      <c r="G3374" s="8">
        <v>0.01</v>
      </c>
      <c r="H3374" s="8">
        <v>0</v>
      </c>
      <c r="I3374" s="8">
        <v>0</v>
      </c>
    </row>
    <row r="3375" spans="1:9">
      <c r="A3375" s="8">
        <v>300000046</v>
      </c>
      <c r="B3375" s="8" t="s">
        <v>7733</v>
      </c>
      <c r="C3375" s="8" t="s">
        <v>4676</v>
      </c>
      <c r="D3375" s="8">
        <v>19780026</v>
      </c>
      <c r="E3375" s="8">
        <v>300000046</v>
      </c>
      <c r="F3375" s="8">
        <v>0</v>
      </c>
      <c r="G3375" s="8">
        <v>0.01</v>
      </c>
      <c r="H3375" s="8">
        <v>0</v>
      </c>
      <c r="I3375" s="8">
        <v>0</v>
      </c>
    </row>
    <row r="3376" spans="1:9">
      <c r="A3376" s="8">
        <v>300000043</v>
      </c>
      <c r="B3376" s="8" t="s">
        <v>7731</v>
      </c>
      <c r="C3376" s="8" t="s">
        <v>4676</v>
      </c>
      <c r="D3376" s="8">
        <v>19780024</v>
      </c>
      <c r="E3376" s="8">
        <v>300000043</v>
      </c>
      <c r="F3376" s="8">
        <v>0</v>
      </c>
      <c r="G3376" s="8">
        <v>0.01</v>
      </c>
      <c r="H3376" s="8">
        <v>0</v>
      </c>
      <c r="I3376" s="8">
        <v>0</v>
      </c>
    </row>
    <row r="3377" spans="1:9">
      <c r="A3377" s="8">
        <v>300000024</v>
      </c>
      <c r="B3377" s="8" t="s">
        <v>7713</v>
      </c>
      <c r="C3377" s="8" t="s">
        <v>4676</v>
      </c>
      <c r="D3377" s="8">
        <v>19783033</v>
      </c>
      <c r="E3377" s="8">
        <v>300000024</v>
      </c>
      <c r="F3377" s="8">
        <v>0</v>
      </c>
      <c r="G3377" s="8">
        <v>0.04</v>
      </c>
      <c r="H3377" s="8">
        <v>0</v>
      </c>
      <c r="I3377" s="8">
        <v>0</v>
      </c>
    </row>
    <row r="3378" spans="1:9">
      <c r="A3378" s="8">
        <v>300000271</v>
      </c>
      <c r="B3378" s="8" t="s">
        <v>8001</v>
      </c>
      <c r="C3378" s="8" t="s">
        <v>4676</v>
      </c>
      <c r="D3378" s="8">
        <v>0</v>
      </c>
      <c r="E3378" s="8">
        <v>300000271</v>
      </c>
      <c r="F3378" s="8">
        <v>0</v>
      </c>
      <c r="G3378" s="8">
        <v>0</v>
      </c>
      <c r="H3378" s="8">
        <v>0</v>
      </c>
      <c r="I3378" s="8" t="s">
        <v>8002</v>
      </c>
    </row>
    <row r="3379" spans="1:9">
      <c r="A3379" s="8" t="s">
        <v>1880</v>
      </c>
      <c r="B3379" s="8" t="s">
        <v>1881</v>
      </c>
      <c r="C3379" s="8" t="s">
        <v>4676</v>
      </c>
      <c r="D3379" s="8">
        <v>84553</v>
      </c>
      <c r="E3379" s="8" t="s">
        <v>1880</v>
      </c>
      <c r="F3379" s="8">
        <v>0</v>
      </c>
      <c r="G3379" s="8">
        <v>18.03</v>
      </c>
      <c r="H3379" s="8">
        <v>0</v>
      </c>
      <c r="I3379" s="8">
        <v>0</v>
      </c>
    </row>
    <row r="3380" spans="1:9">
      <c r="A3380" s="8" t="s">
        <v>1878</v>
      </c>
      <c r="B3380" s="8" t="s">
        <v>1879</v>
      </c>
      <c r="C3380" s="8" t="s">
        <v>4676</v>
      </c>
      <c r="D3380" s="8">
        <v>75062</v>
      </c>
      <c r="E3380" s="8" t="s">
        <v>1878</v>
      </c>
      <c r="F3380" s="8">
        <v>0</v>
      </c>
      <c r="G3380" s="8">
        <v>17.68</v>
      </c>
      <c r="H3380" s="8">
        <v>0</v>
      </c>
      <c r="I3380" s="8">
        <v>0</v>
      </c>
    </row>
    <row r="3381" spans="1:9">
      <c r="A3381" s="8" t="s">
        <v>1876</v>
      </c>
      <c r="B3381" s="8" t="s">
        <v>1877</v>
      </c>
      <c r="C3381" s="8" t="s">
        <v>4676</v>
      </c>
      <c r="D3381" s="8">
        <v>84484</v>
      </c>
      <c r="E3381" s="8" t="s">
        <v>1876</v>
      </c>
      <c r="F3381" s="8">
        <v>0</v>
      </c>
      <c r="G3381" s="8">
        <v>25.13</v>
      </c>
      <c r="H3381" s="8">
        <v>0</v>
      </c>
      <c r="I3381" s="8">
        <v>0</v>
      </c>
    </row>
    <row r="3382" spans="1:9">
      <c r="A3382" s="8">
        <v>300000139</v>
      </c>
      <c r="B3382" s="8" t="s">
        <v>7836</v>
      </c>
      <c r="C3382" s="8" t="s">
        <v>4676</v>
      </c>
      <c r="D3382" s="8" t="s">
        <v>7837</v>
      </c>
      <c r="E3382" s="8">
        <v>300000139</v>
      </c>
      <c r="F3382" s="8">
        <v>0</v>
      </c>
      <c r="G3382" s="8">
        <v>0.01</v>
      </c>
      <c r="H3382" s="8">
        <v>0</v>
      </c>
      <c r="I3382" s="8">
        <v>0</v>
      </c>
    </row>
    <row r="3383" spans="1:9">
      <c r="A3383" s="8">
        <v>300000145</v>
      </c>
      <c r="B3383" s="8" t="s">
        <v>7848</v>
      </c>
      <c r="C3383" s="8" t="s">
        <v>4676</v>
      </c>
      <c r="D3383" s="8" t="s">
        <v>7849</v>
      </c>
      <c r="E3383" s="8">
        <v>300000145</v>
      </c>
      <c r="F3383" s="8">
        <v>0</v>
      </c>
      <c r="G3383" s="8">
        <v>0.01</v>
      </c>
      <c r="H3383" s="8">
        <v>0</v>
      </c>
      <c r="I3383" s="8">
        <v>0</v>
      </c>
    </row>
    <row r="3384" spans="1:9">
      <c r="A3384" s="8">
        <v>300000143</v>
      </c>
      <c r="B3384" s="8" t="s">
        <v>7844</v>
      </c>
      <c r="C3384" s="8" t="s">
        <v>4676</v>
      </c>
      <c r="D3384" s="8" t="s">
        <v>7845</v>
      </c>
      <c r="E3384" s="8">
        <v>300000143</v>
      </c>
      <c r="F3384" s="8">
        <v>0</v>
      </c>
      <c r="G3384" s="8">
        <v>0.01</v>
      </c>
      <c r="H3384" s="8">
        <v>0</v>
      </c>
      <c r="I3384" s="8">
        <v>0</v>
      </c>
    </row>
    <row r="3385" spans="1:9">
      <c r="A3385" s="8">
        <v>300000142</v>
      </c>
      <c r="B3385" s="8" t="s">
        <v>7842</v>
      </c>
      <c r="C3385" s="8" t="s">
        <v>4676</v>
      </c>
      <c r="D3385" s="8" t="s">
        <v>7843</v>
      </c>
      <c r="E3385" s="8">
        <v>300000142</v>
      </c>
      <c r="F3385" s="8">
        <v>0</v>
      </c>
      <c r="G3385" s="8">
        <v>0.01</v>
      </c>
      <c r="H3385" s="8">
        <v>0</v>
      </c>
      <c r="I3385" s="8">
        <v>0</v>
      </c>
    </row>
    <row r="3386" spans="1:9">
      <c r="A3386" s="8">
        <v>300000049</v>
      </c>
      <c r="B3386" s="8" t="s">
        <v>7736</v>
      </c>
      <c r="C3386" s="8" t="s">
        <v>4676</v>
      </c>
      <c r="D3386" s="8">
        <v>0</v>
      </c>
      <c r="E3386" s="8">
        <v>300000049</v>
      </c>
      <c r="F3386" s="8">
        <v>0</v>
      </c>
      <c r="G3386" s="8">
        <v>0</v>
      </c>
      <c r="H3386" s="8">
        <v>0</v>
      </c>
      <c r="I3386" s="8" t="s">
        <v>6926</v>
      </c>
    </row>
    <row r="3387" spans="1:9">
      <c r="A3387" s="8" t="s">
        <v>1840</v>
      </c>
      <c r="B3387" s="8" t="s">
        <v>1841</v>
      </c>
      <c r="C3387" s="8" t="s">
        <v>4676</v>
      </c>
      <c r="D3387" s="8">
        <v>10551</v>
      </c>
      <c r="E3387" s="8" t="s">
        <v>1840</v>
      </c>
      <c r="F3387" s="8">
        <v>0</v>
      </c>
      <c r="G3387" s="8">
        <v>23.29</v>
      </c>
      <c r="H3387" s="8">
        <v>0</v>
      </c>
      <c r="I3387" s="8">
        <v>0</v>
      </c>
    </row>
    <row r="3388" spans="1:9">
      <c r="A3388" s="8">
        <v>30022</v>
      </c>
      <c r="B3388" s="8" t="s">
        <v>8138</v>
      </c>
      <c r="C3388" s="8" t="s">
        <v>4676</v>
      </c>
      <c r="D3388" s="8">
        <v>0</v>
      </c>
      <c r="E3388" s="8">
        <v>30022</v>
      </c>
      <c r="F3388" s="8">
        <v>0</v>
      </c>
      <c r="G3388" s="8">
        <v>6.2</v>
      </c>
      <c r="H3388" s="8">
        <v>0</v>
      </c>
      <c r="I3388" s="8">
        <v>0</v>
      </c>
    </row>
    <row r="3389" spans="1:9">
      <c r="A3389" s="8" t="s">
        <v>9591</v>
      </c>
      <c r="B3389" s="8" t="s">
        <v>9592</v>
      </c>
      <c r="C3389" s="8" t="s">
        <v>7707</v>
      </c>
      <c r="D3389" s="8">
        <v>0</v>
      </c>
      <c r="E3389" s="8" t="s">
        <v>9591</v>
      </c>
      <c r="F3389" s="8">
        <v>0</v>
      </c>
      <c r="G3389" s="8">
        <v>59.08</v>
      </c>
      <c r="H3389" s="8">
        <v>0</v>
      </c>
      <c r="I3389" s="8">
        <v>0</v>
      </c>
    </row>
    <row r="3390" spans="1:9">
      <c r="A3390" s="8">
        <v>30135</v>
      </c>
      <c r="B3390" s="8" t="s">
        <v>8168</v>
      </c>
      <c r="C3390" s="8" t="s">
        <v>4676</v>
      </c>
      <c r="D3390" s="8">
        <v>0</v>
      </c>
      <c r="E3390" s="8">
        <v>30135</v>
      </c>
      <c r="F3390" s="8">
        <v>0</v>
      </c>
      <c r="G3390" s="8">
        <v>0.12</v>
      </c>
      <c r="H3390" s="8">
        <v>0</v>
      </c>
      <c r="I3390" s="8">
        <v>0</v>
      </c>
    </row>
    <row r="3391" spans="1:9">
      <c r="A3391" s="8">
        <v>30134</v>
      </c>
      <c r="B3391" s="8" t="s">
        <v>8167</v>
      </c>
      <c r="C3391" s="8" t="s">
        <v>4676</v>
      </c>
      <c r="D3391" s="8">
        <v>0</v>
      </c>
      <c r="E3391" s="8">
        <v>30134</v>
      </c>
      <c r="F3391" s="8">
        <v>0</v>
      </c>
      <c r="G3391" s="8">
        <v>0.27</v>
      </c>
      <c r="H3391" s="8">
        <v>0</v>
      </c>
      <c r="I3391" s="8">
        <v>0</v>
      </c>
    </row>
    <row r="3392" spans="1:9">
      <c r="A3392" s="8">
        <v>300000281</v>
      </c>
      <c r="B3392" s="8" t="s">
        <v>8012</v>
      </c>
      <c r="C3392" s="8" t="s">
        <v>4676</v>
      </c>
      <c r="D3392" s="8">
        <v>8001029090</v>
      </c>
      <c r="E3392" s="8">
        <v>300000281</v>
      </c>
      <c r="F3392" s="8">
        <v>0</v>
      </c>
      <c r="G3392" s="8">
        <v>0.01</v>
      </c>
      <c r="H3392" s="8">
        <v>9.300000000000001E-3</v>
      </c>
      <c r="I3392" s="8">
        <v>0</v>
      </c>
    </row>
    <row r="3393" spans="1:9">
      <c r="A3393" s="8">
        <v>300000054</v>
      </c>
      <c r="B3393" s="8" t="s">
        <v>7743</v>
      </c>
      <c r="C3393" s="8" t="s">
        <v>4676</v>
      </c>
      <c r="D3393" s="8">
        <v>5064</v>
      </c>
      <c r="E3393" s="8">
        <v>300000054</v>
      </c>
      <c r="F3393" s="8">
        <v>0</v>
      </c>
      <c r="G3393" s="8">
        <v>0.24</v>
      </c>
      <c r="H3393" s="8">
        <v>0</v>
      </c>
      <c r="I3393" s="8">
        <v>0</v>
      </c>
    </row>
    <row r="3394" spans="1:9">
      <c r="A3394" s="8">
        <v>30218</v>
      </c>
      <c r="B3394" s="8" t="s">
        <v>8228</v>
      </c>
      <c r="C3394" s="8" t="s">
        <v>7707</v>
      </c>
      <c r="D3394" s="8">
        <v>789295</v>
      </c>
      <c r="E3394" s="8">
        <v>30218</v>
      </c>
      <c r="F3394" s="8">
        <v>0</v>
      </c>
      <c r="G3394" s="8">
        <v>0.01</v>
      </c>
      <c r="H3394" s="8">
        <v>3.64E-3</v>
      </c>
      <c r="I3394" s="8">
        <v>0</v>
      </c>
    </row>
    <row r="3395" spans="1:9">
      <c r="A3395" s="8">
        <v>300000286</v>
      </c>
      <c r="B3395" s="8" t="s">
        <v>8017</v>
      </c>
      <c r="C3395" s="8" t="s">
        <v>4676</v>
      </c>
      <c r="D3395" s="8">
        <v>5091431312</v>
      </c>
      <c r="E3395" s="8">
        <v>300000286</v>
      </c>
      <c r="F3395" s="8">
        <v>0</v>
      </c>
      <c r="G3395" s="8">
        <v>0.22</v>
      </c>
      <c r="H3395" s="8">
        <v>0.21930000000000002</v>
      </c>
      <c r="I3395" s="8" t="s">
        <v>2050</v>
      </c>
    </row>
    <row r="3396" spans="1:9">
      <c r="A3396" s="8" t="s">
        <v>1469</v>
      </c>
      <c r="B3396" s="8" t="s">
        <v>1470</v>
      </c>
      <c r="C3396" s="8" t="s">
        <v>6990</v>
      </c>
      <c r="D3396" s="8" t="s">
        <v>7039</v>
      </c>
      <c r="E3396" s="8" t="s">
        <v>1469</v>
      </c>
      <c r="F3396" s="8">
        <v>0</v>
      </c>
      <c r="G3396" s="8">
        <v>2</v>
      </c>
      <c r="H3396" s="8">
        <v>1.9995999999999998</v>
      </c>
      <c r="I3396" s="8">
        <v>0</v>
      </c>
    </row>
    <row r="3397" spans="1:9">
      <c r="A3397" s="8">
        <v>300000285</v>
      </c>
      <c r="B3397" s="8" t="s">
        <v>8016</v>
      </c>
      <c r="C3397" s="8" t="s">
        <v>4676</v>
      </c>
      <c r="D3397" s="8">
        <v>5090483810</v>
      </c>
      <c r="E3397" s="8">
        <v>300000285</v>
      </c>
      <c r="F3397" s="8">
        <v>0</v>
      </c>
      <c r="G3397" s="8">
        <v>0.02</v>
      </c>
      <c r="H3397" s="8">
        <v>1.7399999999999999E-2</v>
      </c>
      <c r="I3397" s="8" t="s">
        <v>2050</v>
      </c>
    </row>
    <row r="3398" spans="1:9">
      <c r="A3398" s="8">
        <v>300000065</v>
      </c>
      <c r="B3398" s="8" t="s">
        <v>7755</v>
      </c>
      <c r="C3398" s="8" t="s">
        <v>4676</v>
      </c>
      <c r="D3398" s="8">
        <v>0</v>
      </c>
      <c r="E3398" s="8">
        <v>300000065</v>
      </c>
      <c r="F3398" s="8">
        <v>0</v>
      </c>
      <c r="G3398" s="8">
        <v>0.05</v>
      </c>
      <c r="H3398" s="8">
        <v>0</v>
      </c>
      <c r="I3398" s="8">
        <v>0</v>
      </c>
    </row>
    <row r="3399" spans="1:9">
      <c r="A3399" s="8">
        <v>300000066</v>
      </c>
      <c r="B3399" s="8" t="s">
        <v>7756</v>
      </c>
      <c r="C3399" s="8" t="s">
        <v>4676</v>
      </c>
      <c r="D3399" s="8">
        <v>19754036</v>
      </c>
      <c r="E3399" s="8">
        <v>300000066</v>
      </c>
      <c r="F3399" s="8">
        <v>0</v>
      </c>
      <c r="G3399" s="8">
        <v>0.03</v>
      </c>
      <c r="H3399" s="8">
        <v>0</v>
      </c>
      <c r="I3399" s="8">
        <v>0</v>
      </c>
    </row>
    <row r="3400" spans="1:9">
      <c r="A3400" s="8">
        <v>300000063</v>
      </c>
      <c r="B3400" s="8" t="s">
        <v>7753</v>
      </c>
      <c r="C3400" s="8" t="s">
        <v>4676</v>
      </c>
      <c r="D3400" s="8">
        <v>19754037</v>
      </c>
      <c r="E3400" s="8">
        <v>300000063</v>
      </c>
      <c r="F3400" s="8">
        <v>0</v>
      </c>
      <c r="G3400" s="8">
        <v>0.05</v>
      </c>
      <c r="H3400" s="8">
        <v>0</v>
      </c>
      <c r="I3400" s="8">
        <v>0</v>
      </c>
    </row>
    <row r="3401" spans="1:9">
      <c r="A3401" s="8">
        <v>34523</v>
      </c>
      <c r="B3401" s="8" t="s">
        <v>8510</v>
      </c>
      <c r="C3401" s="8" t="s">
        <v>4676</v>
      </c>
      <c r="D3401" s="8">
        <v>0</v>
      </c>
      <c r="E3401" s="8">
        <v>34523</v>
      </c>
      <c r="F3401" s="8">
        <v>0</v>
      </c>
      <c r="G3401" s="8">
        <v>16.27</v>
      </c>
      <c r="H3401" s="8">
        <v>0</v>
      </c>
      <c r="I3401" s="8">
        <v>0</v>
      </c>
    </row>
    <row r="3402" spans="1:9">
      <c r="A3402" s="8">
        <v>300000068</v>
      </c>
      <c r="B3402" s="8" t="s">
        <v>7759</v>
      </c>
      <c r="C3402" s="8" t="s">
        <v>4676</v>
      </c>
      <c r="D3402" s="8">
        <v>0</v>
      </c>
      <c r="E3402" s="8">
        <v>300000068</v>
      </c>
      <c r="F3402" s="8">
        <v>0</v>
      </c>
      <c r="G3402" s="8">
        <v>0.05</v>
      </c>
      <c r="H3402" s="8">
        <v>0</v>
      </c>
      <c r="I3402" s="8">
        <v>0</v>
      </c>
    </row>
    <row r="3403" spans="1:9">
      <c r="A3403" s="8">
        <v>300000396</v>
      </c>
      <c r="B3403" s="8" t="s">
        <v>14010</v>
      </c>
      <c r="C3403" s="8" t="s">
        <v>4676</v>
      </c>
      <c r="D3403" s="8">
        <v>0</v>
      </c>
      <c r="E3403" s="8">
        <v>300000396</v>
      </c>
      <c r="F3403" s="8">
        <v>0</v>
      </c>
      <c r="G3403" s="8">
        <v>0</v>
      </c>
      <c r="H3403" s="8">
        <v>0</v>
      </c>
      <c r="I3403" s="8">
        <v>0</v>
      </c>
    </row>
    <row r="3404" spans="1:9">
      <c r="A3404" s="8">
        <v>37033</v>
      </c>
      <c r="B3404" s="8" t="s">
        <v>8749</v>
      </c>
      <c r="C3404" s="8" t="s">
        <v>4676</v>
      </c>
      <c r="D3404" s="8" t="s">
        <v>8750</v>
      </c>
      <c r="E3404" s="8">
        <v>37033</v>
      </c>
      <c r="F3404" s="8">
        <v>0</v>
      </c>
      <c r="G3404" s="8">
        <v>1.1000000000000001</v>
      </c>
      <c r="H3404" s="8">
        <v>1.1000000000000001</v>
      </c>
      <c r="I3404" s="8">
        <v>0</v>
      </c>
    </row>
    <row r="3405" spans="1:9">
      <c r="A3405" s="8">
        <v>37029</v>
      </c>
      <c r="B3405" s="8" t="s">
        <v>8745</v>
      </c>
      <c r="C3405" s="8" t="s">
        <v>4676</v>
      </c>
      <c r="D3405" s="8">
        <v>7611123085282</v>
      </c>
      <c r="E3405" s="8">
        <v>37029</v>
      </c>
      <c r="F3405" s="8">
        <v>0</v>
      </c>
      <c r="G3405" s="8">
        <v>13.98</v>
      </c>
      <c r="H3405" s="8">
        <v>12.416</v>
      </c>
      <c r="I3405" s="8">
        <v>0</v>
      </c>
    </row>
    <row r="3406" spans="1:9">
      <c r="A3406" s="8">
        <v>37028</v>
      </c>
      <c r="B3406" s="8" t="s">
        <v>8744</v>
      </c>
      <c r="C3406" s="8" t="s">
        <v>4676</v>
      </c>
      <c r="D3406" s="8">
        <v>4046719037469</v>
      </c>
      <c r="E3406" s="8">
        <v>37028</v>
      </c>
      <c r="F3406" s="8">
        <v>0</v>
      </c>
      <c r="G3406" s="8">
        <v>0.63</v>
      </c>
      <c r="H3406" s="8">
        <v>0.63200000000000001</v>
      </c>
      <c r="I3406" s="8">
        <v>0</v>
      </c>
    </row>
    <row r="3407" spans="1:9">
      <c r="A3407" s="8">
        <v>34530</v>
      </c>
      <c r="B3407" s="8" t="s">
        <v>8516</v>
      </c>
      <c r="C3407" s="8" t="s">
        <v>4676</v>
      </c>
      <c r="D3407" s="8">
        <v>3781</v>
      </c>
      <c r="E3407" s="8">
        <v>34530</v>
      </c>
      <c r="F3407" s="8">
        <v>0</v>
      </c>
      <c r="G3407" s="8">
        <v>0.46</v>
      </c>
      <c r="H3407" s="8">
        <v>0</v>
      </c>
      <c r="I3407" s="8">
        <v>0</v>
      </c>
    </row>
    <row r="3408" spans="1:9">
      <c r="A3408" s="8">
        <v>300000302</v>
      </c>
      <c r="B3408" s="8" t="s">
        <v>8035</v>
      </c>
      <c r="C3408" s="8" t="s">
        <v>4676</v>
      </c>
      <c r="D3408" s="8">
        <v>0</v>
      </c>
      <c r="E3408" s="8">
        <v>300000302</v>
      </c>
      <c r="F3408" s="8">
        <v>0</v>
      </c>
      <c r="G3408" s="8">
        <v>0.15</v>
      </c>
      <c r="H3408" s="8">
        <v>0.14798</v>
      </c>
      <c r="I3408" s="8">
        <v>0</v>
      </c>
    </row>
    <row r="3409" spans="1:9">
      <c r="A3409" s="8">
        <v>300000051</v>
      </c>
      <c r="B3409" s="8" t="s">
        <v>7739</v>
      </c>
      <c r="C3409" s="8" t="s">
        <v>4676</v>
      </c>
      <c r="D3409" s="8">
        <v>0</v>
      </c>
      <c r="E3409" s="8">
        <v>300000051</v>
      </c>
      <c r="F3409" s="8">
        <v>0</v>
      </c>
      <c r="G3409" s="8">
        <v>0</v>
      </c>
      <c r="H3409" s="8">
        <v>0</v>
      </c>
      <c r="I3409" s="8" t="s">
        <v>7740</v>
      </c>
    </row>
    <row r="3410" spans="1:9">
      <c r="A3410" s="8">
        <v>30133</v>
      </c>
      <c r="B3410" s="8" t="s">
        <v>8166</v>
      </c>
      <c r="C3410" s="8" t="s">
        <v>4676</v>
      </c>
      <c r="D3410" s="8">
        <v>0</v>
      </c>
      <c r="E3410" s="8">
        <v>30133</v>
      </c>
      <c r="F3410" s="8">
        <v>0</v>
      </c>
      <c r="G3410" s="8">
        <v>0.22</v>
      </c>
      <c r="H3410" s="8">
        <v>0</v>
      </c>
      <c r="I3410" s="8">
        <v>0</v>
      </c>
    </row>
    <row r="3411" spans="1:9">
      <c r="A3411" s="8">
        <v>30030</v>
      </c>
      <c r="B3411" s="8" t="s">
        <v>8145</v>
      </c>
      <c r="C3411" s="8" t="s">
        <v>4676</v>
      </c>
      <c r="D3411" s="8">
        <v>0</v>
      </c>
      <c r="E3411" s="8">
        <v>30030</v>
      </c>
      <c r="F3411" s="8">
        <v>0</v>
      </c>
      <c r="G3411" s="8">
        <v>0</v>
      </c>
      <c r="H3411" s="8">
        <v>0</v>
      </c>
      <c r="I3411" s="8">
        <v>0</v>
      </c>
    </row>
    <row r="3412" spans="1:9">
      <c r="A3412" s="8">
        <v>300000212</v>
      </c>
      <c r="B3412" s="8" t="s">
        <v>7939</v>
      </c>
      <c r="C3412" s="8" t="s">
        <v>4676</v>
      </c>
      <c r="D3412" s="8">
        <v>0</v>
      </c>
      <c r="E3412" s="8">
        <v>300000212</v>
      </c>
      <c r="F3412" s="8">
        <v>0</v>
      </c>
      <c r="G3412" s="8">
        <v>0.08</v>
      </c>
      <c r="H3412" s="8">
        <v>7.85E-2</v>
      </c>
      <c r="I3412" s="8">
        <v>0</v>
      </c>
    </row>
    <row r="3413" spans="1:9">
      <c r="A3413" s="8">
        <v>300000209</v>
      </c>
      <c r="B3413" s="8" t="s">
        <v>7936</v>
      </c>
      <c r="C3413" s="8" t="s">
        <v>4676</v>
      </c>
      <c r="D3413" s="8">
        <v>1216</v>
      </c>
      <c r="E3413" s="8">
        <v>300000209</v>
      </c>
      <c r="F3413" s="8">
        <v>0</v>
      </c>
      <c r="G3413" s="8">
        <v>4</v>
      </c>
      <c r="H3413" s="8">
        <v>3.3</v>
      </c>
      <c r="I3413" s="8">
        <v>0</v>
      </c>
    </row>
    <row r="3414" spans="1:9">
      <c r="A3414" s="8">
        <v>34534</v>
      </c>
      <c r="B3414" s="8" t="s">
        <v>8520</v>
      </c>
      <c r="C3414" s="8" t="s">
        <v>4676</v>
      </c>
      <c r="D3414" s="8">
        <v>101615</v>
      </c>
      <c r="E3414" s="8">
        <v>34534</v>
      </c>
      <c r="F3414" s="8">
        <v>0</v>
      </c>
      <c r="G3414" s="8">
        <v>1.96</v>
      </c>
      <c r="H3414" s="8">
        <v>0</v>
      </c>
      <c r="I3414" s="8">
        <v>0</v>
      </c>
    </row>
    <row r="3415" spans="1:9">
      <c r="A3415" s="8">
        <v>34535</v>
      </c>
      <c r="B3415" s="8" t="s">
        <v>8521</v>
      </c>
      <c r="C3415" s="8" t="s">
        <v>4676</v>
      </c>
      <c r="D3415" s="8">
        <v>100029</v>
      </c>
      <c r="E3415" s="8">
        <v>34535</v>
      </c>
      <c r="F3415" s="8">
        <v>0</v>
      </c>
      <c r="G3415" s="8">
        <v>8.01</v>
      </c>
      <c r="H3415" s="8">
        <v>0</v>
      </c>
      <c r="I3415" s="8">
        <v>0</v>
      </c>
    </row>
    <row r="3416" spans="1:9">
      <c r="A3416" s="8">
        <v>34536</v>
      </c>
      <c r="B3416" s="8" t="s">
        <v>8522</v>
      </c>
      <c r="C3416" s="8" t="s">
        <v>4676</v>
      </c>
      <c r="D3416" s="8">
        <v>100030</v>
      </c>
      <c r="E3416" s="8">
        <v>34536</v>
      </c>
      <c r="F3416" s="8">
        <v>0</v>
      </c>
      <c r="G3416" s="8">
        <v>5.88</v>
      </c>
      <c r="H3416" s="8">
        <v>0</v>
      </c>
      <c r="I3416" s="8">
        <v>0</v>
      </c>
    </row>
    <row r="3417" spans="1:9">
      <c r="A3417" s="8">
        <v>300000161</v>
      </c>
      <c r="B3417" s="8" t="s">
        <v>7878</v>
      </c>
      <c r="C3417" s="8" t="s">
        <v>6076</v>
      </c>
      <c r="D3417" s="8">
        <v>0</v>
      </c>
      <c r="E3417" s="8">
        <v>300000161</v>
      </c>
      <c r="F3417" s="8">
        <v>0</v>
      </c>
      <c r="G3417" s="8">
        <v>0.26</v>
      </c>
      <c r="H3417" s="8">
        <v>0</v>
      </c>
      <c r="I3417" s="8">
        <v>0</v>
      </c>
    </row>
    <row r="3418" spans="1:9">
      <c r="A3418" s="8">
        <v>300000153</v>
      </c>
      <c r="B3418" s="8" t="s">
        <v>7864</v>
      </c>
      <c r="C3418" s="8" t="s">
        <v>4676</v>
      </c>
      <c r="D3418" s="8" t="s">
        <v>7865</v>
      </c>
      <c r="E3418" s="8">
        <v>300000153</v>
      </c>
      <c r="F3418" s="8">
        <v>0</v>
      </c>
      <c r="G3418" s="8">
        <v>0.01</v>
      </c>
      <c r="H3418" s="8">
        <v>0</v>
      </c>
      <c r="I3418" s="8">
        <v>0</v>
      </c>
    </row>
    <row r="3419" spans="1:9">
      <c r="A3419" s="8">
        <v>300000375</v>
      </c>
      <c r="B3419" s="8" t="s">
        <v>8107</v>
      </c>
      <c r="C3419" s="8" t="s">
        <v>4676</v>
      </c>
      <c r="D3419" s="8">
        <v>0</v>
      </c>
      <c r="E3419" s="8">
        <v>300000375</v>
      </c>
      <c r="F3419" s="8">
        <v>0</v>
      </c>
      <c r="G3419" s="8">
        <v>0.02</v>
      </c>
      <c r="H3419" s="8">
        <v>0</v>
      </c>
      <c r="I3419" s="8">
        <v>0</v>
      </c>
    </row>
    <row r="3420" spans="1:9">
      <c r="A3420" s="8">
        <v>34537</v>
      </c>
      <c r="B3420" s="8" t="s">
        <v>8523</v>
      </c>
      <c r="C3420" s="8" t="s">
        <v>4676</v>
      </c>
      <c r="D3420" s="8">
        <v>100031</v>
      </c>
      <c r="E3420" s="8">
        <v>34537</v>
      </c>
      <c r="F3420" s="8">
        <v>0</v>
      </c>
      <c r="G3420" s="8">
        <v>0</v>
      </c>
      <c r="H3420" s="8">
        <v>0</v>
      </c>
      <c r="I3420" s="8">
        <v>0</v>
      </c>
    </row>
    <row r="3421" spans="1:9">
      <c r="A3421" s="8">
        <v>34538</v>
      </c>
      <c r="B3421" s="8" t="s">
        <v>8524</v>
      </c>
      <c r="C3421" s="8" t="s">
        <v>4676</v>
      </c>
      <c r="D3421" s="8" t="s">
        <v>8525</v>
      </c>
      <c r="E3421" s="8">
        <v>34538</v>
      </c>
      <c r="F3421" s="8">
        <v>0</v>
      </c>
      <c r="G3421" s="8">
        <v>141.12</v>
      </c>
      <c r="H3421" s="8">
        <v>0</v>
      </c>
      <c r="I3421" s="8">
        <v>0</v>
      </c>
    </row>
    <row r="3422" spans="1:9">
      <c r="A3422" s="8">
        <v>32107</v>
      </c>
      <c r="B3422" s="8" t="s">
        <v>8255</v>
      </c>
      <c r="C3422" s="8" t="s">
        <v>4676</v>
      </c>
      <c r="D3422" s="8">
        <v>0</v>
      </c>
      <c r="E3422" s="8">
        <v>32107</v>
      </c>
      <c r="F3422" s="8">
        <v>0</v>
      </c>
      <c r="G3422" s="8">
        <v>7.0000000000000007E-2</v>
      </c>
      <c r="H3422" s="8">
        <v>0</v>
      </c>
      <c r="I3422" s="8">
        <v>0</v>
      </c>
    </row>
    <row r="3423" spans="1:9">
      <c r="A3423" s="8">
        <v>32106</v>
      </c>
      <c r="B3423" s="8" t="s">
        <v>8254</v>
      </c>
      <c r="C3423" s="8" t="s">
        <v>4676</v>
      </c>
      <c r="D3423" s="8">
        <v>137859</v>
      </c>
      <c r="E3423" s="8">
        <v>32106</v>
      </c>
      <c r="F3423" s="8">
        <v>0</v>
      </c>
      <c r="G3423" s="8">
        <v>0.03</v>
      </c>
      <c r="H3423" s="8">
        <v>0</v>
      </c>
      <c r="I3423" s="8">
        <v>0</v>
      </c>
    </row>
    <row r="3424" spans="1:9">
      <c r="A3424" s="8">
        <v>32105</v>
      </c>
      <c r="B3424" s="8" t="s">
        <v>8254</v>
      </c>
      <c r="C3424" s="8" t="s">
        <v>4676</v>
      </c>
      <c r="D3424" s="8">
        <v>137857</v>
      </c>
      <c r="E3424" s="8">
        <v>32105</v>
      </c>
      <c r="F3424" s="8">
        <v>0</v>
      </c>
      <c r="G3424" s="8">
        <v>0.05</v>
      </c>
      <c r="H3424" s="8">
        <v>0</v>
      </c>
      <c r="I3424" s="8">
        <v>0</v>
      </c>
    </row>
    <row r="3425" spans="1:9">
      <c r="A3425" s="8">
        <v>32104</v>
      </c>
      <c r="B3425" s="8" t="s">
        <v>8253</v>
      </c>
      <c r="C3425" s="8" t="s">
        <v>8250</v>
      </c>
      <c r="D3425" s="8">
        <v>0</v>
      </c>
      <c r="E3425" s="8">
        <v>32104</v>
      </c>
      <c r="F3425" s="8">
        <v>0</v>
      </c>
      <c r="G3425" s="8">
        <v>2.71</v>
      </c>
      <c r="H3425" s="8">
        <v>0</v>
      </c>
      <c r="I3425" s="8">
        <v>0</v>
      </c>
    </row>
    <row r="3426" spans="1:9">
      <c r="A3426" s="8">
        <v>32103</v>
      </c>
      <c r="B3426" s="8" t="s">
        <v>8252</v>
      </c>
      <c r="C3426" s="8" t="s">
        <v>4676</v>
      </c>
      <c r="D3426" s="8">
        <v>0</v>
      </c>
      <c r="E3426" s="8">
        <v>32103</v>
      </c>
      <c r="F3426" s="8">
        <v>0</v>
      </c>
      <c r="G3426" s="8">
        <v>16.27</v>
      </c>
      <c r="H3426" s="8">
        <v>0</v>
      </c>
      <c r="I3426" s="8">
        <v>0</v>
      </c>
    </row>
    <row r="3427" spans="1:9">
      <c r="A3427" s="8">
        <v>32102</v>
      </c>
      <c r="B3427" s="8" t="s">
        <v>8249</v>
      </c>
      <c r="C3427" s="8" t="s">
        <v>8250</v>
      </c>
      <c r="D3427" s="8" t="s">
        <v>8251</v>
      </c>
      <c r="E3427" s="8">
        <v>32102</v>
      </c>
      <c r="F3427" s="8">
        <v>0</v>
      </c>
      <c r="G3427" s="8">
        <v>19.03</v>
      </c>
      <c r="H3427" s="8">
        <v>0</v>
      </c>
      <c r="I3427" s="8">
        <v>0</v>
      </c>
    </row>
    <row r="3428" spans="1:9">
      <c r="A3428" s="8">
        <v>32101</v>
      </c>
      <c r="B3428" s="8" t="s">
        <v>8248</v>
      </c>
      <c r="C3428" s="8" t="s">
        <v>8121</v>
      </c>
      <c r="D3428" s="8">
        <v>0</v>
      </c>
      <c r="E3428" s="8">
        <v>32101</v>
      </c>
      <c r="F3428" s="8">
        <v>0</v>
      </c>
      <c r="G3428" s="8">
        <v>6.74</v>
      </c>
      <c r="H3428" s="8">
        <v>0</v>
      </c>
      <c r="I3428" s="8">
        <v>0</v>
      </c>
    </row>
    <row r="3429" spans="1:9">
      <c r="A3429" s="8">
        <v>30301</v>
      </c>
      <c r="B3429" s="8" t="s">
        <v>8231</v>
      </c>
      <c r="C3429" s="8" t="s">
        <v>4676</v>
      </c>
      <c r="D3429" s="8">
        <v>145052</v>
      </c>
      <c r="E3429" s="8">
        <v>30301</v>
      </c>
      <c r="F3429" s="8">
        <v>0</v>
      </c>
      <c r="G3429" s="8">
        <v>0.99</v>
      </c>
      <c r="H3429" s="8">
        <v>0.99</v>
      </c>
      <c r="I3429" s="8">
        <v>0</v>
      </c>
    </row>
    <row r="3430" spans="1:9">
      <c r="A3430" s="8">
        <v>34539</v>
      </c>
      <c r="B3430" s="8" t="s">
        <v>8526</v>
      </c>
      <c r="C3430" s="8" t="s">
        <v>4676</v>
      </c>
      <c r="D3430" s="8">
        <v>106181</v>
      </c>
      <c r="E3430" s="8">
        <v>34539</v>
      </c>
      <c r="F3430" s="8">
        <v>0</v>
      </c>
      <c r="G3430" s="8">
        <v>28.7</v>
      </c>
      <c r="H3430" s="8">
        <v>0</v>
      </c>
      <c r="I3430" s="8">
        <v>0</v>
      </c>
    </row>
    <row r="3431" spans="1:9">
      <c r="A3431" s="8">
        <v>30216</v>
      </c>
      <c r="B3431" s="8" t="s">
        <v>8226</v>
      </c>
      <c r="C3431" s="8" t="s">
        <v>4676</v>
      </c>
      <c r="D3431" s="8">
        <v>0</v>
      </c>
      <c r="E3431" s="8">
        <v>30216</v>
      </c>
      <c r="F3431" s="8">
        <v>0</v>
      </c>
      <c r="G3431" s="8">
        <v>0.37</v>
      </c>
      <c r="H3431" s="8">
        <v>0.3705</v>
      </c>
      <c r="I3431" s="8">
        <v>0</v>
      </c>
    </row>
    <row r="3432" spans="1:9">
      <c r="A3432" s="8">
        <v>30215</v>
      </c>
      <c r="B3432" s="8" t="s">
        <v>8224</v>
      </c>
      <c r="C3432" s="8" t="s">
        <v>4676</v>
      </c>
      <c r="D3432" s="8" t="s">
        <v>8225</v>
      </c>
      <c r="E3432" s="8">
        <v>30215</v>
      </c>
      <c r="F3432" s="8">
        <v>0</v>
      </c>
      <c r="G3432" s="8">
        <v>0</v>
      </c>
      <c r="H3432" s="8">
        <v>0</v>
      </c>
      <c r="I3432" s="8">
        <v>0</v>
      </c>
    </row>
    <row r="3433" spans="1:9">
      <c r="A3433" s="8">
        <v>30213</v>
      </c>
      <c r="B3433" s="8" t="s">
        <v>8222</v>
      </c>
      <c r="C3433" s="8" t="s">
        <v>4676</v>
      </c>
      <c r="D3433" s="8" t="s">
        <v>8223</v>
      </c>
      <c r="E3433" s="8">
        <v>30213</v>
      </c>
      <c r="F3433" s="8">
        <v>0</v>
      </c>
      <c r="G3433" s="8">
        <v>0.01</v>
      </c>
      <c r="H3433" s="8">
        <v>0</v>
      </c>
      <c r="I3433" s="8">
        <v>0</v>
      </c>
    </row>
    <row r="3434" spans="1:9">
      <c r="A3434" s="8">
        <v>30212</v>
      </c>
      <c r="B3434" s="8" t="s">
        <v>8221</v>
      </c>
      <c r="C3434" s="8" t="s">
        <v>4676</v>
      </c>
      <c r="D3434" s="8">
        <v>0</v>
      </c>
      <c r="E3434" s="8">
        <v>30212</v>
      </c>
      <c r="F3434" s="8">
        <v>0</v>
      </c>
      <c r="G3434" s="8">
        <v>0.01</v>
      </c>
      <c r="H3434" s="8">
        <v>1.2199999999999999E-2</v>
      </c>
      <c r="I3434" s="8">
        <v>0</v>
      </c>
    </row>
    <row r="3435" spans="1:9">
      <c r="A3435" s="8">
        <v>30211</v>
      </c>
      <c r="B3435" s="8" t="s">
        <v>8220</v>
      </c>
      <c r="C3435" s="8" t="s">
        <v>4676</v>
      </c>
      <c r="D3435" s="8">
        <v>0</v>
      </c>
      <c r="E3435" s="8">
        <v>30211</v>
      </c>
      <c r="F3435" s="8">
        <v>0</v>
      </c>
      <c r="G3435" s="8">
        <v>2.37</v>
      </c>
      <c r="H3435" s="8">
        <v>0</v>
      </c>
      <c r="I3435" s="8">
        <v>0</v>
      </c>
    </row>
    <row r="3436" spans="1:9">
      <c r="A3436" s="8">
        <v>30210</v>
      </c>
      <c r="B3436" s="8" t="s">
        <v>8219</v>
      </c>
      <c r="C3436" s="8" t="s">
        <v>4676</v>
      </c>
      <c r="D3436" s="8">
        <v>0</v>
      </c>
      <c r="E3436" s="8">
        <v>30210</v>
      </c>
      <c r="F3436" s="8">
        <v>0</v>
      </c>
      <c r="G3436" s="8">
        <v>1.94</v>
      </c>
      <c r="H3436" s="8">
        <v>0</v>
      </c>
      <c r="I3436" s="8">
        <v>0</v>
      </c>
    </row>
    <row r="3437" spans="1:9">
      <c r="A3437" s="8">
        <v>30209</v>
      </c>
      <c r="B3437" s="8" t="s">
        <v>8216</v>
      </c>
      <c r="C3437" s="8" t="s">
        <v>4676</v>
      </c>
      <c r="D3437" s="8">
        <v>0</v>
      </c>
      <c r="E3437" s="8">
        <v>30209</v>
      </c>
      <c r="F3437" s="8">
        <v>0</v>
      </c>
      <c r="G3437" s="8">
        <v>0.01</v>
      </c>
      <c r="H3437" s="8">
        <v>1.6109999999999999E-2</v>
      </c>
      <c r="I3437" s="8">
        <v>0</v>
      </c>
    </row>
    <row r="3438" spans="1:9">
      <c r="A3438" s="8">
        <v>30208</v>
      </c>
      <c r="B3438" s="8" t="s">
        <v>8215</v>
      </c>
      <c r="C3438" s="8" t="s">
        <v>4676</v>
      </c>
      <c r="D3438" s="8">
        <v>0</v>
      </c>
      <c r="E3438" s="8">
        <v>30208</v>
      </c>
      <c r="F3438" s="8">
        <v>0</v>
      </c>
      <c r="G3438" s="8">
        <v>0.01</v>
      </c>
      <c r="H3438" s="8">
        <v>9.2200000000000008E-3</v>
      </c>
      <c r="I3438" s="8">
        <v>0</v>
      </c>
    </row>
    <row r="3439" spans="1:9">
      <c r="A3439" s="8">
        <v>300000206</v>
      </c>
      <c r="B3439" s="8" t="s">
        <v>7933</v>
      </c>
      <c r="C3439" s="8" t="s">
        <v>4676</v>
      </c>
      <c r="D3439" s="8">
        <v>0</v>
      </c>
      <c r="E3439" s="8">
        <v>300000206</v>
      </c>
      <c r="F3439" s="8">
        <v>0</v>
      </c>
      <c r="G3439" s="8">
        <v>0</v>
      </c>
      <c r="H3439" s="8">
        <v>0</v>
      </c>
      <c r="I3439" s="8" t="s">
        <v>2055</v>
      </c>
    </row>
    <row r="3440" spans="1:9">
      <c r="A3440" s="8">
        <v>30207</v>
      </c>
      <c r="B3440" s="8" t="s">
        <v>8214</v>
      </c>
      <c r="C3440" s="8" t="s">
        <v>4676</v>
      </c>
      <c r="D3440" s="8">
        <v>0</v>
      </c>
      <c r="E3440" s="8">
        <v>30207</v>
      </c>
      <c r="F3440" s="8">
        <v>0</v>
      </c>
      <c r="G3440" s="8">
        <v>0.4</v>
      </c>
      <c r="H3440" s="8">
        <v>0</v>
      </c>
      <c r="I3440" s="8" t="s">
        <v>4768</v>
      </c>
    </row>
    <row r="3441" spans="1:9">
      <c r="A3441" s="8">
        <v>30206</v>
      </c>
      <c r="B3441" s="8" t="s">
        <v>8213</v>
      </c>
      <c r="C3441" s="8" t="s">
        <v>7707</v>
      </c>
      <c r="D3441" s="8">
        <v>168315</v>
      </c>
      <c r="E3441" s="8">
        <v>30206</v>
      </c>
      <c r="F3441" s="8">
        <v>0</v>
      </c>
      <c r="G3441" s="8">
        <v>1.1200000000000001</v>
      </c>
      <c r="H3441" s="8">
        <v>1.1200000000000001</v>
      </c>
      <c r="I3441" s="8">
        <v>0</v>
      </c>
    </row>
    <row r="3442" spans="1:9">
      <c r="A3442" s="8">
        <v>30205</v>
      </c>
      <c r="B3442" s="8" t="s">
        <v>8212</v>
      </c>
      <c r="C3442" s="8" t="s">
        <v>4676</v>
      </c>
      <c r="D3442" s="8">
        <v>0</v>
      </c>
      <c r="E3442" s="8">
        <v>30205</v>
      </c>
      <c r="F3442" s="8">
        <v>0</v>
      </c>
      <c r="G3442" s="8">
        <v>0.02</v>
      </c>
      <c r="H3442" s="8">
        <v>0</v>
      </c>
      <c r="I3442" s="8">
        <v>0</v>
      </c>
    </row>
    <row r="3443" spans="1:9">
      <c r="A3443" s="8">
        <v>30204</v>
      </c>
      <c r="B3443" s="8" t="s">
        <v>8211</v>
      </c>
      <c r="C3443" s="8" t="s">
        <v>4676</v>
      </c>
      <c r="D3443" s="8">
        <v>0</v>
      </c>
      <c r="E3443" s="8">
        <v>30204</v>
      </c>
      <c r="F3443" s="8">
        <v>0</v>
      </c>
      <c r="G3443" s="8">
        <v>8.9600000000000009</v>
      </c>
      <c r="H3443" s="8">
        <v>0</v>
      </c>
      <c r="I3443" s="8">
        <v>0</v>
      </c>
    </row>
    <row r="3444" spans="1:9">
      <c r="A3444" s="8">
        <v>30203</v>
      </c>
      <c r="B3444" s="8" t="s">
        <v>8210</v>
      </c>
      <c r="C3444" s="8" t="s">
        <v>4676</v>
      </c>
      <c r="D3444" s="8">
        <v>0</v>
      </c>
      <c r="E3444" s="8">
        <v>30203</v>
      </c>
      <c r="F3444" s="8">
        <v>0</v>
      </c>
      <c r="G3444" s="8">
        <v>6.44</v>
      </c>
      <c r="H3444" s="8">
        <v>0</v>
      </c>
      <c r="I3444" s="8">
        <v>0</v>
      </c>
    </row>
    <row r="3445" spans="1:9">
      <c r="A3445" s="8">
        <v>30202</v>
      </c>
      <c r="B3445" s="8" t="s">
        <v>8209</v>
      </c>
      <c r="C3445" s="8" t="s">
        <v>4676</v>
      </c>
      <c r="D3445" s="8">
        <v>0</v>
      </c>
      <c r="E3445" s="8">
        <v>30202</v>
      </c>
      <c r="F3445" s="8">
        <v>0</v>
      </c>
      <c r="G3445" s="8">
        <v>0.01</v>
      </c>
      <c r="H3445" s="8">
        <v>7.9900000000000006E-3</v>
      </c>
      <c r="I3445" s="8">
        <v>0</v>
      </c>
    </row>
    <row r="3446" spans="1:9">
      <c r="A3446" s="8">
        <v>30201</v>
      </c>
      <c r="B3446" s="8" t="s">
        <v>8208</v>
      </c>
      <c r="C3446" s="8" t="s">
        <v>4676</v>
      </c>
      <c r="D3446" s="8">
        <v>0</v>
      </c>
      <c r="E3446" s="8">
        <v>30201</v>
      </c>
      <c r="F3446" s="8">
        <v>0</v>
      </c>
      <c r="G3446" s="8">
        <v>0.01</v>
      </c>
      <c r="H3446" s="8">
        <v>1.3849999999999999E-2</v>
      </c>
      <c r="I3446" s="8">
        <v>0</v>
      </c>
    </row>
    <row r="3447" spans="1:9">
      <c r="A3447" s="8">
        <v>30192</v>
      </c>
      <c r="B3447" s="8" t="s">
        <v>8199</v>
      </c>
      <c r="C3447" s="8" t="s">
        <v>4676</v>
      </c>
      <c r="D3447" s="8" t="s">
        <v>8200</v>
      </c>
      <c r="E3447" s="8">
        <v>30192</v>
      </c>
      <c r="F3447" s="8">
        <v>0</v>
      </c>
      <c r="G3447" s="8">
        <v>0.06</v>
      </c>
      <c r="H3447" s="8">
        <v>0</v>
      </c>
      <c r="I3447" s="8">
        <v>0</v>
      </c>
    </row>
    <row r="3448" spans="1:9">
      <c r="A3448" s="8">
        <v>30191</v>
      </c>
      <c r="B3448" s="8" t="s">
        <v>8198</v>
      </c>
      <c r="C3448" s="8" t="s">
        <v>4676</v>
      </c>
      <c r="D3448" s="8">
        <v>0</v>
      </c>
      <c r="E3448" s="8">
        <v>30191</v>
      </c>
      <c r="F3448" s="8">
        <v>0</v>
      </c>
      <c r="G3448" s="8">
        <v>0.71</v>
      </c>
      <c r="H3448" s="8">
        <v>0.47608</v>
      </c>
      <c r="I3448" s="8">
        <v>0</v>
      </c>
    </row>
    <row r="3449" spans="1:9">
      <c r="A3449" s="8">
        <v>300000311</v>
      </c>
      <c r="B3449" s="8" t="s">
        <v>8044</v>
      </c>
      <c r="C3449" s="8" t="s">
        <v>4676</v>
      </c>
      <c r="D3449" s="8">
        <v>2296</v>
      </c>
      <c r="E3449" s="8">
        <v>300000311</v>
      </c>
      <c r="F3449" s="8">
        <v>0</v>
      </c>
      <c r="G3449" s="8">
        <v>0.96</v>
      </c>
      <c r="H3449" s="8">
        <v>0.91586999999999996</v>
      </c>
      <c r="I3449" s="8">
        <v>0</v>
      </c>
    </row>
    <row r="3450" spans="1:9">
      <c r="A3450" s="8">
        <v>300000312</v>
      </c>
      <c r="B3450" s="8" t="s">
        <v>8045</v>
      </c>
      <c r="C3450" s="8" t="s">
        <v>4676</v>
      </c>
      <c r="D3450" s="8">
        <v>1835</v>
      </c>
      <c r="E3450" s="8">
        <v>300000312</v>
      </c>
      <c r="F3450" s="8">
        <v>0</v>
      </c>
      <c r="G3450" s="8">
        <v>0.21</v>
      </c>
      <c r="H3450" s="8">
        <v>0.19</v>
      </c>
      <c r="I3450" s="8">
        <v>0</v>
      </c>
    </row>
    <row r="3451" spans="1:9">
      <c r="A3451" s="8">
        <v>300000204</v>
      </c>
      <c r="B3451" s="8" t="s">
        <v>7931</v>
      </c>
      <c r="C3451" s="8" t="s">
        <v>4676</v>
      </c>
      <c r="D3451" s="8">
        <v>31814</v>
      </c>
      <c r="E3451" s="8">
        <v>300000204</v>
      </c>
      <c r="F3451" s="8">
        <v>0</v>
      </c>
      <c r="G3451" s="8">
        <v>0</v>
      </c>
      <c r="H3451" s="8">
        <v>0</v>
      </c>
      <c r="I3451" s="8" t="s">
        <v>2055</v>
      </c>
    </row>
    <row r="3452" spans="1:9">
      <c r="A3452" s="8">
        <v>30177</v>
      </c>
      <c r="B3452" s="8" t="s">
        <v>8192</v>
      </c>
      <c r="C3452" s="8" t="s">
        <v>4676</v>
      </c>
      <c r="D3452" s="8">
        <v>0</v>
      </c>
      <c r="E3452" s="8">
        <v>30177</v>
      </c>
      <c r="F3452" s="8">
        <v>0</v>
      </c>
      <c r="G3452" s="8">
        <v>0.39</v>
      </c>
      <c r="H3452" s="8">
        <v>0</v>
      </c>
      <c r="I3452" s="8">
        <v>0</v>
      </c>
    </row>
    <row r="3453" spans="1:9">
      <c r="A3453" s="8">
        <v>300000075</v>
      </c>
      <c r="B3453" s="8" t="s">
        <v>7766</v>
      </c>
      <c r="C3453" s="8" t="s">
        <v>4676</v>
      </c>
      <c r="D3453" s="8">
        <v>0</v>
      </c>
      <c r="E3453" s="8">
        <v>300000075</v>
      </c>
      <c r="F3453" s="8">
        <v>0</v>
      </c>
      <c r="G3453" s="8">
        <v>9.5</v>
      </c>
      <c r="H3453" s="8">
        <v>16.66</v>
      </c>
      <c r="I3453" s="8">
        <v>0</v>
      </c>
    </row>
    <row r="3454" spans="1:9">
      <c r="A3454" s="8">
        <v>30158</v>
      </c>
      <c r="B3454" s="8" t="s">
        <v>8186</v>
      </c>
      <c r="C3454" s="8" t="s">
        <v>4676</v>
      </c>
      <c r="D3454" s="8">
        <v>0</v>
      </c>
      <c r="E3454" s="8">
        <v>30158</v>
      </c>
      <c r="F3454" s="8">
        <v>0</v>
      </c>
      <c r="G3454" s="8">
        <v>0.52</v>
      </c>
      <c r="H3454" s="8">
        <v>0.40185000000000004</v>
      </c>
      <c r="I3454" s="8">
        <v>0</v>
      </c>
    </row>
    <row r="3455" spans="1:9">
      <c r="A3455" s="8">
        <v>30149</v>
      </c>
      <c r="B3455" s="35" t="s">
        <v>8185</v>
      </c>
      <c r="C3455" s="8" t="s">
        <v>4676</v>
      </c>
      <c r="D3455" s="8">
        <v>0</v>
      </c>
      <c r="E3455" s="8">
        <v>30149</v>
      </c>
      <c r="F3455" s="8">
        <v>0</v>
      </c>
      <c r="G3455" s="8">
        <v>0.21</v>
      </c>
      <c r="H3455" s="8">
        <v>0</v>
      </c>
      <c r="I3455" s="8">
        <v>0</v>
      </c>
    </row>
    <row r="3456" spans="1:9">
      <c r="A3456" s="8">
        <v>30147</v>
      </c>
      <c r="B3456" s="8" t="s">
        <v>8183</v>
      </c>
      <c r="C3456" s="8" t="s">
        <v>4676</v>
      </c>
      <c r="D3456" s="8">
        <v>0</v>
      </c>
      <c r="E3456" s="8">
        <v>30147</v>
      </c>
      <c r="F3456" s="8">
        <v>0</v>
      </c>
      <c r="G3456" s="8">
        <v>0.28000000000000003</v>
      </c>
      <c r="H3456" s="8">
        <v>1.0000000000000001E-5</v>
      </c>
      <c r="I3456" s="8">
        <v>0</v>
      </c>
    </row>
    <row r="3457" spans="1:9">
      <c r="A3457" s="8">
        <v>30138</v>
      </c>
      <c r="B3457" s="8" t="s">
        <v>8172</v>
      </c>
      <c r="C3457" s="8" t="s">
        <v>4676</v>
      </c>
      <c r="D3457" s="8">
        <v>0</v>
      </c>
      <c r="E3457" s="8">
        <v>30138</v>
      </c>
      <c r="F3457" s="8">
        <v>0</v>
      </c>
      <c r="G3457" s="8">
        <v>0.08</v>
      </c>
      <c r="H3457" s="8">
        <v>0</v>
      </c>
      <c r="I3457" s="8">
        <v>0</v>
      </c>
    </row>
    <row r="3458" spans="1:9">
      <c r="A3458" s="8">
        <v>36002</v>
      </c>
      <c r="B3458" s="8" t="s">
        <v>8715</v>
      </c>
      <c r="C3458" s="8" t="s">
        <v>6990</v>
      </c>
      <c r="D3458" s="8" t="s">
        <v>8716</v>
      </c>
      <c r="E3458" s="8">
        <v>36002</v>
      </c>
      <c r="F3458" s="8">
        <v>0</v>
      </c>
      <c r="G3458" s="8">
        <v>2.37</v>
      </c>
      <c r="H3458" s="8">
        <v>0</v>
      </c>
      <c r="I3458" s="8">
        <v>0</v>
      </c>
    </row>
    <row r="3459" spans="1:9">
      <c r="A3459" s="8">
        <v>300000194</v>
      </c>
      <c r="B3459" s="8" t="s">
        <v>7920</v>
      </c>
      <c r="C3459" s="8" t="s">
        <v>4676</v>
      </c>
      <c r="D3459" s="8">
        <v>429268</v>
      </c>
      <c r="E3459" s="8">
        <v>300000194</v>
      </c>
      <c r="F3459" s="8">
        <v>0</v>
      </c>
      <c r="G3459" s="8">
        <v>0</v>
      </c>
      <c r="H3459" s="8">
        <v>0</v>
      </c>
      <c r="I3459" s="8" t="s">
        <v>2055</v>
      </c>
    </row>
    <row r="3460" spans="1:9">
      <c r="A3460" s="8">
        <v>300000193</v>
      </c>
      <c r="B3460" s="8" t="s">
        <v>7919</v>
      </c>
      <c r="C3460" s="8" t="s">
        <v>4676</v>
      </c>
      <c r="D3460" s="8">
        <v>115726</v>
      </c>
      <c r="E3460" s="8">
        <v>300000193</v>
      </c>
      <c r="F3460" s="8">
        <v>0</v>
      </c>
      <c r="G3460" s="8">
        <v>0</v>
      </c>
      <c r="H3460" s="8">
        <v>0</v>
      </c>
      <c r="I3460" s="8" t="s">
        <v>7917</v>
      </c>
    </row>
    <row r="3461" spans="1:9">
      <c r="A3461" s="8">
        <v>300000191</v>
      </c>
      <c r="B3461" s="8" t="s">
        <v>7916</v>
      </c>
      <c r="C3461" s="8" t="s">
        <v>4676</v>
      </c>
      <c r="D3461" s="8">
        <v>345297</v>
      </c>
      <c r="E3461" s="8">
        <v>300000191</v>
      </c>
      <c r="F3461" s="8">
        <v>0</v>
      </c>
      <c r="G3461" s="8">
        <v>0</v>
      </c>
      <c r="H3461" s="8">
        <v>0</v>
      </c>
      <c r="I3461" s="8" t="s">
        <v>7917</v>
      </c>
    </row>
    <row r="3462" spans="1:9">
      <c r="A3462" s="8">
        <v>300000190</v>
      </c>
      <c r="B3462" s="8" t="s">
        <v>7915</v>
      </c>
      <c r="C3462" s="8" t="s">
        <v>4676</v>
      </c>
      <c r="D3462" s="8">
        <v>676081</v>
      </c>
      <c r="E3462" s="8">
        <v>300000190</v>
      </c>
      <c r="F3462" s="8">
        <v>0</v>
      </c>
      <c r="G3462" s="8">
        <v>0</v>
      </c>
      <c r="H3462" s="8">
        <v>0</v>
      </c>
      <c r="I3462" s="8" t="s">
        <v>2055</v>
      </c>
    </row>
    <row r="3463" spans="1:9">
      <c r="A3463" s="8">
        <v>34540</v>
      </c>
      <c r="B3463" s="8" t="s">
        <v>8527</v>
      </c>
      <c r="C3463" s="8" t="s">
        <v>4676</v>
      </c>
      <c r="D3463" s="8">
        <v>8032</v>
      </c>
      <c r="E3463" s="8">
        <v>34540</v>
      </c>
      <c r="F3463" s="8">
        <v>0</v>
      </c>
      <c r="G3463" s="8">
        <v>0.56000000000000005</v>
      </c>
      <c r="H3463" s="8">
        <v>0</v>
      </c>
      <c r="I3463" s="8">
        <v>0</v>
      </c>
    </row>
    <row r="3464" spans="1:9">
      <c r="A3464" s="8">
        <v>34520</v>
      </c>
      <c r="B3464" s="8" t="s">
        <v>8506</v>
      </c>
      <c r="C3464" s="8" t="s">
        <v>8507</v>
      </c>
      <c r="D3464" s="8">
        <v>0</v>
      </c>
      <c r="E3464" s="8">
        <v>34520</v>
      </c>
      <c r="F3464" s="8">
        <v>0</v>
      </c>
      <c r="G3464" s="8">
        <v>3.74</v>
      </c>
      <c r="H3464" s="8">
        <v>0</v>
      </c>
      <c r="I3464" s="8">
        <v>0</v>
      </c>
    </row>
    <row r="3465" spans="1:9">
      <c r="A3465" s="8">
        <v>37001</v>
      </c>
      <c r="B3465" s="8" t="s">
        <v>8718</v>
      </c>
      <c r="C3465" s="8" t="s">
        <v>4676</v>
      </c>
      <c r="D3465" s="8">
        <v>1341288</v>
      </c>
      <c r="E3465" s="8">
        <v>37001</v>
      </c>
      <c r="F3465" s="8">
        <v>0</v>
      </c>
      <c r="G3465" s="8">
        <v>2.57</v>
      </c>
      <c r="H3465" s="8">
        <v>0</v>
      </c>
      <c r="I3465" s="8">
        <v>0</v>
      </c>
    </row>
    <row r="3466" spans="1:9" ht="28.5">
      <c r="A3466" s="8">
        <v>300000323</v>
      </c>
      <c r="B3466" s="35" t="s">
        <v>8057</v>
      </c>
      <c r="C3466" s="8" t="s">
        <v>4676</v>
      </c>
      <c r="D3466" s="8">
        <v>5091302454</v>
      </c>
      <c r="E3466" s="8">
        <v>300000323</v>
      </c>
      <c r="F3466" s="8">
        <v>0</v>
      </c>
      <c r="G3466" s="8">
        <v>0.02</v>
      </c>
      <c r="H3466" s="8">
        <v>0</v>
      </c>
      <c r="I3466" s="8" t="s">
        <v>8058</v>
      </c>
    </row>
    <row r="3467" spans="1:9">
      <c r="A3467" s="8">
        <v>37004</v>
      </c>
      <c r="B3467" s="8" t="s">
        <v>8721</v>
      </c>
      <c r="C3467" s="8" t="s">
        <v>4676</v>
      </c>
      <c r="D3467" s="8">
        <v>4002</v>
      </c>
      <c r="E3467" s="8">
        <v>37004</v>
      </c>
      <c r="F3467" s="8">
        <v>0</v>
      </c>
      <c r="G3467" s="8">
        <v>5.2</v>
      </c>
      <c r="H3467" s="8">
        <v>0</v>
      </c>
      <c r="I3467" s="8">
        <v>0</v>
      </c>
    </row>
    <row r="3468" spans="1:9">
      <c r="A3468" s="8">
        <v>37003</v>
      </c>
      <c r="B3468" s="8" t="s">
        <v>8720</v>
      </c>
      <c r="C3468" s="8" t="s">
        <v>4676</v>
      </c>
      <c r="D3468" s="8">
        <v>869941</v>
      </c>
      <c r="E3468" s="8">
        <v>37003</v>
      </c>
      <c r="F3468" s="8">
        <v>0</v>
      </c>
      <c r="G3468" s="8">
        <v>0.22</v>
      </c>
      <c r="H3468" s="8">
        <v>0</v>
      </c>
      <c r="I3468" s="8">
        <v>0</v>
      </c>
    </row>
    <row r="3469" spans="1:9">
      <c r="A3469" s="8">
        <v>37005</v>
      </c>
      <c r="B3469" s="8" t="s">
        <v>8722</v>
      </c>
      <c r="C3469" s="8" t="s">
        <v>4676</v>
      </c>
      <c r="D3469" s="8">
        <v>102872</v>
      </c>
      <c r="E3469" s="8">
        <v>37005</v>
      </c>
      <c r="F3469" s="8">
        <v>0</v>
      </c>
      <c r="G3469" s="8">
        <v>0.55000000000000004</v>
      </c>
      <c r="H3469" s="8">
        <v>0.55249999999999999</v>
      </c>
      <c r="I3469" s="8">
        <v>0</v>
      </c>
    </row>
    <row r="3470" spans="1:9">
      <c r="A3470" s="8">
        <v>37007</v>
      </c>
      <c r="B3470" s="8" t="s">
        <v>8724</v>
      </c>
      <c r="C3470" s="8" t="s">
        <v>4676</v>
      </c>
      <c r="D3470" s="8">
        <v>2408</v>
      </c>
      <c r="E3470" s="8">
        <v>37007</v>
      </c>
      <c r="F3470" s="8">
        <v>0</v>
      </c>
      <c r="G3470" s="8">
        <v>0.45</v>
      </c>
      <c r="H3470" s="8">
        <v>0</v>
      </c>
      <c r="I3470" s="8">
        <v>0</v>
      </c>
    </row>
    <row r="3471" spans="1:9">
      <c r="A3471" s="8">
        <v>37006</v>
      </c>
      <c r="B3471" s="8" t="s">
        <v>8723</v>
      </c>
      <c r="C3471" s="8" t="s">
        <v>4676</v>
      </c>
      <c r="D3471" s="8">
        <v>0</v>
      </c>
      <c r="E3471" s="8">
        <v>37006</v>
      </c>
      <c r="F3471" s="8">
        <v>0</v>
      </c>
      <c r="G3471" s="8">
        <v>0.27</v>
      </c>
      <c r="H3471" s="8">
        <v>0</v>
      </c>
      <c r="I3471" s="8">
        <v>0</v>
      </c>
    </row>
    <row r="3472" spans="1:9">
      <c r="A3472" s="8">
        <v>37008</v>
      </c>
      <c r="B3472" s="8" t="s">
        <v>8725</v>
      </c>
      <c r="C3472" s="8" t="s">
        <v>4676</v>
      </c>
      <c r="D3472" s="8">
        <v>0</v>
      </c>
      <c r="E3472" s="8">
        <v>37008</v>
      </c>
      <c r="F3472" s="8">
        <v>0</v>
      </c>
      <c r="G3472" s="8">
        <v>10.25</v>
      </c>
      <c r="H3472" s="8">
        <v>0</v>
      </c>
      <c r="I3472" s="8">
        <v>0</v>
      </c>
    </row>
    <row r="3473" spans="1:9">
      <c r="A3473" s="8">
        <v>37010</v>
      </c>
      <c r="B3473" s="8" t="s">
        <v>8727</v>
      </c>
      <c r="C3473" s="8" t="s">
        <v>8121</v>
      </c>
      <c r="D3473" s="8">
        <v>470368</v>
      </c>
      <c r="E3473" s="8">
        <v>37010</v>
      </c>
      <c r="F3473" s="8">
        <v>0</v>
      </c>
      <c r="G3473" s="8">
        <v>1</v>
      </c>
      <c r="H3473" s="8">
        <v>0</v>
      </c>
      <c r="I3473" s="8">
        <v>0</v>
      </c>
    </row>
    <row r="3474" spans="1:9">
      <c r="A3474" s="8">
        <v>300000167</v>
      </c>
      <c r="B3474" s="8" t="s">
        <v>7885</v>
      </c>
      <c r="C3474" s="8" t="s">
        <v>4676</v>
      </c>
      <c r="D3474" s="8">
        <v>0</v>
      </c>
      <c r="E3474" s="8">
        <v>300000167</v>
      </c>
      <c r="F3474" s="8">
        <v>0</v>
      </c>
      <c r="G3474" s="8">
        <v>2</v>
      </c>
      <c r="H3474" s="8">
        <v>0</v>
      </c>
      <c r="I3474" s="8">
        <v>0</v>
      </c>
    </row>
    <row r="3475" spans="1:9">
      <c r="A3475" s="8">
        <v>37009</v>
      </c>
      <c r="B3475" s="8" t="s">
        <v>8726</v>
      </c>
      <c r="C3475" s="8" t="s">
        <v>6990</v>
      </c>
      <c r="D3475" s="8">
        <v>0</v>
      </c>
      <c r="E3475" s="8">
        <v>37009</v>
      </c>
      <c r="F3475" s="8">
        <v>0</v>
      </c>
      <c r="G3475" s="8">
        <v>1.56</v>
      </c>
      <c r="H3475" s="8">
        <v>0</v>
      </c>
      <c r="I3475" s="8">
        <v>0</v>
      </c>
    </row>
    <row r="3476" spans="1:9">
      <c r="A3476" s="8">
        <v>37011</v>
      </c>
      <c r="B3476" s="8" t="s">
        <v>8728</v>
      </c>
      <c r="C3476" s="8" t="s">
        <v>4676</v>
      </c>
      <c r="D3476" s="8">
        <v>0</v>
      </c>
      <c r="E3476" s="8">
        <v>37011</v>
      </c>
      <c r="F3476" s="8">
        <v>0</v>
      </c>
      <c r="G3476" s="8">
        <v>8.1999999999999993</v>
      </c>
      <c r="H3476" s="8">
        <v>0</v>
      </c>
      <c r="I3476" s="8">
        <v>0</v>
      </c>
    </row>
    <row r="3477" spans="1:9">
      <c r="A3477" s="8">
        <v>37013</v>
      </c>
      <c r="B3477" s="8" t="s">
        <v>8730</v>
      </c>
      <c r="C3477" s="8" t="s">
        <v>4676</v>
      </c>
      <c r="D3477" s="8">
        <v>0</v>
      </c>
      <c r="E3477" s="8">
        <v>37013</v>
      </c>
      <c r="F3477" s="8">
        <v>0</v>
      </c>
      <c r="G3477" s="8">
        <v>111</v>
      </c>
      <c r="H3477" s="8">
        <v>0</v>
      </c>
      <c r="I3477" s="8">
        <v>0</v>
      </c>
    </row>
    <row r="3478" spans="1:9">
      <c r="A3478" s="8">
        <v>37014</v>
      </c>
      <c r="B3478" s="8" t="s">
        <v>8731</v>
      </c>
      <c r="C3478" s="8" t="s">
        <v>6076</v>
      </c>
      <c r="D3478" s="8">
        <v>0</v>
      </c>
      <c r="E3478" s="8">
        <v>37014</v>
      </c>
      <c r="F3478" s="8">
        <v>0</v>
      </c>
      <c r="G3478" s="8">
        <v>31.3</v>
      </c>
      <c r="H3478" s="8">
        <v>0</v>
      </c>
      <c r="I3478" s="8">
        <v>0</v>
      </c>
    </row>
    <row r="3479" spans="1:9">
      <c r="A3479" s="8">
        <v>37015</v>
      </c>
      <c r="B3479" s="8" t="s">
        <v>8732</v>
      </c>
      <c r="C3479" s="8" t="s">
        <v>6990</v>
      </c>
      <c r="D3479" s="8">
        <v>0</v>
      </c>
      <c r="E3479" s="8">
        <v>37015</v>
      </c>
      <c r="F3479" s="8">
        <v>0</v>
      </c>
      <c r="G3479" s="8">
        <v>22.27</v>
      </c>
      <c r="H3479" s="8">
        <v>0</v>
      </c>
      <c r="I3479" s="8">
        <v>0</v>
      </c>
    </row>
    <row r="3480" spans="1:9">
      <c r="A3480" s="8">
        <v>37019</v>
      </c>
      <c r="B3480" s="8" t="s">
        <v>8734</v>
      </c>
      <c r="C3480" s="8" t="s">
        <v>4676</v>
      </c>
      <c r="D3480" s="8" t="s">
        <v>8735</v>
      </c>
      <c r="E3480" s="8">
        <v>37019</v>
      </c>
      <c r="F3480" s="8">
        <v>0</v>
      </c>
      <c r="G3480" s="8">
        <v>35.4</v>
      </c>
      <c r="H3480" s="8">
        <v>0</v>
      </c>
      <c r="I3480" s="8">
        <v>0</v>
      </c>
    </row>
    <row r="3481" spans="1:9">
      <c r="A3481" s="8">
        <v>300000332</v>
      </c>
      <c r="B3481" s="8" t="s">
        <v>8067</v>
      </c>
      <c r="C3481" s="8" t="s">
        <v>4676</v>
      </c>
      <c r="D3481" s="8">
        <v>83199808</v>
      </c>
      <c r="E3481" s="8">
        <v>300000332</v>
      </c>
      <c r="F3481" s="8">
        <v>0</v>
      </c>
      <c r="G3481" s="8">
        <v>30.2</v>
      </c>
      <c r="H3481" s="8">
        <v>0</v>
      </c>
      <c r="I3481" s="8">
        <v>0</v>
      </c>
    </row>
    <row r="3482" spans="1:9">
      <c r="A3482" s="8">
        <v>37020</v>
      </c>
      <c r="B3482" s="8" t="s">
        <v>8736</v>
      </c>
      <c r="C3482" s="8" t="s">
        <v>4676</v>
      </c>
      <c r="D3482" s="8">
        <v>0</v>
      </c>
      <c r="E3482" s="8">
        <v>37020</v>
      </c>
      <c r="F3482" s="8">
        <v>0</v>
      </c>
      <c r="G3482" s="8">
        <v>58.84</v>
      </c>
      <c r="H3482" s="8">
        <v>0</v>
      </c>
      <c r="I3482" s="8">
        <v>0</v>
      </c>
    </row>
    <row r="3483" spans="1:9">
      <c r="A3483" s="8" t="s">
        <v>1916</v>
      </c>
      <c r="B3483" s="8" t="s">
        <v>1917</v>
      </c>
      <c r="C3483" s="8" t="s">
        <v>4676</v>
      </c>
      <c r="D3483" s="8">
        <v>3031</v>
      </c>
      <c r="E3483" s="8" t="s">
        <v>1916</v>
      </c>
      <c r="F3483" s="8">
        <v>0</v>
      </c>
      <c r="G3483" s="8">
        <v>26.48</v>
      </c>
      <c r="H3483" s="8">
        <v>29.6</v>
      </c>
      <c r="I3483" s="8">
        <v>0</v>
      </c>
    </row>
    <row r="3484" spans="1:9">
      <c r="A3484" s="8">
        <v>300000113</v>
      </c>
      <c r="B3484" s="8" t="s">
        <v>7807</v>
      </c>
      <c r="C3484" s="8" t="s">
        <v>4676</v>
      </c>
      <c r="D3484" s="8">
        <v>199099</v>
      </c>
      <c r="E3484" s="8">
        <v>300000113</v>
      </c>
      <c r="F3484" s="8">
        <v>0</v>
      </c>
      <c r="G3484" s="8">
        <v>1</v>
      </c>
      <c r="H3484" s="8">
        <v>0</v>
      </c>
      <c r="I3484" s="8" t="s">
        <v>6980</v>
      </c>
    </row>
    <row r="3485" spans="1:9">
      <c r="A3485" s="8">
        <v>37022</v>
      </c>
      <c r="B3485" s="8" t="s">
        <v>8738</v>
      </c>
      <c r="C3485" s="8" t="s">
        <v>6076</v>
      </c>
      <c r="D3485" s="8">
        <v>0</v>
      </c>
      <c r="E3485" s="8">
        <v>37022</v>
      </c>
      <c r="F3485" s="8">
        <v>0</v>
      </c>
      <c r="G3485" s="8">
        <v>14</v>
      </c>
      <c r="H3485" s="8">
        <v>0</v>
      </c>
      <c r="I3485" s="8">
        <v>0</v>
      </c>
    </row>
    <row r="3486" spans="1:9">
      <c r="A3486" s="8">
        <v>37021</v>
      </c>
      <c r="B3486" s="8" t="s">
        <v>8737</v>
      </c>
      <c r="C3486" s="8" t="s">
        <v>4676</v>
      </c>
      <c r="D3486" s="8">
        <v>0</v>
      </c>
      <c r="E3486" s="8">
        <v>37021</v>
      </c>
      <c r="F3486" s="8">
        <v>0</v>
      </c>
      <c r="G3486" s="8">
        <v>26.4</v>
      </c>
      <c r="H3486" s="8">
        <v>0</v>
      </c>
      <c r="I3486" s="8">
        <v>0</v>
      </c>
    </row>
    <row r="3487" spans="1:9">
      <c r="A3487" s="8">
        <v>300000017</v>
      </c>
      <c r="B3487" s="8" t="s">
        <v>7705</v>
      </c>
      <c r="C3487" s="8" t="s">
        <v>4676</v>
      </c>
      <c r="D3487" s="8">
        <v>49</v>
      </c>
      <c r="E3487" s="8">
        <v>300000017</v>
      </c>
      <c r="F3487" s="8">
        <v>0</v>
      </c>
      <c r="G3487" s="8">
        <v>0</v>
      </c>
      <c r="H3487" s="8">
        <v>0</v>
      </c>
      <c r="I3487" s="8" t="s">
        <v>6926</v>
      </c>
    </row>
    <row r="3488" spans="1:9">
      <c r="A3488" s="8">
        <v>300000016</v>
      </c>
      <c r="B3488" s="8" t="s">
        <v>7704</v>
      </c>
      <c r="C3488" s="8" t="s">
        <v>4676</v>
      </c>
      <c r="D3488" s="8">
        <v>48</v>
      </c>
      <c r="E3488" s="8">
        <v>300000016</v>
      </c>
      <c r="F3488" s="8">
        <v>0</v>
      </c>
      <c r="G3488" s="8">
        <v>0</v>
      </c>
      <c r="H3488" s="8">
        <v>0</v>
      </c>
      <c r="I3488" s="8">
        <v>0</v>
      </c>
    </row>
    <row r="3489" spans="1:9">
      <c r="A3489" s="8">
        <v>37023</v>
      </c>
      <c r="B3489" s="8" t="s">
        <v>8739</v>
      </c>
      <c r="C3489" s="8" t="s">
        <v>6990</v>
      </c>
      <c r="D3489" s="8">
        <v>0</v>
      </c>
      <c r="E3489" s="8">
        <v>37023</v>
      </c>
      <c r="F3489" s="8">
        <v>0</v>
      </c>
      <c r="G3489" s="8">
        <v>0.15</v>
      </c>
      <c r="H3489" s="8">
        <v>0.14754</v>
      </c>
      <c r="I3489" s="8">
        <v>0</v>
      </c>
    </row>
    <row r="3490" spans="1:9">
      <c r="A3490" s="8">
        <v>300000015</v>
      </c>
      <c r="B3490" s="8" t="s">
        <v>7703</v>
      </c>
      <c r="C3490" s="8" t="s">
        <v>4676</v>
      </c>
      <c r="D3490" s="8">
        <v>5233</v>
      </c>
      <c r="E3490" s="8">
        <v>300000015</v>
      </c>
      <c r="F3490" s="8">
        <v>0</v>
      </c>
      <c r="G3490" s="8">
        <v>0.18</v>
      </c>
      <c r="H3490" s="8">
        <v>0.17874999999999999</v>
      </c>
      <c r="I3490" s="8" t="s">
        <v>6924</v>
      </c>
    </row>
    <row r="3491" spans="1:9">
      <c r="A3491" s="8">
        <v>37025</v>
      </c>
      <c r="B3491" s="8" t="s">
        <v>8741</v>
      </c>
      <c r="C3491" s="8" t="s">
        <v>4676</v>
      </c>
      <c r="D3491" s="8">
        <v>0</v>
      </c>
      <c r="E3491" s="8">
        <v>37025</v>
      </c>
      <c r="F3491" s="8">
        <v>0</v>
      </c>
      <c r="G3491" s="8">
        <v>0.56999999999999995</v>
      </c>
      <c r="H3491" s="8">
        <v>0</v>
      </c>
      <c r="I3491" s="8">
        <v>0</v>
      </c>
    </row>
    <row r="3492" spans="1:9">
      <c r="A3492" s="8">
        <v>30010</v>
      </c>
      <c r="B3492" s="8" t="s">
        <v>8127</v>
      </c>
      <c r="C3492" s="8" t="s">
        <v>7707</v>
      </c>
      <c r="D3492" s="8">
        <v>68553</v>
      </c>
      <c r="E3492" s="8">
        <v>30010</v>
      </c>
      <c r="F3492" s="8">
        <v>0</v>
      </c>
      <c r="G3492" s="8">
        <v>1.1000000000000001</v>
      </c>
      <c r="H3492" s="8">
        <v>1.1000000000000001</v>
      </c>
      <c r="I3492" s="8">
        <v>0</v>
      </c>
    </row>
    <row r="3493" spans="1:9">
      <c r="A3493" s="8">
        <v>300000338</v>
      </c>
      <c r="B3493" s="8" t="s">
        <v>8073</v>
      </c>
      <c r="C3493" s="8" t="s">
        <v>4676</v>
      </c>
      <c r="D3493" s="8">
        <v>572628</v>
      </c>
      <c r="E3493" s="8">
        <v>300000338</v>
      </c>
      <c r="F3493" s="8">
        <v>0</v>
      </c>
      <c r="G3493" s="8">
        <v>0</v>
      </c>
      <c r="H3493" s="8">
        <v>0</v>
      </c>
      <c r="I3493" s="8" t="s">
        <v>7917</v>
      </c>
    </row>
    <row r="3494" spans="1:9">
      <c r="A3494" s="8">
        <v>38001</v>
      </c>
      <c r="B3494" s="8" t="s">
        <v>8753</v>
      </c>
      <c r="C3494" s="8" t="s">
        <v>4676</v>
      </c>
      <c r="D3494" s="8">
        <v>0</v>
      </c>
      <c r="E3494" s="8">
        <v>38001</v>
      </c>
      <c r="F3494" s="8">
        <v>0</v>
      </c>
      <c r="G3494" s="8">
        <v>108</v>
      </c>
      <c r="H3494" s="8">
        <v>0</v>
      </c>
      <c r="I3494" s="8">
        <v>0</v>
      </c>
    </row>
    <row r="3495" spans="1:9">
      <c r="A3495" s="8">
        <v>37026</v>
      </c>
      <c r="B3495" s="8" t="s">
        <v>8742</v>
      </c>
      <c r="C3495" s="8" t="s">
        <v>4676</v>
      </c>
      <c r="D3495" s="8">
        <v>827</v>
      </c>
      <c r="E3495" s="8">
        <v>37026</v>
      </c>
      <c r="F3495" s="8">
        <v>0</v>
      </c>
      <c r="G3495" s="8">
        <v>0.46</v>
      </c>
      <c r="H3495" s="8">
        <v>0</v>
      </c>
      <c r="I3495" s="8">
        <v>0</v>
      </c>
    </row>
    <row r="3496" spans="1:9">
      <c r="A3496" s="8">
        <v>300000084</v>
      </c>
      <c r="B3496" s="8" t="s">
        <v>7775</v>
      </c>
      <c r="C3496" s="8" t="s">
        <v>4676</v>
      </c>
      <c r="D3496" s="8">
        <v>0</v>
      </c>
      <c r="E3496" s="8">
        <v>300000084</v>
      </c>
      <c r="F3496" s="8">
        <v>0</v>
      </c>
      <c r="G3496" s="8">
        <v>0</v>
      </c>
      <c r="H3496" s="8">
        <v>0</v>
      </c>
      <c r="I3496" s="8" t="s">
        <v>6924</v>
      </c>
    </row>
    <row r="3497" spans="1:9">
      <c r="A3497" s="8">
        <v>300000176</v>
      </c>
      <c r="B3497" s="8" t="s">
        <v>7896</v>
      </c>
      <c r="C3497" s="8" t="s">
        <v>4676</v>
      </c>
      <c r="D3497" s="8">
        <v>4070210</v>
      </c>
      <c r="E3497" s="8">
        <v>300000176</v>
      </c>
      <c r="F3497" s="8">
        <v>0</v>
      </c>
      <c r="G3497" s="8">
        <v>0</v>
      </c>
      <c r="H3497" s="8">
        <v>0</v>
      </c>
      <c r="I3497" s="8" t="s">
        <v>7897</v>
      </c>
    </row>
    <row r="3498" spans="1:9">
      <c r="A3498" s="8">
        <v>300000085</v>
      </c>
      <c r="B3498" s="8" t="s">
        <v>7776</v>
      </c>
      <c r="C3498" s="8" t="s">
        <v>4676</v>
      </c>
      <c r="D3498" s="8">
        <v>0</v>
      </c>
      <c r="E3498" s="8">
        <v>300000085</v>
      </c>
      <c r="F3498" s="8">
        <v>0</v>
      </c>
      <c r="G3498" s="8">
        <v>0</v>
      </c>
      <c r="H3498" s="8">
        <v>0</v>
      </c>
      <c r="I3498" s="8" t="s">
        <v>6924</v>
      </c>
    </row>
    <row r="3499" spans="1:9">
      <c r="A3499" s="8">
        <v>30106</v>
      </c>
      <c r="B3499" s="8" t="s">
        <v>8152</v>
      </c>
      <c r="C3499" s="8" t="s">
        <v>4676</v>
      </c>
      <c r="D3499" s="8">
        <v>0</v>
      </c>
      <c r="E3499" s="8">
        <v>30106</v>
      </c>
      <c r="F3499" s="8">
        <v>0</v>
      </c>
      <c r="G3499" s="8">
        <v>1.21</v>
      </c>
      <c r="H3499" s="8">
        <v>1.2141</v>
      </c>
      <c r="I3499" s="8">
        <v>0</v>
      </c>
    </row>
    <row r="3500" spans="1:9" ht="28.5">
      <c r="A3500" s="8">
        <v>300000088</v>
      </c>
      <c r="B3500" s="35" t="s">
        <v>7779</v>
      </c>
      <c r="C3500" s="8" t="s">
        <v>4676</v>
      </c>
      <c r="D3500" s="8">
        <v>0</v>
      </c>
      <c r="E3500" s="8">
        <v>300000088</v>
      </c>
      <c r="F3500" s="8">
        <v>0</v>
      </c>
      <c r="G3500" s="8">
        <v>0</v>
      </c>
      <c r="H3500" s="8">
        <v>0</v>
      </c>
      <c r="I3500" s="8" t="s">
        <v>6924</v>
      </c>
    </row>
    <row r="3501" spans="1:9" ht="28.5">
      <c r="A3501" s="8">
        <v>300000086</v>
      </c>
      <c r="B3501" s="35" t="s">
        <v>7777</v>
      </c>
      <c r="C3501" s="8" t="s">
        <v>4676</v>
      </c>
      <c r="D3501" s="8">
        <v>0</v>
      </c>
      <c r="E3501" s="8">
        <v>300000086</v>
      </c>
      <c r="F3501" s="8">
        <v>0</v>
      </c>
      <c r="G3501" s="8">
        <v>0</v>
      </c>
      <c r="H3501" s="8">
        <v>0</v>
      </c>
      <c r="I3501" s="8" t="s">
        <v>6924</v>
      </c>
    </row>
    <row r="3502" spans="1:9" ht="28.5">
      <c r="A3502" s="8">
        <v>300000092</v>
      </c>
      <c r="B3502" s="35" t="s">
        <v>7783</v>
      </c>
      <c r="C3502" s="8" t="s">
        <v>4676</v>
      </c>
      <c r="D3502" s="8">
        <v>0</v>
      </c>
      <c r="E3502" s="8">
        <v>300000092</v>
      </c>
      <c r="F3502" s="8">
        <v>0</v>
      </c>
      <c r="G3502" s="8">
        <v>0</v>
      </c>
      <c r="H3502" s="8">
        <v>0</v>
      </c>
      <c r="I3502" s="8" t="s">
        <v>6924</v>
      </c>
    </row>
    <row r="3503" spans="1:9">
      <c r="A3503" s="8">
        <v>30027</v>
      </c>
      <c r="B3503" s="35" t="s">
        <v>8142</v>
      </c>
      <c r="C3503" s="8" t="s">
        <v>4676</v>
      </c>
      <c r="D3503" s="8">
        <v>8001198426</v>
      </c>
      <c r="E3503" s="8">
        <v>30027</v>
      </c>
      <c r="F3503" s="8">
        <v>0</v>
      </c>
      <c r="G3503" s="8">
        <v>0</v>
      </c>
      <c r="H3503" s="8">
        <v>1.35E-2</v>
      </c>
      <c r="I3503" s="8" t="s">
        <v>7910</v>
      </c>
    </row>
    <row r="3504" spans="1:9">
      <c r="A3504" s="8">
        <v>30140</v>
      </c>
      <c r="B3504" s="35" t="s">
        <v>8173</v>
      </c>
      <c r="C3504" s="8" t="s">
        <v>6076</v>
      </c>
      <c r="D3504" s="8" t="s">
        <v>8174</v>
      </c>
      <c r="E3504" s="8">
        <v>30140</v>
      </c>
      <c r="F3504" s="8">
        <v>0</v>
      </c>
      <c r="G3504" s="8">
        <v>2.5</v>
      </c>
      <c r="H3504" s="8">
        <v>0</v>
      </c>
      <c r="I3504" s="8">
        <v>0</v>
      </c>
    </row>
    <row r="3505" spans="1:9">
      <c r="A3505" s="8">
        <v>300000171</v>
      </c>
      <c r="B3505" s="35" t="s">
        <v>7890</v>
      </c>
      <c r="C3505" s="8" t="s">
        <v>7891</v>
      </c>
      <c r="D3505" s="8">
        <v>140676</v>
      </c>
      <c r="E3505" s="8">
        <v>300000171</v>
      </c>
      <c r="F3505" s="8">
        <v>0</v>
      </c>
      <c r="G3505" s="8">
        <v>0.08</v>
      </c>
      <c r="H3505" s="8">
        <v>0</v>
      </c>
      <c r="I3505" s="8">
        <v>0</v>
      </c>
    </row>
    <row r="3506" spans="1:9">
      <c r="A3506" s="8">
        <v>300000094</v>
      </c>
      <c r="B3506" s="8" t="s">
        <v>7785</v>
      </c>
      <c r="C3506" s="8" t="s">
        <v>4676</v>
      </c>
      <c r="D3506" s="8">
        <v>19780030</v>
      </c>
      <c r="E3506" s="8">
        <v>300000094</v>
      </c>
      <c r="F3506" s="8">
        <v>0</v>
      </c>
      <c r="G3506" s="8">
        <v>0.01</v>
      </c>
      <c r="H3506" s="8">
        <v>0</v>
      </c>
      <c r="I3506" s="8">
        <v>0</v>
      </c>
    </row>
    <row r="3507" spans="1:9">
      <c r="A3507" s="8">
        <v>300000342</v>
      </c>
      <c r="B3507" s="8" t="s">
        <v>8077</v>
      </c>
      <c r="C3507" s="8" t="s">
        <v>4676</v>
      </c>
      <c r="D3507" s="8">
        <v>79748716000</v>
      </c>
      <c r="E3507" s="8">
        <v>300000342</v>
      </c>
      <c r="F3507" s="8">
        <v>0</v>
      </c>
      <c r="G3507" s="8">
        <v>0.21</v>
      </c>
      <c r="H3507" s="8">
        <v>0</v>
      </c>
      <c r="I3507" s="8">
        <v>0</v>
      </c>
    </row>
    <row r="3508" spans="1:9">
      <c r="A3508" s="8">
        <v>300000339</v>
      </c>
      <c r="B3508" s="8" t="s">
        <v>8074</v>
      </c>
      <c r="C3508" s="8" t="s">
        <v>6076</v>
      </c>
      <c r="D3508" s="8">
        <v>80857</v>
      </c>
      <c r="E3508" s="8">
        <v>300000339</v>
      </c>
      <c r="F3508" s="8">
        <v>0</v>
      </c>
      <c r="G3508" s="8">
        <v>2.4500000000000002</v>
      </c>
      <c r="H3508" s="8">
        <v>0</v>
      </c>
      <c r="I3508" s="8">
        <v>0</v>
      </c>
    </row>
    <row r="3509" spans="1:9">
      <c r="A3509" s="8">
        <v>30122</v>
      </c>
      <c r="B3509" s="8" t="s">
        <v>8158</v>
      </c>
      <c r="C3509" s="8" t="s">
        <v>4676</v>
      </c>
      <c r="D3509" s="8">
        <v>0</v>
      </c>
      <c r="E3509" s="8">
        <v>30122</v>
      </c>
      <c r="F3509" s="8">
        <v>0</v>
      </c>
      <c r="G3509" s="8">
        <v>0.21</v>
      </c>
      <c r="H3509" s="8">
        <v>0</v>
      </c>
      <c r="I3509" s="8">
        <v>0</v>
      </c>
    </row>
    <row r="3510" spans="1:9" ht="28.5">
      <c r="A3510" s="8">
        <v>30105</v>
      </c>
      <c r="B3510" s="35" t="s">
        <v>8151</v>
      </c>
      <c r="C3510" s="8" t="s">
        <v>4676</v>
      </c>
      <c r="D3510" s="8">
        <v>0</v>
      </c>
      <c r="E3510" s="8">
        <v>30105</v>
      </c>
      <c r="F3510" s="8">
        <v>0</v>
      </c>
      <c r="G3510" s="8">
        <v>0.51</v>
      </c>
      <c r="H3510" s="8">
        <v>0.39900000000000002</v>
      </c>
      <c r="I3510" s="8">
        <v>0</v>
      </c>
    </row>
    <row r="3511" spans="1:9">
      <c r="A3511" s="8">
        <v>37024</v>
      </c>
      <c r="B3511" s="8" t="s">
        <v>8740</v>
      </c>
      <c r="C3511" s="8" t="s">
        <v>4676</v>
      </c>
      <c r="D3511" s="8">
        <v>0</v>
      </c>
      <c r="E3511" s="8">
        <v>37024</v>
      </c>
      <c r="F3511" s="8">
        <v>0</v>
      </c>
      <c r="G3511" s="8">
        <v>0.28999999999999998</v>
      </c>
      <c r="H3511" s="8">
        <v>0</v>
      </c>
      <c r="I3511" s="8">
        <v>0</v>
      </c>
    </row>
    <row r="3512" spans="1:9">
      <c r="A3512" s="8">
        <v>300000102</v>
      </c>
      <c r="B3512" s="8" t="s">
        <v>7793</v>
      </c>
      <c r="C3512" s="8" t="s">
        <v>4676</v>
      </c>
      <c r="D3512" s="8">
        <v>0</v>
      </c>
      <c r="E3512" s="8">
        <v>300000102</v>
      </c>
      <c r="F3512" s="8">
        <v>0</v>
      </c>
      <c r="G3512" s="8">
        <v>0.01</v>
      </c>
      <c r="H3512" s="8">
        <v>0</v>
      </c>
      <c r="I3512" s="8">
        <v>0</v>
      </c>
    </row>
    <row r="3513" spans="1:9">
      <c r="A3513" s="8">
        <v>300000103</v>
      </c>
      <c r="B3513" s="8" t="s">
        <v>7794</v>
      </c>
      <c r="C3513" s="8" t="s">
        <v>4676</v>
      </c>
      <c r="D3513" s="8">
        <v>0</v>
      </c>
      <c r="E3513" s="8">
        <v>300000103</v>
      </c>
      <c r="F3513" s="8">
        <v>0</v>
      </c>
      <c r="G3513" s="8">
        <v>0.01</v>
      </c>
      <c r="H3513" s="8">
        <v>0</v>
      </c>
      <c r="I3513" s="8">
        <v>0</v>
      </c>
    </row>
    <row r="3514" spans="1:9">
      <c r="A3514" s="8">
        <v>37018</v>
      </c>
      <c r="B3514" s="8" t="s">
        <v>8733</v>
      </c>
      <c r="C3514" s="8" t="s">
        <v>4676</v>
      </c>
      <c r="D3514" s="8">
        <v>0</v>
      </c>
      <c r="E3514" s="8">
        <v>37018</v>
      </c>
      <c r="F3514" s="8">
        <v>0</v>
      </c>
      <c r="G3514" s="8">
        <v>10.17</v>
      </c>
      <c r="H3514" s="8">
        <v>0</v>
      </c>
      <c r="I3514" s="8">
        <v>0</v>
      </c>
    </row>
    <row r="3515" spans="1:9">
      <c r="A3515" s="8">
        <v>37012</v>
      </c>
      <c r="B3515" s="35" t="s">
        <v>8729</v>
      </c>
      <c r="C3515" s="8" t="s">
        <v>4676</v>
      </c>
      <c r="D3515" s="8">
        <v>0</v>
      </c>
      <c r="E3515" s="8">
        <v>37012</v>
      </c>
      <c r="F3515" s="8">
        <v>0</v>
      </c>
      <c r="G3515" s="8">
        <v>141</v>
      </c>
      <c r="H3515" s="8">
        <v>0</v>
      </c>
      <c r="I3515" s="8">
        <v>0</v>
      </c>
    </row>
    <row r="3516" spans="1:9">
      <c r="A3516" s="8">
        <v>30123</v>
      </c>
      <c r="B3516" s="8" t="s">
        <v>8159</v>
      </c>
      <c r="C3516" s="8" t="s">
        <v>4676</v>
      </c>
      <c r="D3516" s="8">
        <v>0</v>
      </c>
      <c r="E3516" s="8">
        <v>30123</v>
      </c>
      <c r="F3516" s="8">
        <v>0</v>
      </c>
      <c r="G3516" s="8">
        <v>0</v>
      </c>
      <c r="H3516" s="8">
        <v>0</v>
      </c>
      <c r="I3516" s="8">
        <v>0</v>
      </c>
    </row>
    <row r="3517" spans="1:9">
      <c r="A3517" s="8">
        <v>36003</v>
      </c>
      <c r="B3517" s="35" t="s">
        <v>8717</v>
      </c>
      <c r="C3517" s="8" t="s">
        <v>6990</v>
      </c>
      <c r="D3517" s="8">
        <v>0</v>
      </c>
      <c r="E3517" s="8">
        <v>36003</v>
      </c>
      <c r="F3517" s="8">
        <v>0</v>
      </c>
      <c r="G3517" s="8">
        <v>0.99</v>
      </c>
      <c r="H3517" s="8">
        <v>0</v>
      </c>
      <c r="I3517" s="8">
        <v>0</v>
      </c>
    </row>
    <row r="3518" spans="1:9">
      <c r="A3518" s="8">
        <v>300000108</v>
      </c>
      <c r="B3518" s="8" t="s">
        <v>7799</v>
      </c>
      <c r="C3518" s="8" t="s">
        <v>4676</v>
      </c>
      <c r="D3518" s="8" t="s">
        <v>7800</v>
      </c>
      <c r="E3518" s="8">
        <v>300000108</v>
      </c>
      <c r="F3518" s="8">
        <v>0</v>
      </c>
      <c r="G3518" s="8">
        <v>1.3</v>
      </c>
      <c r="H3518" s="8">
        <v>0</v>
      </c>
      <c r="I3518" s="8">
        <v>0</v>
      </c>
    </row>
    <row r="3519" spans="1:9">
      <c r="A3519" s="8">
        <v>34532</v>
      </c>
      <c r="B3519" s="35" t="s">
        <v>8518</v>
      </c>
      <c r="C3519" s="8" t="s">
        <v>4676</v>
      </c>
      <c r="D3519" s="8">
        <v>100126</v>
      </c>
      <c r="E3519" s="8">
        <v>34532</v>
      </c>
      <c r="F3519" s="8">
        <v>0</v>
      </c>
      <c r="G3519" s="8">
        <v>5.27</v>
      </c>
      <c r="H3519" s="8">
        <v>5.27</v>
      </c>
      <c r="I3519" s="8">
        <v>0</v>
      </c>
    </row>
    <row r="3520" spans="1:9">
      <c r="A3520" s="8">
        <v>34531</v>
      </c>
      <c r="B3520" s="35" t="s">
        <v>8517</v>
      </c>
      <c r="C3520" s="8" t="s">
        <v>4676</v>
      </c>
      <c r="D3520" s="8">
        <v>100391</v>
      </c>
      <c r="E3520" s="8">
        <v>34531</v>
      </c>
      <c r="F3520" s="8">
        <v>0</v>
      </c>
      <c r="G3520" s="8">
        <v>17.59</v>
      </c>
      <c r="H3520" s="8">
        <v>0</v>
      </c>
      <c r="I3520" s="8">
        <v>0</v>
      </c>
    </row>
    <row r="3521" spans="1:9">
      <c r="A3521" s="8">
        <v>300000395</v>
      </c>
      <c r="B3521" s="8" t="s">
        <v>14011</v>
      </c>
      <c r="C3521" s="8" t="s">
        <v>4676</v>
      </c>
      <c r="D3521" s="8">
        <v>0</v>
      </c>
      <c r="E3521" s="8">
        <v>300000395</v>
      </c>
      <c r="F3521" s="8">
        <v>0</v>
      </c>
      <c r="G3521" s="8">
        <v>0</v>
      </c>
      <c r="H3521" s="8">
        <v>0</v>
      </c>
      <c r="I3521" s="8">
        <v>0</v>
      </c>
    </row>
    <row r="3522" spans="1:9">
      <c r="A3522" s="8">
        <v>34529</v>
      </c>
      <c r="B3522" s="35" t="s">
        <v>8515</v>
      </c>
      <c r="C3522" s="8" t="s">
        <v>4676</v>
      </c>
      <c r="D3522" s="8">
        <v>0</v>
      </c>
      <c r="E3522" s="8">
        <v>34529</v>
      </c>
      <c r="F3522" s="8">
        <v>0</v>
      </c>
      <c r="G3522" s="8">
        <v>3.61</v>
      </c>
      <c r="H3522" s="8">
        <v>0</v>
      </c>
      <c r="I3522" s="8">
        <v>0</v>
      </c>
    </row>
    <row r="3523" spans="1:9">
      <c r="A3523" s="8">
        <v>34524</v>
      </c>
      <c r="B3523" s="35" t="s">
        <v>8511</v>
      </c>
      <c r="C3523" s="8" t="s">
        <v>4676</v>
      </c>
      <c r="D3523" s="8">
        <v>0</v>
      </c>
      <c r="E3523" s="8">
        <v>34524</v>
      </c>
      <c r="F3523" s="8">
        <v>0</v>
      </c>
      <c r="G3523" s="8">
        <v>40.89</v>
      </c>
      <c r="H3523" s="8">
        <v>0</v>
      </c>
      <c r="I3523" s="8">
        <v>0</v>
      </c>
    </row>
    <row r="3524" spans="1:9">
      <c r="A3524" s="8">
        <v>34522</v>
      </c>
      <c r="B3524" s="8" t="s">
        <v>8509</v>
      </c>
      <c r="C3524" s="8" t="s">
        <v>6076</v>
      </c>
      <c r="D3524" s="8">
        <v>5084</v>
      </c>
      <c r="E3524" s="8">
        <v>34522</v>
      </c>
      <c r="F3524" s="8">
        <v>0</v>
      </c>
      <c r="G3524" s="8">
        <v>1.63</v>
      </c>
      <c r="H3524" s="8">
        <v>0</v>
      </c>
      <c r="I3524" s="8">
        <v>0</v>
      </c>
    </row>
    <row r="3525" spans="1:9">
      <c r="A3525" s="8">
        <v>34521</v>
      </c>
      <c r="B3525" s="35" t="s">
        <v>14012</v>
      </c>
      <c r="C3525" s="8" t="s">
        <v>4676</v>
      </c>
      <c r="D3525" s="8" t="s">
        <v>8508</v>
      </c>
      <c r="E3525" s="8">
        <v>34521</v>
      </c>
      <c r="F3525" s="8">
        <v>0</v>
      </c>
      <c r="G3525" s="8">
        <v>0.71</v>
      </c>
      <c r="H3525" s="8">
        <v>0</v>
      </c>
      <c r="I3525" s="8" t="s">
        <v>6924</v>
      </c>
    </row>
    <row r="3526" spans="1:9">
      <c r="A3526" s="8" t="s">
        <v>1926</v>
      </c>
      <c r="B3526" s="35" t="s">
        <v>1927</v>
      </c>
      <c r="C3526" s="8" t="s">
        <v>4676</v>
      </c>
      <c r="D3526" s="8">
        <v>0</v>
      </c>
      <c r="E3526" s="8" t="s">
        <v>1926</v>
      </c>
      <c r="F3526" s="8">
        <v>0</v>
      </c>
      <c r="G3526" s="8">
        <v>0</v>
      </c>
      <c r="H3526" s="8">
        <v>0</v>
      </c>
      <c r="I3526" s="8">
        <v>0</v>
      </c>
    </row>
    <row r="3527" spans="1:9">
      <c r="A3527" s="8">
        <v>30025</v>
      </c>
      <c r="B3527" s="35" t="s">
        <v>8140</v>
      </c>
      <c r="C3527" s="8" t="s">
        <v>4676</v>
      </c>
      <c r="D3527" s="8">
        <v>5090000015</v>
      </c>
      <c r="E3527" s="8">
        <v>30025</v>
      </c>
      <c r="F3527" s="8">
        <v>0</v>
      </c>
      <c r="G3527" s="8">
        <v>0</v>
      </c>
      <c r="H3527" s="8">
        <v>0</v>
      </c>
      <c r="I3527" s="8" t="s">
        <v>7910</v>
      </c>
    </row>
    <row r="3528" spans="1:9">
      <c r="A3528" s="8">
        <v>34519</v>
      </c>
      <c r="B3528" s="8" t="s">
        <v>8505</v>
      </c>
      <c r="C3528" s="8" t="s">
        <v>4676</v>
      </c>
      <c r="D3528" s="8">
        <v>27315</v>
      </c>
      <c r="E3528" s="8">
        <v>34519</v>
      </c>
      <c r="F3528" s="8">
        <v>0</v>
      </c>
      <c r="G3528" s="8">
        <v>5.34</v>
      </c>
      <c r="H3528" s="8">
        <v>0</v>
      </c>
      <c r="I3528" s="8">
        <v>0</v>
      </c>
    </row>
    <row r="3529" spans="1:9">
      <c r="A3529" s="8">
        <v>300000018</v>
      </c>
      <c r="B3529" s="8" t="s">
        <v>7706</v>
      </c>
      <c r="C3529" s="8" t="s">
        <v>7707</v>
      </c>
      <c r="D3529" s="8">
        <v>0</v>
      </c>
      <c r="E3529" s="8">
        <v>300000018</v>
      </c>
      <c r="F3529" s="8">
        <v>0</v>
      </c>
      <c r="G3529" s="8">
        <v>0</v>
      </c>
      <c r="H3529" s="8">
        <v>0</v>
      </c>
      <c r="I3529" s="8">
        <v>0</v>
      </c>
    </row>
    <row r="3530" spans="1:9">
      <c r="A3530" s="8">
        <v>34517</v>
      </c>
      <c r="B3530" s="8" t="s">
        <v>8504</v>
      </c>
      <c r="C3530" s="8" t="s">
        <v>4676</v>
      </c>
      <c r="D3530" s="8">
        <v>0</v>
      </c>
      <c r="E3530" s="8">
        <v>34517</v>
      </c>
      <c r="F3530" s="8">
        <v>0</v>
      </c>
      <c r="G3530" s="8">
        <v>0.36</v>
      </c>
      <c r="H3530" s="8">
        <v>0</v>
      </c>
      <c r="I3530" s="8">
        <v>0</v>
      </c>
    </row>
    <row r="3531" spans="1:9">
      <c r="A3531" s="8">
        <v>34514</v>
      </c>
      <c r="B3531" s="8" t="s">
        <v>8499</v>
      </c>
      <c r="C3531" s="8" t="s">
        <v>4676</v>
      </c>
      <c r="D3531" s="8" t="s">
        <v>8500</v>
      </c>
      <c r="E3531" s="8">
        <v>34514</v>
      </c>
      <c r="F3531" s="8">
        <v>0</v>
      </c>
      <c r="G3531" s="8">
        <v>0.08</v>
      </c>
      <c r="H3531" s="8">
        <v>9.1650000000000009E-2</v>
      </c>
      <c r="I3531" s="8">
        <v>0</v>
      </c>
    </row>
    <row r="3532" spans="1:9">
      <c r="A3532" s="8">
        <v>30018</v>
      </c>
      <c r="B3532" s="8" t="s">
        <v>8135</v>
      </c>
      <c r="C3532" s="8" t="s">
        <v>4676</v>
      </c>
      <c r="D3532" s="8">
        <v>672070</v>
      </c>
      <c r="E3532" s="8">
        <v>30018</v>
      </c>
      <c r="F3532" s="8">
        <v>0</v>
      </c>
      <c r="G3532" s="8">
        <v>0.01</v>
      </c>
      <c r="H3532" s="8">
        <v>0.01</v>
      </c>
      <c r="I3532" s="8" t="s">
        <v>7917</v>
      </c>
    </row>
    <row r="3533" spans="1:9">
      <c r="A3533" s="8">
        <v>34513</v>
      </c>
      <c r="B3533" s="8" t="s">
        <v>8498</v>
      </c>
      <c r="C3533" s="8" t="s">
        <v>4676</v>
      </c>
      <c r="D3533" s="8">
        <v>101386</v>
      </c>
      <c r="E3533" s="8">
        <v>34513</v>
      </c>
      <c r="F3533" s="8">
        <v>0</v>
      </c>
      <c r="G3533" s="8">
        <v>7.92</v>
      </c>
      <c r="H3533" s="8">
        <v>7.92</v>
      </c>
      <c r="I3533" s="8">
        <v>0</v>
      </c>
    </row>
    <row r="3534" spans="1:9" ht="28.5">
      <c r="A3534" s="8">
        <v>300000166</v>
      </c>
      <c r="B3534" s="35" t="s">
        <v>7883</v>
      </c>
      <c r="C3534" s="8" t="s">
        <v>4676</v>
      </c>
      <c r="D3534" s="8" t="s">
        <v>7884</v>
      </c>
      <c r="E3534" s="8">
        <v>300000166</v>
      </c>
      <c r="F3534" s="8">
        <v>0</v>
      </c>
      <c r="G3534" s="8">
        <v>0.85</v>
      </c>
      <c r="H3534" s="8">
        <v>0</v>
      </c>
      <c r="I3534" s="8">
        <v>0</v>
      </c>
    </row>
    <row r="3535" spans="1:9" ht="28.5">
      <c r="A3535" s="8">
        <v>34545</v>
      </c>
      <c r="B3535" s="35" t="s">
        <v>8532</v>
      </c>
      <c r="C3535" s="8" t="s">
        <v>4676</v>
      </c>
      <c r="D3535" s="8" t="s">
        <v>8533</v>
      </c>
      <c r="E3535" s="8">
        <v>34545</v>
      </c>
      <c r="F3535" s="8">
        <v>0</v>
      </c>
      <c r="G3535" s="8">
        <v>124.5</v>
      </c>
      <c r="H3535" s="8">
        <v>0</v>
      </c>
      <c r="I3535" s="8">
        <v>0</v>
      </c>
    </row>
    <row r="3536" spans="1:9">
      <c r="A3536" s="8">
        <v>34512</v>
      </c>
      <c r="B3536" s="35" t="s">
        <v>8497</v>
      </c>
      <c r="C3536" s="8" t="s">
        <v>4676</v>
      </c>
      <c r="D3536" s="8">
        <v>101387</v>
      </c>
      <c r="E3536" s="8">
        <v>34512</v>
      </c>
      <c r="F3536" s="8">
        <v>0</v>
      </c>
      <c r="G3536" s="8">
        <v>7.1</v>
      </c>
      <c r="H3536" s="8">
        <v>7.1</v>
      </c>
      <c r="I3536" s="8">
        <v>0</v>
      </c>
    </row>
    <row r="3537" spans="1:9">
      <c r="A3537" s="8">
        <v>34511</v>
      </c>
      <c r="B3537" s="35" t="s">
        <v>8496</v>
      </c>
      <c r="C3537" s="8" t="s">
        <v>4676</v>
      </c>
      <c r="D3537" s="8">
        <v>100059</v>
      </c>
      <c r="E3537" s="8">
        <v>34511</v>
      </c>
      <c r="F3537" s="8">
        <v>0</v>
      </c>
      <c r="G3537" s="8">
        <v>52.6</v>
      </c>
      <c r="H3537" s="8">
        <v>52.6</v>
      </c>
      <c r="I3537" s="8">
        <v>0</v>
      </c>
    </row>
    <row r="3538" spans="1:9">
      <c r="A3538" s="8">
        <v>34510</v>
      </c>
      <c r="B3538" s="35" t="s">
        <v>8495</v>
      </c>
      <c r="C3538" s="8" t="s">
        <v>4676</v>
      </c>
      <c r="D3538" s="8">
        <v>100253</v>
      </c>
      <c r="E3538" s="8">
        <v>34510</v>
      </c>
      <c r="F3538" s="8">
        <v>0</v>
      </c>
      <c r="G3538" s="8">
        <v>2.11</v>
      </c>
      <c r="H3538" s="8">
        <v>26.32</v>
      </c>
      <c r="I3538" s="8">
        <v>0</v>
      </c>
    </row>
    <row r="3539" spans="1:9" ht="28.5">
      <c r="A3539" s="8">
        <v>34509</v>
      </c>
      <c r="B3539" s="35" t="s">
        <v>8494</v>
      </c>
      <c r="C3539" s="8" t="s">
        <v>6512</v>
      </c>
      <c r="D3539" s="8">
        <v>617560</v>
      </c>
      <c r="E3539" s="8">
        <v>34509</v>
      </c>
      <c r="F3539" s="8">
        <v>0</v>
      </c>
      <c r="G3539" s="8">
        <v>0.03</v>
      </c>
      <c r="H3539" s="8">
        <v>0</v>
      </c>
      <c r="I3539" s="8">
        <v>0</v>
      </c>
    </row>
    <row r="3540" spans="1:9">
      <c r="A3540" s="8">
        <v>34508</v>
      </c>
      <c r="B3540" s="8" t="s">
        <v>8493</v>
      </c>
      <c r="C3540" s="8" t="s">
        <v>4676</v>
      </c>
      <c r="D3540" s="8">
        <v>460</v>
      </c>
      <c r="E3540" s="8">
        <v>34508</v>
      </c>
      <c r="F3540" s="8">
        <v>0</v>
      </c>
      <c r="G3540" s="8">
        <v>16.5</v>
      </c>
      <c r="H3540" s="8">
        <v>0</v>
      </c>
      <c r="I3540" s="8">
        <v>0</v>
      </c>
    </row>
    <row r="3541" spans="1:9">
      <c r="A3541" s="8">
        <v>34507</v>
      </c>
      <c r="B3541" s="35" t="s">
        <v>8492</v>
      </c>
      <c r="C3541" s="8" t="s">
        <v>4676</v>
      </c>
      <c r="D3541" s="8">
        <v>253</v>
      </c>
      <c r="E3541" s="8">
        <v>34507</v>
      </c>
      <c r="F3541" s="8">
        <v>0</v>
      </c>
      <c r="G3541" s="8">
        <v>18.399999999999999</v>
      </c>
      <c r="H3541" s="8">
        <v>0</v>
      </c>
      <c r="I3541" s="8">
        <v>0</v>
      </c>
    </row>
    <row r="3542" spans="1:9">
      <c r="A3542" s="8">
        <v>30107</v>
      </c>
      <c r="B3542" s="35" t="s">
        <v>8153</v>
      </c>
      <c r="C3542" s="8" t="s">
        <v>4676</v>
      </c>
      <c r="D3542" s="8">
        <v>0</v>
      </c>
      <c r="E3542" s="8">
        <v>30107</v>
      </c>
      <c r="F3542" s="8">
        <v>0</v>
      </c>
      <c r="G3542" s="8">
        <v>0.08</v>
      </c>
      <c r="H3542" s="8">
        <v>8.1500000000000003E-2</v>
      </c>
      <c r="I3542" s="8">
        <v>0</v>
      </c>
    </row>
    <row r="3543" spans="1:9">
      <c r="A3543" s="8">
        <v>34503</v>
      </c>
      <c r="B3543" s="35" t="s">
        <v>8491</v>
      </c>
      <c r="C3543" s="8" t="s">
        <v>6512</v>
      </c>
      <c r="D3543" s="8">
        <v>0</v>
      </c>
      <c r="E3543" s="8">
        <v>34503</v>
      </c>
      <c r="F3543" s="8">
        <v>0</v>
      </c>
      <c r="G3543" s="8">
        <v>0</v>
      </c>
      <c r="H3543" s="8">
        <v>0</v>
      </c>
      <c r="I3543" s="8">
        <v>0</v>
      </c>
    </row>
    <row r="3544" spans="1:9" ht="28.5">
      <c r="A3544" s="8" t="s">
        <v>1964</v>
      </c>
      <c r="B3544" s="35" t="s">
        <v>1965</v>
      </c>
      <c r="C3544" s="8" t="s">
        <v>6076</v>
      </c>
      <c r="D3544" s="8">
        <v>0</v>
      </c>
      <c r="E3544" s="8" t="s">
        <v>1964</v>
      </c>
      <c r="F3544" s="8">
        <v>0</v>
      </c>
      <c r="G3544" s="8">
        <v>9.65</v>
      </c>
      <c r="H3544" s="8">
        <v>9.65</v>
      </c>
      <c r="I3544" s="8">
        <v>0</v>
      </c>
    </row>
    <row r="3545" spans="1:9">
      <c r="A3545" s="8">
        <v>34502</v>
      </c>
      <c r="B3545" s="35" t="s">
        <v>8490</v>
      </c>
      <c r="C3545" s="8" t="s">
        <v>6512</v>
      </c>
      <c r="D3545" s="8">
        <v>0</v>
      </c>
      <c r="E3545" s="8">
        <v>34502</v>
      </c>
      <c r="F3545" s="8">
        <v>0</v>
      </c>
      <c r="G3545" s="8">
        <v>0</v>
      </c>
      <c r="H3545" s="8">
        <v>0</v>
      </c>
      <c r="I3545" s="8">
        <v>0</v>
      </c>
    </row>
    <row r="3546" spans="1:9">
      <c r="A3546" s="8">
        <v>32301</v>
      </c>
      <c r="B3546" s="35" t="s">
        <v>8292</v>
      </c>
      <c r="C3546" s="8" t="s">
        <v>4676</v>
      </c>
      <c r="D3546" s="8">
        <v>7624</v>
      </c>
      <c r="E3546" s="8">
        <v>32301</v>
      </c>
      <c r="F3546" s="8">
        <v>0</v>
      </c>
      <c r="G3546" s="8">
        <v>3.3</v>
      </c>
      <c r="H3546" s="8">
        <v>0</v>
      </c>
      <c r="I3546" s="8">
        <v>0</v>
      </c>
    </row>
    <row r="3547" spans="1:9">
      <c r="A3547" s="8">
        <v>300000164</v>
      </c>
      <c r="B3547" s="8" t="s">
        <v>7881</v>
      </c>
      <c r="C3547" s="8" t="s">
        <v>4676</v>
      </c>
      <c r="D3547" s="8">
        <v>5215</v>
      </c>
      <c r="E3547" s="8">
        <v>300000164</v>
      </c>
      <c r="F3547" s="8">
        <v>0</v>
      </c>
      <c r="G3547" s="8">
        <v>0.26</v>
      </c>
      <c r="H3547" s="8">
        <v>0</v>
      </c>
      <c r="I3547" s="8">
        <v>0</v>
      </c>
    </row>
    <row r="3548" spans="1:9">
      <c r="A3548" s="8">
        <v>300000163</v>
      </c>
      <c r="B3548" s="8" t="s">
        <v>7880</v>
      </c>
      <c r="C3548" s="8" t="s">
        <v>4676</v>
      </c>
      <c r="D3548" s="8">
        <v>19780067</v>
      </c>
      <c r="E3548" s="8">
        <v>300000163</v>
      </c>
      <c r="F3548" s="8">
        <v>0</v>
      </c>
      <c r="G3548" s="8">
        <v>0.01</v>
      </c>
      <c r="H3548" s="8">
        <v>0</v>
      </c>
      <c r="I3548" s="8">
        <v>0</v>
      </c>
    </row>
    <row r="3549" spans="1:9">
      <c r="A3549" s="8">
        <v>300000386</v>
      </c>
      <c r="B3549" s="8" t="s">
        <v>14013</v>
      </c>
      <c r="C3549" s="8" t="s">
        <v>4676</v>
      </c>
      <c r="D3549" s="8">
        <v>0</v>
      </c>
      <c r="E3549" s="8">
        <v>300000386</v>
      </c>
      <c r="F3549" s="8">
        <v>0</v>
      </c>
      <c r="G3549" s="8">
        <v>0.7</v>
      </c>
      <c r="H3549" s="8">
        <v>0.70444000000000007</v>
      </c>
      <c r="I3549" s="8">
        <v>0</v>
      </c>
    </row>
    <row r="3550" spans="1:9">
      <c r="A3550" s="8">
        <v>300000340</v>
      </c>
      <c r="B3550" s="8" t="s">
        <v>8075</v>
      </c>
      <c r="C3550" s="8" t="s">
        <v>4676</v>
      </c>
      <c r="D3550" s="8">
        <v>0</v>
      </c>
      <c r="E3550" s="8">
        <v>300000340</v>
      </c>
      <c r="F3550" s="8">
        <v>0</v>
      </c>
      <c r="G3550" s="8">
        <v>0</v>
      </c>
      <c r="H3550" s="8">
        <v>0</v>
      </c>
      <c r="I3550" s="8">
        <v>0</v>
      </c>
    </row>
    <row r="3551" spans="1:9">
      <c r="A3551" s="8">
        <v>300000262</v>
      </c>
      <c r="B3551" s="35" t="s">
        <v>7992</v>
      </c>
      <c r="C3551" s="8" t="s">
        <v>4676</v>
      </c>
      <c r="D3551" s="8">
        <v>1000633</v>
      </c>
      <c r="E3551" s="8">
        <v>300000262</v>
      </c>
      <c r="F3551" s="8">
        <v>0</v>
      </c>
      <c r="G3551" s="8">
        <v>0</v>
      </c>
      <c r="H3551" s="8">
        <v>0</v>
      </c>
      <c r="I3551" s="8">
        <v>0</v>
      </c>
    </row>
    <row r="3552" spans="1:9">
      <c r="A3552" s="8">
        <v>300000264</v>
      </c>
      <c r="B3552" s="35" t="s">
        <v>7994</v>
      </c>
      <c r="C3552" s="8" t="s">
        <v>4676</v>
      </c>
      <c r="D3552" s="8">
        <v>118132</v>
      </c>
      <c r="E3552" s="8">
        <v>300000264</v>
      </c>
      <c r="F3552" s="8">
        <v>0</v>
      </c>
      <c r="G3552" s="8">
        <v>0.78</v>
      </c>
      <c r="H3552" s="8">
        <v>0</v>
      </c>
      <c r="I3552" s="8">
        <v>0</v>
      </c>
    </row>
    <row r="3553" spans="1:9">
      <c r="A3553" s="8">
        <v>300000261</v>
      </c>
      <c r="B3553" s="35" t="s">
        <v>7991</v>
      </c>
      <c r="C3553" s="8" t="s">
        <v>4676</v>
      </c>
      <c r="D3553" s="8">
        <v>1000731</v>
      </c>
      <c r="E3553" s="8">
        <v>300000261</v>
      </c>
      <c r="F3553" s="8">
        <v>0</v>
      </c>
      <c r="G3553" s="8">
        <v>0</v>
      </c>
      <c r="H3553" s="8">
        <v>0</v>
      </c>
      <c r="I3553" s="8">
        <v>0</v>
      </c>
    </row>
    <row r="3554" spans="1:9">
      <c r="A3554" s="8" t="s">
        <v>1922</v>
      </c>
      <c r="B3554" s="35" t="s">
        <v>1923</v>
      </c>
      <c r="C3554" s="8" t="s">
        <v>4676</v>
      </c>
      <c r="D3554" s="8">
        <v>634</v>
      </c>
      <c r="E3554" s="8" t="s">
        <v>1922</v>
      </c>
      <c r="F3554" s="8">
        <v>0</v>
      </c>
      <c r="G3554" s="8">
        <v>22.97</v>
      </c>
      <c r="H3554" s="8">
        <v>0</v>
      </c>
      <c r="I3554" s="8">
        <v>0</v>
      </c>
    </row>
    <row r="3555" spans="1:9">
      <c r="A3555" s="8" t="s">
        <v>1700</v>
      </c>
      <c r="B3555" s="8" t="s">
        <v>1701</v>
      </c>
      <c r="C3555" s="8" t="s">
        <v>7114</v>
      </c>
      <c r="D3555" s="8">
        <v>0</v>
      </c>
      <c r="E3555" s="8" t="s">
        <v>1700</v>
      </c>
      <c r="F3555" s="8">
        <v>0</v>
      </c>
      <c r="G3555" s="8">
        <v>2.41</v>
      </c>
      <c r="H3555" s="8">
        <v>0</v>
      </c>
      <c r="I3555" s="8">
        <v>0</v>
      </c>
    </row>
    <row r="3556" spans="1:9">
      <c r="A3556" s="8">
        <v>300000110</v>
      </c>
      <c r="B3556" s="8" t="s">
        <v>7803</v>
      </c>
      <c r="C3556" s="8" t="s">
        <v>4676</v>
      </c>
      <c r="D3556" s="8">
        <v>5084</v>
      </c>
      <c r="E3556" s="8">
        <v>300000110</v>
      </c>
      <c r="F3556" s="8">
        <v>0</v>
      </c>
      <c r="G3556" s="8">
        <v>0</v>
      </c>
      <c r="H3556" s="8">
        <v>0</v>
      </c>
      <c r="I3556" s="8" t="s">
        <v>7802</v>
      </c>
    </row>
    <row r="3557" spans="1:9">
      <c r="A3557" s="8">
        <v>300000343</v>
      </c>
      <c r="B3557" s="8" t="s">
        <v>14014</v>
      </c>
      <c r="C3557" s="8" t="s">
        <v>4676</v>
      </c>
      <c r="D3557" s="8">
        <v>0</v>
      </c>
      <c r="E3557" s="8">
        <v>300000343</v>
      </c>
      <c r="F3557" s="8">
        <v>0</v>
      </c>
      <c r="G3557" s="8">
        <v>0.11</v>
      </c>
      <c r="H3557" s="8">
        <v>0</v>
      </c>
      <c r="I3557" s="8">
        <v>0</v>
      </c>
    </row>
    <row r="3558" spans="1:9">
      <c r="A3558" s="8">
        <v>30137</v>
      </c>
      <c r="B3558" s="8" t="s">
        <v>8170</v>
      </c>
      <c r="C3558" s="8" t="s">
        <v>4676</v>
      </c>
      <c r="D3558" s="8" t="s">
        <v>8171</v>
      </c>
      <c r="E3558" s="8">
        <v>30137</v>
      </c>
      <c r="F3558" s="8">
        <v>0</v>
      </c>
      <c r="G3558" s="8">
        <v>0.33</v>
      </c>
      <c r="H3558" s="8">
        <v>0.28932999999999998</v>
      </c>
      <c r="I3558" s="8">
        <v>0</v>
      </c>
    </row>
    <row r="3559" spans="1:9">
      <c r="A3559" s="8">
        <v>30136</v>
      </c>
      <c r="B3559" s="8" t="s">
        <v>8169</v>
      </c>
      <c r="C3559" s="8" t="s">
        <v>4676</v>
      </c>
      <c r="D3559" s="8">
        <v>0</v>
      </c>
      <c r="E3559" s="8">
        <v>30136</v>
      </c>
      <c r="F3559" s="8">
        <v>0</v>
      </c>
      <c r="G3559" s="8">
        <v>0.4</v>
      </c>
      <c r="H3559" s="8">
        <v>0.34955000000000003</v>
      </c>
      <c r="I3559" s="8">
        <v>0</v>
      </c>
    </row>
    <row r="3560" spans="1:9">
      <c r="A3560" s="8">
        <v>30132</v>
      </c>
      <c r="B3560" s="8" t="s">
        <v>8165</v>
      </c>
      <c r="C3560" s="8" t="s">
        <v>4676</v>
      </c>
      <c r="D3560" s="8">
        <v>0</v>
      </c>
      <c r="E3560" s="8">
        <v>30132</v>
      </c>
      <c r="F3560" s="8">
        <v>0</v>
      </c>
      <c r="G3560" s="8">
        <v>0.41</v>
      </c>
      <c r="H3560" s="8">
        <v>0</v>
      </c>
      <c r="I3560" s="8">
        <v>0</v>
      </c>
    </row>
    <row r="3561" spans="1:9">
      <c r="A3561" s="8">
        <v>30131</v>
      </c>
      <c r="B3561" s="35" t="s">
        <v>8164</v>
      </c>
      <c r="C3561" s="8" t="s">
        <v>4676</v>
      </c>
      <c r="D3561" s="8">
        <v>0</v>
      </c>
      <c r="E3561" s="8">
        <v>30131</v>
      </c>
      <c r="F3561" s="8">
        <v>0</v>
      </c>
      <c r="G3561" s="8">
        <v>0</v>
      </c>
      <c r="H3561" s="8">
        <v>0</v>
      </c>
      <c r="I3561" s="8">
        <v>0</v>
      </c>
    </row>
    <row r="3562" spans="1:9">
      <c r="A3562" s="8">
        <v>300000376</v>
      </c>
      <c r="B3562" s="35" t="s">
        <v>8108</v>
      </c>
      <c r="C3562" s="8" t="s">
        <v>4676</v>
      </c>
      <c r="D3562" s="8">
        <v>0</v>
      </c>
      <c r="E3562" s="8">
        <v>300000376</v>
      </c>
      <c r="F3562" s="8">
        <v>0</v>
      </c>
      <c r="G3562" s="8">
        <v>0.03</v>
      </c>
      <c r="H3562" s="8">
        <v>2.5000000000000001E-2</v>
      </c>
      <c r="I3562" s="8">
        <v>0</v>
      </c>
    </row>
    <row r="3563" spans="1:9">
      <c r="A3563" s="8">
        <v>30130</v>
      </c>
      <c r="B3563" s="35" t="s">
        <v>8163</v>
      </c>
      <c r="C3563" s="8" t="s">
        <v>4676</v>
      </c>
      <c r="D3563" s="8">
        <v>0</v>
      </c>
      <c r="E3563" s="8">
        <v>30130</v>
      </c>
      <c r="F3563" s="8">
        <v>0</v>
      </c>
      <c r="G3563" s="8">
        <v>0.21</v>
      </c>
      <c r="H3563" s="8">
        <v>0</v>
      </c>
      <c r="I3563" s="8">
        <v>0</v>
      </c>
    </row>
    <row r="3564" spans="1:9">
      <c r="A3564" s="8">
        <v>300000160</v>
      </c>
      <c r="B3564" s="8" t="s">
        <v>7877</v>
      </c>
      <c r="C3564" s="8" t="s">
        <v>6076</v>
      </c>
      <c r="D3564" s="8">
        <v>0</v>
      </c>
      <c r="E3564" s="8">
        <v>300000160</v>
      </c>
      <c r="F3564" s="8">
        <v>0</v>
      </c>
      <c r="G3564" s="8">
        <v>9.0500000000000007</v>
      </c>
      <c r="H3564" s="8">
        <v>0</v>
      </c>
      <c r="I3564" s="8">
        <v>0</v>
      </c>
    </row>
    <row r="3565" spans="1:9">
      <c r="A3565" s="8">
        <v>300000159</v>
      </c>
      <c r="B3565" s="8" t="s">
        <v>7876</v>
      </c>
      <c r="C3565" s="8" t="s">
        <v>4676</v>
      </c>
      <c r="D3565" s="8">
        <v>5208</v>
      </c>
      <c r="E3565" s="8">
        <v>300000159</v>
      </c>
      <c r="F3565" s="8">
        <v>0</v>
      </c>
      <c r="G3565" s="8">
        <v>0.05</v>
      </c>
      <c r="H3565" s="8">
        <v>4.718E-2</v>
      </c>
      <c r="I3565" s="8" t="s">
        <v>6924</v>
      </c>
    </row>
    <row r="3566" spans="1:9">
      <c r="A3566" s="8">
        <v>30129</v>
      </c>
      <c r="B3566" s="35" t="s">
        <v>8162</v>
      </c>
      <c r="C3566" s="8" t="s">
        <v>4676</v>
      </c>
      <c r="D3566" s="8">
        <v>0</v>
      </c>
      <c r="E3566" s="8">
        <v>30129</v>
      </c>
      <c r="F3566" s="8">
        <v>0</v>
      </c>
      <c r="G3566" s="8">
        <v>0.2</v>
      </c>
      <c r="H3566" s="8">
        <v>0</v>
      </c>
      <c r="I3566" s="8">
        <v>0</v>
      </c>
    </row>
    <row r="3567" spans="1:9">
      <c r="A3567" s="8">
        <v>30128</v>
      </c>
      <c r="B3567" s="8" t="s">
        <v>8161</v>
      </c>
      <c r="C3567" s="8" t="s">
        <v>4676</v>
      </c>
      <c r="D3567" s="8">
        <v>0</v>
      </c>
      <c r="E3567" s="8">
        <v>30128</v>
      </c>
      <c r="F3567" s="8">
        <v>0</v>
      </c>
      <c r="G3567" s="8">
        <v>0</v>
      </c>
      <c r="H3567" s="8">
        <v>0</v>
      </c>
      <c r="I3567" s="8">
        <v>0</v>
      </c>
    </row>
    <row r="3568" spans="1:9">
      <c r="A3568" s="8">
        <v>30125</v>
      </c>
      <c r="B3568" s="8" t="s">
        <v>8160</v>
      </c>
      <c r="C3568" s="8" t="s">
        <v>4676</v>
      </c>
      <c r="D3568" s="8">
        <v>0</v>
      </c>
      <c r="E3568" s="8">
        <v>30125</v>
      </c>
      <c r="F3568" s="8">
        <v>0</v>
      </c>
      <c r="G3568" s="8">
        <v>0.38</v>
      </c>
      <c r="H3568" s="8">
        <v>0</v>
      </c>
      <c r="I3568" s="8">
        <v>0</v>
      </c>
    </row>
    <row r="3569" spans="1:9">
      <c r="A3569" s="8">
        <v>300000344</v>
      </c>
      <c r="B3569" s="8" t="s">
        <v>8078</v>
      </c>
      <c r="C3569" s="8" t="s">
        <v>4676</v>
      </c>
      <c r="D3569" s="8">
        <v>0</v>
      </c>
      <c r="E3569" s="8">
        <v>300000344</v>
      </c>
      <c r="F3569" s="8">
        <v>0</v>
      </c>
      <c r="G3569" s="8">
        <v>0.01</v>
      </c>
      <c r="H3569" s="8">
        <v>0</v>
      </c>
      <c r="I3569" s="8">
        <v>0</v>
      </c>
    </row>
    <row r="3570" spans="1:9">
      <c r="A3570" s="8">
        <v>30121</v>
      </c>
      <c r="B3570" s="8" t="s">
        <v>8157</v>
      </c>
      <c r="C3570" s="8" t="s">
        <v>4676</v>
      </c>
      <c r="D3570" s="8">
        <v>0</v>
      </c>
      <c r="E3570" s="8">
        <v>30121</v>
      </c>
      <c r="F3570" s="8">
        <v>0</v>
      </c>
      <c r="G3570" s="8">
        <v>0.2</v>
      </c>
      <c r="H3570" s="8">
        <v>0</v>
      </c>
      <c r="I3570" s="8">
        <v>0</v>
      </c>
    </row>
    <row r="3571" spans="1:9">
      <c r="A3571" s="8">
        <v>300000345</v>
      </c>
      <c r="B3571" s="8" t="s">
        <v>8079</v>
      </c>
      <c r="C3571" s="8" t="s">
        <v>4676</v>
      </c>
      <c r="D3571" s="8">
        <v>672197</v>
      </c>
      <c r="E3571" s="8">
        <v>300000345</v>
      </c>
      <c r="F3571" s="8">
        <v>0</v>
      </c>
      <c r="G3571" s="8">
        <v>0</v>
      </c>
      <c r="H3571" s="8">
        <v>0</v>
      </c>
      <c r="I3571" s="8" t="s">
        <v>7917</v>
      </c>
    </row>
    <row r="3572" spans="1:9">
      <c r="A3572" s="8">
        <v>30119</v>
      </c>
      <c r="B3572" s="8" t="s">
        <v>8155</v>
      </c>
      <c r="C3572" s="8" t="s">
        <v>4676</v>
      </c>
      <c r="D3572" s="8">
        <v>0</v>
      </c>
      <c r="E3572" s="8">
        <v>30119</v>
      </c>
      <c r="F3572" s="8">
        <v>0</v>
      </c>
      <c r="G3572" s="8">
        <v>0.01</v>
      </c>
      <c r="H3572" s="8">
        <v>1.0000000000000001E-5</v>
      </c>
      <c r="I3572" s="8">
        <v>0</v>
      </c>
    </row>
    <row r="3573" spans="1:9">
      <c r="A3573" s="8">
        <v>30028</v>
      </c>
      <c r="B3573" s="8" t="s">
        <v>8143</v>
      </c>
      <c r="C3573" s="8" t="s">
        <v>4676</v>
      </c>
      <c r="D3573" s="8">
        <v>0</v>
      </c>
      <c r="E3573" s="8">
        <v>30028</v>
      </c>
      <c r="F3573" s="8">
        <v>0</v>
      </c>
      <c r="G3573" s="8">
        <v>9.5</v>
      </c>
      <c r="H3573" s="8">
        <v>6.37</v>
      </c>
      <c r="I3573" s="8">
        <v>0</v>
      </c>
    </row>
    <row r="3574" spans="1:9">
      <c r="A3574" s="8">
        <v>301000002</v>
      </c>
      <c r="B3574" s="8" t="s">
        <v>8150</v>
      </c>
      <c r="C3574" s="8" t="s">
        <v>7707</v>
      </c>
      <c r="D3574" s="8">
        <v>0</v>
      </c>
      <c r="E3574" s="8">
        <v>301000002</v>
      </c>
      <c r="F3574" s="8">
        <v>0</v>
      </c>
      <c r="G3574" s="8">
        <v>9.18</v>
      </c>
      <c r="H3574" s="8">
        <v>0</v>
      </c>
      <c r="I3574" s="8">
        <v>0</v>
      </c>
    </row>
    <row r="3575" spans="1:9">
      <c r="A3575" s="8">
        <v>30031</v>
      </c>
      <c r="B3575" s="8" t="s">
        <v>8146</v>
      </c>
      <c r="C3575" s="8" t="s">
        <v>4676</v>
      </c>
      <c r="D3575" s="8">
        <v>5090000050</v>
      </c>
      <c r="E3575" s="8">
        <v>30031</v>
      </c>
      <c r="F3575" s="8">
        <v>0</v>
      </c>
      <c r="G3575" s="8">
        <v>0</v>
      </c>
      <c r="H3575" s="8">
        <v>0</v>
      </c>
      <c r="I3575" s="8">
        <v>0</v>
      </c>
    </row>
    <row r="3576" spans="1:9">
      <c r="A3576" s="8">
        <v>30029</v>
      </c>
      <c r="B3576" s="8" t="s">
        <v>8144</v>
      </c>
      <c r="C3576" s="8" t="s">
        <v>4676</v>
      </c>
      <c r="D3576" s="8">
        <v>0</v>
      </c>
      <c r="E3576" s="8">
        <v>30029</v>
      </c>
      <c r="F3576" s="8">
        <v>0</v>
      </c>
      <c r="G3576" s="8">
        <v>0.01</v>
      </c>
      <c r="H3576" s="8">
        <v>1.1859999999999999E-2</v>
      </c>
      <c r="I3576" s="8">
        <v>0</v>
      </c>
    </row>
    <row r="3577" spans="1:9">
      <c r="A3577" s="8">
        <v>30021</v>
      </c>
      <c r="B3577" s="8" t="s">
        <v>8137</v>
      </c>
      <c r="C3577" s="8" t="s">
        <v>6990</v>
      </c>
      <c r="D3577" s="8">
        <v>10211553</v>
      </c>
      <c r="E3577" s="8">
        <v>30021</v>
      </c>
      <c r="F3577" s="8">
        <v>0</v>
      </c>
      <c r="G3577" s="8">
        <v>4.68</v>
      </c>
      <c r="H3577" s="8">
        <v>4.68</v>
      </c>
      <c r="I3577" s="8">
        <v>0</v>
      </c>
    </row>
    <row r="3578" spans="1:9" ht="28.5">
      <c r="A3578" s="8">
        <v>30013</v>
      </c>
      <c r="B3578" s="35" t="s">
        <v>8130</v>
      </c>
      <c r="C3578" s="8" t="s">
        <v>7891</v>
      </c>
      <c r="D3578" s="8">
        <v>76438</v>
      </c>
      <c r="E3578" s="8">
        <v>30013</v>
      </c>
      <c r="F3578" s="8">
        <v>0</v>
      </c>
      <c r="G3578" s="8">
        <v>0.11</v>
      </c>
      <c r="H3578" s="8">
        <v>9.9000000000000005E-2</v>
      </c>
      <c r="I3578" s="8">
        <v>0</v>
      </c>
    </row>
    <row r="3579" spans="1:9">
      <c r="A3579" s="8">
        <v>300000157</v>
      </c>
      <c r="B3579" s="8" t="s">
        <v>7872</v>
      </c>
      <c r="C3579" s="8" t="s">
        <v>4676</v>
      </c>
      <c r="D3579" s="8" t="s">
        <v>7873</v>
      </c>
      <c r="E3579" s="8">
        <v>300000157</v>
      </c>
      <c r="F3579" s="8">
        <v>0</v>
      </c>
      <c r="G3579" s="8">
        <v>0.01</v>
      </c>
      <c r="H3579" s="8">
        <v>0</v>
      </c>
      <c r="I3579" s="8">
        <v>0</v>
      </c>
    </row>
    <row r="3580" spans="1:9">
      <c r="A3580" s="8">
        <v>300000156</v>
      </c>
      <c r="B3580" s="35" t="s">
        <v>7870</v>
      </c>
      <c r="C3580" s="8" t="s">
        <v>4676</v>
      </c>
      <c r="D3580" s="8" t="s">
        <v>7871</v>
      </c>
      <c r="E3580" s="8">
        <v>300000156</v>
      </c>
      <c r="F3580" s="8">
        <v>0</v>
      </c>
      <c r="G3580" s="8">
        <v>0.01</v>
      </c>
      <c r="H3580" s="8">
        <v>0</v>
      </c>
      <c r="I3580" s="8">
        <v>0</v>
      </c>
    </row>
    <row r="3581" spans="1:9">
      <c r="A3581" s="8">
        <v>30012</v>
      </c>
      <c r="B3581" s="8" t="s">
        <v>8129</v>
      </c>
      <c r="C3581" s="8" t="s">
        <v>6076</v>
      </c>
      <c r="D3581" s="8">
        <v>0</v>
      </c>
      <c r="E3581" s="8">
        <v>30012</v>
      </c>
      <c r="F3581" s="8">
        <v>0</v>
      </c>
      <c r="G3581" s="8">
        <v>2.96</v>
      </c>
      <c r="H3581" s="8">
        <v>0</v>
      </c>
      <c r="I3581" s="8">
        <v>0</v>
      </c>
    </row>
    <row r="3582" spans="1:9">
      <c r="A3582" s="8">
        <v>300000152</v>
      </c>
      <c r="B3582" s="8" t="s">
        <v>7862</v>
      </c>
      <c r="C3582" s="8" t="s">
        <v>4676</v>
      </c>
      <c r="D3582" s="8" t="s">
        <v>7863</v>
      </c>
      <c r="E3582" s="8">
        <v>300000152</v>
      </c>
      <c r="F3582" s="8">
        <v>0</v>
      </c>
      <c r="G3582" s="8">
        <v>0.08</v>
      </c>
      <c r="H3582" s="8">
        <v>0</v>
      </c>
      <c r="I3582" s="8">
        <v>0</v>
      </c>
    </row>
    <row r="3583" spans="1:9">
      <c r="A3583" s="8">
        <v>300000149</v>
      </c>
      <c r="B3583" s="8" t="s">
        <v>7856</v>
      </c>
      <c r="C3583" s="8" t="s">
        <v>4676</v>
      </c>
      <c r="D3583" s="8" t="s">
        <v>7857</v>
      </c>
      <c r="E3583" s="8">
        <v>300000149</v>
      </c>
      <c r="F3583" s="8">
        <v>0</v>
      </c>
      <c r="G3583" s="8">
        <v>0.01</v>
      </c>
      <c r="H3583" s="8">
        <v>0</v>
      </c>
      <c r="I3583" s="8">
        <v>0</v>
      </c>
    </row>
    <row r="3584" spans="1:9">
      <c r="A3584" s="8">
        <v>300000148</v>
      </c>
      <c r="B3584" s="8" t="s">
        <v>7854</v>
      </c>
      <c r="C3584" s="8" t="s">
        <v>4676</v>
      </c>
      <c r="D3584" s="8" t="s">
        <v>7855</v>
      </c>
      <c r="E3584" s="8">
        <v>300000148</v>
      </c>
      <c r="F3584" s="8">
        <v>0</v>
      </c>
      <c r="G3584" s="8">
        <v>0.01</v>
      </c>
      <c r="H3584" s="8">
        <v>0</v>
      </c>
      <c r="I3584" s="8">
        <v>0</v>
      </c>
    </row>
    <row r="3585" spans="1:9">
      <c r="A3585" s="8">
        <v>30007</v>
      </c>
      <c r="B3585" s="8" t="s">
        <v>8124</v>
      </c>
      <c r="C3585" s="8" t="s">
        <v>4676</v>
      </c>
      <c r="D3585" s="8">
        <v>0</v>
      </c>
      <c r="E3585" s="8">
        <v>30007</v>
      </c>
      <c r="F3585" s="8">
        <v>0</v>
      </c>
      <c r="G3585" s="8">
        <v>0</v>
      </c>
      <c r="H3585" s="8">
        <v>0</v>
      </c>
      <c r="I3585" s="8">
        <v>0</v>
      </c>
    </row>
    <row r="3586" spans="1:9">
      <c r="A3586" s="8">
        <v>300000144</v>
      </c>
      <c r="B3586" s="35" t="s">
        <v>7846</v>
      </c>
      <c r="C3586" s="8" t="s">
        <v>4676</v>
      </c>
      <c r="D3586" s="8" t="s">
        <v>7847</v>
      </c>
      <c r="E3586" s="8">
        <v>300000144</v>
      </c>
      <c r="F3586" s="8">
        <v>0</v>
      </c>
      <c r="G3586" s="8">
        <v>0.01</v>
      </c>
      <c r="H3586" s="8">
        <v>0</v>
      </c>
      <c r="I3586" s="8">
        <v>0</v>
      </c>
    </row>
    <row r="3587" spans="1:9">
      <c r="A3587" s="8">
        <v>30006</v>
      </c>
      <c r="B3587" s="8" t="s">
        <v>8123</v>
      </c>
      <c r="C3587" s="8" t="s">
        <v>6076</v>
      </c>
      <c r="D3587" s="8">
        <v>191562</v>
      </c>
      <c r="E3587" s="8">
        <v>30006</v>
      </c>
      <c r="F3587" s="8">
        <v>0</v>
      </c>
      <c r="G3587" s="8">
        <v>2.0499999999999998</v>
      </c>
      <c r="H3587" s="8">
        <v>2.0499999999999998</v>
      </c>
      <c r="I3587" s="8">
        <v>0</v>
      </c>
    </row>
    <row r="3588" spans="1:9">
      <c r="A3588" s="8">
        <v>30003</v>
      </c>
      <c r="B3588" s="8" t="s">
        <v>8122</v>
      </c>
      <c r="C3588" s="8" t="s">
        <v>4676</v>
      </c>
      <c r="D3588" s="8">
        <v>0</v>
      </c>
      <c r="E3588" s="8">
        <v>30003</v>
      </c>
      <c r="F3588" s="8">
        <v>0</v>
      </c>
      <c r="G3588" s="8">
        <v>0.02</v>
      </c>
      <c r="H3588" s="8">
        <v>0</v>
      </c>
      <c r="I3588" s="8">
        <v>0</v>
      </c>
    </row>
    <row r="3589" spans="1:9">
      <c r="A3589" s="8">
        <v>300000141</v>
      </c>
      <c r="B3589" s="8" t="s">
        <v>7840</v>
      </c>
      <c r="C3589" s="8" t="s">
        <v>4676</v>
      </c>
      <c r="D3589" s="8" t="s">
        <v>7841</v>
      </c>
      <c r="E3589" s="8">
        <v>300000141</v>
      </c>
      <c r="F3589" s="8">
        <v>0</v>
      </c>
      <c r="G3589" s="8">
        <v>0.01</v>
      </c>
      <c r="H3589" s="8">
        <v>0</v>
      </c>
      <c r="I3589" s="8">
        <v>0</v>
      </c>
    </row>
    <row r="3590" spans="1:9">
      <c r="A3590" s="8">
        <v>300000140</v>
      </c>
      <c r="B3590" s="35" t="s">
        <v>7838</v>
      </c>
      <c r="C3590" s="8" t="s">
        <v>4676</v>
      </c>
      <c r="D3590" s="8" t="s">
        <v>7839</v>
      </c>
      <c r="E3590" s="8">
        <v>300000140</v>
      </c>
      <c r="F3590" s="8">
        <v>0</v>
      </c>
      <c r="G3590" s="8">
        <v>0.01</v>
      </c>
      <c r="H3590" s="8">
        <v>0</v>
      </c>
      <c r="I3590" s="8">
        <v>0</v>
      </c>
    </row>
    <row r="3591" spans="1:9">
      <c r="A3591" s="8">
        <v>30002</v>
      </c>
      <c r="B3591" s="8" t="s">
        <v>8120</v>
      </c>
      <c r="C3591" s="8" t="s">
        <v>8121</v>
      </c>
      <c r="D3591" s="8">
        <v>0</v>
      </c>
      <c r="E3591" s="8">
        <v>30002</v>
      </c>
      <c r="F3591" s="8">
        <v>0</v>
      </c>
      <c r="G3591" s="8">
        <v>1.36</v>
      </c>
      <c r="H3591" s="8">
        <v>0</v>
      </c>
      <c r="I3591" s="8">
        <v>0</v>
      </c>
    </row>
    <row r="3592" spans="1:9">
      <c r="A3592" s="8">
        <v>300000138</v>
      </c>
      <c r="B3592" s="35" t="s">
        <v>7834</v>
      </c>
      <c r="C3592" s="8" t="s">
        <v>4676</v>
      </c>
      <c r="D3592" s="8" t="s">
        <v>7835</v>
      </c>
      <c r="E3592" s="8">
        <v>300000138</v>
      </c>
      <c r="F3592" s="8">
        <v>0</v>
      </c>
      <c r="G3592" s="8">
        <v>0.01</v>
      </c>
      <c r="H3592" s="8">
        <v>0</v>
      </c>
      <c r="I3592" s="8">
        <v>0</v>
      </c>
    </row>
    <row r="3593" spans="1:9">
      <c r="A3593" s="8">
        <v>30001</v>
      </c>
      <c r="B3593" s="35" t="s">
        <v>8119</v>
      </c>
      <c r="C3593" s="8" t="s">
        <v>4676</v>
      </c>
      <c r="D3593" s="8">
        <v>0</v>
      </c>
      <c r="E3593" s="8">
        <v>30001</v>
      </c>
      <c r="F3593" s="8">
        <v>0</v>
      </c>
      <c r="G3593" s="8">
        <v>0.04</v>
      </c>
      <c r="H3593" s="8">
        <v>4.292E-2</v>
      </c>
      <c r="I3593" s="8">
        <v>0</v>
      </c>
    </row>
    <row r="3594" spans="1:9">
      <c r="A3594" s="8">
        <v>300000005</v>
      </c>
      <c r="B3594" s="35" t="s">
        <v>7693</v>
      </c>
      <c r="C3594" s="8" t="s">
        <v>4676</v>
      </c>
      <c r="D3594" s="8">
        <v>0</v>
      </c>
      <c r="E3594" s="8">
        <v>300000005</v>
      </c>
      <c r="F3594" s="8">
        <v>0</v>
      </c>
      <c r="G3594" s="8">
        <v>0.08</v>
      </c>
      <c r="H3594" s="8">
        <v>0</v>
      </c>
      <c r="I3594" s="8">
        <v>0</v>
      </c>
    </row>
    <row r="3595" spans="1:9">
      <c r="A3595" s="8">
        <v>300000121</v>
      </c>
      <c r="B3595" s="8" t="s">
        <v>7816</v>
      </c>
      <c r="C3595" s="8" t="s">
        <v>4676</v>
      </c>
      <c r="D3595" s="8">
        <v>19785005</v>
      </c>
      <c r="E3595" s="8">
        <v>300000121</v>
      </c>
      <c r="F3595" s="8">
        <v>0</v>
      </c>
      <c r="G3595" s="8">
        <v>2.38</v>
      </c>
      <c r="H3595" s="8">
        <v>0</v>
      </c>
      <c r="I3595" s="8">
        <v>0</v>
      </c>
    </row>
    <row r="3596" spans="1:9">
      <c r="A3596" s="8">
        <v>300000003</v>
      </c>
      <c r="B3596" s="35" t="s">
        <v>7691</v>
      </c>
      <c r="C3596" s="8" t="s">
        <v>4676</v>
      </c>
      <c r="D3596" s="8">
        <v>0</v>
      </c>
      <c r="E3596" s="8">
        <v>300000003</v>
      </c>
      <c r="F3596" s="8">
        <v>0</v>
      </c>
      <c r="G3596" s="8">
        <v>0.01</v>
      </c>
      <c r="H3596" s="8">
        <v>0</v>
      </c>
      <c r="I3596" s="8">
        <v>0</v>
      </c>
    </row>
    <row r="3597" spans="1:9">
      <c r="A3597" s="8">
        <v>300000115</v>
      </c>
      <c r="B3597" s="35" t="s">
        <v>7810</v>
      </c>
      <c r="C3597" s="8" t="s">
        <v>4676</v>
      </c>
      <c r="D3597" s="8">
        <v>19780049</v>
      </c>
      <c r="E3597" s="8">
        <v>300000115</v>
      </c>
      <c r="F3597" s="8">
        <v>0</v>
      </c>
      <c r="G3597" s="8">
        <v>0.01</v>
      </c>
      <c r="H3597" s="8">
        <v>0</v>
      </c>
      <c r="I3597" s="8">
        <v>0</v>
      </c>
    </row>
    <row r="3598" spans="1:9">
      <c r="A3598" s="8">
        <v>300000002</v>
      </c>
      <c r="B3598" s="35" t="s">
        <v>7690</v>
      </c>
      <c r="C3598" s="8" t="s">
        <v>4676</v>
      </c>
      <c r="D3598" s="8">
        <v>8001029094</v>
      </c>
      <c r="E3598" s="8">
        <v>300000002</v>
      </c>
      <c r="F3598" s="8">
        <v>0</v>
      </c>
      <c r="G3598" s="8">
        <v>0.01</v>
      </c>
      <c r="H3598" s="8">
        <v>1.1300000000000001E-2</v>
      </c>
      <c r="I3598" s="8">
        <v>0</v>
      </c>
    </row>
    <row r="3599" spans="1:9">
      <c r="A3599" s="8">
        <v>300000117</v>
      </c>
      <c r="B3599" s="35" t="s">
        <v>7812</v>
      </c>
      <c r="C3599" s="8" t="s">
        <v>4676</v>
      </c>
      <c r="D3599" s="8">
        <v>19780045</v>
      </c>
      <c r="E3599" s="8">
        <v>300000117</v>
      </c>
      <c r="F3599" s="8">
        <v>0</v>
      </c>
      <c r="G3599" s="8">
        <v>0.01</v>
      </c>
      <c r="H3599" s="8">
        <v>0</v>
      </c>
      <c r="I3599" s="8">
        <v>0</v>
      </c>
    </row>
    <row r="3600" spans="1:9">
      <c r="A3600" s="8">
        <v>300000001</v>
      </c>
      <c r="B3600" s="35" t="s">
        <v>7689</v>
      </c>
      <c r="C3600" s="8" t="s">
        <v>4676</v>
      </c>
      <c r="D3600" s="8">
        <v>0</v>
      </c>
      <c r="E3600" s="8">
        <v>300000001</v>
      </c>
      <c r="F3600" s="8">
        <v>0</v>
      </c>
      <c r="G3600" s="8">
        <v>0.03</v>
      </c>
      <c r="H3600" s="8">
        <v>0</v>
      </c>
      <c r="I3600" s="8">
        <v>0</v>
      </c>
    </row>
    <row r="3601" spans="1:9">
      <c r="A3601" s="8">
        <v>300000118</v>
      </c>
      <c r="B3601" s="35" t="s">
        <v>7813</v>
      </c>
      <c r="C3601" s="8" t="s">
        <v>4676</v>
      </c>
      <c r="D3601" s="8">
        <v>19780044</v>
      </c>
      <c r="E3601" s="8">
        <v>300000118</v>
      </c>
      <c r="F3601" s="8">
        <v>0</v>
      </c>
      <c r="G3601" s="8">
        <v>0.01</v>
      </c>
      <c r="H3601" s="8">
        <v>0</v>
      </c>
      <c r="I3601" s="8">
        <v>0</v>
      </c>
    </row>
    <row r="3602" spans="1:9">
      <c r="A3602" s="8">
        <v>300000116</v>
      </c>
      <c r="B3602" s="8" t="s">
        <v>7811</v>
      </c>
      <c r="C3602" s="8" t="s">
        <v>4676</v>
      </c>
      <c r="D3602" s="8">
        <v>19780048</v>
      </c>
      <c r="E3602" s="8">
        <v>300000116</v>
      </c>
      <c r="F3602" s="8">
        <v>0</v>
      </c>
      <c r="G3602" s="8">
        <v>0.01</v>
      </c>
      <c r="H3602" s="8">
        <v>0</v>
      </c>
      <c r="I3602" s="8">
        <v>0</v>
      </c>
    </row>
    <row r="3603" spans="1:9">
      <c r="A3603" s="8">
        <v>300000366</v>
      </c>
      <c r="B3603" s="35" t="s">
        <v>8098</v>
      </c>
      <c r="C3603" s="8" t="s">
        <v>4676</v>
      </c>
      <c r="D3603" s="8">
        <v>5090476979</v>
      </c>
      <c r="E3603" s="8">
        <v>300000366</v>
      </c>
      <c r="F3603" s="8">
        <v>0</v>
      </c>
      <c r="G3603" s="8">
        <v>0</v>
      </c>
      <c r="H3603" s="8">
        <v>3.4</v>
      </c>
      <c r="I3603" s="8">
        <v>0</v>
      </c>
    </row>
    <row r="3604" spans="1:9">
      <c r="A3604" s="8">
        <v>300000137</v>
      </c>
      <c r="B3604" s="35" t="s">
        <v>7833</v>
      </c>
      <c r="C3604" s="8" t="s">
        <v>4676</v>
      </c>
      <c r="D3604" s="8">
        <v>19780065</v>
      </c>
      <c r="E3604" s="8">
        <v>300000137</v>
      </c>
      <c r="F3604" s="8">
        <v>0</v>
      </c>
      <c r="G3604" s="8">
        <v>0.01</v>
      </c>
      <c r="H3604" s="8">
        <v>0</v>
      </c>
      <c r="I3604" s="8">
        <v>0</v>
      </c>
    </row>
    <row r="3605" spans="1:9">
      <c r="A3605" s="8">
        <v>300000360</v>
      </c>
      <c r="B3605" s="35" t="s">
        <v>8092</v>
      </c>
      <c r="C3605" s="8" t="s">
        <v>4676</v>
      </c>
      <c r="D3605" s="8">
        <v>5091437901</v>
      </c>
      <c r="E3605" s="8">
        <v>300000360</v>
      </c>
      <c r="F3605" s="8">
        <v>0</v>
      </c>
      <c r="G3605" s="8">
        <v>0</v>
      </c>
      <c r="H3605" s="8">
        <v>3.1</v>
      </c>
      <c r="I3605" s="8">
        <v>0</v>
      </c>
    </row>
    <row r="3606" spans="1:9">
      <c r="A3606" s="8">
        <v>300000136</v>
      </c>
      <c r="B3606" s="8" t="s">
        <v>7832</v>
      </c>
      <c r="C3606" s="8" t="s">
        <v>4676</v>
      </c>
      <c r="D3606" s="8">
        <v>19780042</v>
      </c>
      <c r="E3606" s="8">
        <v>300000136</v>
      </c>
      <c r="F3606" s="8">
        <v>0</v>
      </c>
      <c r="G3606" s="8">
        <v>0.01</v>
      </c>
      <c r="H3606" s="8">
        <v>0</v>
      </c>
      <c r="I3606" s="8">
        <v>0</v>
      </c>
    </row>
    <row r="3607" spans="1:9">
      <c r="A3607" s="8">
        <v>300000133</v>
      </c>
      <c r="B3607" s="8" t="s">
        <v>7829</v>
      </c>
      <c r="C3607" s="8" t="s">
        <v>4676</v>
      </c>
      <c r="D3607" s="8">
        <v>19780047</v>
      </c>
      <c r="E3607" s="8">
        <v>300000133</v>
      </c>
      <c r="F3607" s="8">
        <v>0</v>
      </c>
      <c r="G3607" s="8">
        <v>0.01</v>
      </c>
      <c r="H3607" s="8">
        <v>0</v>
      </c>
      <c r="I3607" s="8">
        <v>0</v>
      </c>
    </row>
    <row r="3608" spans="1:9">
      <c r="A3608" s="8">
        <v>300000131</v>
      </c>
      <c r="B3608" s="8" t="s">
        <v>7827</v>
      </c>
      <c r="C3608" s="8" t="s">
        <v>4676</v>
      </c>
      <c r="D3608" s="8">
        <v>19780056</v>
      </c>
      <c r="E3608" s="8">
        <v>300000131</v>
      </c>
      <c r="F3608" s="8">
        <v>0</v>
      </c>
      <c r="G3608" s="8">
        <v>0.01</v>
      </c>
      <c r="H3608" s="8">
        <v>0</v>
      </c>
      <c r="I3608" s="8">
        <v>0</v>
      </c>
    </row>
    <row r="3609" spans="1:9">
      <c r="A3609" s="8">
        <v>300000354</v>
      </c>
      <c r="B3609" s="8" t="s">
        <v>8088</v>
      </c>
      <c r="C3609" s="8" t="s">
        <v>4676</v>
      </c>
      <c r="D3609" s="8">
        <v>5090464136</v>
      </c>
      <c r="E3609" s="8">
        <v>300000354</v>
      </c>
      <c r="F3609" s="8">
        <v>0</v>
      </c>
      <c r="G3609" s="8">
        <v>0.35</v>
      </c>
      <c r="H3609" s="8">
        <v>0.35</v>
      </c>
      <c r="I3609" s="8">
        <v>0</v>
      </c>
    </row>
    <row r="3610" spans="1:9">
      <c r="A3610" s="8">
        <v>300000361</v>
      </c>
      <c r="B3610" s="8" t="s">
        <v>8093</v>
      </c>
      <c r="C3610" s="8" t="s">
        <v>4676</v>
      </c>
      <c r="D3610" s="8">
        <v>9000945421</v>
      </c>
      <c r="E3610" s="8">
        <v>300000361</v>
      </c>
      <c r="F3610" s="8">
        <v>0</v>
      </c>
      <c r="G3610" s="8">
        <v>0.04</v>
      </c>
      <c r="H3610" s="8">
        <v>4.4499999999999998E-2</v>
      </c>
      <c r="I3610" s="8">
        <v>0</v>
      </c>
    </row>
    <row r="3611" spans="1:9">
      <c r="A3611" s="8">
        <v>300000357</v>
      </c>
      <c r="B3611" s="8" t="s">
        <v>8091</v>
      </c>
      <c r="C3611" s="8" t="s">
        <v>4676</v>
      </c>
      <c r="D3611" s="8">
        <v>5091425712</v>
      </c>
      <c r="E3611" s="8">
        <v>300000357</v>
      </c>
      <c r="F3611" s="8">
        <v>0</v>
      </c>
      <c r="G3611" s="8">
        <v>0.24</v>
      </c>
      <c r="H3611" s="8">
        <v>0.29389999999999999</v>
      </c>
      <c r="I3611" s="8">
        <v>0</v>
      </c>
    </row>
    <row r="3612" spans="1:9">
      <c r="A3612" s="8">
        <v>300000129</v>
      </c>
      <c r="B3612" s="8" t="s">
        <v>7825</v>
      </c>
      <c r="C3612" s="8" t="s">
        <v>4676</v>
      </c>
      <c r="D3612" s="8">
        <v>19780053</v>
      </c>
      <c r="E3612" s="8">
        <v>300000129</v>
      </c>
      <c r="F3612" s="8">
        <v>0</v>
      </c>
      <c r="G3612" s="8">
        <v>0.01</v>
      </c>
      <c r="H3612" s="8">
        <v>0</v>
      </c>
      <c r="I3612" s="8">
        <v>0</v>
      </c>
    </row>
    <row r="3613" spans="1:9">
      <c r="A3613" s="8">
        <v>300000127</v>
      </c>
      <c r="B3613" s="8" t="s">
        <v>7823</v>
      </c>
      <c r="C3613" s="8" t="s">
        <v>4676</v>
      </c>
      <c r="D3613" s="8">
        <v>19780052</v>
      </c>
      <c r="E3613" s="8">
        <v>300000127</v>
      </c>
      <c r="F3613" s="8">
        <v>0</v>
      </c>
      <c r="G3613" s="8">
        <v>0.01</v>
      </c>
      <c r="H3613" s="8">
        <v>0</v>
      </c>
      <c r="I3613" s="8">
        <v>0</v>
      </c>
    </row>
    <row r="3614" spans="1:9">
      <c r="A3614" s="8" t="s">
        <v>1826</v>
      </c>
      <c r="B3614" s="8" t="s">
        <v>1827</v>
      </c>
      <c r="C3614" s="8" t="s">
        <v>7119</v>
      </c>
      <c r="D3614" s="8">
        <v>143426</v>
      </c>
      <c r="E3614" s="8" t="s">
        <v>1826</v>
      </c>
      <c r="F3614" s="8">
        <v>0</v>
      </c>
      <c r="G3614" s="8">
        <v>7.35</v>
      </c>
      <c r="H3614" s="8">
        <v>7.35</v>
      </c>
      <c r="I3614" s="8">
        <v>0</v>
      </c>
    </row>
    <row r="3615" spans="1:9">
      <c r="A3615" s="8" t="s">
        <v>1822</v>
      </c>
      <c r="B3615" s="8" t="s">
        <v>1823</v>
      </c>
      <c r="C3615" s="8" t="s">
        <v>4676</v>
      </c>
      <c r="D3615" s="8">
        <v>12001</v>
      </c>
      <c r="E3615" s="8" t="s">
        <v>1822</v>
      </c>
      <c r="F3615" s="8">
        <v>0</v>
      </c>
      <c r="G3615" s="8">
        <v>13.97</v>
      </c>
      <c r="H3615" s="8">
        <v>0</v>
      </c>
      <c r="I3615" s="8">
        <v>0</v>
      </c>
    </row>
    <row r="3616" spans="1:9">
      <c r="A3616" s="8" t="s">
        <v>1820</v>
      </c>
      <c r="B3616" s="8" t="s">
        <v>1821</v>
      </c>
      <c r="C3616" s="8" t="s">
        <v>4676</v>
      </c>
      <c r="D3616" s="8">
        <v>12000</v>
      </c>
      <c r="E3616" s="8" t="s">
        <v>1820</v>
      </c>
      <c r="F3616" s="8">
        <v>0</v>
      </c>
      <c r="G3616" s="8">
        <v>13.85</v>
      </c>
      <c r="H3616" s="8">
        <v>0</v>
      </c>
      <c r="I3616" s="8">
        <v>0</v>
      </c>
    </row>
    <row r="3617" spans="1:9">
      <c r="A3617" s="8" t="s">
        <v>1818</v>
      </c>
      <c r="B3617" s="8" t="s">
        <v>1819</v>
      </c>
      <c r="C3617" s="8" t="s">
        <v>4676</v>
      </c>
      <c r="D3617" s="8">
        <v>313015</v>
      </c>
      <c r="E3617" s="8" t="s">
        <v>1818</v>
      </c>
      <c r="F3617" s="8">
        <v>0</v>
      </c>
      <c r="G3617" s="8">
        <v>25.08</v>
      </c>
      <c r="H3617" s="8">
        <v>21.47</v>
      </c>
      <c r="I3617" s="8">
        <v>0</v>
      </c>
    </row>
    <row r="3618" spans="1:9">
      <c r="A3618" s="8" t="s">
        <v>1816</v>
      </c>
      <c r="B3618" s="8" t="s">
        <v>1817</v>
      </c>
      <c r="C3618" s="8" t="s">
        <v>4676</v>
      </c>
      <c r="D3618" s="8">
        <v>0</v>
      </c>
      <c r="E3618" s="8" t="s">
        <v>1816</v>
      </c>
      <c r="F3618" s="8">
        <v>0</v>
      </c>
      <c r="G3618" s="8">
        <v>0</v>
      </c>
      <c r="H3618" s="8">
        <v>0</v>
      </c>
      <c r="I3618" s="8">
        <v>0</v>
      </c>
    </row>
    <row r="3619" spans="1:9">
      <c r="A3619" s="8">
        <v>300000125</v>
      </c>
      <c r="B3619" s="8" t="s">
        <v>7821</v>
      </c>
      <c r="C3619" s="8" t="s">
        <v>4676</v>
      </c>
      <c r="D3619" s="8">
        <v>599</v>
      </c>
      <c r="E3619" s="8">
        <v>300000125</v>
      </c>
      <c r="F3619" s="8">
        <v>0</v>
      </c>
      <c r="G3619" s="8">
        <v>0.82</v>
      </c>
      <c r="H3619" s="8">
        <v>0</v>
      </c>
      <c r="I3619" s="8">
        <v>0</v>
      </c>
    </row>
    <row r="3620" spans="1:9">
      <c r="A3620" s="8">
        <v>300000126</v>
      </c>
      <c r="B3620" s="8" t="s">
        <v>7822</v>
      </c>
      <c r="C3620" s="8" t="s">
        <v>4676</v>
      </c>
      <c r="D3620" s="8">
        <v>200004</v>
      </c>
      <c r="E3620" s="8">
        <v>300000126</v>
      </c>
      <c r="F3620" s="8">
        <v>0</v>
      </c>
      <c r="G3620" s="8">
        <v>0.02</v>
      </c>
      <c r="H3620" s="8">
        <v>0</v>
      </c>
      <c r="I3620" s="8">
        <v>0</v>
      </c>
    </row>
    <row r="3621" spans="1:9">
      <c r="A3621" s="8" t="s">
        <v>1810</v>
      </c>
      <c r="B3621" s="35" t="s">
        <v>1811</v>
      </c>
      <c r="C3621" s="8" t="s">
        <v>4676</v>
      </c>
      <c r="D3621" s="8">
        <v>84242</v>
      </c>
      <c r="E3621" s="8" t="s">
        <v>1810</v>
      </c>
      <c r="F3621" s="8">
        <v>0</v>
      </c>
      <c r="G3621" s="8">
        <v>83.97</v>
      </c>
      <c r="H3621" s="8">
        <v>83.97</v>
      </c>
      <c r="I3621" s="8">
        <v>0</v>
      </c>
    </row>
    <row r="3622" spans="1:9">
      <c r="A3622" s="8" t="s">
        <v>1808</v>
      </c>
      <c r="B3622" s="8" t="s">
        <v>1809</v>
      </c>
      <c r="C3622" s="8" t="s">
        <v>4676</v>
      </c>
      <c r="D3622" s="8">
        <v>84558</v>
      </c>
      <c r="E3622" s="8" t="s">
        <v>1808</v>
      </c>
      <c r="F3622" s="8">
        <v>0</v>
      </c>
      <c r="G3622" s="8">
        <v>98.67</v>
      </c>
      <c r="H3622" s="8">
        <v>0</v>
      </c>
      <c r="I3622" s="8">
        <v>0</v>
      </c>
    </row>
    <row r="3623" spans="1:9">
      <c r="A3623" s="8" t="s">
        <v>1806</v>
      </c>
      <c r="B3623" s="8" t="s">
        <v>1807</v>
      </c>
      <c r="C3623" s="8" t="s">
        <v>4676</v>
      </c>
      <c r="D3623" s="8">
        <v>84394</v>
      </c>
      <c r="E3623" s="8" t="s">
        <v>1806</v>
      </c>
      <c r="F3623" s="8">
        <v>0</v>
      </c>
      <c r="G3623" s="8">
        <v>60.89</v>
      </c>
      <c r="H3623" s="8">
        <v>0</v>
      </c>
      <c r="I3623" s="8">
        <v>0</v>
      </c>
    </row>
    <row r="3624" spans="1:9">
      <c r="A3624" s="8">
        <v>300000128</v>
      </c>
      <c r="B3624" s="35" t="s">
        <v>7824</v>
      </c>
      <c r="C3624" s="8" t="s">
        <v>4676</v>
      </c>
      <c r="D3624" s="8">
        <v>19780055</v>
      </c>
      <c r="E3624" s="8">
        <v>300000128</v>
      </c>
      <c r="F3624" s="8">
        <v>0</v>
      </c>
      <c r="G3624" s="8">
        <v>0.01</v>
      </c>
      <c r="H3624" s="8">
        <v>0</v>
      </c>
      <c r="I3624" s="8">
        <v>0</v>
      </c>
    </row>
    <row r="3625" spans="1:9">
      <c r="A3625" s="8">
        <v>300000352</v>
      </c>
      <c r="B3625" s="8" t="s">
        <v>8086</v>
      </c>
      <c r="C3625" s="8" t="s">
        <v>4676</v>
      </c>
      <c r="D3625" s="8">
        <v>8001261402</v>
      </c>
      <c r="E3625" s="8">
        <v>300000352</v>
      </c>
      <c r="F3625" s="8">
        <v>0</v>
      </c>
      <c r="G3625" s="8">
        <v>0.61</v>
      </c>
      <c r="H3625" s="8">
        <v>0.63170000000000004</v>
      </c>
      <c r="I3625" s="8">
        <v>0</v>
      </c>
    </row>
    <row r="3626" spans="1:9">
      <c r="A3626" s="8">
        <v>300000351</v>
      </c>
      <c r="B3626" s="35" t="s">
        <v>8085</v>
      </c>
      <c r="C3626" s="8" t="s">
        <v>4676</v>
      </c>
      <c r="D3626" s="8">
        <v>8001261400</v>
      </c>
      <c r="E3626" s="8">
        <v>300000351</v>
      </c>
      <c r="F3626" s="8">
        <v>0</v>
      </c>
      <c r="G3626" s="8">
        <v>0.3</v>
      </c>
      <c r="H3626" s="8">
        <v>0.29899999999999999</v>
      </c>
      <c r="I3626" s="8">
        <v>0</v>
      </c>
    </row>
    <row r="3627" spans="1:9">
      <c r="A3627" s="8">
        <v>300000353</v>
      </c>
      <c r="B3627" s="8" t="s">
        <v>8087</v>
      </c>
      <c r="C3627" s="8" t="s">
        <v>4676</v>
      </c>
      <c r="D3627" s="8">
        <v>5090460522</v>
      </c>
      <c r="E3627" s="8">
        <v>300000353</v>
      </c>
      <c r="F3627" s="8">
        <v>0</v>
      </c>
      <c r="G3627" s="8">
        <v>0.02</v>
      </c>
      <c r="H3627" s="8">
        <v>2.3E-2</v>
      </c>
      <c r="I3627" s="8">
        <v>0</v>
      </c>
    </row>
    <row r="3628" spans="1:9">
      <c r="A3628" s="8">
        <v>300000123</v>
      </c>
      <c r="B3628" s="8" t="s">
        <v>7818</v>
      </c>
      <c r="C3628" s="8" t="s">
        <v>4676</v>
      </c>
      <c r="D3628" s="8" t="s">
        <v>7819</v>
      </c>
      <c r="E3628" s="8">
        <v>300000123</v>
      </c>
      <c r="F3628" s="8">
        <v>0</v>
      </c>
      <c r="G3628" s="8">
        <v>0.02</v>
      </c>
      <c r="H3628" s="8">
        <v>0</v>
      </c>
      <c r="I3628" s="8">
        <v>0</v>
      </c>
    </row>
    <row r="3629" spans="1:9">
      <c r="A3629" s="8">
        <v>300000356</v>
      </c>
      <c r="B3629" s="8" t="s">
        <v>8090</v>
      </c>
      <c r="C3629" s="8" t="s">
        <v>4676</v>
      </c>
      <c r="D3629" s="8">
        <v>8001160387</v>
      </c>
      <c r="E3629" s="8">
        <v>300000356</v>
      </c>
      <c r="F3629" s="8">
        <v>0</v>
      </c>
      <c r="G3629" s="8">
        <v>0</v>
      </c>
      <c r="H3629" s="8">
        <v>0.32</v>
      </c>
      <c r="I3629" s="8">
        <v>0</v>
      </c>
    </row>
    <row r="3630" spans="1:9">
      <c r="A3630" s="8">
        <v>300000362</v>
      </c>
      <c r="B3630" s="8" t="s">
        <v>8094</v>
      </c>
      <c r="C3630" s="8" t="s">
        <v>4676</v>
      </c>
      <c r="D3630" s="8">
        <v>8001176693</v>
      </c>
      <c r="E3630" s="8">
        <v>300000362</v>
      </c>
      <c r="F3630" s="8">
        <v>0</v>
      </c>
      <c r="G3630" s="8">
        <v>0.01</v>
      </c>
      <c r="H3630" s="8">
        <v>5.9000000000000007E-3</v>
      </c>
      <c r="I3630" s="8">
        <v>0</v>
      </c>
    </row>
    <row r="3631" spans="1:9">
      <c r="A3631" s="8">
        <v>300000134</v>
      </c>
      <c r="B3631" s="8" t="s">
        <v>7830</v>
      </c>
      <c r="C3631" s="8" t="s">
        <v>4676</v>
      </c>
      <c r="D3631" s="8">
        <v>19780046</v>
      </c>
      <c r="E3631" s="8">
        <v>300000134</v>
      </c>
      <c r="F3631" s="8">
        <v>0</v>
      </c>
      <c r="G3631" s="8">
        <v>0.01</v>
      </c>
      <c r="H3631" s="8">
        <v>0</v>
      </c>
      <c r="I3631" s="8">
        <v>0</v>
      </c>
    </row>
    <row r="3632" spans="1:9">
      <c r="A3632" s="8" t="s">
        <v>1790</v>
      </c>
      <c r="B3632" s="8" t="s">
        <v>1791</v>
      </c>
      <c r="C3632" s="8" t="s">
        <v>4676</v>
      </c>
      <c r="D3632" s="8">
        <v>10505</v>
      </c>
      <c r="E3632" s="8" t="s">
        <v>1790</v>
      </c>
      <c r="F3632" s="8">
        <v>0</v>
      </c>
      <c r="G3632" s="8">
        <v>18.05</v>
      </c>
      <c r="H3632" s="8">
        <v>0</v>
      </c>
      <c r="I3632" s="8">
        <v>0</v>
      </c>
    </row>
    <row r="3633" spans="1:9">
      <c r="A3633" s="8">
        <v>300000135</v>
      </c>
      <c r="B3633" s="8" t="s">
        <v>7831</v>
      </c>
      <c r="C3633" s="8" t="s">
        <v>4676</v>
      </c>
      <c r="D3633" s="8">
        <v>19780043</v>
      </c>
      <c r="E3633" s="8">
        <v>300000135</v>
      </c>
      <c r="F3633" s="8">
        <v>0</v>
      </c>
      <c r="G3633" s="8">
        <v>0.01</v>
      </c>
      <c r="H3633" s="8">
        <v>0</v>
      </c>
      <c r="I3633" s="8">
        <v>0</v>
      </c>
    </row>
    <row r="3634" spans="1:9">
      <c r="A3634" s="8" t="s">
        <v>1788</v>
      </c>
      <c r="B3634" s="8" t="s">
        <v>1789</v>
      </c>
      <c r="C3634" s="8" t="s">
        <v>4676</v>
      </c>
      <c r="D3634" s="8">
        <v>0</v>
      </c>
      <c r="E3634" s="8" t="s">
        <v>1788</v>
      </c>
      <c r="F3634" s="8">
        <v>0</v>
      </c>
      <c r="G3634" s="8">
        <v>23.56</v>
      </c>
      <c r="H3634" s="8">
        <v>0</v>
      </c>
      <c r="I3634" s="8">
        <v>0</v>
      </c>
    </row>
    <row r="3635" spans="1:9" ht="28.5">
      <c r="A3635" s="8">
        <v>300000122</v>
      </c>
      <c r="B3635" s="35" t="s">
        <v>7817</v>
      </c>
      <c r="C3635" s="8" t="s">
        <v>4676</v>
      </c>
      <c r="D3635" s="8">
        <v>782742</v>
      </c>
      <c r="E3635" s="8">
        <v>300000122</v>
      </c>
      <c r="F3635" s="8">
        <v>0</v>
      </c>
      <c r="G3635" s="8">
        <v>0</v>
      </c>
      <c r="H3635" s="8">
        <v>0</v>
      </c>
      <c r="I3635" s="8">
        <v>0</v>
      </c>
    </row>
    <row r="3636" spans="1:9">
      <c r="A3636" s="8">
        <v>300000130</v>
      </c>
      <c r="B3636" s="8" t="s">
        <v>7826</v>
      </c>
      <c r="C3636" s="8" t="s">
        <v>4676</v>
      </c>
      <c r="D3636" s="8">
        <v>19780054</v>
      </c>
      <c r="E3636" s="8">
        <v>300000130</v>
      </c>
      <c r="F3636" s="8">
        <v>0</v>
      </c>
      <c r="G3636" s="8">
        <v>0.01</v>
      </c>
      <c r="H3636" s="8">
        <v>0</v>
      </c>
      <c r="I3636" s="8">
        <v>0</v>
      </c>
    </row>
    <row r="3637" spans="1:9">
      <c r="A3637" s="8">
        <v>300000120</v>
      </c>
      <c r="B3637" s="8" t="s">
        <v>7815</v>
      </c>
      <c r="C3637" s="8" t="s">
        <v>4676</v>
      </c>
      <c r="D3637" s="8">
        <v>19780040</v>
      </c>
      <c r="E3637" s="8">
        <v>300000120</v>
      </c>
      <c r="F3637" s="8">
        <v>0</v>
      </c>
      <c r="G3637" s="8">
        <v>0.01</v>
      </c>
      <c r="H3637" s="8">
        <v>0</v>
      </c>
      <c r="I3637" s="8">
        <v>0</v>
      </c>
    </row>
    <row r="3638" spans="1:9">
      <c r="A3638" s="8">
        <v>300000119</v>
      </c>
      <c r="B3638" s="8" t="s">
        <v>7814</v>
      </c>
      <c r="C3638" s="8" t="s">
        <v>4676</v>
      </c>
      <c r="D3638" s="8">
        <v>19780041</v>
      </c>
      <c r="E3638" s="8">
        <v>300000119</v>
      </c>
      <c r="F3638" s="8">
        <v>0</v>
      </c>
      <c r="G3638" s="8">
        <v>0.01</v>
      </c>
      <c r="H3638" s="8">
        <v>0</v>
      </c>
      <c r="I3638" s="8">
        <v>0</v>
      </c>
    </row>
    <row r="3639" spans="1:9">
      <c r="A3639" s="8">
        <v>300000341</v>
      </c>
      <c r="B3639" s="8" t="s">
        <v>8076</v>
      </c>
      <c r="C3639" s="8" t="s">
        <v>4676</v>
      </c>
      <c r="D3639" s="8">
        <v>79748740000</v>
      </c>
      <c r="E3639" s="8">
        <v>300000341</v>
      </c>
      <c r="F3639" s="8">
        <v>0</v>
      </c>
      <c r="G3639" s="8">
        <v>2.59</v>
      </c>
      <c r="H3639" s="8">
        <v>0</v>
      </c>
      <c r="I3639" s="8">
        <v>0</v>
      </c>
    </row>
    <row r="3640" spans="1:9">
      <c r="A3640" s="8">
        <v>37002</v>
      </c>
      <c r="B3640" s="8" t="s">
        <v>8719</v>
      </c>
      <c r="C3640" s="8" t="s">
        <v>6076</v>
      </c>
      <c r="D3640" s="8">
        <v>0</v>
      </c>
      <c r="E3640" s="8">
        <v>37002</v>
      </c>
      <c r="F3640" s="8">
        <v>0</v>
      </c>
      <c r="G3640" s="8">
        <v>2.0499999999999998</v>
      </c>
      <c r="H3640" s="8">
        <v>0</v>
      </c>
      <c r="I3640" s="8">
        <v>0</v>
      </c>
    </row>
    <row r="3641" spans="1:9">
      <c r="A3641" s="8">
        <v>300000189</v>
      </c>
      <c r="B3641" s="8" t="s">
        <v>7914</v>
      </c>
      <c r="C3641" s="8" t="s">
        <v>4676</v>
      </c>
      <c r="D3641" s="8">
        <v>0</v>
      </c>
      <c r="E3641" s="8">
        <v>300000189</v>
      </c>
      <c r="F3641" s="8">
        <v>0</v>
      </c>
      <c r="G3641" s="8">
        <v>0</v>
      </c>
      <c r="H3641" s="8">
        <v>2.7000000000000001E-3</v>
      </c>
      <c r="I3641" s="8">
        <v>0</v>
      </c>
    </row>
    <row r="3642" spans="1:9">
      <c r="A3642" s="8">
        <v>300000196</v>
      </c>
      <c r="B3642" s="8" t="s">
        <v>7923</v>
      </c>
      <c r="C3642" s="8" t="s">
        <v>4676</v>
      </c>
      <c r="D3642" s="8">
        <v>0</v>
      </c>
      <c r="E3642" s="8">
        <v>300000196</v>
      </c>
      <c r="F3642" s="8">
        <v>0</v>
      </c>
      <c r="G3642" s="8">
        <v>0</v>
      </c>
      <c r="H3642" s="8">
        <v>0</v>
      </c>
      <c r="I3642" s="8" t="s">
        <v>7922</v>
      </c>
    </row>
    <row r="3643" spans="1:9">
      <c r="A3643" s="8">
        <v>300000200</v>
      </c>
      <c r="B3643" s="35" t="s">
        <v>7927</v>
      </c>
      <c r="C3643" s="8" t="s">
        <v>4676</v>
      </c>
      <c r="D3643" s="8">
        <v>0</v>
      </c>
      <c r="E3643" s="8">
        <v>300000200</v>
      </c>
      <c r="F3643" s="8">
        <v>0</v>
      </c>
      <c r="G3643" s="8">
        <v>0</v>
      </c>
      <c r="H3643" s="8">
        <v>0</v>
      </c>
      <c r="I3643" s="8" t="s">
        <v>7922</v>
      </c>
    </row>
    <row r="3644" spans="1:9">
      <c r="A3644" s="8">
        <v>300000274</v>
      </c>
      <c r="B3644" s="8" t="s">
        <v>8005</v>
      </c>
      <c r="C3644" s="8" t="s">
        <v>4676</v>
      </c>
      <c r="D3644" s="8">
        <v>0</v>
      </c>
      <c r="E3644" s="8">
        <v>300000274</v>
      </c>
      <c r="F3644" s="8">
        <v>0</v>
      </c>
      <c r="G3644" s="8">
        <v>0</v>
      </c>
      <c r="H3644" s="8">
        <v>0</v>
      </c>
      <c r="I3644" s="8" t="s">
        <v>6981</v>
      </c>
    </row>
    <row r="3645" spans="1:9">
      <c r="A3645" s="8">
        <v>300000296</v>
      </c>
      <c r="B3645" s="8" t="s">
        <v>8028</v>
      </c>
      <c r="C3645" s="8" t="s">
        <v>4676</v>
      </c>
      <c r="D3645" s="8">
        <v>0</v>
      </c>
      <c r="E3645" s="8">
        <v>300000296</v>
      </c>
      <c r="F3645" s="8">
        <v>0</v>
      </c>
      <c r="G3645" s="8">
        <v>0</v>
      </c>
      <c r="H3645" s="8">
        <v>0</v>
      </c>
      <c r="I3645" s="8" t="s">
        <v>8027</v>
      </c>
    </row>
    <row r="3646" spans="1:9">
      <c r="A3646" s="8">
        <v>300000295</v>
      </c>
      <c r="B3646" s="8" t="s">
        <v>8026</v>
      </c>
      <c r="C3646" s="8" t="s">
        <v>4676</v>
      </c>
      <c r="D3646" s="8">
        <v>0</v>
      </c>
      <c r="E3646" s="8">
        <v>300000295</v>
      </c>
      <c r="F3646" s="8">
        <v>0</v>
      </c>
      <c r="G3646" s="8">
        <v>0</v>
      </c>
      <c r="H3646" s="8">
        <v>0</v>
      </c>
      <c r="I3646" s="8" t="s">
        <v>8027</v>
      </c>
    </row>
    <row r="3647" spans="1:9">
      <c r="A3647" s="8">
        <v>300000203</v>
      </c>
      <c r="B3647" s="8" t="s">
        <v>7930</v>
      </c>
      <c r="C3647" s="8" t="s">
        <v>4676</v>
      </c>
      <c r="D3647" s="8">
        <v>0</v>
      </c>
      <c r="E3647" s="8">
        <v>300000203</v>
      </c>
      <c r="F3647" s="8">
        <v>0</v>
      </c>
      <c r="G3647" s="8">
        <v>0</v>
      </c>
      <c r="H3647" s="8">
        <v>0</v>
      </c>
      <c r="I3647" s="8" t="s">
        <v>7922</v>
      </c>
    </row>
    <row r="3648" spans="1:9">
      <c r="A3648" s="8">
        <v>300000202</v>
      </c>
      <c r="B3648" s="8" t="s">
        <v>7929</v>
      </c>
      <c r="C3648" s="8" t="s">
        <v>4676</v>
      </c>
      <c r="D3648" s="8">
        <v>0</v>
      </c>
      <c r="E3648" s="8">
        <v>300000202</v>
      </c>
      <c r="F3648" s="8">
        <v>0</v>
      </c>
      <c r="G3648" s="8">
        <v>0</v>
      </c>
      <c r="H3648" s="8">
        <v>0</v>
      </c>
      <c r="I3648" s="8" t="s">
        <v>7922</v>
      </c>
    </row>
    <row r="3649" spans="1:9">
      <c r="A3649" s="8">
        <v>300000201</v>
      </c>
      <c r="B3649" s="8" t="s">
        <v>7928</v>
      </c>
      <c r="C3649" s="8" t="s">
        <v>4676</v>
      </c>
      <c r="D3649" s="8">
        <v>0</v>
      </c>
      <c r="E3649" s="8">
        <v>300000201</v>
      </c>
      <c r="F3649" s="8">
        <v>0</v>
      </c>
      <c r="G3649" s="8">
        <v>0</v>
      </c>
      <c r="H3649" s="8">
        <v>0</v>
      </c>
      <c r="I3649" s="8" t="s">
        <v>7922</v>
      </c>
    </row>
    <row r="3650" spans="1:9">
      <c r="A3650" s="8">
        <v>300000199</v>
      </c>
      <c r="B3650" s="8" t="s">
        <v>7926</v>
      </c>
      <c r="C3650" s="8" t="s">
        <v>4676</v>
      </c>
      <c r="D3650" s="8">
        <v>0</v>
      </c>
      <c r="E3650" s="8">
        <v>300000199</v>
      </c>
      <c r="F3650" s="8">
        <v>0</v>
      </c>
      <c r="G3650" s="8">
        <v>0</v>
      </c>
      <c r="H3650" s="8">
        <v>0</v>
      </c>
      <c r="I3650" s="8" t="s">
        <v>7922</v>
      </c>
    </row>
    <row r="3651" spans="1:9">
      <c r="A3651" s="8">
        <v>300000198</v>
      </c>
      <c r="B3651" s="35" t="s">
        <v>7925</v>
      </c>
      <c r="C3651" s="8" t="s">
        <v>4676</v>
      </c>
      <c r="D3651" s="8">
        <v>0</v>
      </c>
      <c r="E3651" s="8">
        <v>300000198</v>
      </c>
      <c r="F3651" s="8">
        <v>0</v>
      </c>
      <c r="G3651" s="8">
        <v>0</v>
      </c>
      <c r="H3651" s="8">
        <v>0</v>
      </c>
      <c r="I3651" s="8" t="s">
        <v>7922</v>
      </c>
    </row>
    <row r="3652" spans="1:9">
      <c r="A3652" s="8">
        <v>300000197</v>
      </c>
      <c r="B3652" s="35" t="s">
        <v>7924</v>
      </c>
      <c r="C3652" s="8" t="s">
        <v>4676</v>
      </c>
      <c r="D3652" s="8">
        <v>0</v>
      </c>
      <c r="E3652" s="8">
        <v>300000197</v>
      </c>
      <c r="F3652" s="8">
        <v>0</v>
      </c>
      <c r="G3652" s="8">
        <v>0</v>
      </c>
      <c r="H3652" s="8">
        <v>0</v>
      </c>
      <c r="I3652" s="8" t="s">
        <v>7922</v>
      </c>
    </row>
    <row r="3653" spans="1:9">
      <c r="A3653" s="8">
        <v>300000195</v>
      </c>
      <c r="B3653" s="35" t="s">
        <v>7921</v>
      </c>
      <c r="C3653" s="8" t="s">
        <v>4676</v>
      </c>
      <c r="D3653" s="8">
        <v>0</v>
      </c>
      <c r="E3653" s="8">
        <v>300000195</v>
      </c>
      <c r="F3653" s="8">
        <v>0</v>
      </c>
      <c r="G3653" s="8">
        <v>0</v>
      </c>
      <c r="H3653" s="8">
        <v>0</v>
      </c>
      <c r="I3653" s="8" t="s">
        <v>7922</v>
      </c>
    </row>
    <row r="3654" spans="1:9" ht="28.5">
      <c r="A3654" s="8">
        <v>126010024</v>
      </c>
      <c r="B3654" s="35" t="s">
        <v>2522</v>
      </c>
      <c r="C3654" s="8" t="s">
        <v>4676</v>
      </c>
      <c r="D3654" s="8">
        <v>0</v>
      </c>
      <c r="E3654" s="8">
        <v>126010024</v>
      </c>
      <c r="F3654" s="8">
        <v>0</v>
      </c>
      <c r="G3654" s="8">
        <v>0.09</v>
      </c>
      <c r="H3654" s="8">
        <v>4.1680000000000002E-2</v>
      </c>
      <c r="I3654" s="8">
        <v>0</v>
      </c>
    </row>
    <row r="3655" spans="1:9" ht="28.5">
      <c r="A3655" s="8">
        <v>126010026</v>
      </c>
      <c r="B3655" s="35" t="s">
        <v>5351</v>
      </c>
      <c r="C3655" s="8" t="s">
        <v>4676</v>
      </c>
      <c r="D3655" s="8">
        <v>0</v>
      </c>
      <c r="E3655" s="8">
        <v>126010026</v>
      </c>
      <c r="F3655" s="8">
        <v>0</v>
      </c>
      <c r="G3655" s="8">
        <v>0.12</v>
      </c>
      <c r="H3655" s="8">
        <v>0.10920000000000001</v>
      </c>
      <c r="I3655" s="8">
        <v>0</v>
      </c>
    </row>
    <row r="3656" spans="1:9">
      <c r="A3656" s="8" t="s">
        <v>1726</v>
      </c>
      <c r="B3656" s="35" t="s">
        <v>1727</v>
      </c>
      <c r="C3656" s="8" t="s">
        <v>4676</v>
      </c>
      <c r="D3656" s="8">
        <v>0</v>
      </c>
      <c r="E3656" s="8" t="s">
        <v>1726</v>
      </c>
      <c r="F3656" s="8">
        <v>0</v>
      </c>
      <c r="G3656" s="8">
        <v>0.11</v>
      </c>
      <c r="H3656" s="8">
        <v>5.2200000000000003E-2</v>
      </c>
      <c r="I3656" s="8" t="s">
        <v>2189</v>
      </c>
    </row>
    <row r="3657" spans="1:9">
      <c r="A3657" s="8">
        <v>126010019</v>
      </c>
      <c r="B3657" s="8" t="s">
        <v>2518</v>
      </c>
      <c r="C3657" s="8" t="s">
        <v>4676</v>
      </c>
      <c r="D3657" s="8">
        <v>0</v>
      </c>
      <c r="E3657" s="8">
        <v>126010019</v>
      </c>
      <c r="F3657" s="8">
        <v>0</v>
      </c>
      <c r="G3657" s="8">
        <v>0.05</v>
      </c>
      <c r="H3657" s="8">
        <v>7.3209999999999997E-2</v>
      </c>
      <c r="I3657" s="8" t="s">
        <v>2055</v>
      </c>
    </row>
    <row r="3658" spans="1:9">
      <c r="A3658" s="8">
        <v>126010018</v>
      </c>
      <c r="B3658" s="8" t="s">
        <v>5350</v>
      </c>
      <c r="C3658" s="8" t="s">
        <v>4676</v>
      </c>
      <c r="D3658" s="8">
        <v>0</v>
      </c>
      <c r="E3658" s="8">
        <v>126010018</v>
      </c>
      <c r="F3658" s="8">
        <v>0</v>
      </c>
      <c r="G3658" s="8">
        <v>0.12</v>
      </c>
      <c r="H3658" s="8">
        <v>8.0360000000000001E-2</v>
      </c>
      <c r="I3658" s="8" t="s">
        <v>2055</v>
      </c>
    </row>
    <row r="3659" spans="1:9">
      <c r="A3659" s="8">
        <v>132010390</v>
      </c>
      <c r="B3659" s="8" t="s">
        <v>6011</v>
      </c>
      <c r="C3659" s="8" t="s">
        <v>4676</v>
      </c>
      <c r="D3659" s="8">
        <v>9000710209</v>
      </c>
      <c r="E3659" s="8">
        <v>132010390</v>
      </c>
      <c r="F3659" s="8">
        <v>0</v>
      </c>
      <c r="G3659" s="8">
        <v>3.99</v>
      </c>
      <c r="H3659" s="8">
        <v>3.8095500000000002</v>
      </c>
      <c r="I3659" s="8">
        <v>0</v>
      </c>
    </row>
    <row r="3660" spans="1:9">
      <c r="A3660" s="8">
        <v>132010068</v>
      </c>
      <c r="B3660" s="8" t="s">
        <v>5827</v>
      </c>
      <c r="C3660" s="8" t="s">
        <v>4676</v>
      </c>
      <c r="D3660" s="8">
        <v>5090468631</v>
      </c>
      <c r="E3660" s="8">
        <v>132010068</v>
      </c>
      <c r="F3660" s="8">
        <v>0</v>
      </c>
      <c r="G3660" s="8">
        <v>0</v>
      </c>
      <c r="H3660" s="8">
        <v>2.7699999999999999E-2</v>
      </c>
      <c r="I3660" s="8" t="s">
        <v>4732</v>
      </c>
    </row>
    <row r="3661" spans="1:9">
      <c r="A3661" s="8">
        <v>132010387</v>
      </c>
      <c r="B3661" s="8" t="s">
        <v>6010</v>
      </c>
      <c r="C3661" s="8" t="s">
        <v>4676</v>
      </c>
      <c r="D3661" s="8">
        <v>9000710185</v>
      </c>
      <c r="E3661" s="8">
        <v>132010387</v>
      </c>
      <c r="F3661" s="8">
        <v>0</v>
      </c>
      <c r="G3661" s="8">
        <v>2.63</v>
      </c>
      <c r="H3661" s="8">
        <v>3.5382500000000001</v>
      </c>
      <c r="I3661" s="8">
        <v>0</v>
      </c>
    </row>
    <row r="3662" spans="1:9">
      <c r="A3662" s="8" t="s">
        <v>13338</v>
      </c>
      <c r="B3662" s="8" t="s">
        <v>13339</v>
      </c>
      <c r="C3662" s="8" t="s">
        <v>4676</v>
      </c>
      <c r="D3662" s="8">
        <v>0</v>
      </c>
      <c r="E3662" s="8" t="s">
        <v>13338</v>
      </c>
      <c r="F3662" s="8">
        <v>0</v>
      </c>
      <c r="G3662" s="8">
        <v>0.22</v>
      </c>
      <c r="H3662" s="8">
        <v>0.96799999999999997</v>
      </c>
      <c r="I3662" s="8">
        <v>0</v>
      </c>
    </row>
    <row r="3663" spans="1:9">
      <c r="A3663" s="8" t="s">
        <v>13348</v>
      </c>
      <c r="B3663" s="8" t="s">
        <v>13349</v>
      </c>
      <c r="C3663" s="8" t="s">
        <v>4676</v>
      </c>
      <c r="D3663" s="8">
        <v>0</v>
      </c>
      <c r="E3663" s="8" t="s">
        <v>13348</v>
      </c>
      <c r="F3663" s="8">
        <v>0</v>
      </c>
      <c r="G3663" s="8">
        <v>0.16</v>
      </c>
      <c r="H3663" s="8">
        <v>0.96799999999999997</v>
      </c>
      <c r="I3663" s="8">
        <v>0</v>
      </c>
    </row>
    <row r="3664" spans="1:9">
      <c r="A3664" s="8" t="s">
        <v>13367</v>
      </c>
      <c r="B3664" s="35" t="s">
        <v>13368</v>
      </c>
      <c r="C3664" s="8" t="s">
        <v>4676</v>
      </c>
      <c r="D3664" s="8">
        <v>0</v>
      </c>
      <c r="E3664" s="8" t="s">
        <v>13367</v>
      </c>
      <c r="F3664" s="8">
        <v>0</v>
      </c>
      <c r="G3664" s="8">
        <v>0.42</v>
      </c>
      <c r="H3664" s="8">
        <v>0.34004000000000001</v>
      </c>
      <c r="I3664" s="8" t="s">
        <v>2050</v>
      </c>
    </row>
    <row r="3665" spans="1:9">
      <c r="A3665" s="8">
        <v>132010066</v>
      </c>
      <c r="B3665" s="8" t="s">
        <v>2744</v>
      </c>
      <c r="C3665" s="8" t="s">
        <v>4676</v>
      </c>
      <c r="D3665" s="8">
        <v>0</v>
      </c>
      <c r="E3665" s="8">
        <v>132010066</v>
      </c>
      <c r="F3665" s="8">
        <v>0</v>
      </c>
      <c r="G3665" s="8">
        <v>0.05</v>
      </c>
      <c r="H3665" s="8">
        <v>3.1100000000000003E-2</v>
      </c>
      <c r="I3665" s="8" t="s">
        <v>4732</v>
      </c>
    </row>
    <row r="3666" spans="1:9">
      <c r="A3666" s="8">
        <v>132010065</v>
      </c>
      <c r="B3666" s="35" t="s">
        <v>5826</v>
      </c>
      <c r="C3666" s="8" t="s">
        <v>4676</v>
      </c>
      <c r="D3666" s="8">
        <v>5090469815</v>
      </c>
      <c r="E3666" s="8">
        <v>132010065</v>
      </c>
      <c r="F3666" s="8">
        <v>0</v>
      </c>
      <c r="G3666" s="8">
        <v>0</v>
      </c>
      <c r="H3666" s="8">
        <v>0</v>
      </c>
      <c r="I3666" s="8" t="s">
        <v>4732</v>
      </c>
    </row>
    <row r="3667" spans="1:9">
      <c r="A3667" s="8">
        <v>212110013</v>
      </c>
      <c r="B3667" s="8" t="s">
        <v>3211</v>
      </c>
      <c r="C3667" s="8" t="s">
        <v>4676</v>
      </c>
      <c r="D3667" s="8">
        <v>0</v>
      </c>
      <c r="E3667" s="8">
        <v>212110013</v>
      </c>
      <c r="F3667" s="8">
        <v>0</v>
      </c>
      <c r="G3667" s="8">
        <v>0.1</v>
      </c>
      <c r="H3667" s="8">
        <v>5.0000000000000001E-3</v>
      </c>
      <c r="I3667" s="8">
        <v>0</v>
      </c>
    </row>
    <row r="3668" spans="1:9">
      <c r="A3668" s="8">
        <v>212110011</v>
      </c>
      <c r="B3668" s="8" t="s">
        <v>3210</v>
      </c>
      <c r="C3668" s="8" t="s">
        <v>4676</v>
      </c>
      <c r="D3668" s="8">
        <v>0</v>
      </c>
      <c r="E3668" s="8">
        <v>212110011</v>
      </c>
      <c r="F3668" s="8">
        <v>0</v>
      </c>
      <c r="G3668" s="8">
        <v>0.15</v>
      </c>
      <c r="H3668" s="8">
        <v>5.0000000000000001E-3</v>
      </c>
      <c r="I3668" s="8">
        <v>0</v>
      </c>
    </row>
    <row r="3669" spans="1:9">
      <c r="A3669" s="8">
        <v>212210010</v>
      </c>
      <c r="B3669" s="8" t="s">
        <v>4578</v>
      </c>
      <c r="C3669" s="8" t="s">
        <v>4676</v>
      </c>
      <c r="D3669" s="8">
        <v>0</v>
      </c>
      <c r="E3669" s="8">
        <v>212210010</v>
      </c>
      <c r="F3669" s="8">
        <v>0</v>
      </c>
      <c r="G3669" s="8">
        <v>0.31</v>
      </c>
      <c r="H3669" s="8">
        <v>0.26</v>
      </c>
      <c r="I3669" s="8">
        <v>0</v>
      </c>
    </row>
    <row r="3670" spans="1:9">
      <c r="A3670" s="8">
        <v>113227</v>
      </c>
      <c r="B3670" s="8" t="s">
        <v>2303</v>
      </c>
      <c r="C3670" s="8" t="s">
        <v>4676</v>
      </c>
      <c r="D3670" s="8">
        <v>5090467734</v>
      </c>
      <c r="E3670" s="8">
        <v>113227</v>
      </c>
      <c r="F3670" s="8">
        <v>0</v>
      </c>
      <c r="G3670" s="8">
        <v>7.0000000000000007E-2</v>
      </c>
      <c r="H3670" s="8">
        <v>5.2429999999999997E-2</v>
      </c>
      <c r="I3670" s="8" t="s">
        <v>4735</v>
      </c>
    </row>
    <row r="3671" spans="1:9">
      <c r="A3671" s="8">
        <v>212110009</v>
      </c>
      <c r="B3671" s="8" t="s">
        <v>3208</v>
      </c>
      <c r="C3671" s="8" t="s">
        <v>4676</v>
      </c>
      <c r="D3671" s="8">
        <v>0</v>
      </c>
      <c r="E3671" s="8">
        <v>212110009</v>
      </c>
      <c r="F3671" s="8">
        <v>0</v>
      </c>
      <c r="G3671" s="8">
        <v>0.17</v>
      </c>
      <c r="H3671" s="8">
        <v>5.0000000000000001E-3</v>
      </c>
      <c r="I3671" s="8">
        <v>0</v>
      </c>
    </row>
    <row r="3672" spans="1:9">
      <c r="A3672" s="8">
        <v>132010325</v>
      </c>
      <c r="B3672" s="8" t="s">
        <v>4392</v>
      </c>
      <c r="C3672" s="8" t="s">
        <v>4676</v>
      </c>
      <c r="D3672" s="8">
        <v>9000656158</v>
      </c>
      <c r="E3672" s="8">
        <v>132010325</v>
      </c>
      <c r="F3672" s="8">
        <v>0</v>
      </c>
      <c r="G3672" s="8">
        <v>1.93</v>
      </c>
      <c r="H3672" s="8">
        <v>4.0473999999999997</v>
      </c>
      <c r="I3672" s="8" t="s">
        <v>4732</v>
      </c>
    </row>
    <row r="3673" spans="1:9">
      <c r="A3673" s="8">
        <v>112615</v>
      </c>
      <c r="B3673" s="8" t="s">
        <v>2236</v>
      </c>
      <c r="C3673" s="8" t="s">
        <v>4676</v>
      </c>
      <c r="D3673" s="8">
        <v>0</v>
      </c>
      <c r="E3673" s="8">
        <v>112615</v>
      </c>
      <c r="F3673" s="8">
        <v>0</v>
      </c>
      <c r="G3673" s="8">
        <v>0.03</v>
      </c>
      <c r="H3673" s="8">
        <v>0.1</v>
      </c>
      <c r="I3673" s="8" t="s">
        <v>4740</v>
      </c>
    </row>
    <row r="3674" spans="1:9">
      <c r="A3674" s="8">
        <v>132010059</v>
      </c>
      <c r="B3674" s="8" t="s">
        <v>5823</v>
      </c>
      <c r="C3674" s="8" t="s">
        <v>4676</v>
      </c>
      <c r="D3674" s="8">
        <v>5090473963</v>
      </c>
      <c r="E3674" s="8">
        <v>132010059</v>
      </c>
      <c r="F3674" s="8">
        <v>0</v>
      </c>
      <c r="G3674" s="8">
        <v>0</v>
      </c>
      <c r="H3674" s="8">
        <v>0.74479999999999991</v>
      </c>
      <c r="I3674" s="8" t="s">
        <v>4732</v>
      </c>
    </row>
    <row r="3675" spans="1:9">
      <c r="A3675" s="8">
        <v>132010058</v>
      </c>
      <c r="B3675" s="8" t="s">
        <v>5822</v>
      </c>
      <c r="C3675" s="8" t="s">
        <v>4676</v>
      </c>
      <c r="D3675" s="8">
        <v>0</v>
      </c>
      <c r="E3675" s="8">
        <v>132010058</v>
      </c>
      <c r="F3675" s="8">
        <v>0</v>
      </c>
      <c r="G3675" s="8">
        <v>0</v>
      </c>
      <c r="H3675" s="8">
        <v>0</v>
      </c>
      <c r="I3675" s="8" t="s">
        <v>4732</v>
      </c>
    </row>
    <row r="3676" spans="1:9">
      <c r="A3676" s="8">
        <v>113392</v>
      </c>
      <c r="B3676" s="8" t="s">
        <v>5037</v>
      </c>
      <c r="C3676" s="8" t="s">
        <v>4676</v>
      </c>
      <c r="D3676" s="8">
        <v>0</v>
      </c>
      <c r="E3676" s="8">
        <v>113392</v>
      </c>
      <c r="F3676" s="8">
        <v>0</v>
      </c>
      <c r="G3676" s="8">
        <v>0.02</v>
      </c>
      <c r="H3676" s="8">
        <v>0</v>
      </c>
      <c r="I3676" s="8" t="s">
        <v>5038</v>
      </c>
    </row>
    <row r="3677" spans="1:9">
      <c r="A3677" s="8">
        <v>113391</v>
      </c>
      <c r="B3677" s="8" t="s">
        <v>5037</v>
      </c>
      <c r="C3677" s="8" t="s">
        <v>4676</v>
      </c>
      <c r="D3677" s="8">
        <v>0</v>
      </c>
      <c r="E3677" s="8">
        <v>113391</v>
      </c>
      <c r="F3677" s="8">
        <v>0</v>
      </c>
      <c r="G3677" s="8">
        <v>0.02</v>
      </c>
      <c r="H3677" s="8">
        <v>0</v>
      </c>
      <c r="I3677" s="8" t="s">
        <v>5038</v>
      </c>
    </row>
    <row r="3678" spans="1:9">
      <c r="A3678" s="8">
        <v>132010056</v>
      </c>
      <c r="B3678" s="8" t="s">
        <v>5821</v>
      </c>
      <c r="C3678" s="8" t="s">
        <v>4676</v>
      </c>
      <c r="D3678" s="8">
        <v>5090469480</v>
      </c>
      <c r="E3678" s="8">
        <v>132010056</v>
      </c>
      <c r="F3678" s="8">
        <v>0</v>
      </c>
      <c r="G3678" s="8">
        <v>0</v>
      </c>
      <c r="H3678" s="8">
        <v>0</v>
      </c>
      <c r="I3678" s="8" t="s">
        <v>4732</v>
      </c>
    </row>
    <row r="3679" spans="1:9">
      <c r="A3679" s="8">
        <v>207110003</v>
      </c>
      <c r="B3679" s="8" t="s">
        <v>3182</v>
      </c>
      <c r="C3679" s="8" t="s">
        <v>4676</v>
      </c>
      <c r="D3679" s="8">
        <v>122317</v>
      </c>
      <c r="E3679" s="8">
        <v>207110003</v>
      </c>
      <c r="F3679" s="8">
        <v>0</v>
      </c>
      <c r="G3679" s="8">
        <v>0.1</v>
      </c>
      <c r="H3679" s="8">
        <v>7.0879999999999999E-2</v>
      </c>
      <c r="I3679" s="8">
        <v>0</v>
      </c>
    </row>
    <row r="3680" spans="1:9">
      <c r="A3680" s="8">
        <v>207110002</v>
      </c>
      <c r="B3680" s="8" t="s">
        <v>3180</v>
      </c>
      <c r="C3680" s="8" t="s">
        <v>4676</v>
      </c>
      <c r="D3680" s="8">
        <v>122330</v>
      </c>
      <c r="E3680" s="8">
        <v>207110002</v>
      </c>
      <c r="F3680" s="8">
        <v>0</v>
      </c>
      <c r="G3680" s="8">
        <v>0.14000000000000001</v>
      </c>
      <c r="H3680" s="8">
        <v>1.7271400000000001</v>
      </c>
      <c r="I3680" s="8">
        <v>0</v>
      </c>
    </row>
    <row r="3681" spans="1:9">
      <c r="A3681" s="8">
        <v>132010054</v>
      </c>
      <c r="B3681" s="8" t="s">
        <v>5820</v>
      </c>
      <c r="C3681" s="8" t="s">
        <v>4676</v>
      </c>
      <c r="D3681" s="8">
        <v>5090469713</v>
      </c>
      <c r="E3681" s="8">
        <v>132010054</v>
      </c>
      <c r="F3681" s="8">
        <v>0</v>
      </c>
      <c r="G3681" s="8">
        <v>0</v>
      </c>
      <c r="H3681" s="8">
        <v>0.24471000000000001</v>
      </c>
      <c r="I3681" s="8" t="s">
        <v>4732</v>
      </c>
    </row>
    <row r="3682" spans="1:9">
      <c r="A3682" s="8">
        <v>132010053</v>
      </c>
      <c r="B3682" s="8" t="s">
        <v>5819</v>
      </c>
      <c r="C3682" s="8" t="s">
        <v>4676</v>
      </c>
      <c r="D3682" s="8">
        <v>0</v>
      </c>
      <c r="E3682" s="8">
        <v>132010053</v>
      </c>
      <c r="F3682" s="8">
        <v>0</v>
      </c>
      <c r="G3682" s="8">
        <v>0.17</v>
      </c>
      <c r="H3682" s="8">
        <v>0.308</v>
      </c>
      <c r="I3682" s="8" t="s">
        <v>4732</v>
      </c>
    </row>
    <row r="3683" spans="1:9">
      <c r="A3683" s="8">
        <v>200210025</v>
      </c>
      <c r="B3683" s="8" t="s">
        <v>4497</v>
      </c>
      <c r="C3683" s="8" t="s">
        <v>4676</v>
      </c>
      <c r="D3683" s="8">
        <v>893692</v>
      </c>
      <c r="E3683" s="8">
        <v>200210025</v>
      </c>
      <c r="F3683" s="8">
        <v>0</v>
      </c>
      <c r="G3683" s="8">
        <v>1.22</v>
      </c>
      <c r="H3683" s="8">
        <v>2.4726399999999997</v>
      </c>
      <c r="I3683" s="8" t="s">
        <v>5070</v>
      </c>
    </row>
    <row r="3684" spans="1:9">
      <c r="A3684" s="8">
        <v>132010051</v>
      </c>
      <c r="B3684" s="8" t="s">
        <v>2738</v>
      </c>
      <c r="C3684" s="8" t="s">
        <v>4676</v>
      </c>
      <c r="D3684" s="8">
        <v>5090468629</v>
      </c>
      <c r="E3684" s="8">
        <v>132010051</v>
      </c>
      <c r="F3684" s="8">
        <v>0</v>
      </c>
      <c r="G3684" s="8">
        <v>0.08</v>
      </c>
      <c r="H3684" s="8">
        <v>6.3210000000000002E-2</v>
      </c>
      <c r="I3684" s="8" t="s">
        <v>4732</v>
      </c>
    </row>
    <row r="3685" spans="1:9">
      <c r="A3685" s="8" t="s">
        <v>11947</v>
      </c>
      <c r="B3685" s="8" t="s">
        <v>11948</v>
      </c>
      <c r="C3685" s="8" t="s">
        <v>4676</v>
      </c>
      <c r="D3685" s="8">
        <v>0</v>
      </c>
      <c r="E3685" s="8" t="s">
        <v>11947</v>
      </c>
      <c r="F3685" s="8">
        <v>0</v>
      </c>
      <c r="G3685" s="8">
        <v>0.21</v>
      </c>
      <c r="H3685" s="8">
        <v>0.15</v>
      </c>
      <c r="I3685" s="8">
        <v>0</v>
      </c>
    </row>
    <row r="3686" spans="1:9">
      <c r="A3686" s="8" t="s">
        <v>11949</v>
      </c>
      <c r="B3686" s="8" t="s">
        <v>11950</v>
      </c>
      <c r="C3686" s="8" t="s">
        <v>4676</v>
      </c>
      <c r="D3686" s="8">
        <v>0</v>
      </c>
      <c r="E3686" s="8" t="s">
        <v>11949</v>
      </c>
      <c r="F3686" s="8">
        <v>0</v>
      </c>
      <c r="G3686" s="8">
        <v>0.21</v>
      </c>
      <c r="H3686" s="8">
        <v>0.15</v>
      </c>
      <c r="I3686" s="8">
        <v>0</v>
      </c>
    </row>
    <row r="3687" spans="1:9">
      <c r="A3687" s="8" t="s">
        <v>11951</v>
      </c>
      <c r="B3687" s="8" t="s">
        <v>11952</v>
      </c>
      <c r="C3687" s="8" t="s">
        <v>4676</v>
      </c>
      <c r="D3687" s="8">
        <v>0</v>
      </c>
      <c r="E3687" s="8" t="s">
        <v>11951</v>
      </c>
      <c r="F3687" s="8">
        <v>0</v>
      </c>
      <c r="G3687" s="8">
        <v>0.21</v>
      </c>
      <c r="H3687" s="8">
        <v>0.15</v>
      </c>
      <c r="I3687" s="8">
        <v>0</v>
      </c>
    </row>
    <row r="3688" spans="1:9">
      <c r="A3688" s="8">
        <v>132010049</v>
      </c>
      <c r="B3688" s="8" t="s">
        <v>2736</v>
      </c>
      <c r="C3688" s="8" t="s">
        <v>4676</v>
      </c>
      <c r="D3688" s="8">
        <v>5090468291</v>
      </c>
      <c r="E3688" s="8">
        <v>132010049</v>
      </c>
      <c r="F3688" s="8">
        <v>0</v>
      </c>
      <c r="G3688" s="8">
        <v>0.23</v>
      </c>
      <c r="H3688" s="8">
        <v>0.14518</v>
      </c>
      <c r="I3688" s="8" t="s">
        <v>4732</v>
      </c>
    </row>
    <row r="3689" spans="1:9">
      <c r="A3689" s="8">
        <v>207210001</v>
      </c>
      <c r="B3689" s="8" t="s">
        <v>4500</v>
      </c>
      <c r="C3689" s="8" t="s">
        <v>4676</v>
      </c>
      <c r="D3689" s="8">
        <v>0</v>
      </c>
      <c r="E3689" s="8">
        <v>207210001</v>
      </c>
      <c r="F3689" s="8">
        <v>0</v>
      </c>
      <c r="G3689" s="8">
        <v>0.37</v>
      </c>
      <c r="H3689" s="8">
        <v>0.48196</v>
      </c>
      <c r="I3689" s="8" t="s">
        <v>7125</v>
      </c>
    </row>
    <row r="3690" spans="1:9">
      <c r="A3690" s="8" t="s">
        <v>1025</v>
      </c>
      <c r="B3690" s="8" t="s">
        <v>1026</v>
      </c>
      <c r="C3690" s="8" t="s">
        <v>6076</v>
      </c>
      <c r="D3690" s="8">
        <v>0</v>
      </c>
      <c r="E3690" s="8" t="s">
        <v>1025</v>
      </c>
      <c r="F3690" s="8">
        <v>0</v>
      </c>
      <c r="G3690" s="8">
        <v>0</v>
      </c>
      <c r="H3690" s="8">
        <v>0.22</v>
      </c>
      <c r="I3690" s="8">
        <v>0</v>
      </c>
    </row>
    <row r="3691" spans="1:9">
      <c r="A3691" s="8">
        <v>132010047</v>
      </c>
      <c r="B3691" s="8" t="s">
        <v>4386</v>
      </c>
      <c r="C3691" s="8" t="s">
        <v>4676</v>
      </c>
      <c r="D3691" s="8">
        <v>5090471988</v>
      </c>
      <c r="E3691" s="8">
        <v>132010047</v>
      </c>
      <c r="F3691" s="8">
        <v>0</v>
      </c>
      <c r="G3691" s="8">
        <v>1.78</v>
      </c>
      <c r="H3691" s="8">
        <v>3.5964</v>
      </c>
      <c r="I3691" s="8" t="s">
        <v>4732</v>
      </c>
    </row>
    <row r="3692" spans="1:9">
      <c r="A3692" s="8">
        <v>132010046</v>
      </c>
      <c r="B3692" s="8" t="s">
        <v>5816</v>
      </c>
      <c r="C3692" s="8" t="s">
        <v>4676</v>
      </c>
      <c r="D3692" s="8">
        <v>5090471987</v>
      </c>
      <c r="E3692" s="8">
        <v>132010046</v>
      </c>
      <c r="F3692" s="8">
        <v>0</v>
      </c>
      <c r="G3692" s="8">
        <v>2.2400000000000002</v>
      </c>
      <c r="H3692" s="8">
        <v>3.69225</v>
      </c>
      <c r="I3692" s="8" t="s">
        <v>4732</v>
      </c>
    </row>
    <row r="3693" spans="1:9">
      <c r="A3693" s="8">
        <v>132010045</v>
      </c>
      <c r="B3693" s="8" t="s">
        <v>5815</v>
      </c>
      <c r="C3693" s="8" t="s">
        <v>4676</v>
      </c>
      <c r="D3693" s="8">
        <v>5090468288</v>
      </c>
      <c r="E3693" s="8">
        <v>132010045</v>
      </c>
      <c r="F3693" s="8">
        <v>0</v>
      </c>
      <c r="G3693" s="8">
        <v>0</v>
      </c>
      <c r="H3693" s="8">
        <v>0.62509999999999999</v>
      </c>
      <c r="I3693" s="8" t="s">
        <v>4732</v>
      </c>
    </row>
    <row r="3694" spans="1:9">
      <c r="A3694" s="8">
        <v>132010044</v>
      </c>
      <c r="B3694" s="8" t="s">
        <v>4385</v>
      </c>
      <c r="C3694" s="8" t="s">
        <v>4676</v>
      </c>
      <c r="D3694" s="8">
        <v>5090471984</v>
      </c>
      <c r="E3694" s="8">
        <v>132010044</v>
      </c>
      <c r="F3694" s="8">
        <v>0</v>
      </c>
      <c r="G3694" s="8">
        <v>1.21</v>
      </c>
      <c r="H3694" s="8">
        <v>2.2405399999999998</v>
      </c>
      <c r="I3694" s="8" t="s">
        <v>4732</v>
      </c>
    </row>
    <row r="3695" spans="1:9">
      <c r="A3695" s="8">
        <v>205300000</v>
      </c>
      <c r="B3695" s="35" t="s">
        <v>7230</v>
      </c>
      <c r="C3695" s="8" t="s">
        <v>4676</v>
      </c>
      <c r="D3695" s="8">
        <v>0</v>
      </c>
      <c r="E3695" s="8">
        <v>205300000</v>
      </c>
      <c r="F3695" s="8">
        <v>0</v>
      </c>
      <c r="G3695" s="8">
        <v>0.13</v>
      </c>
      <c r="H3695" s="8">
        <v>0.31360000000000005</v>
      </c>
      <c r="I3695" s="8" t="s">
        <v>7225</v>
      </c>
    </row>
    <row r="3696" spans="1:9">
      <c r="A3696" s="8">
        <v>132010043</v>
      </c>
      <c r="B3696" s="8" t="s">
        <v>2735</v>
      </c>
      <c r="C3696" s="8" t="s">
        <v>4676</v>
      </c>
      <c r="D3696" s="8">
        <v>5090475622</v>
      </c>
      <c r="E3696" s="8">
        <v>132010043</v>
      </c>
      <c r="F3696" s="8">
        <v>0</v>
      </c>
      <c r="G3696" s="8">
        <v>0.41</v>
      </c>
      <c r="H3696" s="8">
        <v>0.13896</v>
      </c>
      <c r="I3696" s="8" t="s">
        <v>4732</v>
      </c>
    </row>
    <row r="3697" spans="1:9">
      <c r="A3697" s="8">
        <v>132010132</v>
      </c>
      <c r="B3697" s="8" t="s">
        <v>5871</v>
      </c>
      <c r="C3697" s="8" t="s">
        <v>4676</v>
      </c>
      <c r="D3697" s="8">
        <v>5090469369</v>
      </c>
      <c r="E3697" s="8">
        <v>132010132</v>
      </c>
      <c r="F3697" s="8">
        <v>0</v>
      </c>
      <c r="G3697" s="8">
        <v>0</v>
      </c>
      <c r="H3697" s="8">
        <v>0</v>
      </c>
      <c r="I3697" s="8" t="s">
        <v>4732</v>
      </c>
    </row>
    <row r="3698" spans="1:9">
      <c r="A3698" s="8">
        <v>132010417</v>
      </c>
      <c r="B3698" s="8" t="s">
        <v>3912</v>
      </c>
      <c r="C3698" s="8" t="s">
        <v>5144</v>
      </c>
      <c r="D3698" s="8">
        <v>0</v>
      </c>
      <c r="E3698" s="8">
        <v>132010417</v>
      </c>
      <c r="F3698" s="8">
        <v>0</v>
      </c>
      <c r="G3698" s="8">
        <v>0.92</v>
      </c>
      <c r="H3698" s="8">
        <v>0.44677999999999995</v>
      </c>
      <c r="I3698" s="8">
        <v>0</v>
      </c>
    </row>
    <row r="3699" spans="1:9">
      <c r="A3699" s="8">
        <v>132010041</v>
      </c>
      <c r="B3699" s="8" t="s">
        <v>4384</v>
      </c>
      <c r="C3699" s="8" t="s">
        <v>4676</v>
      </c>
      <c r="D3699" s="8">
        <v>0</v>
      </c>
      <c r="E3699" s="8">
        <v>132010041</v>
      </c>
      <c r="F3699" s="8">
        <v>0</v>
      </c>
      <c r="G3699" s="8">
        <v>1.63</v>
      </c>
      <c r="H3699" s="8">
        <v>2.5840000000000001</v>
      </c>
      <c r="I3699" s="8" t="s">
        <v>4732</v>
      </c>
    </row>
    <row r="3700" spans="1:9">
      <c r="A3700" s="8">
        <v>132010423</v>
      </c>
      <c r="B3700" s="8" t="s">
        <v>2809</v>
      </c>
      <c r="C3700" s="8" t="s">
        <v>4676</v>
      </c>
      <c r="D3700" s="8">
        <v>9000774076</v>
      </c>
      <c r="E3700" s="8">
        <v>132010423</v>
      </c>
      <c r="F3700" s="8">
        <v>0</v>
      </c>
      <c r="G3700" s="8">
        <v>7.0000000000000007E-2</v>
      </c>
      <c r="H3700" s="8">
        <v>1.881E-2</v>
      </c>
      <c r="I3700" s="8">
        <v>0</v>
      </c>
    </row>
    <row r="3701" spans="1:9">
      <c r="A3701" s="8" t="s">
        <v>1201</v>
      </c>
      <c r="B3701" s="8" t="s">
        <v>1202</v>
      </c>
      <c r="C3701" s="8" t="s">
        <v>6076</v>
      </c>
      <c r="D3701" s="8">
        <v>0</v>
      </c>
      <c r="E3701" s="8" t="s">
        <v>1201</v>
      </c>
      <c r="F3701" s="8">
        <v>0</v>
      </c>
      <c r="G3701" s="8">
        <v>0</v>
      </c>
      <c r="H3701" s="8">
        <v>0</v>
      </c>
      <c r="I3701" s="8" t="s">
        <v>6972</v>
      </c>
    </row>
    <row r="3702" spans="1:9">
      <c r="A3702" s="8">
        <v>132010420</v>
      </c>
      <c r="B3702" s="35" t="s">
        <v>2806</v>
      </c>
      <c r="C3702" s="8" t="s">
        <v>4676</v>
      </c>
      <c r="D3702" s="8">
        <v>9000774071</v>
      </c>
      <c r="E3702" s="8">
        <v>132010420</v>
      </c>
      <c r="F3702" s="8">
        <v>0</v>
      </c>
      <c r="G3702" s="8">
        <v>7.0000000000000007E-2</v>
      </c>
      <c r="H3702" s="8">
        <v>1.881E-2</v>
      </c>
      <c r="I3702" s="8">
        <v>0</v>
      </c>
    </row>
    <row r="3703" spans="1:9">
      <c r="A3703" s="8">
        <v>132010419</v>
      </c>
      <c r="B3703" s="8" t="s">
        <v>2805</v>
      </c>
      <c r="C3703" s="8" t="s">
        <v>4676</v>
      </c>
      <c r="D3703" s="8">
        <v>9000774056</v>
      </c>
      <c r="E3703" s="8">
        <v>132010419</v>
      </c>
      <c r="F3703" s="8">
        <v>0</v>
      </c>
      <c r="G3703" s="8">
        <v>7.0000000000000007E-2</v>
      </c>
      <c r="H3703" s="8">
        <v>1.881E-2</v>
      </c>
      <c r="I3703" s="8">
        <v>0</v>
      </c>
    </row>
    <row r="3704" spans="1:9">
      <c r="A3704" s="8" t="s">
        <v>1199</v>
      </c>
      <c r="B3704" s="8" t="s">
        <v>1200</v>
      </c>
      <c r="C3704" s="8" t="s">
        <v>6076</v>
      </c>
      <c r="D3704" s="8">
        <v>0</v>
      </c>
      <c r="E3704" s="8" t="s">
        <v>1199</v>
      </c>
      <c r="F3704" s="8">
        <v>0</v>
      </c>
      <c r="G3704" s="8">
        <v>0</v>
      </c>
      <c r="H3704" s="8">
        <v>0.87</v>
      </c>
      <c r="I3704" s="8">
        <v>0</v>
      </c>
    </row>
    <row r="3705" spans="1:9">
      <c r="A3705" s="8">
        <v>132010040</v>
      </c>
      <c r="B3705" s="8" t="s">
        <v>2734</v>
      </c>
      <c r="C3705" s="8" t="s">
        <v>4676</v>
      </c>
      <c r="D3705" s="8">
        <v>5090469816</v>
      </c>
      <c r="E3705" s="8">
        <v>132010040</v>
      </c>
      <c r="F3705" s="8">
        <v>0</v>
      </c>
      <c r="G3705" s="8">
        <v>0.62</v>
      </c>
      <c r="H3705" s="8">
        <v>0.27118000000000003</v>
      </c>
      <c r="I3705" s="8" t="s">
        <v>4732</v>
      </c>
    </row>
    <row r="3706" spans="1:9" ht="28.5">
      <c r="A3706" s="8" t="s">
        <v>1197</v>
      </c>
      <c r="B3706" s="35" t="s">
        <v>1198</v>
      </c>
      <c r="C3706" s="8" t="s">
        <v>6076</v>
      </c>
      <c r="D3706" s="8">
        <v>0</v>
      </c>
      <c r="E3706" s="8" t="s">
        <v>1197</v>
      </c>
      <c r="F3706" s="8">
        <v>0</v>
      </c>
      <c r="G3706" s="8">
        <v>0</v>
      </c>
      <c r="H3706" s="8">
        <v>0.22</v>
      </c>
      <c r="I3706" s="8" t="s">
        <v>6972</v>
      </c>
    </row>
    <row r="3707" spans="1:9">
      <c r="A3707" s="8" t="s">
        <v>1195</v>
      </c>
      <c r="B3707" s="35" t="s">
        <v>1196</v>
      </c>
      <c r="C3707" s="8" t="s">
        <v>6076</v>
      </c>
      <c r="D3707" s="8">
        <v>0</v>
      </c>
      <c r="E3707" s="8" t="s">
        <v>1195</v>
      </c>
      <c r="F3707" s="8">
        <v>0</v>
      </c>
      <c r="G3707" s="8">
        <v>0</v>
      </c>
      <c r="H3707" s="8">
        <v>0</v>
      </c>
      <c r="I3707" s="8" t="s">
        <v>6972</v>
      </c>
    </row>
    <row r="3708" spans="1:9">
      <c r="A3708" s="8" t="s">
        <v>1193</v>
      </c>
      <c r="B3708" s="8" t="s">
        <v>1194</v>
      </c>
      <c r="C3708" s="8" t="s">
        <v>6076</v>
      </c>
      <c r="D3708" s="8">
        <v>0</v>
      </c>
      <c r="E3708" s="8" t="s">
        <v>1193</v>
      </c>
      <c r="F3708" s="8">
        <v>0</v>
      </c>
      <c r="G3708" s="8">
        <v>0</v>
      </c>
      <c r="H3708" s="8">
        <v>0.22</v>
      </c>
      <c r="I3708" s="8" t="s">
        <v>6972</v>
      </c>
    </row>
    <row r="3709" spans="1:9">
      <c r="A3709" s="8">
        <v>132010413</v>
      </c>
      <c r="B3709" s="8" t="s">
        <v>2816</v>
      </c>
      <c r="C3709" s="8" t="s">
        <v>4676</v>
      </c>
      <c r="D3709" s="8">
        <v>9000774659</v>
      </c>
      <c r="E3709" s="8">
        <v>132010413</v>
      </c>
      <c r="F3709" s="8">
        <v>0</v>
      </c>
      <c r="G3709" s="8">
        <v>0.06</v>
      </c>
      <c r="H3709" s="8">
        <v>1.5910000000000001E-2</v>
      </c>
      <c r="I3709" s="8">
        <v>0</v>
      </c>
    </row>
    <row r="3710" spans="1:9">
      <c r="A3710" s="8">
        <v>132010412</v>
      </c>
      <c r="B3710" s="35" t="s">
        <v>2815</v>
      </c>
      <c r="C3710" s="8" t="s">
        <v>4676</v>
      </c>
      <c r="D3710" s="8">
        <v>9000774648</v>
      </c>
      <c r="E3710" s="8">
        <v>132010412</v>
      </c>
      <c r="F3710" s="8">
        <v>0</v>
      </c>
      <c r="G3710" s="8">
        <v>0.05</v>
      </c>
      <c r="H3710" s="8">
        <v>1.5910000000000001E-2</v>
      </c>
      <c r="I3710" s="8">
        <v>0</v>
      </c>
    </row>
    <row r="3711" spans="1:9">
      <c r="A3711" s="8" t="s">
        <v>1191</v>
      </c>
      <c r="B3711" s="35" t="s">
        <v>1192</v>
      </c>
      <c r="C3711" s="8" t="s">
        <v>6076</v>
      </c>
      <c r="D3711" s="8">
        <v>0</v>
      </c>
      <c r="E3711" s="8" t="s">
        <v>1191</v>
      </c>
      <c r="F3711" s="8">
        <v>0</v>
      </c>
      <c r="G3711" s="8">
        <v>0</v>
      </c>
      <c r="H3711" s="8">
        <v>0</v>
      </c>
      <c r="I3711" s="8" t="s">
        <v>6972</v>
      </c>
    </row>
    <row r="3712" spans="1:9">
      <c r="A3712" s="8">
        <v>132010411</v>
      </c>
      <c r="B3712" s="8" t="s">
        <v>2814</v>
      </c>
      <c r="C3712" s="8" t="s">
        <v>4676</v>
      </c>
      <c r="D3712" s="8">
        <v>9000774646</v>
      </c>
      <c r="E3712" s="8">
        <v>132010411</v>
      </c>
      <c r="F3712" s="8">
        <v>0</v>
      </c>
      <c r="G3712" s="8">
        <v>0.05</v>
      </c>
      <c r="H3712" s="8">
        <v>1.5910000000000001E-2</v>
      </c>
      <c r="I3712" s="8">
        <v>0</v>
      </c>
    </row>
    <row r="3713" spans="1:9">
      <c r="A3713" s="8">
        <v>132010410</v>
      </c>
      <c r="B3713" s="8" t="s">
        <v>2813</v>
      </c>
      <c r="C3713" s="8" t="s">
        <v>4676</v>
      </c>
      <c r="D3713" s="8">
        <v>9000774639</v>
      </c>
      <c r="E3713" s="8">
        <v>132010410</v>
      </c>
      <c r="F3713" s="8">
        <v>0</v>
      </c>
      <c r="G3713" s="8">
        <v>0.05</v>
      </c>
      <c r="H3713" s="8">
        <v>1.5910000000000001E-2</v>
      </c>
      <c r="I3713" s="8">
        <v>0</v>
      </c>
    </row>
    <row r="3714" spans="1:9">
      <c r="A3714" s="8" t="s">
        <v>1189</v>
      </c>
      <c r="B3714" s="8" t="s">
        <v>1190</v>
      </c>
      <c r="C3714" s="8" t="s">
        <v>6076</v>
      </c>
      <c r="D3714" s="8">
        <v>0</v>
      </c>
      <c r="E3714" s="8" t="s">
        <v>1189</v>
      </c>
      <c r="F3714" s="8">
        <v>0</v>
      </c>
      <c r="G3714" s="8">
        <v>0</v>
      </c>
      <c r="H3714" s="8">
        <v>0</v>
      </c>
      <c r="I3714" s="8" t="s">
        <v>6972</v>
      </c>
    </row>
    <row r="3715" spans="1:9">
      <c r="A3715" s="8" t="s">
        <v>1187</v>
      </c>
      <c r="B3715" s="8" t="s">
        <v>1188</v>
      </c>
      <c r="C3715" s="8" t="s">
        <v>6076</v>
      </c>
      <c r="D3715" s="8">
        <v>0</v>
      </c>
      <c r="E3715" s="8" t="s">
        <v>1187</v>
      </c>
      <c r="F3715" s="8">
        <v>0</v>
      </c>
      <c r="G3715" s="8">
        <v>0</v>
      </c>
      <c r="H3715" s="8">
        <v>0.27</v>
      </c>
      <c r="I3715" s="8" t="s">
        <v>6972</v>
      </c>
    </row>
    <row r="3716" spans="1:9">
      <c r="A3716" s="8" t="s">
        <v>1185</v>
      </c>
      <c r="B3716" s="8" t="s">
        <v>1186</v>
      </c>
      <c r="C3716" s="8" t="s">
        <v>6076</v>
      </c>
      <c r="D3716" s="8">
        <v>0</v>
      </c>
      <c r="E3716" s="8" t="s">
        <v>1185</v>
      </c>
      <c r="F3716" s="8">
        <v>0</v>
      </c>
      <c r="G3716" s="8">
        <v>0</v>
      </c>
      <c r="H3716" s="8">
        <v>0</v>
      </c>
      <c r="I3716" s="8" t="s">
        <v>6972</v>
      </c>
    </row>
    <row r="3717" spans="1:9">
      <c r="A3717" s="8">
        <v>132010036</v>
      </c>
      <c r="B3717" s="35" t="s">
        <v>5813</v>
      </c>
      <c r="C3717" s="8" t="s">
        <v>4676</v>
      </c>
      <c r="D3717" s="8">
        <v>0</v>
      </c>
      <c r="E3717" s="8">
        <v>132010036</v>
      </c>
      <c r="F3717" s="8">
        <v>0</v>
      </c>
      <c r="G3717" s="8">
        <v>3.55</v>
      </c>
      <c r="H3717" s="8">
        <v>3.8719999999999999</v>
      </c>
      <c r="I3717" s="8" t="s">
        <v>4732</v>
      </c>
    </row>
    <row r="3718" spans="1:9">
      <c r="A3718" s="8" t="s">
        <v>1183</v>
      </c>
      <c r="B3718" s="8" t="s">
        <v>1184</v>
      </c>
      <c r="C3718" s="8" t="s">
        <v>6076</v>
      </c>
      <c r="D3718" s="8">
        <v>0</v>
      </c>
      <c r="E3718" s="8" t="s">
        <v>1183</v>
      </c>
      <c r="F3718" s="8">
        <v>0</v>
      </c>
      <c r="G3718" s="8">
        <v>0</v>
      </c>
      <c r="H3718" s="8">
        <v>0</v>
      </c>
      <c r="I3718" s="8" t="s">
        <v>6972</v>
      </c>
    </row>
    <row r="3719" spans="1:9">
      <c r="A3719" s="8" t="s">
        <v>1181</v>
      </c>
      <c r="B3719" s="8" t="s">
        <v>1182</v>
      </c>
      <c r="C3719" s="8" t="s">
        <v>6076</v>
      </c>
      <c r="D3719" s="8">
        <v>0</v>
      </c>
      <c r="E3719" s="8" t="s">
        <v>1181</v>
      </c>
      <c r="F3719" s="8">
        <v>0</v>
      </c>
      <c r="G3719" s="8">
        <v>0</v>
      </c>
      <c r="H3719" s="8">
        <v>0.27</v>
      </c>
      <c r="I3719" s="8" t="s">
        <v>6972</v>
      </c>
    </row>
    <row r="3720" spans="1:9">
      <c r="A3720" s="8">
        <v>132110020</v>
      </c>
      <c r="B3720" s="8" t="s">
        <v>2931</v>
      </c>
      <c r="C3720" s="8" t="s">
        <v>4676</v>
      </c>
      <c r="D3720" s="8">
        <v>0</v>
      </c>
      <c r="E3720" s="8">
        <v>132110020</v>
      </c>
      <c r="F3720" s="8">
        <v>0</v>
      </c>
      <c r="G3720" s="8">
        <v>0.23</v>
      </c>
      <c r="H3720" s="8">
        <v>0.14000000000000001</v>
      </c>
      <c r="I3720" s="8">
        <v>0</v>
      </c>
    </row>
    <row r="3721" spans="1:9">
      <c r="A3721" s="8" t="s">
        <v>1175</v>
      </c>
      <c r="B3721" s="35" t="s">
        <v>1176</v>
      </c>
      <c r="C3721" s="8" t="s">
        <v>6076</v>
      </c>
      <c r="D3721" s="8">
        <v>0</v>
      </c>
      <c r="E3721" s="8" t="s">
        <v>1175</v>
      </c>
      <c r="F3721" s="8">
        <v>0</v>
      </c>
      <c r="G3721" s="8">
        <v>0</v>
      </c>
      <c r="H3721" s="8">
        <v>0.22</v>
      </c>
      <c r="I3721" s="8" t="s">
        <v>6972</v>
      </c>
    </row>
    <row r="3722" spans="1:9">
      <c r="A3722" s="8" t="s">
        <v>1173</v>
      </c>
      <c r="B3722" s="8" t="s">
        <v>1174</v>
      </c>
      <c r="C3722" s="8" t="s">
        <v>6076</v>
      </c>
      <c r="D3722" s="8">
        <v>264165</v>
      </c>
      <c r="E3722" s="8" t="s">
        <v>1173</v>
      </c>
      <c r="F3722" s="8">
        <v>0</v>
      </c>
      <c r="G3722" s="8">
        <v>0</v>
      </c>
      <c r="H3722" s="8">
        <v>0.22</v>
      </c>
      <c r="I3722" s="8" t="s">
        <v>6972</v>
      </c>
    </row>
    <row r="3723" spans="1:9">
      <c r="A3723" s="8" t="s">
        <v>1171</v>
      </c>
      <c r="B3723" s="35" t="s">
        <v>1172</v>
      </c>
      <c r="C3723" s="8" t="s">
        <v>6076</v>
      </c>
      <c r="D3723" s="8">
        <v>0</v>
      </c>
      <c r="E3723" s="8" t="s">
        <v>1171</v>
      </c>
      <c r="F3723" s="8">
        <v>0</v>
      </c>
      <c r="G3723" s="8">
        <v>0</v>
      </c>
      <c r="H3723" s="8">
        <v>0.24</v>
      </c>
      <c r="I3723" s="8" t="s">
        <v>6972</v>
      </c>
    </row>
    <row r="3724" spans="1:9">
      <c r="A3724" s="8">
        <v>132010033</v>
      </c>
      <c r="B3724" s="8" t="s">
        <v>5812</v>
      </c>
      <c r="C3724" s="8" t="s">
        <v>4676</v>
      </c>
      <c r="D3724" s="8">
        <v>0</v>
      </c>
      <c r="E3724" s="8">
        <v>132010033</v>
      </c>
      <c r="F3724" s="8">
        <v>0</v>
      </c>
      <c r="G3724" s="8">
        <v>0</v>
      </c>
      <c r="H3724" s="8">
        <v>0</v>
      </c>
      <c r="I3724" s="8" t="s">
        <v>4732</v>
      </c>
    </row>
    <row r="3725" spans="1:9">
      <c r="A3725" s="8" t="s">
        <v>1169</v>
      </c>
      <c r="B3725" s="8" t="s">
        <v>1170</v>
      </c>
      <c r="C3725" s="8" t="s">
        <v>6076</v>
      </c>
      <c r="D3725" s="8">
        <v>0</v>
      </c>
      <c r="E3725" s="8" t="s">
        <v>1169</v>
      </c>
      <c r="F3725" s="8">
        <v>0</v>
      </c>
      <c r="G3725" s="8">
        <v>0</v>
      </c>
      <c r="H3725" s="8">
        <v>0.22</v>
      </c>
      <c r="I3725" s="8" t="s">
        <v>6972</v>
      </c>
    </row>
    <row r="3726" spans="1:9">
      <c r="A3726" s="8">
        <v>132010404</v>
      </c>
      <c r="B3726" s="8" t="s">
        <v>2800</v>
      </c>
      <c r="C3726" s="8" t="s">
        <v>4676</v>
      </c>
      <c r="D3726" s="8">
        <v>0</v>
      </c>
      <c r="E3726" s="8">
        <v>132010404</v>
      </c>
      <c r="F3726" s="8">
        <v>0</v>
      </c>
      <c r="G3726" s="8">
        <v>0.05</v>
      </c>
      <c r="H3726" s="8">
        <v>3.773E-2</v>
      </c>
      <c r="I3726" s="8">
        <v>0</v>
      </c>
    </row>
    <row r="3727" spans="1:9">
      <c r="A3727" s="8" t="s">
        <v>1167</v>
      </c>
      <c r="B3727" s="8" t="s">
        <v>1168</v>
      </c>
      <c r="C3727" s="8" t="s">
        <v>6076</v>
      </c>
      <c r="D3727" s="8">
        <v>0</v>
      </c>
      <c r="E3727" s="8" t="s">
        <v>1167</v>
      </c>
      <c r="F3727" s="8">
        <v>0</v>
      </c>
      <c r="G3727" s="8">
        <v>0</v>
      </c>
      <c r="H3727" s="8">
        <v>0.22</v>
      </c>
      <c r="I3727" s="8" t="s">
        <v>6972</v>
      </c>
    </row>
    <row r="3728" spans="1:9">
      <c r="A3728" s="8">
        <v>132010032</v>
      </c>
      <c r="B3728" s="8" t="s">
        <v>2730</v>
      </c>
      <c r="C3728" s="8" t="s">
        <v>4676</v>
      </c>
      <c r="D3728" s="8">
        <v>5090469517</v>
      </c>
      <c r="E3728" s="8">
        <v>132010032</v>
      </c>
      <c r="F3728" s="8">
        <v>0</v>
      </c>
      <c r="G3728" s="8">
        <v>0.02</v>
      </c>
      <c r="H3728" s="8">
        <v>2.5579999999999999E-2</v>
      </c>
      <c r="I3728" s="8" t="s">
        <v>4732</v>
      </c>
    </row>
    <row r="3729" spans="1:9">
      <c r="A3729" s="8" t="s">
        <v>1165</v>
      </c>
      <c r="B3729" s="8" t="s">
        <v>1166</v>
      </c>
      <c r="C3729" s="8" t="s">
        <v>6076</v>
      </c>
      <c r="D3729" s="8">
        <v>0</v>
      </c>
      <c r="E3729" s="8" t="s">
        <v>1165</v>
      </c>
      <c r="F3729" s="8">
        <v>0</v>
      </c>
      <c r="G3729" s="8">
        <v>0</v>
      </c>
      <c r="H3729" s="8">
        <v>0.22</v>
      </c>
      <c r="I3729" s="8" t="s">
        <v>6972</v>
      </c>
    </row>
    <row r="3730" spans="1:9">
      <c r="A3730" s="8" t="s">
        <v>1163</v>
      </c>
      <c r="B3730" s="8" t="s">
        <v>1164</v>
      </c>
      <c r="C3730" s="8" t="s">
        <v>6076</v>
      </c>
      <c r="D3730" s="8">
        <v>0</v>
      </c>
      <c r="E3730" s="8" t="s">
        <v>1163</v>
      </c>
      <c r="F3730" s="8">
        <v>0</v>
      </c>
      <c r="G3730" s="8">
        <v>0</v>
      </c>
      <c r="H3730" s="8">
        <v>0.22</v>
      </c>
      <c r="I3730" s="8" t="s">
        <v>6972</v>
      </c>
    </row>
    <row r="3731" spans="1:9">
      <c r="A3731" s="8" t="s">
        <v>1161</v>
      </c>
      <c r="B3731" s="8" t="s">
        <v>1162</v>
      </c>
      <c r="C3731" s="8" t="s">
        <v>6076</v>
      </c>
      <c r="D3731" s="8">
        <v>0</v>
      </c>
      <c r="E3731" s="8" t="s">
        <v>1161</v>
      </c>
      <c r="F3731" s="8">
        <v>0</v>
      </c>
      <c r="G3731" s="8">
        <v>0</v>
      </c>
      <c r="H3731" s="8">
        <v>0.22</v>
      </c>
      <c r="I3731" s="8" t="s">
        <v>6972</v>
      </c>
    </row>
    <row r="3732" spans="1:9">
      <c r="A3732" s="8">
        <v>132010030</v>
      </c>
      <c r="B3732" s="8" t="s">
        <v>2727</v>
      </c>
      <c r="C3732" s="8" t="s">
        <v>4676</v>
      </c>
      <c r="D3732" s="8">
        <v>5090469370</v>
      </c>
      <c r="E3732" s="8">
        <v>132010030</v>
      </c>
      <c r="F3732" s="8">
        <v>0</v>
      </c>
      <c r="G3732" s="8">
        <v>0.06</v>
      </c>
      <c r="H3732" s="8">
        <v>3.9689999999999996E-2</v>
      </c>
      <c r="I3732" s="8" t="s">
        <v>4732</v>
      </c>
    </row>
    <row r="3733" spans="1:9">
      <c r="A3733" s="8" t="s">
        <v>1157</v>
      </c>
      <c r="B3733" s="8" t="s">
        <v>1158</v>
      </c>
      <c r="C3733" s="8" t="s">
        <v>6076</v>
      </c>
      <c r="D3733" s="8">
        <v>0</v>
      </c>
      <c r="E3733" s="8" t="s">
        <v>1157</v>
      </c>
      <c r="F3733" s="8">
        <v>0</v>
      </c>
      <c r="G3733" s="8">
        <v>0</v>
      </c>
      <c r="H3733" s="8">
        <v>0.78</v>
      </c>
      <c r="I3733" s="8">
        <v>0</v>
      </c>
    </row>
    <row r="3734" spans="1:9">
      <c r="A3734" s="8">
        <v>132010029</v>
      </c>
      <c r="B3734" s="8" t="s">
        <v>2726</v>
      </c>
      <c r="C3734" s="8" t="s">
        <v>4676</v>
      </c>
      <c r="D3734" s="8">
        <v>5090468461</v>
      </c>
      <c r="E3734" s="8">
        <v>132010029</v>
      </c>
      <c r="F3734" s="8">
        <v>0</v>
      </c>
      <c r="G3734" s="8">
        <v>0.08</v>
      </c>
      <c r="H3734" s="8">
        <v>3.4869999999999998E-2</v>
      </c>
      <c r="I3734" s="8" t="s">
        <v>4732</v>
      </c>
    </row>
    <row r="3735" spans="1:9" ht="28.5">
      <c r="A3735" s="8">
        <v>355110003</v>
      </c>
      <c r="B3735" s="35" t="s">
        <v>3311</v>
      </c>
      <c r="C3735" s="8" t="s">
        <v>4676</v>
      </c>
      <c r="D3735" s="8" t="s">
        <v>8653</v>
      </c>
      <c r="E3735" s="8">
        <v>355110003</v>
      </c>
      <c r="F3735" s="8">
        <v>0</v>
      </c>
      <c r="G3735" s="8">
        <v>0.14000000000000001</v>
      </c>
      <c r="H3735" s="8">
        <v>0.1303</v>
      </c>
      <c r="I3735" s="8" t="s">
        <v>8565</v>
      </c>
    </row>
    <row r="3736" spans="1:9">
      <c r="A3736" s="8">
        <v>355110002</v>
      </c>
      <c r="B3736" s="8" t="s">
        <v>3309</v>
      </c>
      <c r="C3736" s="8" t="s">
        <v>4676</v>
      </c>
      <c r="D3736" s="8" t="s">
        <v>8652</v>
      </c>
      <c r="E3736" s="8">
        <v>355110002</v>
      </c>
      <c r="F3736" s="8">
        <v>0</v>
      </c>
      <c r="G3736" s="8">
        <v>0.13</v>
      </c>
      <c r="H3736" s="8">
        <v>0.12887000000000001</v>
      </c>
      <c r="I3736" s="8" t="s">
        <v>8565</v>
      </c>
    </row>
    <row r="3737" spans="1:9" ht="28.5">
      <c r="A3737" s="8">
        <v>132010028</v>
      </c>
      <c r="B3737" s="35" t="s">
        <v>5811</v>
      </c>
      <c r="C3737" s="8" t="s">
        <v>4676</v>
      </c>
      <c r="D3737" s="8">
        <v>0</v>
      </c>
      <c r="E3737" s="8">
        <v>132010028</v>
      </c>
      <c r="F3737" s="8">
        <v>0</v>
      </c>
      <c r="G3737" s="8">
        <v>3.59</v>
      </c>
      <c r="H3737" s="8">
        <v>3.73169</v>
      </c>
      <c r="I3737" s="8" t="s">
        <v>4732</v>
      </c>
    </row>
    <row r="3738" spans="1:9" ht="28.5">
      <c r="A3738" s="8">
        <v>132010027</v>
      </c>
      <c r="B3738" s="35" t="s">
        <v>5810</v>
      </c>
      <c r="C3738" s="8" t="s">
        <v>4676</v>
      </c>
      <c r="D3738" s="8">
        <v>0</v>
      </c>
      <c r="E3738" s="8">
        <v>132010027</v>
      </c>
      <c r="F3738" s="8">
        <v>0</v>
      </c>
      <c r="G3738" s="8">
        <v>1.7</v>
      </c>
      <c r="H3738" s="8">
        <v>2.972</v>
      </c>
      <c r="I3738" s="8" t="s">
        <v>4732</v>
      </c>
    </row>
    <row r="3739" spans="1:9">
      <c r="A3739" s="8">
        <v>132010400</v>
      </c>
      <c r="B3739" s="8" t="s">
        <v>2797</v>
      </c>
      <c r="C3739" s="8" t="s">
        <v>4676</v>
      </c>
      <c r="D3739" s="8">
        <v>0</v>
      </c>
      <c r="E3739" s="8">
        <v>132010400</v>
      </c>
      <c r="F3739" s="8">
        <v>0</v>
      </c>
      <c r="G3739" s="8">
        <v>0.04</v>
      </c>
      <c r="H3739" s="8">
        <v>5.2789999999999997E-2</v>
      </c>
      <c r="I3739" s="8">
        <v>0</v>
      </c>
    </row>
    <row r="3740" spans="1:9">
      <c r="A3740" s="8">
        <v>132010398</v>
      </c>
      <c r="B3740" s="8" t="s">
        <v>2796</v>
      </c>
      <c r="C3740" s="8" t="s">
        <v>4676</v>
      </c>
      <c r="D3740" s="8">
        <v>0</v>
      </c>
      <c r="E3740" s="8">
        <v>132010398</v>
      </c>
      <c r="F3740" s="8">
        <v>0</v>
      </c>
      <c r="G3740" s="8">
        <v>0.09</v>
      </c>
      <c r="H3740" s="8">
        <v>6.3390000000000002E-2</v>
      </c>
      <c r="I3740" s="8">
        <v>0</v>
      </c>
    </row>
    <row r="3741" spans="1:9">
      <c r="A3741" s="8">
        <v>132010396</v>
      </c>
      <c r="B3741" s="35" t="s">
        <v>2795</v>
      </c>
      <c r="C3741" s="8" t="s">
        <v>4676</v>
      </c>
      <c r="D3741" s="8">
        <v>9000769156</v>
      </c>
      <c r="E3741" s="8">
        <v>132010396</v>
      </c>
      <c r="F3741" s="8">
        <v>0</v>
      </c>
      <c r="G3741" s="8">
        <v>0.06</v>
      </c>
      <c r="H3741" s="8">
        <v>3.8270000000000005E-2</v>
      </c>
      <c r="I3741" s="8">
        <v>0</v>
      </c>
    </row>
    <row r="3742" spans="1:9">
      <c r="A3742" s="8">
        <v>132010025</v>
      </c>
      <c r="B3742" s="35" t="s">
        <v>3823</v>
      </c>
      <c r="C3742" s="8" t="s">
        <v>4676</v>
      </c>
      <c r="D3742" s="8">
        <v>0</v>
      </c>
      <c r="E3742" s="8">
        <v>132010025</v>
      </c>
      <c r="F3742" s="8">
        <v>0</v>
      </c>
      <c r="G3742" s="8">
        <v>0.23</v>
      </c>
      <c r="H3742" s="8">
        <v>0.24540000000000001</v>
      </c>
      <c r="I3742" s="8" t="s">
        <v>4732</v>
      </c>
    </row>
    <row r="3743" spans="1:9" ht="28.5">
      <c r="A3743" s="8">
        <v>355100036</v>
      </c>
      <c r="B3743" s="35" t="s">
        <v>3278</v>
      </c>
      <c r="C3743" s="8" t="s">
        <v>4676</v>
      </c>
      <c r="D3743" s="8" t="s">
        <v>8617</v>
      </c>
      <c r="E3743" s="8">
        <v>355100036</v>
      </c>
      <c r="F3743" s="8">
        <v>0</v>
      </c>
      <c r="G3743" s="8">
        <v>0.13</v>
      </c>
      <c r="H3743" s="8">
        <v>0.13299</v>
      </c>
      <c r="I3743" s="8" t="s">
        <v>8565</v>
      </c>
    </row>
    <row r="3744" spans="1:9">
      <c r="A3744" s="8">
        <v>355100035</v>
      </c>
      <c r="B3744" s="8" t="s">
        <v>3277</v>
      </c>
      <c r="C3744" s="8" t="s">
        <v>4676</v>
      </c>
      <c r="D3744" s="8" t="s">
        <v>8616</v>
      </c>
      <c r="E3744" s="8">
        <v>355100035</v>
      </c>
      <c r="F3744" s="8">
        <v>0</v>
      </c>
      <c r="G3744" s="8">
        <v>0.16</v>
      </c>
      <c r="H3744" s="8">
        <v>0.16782</v>
      </c>
      <c r="I3744" s="8" t="s">
        <v>8565</v>
      </c>
    </row>
    <row r="3745" spans="1:9">
      <c r="A3745" s="8">
        <v>132010024</v>
      </c>
      <c r="B3745" s="8" t="s">
        <v>5809</v>
      </c>
      <c r="C3745" s="8" t="s">
        <v>4676</v>
      </c>
      <c r="D3745" s="8">
        <v>0</v>
      </c>
      <c r="E3745" s="8">
        <v>132010024</v>
      </c>
      <c r="F3745" s="8">
        <v>0</v>
      </c>
      <c r="G3745" s="8">
        <v>0.16</v>
      </c>
      <c r="H3745" s="8">
        <v>0.15540000000000001</v>
      </c>
      <c r="I3745" s="8" t="s">
        <v>4732</v>
      </c>
    </row>
    <row r="3746" spans="1:9" ht="28.5">
      <c r="A3746" s="8">
        <v>355100033</v>
      </c>
      <c r="B3746" s="35" t="s">
        <v>3275</v>
      </c>
      <c r="C3746" s="8" t="s">
        <v>4676</v>
      </c>
      <c r="D3746" s="8" t="s">
        <v>8614</v>
      </c>
      <c r="E3746" s="8">
        <v>355100033</v>
      </c>
      <c r="F3746" s="8">
        <v>0</v>
      </c>
      <c r="G3746" s="8">
        <v>0.15</v>
      </c>
      <c r="H3746" s="8">
        <v>8.6169999999999997E-2</v>
      </c>
      <c r="I3746" s="8" t="s">
        <v>8565</v>
      </c>
    </row>
    <row r="3747" spans="1:9">
      <c r="A3747" s="8">
        <v>132010023</v>
      </c>
      <c r="B3747" s="8" t="s">
        <v>3822</v>
      </c>
      <c r="C3747" s="8" t="s">
        <v>4676</v>
      </c>
      <c r="D3747" s="8">
        <v>0</v>
      </c>
      <c r="E3747" s="8">
        <v>132010023</v>
      </c>
      <c r="F3747" s="8">
        <v>0</v>
      </c>
      <c r="G3747" s="8">
        <v>0.19</v>
      </c>
      <c r="H3747" s="8">
        <v>0.22919999999999999</v>
      </c>
      <c r="I3747" s="8" t="s">
        <v>4732</v>
      </c>
    </row>
    <row r="3748" spans="1:9">
      <c r="A3748" s="8">
        <v>355100030</v>
      </c>
      <c r="B3748" s="8" t="s">
        <v>3272</v>
      </c>
      <c r="C3748" s="8" t="s">
        <v>4676</v>
      </c>
      <c r="D3748" s="8" t="s">
        <v>8611</v>
      </c>
      <c r="E3748" s="8">
        <v>355100030</v>
      </c>
      <c r="F3748" s="8">
        <v>0</v>
      </c>
      <c r="G3748" s="8">
        <v>0.04</v>
      </c>
      <c r="H3748" s="8">
        <v>4.7439999999999996E-2</v>
      </c>
      <c r="I3748" s="8" t="s">
        <v>8565</v>
      </c>
    </row>
    <row r="3749" spans="1:9">
      <c r="A3749" s="8">
        <v>132010021</v>
      </c>
      <c r="B3749" s="8" t="s">
        <v>2722</v>
      </c>
      <c r="C3749" s="8" t="s">
        <v>4676</v>
      </c>
      <c r="D3749" s="8">
        <v>0</v>
      </c>
      <c r="E3749" s="8">
        <v>132010021</v>
      </c>
      <c r="F3749" s="8">
        <v>0</v>
      </c>
      <c r="G3749" s="8">
        <v>0.04</v>
      </c>
      <c r="H3749" s="8">
        <v>2.8129999999999999E-2</v>
      </c>
      <c r="I3749" s="8" t="s">
        <v>4732</v>
      </c>
    </row>
    <row r="3750" spans="1:9">
      <c r="A3750" s="8">
        <v>132010020</v>
      </c>
      <c r="B3750" s="35" t="s">
        <v>3821</v>
      </c>
      <c r="C3750" s="8" t="s">
        <v>4676</v>
      </c>
      <c r="D3750" s="8">
        <v>0</v>
      </c>
      <c r="E3750" s="8">
        <v>132010020</v>
      </c>
      <c r="F3750" s="8">
        <v>0</v>
      </c>
      <c r="G3750" s="8">
        <v>0.24</v>
      </c>
      <c r="H3750" s="8">
        <v>0.24540000000000001</v>
      </c>
      <c r="I3750" s="8" t="s">
        <v>4732</v>
      </c>
    </row>
    <row r="3751" spans="1:9">
      <c r="A3751" s="8">
        <v>132010019</v>
      </c>
      <c r="B3751" s="8" t="s">
        <v>5807</v>
      </c>
      <c r="C3751" s="8" t="s">
        <v>4676</v>
      </c>
      <c r="D3751" s="8">
        <v>0</v>
      </c>
      <c r="E3751" s="8">
        <v>132010019</v>
      </c>
      <c r="F3751" s="8">
        <v>0</v>
      </c>
      <c r="G3751" s="8">
        <v>0.18</v>
      </c>
      <c r="H3751" s="8">
        <v>0.15540000000000001</v>
      </c>
      <c r="I3751" s="8" t="s">
        <v>4732</v>
      </c>
    </row>
    <row r="3752" spans="1:9">
      <c r="A3752" s="8">
        <v>132010393</v>
      </c>
      <c r="B3752" s="35" t="s">
        <v>2794</v>
      </c>
      <c r="C3752" s="8" t="s">
        <v>4676</v>
      </c>
      <c r="D3752" s="8">
        <v>9000769155</v>
      </c>
      <c r="E3752" s="8">
        <v>132010393</v>
      </c>
      <c r="F3752" s="8">
        <v>0</v>
      </c>
      <c r="G3752" s="8">
        <v>0.56000000000000005</v>
      </c>
      <c r="H3752" s="8">
        <v>0.42505000000000004</v>
      </c>
      <c r="I3752" s="8">
        <v>0</v>
      </c>
    </row>
    <row r="3753" spans="1:9">
      <c r="A3753" s="8" t="s">
        <v>10476</v>
      </c>
      <c r="B3753" s="8" t="s">
        <v>10477</v>
      </c>
      <c r="C3753" s="8" t="s">
        <v>4676</v>
      </c>
      <c r="D3753" s="8">
        <v>0</v>
      </c>
      <c r="E3753" s="8" t="s">
        <v>10476</v>
      </c>
      <c r="F3753" s="8">
        <v>0</v>
      </c>
      <c r="G3753" s="8">
        <v>0.74</v>
      </c>
      <c r="H3753" s="8">
        <v>1.0000000000000001E-5</v>
      </c>
      <c r="I3753" s="8">
        <v>0</v>
      </c>
    </row>
    <row r="3754" spans="1:9">
      <c r="A3754" s="8">
        <v>132010018</v>
      </c>
      <c r="B3754" s="8" t="s">
        <v>3820</v>
      </c>
      <c r="C3754" s="8" t="s">
        <v>4676</v>
      </c>
      <c r="D3754" s="8">
        <v>0</v>
      </c>
      <c r="E3754" s="8">
        <v>132010018</v>
      </c>
      <c r="F3754" s="8">
        <v>0</v>
      </c>
      <c r="G3754" s="8">
        <v>0.19</v>
      </c>
      <c r="H3754" s="8">
        <v>0.22919999999999999</v>
      </c>
      <c r="I3754" s="8" t="s">
        <v>4732</v>
      </c>
    </row>
    <row r="3755" spans="1:9">
      <c r="A3755" s="8">
        <v>126010079</v>
      </c>
      <c r="B3755" s="8" t="s">
        <v>2543</v>
      </c>
      <c r="C3755" s="8" t="s">
        <v>4676</v>
      </c>
      <c r="D3755" s="8">
        <v>0</v>
      </c>
      <c r="E3755" s="8">
        <v>126010079</v>
      </c>
      <c r="F3755" s="8">
        <v>0</v>
      </c>
      <c r="G3755" s="8">
        <v>1.34</v>
      </c>
      <c r="H3755" s="8">
        <v>1.1765000000000001</v>
      </c>
      <c r="I3755" s="8" t="s">
        <v>4795</v>
      </c>
    </row>
    <row r="3756" spans="1:9">
      <c r="A3756" s="8" t="s">
        <v>10474</v>
      </c>
      <c r="B3756" s="8" t="s">
        <v>10475</v>
      </c>
      <c r="C3756" s="8" t="s">
        <v>4676</v>
      </c>
      <c r="D3756" s="8">
        <v>0</v>
      </c>
      <c r="E3756" s="8" t="s">
        <v>10474</v>
      </c>
      <c r="F3756" s="8">
        <v>0</v>
      </c>
      <c r="G3756" s="8">
        <v>1.3</v>
      </c>
      <c r="H3756" s="8">
        <v>1.0000000000000001E-5</v>
      </c>
      <c r="I3756" s="8">
        <v>0</v>
      </c>
    </row>
    <row r="3757" spans="1:9">
      <c r="A3757" s="8" t="s">
        <v>13059</v>
      </c>
      <c r="B3757" s="8" t="s">
        <v>13060</v>
      </c>
      <c r="C3757" s="8" t="s">
        <v>4676</v>
      </c>
      <c r="D3757" s="8">
        <v>0</v>
      </c>
      <c r="E3757" s="8" t="s">
        <v>13059</v>
      </c>
      <c r="F3757" s="8">
        <v>0</v>
      </c>
      <c r="G3757" s="8">
        <v>0.97</v>
      </c>
      <c r="H3757" s="8">
        <v>0.01</v>
      </c>
      <c r="I3757" s="8" t="s">
        <v>6039</v>
      </c>
    </row>
    <row r="3758" spans="1:9">
      <c r="A3758" s="8" t="s">
        <v>13053</v>
      </c>
      <c r="B3758" s="8" t="s">
        <v>13054</v>
      </c>
      <c r="C3758" s="8" t="s">
        <v>4676</v>
      </c>
      <c r="D3758" s="8">
        <v>0</v>
      </c>
      <c r="E3758" s="8" t="s">
        <v>13053</v>
      </c>
      <c r="F3758" s="8">
        <v>0</v>
      </c>
      <c r="G3758" s="8">
        <v>0.98</v>
      </c>
      <c r="H3758" s="8">
        <v>0.01</v>
      </c>
      <c r="I3758" s="8" t="s">
        <v>6039</v>
      </c>
    </row>
    <row r="3759" spans="1:9">
      <c r="A3759" s="8">
        <v>132010016</v>
      </c>
      <c r="B3759" s="35" t="s">
        <v>2721</v>
      </c>
      <c r="C3759" s="8" t="s">
        <v>4676</v>
      </c>
      <c r="D3759" s="8">
        <v>0</v>
      </c>
      <c r="E3759" s="8">
        <v>132010016</v>
      </c>
      <c r="F3759" s="8">
        <v>0</v>
      </c>
      <c r="G3759" s="8">
        <v>0.05</v>
      </c>
      <c r="H3759" s="8">
        <v>2.8129999999999999E-2</v>
      </c>
      <c r="I3759" s="8" t="s">
        <v>4732</v>
      </c>
    </row>
    <row r="3760" spans="1:9">
      <c r="A3760" s="8">
        <v>132010015</v>
      </c>
      <c r="B3760" s="8" t="s">
        <v>3819</v>
      </c>
      <c r="C3760" s="8" t="s">
        <v>4676</v>
      </c>
      <c r="D3760" s="8">
        <v>0</v>
      </c>
      <c r="E3760" s="8">
        <v>132010015</v>
      </c>
      <c r="F3760" s="8">
        <v>0</v>
      </c>
      <c r="G3760" s="8">
        <v>0.24</v>
      </c>
      <c r="H3760" s="8">
        <v>0.24540000000000001</v>
      </c>
      <c r="I3760" s="8" t="s">
        <v>4732</v>
      </c>
    </row>
    <row r="3761" spans="1:9">
      <c r="A3761" s="8">
        <v>132010014</v>
      </c>
      <c r="B3761" s="8" t="s">
        <v>5805</v>
      </c>
      <c r="C3761" s="8" t="s">
        <v>4676</v>
      </c>
      <c r="D3761" s="8">
        <v>0</v>
      </c>
      <c r="E3761" s="8">
        <v>132010014</v>
      </c>
      <c r="F3761" s="8">
        <v>0</v>
      </c>
      <c r="G3761" s="8">
        <v>0.18</v>
      </c>
      <c r="H3761" s="8">
        <v>0.15540000000000001</v>
      </c>
      <c r="I3761" s="8" t="s">
        <v>4732</v>
      </c>
    </row>
    <row r="3762" spans="1:9">
      <c r="A3762" s="8" t="s">
        <v>797</v>
      </c>
      <c r="B3762" s="8" t="s">
        <v>798</v>
      </c>
      <c r="C3762" s="8" t="s">
        <v>6076</v>
      </c>
      <c r="D3762" s="8">
        <v>0</v>
      </c>
      <c r="E3762" s="8" t="s">
        <v>797</v>
      </c>
      <c r="F3762" s="8">
        <v>0</v>
      </c>
      <c r="G3762" s="8">
        <v>0</v>
      </c>
      <c r="H3762" s="8">
        <v>0.22</v>
      </c>
      <c r="I3762" s="8">
        <v>0</v>
      </c>
    </row>
    <row r="3763" spans="1:9">
      <c r="A3763" s="8">
        <v>130110002</v>
      </c>
      <c r="B3763" s="8" t="s">
        <v>2627</v>
      </c>
      <c r="C3763" s="8" t="s">
        <v>4676</v>
      </c>
      <c r="D3763" s="8">
        <v>0</v>
      </c>
      <c r="E3763" s="8">
        <v>130110002</v>
      </c>
      <c r="F3763" s="8">
        <v>0</v>
      </c>
      <c r="G3763" s="8">
        <v>0.01</v>
      </c>
      <c r="H3763" s="8">
        <v>9.5500000000000012E-3</v>
      </c>
      <c r="I3763" s="8" t="s">
        <v>2604</v>
      </c>
    </row>
    <row r="3764" spans="1:9">
      <c r="A3764" s="8">
        <v>132010013</v>
      </c>
      <c r="B3764" s="8" t="s">
        <v>3818</v>
      </c>
      <c r="C3764" s="8" t="s">
        <v>4676</v>
      </c>
      <c r="D3764" s="8">
        <v>0</v>
      </c>
      <c r="E3764" s="8">
        <v>132010013</v>
      </c>
      <c r="F3764" s="8">
        <v>0</v>
      </c>
      <c r="G3764" s="8">
        <v>0.19</v>
      </c>
      <c r="H3764" s="8">
        <v>0.22919999999999999</v>
      </c>
      <c r="I3764" s="8" t="s">
        <v>4732</v>
      </c>
    </row>
    <row r="3765" spans="1:9">
      <c r="A3765" s="8" t="s">
        <v>13034</v>
      </c>
      <c r="B3765" s="8" t="s">
        <v>13035</v>
      </c>
      <c r="C3765" s="8" t="s">
        <v>4676</v>
      </c>
      <c r="D3765" s="8">
        <v>0</v>
      </c>
      <c r="E3765" s="8" t="s">
        <v>13034</v>
      </c>
      <c r="F3765" s="8">
        <v>0</v>
      </c>
      <c r="G3765" s="8">
        <v>0.48</v>
      </c>
      <c r="H3765" s="8">
        <v>0.36</v>
      </c>
      <c r="I3765" s="8">
        <v>0</v>
      </c>
    </row>
    <row r="3766" spans="1:9">
      <c r="A3766" s="8">
        <v>126010080</v>
      </c>
      <c r="B3766" s="35" t="s">
        <v>2544</v>
      </c>
      <c r="C3766" s="8" t="s">
        <v>4676</v>
      </c>
      <c r="D3766" s="8">
        <v>517498</v>
      </c>
      <c r="E3766" s="8">
        <v>126010080</v>
      </c>
      <c r="F3766" s="8">
        <v>0</v>
      </c>
      <c r="G3766" s="8">
        <v>0.06</v>
      </c>
      <c r="H3766" s="8">
        <v>0.16293000000000002</v>
      </c>
      <c r="I3766" s="8">
        <v>0</v>
      </c>
    </row>
    <row r="3767" spans="1:9">
      <c r="A3767" s="8" t="s">
        <v>12835</v>
      </c>
      <c r="B3767" s="8" t="s">
        <v>12836</v>
      </c>
      <c r="C3767" s="8" t="s">
        <v>4676</v>
      </c>
      <c r="D3767" s="8">
        <v>0</v>
      </c>
      <c r="E3767" s="8" t="s">
        <v>12835</v>
      </c>
      <c r="F3767" s="8">
        <v>0</v>
      </c>
      <c r="G3767" s="8">
        <v>1.1200000000000001</v>
      </c>
      <c r="H3767" s="8">
        <v>5.0000000000000001E-3</v>
      </c>
      <c r="I3767" s="8">
        <v>0</v>
      </c>
    </row>
    <row r="3768" spans="1:9">
      <c r="A3768" s="8">
        <v>132010011</v>
      </c>
      <c r="B3768" s="8" t="s">
        <v>2719</v>
      </c>
      <c r="C3768" s="8" t="s">
        <v>4676</v>
      </c>
      <c r="D3768" s="8">
        <v>0</v>
      </c>
      <c r="E3768" s="8">
        <v>132010011</v>
      </c>
      <c r="F3768" s="8">
        <v>0</v>
      </c>
      <c r="G3768" s="8">
        <v>0.05</v>
      </c>
      <c r="H3768" s="8">
        <v>2.8129999999999999E-2</v>
      </c>
      <c r="I3768" s="8" t="s">
        <v>4732</v>
      </c>
    </row>
    <row r="3769" spans="1:9">
      <c r="A3769" s="8" t="s">
        <v>13022</v>
      </c>
      <c r="B3769" s="8" t="s">
        <v>13023</v>
      </c>
      <c r="C3769" s="8" t="s">
        <v>4676</v>
      </c>
      <c r="D3769" s="8">
        <v>0</v>
      </c>
      <c r="E3769" s="8" t="s">
        <v>13022</v>
      </c>
      <c r="F3769" s="8">
        <v>0</v>
      </c>
      <c r="G3769" s="8">
        <v>0.98</v>
      </c>
      <c r="H3769" s="8">
        <v>0.01</v>
      </c>
      <c r="I3769" s="8" t="s">
        <v>6039</v>
      </c>
    </row>
    <row r="3770" spans="1:9">
      <c r="A3770" s="8" t="s">
        <v>13020</v>
      </c>
      <c r="B3770" s="8" t="s">
        <v>13021</v>
      </c>
      <c r="C3770" s="8" t="s">
        <v>4676</v>
      </c>
      <c r="D3770" s="8">
        <v>0</v>
      </c>
      <c r="E3770" s="8" t="s">
        <v>13020</v>
      </c>
      <c r="F3770" s="8">
        <v>0</v>
      </c>
      <c r="G3770" s="8">
        <v>1.86</v>
      </c>
      <c r="H3770" s="8">
        <v>0</v>
      </c>
      <c r="I3770" s="8" t="s">
        <v>6059</v>
      </c>
    </row>
    <row r="3771" spans="1:9">
      <c r="A3771" s="8">
        <v>132010010</v>
      </c>
      <c r="B3771" s="8" t="s">
        <v>3817</v>
      </c>
      <c r="C3771" s="8" t="s">
        <v>4676</v>
      </c>
      <c r="D3771" s="8">
        <v>0</v>
      </c>
      <c r="E3771" s="8">
        <v>132010010</v>
      </c>
      <c r="F3771" s="8">
        <v>0</v>
      </c>
      <c r="G3771" s="8">
        <v>0.15</v>
      </c>
      <c r="H3771" s="8">
        <v>0.24540000000000001</v>
      </c>
      <c r="I3771" s="8" t="s">
        <v>4732</v>
      </c>
    </row>
    <row r="3772" spans="1:9">
      <c r="A3772" s="8">
        <v>132010009</v>
      </c>
      <c r="B3772" s="8" t="s">
        <v>5803</v>
      </c>
      <c r="C3772" s="8" t="s">
        <v>4676</v>
      </c>
      <c r="D3772" s="8">
        <v>0</v>
      </c>
      <c r="E3772" s="8">
        <v>132010009</v>
      </c>
      <c r="F3772" s="8">
        <v>0</v>
      </c>
      <c r="G3772" s="8">
        <v>0.18</v>
      </c>
      <c r="H3772" s="8">
        <v>0.15540000000000001</v>
      </c>
      <c r="I3772" s="8" t="s">
        <v>4732</v>
      </c>
    </row>
    <row r="3773" spans="1:9">
      <c r="A3773" s="8">
        <v>132010395</v>
      </c>
      <c r="B3773" s="8" t="s">
        <v>2793</v>
      </c>
      <c r="C3773" s="8" t="s">
        <v>4676</v>
      </c>
      <c r="D3773" s="8">
        <v>0</v>
      </c>
      <c r="E3773" s="8">
        <v>132010395</v>
      </c>
      <c r="F3773" s="8">
        <v>0</v>
      </c>
      <c r="G3773" s="8">
        <v>0.03</v>
      </c>
      <c r="H3773" s="8">
        <v>2.46E-2</v>
      </c>
      <c r="I3773" s="8">
        <v>0</v>
      </c>
    </row>
    <row r="3774" spans="1:9">
      <c r="A3774" s="8">
        <v>132010008</v>
      </c>
      <c r="B3774" s="8" t="s">
        <v>3816</v>
      </c>
      <c r="C3774" s="8" t="s">
        <v>4676</v>
      </c>
      <c r="D3774" s="8">
        <v>0</v>
      </c>
      <c r="E3774" s="8">
        <v>132010008</v>
      </c>
      <c r="F3774" s="8">
        <v>0</v>
      </c>
      <c r="G3774" s="8">
        <v>0.19</v>
      </c>
      <c r="H3774" s="8">
        <v>0.22919999999999999</v>
      </c>
      <c r="I3774" s="8" t="s">
        <v>4732</v>
      </c>
    </row>
    <row r="3775" spans="1:9">
      <c r="A3775" s="8" t="s">
        <v>1007</v>
      </c>
      <c r="B3775" s="8" t="s">
        <v>1008</v>
      </c>
      <c r="C3775" s="8" t="s">
        <v>6076</v>
      </c>
      <c r="D3775" s="8">
        <v>0</v>
      </c>
      <c r="E3775" s="8" t="s">
        <v>1007</v>
      </c>
      <c r="F3775" s="8">
        <v>0</v>
      </c>
      <c r="G3775" s="8">
        <v>0</v>
      </c>
      <c r="H3775" s="8">
        <v>0.22</v>
      </c>
      <c r="I3775" s="8" t="s">
        <v>6972</v>
      </c>
    </row>
    <row r="3776" spans="1:9">
      <c r="A3776" s="8" t="s">
        <v>935</v>
      </c>
      <c r="B3776" s="8" t="s">
        <v>936</v>
      </c>
      <c r="C3776" s="8" t="s">
        <v>6076</v>
      </c>
      <c r="D3776" s="8">
        <v>0</v>
      </c>
      <c r="E3776" s="8" t="s">
        <v>935</v>
      </c>
      <c r="F3776" s="8">
        <v>0</v>
      </c>
      <c r="G3776" s="8">
        <v>0</v>
      </c>
      <c r="H3776" s="8">
        <v>0.24</v>
      </c>
      <c r="I3776" s="8" t="s">
        <v>6972</v>
      </c>
    </row>
    <row r="3777" spans="1:9">
      <c r="A3777" s="8">
        <v>132010006</v>
      </c>
      <c r="B3777" s="8" t="s">
        <v>2718</v>
      </c>
      <c r="C3777" s="8" t="s">
        <v>4676</v>
      </c>
      <c r="D3777" s="8">
        <v>0</v>
      </c>
      <c r="E3777" s="8">
        <v>132010006</v>
      </c>
      <c r="F3777" s="8">
        <v>0</v>
      </c>
      <c r="G3777" s="8">
        <v>0.05</v>
      </c>
      <c r="H3777" s="8">
        <v>2.8129999999999999E-2</v>
      </c>
      <c r="I3777" s="8" t="s">
        <v>4732</v>
      </c>
    </row>
    <row r="3778" spans="1:9">
      <c r="A3778" s="8" t="s">
        <v>933</v>
      </c>
      <c r="B3778" s="8" t="s">
        <v>934</v>
      </c>
      <c r="C3778" s="8" t="s">
        <v>6076</v>
      </c>
      <c r="D3778" s="8">
        <v>0</v>
      </c>
      <c r="E3778" s="8" t="s">
        <v>933</v>
      </c>
      <c r="F3778" s="8">
        <v>0</v>
      </c>
      <c r="G3778" s="8">
        <v>0</v>
      </c>
      <c r="H3778" s="8">
        <v>0.24</v>
      </c>
      <c r="I3778" s="8" t="s">
        <v>6972</v>
      </c>
    </row>
    <row r="3779" spans="1:9">
      <c r="A3779" s="8">
        <v>132010005</v>
      </c>
      <c r="B3779" s="8" t="s">
        <v>3815</v>
      </c>
      <c r="C3779" s="8" t="s">
        <v>4676</v>
      </c>
      <c r="D3779" s="8">
        <v>0</v>
      </c>
      <c r="E3779" s="8">
        <v>132010005</v>
      </c>
      <c r="F3779" s="8">
        <v>0</v>
      </c>
      <c r="G3779" s="8">
        <v>0.25</v>
      </c>
      <c r="H3779" s="8">
        <v>0.24540000000000001</v>
      </c>
      <c r="I3779" s="8" t="s">
        <v>4732</v>
      </c>
    </row>
    <row r="3780" spans="1:9">
      <c r="A3780" s="8">
        <v>112667</v>
      </c>
      <c r="B3780" s="8" t="s">
        <v>4964</v>
      </c>
      <c r="C3780" s="8" t="s">
        <v>4676</v>
      </c>
      <c r="D3780" s="8">
        <v>0</v>
      </c>
      <c r="E3780" s="8">
        <v>112667</v>
      </c>
      <c r="F3780" s="8">
        <v>0</v>
      </c>
      <c r="G3780" s="8">
        <v>0</v>
      </c>
      <c r="H3780" s="8">
        <v>0.43</v>
      </c>
      <c r="I3780" s="8" t="s">
        <v>4768</v>
      </c>
    </row>
    <row r="3781" spans="1:9">
      <c r="A3781" s="8">
        <v>132010004</v>
      </c>
      <c r="B3781" s="8" t="s">
        <v>5801</v>
      </c>
      <c r="C3781" s="8" t="s">
        <v>4676</v>
      </c>
      <c r="D3781" s="8">
        <v>0</v>
      </c>
      <c r="E3781" s="8">
        <v>132010004</v>
      </c>
      <c r="F3781" s="8">
        <v>0</v>
      </c>
      <c r="G3781" s="8">
        <v>0.18</v>
      </c>
      <c r="H3781" s="8">
        <v>0.15540000000000001</v>
      </c>
      <c r="I3781" s="8" t="s">
        <v>4732</v>
      </c>
    </row>
    <row r="3782" spans="1:9">
      <c r="A3782" s="8">
        <v>200210026</v>
      </c>
      <c r="B3782" s="8" t="s">
        <v>4499</v>
      </c>
      <c r="C3782" s="8" t="s">
        <v>4676</v>
      </c>
      <c r="D3782" s="8">
        <v>893673</v>
      </c>
      <c r="E3782" s="8">
        <v>200210026</v>
      </c>
      <c r="F3782" s="8">
        <v>0</v>
      </c>
      <c r="G3782" s="8">
        <v>7.62</v>
      </c>
      <c r="H3782" s="8">
        <v>10.24629</v>
      </c>
      <c r="I3782" s="8" t="s">
        <v>5070</v>
      </c>
    </row>
    <row r="3783" spans="1:9">
      <c r="A3783" s="8" t="s">
        <v>12985</v>
      </c>
      <c r="B3783" s="8" t="s">
        <v>12986</v>
      </c>
      <c r="C3783" s="8" t="s">
        <v>4676</v>
      </c>
      <c r="D3783" s="8">
        <v>0</v>
      </c>
      <c r="E3783" s="8" t="s">
        <v>12985</v>
      </c>
      <c r="F3783" s="8">
        <v>0</v>
      </c>
      <c r="G3783" s="8">
        <v>0.94</v>
      </c>
      <c r="H3783" s="8">
        <v>0</v>
      </c>
      <c r="I3783" s="8" t="s">
        <v>6059</v>
      </c>
    </row>
    <row r="3784" spans="1:9">
      <c r="A3784" s="8">
        <v>132110017</v>
      </c>
      <c r="B3784" s="8" t="s">
        <v>2928</v>
      </c>
      <c r="C3784" s="8" t="s">
        <v>4676</v>
      </c>
      <c r="D3784" s="8">
        <v>8001188800</v>
      </c>
      <c r="E3784" s="8">
        <v>132110017</v>
      </c>
      <c r="F3784" s="8">
        <v>0</v>
      </c>
      <c r="G3784" s="8">
        <v>7.0000000000000007E-2</v>
      </c>
      <c r="H3784" s="8">
        <v>0.48514999999999997</v>
      </c>
      <c r="I3784" s="8">
        <v>0</v>
      </c>
    </row>
    <row r="3785" spans="1:9">
      <c r="A3785" s="8">
        <v>112654</v>
      </c>
      <c r="B3785" s="8" t="s">
        <v>2254</v>
      </c>
      <c r="C3785" s="8" t="s">
        <v>4676</v>
      </c>
      <c r="D3785" s="8">
        <v>0</v>
      </c>
      <c r="E3785" s="8">
        <v>112654</v>
      </c>
      <c r="F3785" s="8">
        <v>0</v>
      </c>
      <c r="G3785" s="8">
        <v>11.63</v>
      </c>
      <c r="H3785" s="8">
        <v>0.11</v>
      </c>
      <c r="I3785" s="8" t="s">
        <v>4768</v>
      </c>
    </row>
    <row r="3786" spans="1:9">
      <c r="A3786" s="8">
        <v>132410000</v>
      </c>
      <c r="B3786" s="8" t="s">
        <v>6127</v>
      </c>
      <c r="C3786" s="8" t="s">
        <v>4676</v>
      </c>
      <c r="D3786" s="8">
        <v>0</v>
      </c>
      <c r="E3786" s="8">
        <v>132410000</v>
      </c>
      <c r="F3786" s="8">
        <v>0</v>
      </c>
      <c r="G3786" s="8">
        <v>0.22</v>
      </c>
      <c r="H3786" s="8">
        <v>0.31223000000000001</v>
      </c>
      <c r="I3786" s="8">
        <v>0</v>
      </c>
    </row>
    <row r="3787" spans="1:9">
      <c r="A3787" s="8">
        <v>113262</v>
      </c>
      <c r="B3787" s="8" t="s">
        <v>5021</v>
      </c>
      <c r="C3787" s="8" t="s">
        <v>4676</v>
      </c>
      <c r="D3787" s="8">
        <v>5090472857</v>
      </c>
      <c r="E3787" s="8">
        <v>113262</v>
      </c>
      <c r="F3787" s="8">
        <v>0</v>
      </c>
      <c r="G3787" s="8">
        <v>0</v>
      </c>
      <c r="H3787" s="8">
        <v>0</v>
      </c>
      <c r="I3787" s="8" t="s">
        <v>4735</v>
      </c>
    </row>
    <row r="3788" spans="1:9">
      <c r="A3788" s="8">
        <v>132010001</v>
      </c>
      <c r="B3788" s="8" t="s">
        <v>2717</v>
      </c>
      <c r="C3788" s="8" t="s">
        <v>4676</v>
      </c>
      <c r="D3788" s="8">
        <v>0</v>
      </c>
      <c r="E3788" s="8">
        <v>132010001</v>
      </c>
      <c r="F3788" s="8">
        <v>0</v>
      </c>
      <c r="G3788" s="8">
        <v>0.05</v>
      </c>
      <c r="H3788" s="8">
        <v>2.8129999999999999E-2</v>
      </c>
      <c r="I3788" s="8" t="s">
        <v>4732</v>
      </c>
    </row>
    <row r="3789" spans="1:9">
      <c r="A3789" s="8">
        <v>132100019</v>
      </c>
      <c r="B3789" s="8" t="s">
        <v>2854</v>
      </c>
      <c r="C3789" s="8" t="s">
        <v>4676</v>
      </c>
      <c r="D3789" s="8">
        <v>8001187129</v>
      </c>
      <c r="E3789" s="8">
        <v>132100019</v>
      </c>
      <c r="F3789" s="8">
        <v>0</v>
      </c>
      <c r="G3789" s="8">
        <v>1.03</v>
      </c>
      <c r="H3789" s="8">
        <v>1.2104999999999999</v>
      </c>
      <c r="I3789" s="8" t="s">
        <v>6039</v>
      </c>
    </row>
    <row r="3790" spans="1:9">
      <c r="A3790" s="8">
        <v>13201</v>
      </c>
      <c r="B3790" s="8" t="s">
        <v>5799</v>
      </c>
      <c r="C3790" s="8" t="s">
        <v>4676</v>
      </c>
      <c r="D3790" s="8">
        <v>5090466823</v>
      </c>
      <c r="E3790" s="8">
        <v>13201</v>
      </c>
      <c r="F3790" s="8">
        <v>0</v>
      </c>
      <c r="G3790" s="8">
        <v>0.2</v>
      </c>
      <c r="H3790" s="8">
        <v>0.27714</v>
      </c>
      <c r="I3790" s="8" t="s">
        <v>4727</v>
      </c>
    </row>
    <row r="3791" spans="1:9">
      <c r="A3791" s="8">
        <v>132310540</v>
      </c>
      <c r="B3791" s="8" t="s">
        <v>3937</v>
      </c>
      <c r="C3791" s="8" t="s">
        <v>4676</v>
      </c>
      <c r="D3791" s="8">
        <v>8001189400</v>
      </c>
      <c r="E3791" s="8">
        <v>132310540</v>
      </c>
      <c r="F3791" s="8">
        <v>0</v>
      </c>
      <c r="G3791" s="8">
        <v>3.81</v>
      </c>
      <c r="H3791" s="8">
        <v>4.34124</v>
      </c>
      <c r="I3791" s="8" t="s">
        <v>6059</v>
      </c>
    </row>
    <row r="3792" spans="1:9">
      <c r="A3792" s="8">
        <v>132310537</v>
      </c>
      <c r="B3792" s="8" t="s">
        <v>3936</v>
      </c>
      <c r="C3792" s="8" t="s">
        <v>4676</v>
      </c>
      <c r="D3792" s="8">
        <v>8001189728</v>
      </c>
      <c r="E3792" s="8">
        <v>132310537</v>
      </c>
      <c r="F3792" s="8">
        <v>0</v>
      </c>
      <c r="G3792" s="8">
        <v>3.56</v>
      </c>
      <c r="H3792" s="8">
        <v>4.2006399999999999</v>
      </c>
      <c r="I3792" s="8" t="s">
        <v>6059</v>
      </c>
    </row>
    <row r="3793" spans="1:9">
      <c r="A3793" s="8">
        <v>132210536</v>
      </c>
      <c r="B3793" s="8" t="s">
        <v>4423</v>
      </c>
      <c r="C3793" s="8" t="s">
        <v>4676</v>
      </c>
      <c r="D3793" s="8">
        <v>0</v>
      </c>
      <c r="E3793" s="8">
        <v>132210536</v>
      </c>
      <c r="F3793" s="8">
        <v>0</v>
      </c>
      <c r="G3793" s="8">
        <v>3.23</v>
      </c>
      <c r="H3793" s="8">
        <v>3.9406399999999997</v>
      </c>
      <c r="I3793" s="8" t="s">
        <v>6059</v>
      </c>
    </row>
    <row r="3794" spans="1:9">
      <c r="A3794" s="8" t="s">
        <v>12823</v>
      </c>
      <c r="B3794" s="8" t="s">
        <v>12824</v>
      </c>
      <c r="C3794" s="8" t="s">
        <v>4676</v>
      </c>
      <c r="D3794" s="8">
        <v>0</v>
      </c>
      <c r="E3794" s="8" t="s">
        <v>12823</v>
      </c>
      <c r="F3794" s="8">
        <v>0</v>
      </c>
      <c r="G3794" s="8">
        <v>0.13</v>
      </c>
      <c r="H3794" s="8">
        <v>5.0000000000000001E-3</v>
      </c>
      <c r="I3794" s="8">
        <v>0</v>
      </c>
    </row>
    <row r="3795" spans="1:9">
      <c r="A3795" s="8" t="s">
        <v>12923</v>
      </c>
      <c r="B3795" s="8" t="s">
        <v>12924</v>
      </c>
      <c r="C3795" s="8" t="s">
        <v>4676</v>
      </c>
      <c r="D3795" s="8">
        <v>0</v>
      </c>
      <c r="E3795" s="8" t="s">
        <v>12923</v>
      </c>
      <c r="F3795" s="8">
        <v>0</v>
      </c>
      <c r="G3795" s="8">
        <v>1.72</v>
      </c>
      <c r="H3795" s="8">
        <v>2.0422000000000002</v>
      </c>
      <c r="I3795" s="8" t="s">
        <v>7350</v>
      </c>
    </row>
    <row r="3796" spans="1:9">
      <c r="A3796" s="8">
        <v>112674</v>
      </c>
      <c r="B3796" s="8" t="s">
        <v>4967</v>
      </c>
      <c r="C3796" s="8" t="s">
        <v>4676</v>
      </c>
      <c r="D3796" s="8">
        <v>0</v>
      </c>
      <c r="E3796" s="8">
        <v>112674</v>
      </c>
      <c r="F3796" s="8">
        <v>0</v>
      </c>
      <c r="G3796" s="8">
        <v>0</v>
      </c>
      <c r="H3796" s="8">
        <v>0</v>
      </c>
      <c r="I3796" s="8" t="s">
        <v>4755</v>
      </c>
    </row>
    <row r="3797" spans="1:9">
      <c r="A3797" s="8">
        <v>112625</v>
      </c>
      <c r="B3797" s="8" t="s">
        <v>2242</v>
      </c>
      <c r="C3797" s="8" t="s">
        <v>4676</v>
      </c>
      <c r="D3797" s="8">
        <v>0</v>
      </c>
      <c r="E3797" s="8">
        <v>112625</v>
      </c>
      <c r="F3797" s="8">
        <v>0</v>
      </c>
      <c r="G3797" s="8">
        <v>0.03</v>
      </c>
      <c r="H3797" s="8">
        <v>0.06</v>
      </c>
      <c r="I3797" s="8" t="s">
        <v>4740</v>
      </c>
    </row>
    <row r="3798" spans="1:9">
      <c r="A3798" s="8">
        <v>126010029</v>
      </c>
      <c r="B3798" s="8" t="s">
        <v>2525</v>
      </c>
      <c r="C3798" s="8" t="s">
        <v>4676</v>
      </c>
      <c r="D3798" s="8">
        <v>0</v>
      </c>
      <c r="E3798" s="8">
        <v>126010029</v>
      </c>
      <c r="F3798" s="8">
        <v>0</v>
      </c>
      <c r="G3798" s="8">
        <v>0.03</v>
      </c>
      <c r="H3798" s="8">
        <v>4.4549999999999999E-2</v>
      </c>
      <c r="I3798" s="8" t="s">
        <v>4740</v>
      </c>
    </row>
    <row r="3799" spans="1:9">
      <c r="A3799" s="8">
        <v>132110011</v>
      </c>
      <c r="B3799" s="8" t="s">
        <v>2926</v>
      </c>
      <c r="C3799" s="8" t="s">
        <v>4676</v>
      </c>
      <c r="D3799" s="8">
        <v>0</v>
      </c>
      <c r="E3799" s="8">
        <v>132110011</v>
      </c>
      <c r="F3799" s="8">
        <v>0</v>
      </c>
      <c r="G3799" s="8">
        <v>0.3</v>
      </c>
      <c r="H3799" s="8">
        <v>5.0000000000000001E-3</v>
      </c>
      <c r="I3799" s="8" t="s">
        <v>6039</v>
      </c>
    </row>
    <row r="3800" spans="1:9">
      <c r="A3800" s="8" t="s">
        <v>12917</v>
      </c>
      <c r="B3800" s="8" t="s">
        <v>12918</v>
      </c>
      <c r="C3800" s="8" t="s">
        <v>4676</v>
      </c>
      <c r="D3800" s="8">
        <v>0</v>
      </c>
      <c r="E3800" s="8" t="s">
        <v>12917</v>
      </c>
      <c r="F3800" s="8">
        <v>0</v>
      </c>
      <c r="G3800" s="8">
        <v>0.16</v>
      </c>
      <c r="H3800" s="8">
        <v>5.0000000000000001E-3</v>
      </c>
      <c r="I3800" s="8">
        <v>0</v>
      </c>
    </row>
    <row r="3801" spans="1:9">
      <c r="A3801" s="8">
        <v>112685</v>
      </c>
      <c r="B3801" s="8" t="s">
        <v>4972</v>
      </c>
      <c r="C3801" s="8" t="s">
        <v>4676</v>
      </c>
      <c r="D3801" s="8">
        <v>0</v>
      </c>
      <c r="E3801" s="8">
        <v>112685</v>
      </c>
      <c r="F3801" s="8">
        <v>0</v>
      </c>
      <c r="G3801" s="8">
        <v>0</v>
      </c>
      <c r="H3801" s="8">
        <v>0</v>
      </c>
      <c r="I3801" s="8" t="s">
        <v>4755</v>
      </c>
    </row>
    <row r="3802" spans="1:9">
      <c r="A3802" s="8" t="s">
        <v>12819</v>
      </c>
      <c r="B3802" s="8" t="s">
        <v>12820</v>
      </c>
      <c r="C3802" s="8" t="s">
        <v>4676</v>
      </c>
      <c r="D3802" s="8">
        <v>0</v>
      </c>
      <c r="E3802" s="8" t="s">
        <v>12819</v>
      </c>
      <c r="F3802" s="8">
        <v>0</v>
      </c>
      <c r="G3802" s="8">
        <v>1.1499999999999999</v>
      </c>
      <c r="H3802" s="8">
        <v>5.0000000000000001E-3</v>
      </c>
      <c r="I3802" s="8">
        <v>0</v>
      </c>
    </row>
    <row r="3803" spans="1:9">
      <c r="A3803" s="8" t="s">
        <v>13567</v>
      </c>
      <c r="B3803" s="8" t="s">
        <v>13568</v>
      </c>
      <c r="C3803" s="8" t="s">
        <v>4676</v>
      </c>
      <c r="D3803" s="8">
        <v>0</v>
      </c>
      <c r="E3803" s="8" t="s">
        <v>13567</v>
      </c>
      <c r="F3803" s="8">
        <v>0</v>
      </c>
      <c r="G3803" s="8">
        <v>1.48</v>
      </c>
      <c r="H3803" s="8">
        <v>5.0000000000000001E-3</v>
      </c>
      <c r="I3803" s="8" t="s">
        <v>7225</v>
      </c>
    </row>
    <row r="3804" spans="1:9">
      <c r="A3804" s="8">
        <v>132110009</v>
      </c>
      <c r="B3804" s="8" t="s">
        <v>2846</v>
      </c>
      <c r="C3804" s="8" t="s">
        <v>4676</v>
      </c>
      <c r="D3804" s="8">
        <v>0</v>
      </c>
      <c r="E3804" s="8">
        <v>132110009</v>
      </c>
      <c r="F3804" s="8">
        <v>0</v>
      </c>
      <c r="G3804" s="8">
        <v>0.12</v>
      </c>
      <c r="H3804" s="8">
        <v>0.01</v>
      </c>
      <c r="I3804" s="8">
        <v>0</v>
      </c>
    </row>
    <row r="3805" spans="1:9">
      <c r="A3805" s="8">
        <v>120310033</v>
      </c>
      <c r="B3805" s="8" t="s">
        <v>4361</v>
      </c>
      <c r="C3805" s="8" t="s">
        <v>4676</v>
      </c>
      <c r="D3805" s="8">
        <v>0</v>
      </c>
      <c r="E3805" s="8">
        <v>120310033</v>
      </c>
      <c r="F3805" s="8">
        <v>0</v>
      </c>
      <c r="G3805" s="8">
        <v>0.34</v>
      </c>
      <c r="H3805" s="8">
        <v>0.24539</v>
      </c>
      <c r="I3805" s="8" t="s">
        <v>2417</v>
      </c>
    </row>
    <row r="3806" spans="1:9">
      <c r="A3806" s="8" t="s">
        <v>12903</v>
      </c>
      <c r="B3806" s="8" t="s">
        <v>12904</v>
      </c>
      <c r="C3806" s="8" t="s">
        <v>4676</v>
      </c>
      <c r="D3806" s="8">
        <v>0</v>
      </c>
      <c r="E3806" s="8" t="s">
        <v>12903</v>
      </c>
      <c r="F3806" s="8">
        <v>0</v>
      </c>
      <c r="G3806" s="8">
        <v>0.16</v>
      </c>
      <c r="H3806" s="8">
        <v>0.10471999999999999</v>
      </c>
      <c r="I3806" s="8">
        <v>0</v>
      </c>
    </row>
    <row r="3807" spans="1:9">
      <c r="A3807" s="8" t="s">
        <v>12893</v>
      </c>
      <c r="B3807" s="8" t="s">
        <v>12894</v>
      </c>
      <c r="C3807" s="8" t="s">
        <v>4676</v>
      </c>
      <c r="D3807" s="8" t="s">
        <v>12895</v>
      </c>
      <c r="E3807" s="8" t="s">
        <v>12893</v>
      </c>
      <c r="F3807" s="8">
        <v>0</v>
      </c>
      <c r="G3807" s="8">
        <v>0.86</v>
      </c>
      <c r="H3807" s="8">
        <v>5.0000000000000001E-3</v>
      </c>
      <c r="I3807" s="8">
        <v>0</v>
      </c>
    </row>
    <row r="3808" spans="1:9">
      <c r="A3808" s="8">
        <v>132100015</v>
      </c>
      <c r="B3808" s="8" t="s">
        <v>2851</v>
      </c>
      <c r="C3808" s="8" t="s">
        <v>4676</v>
      </c>
      <c r="D3808" s="8">
        <v>8001177157</v>
      </c>
      <c r="E3808" s="8">
        <v>132100015</v>
      </c>
      <c r="F3808" s="8">
        <v>0</v>
      </c>
      <c r="G3808" s="8">
        <v>0.08</v>
      </c>
      <c r="H3808" s="8">
        <v>5.3020000000000005E-2</v>
      </c>
      <c r="I3808" s="8" t="s">
        <v>6040</v>
      </c>
    </row>
    <row r="3809" spans="1:9">
      <c r="A3809" s="8" t="s">
        <v>12889</v>
      </c>
      <c r="B3809" s="8" t="s">
        <v>12890</v>
      </c>
      <c r="C3809" s="8" t="s">
        <v>4676</v>
      </c>
      <c r="D3809" s="8">
        <v>0</v>
      </c>
      <c r="E3809" s="8" t="s">
        <v>12889</v>
      </c>
      <c r="F3809" s="8">
        <v>0</v>
      </c>
      <c r="G3809" s="8">
        <v>0.49</v>
      </c>
      <c r="H3809" s="8">
        <v>5.0000000000000001E-3</v>
      </c>
      <c r="I3809" s="8" t="s">
        <v>4690</v>
      </c>
    </row>
    <row r="3810" spans="1:9">
      <c r="A3810" s="8" t="s">
        <v>795</v>
      </c>
      <c r="B3810" s="8" t="s">
        <v>796</v>
      </c>
      <c r="C3810" s="8" t="s">
        <v>6076</v>
      </c>
      <c r="D3810" s="8">
        <v>0</v>
      </c>
      <c r="E3810" s="8" t="s">
        <v>795</v>
      </c>
      <c r="F3810" s="8">
        <v>0</v>
      </c>
      <c r="G3810" s="8">
        <v>0</v>
      </c>
      <c r="H3810" s="8">
        <v>0.27</v>
      </c>
      <c r="I3810" s="8" t="s">
        <v>6972</v>
      </c>
    </row>
    <row r="3811" spans="1:9">
      <c r="A3811" s="8">
        <v>120310040</v>
      </c>
      <c r="B3811" s="8" t="s">
        <v>3693</v>
      </c>
      <c r="C3811" s="8" t="s">
        <v>4676</v>
      </c>
      <c r="D3811" s="8">
        <v>0</v>
      </c>
      <c r="E3811" s="8">
        <v>120310040</v>
      </c>
      <c r="F3811" s="8">
        <v>0</v>
      </c>
      <c r="G3811" s="8">
        <v>0.56999999999999995</v>
      </c>
      <c r="H3811" s="8">
        <v>0.38229000000000002</v>
      </c>
      <c r="I3811" s="8">
        <v>0</v>
      </c>
    </row>
    <row r="3812" spans="1:9">
      <c r="A3812" s="8" t="s">
        <v>793</v>
      </c>
      <c r="B3812" s="8" t="s">
        <v>794</v>
      </c>
      <c r="C3812" s="8" t="s">
        <v>6076</v>
      </c>
      <c r="D3812" s="8">
        <v>0</v>
      </c>
      <c r="E3812" s="8" t="s">
        <v>793</v>
      </c>
      <c r="F3812" s="8">
        <v>0</v>
      </c>
      <c r="G3812" s="8">
        <v>0</v>
      </c>
      <c r="H3812" s="8">
        <v>0.22</v>
      </c>
      <c r="I3812" s="8" t="s">
        <v>6972</v>
      </c>
    </row>
    <row r="3813" spans="1:9">
      <c r="A3813" s="8" t="s">
        <v>12858</v>
      </c>
      <c r="B3813" s="8" t="s">
        <v>12859</v>
      </c>
      <c r="C3813" s="8" t="s">
        <v>4676</v>
      </c>
      <c r="D3813" s="8">
        <v>0</v>
      </c>
      <c r="E3813" s="8" t="s">
        <v>12858</v>
      </c>
      <c r="F3813" s="8">
        <v>0</v>
      </c>
      <c r="G3813" s="8">
        <v>0.1</v>
      </c>
      <c r="H3813" s="8">
        <v>5.0000000000000001E-3</v>
      </c>
      <c r="I3813" s="8">
        <v>0</v>
      </c>
    </row>
    <row r="3814" spans="1:9">
      <c r="A3814" s="8">
        <v>126010028</v>
      </c>
      <c r="B3814" s="35" t="s">
        <v>2524</v>
      </c>
      <c r="C3814" s="8" t="s">
        <v>4676</v>
      </c>
      <c r="D3814" s="8">
        <v>0</v>
      </c>
      <c r="E3814" s="8">
        <v>126010028</v>
      </c>
      <c r="F3814" s="8">
        <v>0</v>
      </c>
      <c r="G3814" s="8">
        <v>0.03</v>
      </c>
      <c r="H3814" s="8">
        <v>0.04</v>
      </c>
      <c r="I3814" s="8" t="s">
        <v>4740</v>
      </c>
    </row>
    <row r="3815" spans="1:9" ht="28.5">
      <c r="A3815" s="8" t="s">
        <v>12850</v>
      </c>
      <c r="B3815" s="35" t="s">
        <v>12851</v>
      </c>
      <c r="C3815" s="8" t="s">
        <v>4676</v>
      </c>
      <c r="D3815" s="8">
        <v>0</v>
      </c>
      <c r="E3815" s="8" t="s">
        <v>12850</v>
      </c>
      <c r="F3815" s="8">
        <v>0</v>
      </c>
      <c r="G3815" s="8">
        <v>0.86</v>
      </c>
      <c r="H3815" s="8">
        <v>5.0000000000000001E-3</v>
      </c>
      <c r="I3815" s="8">
        <v>0</v>
      </c>
    </row>
    <row r="3816" spans="1:9">
      <c r="A3816" s="8" t="s">
        <v>12848</v>
      </c>
      <c r="B3816" s="8" t="s">
        <v>12849</v>
      </c>
      <c r="C3816" s="8" t="s">
        <v>4676</v>
      </c>
      <c r="D3816" s="8">
        <v>0</v>
      </c>
      <c r="E3816" s="8" t="s">
        <v>12848</v>
      </c>
      <c r="F3816" s="8">
        <v>0</v>
      </c>
      <c r="G3816" s="8">
        <v>0.86</v>
      </c>
      <c r="H3816" s="8">
        <v>5.0000000000000001E-3</v>
      </c>
      <c r="I3816" s="8">
        <v>0</v>
      </c>
    </row>
    <row r="3817" spans="1:9">
      <c r="A3817" s="8" t="s">
        <v>12809</v>
      </c>
      <c r="B3817" s="8" t="s">
        <v>12810</v>
      </c>
      <c r="C3817" s="8" t="s">
        <v>4676</v>
      </c>
      <c r="D3817" s="8">
        <v>0</v>
      </c>
      <c r="E3817" s="8" t="s">
        <v>12809</v>
      </c>
      <c r="F3817" s="8">
        <v>0</v>
      </c>
      <c r="G3817" s="8">
        <v>1.91</v>
      </c>
      <c r="H3817" s="8">
        <v>2.254</v>
      </c>
      <c r="I3817" s="8">
        <v>0</v>
      </c>
    </row>
    <row r="3818" spans="1:9">
      <c r="A3818" s="8" t="s">
        <v>751</v>
      </c>
      <c r="B3818" s="35" t="s">
        <v>752</v>
      </c>
      <c r="C3818" s="8" t="s">
        <v>6076</v>
      </c>
      <c r="D3818" s="8">
        <v>0</v>
      </c>
      <c r="E3818" s="8" t="s">
        <v>751</v>
      </c>
      <c r="F3818" s="8">
        <v>0</v>
      </c>
      <c r="G3818" s="8">
        <v>0</v>
      </c>
      <c r="H3818" s="8">
        <v>0.24</v>
      </c>
      <c r="I3818" s="8" t="s">
        <v>6972</v>
      </c>
    </row>
    <row r="3819" spans="1:9">
      <c r="A3819" s="8" t="s">
        <v>12825</v>
      </c>
      <c r="B3819" s="8" t="s">
        <v>4502</v>
      </c>
      <c r="C3819" s="8" t="s">
        <v>4676</v>
      </c>
      <c r="D3819" s="8">
        <v>0</v>
      </c>
      <c r="E3819" s="8" t="s">
        <v>12825</v>
      </c>
      <c r="F3819" s="8">
        <v>0</v>
      </c>
      <c r="G3819" s="8">
        <v>3.8</v>
      </c>
      <c r="H3819" s="8">
        <v>0</v>
      </c>
      <c r="I3819" s="8" t="s">
        <v>2055</v>
      </c>
    </row>
    <row r="3820" spans="1:9">
      <c r="A3820" s="8" t="s">
        <v>749</v>
      </c>
      <c r="B3820" s="35" t="s">
        <v>750</v>
      </c>
      <c r="C3820" s="8" t="s">
        <v>6076</v>
      </c>
      <c r="D3820" s="8">
        <v>0</v>
      </c>
      <c r="E3820" s="8" t="s">
        <v>749</v>
      </c>
      <c r="F3820" s="8">
        <v>0</v>
      </c>
      <c r="G3820" s="8">
        <v>0</v>
      </c>
      <c r="H3820" s="8">
        <v>0.22</v>
      </c>
      <c r="I3820" s="8" t="s">
        <v>6972</v>
      </c>
    </row>
    <row r="3821" spans="1:9" ht="28.5">
      <c r="A3821" s="8" t="s">
        <v>12804</v>
      </c>
      <c r="B3821" s="35" t="s">
        <v>12805</v>
      </c>
      <c r="C3821" s="8" t="s">
        <v>4676</v>
      </c>
      <c r="D3821" s="8">
        <v>27425974000</v>
      </c>
      <c r="E3821" s="8" t="s">
        <v>12804</v>
      </c>
      <c r="F3821" s="8">
        <v>0</v>
      </c>
      <c r="G3821" s="8">
        <v>0.09</v>
      </c>
      <c r="H3821" s="8">
        <v>5.0000000000000001E-3</v>
      </c>
      <c r="I3821" s="8" t="s">
        <v>4658</v>
      </c>
    </row>
    <row r="3822" spans="1:9">
      <c r="A3822" s="8" t="s">
        <v>12800</v>
      </c>
      <c r="B3822" s="35" t="s">
        <v>12801</v>
      </c>
      <c r="C3822" s="8" t="s">
        <v>4676</v>
      </c>
      <c r="D3822" s="8">
        <v>0</v>
      </c>
      <c r="E3822" s="8" t="s">
        <v>12800</v>
      </c>
      <c r="F3822" s="8">
        <v>0</v>
      </c>
      <c r="G3822" s="8">
        <v>0.95</v>
      </c>
      <c r="H3822" s="8">
        <v>5.0000000000000001E-3</v>
      </c>
      <c r="I3822" s="8">
        <v>0</v>
      </c>
    </row>
    <row r="3823" spans="1:9">
      <c r="A3823" s="8" t="s">
        <v>12792</v>
      </c>
      <c r="B3823" s="35" t="s">
        <v>12793</v>
      </c>
      <c r="C3823" s="8" t="s">
        <v>4676</v>
      </c>
      <c r="D3823" s="37">
        <v>33</v>
      </c>
      <c r="E3823" s="8" t="s">
        <v>12792</v>
      </c>
      <c r="F3823" s="8">
        <v>0</v>
      </c>
      <c r="G3823" s="8">
        <v>1.99</v>
      </c>
      <c r="H3823" s="8">
        <v>2.254</v>
      </c>
      <c r="I3823" s="8">
        <v>0</v>
      </c>
    </row>
    <row r="3824" spans="1:9">
      <c r="A3824" s="8" t="s">
        <v>12788</v>
      </c>
      <c r="B3824" s="8" t="s">
        <v>12789</v>
      </c>
      <c r="C3824" s="8" t="s">
        <v>4676</v>
      </c>
      <c r="D3824" s="8">
        <v>0</v>
      </c>
      <c r="E3824" s="8" t="s">
        <v>12788</v>
      </c>
      <c r="F3824" s="8">
        <v>0</v>
      </c>
      <c r="G3824" s="8">
        <v>0.12</v>
      </c>
      <c r="H3824" s="8">
        <v>5.0000000000000001E-3</v>
      </c>
      <c r="I3824" s="8">
        <v>0</v>
      </c>
    </row>
    <row r="3825" spans="1:9">
      <c r="A3825" s="8" t="s">
        <v>12786</v>
      </c>
      <c r="B3825" s="8" t="s">
        <v>12787</v>
      </c>
      <c r="C3825" s="8" t="s">
        <v>4676</v>
      </c>
      <c r="D3825" s="8">
        <v>0</v>
      </c>
      <c r="E3825" s="8" t="s">
        <v>12786</v>
      </c>
      <c r="F3825" s="8">
        <v>0</v>
      </c>
      <c r="G3825" s="8">
        <v>0.12</v>
      </c>
      <c r="H3825" s="8">
        <v>0.29596</v>
      </c>
      <c r="I3825" s="8">
        <v>0</v>
      </c>
    </row>
    <row r="3826" spans="1:9">
      <c r="A3826" s="8" t="s">
        <v>12770</v>
      </c>
      <c r="B3826" s="8" t="s">
        <v>12771</v>
      </c>
      <c r="C3826" s="8" t="s">
        <v>4676</v>
      </c>
      <c r="D3826" s="8">
        <v>0</v>
      </c>
      <c r="E3826" s="8" t="s">
        <v>12770</v>
      </c>
      <c r="F3826" s="8">
        <v>0</v>
      </c>
      <c r="G3826" s="8">
        <v>1.1100000000000001</v>
      </c>
      <c r="H3826" s="8">
        <v>0.96128000000000002</v>
      </c>
      <c r="I3826" s="8">
        <v>0</v>
      </c>
    </row>
    <row r="3827" spans="1:9">
      <c r="A3827" s="8" t="s">
        <v>12768</v>
      </c>
      <c r="B3827" s="8" t="s">
        <v>12769</v>
      </c>
      <c r="C3827" s="8" t="s">
        <v>4676</v>
      </c>
      <c r="D3827" s="8">
        <v>0</v>
      </c>
      <c r="E3827" s="8" t="s">
        <v>12768</v>
      </c>
      <c r="F3827" s="8">
        <v>0</v>
      </c>
      <c r="G3827" s="8">
        <v>1.19</v>
      </c>
      <c r="H3827" s="8">
        <v>0.96128000000000002</v>
      </c>
      <c r="I3827" s="8">
        <v>0</v>
      </c>
    </row>
    <row r="3828" spans="1:9">
      <c r="A3828" s="8" t="s">
        <v>12766</v>
      </c>
      <c r="B3828" s="8" t="s">
        <v>12767</v>
      </c>
      <c r="C3828" s="8" t="s">
        <v>4676</v>
      </c>
      <c r="D3828" s="8">
        <v>0</v>
      </c>
      <c r="E3828" s="8" t="s">
        <v>12766</v>
      </c>
      <c r="F3828" s="8">
        <v>0</v>
      </c>
      <c r="G3828" s="8">
        <v>0.14000000000000001</v>
      </c>
      <c r="H3828" s="8">
        <v>0.05</v>
      </c>
      <c r="I3828" s="8">
        <v>0</v>
      </c>
    </row>
    <row r="3829" spans="1:9">
      <c r="A3829" s="8" t="s">
        <v>697</v>
      </c>
      <c r="B3829" s="8" t="s">
        <v>698</v>
      </c>
      <c r="C3829" s="8" t="s">
        <v>6076</v>
      </c>
      <c r="D3829" s="8">
        <v>0</v>
      </c>
      <c r="E3829" s="8" t="s">
        <v>697</v>
      </c>
      <c r="F3829" s="8">
        <v>0</v>
      </c>
      <c r="G3829" s="8">
        <v>0</v>
      </c>
      <c r="H3829" s="8">
        <v>0.22</v>
      </c>
      <c r="I3829" s="8" t="s">
        <v>6972</v>
      </c>
    </row>
    <row r="3830" spans="1:9">
      <c r="A3830" s="8" t="s">
        <v>695</v>
      </c>
      <c r="B3830" s="8" t="s">
        <v>696</v>
      </c>
      <c r="C3830" s="8" t="s">
        <v>6076</v>
      </c>
      <c r="D3830" s="8">
        <v>0</v>
      </c>
      <c r="E3830" s="8" t="s">
        <v>695</v>
      </c>
      <c r="F3830" s="8">
        <v>0</v>
      </c>
      <c r="G3830" s="8">
        <v>0</v>
      </c>
      <c r="H3830" s="8">
        <v>0.24</v>
      </c>
      <c r="I3830" s="8" t="s">
        <v>6972</v>
      </c>
    </row>
    <row r="3831" spans="1:9">
      <c r="A3831" s="8">
        <v>127010335</v>
      </c>
      <c r="B3831" s="8" t="s">
        <v>3643</v>
      </c>
      <c r="C3831" s="8" t="s">
        <v>5144</v>
      </c>
      <c r="D3831" s="8">
        <v>0</v>
      </c>
      <c r="E3831" s="8">
        <v>127010335</v>
      </c>
      <c r="F3831" s="8">
        <v>0</v>
      </c>
      <c r="G3831" s="8">
        <v>0.1</v>
      </c>
      <c r="H3831" s="8">
        <v>0.15840000000000001</v>
      </c>
      <c r="I3831" s="8" t="s">
        <v>2419</v>
      </c>
    </row>
    <row r="3832" spans="1:9">
      <c r="A3832" s="8">
        <v>127000316</v>
      </c>
      <c r="B3832" s="8" t="s">
        <v>3615</v>
      </c>
      <c r="C3832" s="8" t="s">
        <v>5144</v>
      </c>
      <c r="D3832" s="8">
        <v>0</v>
      </c>
      <c r="E3832" s="8">
        <v>127000316</v>
      </c>
      <c r="F3832" s="8">
        <v>0</v>
      </c>
      <c r="G3832" s="8">
        <v>0.21</v>
      </c>
      <c r="H3832" s="8">
        <v>0.31680000000000003</v>
      </c>
      <c r="I3832" s="8" t="s">
        <v>2419</v>
      </c>
    </row>
    <row r="3833" spans="1:9">
      <c r="A3833" s="8">
        <v>132310529</v>
      </c>
      <c r="B3833" s="8" t="s">
        <v>3935</v>
      </c>
      <c r="C3833" s="8" t="s">
        <v>4676</v>
      </c>
      <c r="D3833" s="8">
        <v>8001127985</v>
      </c>
      <c r="E3833" s="8">
        <v>132310529</v>
      </c>
      <c r="F3833" s="8">
        <v>0</v>
      </c>
      <c r="G3833" s="8">
        <v>1.91</v>
      </c>
      <c r="H3833" s="8">
        <v>5.0000000000000001E-3</v>
      </c>
      <c r="I3833" s="8" t="s">
        <v>6059</v>
      </c>
    </row>
    <row r="3834" spans="1:9">
      <c r="A3834" s="8">
        <v>127000318</v>
      </c>
      <c r="B3834" s="8" t="s">
        <v>3617</v>
      </c>
      <c r="C3834" s="8" t="s">
        <v>5144</v>
      </c>
      <c r="D3834" s="8">
        <v>0</v>
      </c>
      <c r="E3834" s="8">
        <v>127000318</v>
      </c>
      <c r="F3834" s="8">
        <v>0</v>
      </c>
      <c r="G3834" s="8">
        <v>0.21</v>
      </c>
      <c r="H3834" s="8">
        <v>0.31680000000000003</v>
      </c>
      <c r="I3834" s="8" t="s">
        <v>2419</v>
      </c>
    </row>
    <row r="3835" spans="1:9">
      <c r="A3835" s="8">
        <v>132310526</v>
      </c>
      <c r="B3835" s="35" t="s">
        <v>3932</v>
      </c>
      <c r="C3835" s="8" t="s">
        <v>4676</v>
      </c>
      <c r="D3835" s="8">
        <v>8001127993</v>
      </c>
      <c r="E3835" s="8">
        <v>132310526</v>
      </c>
      <c r="F3835" s="8">
        <v>0</v>
      </c>
      <c r="G3835" s="8">
        <v>5.09</v>
      </c>
      <c r="H3835" s="8">
        <v>5.0000000000000001E-3</v>
      </c>
      <c r="I3835" s="8" t="s">
        <v>6059</v>
      </c>
    </row>
    <row r="3836" spans="1:9">
      <c r="A3836" s="8">
        <v>132310525</v>
      </c>
      <c r="B3836" s="35" t="s">
        <v>3931</v>
      </c>
      <c r="C3836" s="8" t="s">
        <v>4676</v>
      </c>
      <c r="D3836" s="8">
        <v>8001127997</v>
      </c>
      <c r="E3836" s="8">
        <v>132310525</v>
      </c>
      <c r="F3836" s="8">
        <v>0</v>
      </c>
      <c r="G3836" s="8">
        <v>3.76</v>
      </c>
      <c r="H3836" s="8">
        <v>5.0000000000000001E-3</v>
      </c>
      <c r="I3836" s="8" t="s">
        <v>6059</v>
      </c>
    </row>
    <row r="3837" spans="1:9">
      <c r="A3837" s="8">
        <v>132210523</v>
      </c>
      <c r="B3837" s="8" t="s">
        <v>4418</v>
      </c>
      <c r="C3837" s="8" t="s">
        <v>4676</v>
      </c>
      <c r="D3837" s="8">
        <v>0</v>
      </c>
      <c r="E3837" s="8">
        <v>132210523</v>
      </c>
      <c r="F3837" s="8">
        <v>0</v>
      </c>
      <c r="G3837" s="8">
        <v>4.91</v>
      </c>
      <c r="H3837" s="8">
        <v>2.6509</v>
      </c>
      <c r="I3837" s="8" t="s">
        <v>6059</v>
      </c>
    </row>
    <row r="3838" spans="1:9">
      <c r="A3838" s="8">
        <v>132210522</v>
      </c>
      <c r="B3838" s="8" t="s">
        <v>4417</v>
      </c>
      <c r="C3838" s="8" t="s">
        <v>4676</v>
      </c>
      <c r="D3838" s="8">
        <v>0</v>
      </c>
      <c r="E3838" s="8">
        <v>132210522</v>
      </c>
      <c r="F3838" s="8">
        <v>0</v>
      </c>
      <c r="G3838" s="8">
        <v>3.58</v>
      </c>
      <c r="H3838" s="8">
        <v>2.10955</v>
      </c>
      <c r="I3838" s="8" t="s">
        <v>6059</v>
      </c>
    </row>
    <row r="3839" spans="1:9">
      <c r="A3839" s="8">
        <v>132110521</v>
      </c>
      <c r="B3839" s="8" t="s">
        <v>2955</v>
      </c>
      <c r="C3839" s="8" t="s">
        <v>4676</v>
      </c>
      <c r="D3839" s="8">
        <v>0</v>
      </c>
      <c r="E3839" s="8">
        <v>132110521</v>
      </c>
      <c r="F3839" s="8">
        <v>0</v>
      </c>
      <c r="G3839" s="8">
        <v>2.0699999999999998</v>
      </c>
      <c r="H3839" s="8">
        <v>1.8239799999999999</v>
      </c>
      <c r="I3839" s="8" t="s">
        <v>6059</v>
      </c>
    </row>
    <row r="3840" spans="1:9">
      <c r="A3840" s="8">
        <v>132110520</v>
      </c>
      <c r="B3840" s="8" t="s">
        <v>2954</v>
      </c>
      <c r="C3840" s="8" t="s">
        <v>4676</v>
      </c>
      <c r="D3840" s="8">
        <v>0</v>
      </c>
      <c r="E3840" s="8">
        <v>132110520</v>
      </c>
      <c r="F3840" s="8">
        <v>0</v>
      </c>
      <c r="G3840" s="8">
        <v>1.81</v>
      </c>
      <c r="H3840" s="8">
        <v>0.01</v>
      </c>
      <c r="I3840" s="8" t="s">
        <v>6059</v>
      </c>
    </row>
    <row r="3841" spans="1:9" ht="28.5">
      <c r="A3841" s="8">
        <v>120300044</v>
      </c>
      <c r="B3841" s="35" t="s">
        <v>4356</v>
      </c>
      <c r="C3841" s="8" t="s">
        <v>5144</v>
      </c>
      <c r="D3841" s="8">
        <v>0</v>
      </c>
      <c r="E3841" s="8">
        <v>120300044</v>
      </c>
      <c r="F3841" s="8">
        <v>0</v>
      </c>
      <c r="G3841" s="8">
        <v>0.56999999999999995</v>
      </c>
      <c r="H3841" s="8">
        <v>0.65527999999999997</v>
      </c>
      <c r="I3841" s="8" t="s">
        <v>2419</v>
      </c>
    </row>
    <row r="3842" spans="1:9">
      <c r="A3842" s="8">
        <v>120300043</v>
      </c>
      <c r="B3842" s="8" t="s">
        <v>4355</v>
      </c>
      <c r="C3842" s="8" t="s">
        <v>5144</v>
      </c>
      <c r="D3842" s="8">
        <v>0</v>
      </c>
      <c r="E3842" s="8">
        <v>120300043</v>
      </c>
      <c r="F3842" s="8">
        <v>0</v>
      </c>
      <c r="G3842" s="8">
        <v>0.56999999999999995</v>
      </c>
      <c r="H3842" s="8">
        <v>0.65527999999999997</v>
      </c>
      <c r="I3842" s="8" t="s">
        <v>2419</v>
      </c>
    </row>
    <row r="3843" spans="1:9">
      <c r="A3843" s="8">
        <v>132110018</v>
      </c>
      <c r="B3843" s="35" t="s">
        <v>2929</v>
      </c>
      <c r="C3843" s="8" t="s">
        <v>4676</v>
      </c>
      <c r="D3843" s="8">
        <v>8001188395</v>
      </c>
      <c r="E3843" s="8">
        <v>132110018</v>
      </c>
      <c r="F3843" s="8">
        <v>0</v>
      </c>
      <c r="G3843" s="8">
        <v>0.09</v>
      </c>
      <c r="H3843" s="8">
        <v>4.9000000000000007E-3</v>
      </c>
      <c r="I3843" s="8">
        <v>0</v>
      </c>
    </row>
    <row r="3844" spans="1:9">
      <c r="A3844" s="8">
        <v>120300042</v>
      </c>
      <c r="B3844" s="8" t="s">
        <v>4354</v>
      </c>
      <c r="C3844" s="8" t="s">
        <v>5144</v>
      </c>
      <c r="D3844" s="8">
        <v>0</v>
      </c>
      <c r="E3844" s="8">
        <v>120300042</v>
      </c>
      <c r="F3844" s="8">
        <v>0</v>
      </c>
      <c r="G3844" s="8">
        <v>0.56999999999999995</v>
      </c>
      <c r="H3844" s="8">
        <v>0.65527999999999997</v>
      </c>
      <c r="I3844" s="8" t="s">
        <v>2419</v>
      </c>
    </row>
    <row r="3845" spans="1:9">
      <c r="A3845" s="8">
        <v>112653</v>
      </c>
      <c r="B3845" s="35" t="s">
        <v>2253</v>
      </c>
      <c r="C3845" s="8" t="s">
        <v>4676</v>
      </c>
      <c r="D3845" s="8">
        <v>0</v>
      </c>
      <c r="E3845" s="8">
        <v>112653</v>
      </c>
      <c r="F3845" s="8">
        <v>0</v>
      </c>
      <c r="G3845" s="8">
        <v>11.63</v>
      </c>
      <c r="H3845" s="8">
        <v>0.11</v>
      </c>
      <c r="I3845" s="8" t="s">
        <v>4768</v>
      </c>
    </row>
    <row r="3846" spans="1:9">
      <c r="A3846" s="8">
        <v>132010003</v>
      </c>
      <c r="B3846" s="8" t="s">
        <v>3814</v>
      </c>
      <c r="C3846" s="8" t="s">
        <v>4676</v>
      </c>
      <c r="D3846" s="8">
        <v>0</v>
      </c>
      <c r="E3846" s="8">
        <v>132010003</v>
      </c>
      <c r="F3846" s="8">
        <v>0</v>
      </c>
      <c r="G3846" s="8">
        <v>0.19</v>
      </c>
      <c r="H3846" s="8">
        <v>0.22919999999999999</v>
      </c>
      <c r="I3846" s="8" t="s">
        <v>4732</v>
      </c>
    </row>
    <row r="3847" spans="1:9">
      <c r="A3847" s="8" t="s">
        <v>608</v>
      </c>
      <c r="B3847" s="35" t="s">
        <v>609</v>
      </c>
      <c r="C3847" s="8" t="s">
        <v>6076</v>
      </c>
      <c r="D3847" s="8">
        <v>0</v>
      </c>
      <c r="E3847" s="8" t="s">
        <v>608</v>
      </c>
      <c r="F3847" s="8">
        <v>0</v>
      </c>
      <c r="G3847" s="8">
        <v>0</v>
      </c>
      <c r="H3847" s="8">
        <v>0.22</v>
      </c>
      <c r="I3847" s="8" t="s">
        <v>6972</v>
      </c>
    </row>
    <row r="3848" spans="1:9" ht="28.5">
      <c r="A3848" s="8">
        <v>120300045</v>
      </c>
      <c r="B3848" s="35" t="s">
        <v>4357</v>
      </c>
      <c r="C3848" s="8" t="s">
        <v>5144</v>
      </c>
      <c r="D3848" s="8">
        <v>0</v>
      </c>
      <c r="E3848" s="8">
        <v>120300045</v>
      </c>
      <c r="F3848" s="8">
        <v>0</v>
      </c>
      <c r="G3848" s="8">
        <v>0.56999999999999995</v>
      </c>
      <c r="H3848" s="8">
        <v>0.65527999999999997</v>
      </c>
      <c r="I3848" s="8" t="s">
        <v>2419</v>
      </c>
    </row>
    <row r="3849" spans="1:9" ht="28.5">
      <c r="A3849" s="8">
        <v>120300041</v>
      </c>
      <c r="B3849" s="35" t="s">
        <v>4353</v>
      </c>
      <c r="C3849" s="8" t="s">
        <v>5144</v>
      </c>
      <c r="D3849" s="8">
        <v>0</v>
      </c>
      <c r="E3849" s="8">
        <v>120300041</v>
      </c>
      <c r="F3849" s="8">
        <v>0</v>
      </c>
      <c r="G3849" s="8">
        <v>0.56999999999999995</v>
      </c>
      <c r="H3849" s="8">
        <v>0.65527999999999997</v>
      </c>
      <c r="I3849" s="8" t="s">
        <v>2419</v>
      </c>
    </row>
    <row r="3850" spans="1:9">
      <c r="A3850" s="8" t="s">
        <v>606</v>
      </c>
      <c r="B3850" s="8" t="s">
        <v>607</v>
      </c>
      <c r="C3850" s="8" t="s">
        <v>6076</v>
      </c>
      <c r="D3850" s="8">
        <v>0</v>
      </c>
      <c r="E3850" s="8" t="s">
        <v>606</v>
      </c>
      <c r="F3850" s="8">
        <v>0</v>
      </c>
      <c r="G3850" s="8">
        <v>0</v>
      </c>
      <c r="H3850" s="8">
        <v>0.22</v>
      </c>
      <c r="I3850" s="8" t="s">
        <v>6972</v>
      </c>
    </row>
    <row r="3851" spans="1:9">
      <c r="A3851" s="8">
        <v>12484</v>
      </c>
      <c r="B3851" s="8" t="s">
        <v>5295</v>
      </c>
      <c r="C3851" s="8" t="s">
        <v>4676</v>
      </c>
      <c r="D3851" s="8">
        <v>187885</v>
      </c>
      <c r="E3851" s="8">
        <v>12484</v>
      </c>
      <c r="F3851" s="8">
        <v>0</v>
      </c>
      <c r="G3851" s="8">
        <v>0.95</v>
      </c>
      <c r="H3851" s="8">
        <v>2.4657800000000001</v>
      </c>
      <c r="I3851" s="8" t="s">
        <v>4795</v>
      </c>
    </row>
    <row r="3852" spans="1:9">
      <c r="A3852" s="8">
        <v>12670</v>
      </c>
      <c r="B3852" s="8" t="s">
        <v>2107</v>
      </c>
      <c r="C3852" s="8" t="s">
        <v>4676</v>
      </c>
      <c r="D3852" s="8">
        <v>0</v>
      </c>
      <c r="E3852" s="8">
        <v>12670</v>
      </c>
      <c r="F3852" s="8">
        <v>0</v>
      </c>
      <c r="G3852" s="8">
        <v>0</v>
      </c>
      <c r="H3852" s="8">
        <v>0.61799999999999999</v>
      </c>
      <c r="I3852" s="8" t="s">
        <v>4814</v>
      </c>
    </row>
    <row r="3853" spans="1:9">
      <c r="A3853" s="8">
        <v>151400077</v>
      </c>
      <c r="B3853" s="8" t="s">
        <v>6476</v>
      </c>
      <c r="C3853" s="8" t="s">
        <v>4676</v>
      </c>
      <c r="D3853" s="8">
        <v>0</v>
      </c>
      <c r="E3853" s="8">
        <v>151400077</v>
      </c>
      <c r="F3853" s="8">
        <v>0</v>
      </c>
      <c r="G3853" s="8">
        <v>0.43</v>
      </c>
      <c r="H3853" s="8">
        <v>0.65072000000000008</v>
      </c>
      <c r="I3853" s="8" t="s">
        <v>6324</v>
      </c>
    </row>
    <row r="3854" spans="1:9">
      <c r="A3854" s="8">
        <v>132110513</v>
      </c>
      <c r="B3854" s="35" t="s">
        <v>2951</v>
      </c>
      <c r="C3854" s="8" t="s">
        <v>4676</v>
      </c>
      <c r="D3854" s="8">
        <v>8001128540</v>
      </c>
      <c r="E3854" s="8">
        <v>132110513</v>
      </c>
      <c r="F3854" s="8">
        <v>0</v>
      </c>
      <c r="G3854" s="8">
        <v>1.85</v>
      </c>
      <c r="H3854" s="8">
        <v>5.0000000000000001E-3</v>
      </c>
      <c r="I3854" s="8" t="s">
        <v>6059</v>
      </c>
    </row>
    <row r="3855" spans="1:9">
      <c r="A3855" s="8">
        <v>112647</v>
      </c>
      <c r="B3855" s="8" t="s">
        <v>2248</v>
      </c>
      <c r="C3855" s="8" t="s">
        <v>4676</v>
      </c>
      <c r="D3855" s="8">
        <v>0</v>
      </c>
      <c r="E3855" s="8">
        <v>112647</v>
      </c>
      <c r="F3855" s="8">
        <v>0</v>
      </c>
      <c r="G3855" s="8">
        <v>0.05</v>
      </c>
      <c r="H3855" s="8">
        <v>0.04</v>
      </c>
      <c r="I3855" s="8" t="s">
        <v>2055</v>
      </c>
    </row>
    <row r="3856" spans="1:9">
      <c r="A3856" s="8">
        <v>132210508</v>
      </c>
      <c r="B3856" s="35" t="s">
        <v>4437</v>
      </c>
      <c r="C3856" s="8" t="s">
        <v>4676</v>
      </c>
      <c r="D3856" s="8">
        <v>8001127271</v>
      </c>
      <c r="E3856" s="8">
        <v>132210508</v>
      </c>
      <c r="F3856" s="8">
        <v>0</v>
      </c>
      <c r="G3856" s="8">
        <v>2.95</v>
      </c>
      <c r="H3856" s="8">
        <v>4.6144300000000005</v>
      </c>
      <c r="I3856" s="8" t="s">
        <v>6059</v>
      </c>
    </row>
    <row r="3857" spans="1:9">
      <c r="A3857" s="8">
        <v>132110506</v>
      </c>
      <c r="B3857" s="8" t="s">
        <v>2967</v>
      </c>
      <c r="C3857" s="8" t="s">
        <v>4676</v>
      </c>
      <c r="D3857" s="8">
        <v>8001127270</v>
      </c>
      <c r="E3857" s="8">
        <v>132110506</v>
      </c>
      <c r="F3857" s="8">
        <v>0</v>
      </c>
      <c r="G3857" s="8">
        <v>2.09</v>
      </c>
      <c r="H3857" s="8">
        <v>1.66384</v>
      </c>
      <c r="I3857" s="8" t="s">
        <v>6059</v>
      </c>
    </row>
    <row r="3858" spans="1:9">
      <c r="A3858" s="8">
        <v>132010116</v>
      </c>
      <c r="B3858" s="8" t="s">
        <v>3831</v>
      </c>
      <c r="C3858" s="8" t="s">
        <v>4676</v>
      </c>
      <c r="D3858" s="8">
        <v>0</v>
      </c>
      <c r="E3858" s="8">
        <v>132010116</v>
      </c>
      <c r="F3858" s="8">
        <v>0</v>
      </c>
      <c r="G3858" s="8">
        <v>0.23</v>
      </c>
      <c r="H3858" s="8">
        <v>0.27379999999999999</v>
      </c>
      <c r="I3858" s="8" t="s">
        <v>4732</v>
      </c>
    </row>
    <row r="3859" spans="1:9">
      <c r="A3859" s="8">
        <v>120110031</v>
      </c>
      <c r="B3859" s="8" t="s">
        <v>2410</v>
      </c>
      <c r="C3859" s="8" t="s">
        <v>4676</v>
      </c>
      <c r="D3859" s="8">
        <v>495588</v>
      </c>
      <c r="E3859" s="8">
        <v>120110031</v>
      </c>
      <c r="F3859" s="8">
        <v>0</v>
      </c>
      <c r="G3859" s="8">
        <v>0.03</v>
      </c>
      <c r="H3859" s="8">
        <v>5.2389999999999999E-2</v>
      </c>
      <c r="I3859" s="8">
        <v>0</v>
      </c>
    </row>
    <row r="3860" spans="1:9">
      <c r="A3860" s="8" t="s">
        <v>11207</v>
      </c>
      <c r="B3860" s="8" t="s">
        <v>11208</v>
      </c>
      <c r="C3860" s="8" t="s">
        <v>4676</v>
      </c>
      <c r="D3860" s="8">
        <v>0</v>
      </c>
      <c r="E3860" s="8" t="s">
        <v>11207</v>
      </c>
      <c r="F3860" s="8">
        <v>0</v>
      </c>
      <c r="G3860" s="8">
        <v>0.09</v>
      </c>
      <c r="H3860" s="8">
        <v>1.0000000000000001E-5</v>
      </c>
      <c r="I3860" s="8" t="s">
        <v>2055</v>
      </c>
    </row>
    <row r="3861" spans="1:9" ht="28.5">
      <c r="A3861" s="8">
        <v>120110030</v>
      </c>
      <c r="B3861" s="35" t="s">
        <v>2409</v>
      </c>
      <c r="C3861" s="8" t="s">
        <v>4676</v>
      </c>
      <c r="D3861" s="8">
        <v>495587</v>
      </c>
      <c r="E3861" s="8">
        <v>120110030</v>
      </c>
      <c r="F3861" s="8">
        <v>0</v>
      </c>
      <c r="G3861" s="8">
        <v>7.0000000000000007E-2</v>
      </c>
      <c r="H3861" s="8">
        <v>5.4880000000000005E-2</v>
      </c>
      <c r="I3861" s="8">
        <v>0</v>
      </c>
    </row>
    <row r="3862" spans="1:9">
      <c r="A3862" s="8" t="s">
        <v>562</v>
      </c>
      <c r="B3862" s="8" t="s">
        <v>563</v>
      </c>
      <c r="C3862" s="8" t="s">
        <v>6076</v>
      </c>
      <c r="D3862" s="8">
        <v>0</v>
      </c>
      <c r="E3862" s="8" t="s">
        <v>562</v>
      </c>
      <c r="F3862" s="8">
        <v>0</v>
      </c>
      <c r="G3862" s="8">
        <v>0</v>
      </c>
      <c r="H3862" s="8">
        <v>0.27</v>
      </c>
      <c r="I3862" s="8" t="s">
        <v>6972</v>
      </c>
    </row>
    <row r="3863" spans="1:9">
      <c r="A3863" s="8">
        <v>112652</v>
      </c>
      <c r="B3863" s="35" t="s">
        <v>2252</v>
      </c>
      <c r="C3863" s="8" t="s">
        <v>4676</v>
      </c>
      <c r="D3863" s="8">
        <v>0</v>
      </c>
      <c r="E3863" s="8">
        <v>112652</v>
      </c>
      <c r="F3863" s="8">
        <v>0</v>
      </c>
      <c r="G3863" s="8">
        <v>11.63</v>
      </c>
      <c r="H3863" s="8">
        <v>0.11</v>
      </c>
      <c r="I3863" s="8" t="s">
        <v>4768</v>
      </c>
    </row>
    <row r="3864" spans="1:9">
      <c r="A3864" s="8">
        <v>131400491</v>
      </c>
      <c r="B3864" s="35" t="s">
        <v>5576</v>
      </c>
      <c r="C3864" s="8" t="s">
        <v>4676</v>
      </c>
      <c r="D3864" s="8">
        <v>0</v>
      </c>
      <c r="E3864" s="8">
        <v>131400491</v>
      </c>
      <c r="F3864" s="8">
        <v>0</v>
      </c>
      <c r="G3864" s="8">
        <v>0.55000000000000004</v>
      </c>
      <c r="H3864" s="8">
        <v>0.34</v>
      </c>
      <c r="I3864" s="8">
        <v>0</v>
      </c>
    </row>
    <row r="3865" spans="1:9">
      <c r="A3865" s="8">
        <v>112214</v>
      </c>
      <c r="B3865" s="8" t="s">
        <v>2221</v>
      </c>
      <c r="C3865" s="8" t="s">
        <v>4676</v>
      </c>
      <c r="D3865" s="8">
        <v>0</v>
      </c>
      <c r="E3865" s="8">
        <v>112214</v>
      </c>
      <c r="F3865" s="8">
        <v>0</v>
      </c>
      <c r="G3865" s="8">
        <v>0.61</v>
      </c>
      <c r="H3865" s="8">
        <v>0</v>
      </c>
      <c r="I3865" s="8" t="s">
        <v>4755</v>
      </c>
    </row>
    <row r="3866" spans="1:9">
      <c r="A3866" s="8">
        <v>150010033</v>
      </c>
      <c r="B3866" s="35" t="s">
        <v>3130</v>
      </c>
      <c r="C3866" s="8" t="s">
        <v>4676</v>
      </c>
      <c r="D3866" s="8">
        <v>0</v>
      </c>
      <c r="E3866" s="8">
        <v>150010033</v>
      </c>
      <c r="F3866" s="8">
        <v>0</v>
      </c>
      <c r="G3866" s="8">
        <v>0.05</v>
      </c>
      <c r="H3866" s="8">
        <v>3.6400000000000002E-2</v>
      </c>
      <c r="I3866" s="8" t="s">
        <v>2412</v>
      </c>
    </row>
    <row r="3867" spans="1:9">
      <c r="A3867" s="8">
        <v>132100499</v>
      </c>
      <c r="B3867" s="35" t="s">
        <v>2891</v>
      </c>
      <c r="C3867" s="8" t="s">
        <v>4676</v>
      </c>
      <c r="D3867" s="8">
        <v>8001127146</v>
      </c>
      <c r="E3867" s="8">
        <v>132100499</v>
      </c>
      <c r="F3867" s="8">
        <v>0</v>
      </c>
      <c r="G3867" s="8">
        <v>0.06</v>
      </c>
      <c r="H3867" s="8">
        <v>5.0000000000000001E-3</v>
      </c>
      <c r="I3867" s="8" t="s">
        <v>6059</v>
      </c>
    </row>
    <row r="3868" spans="1:9">
      <c r="A3868" s="8">
        <v>113291</v>
      </c>
      <c r="B3868" s="8" t="s">
        <v>5032</v>
      </c>
      <c r="C3868" s="8" t="s">
        <v>4676</v>
      </c>
      <c r="D3868" s="8">
        <v>0</v>
      </c>
      <c r="E3868" s="8">
        <v>113291</v>
      </c>
      <c r="F3868" s="8">
        <v>0</v>
      </c>
      <c r="G3868" s="8">
        <v>0.76</v>
      </c>
      <c r="H3868" s="8">
        <v>1.7769999999999999</v>
      </c>
      <c r="I3868" s="8" t="s">
        <v>4727</v>
      </c>
    </row>
    <row r="3869" spans="1:9">
      <c r="A3869" s="8" t="s">
        <v>12554</v>
      </c>
      <c r="B3869" s="35" t="s">
        <v>12555</v>
      </c>
      <c r="C3869" s="8" t="s">
        <v>4676</v>
      </c>
      <c r="D3869" s="8">
        <v>0</v>
      </c>
      <c r="E3869" s="8" t="s">
        <v>12554</v>
      </c>
      <c r="F3869" s="8">
        <v>0</v>
      </c>
      <c r="G3869" s="8">
        <v>0.53</v>
      </c>
      <c r="H3869" s="8">
        <v>0.36</v>
      </c>
      <c r="I3869" s="8">
        <v>0</v>
      </c>
    </row>
    <row r="3870" spans="1:9">
      <c r="A3870" s="8" t="s">
        <v>12552</v>
      </c>
      <c r="B3870" s="8" t="s">
        <v>12553</v>
      </c>
      <c r="C3870" s="8" t="s">
        <v>4676</v>
      </c>
      <c r="D3870" s="8">
        <v>0</v>
      </c>
      <c r="E3870" s="8" t="s">
        <v>12552</v>
      </c>
      <c r="F3870" s="8">
        <v>0</v>
      </c>
      <c r="G3870" s="8">
        <v>0.54</v>
      </c>
      <c r="H3870" s="8">
        <v>0.36</v>
      </c>
      <c r="I3870" s="8">
        <v>0</v>
      </c>
    </row>
    <row r="3871" spans="1:9">
      <c r="A3871" s="8">
        <v>130110001</v>
      </c>
      <c r="B3871" s="8" t="s">
        <v>2631</v>
      </c>
      <c r="C3871" s="8" t="s">
        <v>4676</v>
      </c>
      <c r="D3871" s="8">
        <v>0</v>
      </c>
      <c r="E3871" s="8">
        <v>130110001</v>
      </c>
      <c r="F3871" s="8">
        <v>0</v>
      </c>
      <c r="G3871" s="8">
        <v>0.06</v>
      </c>
      <c r="H3871" s="8">
        <v>3.1550000000000002E-2</v>
      </c>
      <c r="I3871" s="8">
        <v>0</v>
      </c>
    </row>
    <row r="3872" spans="1:9">
      <c r="A3872" s="8">
        <v>130110000</v>
      </c>
      <c r="B3872" s="8" t="s">
        <v>2630</v>
      </c>
      <c r="C3872" s="8" t="s">
        <v>4676</v>
      </c>
      <c r="D3872" s="8">
        <v>0</v>
      </c>
      <c r="E3872" s="8">
        <v>130110000</v>
      </c>
      <c r="F3872" s="8">
        <v>0</v>
      </c>
      <c r="G3872" s="8">
        <v>0.05</v>
      </c>
      <c r="H3872" s="8">
        <v>2.512E-2</v>
      </c>
      <c r="I3872" s="8" t="s">
        <v>5565</v>
      </c>
    </row>
    <row r="3873" spans="1:9">
      <c r="A3873" s="8" t="s">
        <v>885</v>
      </c>
      <c r="B3873" s="8" t="s">
        <v>886</v>
      </c>
      <c r="C3873" s="8" t="s">
        <v>6076</v>
      </c>
      <c r="D3873" s="8">
        <v>0</v>
      </c>
      <c r="E3873" s="8" t="s">
        <v>885</v>
      </c>
      <c r="F3873" s="8">
        <v>0</v>
      </c>
      <c r="G3873" s="8">
        <v>0</v>
      </c>
      <c r="H3873" s="8">
        <v>0.22</v>
      </c>
      <c r="I3873" s="8" t="s">
        <v>6972</v>
      </c>
    </row>
    <row r="3874" spans="1:9">
      <c r="A3874" s="8" t="s">
        <v>12550</v>
      </c>
      <c r="B3874" s="8" t="s">
        <v>12551</v>
      </c>
      <c r="C3874" s="8" t="s">
        <v>4676</v>
      </c>
      <c r="D3874" s="8">
        <v>0</v>
      </c>
      <c r="E3874" s="8" t="s">
        <v>12550</v>
      </c>
      <c r="F3874" s="8">
        <v>0</v>
      </c>
      <c r="G3874" s="8">
        <v>0.69</v>
      </c>
      <c r="H3874" s="8">
        <v>0.36</v>
      </c>
      <c r="I3874" s="8">
        <v>0</v>
      </c>
    </row>
    <row r="3875" spans="1:9">
      <c r="A3875" s="8" t="s">
        <v>12548</v>
      </c>
      <c r="B3875" s="8" t="s">
        <v>12549</v>
      </c>
      <c r="C3875" s="8" t="s">
        <v>4676</v>
      </c>
      <c r="D3875" s="8">
        <v>0</v>
      </c>
      <c r="E3875" s="8" t="s">
        <v>12548</v>
      </c>
      <c r="F3875" s="8">
        <v>0</v>
      </c>
      <c r="G3875" s="8">
        <v>0.5</v>
      </c>
      <c r="H3875" s="8">
        <v>0.32</v>
      </c>
      <c r="I3875" s="8">
        <v>0</v>
      </c>
    </row>
    <row r="3876" spans="1:9">
      <c r="A3876" s="8">
        <v>634010037</v>
      </c>
      <c r="B3876" s="35" t="s">
        <v>8952</v>
      </c>
      <c r="C3876" s="8" t="s">
        <v>4676</v>
      </c>
      <c r="D3876" s="8">
        <v>19751003</v>
      </c>
      <c r="E3876" s="8">
        <v>634010037</v>
      </c>
      <c r="F3876" s="8">
        <v>0</v>
      </c>
      <c r="G3876" s="8">
        <v>0.59</v>
      </c>
      <c r="H3876" s="8">
        <v>0.57546000000000008</v>
      </c>
      <c r="I3876" s="8" t="s">
        <v>3598</v>
      </c>
    </row>
    <row r="3877" spans="1:9">
      <c r="A3877" s="8" t="s">
        <v>12542</v>
      </c>
      <c r="B3877" s="8" t="s">
        <v>12543</v>
      </c>
      <c r="C3877" s="8" t="s">
        <v>4676</v>
      </c>
      <c r="D3877" s="8">
        <v>0</v>
      </c>
      <c r="E3877" s="8" t="s">
        <v>12542</v>
      </c>
      <c r="F3877" s="8">
        <v>0</v>
      </c>
      <c r="G3877" s="8">
        <v>0.1</v>
      </c>
      <c r="H3877" s="8">
        <v>0.375</v>
      </c>
      <c r="I3877" s="8" t="s">
        <v>6242</v>
      </c>
    </row>
    <row r="3878" spans="1:9">
      <c r="A3878" s="8">
        <v>634010036</v>
      </c>
      <c r="B3878" s="8" t="s">
        <v>8951</v>
      </c>
      <c r="C3878" s="8" t="s">
        <v>4676</v>
      </c>
      <c r="D3878" s="8">
        <v>19751007</v>
      </c>
      <c r="E3878" s="8">
        <v>634010036</v>
      </c>
      <c r="F3878" s="8">
        <v>0</v>
      </c>
      <c r="G3878" s="8">
        <v>0.38</v>
      </c>
      <c r="H3878" s="8">
        <v>0.34917000000000004</v>
      </c>
      <c r="I3878" s="8" t="s">
        <v>3598</v>
      </c>
    </row>
    <row r="3879" spans="1:9">
      <c r="A3879" s="8" t="s">
        <v>12538</v>
      </c>
      <c r="B3879" s="8" t="s">
        <v>12539</v>
      </c>
      <c r="C3879" s="8" t="s">
        <v>4676</v>
      </c>
      <c r="D3879" s="8">
        <v>0</v>
      </c>
      <c r="E3879" s="8" t="s">
        <v>12538</v>
      </c>
      <c r="F3879" s="8">
        <v>0</v>
      </c>
      <c r="G3879" s="8">
        <v>0.09</v>
      </c>
      <c r="H3879" s="8">
        <v>0.375</v>
      </c>
      <c r="I3879" s="8" t="s">
        <v>6242</v>
      </c>
    </row>
    <row r="3880" spans="1:9">
      <c r="A3880" s="8" t="s">
        <v>12536</v>
      </c>
      <c r="B3880" s="8" t="s">
        <v>12537</v>
      </c>
      <c r="C3880" s="8" t="s">
        <v>4676</v>
      </c>
      <c r="D3880" s="8">
        <v>0</v>
      </c>
      <c r="E3880" s="8" t="s">
        <v>12536</v>
      </c>
      <c r="F3880" s="8">
        <v>0</v>
      </c>
      <c r="G3880" s="8">
        <v>0.1</v>
      </c>
      <c r="H3880" s="8">
        <v>0.375</v>
      </c>
      <c r="I3880" s="8" t="s">
        <v>6242</v>
      </c>
    </row>
    <row r="3881" spans="1:9">
      <c r="A3881" s="8" t="s">
        <v>12532</v>
      </c>
      <c r="B3881" s="8" t="s">
        <v>12533</v>
      </c>
      <c r="C3881" s="8" t="s">
        <v>4676</v>
      </c>
      <c r="D3881" s="8">
        <v>0</v>
      </c>
      <c r="E3881" s="8" t="s">
        <v>12532</v>
      </c>
      <c r="F3881" s="8">
        <v>0</v>
      </c>
      <c r="G3881" s="8">
        <v>0.09</v>
      </c>
      <c r="H3881" s="8">
        <v>0.375</v>
      </c>
      <c r="I3881" s="8" t="s">
        <v>6242</v>
      </c>
    </row>
    <row r="3882" spans="1:9">
      <c r="A3882" s="8" t="s">
        <v>12530</v>
      </c>
      <c r="B3882" s="8" t="s">
        <v>12531</v>
      </c>
      <c r="C3882" s="8" t="s">
        <v>4676</v>
      </c>
      <c r="D3882" s="8">
        <v>0</v>
      </c>
      <c r="E3882" s="8" t="s">
        <v>12530</v>
      </c>
      <c r="F3882" s="8">
        <v>0</v>
      </c>
      <c r="G3882" s="8">
        <v>0.1</v>
      </c>
      <c r="H3882" s="8">
        <v>0.375</v>
      </c>
      <c r="I3882" s="8" t="s">
        <v>6242</v>
      </c>
    </row>
    <row r="3883" spans="1:9">
      <c r="A3883" s="8" t="s">
        <v>12526</v>
      </c>
      <c r="B3883" s="8" t="s">
        <v>12527</v>
      </c>
      <c r="C3883" s="8" t="s">
        <v>4676</v>
      </c>
      <c r="D3883" s="8">
        <v>0</v>
      </c>
      <c r="E3883" s="8" t="s">
        <v>12526</v>
      </c>
      <c r="F3883" s="8">
        <v>0</v>
      </c>
      <c r="G3883" s="8">
        <v>0.09</v>
      </c>
      <c r="H3883" s="8">
        <v>0.375</v>
      </c>
      <c r="I3883" s="8" t="s">
        <v>6242</v>
      </c>
    </row>
    <row r="3884" spans="1:9">
      <c r="A3884" s="8">
        <v>113261</v>
      </c>
      <c r="B3884" s="8" t="s">
        <v>5020</v>
      </c>
      <c r="C3884" s="8" t="s">
        <v>4676</v>
      </c>
      <c r="D3884" s="8">
        <v>5090472845</v>
      </c>
      <c r="E3884" s="8">
        <v>113261</v>
      </c>
      <c r="F3884" s="8">
        <v>0</v>
      </c>
      <c r="G3884" s="8">
        <v>0</v>
      </c>
      <c r="H3884" s="8">
        <v>0</v>
      </c>
      <c r="I3884" s="8" t="s">
        <v>4735</v>
      </c>
    </row>
    <row r="3885" spans="1:9">
      <c r="A3885" s="8">
        <v>11019</v>
      </c>
      <c r="B3885" s="8" t="s">
        <v>2051</v>
      </c>
      <c r="C3885" s="8" t="s">
        <v>4676</v>
      </c>
      <c r="D3885" s="8">
        <v>0</v>
      </c>
      <c r="E3885" s="8">
        <v>11019</v>
      </c>
      <c r="F3885" s="8">
        <v>0</v>
      </c>
      <c r="G3885" s="8">
        <v>0.15</v>
      </c>
      <c r="H3885" s="8">
        <v>0.2064</v>
      </c>
      <c r="I3885" s="8" t="s">
        <v>4732</v>
      </c>
    </row>
    <row r="3886" spans="1:9">
      <c r="A3886" s="8">
        <v>113249</v>
      </c>
      <c r="B3886" s="8" t="s">
        <v>3541</v>
      </c>
      <c r="C3886" s="8" t="s">
        <v>4676</v>
      </c>
      <c r="D3886" s="8">
        <v>0</v>
      </c>
      <c r="E3886" s="8">
        <v>113249</v>
      </c>
      <c r="F3886" s="8">
        <v>0</v>
      </c>
      <c r="G3886" s="8">
        <v>0.37</v>
      </c>
      <c r="H3886" s="8">
        <v>0.52360000000000007</v>
      </c>
      <c r="I3886" s="8" t="s">
        <v>4727</v>
      </c>
    </row>
    <row r="3887" spans="1:9">
      <c r="A3887" s="8">
        <v>200200023</v>
      </c>
      <c r="B3887" s="8" t="s">
        <v>4479</v>
      </c>
      <c r="C3887" s="8" t="s">
        <v>4676</v>
      </c>
      <c r="D3887" s="8">
        <v>0</v>
      </c>
      <c r="E3887" s="8">
        <v>200200023</v>
      </c>
      <c r="F3887" s="8">
        <v>0</v>
      </c>
      <c r="G3887" s="8">
        <v>4.0999999999999996</v>
      </c>
      <c r="H3887" s="8">
        <v>2.75</v>
      </c>
      <c r="I3887" s="8" t="s">
        <v>7127</v>
      </c>
    </row>
    <row r="3888" spans="1:9">
      <c r="A3888" s="8">
        <v>200100023</v>
      </c>
      <c r="B3888" s="8" t="s">
        <v>3172</v>
      </c>
      <c r="C3888" s="8" t="s">
        <v>4676</v>
      </c>
      <c r="D3888" s="8">
        <v>783641</v>
      </c>
      <c r="E3888" s="8">
        <v>200100023</v>
      </c>
      <c r="F3888" s="8">
        <v>0</v>
      </c>
      <c r="G3888" s="8">
        <v>1.0900000000000001</v>
      </c>
      <c r="H3888" s="8">
        <v>1.0192999999999999</v>
      </c>
      <c r="I3888" s="8" t="s">
        <v>7127</v>
      </c>
    </row>
    <row r="3889" spans="1:9">
      <c r="A3889" s="8">
        <v>200100022</v>
      </c>
      <c r="B3889" s="8" t="s">
        <v>3171</v>
      </c>
      <c r="C3889" s="8" t="s">
        <v>4676</v>
      </c>
      <c r="D3889" s="8">
        <v>783590</v>
      </c>
      <c r="E3889" s="8">
        <v>200100022</v>
      </c>
      <c r="F3889" s="8">
        <v>0</v>
      </c>
      <c r="G3889" s="8">
        <v>0.84</v>
      </c>
      <c r="H3889" s="8">
        <v>0.96128000000000002</v>
      </c>
      <c r="I3889" s="8" t="s">
        <v>7126</v>
      </c>
    </row>
    <row r="3890" spans="1:9" ht="28.5">
      <c r="A3890" s="8">
        <v>120300046</v>
      </c>
      <c r="B3890" s="35" t="s">
        <v>4358</v>
      </c>
      <c r="C3890" s="8" t="s">
        <v>5144</v>
      </c>
      <c r="D3890" s="8">
        <v>0</v>
      </c>
      <c r="E3890" s="8">
        <v>120300046</v>
      </c>
      <c r="F3890" s="8">
        <v>0</v>
      </c>
      <c r="G3890" s="8">
        <v>0.56999999999999995</v>
      </c>
      <c r="H3890" s="8">
        <v>0.65527999999999997</v>
      </c>
      <c r="I3890" s="8" t="s">
        <v>2419</v>
      </c>
    </row>
    <row r="3891" spans="1:9">
      <c r="A3891" s="8">
        <v>200210019</v>
      </c>
      <c r="B3891" s="35" t="s">
        <v>4502</v>
      </c>
      <c r="C3891" s="8" t="s">
        <v>4676</v>
      </c>
      <c r="D3891" s="8">
        <v>0</v>
      </c>
      <c r="E3891" s="8">
        <v>200210019</v>
      </c>
      <c r="F3891" s="8">
        <v>0</v>
      </c>
      <c r="G3891" s="8">
        <v>3.72</v>
      </c>
      <c r="H3891" s="8">
        <v>2.8</v>
      </c>
      <c r="I3891" s="8" t="s">
        <v>2055</v>
      </c>
    </row>
    <row r="3892" spans="1:9">
      <c r="A3892" s="8">
        <v>200100019</v>
      </c>
      <c r="B3892" s="8" t="s">
        <v>3168</v>
      </c>
      <c r="C3892" s="8" t="s">
        <v>4676</v>
      </c>
      <c r="D3892" s="8">
        <v>783620</v>
      </c>
      <c r="E3892" s="8">
        <v>200100019</v>
      </c>
      <c r="F3892" s="8">
        <v>0</v>
      </c>
      <c r="G3892" s="8">
        <v>1.01</v>
      </c>
      <c r="H3892" s="8">
        <v>0.86712999999999996</v>
      </c>
      <c r="I3892" s="8" t="s">
        <v>7126</v>
      </c>
    </row>
    <row r="3893" spans="1:9">
      <c r="A3893" s="8">
        <v>151400079</v>
      </c>
      <c r="B3893" s="8" t="s">
        <v>6478</v>
      </c>
      <c r="C3893" s="8" t="s">
        <v>4676</v>
      </c>
      <c r="D3893" s="8">
        <v>0</v>
      </c>
      <c r="E3893" s="8">
        <v>151400079</v>
      </c>
      <c r="F3893" s="8">
        <v>0</v>
      </c>
      <c r="G3893" s="8">
        <v>0.43</v>
      </c>
      <c r="H3893" s="8">
        <v>0.65072000000000008</v>
      </c>
      <c r="I3893" s="8" t="s">
        <v>6324</v>
      </c>
    </row>
    <row r="3894" spans="1:9">
      <c r="A3894" s="8">
        <v>634010035</v>
      </c>
      <c r="B3894" s="8" t="s">
        <v>8950</v>
      </c>
      <c r="C3894" s="8" t="s">
        <v>4676</v>
      </c>
      <c r="D3894" s="8">
        <v>19751005</v>
      </c>
      <c r="E3894" s="8">
        <v>634010035</v>
      </c>
      <c r="F3894" s="8">
        <v>0</v>
      </c>
      <c r="G3894" s="8">
        <v>0.36</v>
      </c>
      <c r="H3894" s="8">
        <v>0.35466000000000003</v>
      </c>
      <c r="I3894" s="8" t="s">
        <v>3598</v>
      </c>
    </row>
    <row r="3895" spans="1:9">
      <c r="A3895" s="8">
        <v>634010034</v>
      </c>
      <c r="B3895" s="8" t="s">
        <v>8949</v>
      </c>
      <c r="C3895" s="8" t="s">
        <v>4676</v>
      </c>
      <c r="D3895" s="8">
        <v>19751011</v>
      </c>
      <c r="E3895" s="8">
        <v>634010034</v>
      </c>
      <c r="F3895" s="8">
        <v>0</v>
      </c>
      <c r="G3895" s="8">
        <v>0.11</v>
      </c>
      <c r="H3895" s="8">
        <v>8.1239999999999993E-2</v>
      </c>
      <c r="I3895" s="8" t="s">
        <v>3598</v>
      </c>
    </row>
    <row r="3896" spans="1:9">
      <c r="A3896" s="8">
        <v>151400075</v>
      </c>
      <c r="B3896" s="8" t="s">
        <v>6474</v>
      </c>
      <c r="C3896" s="8" t="s">
        <v>4676</v>
      </c>
      <c r="D3896" s="8">
        <v>0</v>
      </c>
      <c r="E3896" s="8">
        <v>151400075</v>
      </c>
      <c r="F3896" s="8">
        <v>0</v>
      </c>
      <c r="G3896" s="8">
        <v>0.41</v>
      </c>
      <c r="H3896" s="8">
        <v>0.65072000000000008</v>
      </c>
      <c r="I3896" s="8" t="s">
        <v>6324</v>
      </c>
    </row>
    <row r="3897" spans="1:9">
      <c r="A3897" s="8">
        <v>634010033</v>
      </c>
      <c r="B3897" s="8" t="s">
        <v>8948</v>
      </c>
      <c r="C3897" s="8" t="s">
        <v>4676</v>
      </c>
      <c r="D3897" s="8">
        <v>19751009</v>
      </c>
      <c r="E3897" s="8">
        <v>634010033</v>
      </c>
      <c r="F3897" s="8">
        <v>0</v>
      </c>
      <c r="G3897" s="8">
        <v>0.11</v>
      </c>
      <c r="H3897" s="8">
        <v>4.8799999999999996E-2</v>
      </c>
      <c r="I3897" s="8" t="s">
        <v>3598</v>
      </c>
    </row>
    <row r="3898" spans="1:9">
      <c r="A3898" s="8">
        <v>634010031</v>
      </c>
      <c r="B3898" s="8" t="s">
        <v>8946</v>
      </c>
      <c r="C3898" s="8" t="s">
        <v>4676</v>
      </c>
      <c r="D3898" s="8">
        <v>19751020</v>
      </c>
      <c r="E3898" s="8">
        <v>634010031</v>
      </c>
      <c r="F3898" s="8">
        <v>0</v>
      </c>
      <c r="G3898" s="8">
        <v>0.59</v>
      </c>
      <c r="H3898" s="8">
        <v>0.56917999999999991</v>
      </c>
      <c r="I3898" s="8" t="s">
        <v>3598</v>
      </c>
    </row>
    <row r="3899" spans="1:9">
      <c r="A3899" s="8">
        <v>634010030</v>
      </c>
      <c r="B3899" s="8" t="s">
        <v>8945</v>
      </c>
      <c r="C3899" s="8" t="s">
        <v>4676</v>
      </c>
      <c r="D3899" s="8">
        <v>19751021</v>
      </c>
      <c r="E3899" s="8">
        <v>634010030</v>
      </c>
      <c r="F3899" s="8">
        <v>0</v>
      </c>
      <c r="G3899" s="8">
        <v>0.38</v>
      </c>
      <c r="H3899" s="8">
        <v>0.34926999999999997</v>
      </c>
      <c r="I3899" s="8" t="s">
        <v>3598</v>
      </c>
    </row>
    <row r="3900" spans="1:9">
      <c r="A3900" s="8">
        <v>634010029</v>
      </c>
      <c r="B3900" s="8" t="s">
        <v>8944</v>
      </c>
      <c r="C3900" s="8" t="s">
        <v>4676</v>
      </c>
      <c r="D3900" s="8">
        <v>19751001</v>
      </c>
      <c r="E3900" s="8">
        <v>634010029</v>
      </c>
      <c r="F3900" s="8">
        <v>0</v>
      </c>
      <c r="G3900" s="8">
        <v>1.18</v>
      </c>
      <c r="H3900" s="8">
        <v>1.70442</v>
      </c>
      <c r="I3900" s="8" t="s">
        <v>3598</v>
      </c>
    </row>
    <row r="3901" spans="1:9">
      <c r="A3901" s="8" t="s">
        <v>616</v>
      </c>
      <c r="B3901" s="8" t="s">
        <v>617</v>
      </c>
      <c r="C3901" s="8" t="s">
        <v>6076</v>
      </c>
      <c r="D3901" s="8">
        <v>0</v>
      </c>
      <c r="E3901" s="8" t="s">
        <v>616</v>
      </c>
      <c r="F3901" s="8">
        <v>0</v>
      </c>
      <c r="G3901" s="8">
        <v>0</v>
      </c>
      <c r="H3901" s="8">
        <v>0.27</v>
      </c>
      <c r="I3901" s="8">
        <v>0</v>
      </c>
    </row>
    <row r="3902" spans="1:9">
      <c r="A3902" s="8">
        <v>113248</v>
      </c>
      <c r="B3902" s="35" t="s">
        <v>3540</v>
      </c>
      <c r="C3902" s="8" t="s">
        <v>4676</v>
      </c>
      <c r="D3902" s="8">
        <v>0</v>
      </c>
      <c r="E3902" s="8">
        <v>113248</v>
      </c>
      <c r="F3902" s="8">
        <v>0</v>
      </c>
      <c r="G3902" s="8">
        <v>0.39</v>
      </c>
      <c r="H3902" s="8">
        <v>0.52360000000000007</v>
      </c>
      <c r="I3902" s="8" t="s">
        <v>4727</v>
      </c>
    </row>
    <row r="3903" spans="1:9">
      <c r="A3903" s="8" t="s">
        <v>658</v>
      </c>
      <c r="B3903" s="35" t="s">
        <v>659</v>
      </c>
      <c r="C3903" s="8" t="s">
        <v>6076</v>
      </c>
      <c r="D3903" s="8">
        <v>0</v>
      </c>
      <c r="E3903" s="8" t="s">
        <v>658</v>
      </c>
      <c r="F3903" s="8">
        <v>0</v>
      </c>
      <c r="G3903" s="8">
        <v>0</v>
      </c>
      <c r="H3903" s="8">
        <v>0.1</v>
      </c>
      <c r="I3903" s="8" t="s">
        <v>6972</v>
      </c>
    </row>
    <row r="3904" spans="1:9">
      <c r="A3904" s="8">
        <v>127010150</v>
      </c>
      <c r="B3904" s="35" t="s">
        <v>2602</v>
      </c>
      <c r="C3904" s="8" t="s">
        <v>4676</v>
      </c>
      <c r="D3904" s="8">
        <v>0</v>
      </c>
      <c r="E3904" s="8">
        <v>127010150</v>
      </c>
      <c r="F3904" s="8">
        <v>0</v>
      </c>
      <c r="G3904" s="8">
        <v>0.06</v>
      </c>
      <c r="H3904" s="8">
        <v>4.9000000000000002E-2</v>
      </c>
      <c r="I3904" s="8" t="s">
        <v>2055</v>
      </c>
    </row>
    <row r="3905" spans="1:9">
      <c r="A3905" s="8">
        <v>127010203</v>
      </c>
      <c r="B3905" s="8" t="s">
        <v>5443</v>
      </c>
      <c r="C3905" s="8" t="s">
        <v>4676</v>
      </c>
      <c r="D3905" s="8">
        <v>0</v>
      </c>
      <c r="E3905" s="8">
        <v>127010203</v>
      </c>
      <c r="F3905" s="8">
        <v>0</v>
      </c>
      <c r="G3905" s="8">
        <v>0.1</v>
      </c>
      <c r="H3905" s="8">
        <v>0</v>
      </c>
      <c r="I3905" s="8">
        <v>0</v>
      </c>
    </row>
    <row r="3906" spans="1:9">
      <c r="A3906" s="8">
        <v>132110493</v>
      </c>
      <c r="B3906" s="35" t="s">
        <v>2949</v>
      </c>
      <c r="C3906" s="8" t="s">
        <v>4676</v>
      </c>
      <c r="D3906" s="8" t="s">
        <v>6084</v>
      </c>
      <c r="E3906" s="8">
        <v>132110493</v>
      </c>
      <c r="F3906" s="8">
        <v>0</v>
      </c>
      <c r="G3906" s="8">
        <v>0.39</v>
      </c>
      <c r="H3906" s="8">
        <v>5.0000000000000001E-3</v>
      </c>
      <c r="I3906" s="8">
        <v>0</v>
      </c>
    </row>
    <row r="3907" spans="1:9">
      <c r="A3907" s="8">
        <v>200110006</v>
      </c>
      <c r="B3907" s="8" t="s">
        <v>7130</v>
      </c>
      <c r="C3907" s="8" t="s">
        <v>4676</v>
      </c>
      <c r="D3907" s="8">
        <v>0</v>
      </c>
      <c r="E3907" s="8">
        <v>200110006</v>
      </c>
      <c r="F3907" s="8">
        <v>0</v>
      </c>
      <c r="G3907" s="8">
        <v>0.23</v>
      </c>
      <c r="H3907" s="8">
        <v>0.156</v>
      </c>
      <c r="I3907" s="8">
        <v>0</v>
      </c>
    </row>
    <row r="3908" spans="1:9">
      <c r="A3908" s="8" t="s">
        <v>12474</v>
      </c>
      <c r="B3908" s="8" t="s">
        <v>12475</v>
      </c>
      <c r="C3908" s="8" t="s">
        <v>4676</v>
      </c>
      <c r="D3908" s="8">
        <v>0</v>
      </c>
      <c r="E3908" s="8" t="s">
        <v>12474</v>
      </c>
      <c r="F3908" s="8">
        <v>0</v>
      </c>
      <c r="G3908" s="8">
        <v>0.1</v>
      </c>
      <c r="H3908" s="8">
        <v>5.0000000000000001E-3</v>
      </c>
      <c r="I3908" s="8" t="s">
        <v>12377</v>
      </c>
    </row>
    <row r="3909" spans="1:9">
      <c r="A3909" s="8">
        <v>127010201</v>
      </c>
      <c r="B3909" s="8" t="s">
        <v>5441</v>
      </c>
      <c r="C3909" s="8" t="s">
        <v>4676</v>
      </c>
      <c r="D3909" s="8">
        <v>0</v>
      </c>
      <c r="E3909" s="8">
        <v>127010201</v>
      </c>
      <c r="F3909" s="8">
        <v>0</v>
      </c>
      <c r="G3909" s="8">
        <v>0.1</v>
      </c>
      <c r="H3909" s="8">
        <v>0</v>
      </c>
      <c r="I3909" s="8">
        <v>0</v>
      </c>
    </row>
    <row r="3910" spans="1:9">
      <c r="A3910" s="8" t="s">
        <v>12470</v>
      </c>
      <c r="B3910" s="8" t="s">
        <v>12471</v>
      </c>
      <c r="C3910" s="8" t="s">
        <v>4676</v>
      </c>
      <c r="D3910" s="8">
        <v>0</v>
      </c>
      <c r="E3910" s="8" t="s">
        <v>12470</v>
      </c>
      <c r="F3910" s="8">
        <v>0</v>
      </c>
      <c r="G3910" s="8">
        <v>0.16</v>
      </c>
      <c r="H3910" s="8">
        <v>8.2030000000000006E-2</v>
      </c>
      <c r="I3910" s="8">
        <v>0</v>
      </c>
    </row>
    <row r="3911" spans="1:9">
      <c r="A3911" s="8" t="s">
        <v>1285</v>
      </c>
      <c r="B3911" s="35" t="s">
        <v>1286</v>
      </c>
      <c r="C3911" s="8" t="s">
        <v>6076</v>
      </c>
      <c r="D3911" s="8">
        <v>0</v>
      </c>
      <c r="E3911" s="8" t="s">
        <v>1285</v>
      </c>
      <c r="F3911" s="8">
        <v>0</v>
      </c>
      <c r="G3911" s="8">
        <v>0</v>
      </c>
      <c r="H3911" s="8">
        <v>0.22</v>
      </c>
      <c r="I3911" s="8">
        <v>0</v>
      </c>
    </row>
    <row r="3912" spans="1:9">
      <c r="A3912" s="8">
        <v>112756</v>
      </c>
      <c r="B3912" s="8" t="s">
        <v>2286</v>
      </c>
      <c r="C3912" s="8" t="s">
        <v>4676</v>
      </c>
      <c r="D3912" s="8">
        <v>0</v>
      </c>
      <c r="E3912" s="8">
        <v>112756</v>
      </c>
      <c r="F3912" s="8">
        <v>0</v>
      </c>
      <c r="G3912" s="8">
        <v>0.06</v>
      </c>
      <c r="H3912" s="8">
        <v>4.9000000000000002E-2</v>
      </c>
      <c r="I3912" s="8" t="s">
        <v>2055</v>
      </c>
    </row>
    <row r="3913" spans="1:9">
      <c r="A3913" s="8">
        <v>132210488</v>
      </c>
      <c r="B3913" s="8" t="s">
        <v>4426</v>
      </c>
      <c r="C3913" s="8" t="s">
        <v>4676</v>
      </c>
      <c r="D3913" s="8">
        <v>0</v>
      </c>
      <c r="E3913" s="8">
        <v>132210488</v>
      </c>
      <c r="F3913" s="8">
        <v>0</v>
      </c>
      <c r="G3913" s="8">
        <v>2.4700000000000002</v>
      </c>
      <c r="H3913" s="8">
        <v>1.4999999999999999E-2</v>
      </c>
      <c r="I3913" s="8" t="s">
        <v>2050</v>
      </c>
    </row>
    <row r="3914" spans="1:9">
      <c r="A3914" s="8">
        <v>132110487</v>
      </c>
      <c r="B3914" s="35" t="s">
        <v>2946</v>
      </c>
      <c r="C3914" s="8" t="s">
        <v>4676</v>
      </c>
      <c r="D3914" s="8">
        <v>0</v>
      </c>
      <c r="E3914" s="8">
        <v>132110487</v>
      </c>
      <c r="F3914" s="8">
        <v>0</v>
      </c>
      <c r="G3914" s="8">
        <v>1.2</v>
      </c>
      <c r="H3914" s="8">
        <v>5.0000000000000001E-3</v>
      </c>
      <c r="I3914" s="8" t="s">
        <v>2050</v>
      </c>
    </row>
    <row r="3915" spans="1:9">
      <c r="A3915" s="8" t="s">
        <v>13738</v>
      </c>
      <c r="B3915" s="8" t="s">
        <v>13739</v>
      </c>
      <c r="C3915" s="8" t="s">
        <v>4676</v>
      </c>
      <c r="D3915" s="8">
        <v>0</v>
      </c>
      <c r="E3915" s="8" t="s">
        <v>13738</v>
      </c>
      <c r="F3915" s="8">
        <v>0</v>
      </c>
      <c r="G3915" s="8">
        <v>0.21</v>
      </c>
      <c r="H3915" s="8">
        <v>5.0000000000000001E-3</v>
      </c>
      <c r="I3915" s="8">
        <v>0</v>
      </c>
    </row>
    <row r="3916" spans="1:9">
      <c r="A3916" s="8" t="s">
        <v>660</v>
      </c>
      <c r="B3916" s="8" t="s">
        <v>661</v>
      </c>
      <c r="C3916" s="8" t="s">
        <v>6076</v>
      </c>
      <c r="D3916" s="8">
        <v>0</v>
      </c>
      <c r="E3916" s="8" t="s">
        <v>660</v>
      </c>
      <c r="F3916" s="8">
        <v>0</v>
      </c>
      <c r="G3916" s="8">
        <v>0</v>
      </c>
      <c r="H3916" s="8">
        <v>0.22</v>
      </c>
      <c r="I3916" s="8">
        <v>0</v>
      </c>
    </row>
    <row r="3917" spans="1:9">
      <c r="A3917" s="8">
        <v>634010028</v>
      </c>
      <c r="B3917" s="8" t="s">
        <v>2048</v>
      </c>
      <c r="C3917" s="8" t="s">
        <v>4676</v>
      </c>
      <c r="D3917" s="8">
        <v>0</v>
      </c>
      <c r="E3917" s="8">
        <v>634010028</v>
      </c>
      <c r="F3917" s="8">
        <v>0</v>
      </c>
      <c r="G3917" s="8">
        <v>0.6</v>
      </c>
      <c r="H3917" s="8">
        <v>0.45829999999999999</v>
      </c>
      <c r="I3917" s="8" t="s">
        <v>3598</v>
      </c>
    </row>
    <row r="3918" spans="1:9">
      <c r="A3918" s="8">
        <v>634010027</v>
      </c>
      <c r="B3918" s="8" t="s">
        <v>2047</v>
      </c>
      <c r="C3918" s="8" t="s">
        <v>4676</v>
      </c>
      <c r="D3918" s="8">
        <v>0</v>
      </c>
      <c r="E3918" s="8">
        <v>634010027</v>
      </c>
      <c r="F3918" s="8">
        <v>0</v>
      </c>
      <c r="G3918" s="8">
        <v>0.43</v>
      </c>
      <c r="H3918" s="8">
        <v>0.38439999999999996</v>
      </c>
      <c r="I3918" s="8" t="s">
        <v>3598</v>
      </c>
    </row>
    <row r="3919" spans="1:9">
      <c r="A3919" s="8">
        <v>634010026</v>
      </c>
      <c r="B3919" s="8" t="s">
        <v>2046</v>
      </c>
      <c r="C3919" s="8" t="s">
        <v>4676</v>
      </c>
      <c r="D3919" s="8">
        <v>19771015</v>
      </c>
      <c r="E3919" s="8">
        <v>634010026</v>
      </c>
      <c r="F3919" s="8">
        <v>0</v>
      </c>
      <c r="G3919" s="8">
        <v>0.44</v>
      </c>
      <c r="H3919" s="8">
        <v>0.35</v>
      </c>
      <c r="I3919" s="8" t="s">
        <v>3598</v>
      </c>
    </row>
    <row r="3920" spans="1:9">
      <c r="A3920" s="8">
        <v>634010025</v>
      </c>
      <c r="B3920" s="8" t="s">
        <v>2045</v>
      </c>
      <c r="C3920" s="8" t="s">
        <v>4676</v>
      </c>
      <c r="D3920" s="8">
        <v>0</v>
      </c>
      <c r="E3920" s="8">
        <v>634010025</v>
      </c>
      <c r="F3920" s="8">
        <v>0</v>
      </c>
      <c r="G3920" s="8">
        <v>0.56000000000000005</v>
      </c>
      <c r="H3920" s="8">
        <v>0.38500000000000001</v>
      </c>
      <c r="I3920" s="8" t="s">
        <v>3598</v>
      </c>
    </row>
    <row r="3921" spans="1:9">
      <c r="A3921" s="8">
        <v>634010024</v>
      </c>
      <c r="B3921" s="8" t="s">
        <v>2044</v>
      </c>
      <c r="C3921" s="8" t="s">
        <v>4676</v>
      </c>
      <c r="D3921" s="8">
        <v>0</v>
      </c>
      <c r="E3921" s="8">
        <v>634010024</v>
      </c>
      <c r="F3921" s="8">
        <v>0</v>
      </c>
      <c r="G3921" s="8">
        <v>0.4</v>
      </c>
      <c r="H3921" s="8">
        <v>0.32350000000000001</v>
      </c>
      <c r="I3921" s="8" t="s">
        <v>3598</v>
      </c>
    </row>
    <row r="3922" spans="1:9">
      <c r="A3922" s="8">
        <v>634010023</v>
      </c>
      <c r="B3922" s="8" t="s">
        <v>2043</v>
      </c>
      <c r="C3922" s="8" t="s">
        <v>4676</v>
      </c>
      <c r="D3922" s="8">
        <v>0</v>
      </c>
      <c r="E3922" s="8">
        <v>634010023</v>
      </c>
      <c r="F3922" s="8">
        <v>0</v>
      </c>
      <c r="G3922" s="8">
        <v>0.41</v>
      </c>
      <c r="H3922" s="8">
        <v>0.33239999999999997</v>
      </c>
      <c r="I3922" s="8" t="s">
        <v>3598</v>
      </c>
    </row>
    <row r="3923" spans="1:9">
      <c r="A3923" s="8">
        <v>634010021</v>
      </c>
      <c r="B3923" s="8" t="s">
        <v>2041</v>
      </c>
      <c r="C3923" s="8" t="s">
        <v>4676</v>
      </c>
      <c r="D3923" s="8">
        <v>0</v>
      </c>
      <c r="E3923" s="8">
        <v>634010021</v>
      </c>
      <c r="F3923" s="8">
        <v>0</v>
      </c>
      <c r="G3923" s="8">
        <v>0.39</v>
      </c>
      <c r="H3923" s="8">
        <v>0.31110000000000004</v>
      </c>
      <c r="I3923" s="8" t="s">
        <v>3598</v>
      </c>
    </row>
    <row r="3924" spans="1:9">
      <c r="A3924" s="8" t="s">
        <v>1249</v>
      </c>
      <c r="B3924" s="8" t="s">
        <v>1250</v>
      </c>
      <c r="C3924" s="8" t="s">
        <v>6076</v>
      </c>
      <c r="D3924" s="8">
        <v>0</v>
      </c>
      <c r="E3924" s="8" t="s">
        <v>1249</v>
      </c>
      <c r="F3924" s="8">
        <v>0</v>
      </c>
      <c r="G3924" s="8">
        <v>0</v>
      </c>
      <c r="H3924" s="8">
        <v>0.22</v>
      </c>
      <c r="I3924" s="8" t="s">
        <v>6972</v>
      </c>
    </row>
    <row r="3925" spans="1:9">
      <c r="A3925" s="8" t="s">
        <v>12386</v>
      </c>
      <c r="B3925" s="8" t="s">
        <v>12387</v>
      </c>
      <c r="C3925" s="8" t="s">
        <v>4676</v>
      </c>
      <c r="D3925" s="8">
        <v>0</v>
      </c>
      <c r="E3925" s="8" t="s">
        <v>12386</v>
      </c>
      <c r="F3925" s="8">
        <v>0</v>
      </c>
      <c r="G3925" s="8">
        <v>0.14000000000000001</v>
      </c>
      <c r="H3925" s="8">
        <v>8.2030000000000006E-2</v>
      </c>
      <c r="I3925" s="8">
        <v>0</v>
      </c>
    </row>
    <row r="3926" spans="1:9">
      <c r="A3926" s="8" t="s">
        <v>12384</v>
      </c>
      <c r="B3926" s="8" t="s">
        <v>12385</v>
      </c>
      <c r="C3926" s="8" t="s">
        <v>4676</v>
      </c>
      <c r="D3926" s="8">
        <v>0</v>
      </c>
      <c r="E3926" s="8" t="s">
        <v>12384</v>
      </c>
      <c r="F3926" s="8">
        <v>0</v>
      </c>
      <c r="G3926" s="8">
        <v>0.15</v>
      </c>
      <c r="H3926" s="8">
        <v>8.9790000000000009E-2</v>
      </c>
      <c r="I3926" s="8">
        <v>0</v>
      </c>
    </row>
    <row r="3927" spans="1:9">
      <c r="A3927" s="8" t="s">
        <v>12382</v>
      </c>
      <c r="B3927" s="8" t="s">
        <v>12383</v>
      </c>
      <c r="C3927" s="8" t="s">
        <v>4676</v>
      </c>
      <c r="D3927" s="8">
        <v>0</v>
      </c>
      <c r="E3927" s="8" t="s">
        <v>12382</v>
      </c>
      <c r="F3927" s="8">
        <v>0</v>
      </c>
      <c r="G3927" s="8">
        <v>0.14000000000000001</v>
      </c>
      <c r="H3927" s="8">
        <v>8.3019999999999997E-2</v>
      </c>
      <c r="I3927" s="8">
        <v>0</v>
      </c>
    </row>
    <row r="3928" spans="1:9">
      <c r="A3928" s="8" t="s">
        <v>12375</v>
      </c>
      <c r="B3928" s="8" t="s">
        <v>12376</v>
      </c>
      <c r="C3928" s="8" t="s">
        <v>4676</v>
      </c>
      <c r="D3928" s="8">
        <v>0</v>
      </c>
      <c r="E3928" s="8" t="s">
        <v>12375</v>
      </c>
      <c r="F3928" s="8">
        <v>0</v>
      </c>
      <c r="G3928" s="8">
        <v>0.1</v>
      </c>
      <c r="H3928" s="8">
        <v>5.0000000000000001E-3</v>
      </c>
      <c r="I3928" s="8" t="s">
        <v>12377</v>
      </c>
    </row>
    <row r="3929" spans="1:9">
      <c r="A3929" s="8" t="s">
        <v>11314</v>
      </c>
      <c r="B3929" s="8" t="s">
        <v>11315</v>
      </c>
      <c r="C3929" s="8" t="s">
        <v>4676</v>
      </c>
      <c r="D3929" s="8">
        <v>0</v>
      </c>
      <c r="E3929" s="8" t="s">
        <v>11314</v>
      </c>
      <c r="F3929" s="8">
        <v>0</v>
      </c>
      <c r="G3929" s="8">
        <v>7.0000000000000007E-2</v>
      </c>
      <c r="H3929" s="8">
        <v>0.17150000000000001</v>
      </c>
      <c r="I3929" s="8">
        <v>0</v>
      </c>
    </row>
    <row r="3930" spans="1:9">
      <c r="A3930" s="8" t="s">
        <v>11312</v>
      </c>
      <c r="B3930" s="8" t="s">
        <v>11313</v>
      </c>
      <c r="C3930" s="8" t="s">
        <v>4676</v>
      </c>
      <c r="D3930" s="8">
        <v>0</v>
      </c>
      <c r="E3930" s="8" t="s">
        <v>11312</v>
      </c>
      <c r="F3930" s="8">
        <v>0</v>
      </c>
      <c r="G3930" s="8">
        <v>0</v>
      </c>
      <c r="H3930" s="8">
        <v>9.0799999999999995E-3</v>
      </c>
      <c r="I3930" s="8">
        <v>0</v>
      </c>
    </row>
    <row r="3931" spans="1:9">
      <c r="A3931" s="8">
        <v>634010015</v>
      </c>
      <c r="B3931" s="8" t="s">
        <v>8942</v>
      </c>
      <c r="C3931" s="8" t="s">
        <v>4676</v>
      </c>
      <c r="D3931" s="8">
        <v>0</v>
      </c>
      <c r="E3931" s="8">
        <v>634010015</v>
      </c>
      <c r="F3931" s="8">
        <v>0</v>
      </c>
      <c r="G3931" s="8">
        <v>0.69</v>
      </c>
      <c r="H3931" s="8">
        <v>0.5847</v>
      </c>
      <c r="I3931" s="8" t="s">
        <v>3598</v>
      </c>
    </row>
    <row r="3932" spans="1:9">
      <c r="A3932" s="8">
        <v>634010014</v>
      </c>
      <c r="B3932" s="8" t="s">
        <v>8941</v>
      </c>
      <c r="C3932" s="8" t="s">
        <v>4676</v>
      </c>
      <c r="D3932" s="8">
        <v>0</v>
      </c>
      <c r="E3932" s="8">
        <v>634010014</v>
      </c>
      <c r="F3932" s="8">
        <v>0</v>
      </c>
      <c r="G3932" s="8">
        <v>0.67</v>
      </c>
      <c r="H3932" s="8">
        <v>0.5615</v>
      </c>
      <c r="I3932" s="8" t="s">
        <v>3598</v>
      </c>
    </row>
    <row r="3933" spans="1:9">
      <c r="A3933" s="8">
        <v>179250</v>
      </c>
      <c r="B3933" s="8" t="s">
        <v>6845</v>
      </c>
      <c r="C3933" s="8" t="s">
        <v>4676</v>
      </c>
      <c r="D3933" s="8">
        <v>0</v>
      </c>
      <c r="E3933" s="8">
        <v>179250</v>
      </c>
      <c r="F3933" s="8">
        <v>0</v>
      </c>
      <c r="G3933" s="8">
        <v>0.28000000000000003</v>
      </c>
      <c r="H3933" s="8">
        <v>0.16240000000000002</v>
      </c>
      <c r="I3933" s="8" t="s">
        <v>6597</v>
      </c>
    </row>
    <row r="3934" spans="1:9">
      <c r="A3934" s="8">
        <v>634010013</v>
      </c>
      <c r="B3934" s="8" t="s">
        <v>8940</v>
      </c>
      <c r="C3934" s="8" t="s">
        <v>4676</v>
      </c>
      <c r="D3934" s="8">
        <v>0</v>
      </c>
      <c r="E3934" s="8">
        <v>634010013</v>
      </c>
      <c r="F3934" s="8">
        <v>0</v>
      </c>
      <c r="G3934" s="8">
        <v>0.67</v>
      </c>
      <c r="H3934" s="8">
        <v>0.56189999999999996</v>
      </c>
      <c r="I3934" s="8" t="s">
        <v>3598</v>
      </c>
    </row>
    <row r="3935" spans="1:9">
      <c r="A3935" s="8">
        <v>634010012</v>
      </c>
      <c r="B3935" s="8" t="s">
        <v>8939</v>
      </c>
      <c r="C3935" s="8" t="s">
        <v>4676</v>
      </c>
      <c r="D3935" s="8">
        <v>0</v>
      </c>
      <c r="E3935" s="8">
        <v>634010012</v>
      </c>
      <c r="F3935" s="8">
        <v>0</v>
      </c>
      <c r="G3935" s="8">
        <v>0.12</v>
      </c>
      <c r="H3935" s="8">
        <v>0.2094</v>
      </c>
      <c r="I3935" s="8" t="s">
        <v>3598</v>
      </c>
    </row>
    <row r="3936" spans="1:9">
      <c r="A3936" s="8">
        <v>179240</v>
      </c>
      <c r="B3936" s="8" t="s">
        <v>6843</v>
      </c>
      <c r="C3936" s="8" t="s">
        <v>4676</v>
      </c>
      <c r="D3936" s="8">
        <v>0</v>
      </c>
      <c r="E3936" s="8">
        <v>179240</v>
      </c>
      <c r="F3936" s="8">
        <v>0</v>
      </c>
      <c r="G3936" s="8">
        <v>0.23</v>
      </c>
      <c r="H3936" s="8">
        <v>0.1394</v>
      </c>
      <c r="I3936" s="8" t="s">
        <v>6597</v>
      </c>
    </row>
    <row r="3937" spans="1:9">
      <c r="A3937" s="8" t="s">
        <v>12356</v>
      </c>
      <c r="B3937" s="8" t="s">
        <v>12357</v>
      </c>
      <c r="C3937" s="8" t="s">
        <v>4676</v>
      </c>
      <c r="D3937" s="8">
        <v>42221004433</v>
      </c>
      <c r="E3937" s="8" t="s">
        <v>12356</v>
      </c>
      <c r="F3937" s="8">
        <v>0</v>
      </c>
      <c r="G3937" s="8">
        <v>0.05</v>
      </c>
      <c r="H3937" s="8">
        <v>5.0000000000000001E-3</v>
      </c>
      <c r="I3937" s="8">
        <v>0</v>
      </c>
    </row>
    <row r="3938" spans="1:9">
      <c r="A3938" s="8">
        <v>634010011</v>
      </c>
      <c r="B3938" s="8" t="s">
        <v>8938</v>
      </c>
      <c r="C3938" s="8" t="s">
        <v>4676</v>
      </c>
      <c r="D3938" s="8">
        <v>0</v>
      </c>
      <c r="E3938" s="8">
        <v>634010011</v>
      </c>
      <c r="F3938" s="8">
        <v>0</v>
      </c>
      <c r="G3938" s="8">
        <v>0.1</v>
      </c>
      <c r="H3938" s="8">
        <v>0.17899999999999999</v>
      </c>
      <c r="I3938" s="8" t="s">
        <v>3598</v>
      </c>
    </row>
    <row r="3939" spans="1:9">
      <c r="A3939" s="8">
        <v>179235</v>
      </c>
      <c r="B3939" s="8" t="s">
        <v>6842</v>
      </c>
      <c r="C3939" s="8" t="s">
        <v>4676</v>
      </c>
      <c r="D3939" s="8">
        <v>0</v>
      </c>
      <c r="E3939" s="8">
        <v>179235</v>
      </c>
      <c r="F3939" s="8">
        <v>0</v>
      </c>
      <c r="G3939" s="8">
        <v>0.14000000000000001</v>
      </c>
      <c r="H3939" s="8">
        <v>0.1168</v>
      </c>
      <c r="I3939" s="8" t="s">
        <v>6597</v>
      </c>
    </row>
    <row r="3940" spans="1:9">
      <c r="A3940" s="8">
        <v>179232</v>
      </c>
      <c r="B3940" s="8" t="s">
        <v>6841</v>
      </c>
      <c r="C3940" s="8" t="s">
        <v>4676</v>
      </c>
      <c r="D3940" s="8">
        <v>0</v>
      </c>
      <c r="E3940" s="8">
        <v>179232</v>
      </c>
      <c r="F3940" s="8">
        <v>0</v>
      </c>
      <c r="G3940" s="8">
        <v>0.2</v>
      </c>
      <c r="H3940" s="8">
        <v>0.1138</v>
      </c>
      <c r="I3940" s="8" t="s">
        <v>6597</v>
      </c>
    </row>
    <row r="3941" spans="1:9">
      <c r="A3941" s="8">
        <v>634010009</v>
      </c>
      <c r="B3941" s="35" t="s">
        <v>8936</v>
      </c>
      <c r="C3941" s="8" t="s">
        <v>4676</v>
      </c>
      <c r="D3941" s="8">
        <v>0</v>
      </c>
      <c r="E3941" s="8">
        <v>634010009</v>
      </c>
      <c r="F3941" s="8">
        <v>0</v>
      </c>
      <c r="G3941" s="8">
        <v>0.09</v>
      </c>
      <c r="H3941" s="8">
        <v>0.1729</v>
      </c>
      <c r="I3941" s="8" t="s">
        <v>3598</v>
      </c>
    </row>
    <row r="3942" spans="1:9">
      <c r="A3942" s="8">
        <v>634010008</v>
      </c>
      <c r="B3942" s="8" t="s">
        <v>8935</v>
      </c>
      <c r="C3942" s="8" t="s">
        <v>4676</v>
      </c>
      <c r="D3942" s="8">
        <v>0</v>
      </c>
      <c r="E3942" s="8">
        <v>634010008</v>
      </c>
      <c r="F3942" s="8">
        <v>0</v>
      </c>
      <c r="G3942" s="8">
        <v>0.23</v>
      </c>
      <c r="H3942" s="8">
        <v>0.32769999999999999</v>
      </c>
      <c r="I3942" s="8" t="s">
        <v>3598</v>
      </c>
    </row>
    <row r="3943" spans="1:9">
      <c r="A3943" s="8">
        <v>634010007</v>
      </c>
      <c r="B3943" s="8" t="s">
        <v>8934</v>
      </c>
      <c r="C3943" s="8" t="s">
        <v>4676</v>
      </c>
      <c r="D3943" s="8">
        <v>0</v>
      </c>
      <c r="E3943" s="8">
        <v>634010007</v>
      </c>
      <c r="F3943" s="8">
        <v>0</v>
      </c>
      <c r="G3943" s="8">
        <v>0.18</v>
      </c>
      <c r="H3943" s="8">
        <v>0.27350000000000002</v>
      </c>
      <c r="I3943" s="8" t="s">
        <v>3598</v>
      </c>
    </row>
    <row r="3944" spans="1:9">
      <c r="A3944" s="8">
        <v>179228</v>
      </c>
      <c r="B3944" s="8" t="s">
        <v>6840</v>
      </c>
      <c r="C3944" s="8" t="s">
        <v>4676</v>
      </c>
      <c r="D3944" s="8">
        <v>0</v>
      </c>
      <c r="E3944" s="8">
        <v>179228</v>
      </c>
      <c r="F3944" s="8">
        <v>0</v>
      </c>
      <c r="G3944" s="8">
        <v>0.16</v>
      </c>
      <c r="H3944" s="8">
        <v>7.6299999999999993E-2</v>
      </c>
      <c r="I3944" s="8" t="s">
        <v>6597</v>
      </c>
    </row>
    <row r="3945" spans="1:9">
      <c r="A3945" s="8">
        <v>179222</v>
      </c>
      <c r="B3945" s="8" t="s">
        <v>6838</v>
      </c>
      <c r="C3945" s="8" t="s">
        <v>4676</v>
      </c>
      <c r="D3945" s="8">
        <v>0</v>
      </c>
      <c r="E3945" s="8">
        <v>179222</v>
      </c>
      <c r="F3945" s="8">
        <v>0</v>
      </c>
      <c r="G3945" s="8">
        <v>7.0000000000000007E-2</v>
      </c>
      <c r="H3945" s="8">
        <v>6.2200000000000005E-2</v>
      </c>
      <c r="I3945" s="8" t="s">
        <v>6597</v>
      </c>
    </row>
    <row r="3946" spans="1:9">
      <c r="A3946" s="8" t="s">
        <v>12344</v>
      </c>
      <c r="B3946" s="8" t="s">
        <v>12345</v>
      </c>
      <c r="C3946" s="8" t="s">
        <v>4676</v>
      </c>
      <c r="D3946" s="8">
        <v>0</v>
      </c>
      <c r="E3946" s="8" t="s">
        <v>12344</v>
      </c>
      <c r="F3946" s="8">
        <v>0</v>
      </c>
      <c r="G3946" s="8">
        <v>0.28000000000000003</v>
      </c>
      <c r="H3946" s="8">
        <v>5.0000000000000001E-3</v>
      </c>
      <c r="I3946" s="8" t="s">
        <v>6242</v>
      </c>
    </row>
    <row r="3947" spans="1:9">
      <c r="A3947" s="8">
        <v>179220</v>
      </c>
      <c r="B3947" s="8" t="s">
        <v>6837</v>
      </c>
      <c r="C3947" s="8" t="s">
        <v>4676</v>
      </c>
      <c r="D3947" s="8">
        <v>0</v>
      </c>
      <c r="E3947" s="8">
        <v>179220</v>
      </c>
      <c r="F3947" s="8">
        <v>0</v>
      </c>
      <c r="G3947" s="8">
        <v>7.0000000000000007E-2</v>
      </c>
      <c r="H3947" s="8">
        <v>5.0500000000000003E-2</v>
      </c>
      <c r="I3947" s="8" t="s">
        <v>6597</v>
      </c>
    </row>
    <row r="3948" spans="1:9">
      <c r="A3948" s="8">
        <v>132010474</v>
      </c>
      <c r="B3948" s="8" t="s">
        <v>4397</v>
      </c>
      <c r="C3948" s="8" t="s">
        <v>4676</v>
      </c>
      <c r="D3948" s="8">
        <v>5090476936</v>
      </c>
      <c r="E3948" s="8">
        <v>132010474</v>
      </c>
      <c r="F3948" s="8">
        <v>0</v>
      </c>
      <c r="G3948" s="8">
        <v>0.82</v>
      </c>
      <c r="H3948" s="8">
        <v>0.875</v>
      </c>
      <c r="I3948" s="8">
        <v>0</v>
      </c>
    </row>
    <row r="3949" spans="1:9">
      <c r="A3949" s="8">
        <v>179214</v>
      </c>
      <c r="B3949" s="8" t="s">
        <v>6834</v>
      </c>
      <c r="C3949" s="8" t="s">
        <v>4676</v>
      </c>
      <c r="D3949" s="8">
        <v>0</v>
      </c>
      <c r="E3949" s="8">
        <v>179214</v>
      </c>
      <c r="F3949" s="8">
        <v>0</v>
      </c>
      <c r="G3949" s="8">
        <v>0.04</v>
      </c>
      <c r="H3949" s="8">
        <v>4.2999999999999997E-2</v>
      </c>
      <c r="I3949" s="8" t="s">
        <v>6597</v>
      </c>
    </row>
    <row r="3950" spans="1:9">
      <c r="A3950" s="8" t="s">
        <v>13758</v>
      </c>
      <c r="B3950" s="8" t="s">
        <v>13759</v>
      </c>
      <c r="C3950" s="8" t="s">
        <v>4676</v>
      </c>
      <c r="D3950" s="8">
        <v>0</v>
      </c>
      <c r="E3950" s="8" t="s">
        <v>13758</v>
      </c>
      <c r="F3950" s="8">
        <v>0</v>
      </c>
      <c r="G3950" s="8">
        <v>1.72</v>
      </c>
      <c r="H3950" s="8">
        <v>0.01</v>
      </c>
      <c r="I3950" s="8" t="s">
        <v>6059</v>
      </c>
    </row>
    <row r="3951" spans="1:9">
      <c r="A3951" s="8">
        <v>113260</v>
      </c>
      <c r="B3951" s="8" t="s">
        <v>5019</v>
      </c>
      <c r="C3951" s="8" t="s">
        <v>4676</v>
      </c>
      <c r="D3951" s="8">
        <v>5090472846</v>
      </c>
      <c r="E3951" s="8">
        <v>113260</v>
      </c>
      <c r="F3951" s="8">
        <v>0</v>
      </c>
      <c r="G3951" s="8">
        <v>0</v>
      </c>
      <c r="H3951" s="8">
        <v>0</v>
      </c>
      <c r="I3951" s="8" t="s">
        <v>4735</v>
      </c>
    </row>
    <row r="3952" spans="1:9">
      <c r="A3952" s="8" t="s">
        <v>13616</v>
      </c>
      <c r="B3952" s="8" t="s">
        <v>13617</v>
      </c>
      <c r="C3952" s="8" t="s">
        <v>4676</v>
      </c>
      <c r="D3952" s="8">
        <v>0</v>
      </c>
      <c r="E3952" s="8" t="s">
        <v>13616</v>
      </c>
      <c r="F3952" s="8">
        <v>0</v>
      </c>
      <c r="G3952" s="8">
        <v>0.14000000000000001</v>
      </c>
      <c r="H3952" s="8">
        <v>5.0000000000000001E-3</v>
      </c>
      <c r="I3952" s="8">
        <v>0</v>
      </c>
    </row>
    <row r="3953" spans="1:9">
      <c r="A3953" s="8">
        <v>634010004</v>
      </c>
      <c r="B3953" s="8" t="s">
        <v>2024</v>
      </c>
      <c r="C3953" s="8" t="s">
        <v>4676</v>
      </c>
      <c r="D3953" s="8">
        <v>0</v>
      </c>
      <c r="E3953" s="8">
        <v>634010004</v>
      </c>
      <c r="F3953" s="8">
        <v>0</v>
      </c>
      <c r="G3953" s="8">
        <v>0.24</v>
      </c>
      <c r="H3953" s="8">
        <v>0.2041</v>
      </c>
      <c r="I3953" s="8" t="s">
        <v>3598</v>
      </c>
    </row>
    <row r="3954" spans="1:9">
      <c r="A3954" s="8" t="s">
        <v>12332</v>
      </c>
      <c r="B3954" s="8" t="s">
        <v>12333</v>
      </c>
      <c r="C3954" s="8" t="s">
        <v>4676</v>
      </c>
      <c r="D3954" s="8">
        <v>0</v>
      </c>
      <c r="E3954" s="8" t="s">
        <v>12332</v>
      </c>
      <c r="F3954" s="8">
        <v>0</v>
      </c>
      <c r="G3954" s="8">
        <v>0.14000000000000001</v>
      </c>
      <c r="H3954" s="8">
        <v>9.2999999999999999E-2</v>
      </c>
      <c r="I3954" s="8" t="s">
        <v>2417</v>
      </c>
    </row>
    <row r="3955" spans="1:9">
      <c r="A3955" s="8">
        <v>634010003</v>
      </c>
      <c r="B3955" s="8" t="s">
        <v>8931</v>
      </c>
      <c r="C3955" s="8" t="s">
        <v>4676</v>
      </c>
      <c r="D3955" s="8">
        <v>0</v>
      </c>
      <c r="E3955" s="8">
        <v>634010003</v>
      </c>
      <c r="F3955" s="8">
        <v>0</v>
      </c>
      <c r="G3955" s="8">
        <v>0.22</v>
      </c>
      <c r="H3955" s="8">
        <v>0.1749</v>
      </c>
      <c r="I3955" s="8" t="s">
        <v>3598</v>
      </c>
    </row>
    <row r="3956" spans="1:9">
      <c r="A3956" s="8">
        <v>179210</v>
      </c>
      <c r="B3956" s="8" t="s">
        <v>6832</v>
      </c>
      <c r="C3956" s="8" t="s">
        <v>4676</v>
      </c>
      <c r="D3956" s="8">
        <v>0</v>
      </c>
      <c r="E3956" s="8">
        <v>179210</v>
      </c>
      <c r="F3956" s="8">
        <v>0</v>
      </c>
      <c r="G3956" s="8">
        <v>0.09</v>
      </c>
      <c r="H3956" s="8">
        <v>0.04</v>
      </c>
      <c r="I3956" s="8" t="s">
        <v>6597</v>
      </c>
    </row>
    <row r="3957" spans="1:9">
      <c r="A3957" s="8">
        <v>132010466</v>
      </c>
      <c r="B3957" s="8" t="s">
        <v>2825</v>
      </c>
      <c r="C3957" s="8" t="s">
        <v>4676</v>
      </c>
      <c r="D3957" s="8">
        <v>9000943451</v>
      </c>
      <c r="E3957" s="8">
        <v>132010466</v>
      </c>
      <c r="F3957" s="8">
        <v>0</v>
      </c>
      <c r="G3957" s="8">
        <v>0.05</v>
      </c>
      <c r="H3957" s="8">
        <v>9.3060000000000004E-2</v>
      </c>
      <c r="I3957" s="8" t="s">
        <v>5764</v>
      </c>
    </row>
    <row r="3958" spans="1:9">
      <c r="A3958" s="8">
        <v>132010031</v>
      </c>
      <c r="B3958" s="8" t="s">
        <v>2728</v>
      </c>
      <c r="C3958" s="8" t="s">
        <v>4676</v>
      </c>
      <c r="D3958" s="8">
        <v>5090469082</v>
      </c>
      <c r="E3958" s="8">
        <v>132010031</v>
      </c>
      <c r="F3958" s="8">
        <v>0</v>
      </c>
      <c r="G3958" s="8">
        <v>0.13</v>
      </c>
      <c r="H3958" s="8">
        <v>7.851000000000001E-2</v>
      </c>
      <c r="I3958" s="8" t="s">
        <v>4732</v>
      </c>
    </row>
    <row r="3959" spans="1:9">
      <c r="A3959" s="8">
        <v>634010002</v>
      </c>
      <c r="B3959" s="35" t="s">
        <v>8930</v>
      </c>
      <c r="C3959" s="8" t="s">
        <v>4676</v>
      </c>
      <c r="D3959" s="8">
        <v>0</v>
      </c>
      <c r="E3959" s="8">
        <v>634010002</v>
      </c>
      <c r="F3959" s="8">
        <v>0</v>
      </c>
      <c r="G3959" s="8">
        <v>0.21</v>
      </c>
      <c r="H3959" s="8">
        <v>0.16889999999999999</v>
      </c>
      <c r="I3959" s="8" t="s">
        <v>3598</v>
      </c>
    </row>
    <row r="3960" spans="1:9">
      <c r="A3960" s="8">
        <v>634010001</v>
      </c>
      <c r="B3960" s="35" t="s">
        <v>8929</v>
      </c>
      <c r="C3960" s="8" t="s">
        <v>4676</v>
      </c>
      <c r="D3960" s="8">
        <v>0</v>
      </c>
      <c r="E3960" s="8">
        <v>634010001</v>
      </c>
      <c r="F3960" s="8">
        <v>0</v>
      </c>
      <c r="G3960" s="8">
        <v>0.14000000000000001</v>
      </c>
      <c r="H3960" s="8">
        <v>0.16900000000000001</v>
      </c>
      <c r="I3960" s="8" t="s">
        <v>3598</v>
      </c>
    </row>
    <row r="3961" spans="1:9">
      <c r="A3961" s="8">
        <v>113208</v>
      </c>
      <c r="B3961" s="8" t="s">
        <v>2294</v>
      </c>
      <c r="C3961" s="8" t="s">
        <v>4676</v>
      </c>
      <c r="D3961" s="8">
        <v>0</v>
      </c>
      <c r="E3961" s="8">
        <v>113208</v>
      </c>
      <c r="F3961" s="8">
        <v>0</v>
      </c>
      <c r="G3961" s="8">
        <v>0</v>
      </c>
      <c r="H3961" s="8">
        <v>0.1875</v>
      </c>
      <c r="I3961" s="8" t="s">
        <v>4727</v>
      </c>
    </row>
    <row r="3962" spans="1:9">
      <c r="A3962" s="8">
        <v>179150</v>
      </c>
      <c r="B3962" s="8" t="s">
        <v>6828</v>
      </c>
      <c r="C3962" s="8" t="s">
        <v>4676</v>
      </c>
      <c r="D3962" s="8">
        <v>0</v>
      </c>
      <c r="E3962" s="8">
        <v>179150</v>
      </c>
      <c r="F3962" s="8">
        <v>0</v>
      </c>
      <c r="G3962" s="8">
        <v>0.14000000000000001</v>
      </c>
      <c r="H3962" s="8">
        <v>4.0799999999999996E-2</v>
      </c>
      <c r="I3962" s="8" t="s">
        <v>6597</v>
      </c>
    </row>
    <row r="3963" spans="1:9">
      <c r="A3963" s="8">
        <v>179122</v>
      </c>
      <c r="B3963" s="8" t="s">
        <v>6821</v>
      </c>
      <c r="C3963" s="8" t="s">
        <v>4676</v>
      </c>
      <c r="D3963" s="8">
        <v>0</v>
      </c>
      <c r="E3963" s="8">
        <v>179122</v>
      </c>
      <c r="F3963" s="8">
        <v>0</v>
      </c>
      <c r="G3963" s="8">
        <v>0.04</v>
      </c>
      <c r="H3963" s="8">
        <v>2.4E-2</v>
      </c>
      <c r="I3963" s="8" t="s">
        <v>6597</v>
      </c>
    </row>
    <row r="3964" spans="1:9">
      <c r="A3964" s="8">
        <v>132010405</v>
      </c>
      <c r="B3964" s="8" t="s">
        <v>2801</v>
      </c>
      <c r="C3964" s="8" t="s">
        <v>4676</v>
      </c>
      <c r="D3964" s="8">
        <v>9000776504</v>
      </c>
      <c r="E3964" s="8">
        <v>132010405</v>
      </c>
      <c r="F3964" s="8">
        <v>0</v>
      </c>
      <c r="G3964" s="8">
        <v>0.05</v>
      </c>
      <c r="H3964" s="8">
        <v>2.2690000000000002E-2</v>
      </c>
      <c r="I3964" s="8">
        <v>0</v>
      </c>
    </row>
    <row r="3965" spans="1:9">
      <c r="A3965" s="8">
        <v>179116</v>
      </c>
      <c r="B3965" s="8" t="s">
        <v>6818</v>
      </c>
      <c r="C3965" s="8" t="s">
        <v>4676</v>
      </c>
      <c r="D3965" s="8">
        <v>0</v>
      </c>
      <c r="E3965" s="8">
        <v>179116</v>
      </c>
      <c r="F3965" s="8">
        <v>0</v>
      </c>
      <c r="G3965" s="8">
        <v>0.03</v>
      </c>
      <c r="H3965" s="8">
        <v>4.5999999999999999E-2</v>
      </c>
      <c r="I3965" s="8" t="s">
        <v>6597</v>
      </c>
    </row>
    <row r="3966" spans="1:9">
      <c r="A3966" s="8">
        <v>132010407</v>
      </c>
      <c r="B3966" s="35" t="s">
        <v>2802</v>
      </c>
      <c r="C3966" s="8" t="s">
        <v>4676</v>
      </c>
      <c r="D3966" s="8">
        <v>0</v>
      </c>
      <c r="E3966" s="8">
        <v>132010407</v>
      </c>
      <c r="F3966" s="8">
        <v>0</v>
      </c>
      <c r="G3966" s="8">
        <v>0.05</v>
      </c>
      <c r="H3966" s="8">
        <v>3.6729999999999999E-2</v>
      </c>
      <c r="I3966" s="8">
        <v>0</v>
      </c>
    </row>
    <row r="3967" spans="1:9">
      <c r="A3967" s="8">
        <v>179114</v>
      </c>
      <c r="B3967" s="35" t="s">
        <v>6817</v>
      </c>
      <c r="C3967" s="8" t="s">
        <v>4676</v>
      </c>
      <c r="D3967" s="8">
        <v>0</v>
      </c>
      <c r="E3967" s="8">
        <v>179114</v>
      </c>
      <c r="F3967" s="8">
        <v>0</v>
      </c>
      <c r="G3967" s="8">
        <v>0.03</v>
      </c>
      <c r="H3967" s="8">
        <v>1.3699999999999999E-2</v>
      </c>
      <c r="I3967" s="8" t="s">
        <v>6597</v>
      </c>
    </row>
    <row r="3968" spans="1:9">
      <c r="A3968" s="8">
        <v>179112</v>
      </c>
      <c r="B3968" s="35" t="s">
        <v>6816</v>
      </c>
      <c r="C3968" s="8" t="s">
        <v>4676</v>
      </c>
      <c r="D3968" s="8">
        <v>0</v>
      </c>
      <c r="E3968" s="8">
        <v>179112</v>
      </c>
      <c r="F3968" s="8">
        <v>0</v>
      </c>
      <c r="G3968" s="8">
        <v>0.03</v>
      </c>
      <c r="H3968" s="8">
        <v>1.3800000000000002E-2</v>
      </c>
      <c r="I3968" s="8" t="s">
        <v>6597</v>
      </c>
    </row>
    <row r="3969" spans="1:9">
      <c r="A3969" s="8">
        <v>179110</v>
      </c>
      <c r="B3969" s="35" t="s">
        <v>6815</v>
      </c>
      <c r="C3969" s="8" t="s">
        <v>4676</v>
      </c>
      <c r="D3969" s="8">
        <v>0</v>
      </c>
      <c r="E3969" s="8">
        <v>179110</v>
      </c>
      <c r="F3969" s="8">
        <v>0</v>
      </c>
      <c r="G3969" s="8">
        <v>0.03</v>
      </c>
      <c r="H3969" s="8">
        <v>2.07E-2</v>
      </c>
      <c r="I3969" s="8" t="s">
        <v>6597</v>
      </c>
    </row>
    <row r="3970" spans="1:9">
      <c r="A3970" s="8" t="s">
        <v>11460</v>
      </c>
      <c r="B3970" s="35" t="s">
        <v>11461</v>
      </c>
      <c r="C3970" s="8" t="s">
        <v>4676</v>
      </c>
      <c r="D3970" s="8">
        <v>0</v>
      </c>
      <c r="E3970" s="8" t="s">
        <v>11460</v>
      </c>
      <c r="F3970" s="8">
        <v>0</v>
      </c>
      <c r="G3970" s="8">
        <v>7.0000000000000007E-2</v>
      </c>
      <c r="H3970" s="8">
        <v>6.4019999999999994E-2</v>
      </c>
      <c r="I3970" s="8">
        <v>0</v>
      </c>
    </row>
    <row r="3971" spans="1:9">
      <c r="A3971" s="8" t="s">
        <v>12226</v>
      </c>
      <c r="B3971" s="35" t="s">
        <v>12227</v>
      </c>
      <c r="C3971" s="8" t="s">
        <v>4676</v>
      </c>
      <c r="D3971" s="8">
        <v>0</v>
      </c>
      <c r="E3971" s="8" t="s">
        <v>12226</v>
      </c>
      <c r="F3971" s="8">
        <v>0</v>
      </c>
      <c r="G3971" s="8">
        <v>0.14000000000000001</v>
      </c>
      <c r="H3971" s="8">
        <v>8.8999999999999996E-2</v>
      </c>
      <c r="I3971" s="8">
        <v>0</v>
      </c>
    </row>
    <row r="3972" spans="1:9" ht="28.5">
      <c r="A3972" s="8">
        <v>200210005</v>
      </c>
      <c r="B3972" s="35" t="s">
        <v>4458</v>
      </c>
      <c r="C3972" s="8" t="s">
        <v>4676</v>
      </c>
      <c r="D3972" s="8">
        <v>0</v>
      </c>
      <c r="E3972" s="8">
        <v>200210005</v>
      </c>
      <c r="F3972" s="8">
        <v>0</v>
      </c>
      <c r="G3972" s="8">
        <v>3.56</v>
      </c>
      <c r="H3972" s="8">
        <v>3.7952499999999998</v>
      </c>
      <c r="I3972" s="8" t="s">
        <v>2055</v>
      </c>
    </row>
    <row r="3973" spans="1:9">
      <c r="A3973" s="8" t="s">
        <v>12222</v>
      </c>
      <c r="B3973" s="35" t="s">
        <v>12223</v>
      </c>
      <c r="C3973" s="8" t="s">
        <v>4676</v>
      </c>
      <c r="D3973" s="8">
        <v>0</v>
      </c>
      <c r="E3973" s="8" t="s">
        <v>12222</v>
      </c>
      <c r="F3973" s="8">
        <v>0</v>
      </c>
      <c r="G3973" s="8">
        <v>0.31</v>
      </c>
      <c r="H3973" s="8">
        <v>0.20200000000000001</v>
      </c>
      <c r="I3973" s="8">
        <v>0</v>
      </c>
    </row>
    <row r="3974" spans="1:9">
      <c r="A3974" s="8" t="s">
        <v>11444</v>
      </c>
      <c r="B3974" s="35" t="s">
        <v>11445</v>
      </c>
      <c r="C3974" s="8" t="s">
        <v>4676</v>
      </c>
      <c r="D3974" s="8">
        <v>0</v>
      </c>
      <c r="E3974" s="8" t="s">
        <v>11444</v>
      </c>
      <c r="F3974" s="8">
        <v>0</v>
      </c>
      <c r="G3974" s="8">
        <v>7.0000000000000007E-2</v>
      </c>
      <c r="H3974" s="8">
        <v>6.7670000000000008E-2</v>
      </c>
      <c r="I3974" s="8">
        <v>0</v>
      </c>
    </row>
    <row r="3975" spans="1:9">
      <c r="A3975" s="8" t="s">
        <v>12216</v>
      </c>
      <c r="B3975" s="35" t="s">
        <v>12217</v>
      </c>
      <c r="C3975" s="8" t="s">
        <v>4676</v>
      </c>
      <c r="D3975" s="8">
        <v>0</v>
      </c>
      <c r="E3975" s="8" t="s">
        <v>12216</v>
      </c>
      <c r="F3975" s="8">
        <v>0</v>
      </c>
      <c r="G3975" s="8">
        <v>0.18</v>
      </c>
      <c r="H3975" s="8">
        <v>0.10873999999999999</v>
      </c>
      <c r="I3975" s="8">
        <v>0</v>
      </c>
    </row>
    <row r="3976" spans="1:9">
      <c r="A3976" s="8" t="s">
        <v>12212</v>
      </c>
      <c r="B3976" s="35" t="s">
        <v>12213</v>
      </c>
      <c r="C3976" s="8" t="s">
        <v>4676</v>
      </c>
      <c r="D3976" s="8">
        <v>0</v>
      </c>
      <c r="E3976" s="8" t="s">
        <v>12212</v>
      </c>
      <c r="F3976" s="8">
        <v>0</v>
      </c>
      <c r="G3976" s="8">
        <v>0.17</v>
      </c>
      <c r="H3976" s="8">
        <v>0.10471999999999999</v>
      </c>
      <c r="I3976" s="8">
        <v>0</v>
      </c>
    </row>
    <row r="3977" spans="1:9">
      <c r="A3977" s="8">
        <v>126000021</v>
      </c>
      <c r="B3977" s="8" t="s">
        <v>2434</v>
      </c>
      <c r="C3977" s="8" t="s">
        <v>4676</v>
      </c>
      <c r="D3977" s="8">
        <v>374610</v>
      </c>
      <c r="E3977" s="8">
        <v>126000021</v>
      </c>
      <c r="F3977" s="8">
        <v>0</v>
      </c>
      <c r="G3977" s="8">
        <v>0.12</v>
      </c>
      <c r="H3977" s="8">
        <v>8.5379999999999998E-2</v>
      </c>
      <c r="I3977" s="8" t="s">
        <v>2055</v>
      </c>
    </row>
    <row r="3978" spans="1:9">
      <c r="A3978" s="8" t="s">
        <v>646</v>
      </c>
      <c r="B3978" s="35" t="s">
        <v>647</v>
      </c>
      <c r="C3978" s="8" t="s">
        <v>6076</v>
      </c>
      <c r="D3978" s="8">
        <v>860001589</v>
      </c>
      <c r="E3978" s="8" t="s">
        <v>646</v>
      </c>
      <c r="F3978" s="8">
        <v>0</v>
      </c>
      <c r="G3978" s="8">
        <v>0</v>
      </c>
      <c r="H3978" s="8">
        <v>1.0000000000000001E-5</v>
      </c>
      <c r="I3978" s="8" t="s">
        <v>6972</v>
      </c>
    </row>
    <row r="3979" spans="1:9">
      <c r="A3979" s="8">
        <v>240010001</v>
      </c>
      <c r="B3979" s="8" t="s">
        <v>3222</v>
      </c>
      <c r="C3979" s="8" t="s">
        <v>4676</v>
      </c>
      <c r="D3979" s="8">
        <v>0</v>
      </c>
      <c r="E3979" s="8">
        <v>240010001</v>
      </c>
      <c r="F3979" s="8">
        <v>0</v>
      </c>
      <c r="G3979" s="8">
        <v>0.04</v>
      </c>
      <c r="H3979" s="8">
        <v>3.4479999999999997E-2</v>
      </c>
      <c r="I3979" s="8" t="s">
        <v>7565</v>
      </c>
    </row>
    <row r="3980" spans="1:9">
      <c r="A3980" s="8">
        <v>132110002</v>
      </c>
      <c r="B3980" s="8" t="s">
        <v>6078</v>
      </c>
      <c r="C3980" s="8" t="s">
        <v>4676</v>
      </c>
      <c r="D3980" s="8">
        <v>0</v>
      </c>
      <c r="E3980" s="8">
        <v>132110002</v>
      </c>
      <c r="F3980" s="8">
        <v>0</v>
      </c>
      <c r="G3980" s="8">
        <v>0.32</v>
      </c>
      <c r="H3980" s="8">
        <v>0.29596</v>
      </c>
      <c r="I3980" s="8" t="s">
        <v>5749</v>
      </c>
    </row>
    <row r="3981" spans="1:9">
      <c r="A3981" s="8" t="s">
        <v>1263</v>
      </c>
      <c r="B3981" s="8" t="s">
        <v>1264</v>
      </c>
      <c r="C3981" s="8" t="s">
        <v>6076</v>
      </c>
      <c r="D3981" s="8">
        <v>0</v>
      </c>
      <c r="E3981" s="8" t="s">
        <v>1263</v>
      </c>
      <c r="F3981" s="8">
        <v>0</v>
      </c>
      <c r="G3981" s="8">
        <v>0</v>
      </c>
      <c r="H3981" s="8">
        <v>0.2</v>
      </c>
      <c r="I3981" s="8" t="s">
        <v>6972</v>
      </c>
    </row>
    <row r="3982" spans="1:9">
      <c r="A3982" s="8" t="s">
        <v>1267</v>
      </c>
      <c r="B3982" s="35" t="s">
        <v>1268</v>
      </c>
      <c r="C3982" s="8" t="s">
        <v>6076</v>
      </c>
      <c r="D3982" s="8">
        <v>0</v>
      </c>
      <c r="E3982" s="8" t="s">
        <v>1267</v>
      </c>
      <c r="F3982" s="8">
        <v>0</v>
      </c>
      <c r="G3982" s="8">
        <v>0</v>
      </c>
      <c r="H3982" s="8">
        <v>0.2</v>
      </c>
      <c r="I3982" s="8" t="s">
        <v>6972</v>
      </c>
    </row>
    <row r="3983" spans="1:9">
      <c r="A3983" s="8" t="s">
        <v>1265</v>
      </c>
      <c r="B3983" s="8" t="s">
        <v>1266</v>
      </c>
      <c r="C3983" s="8" t="s">
        <v>6076</v>
      </c>
      <c r="D3983" s="8">
        <v>0</v>
      </c>
      <c r="E3983" s="8" t="s">
        <v>1265</v>
      </c>
      <c r="F3983" s="8">
        <v>0</v>
      </c>
      <c r="G3983" s="8">
        <v>0</v>
      </c>
      <c r="H3983" s="8">
        <v>0.2</v>
      </c>
      <c r="I3983" s="8" t="s">
        <v>6972</v>
      </c>
    </row>
    <row r="3984" spans="1:9">
      <c r="A3984" s="8">
        <v>132110065</v>
      </c>
      <c r="B3984" s="8" t="s">
        <v>6082</v>
      </c>
      <c r="C3984" s="8" t="s">
        <v>4676</v>
      </c>
      <c r="D3984" s="8">
        <v>0</v>
      </c>
      <c r="E3984" s="8">
        <v>132110065</v>
      </c>
      <c r="F3984" s="8">
        <v>0</v>
      </c>
      <c r="G3984" s="8">
        <v>0.96</v>
      </c>
      <c r="H3984" s="8">
        <v>1.1000000000000001</v>
      </c>
      <c r="I3984" s="8" t="s">
        <v>2050</v>
      </c>
    </row>
    <row r="3985" spans="1:9">
      <c r="A3985" s="8">
        <v>641010001</v>
      </c>
      <c r="B3985" s="8" t="s">
        <v>3392</v>
      </c>
      <c r="C3985" s="8" t="s">
        <v>4676</v>
      </c>
      <c r="D3985" s="8">
        <v>0</v>
      </c>
      <c r="E3985" s="8">
        <v>641010001</v>
      </c>
      <c r="F3985" s="8">
        <v>0</v>
      </c>
      <c r="G3985" s="8">
        <v>0.52</v>
      </c>
      <c r="H3985" s="8">
        <v>0.26350000000000001</v>
      </c>
      <c r="I3985" s="8" t="s">
        <v>6924</v>
      </c>
    </row>
    <row r="3986" spans="1:9">
      <c r="A3986" s="8">
        <v>200210006</v>
      </c>
      <c r="B3986" s="8" t="s">
        <v>4459</v>
      </c>
      <c r="C3986" s="8" t="s">
        <v>4676</v>
      </c>
      <c r="D3986" s="8">
        <v>0</v>
      </c>
      <c r="E3986" s="8">
        <v>200210006</v>
      </c>
      <c r="F3986" s="8">
        <v>0</v>
      </c>
      <c r="G3986" s="8">
        <v>3.53</v>
      </c>
      <c r="H3986" s="8">
        <v>3.7952499999999998</v>
      </c>
      <c r="I3986" s="8" t="s">
        <v>4768</v>
      </c>
    </row>
    <row r="3987" spans="1:9">
      <c r="A3987" s="8" t="s">
        <v>12152</v>
      </c>
      <c r="B3987" s="8" t="s">
        <v>12153</v>
      </c>
      <c r="C3987" s="8" t="s">
        <v>4676</v>
      </c>
      <c r="D3987" s="8">
        <v>0</v>
      </c>
      <c r="E3987" s="8" t="s">
        <v>12152</v>
      </c>
      <c r="F3987" s="8">
        <v>0</v>
      </c>
      <c r="G3987" s="8">
        <v>0.97</v>
      </c>
      <c r="H3987" s="8">
        <v>0.76034999999999997</v>
      </c>
      <c r="I3987" s="8">
        <v>0</v>
      </c>
    </row>
    <row r="3988" spans="1:9">
      <c r="A3988" s="8" t="s">
        <v>11566</v>
      </c>
      <c r="B3988" s="8" t="s">
        <v>11567</v>
      </c>
      <c r="C3988" s="8" t="s">
        <v>4676</v>
      </c>
      <c r="D3988" s="8">
        <v>0</v>
      </c>
      <c r="E3988" s="8" t="s">
        <v>11566</v>
      </c>
      <c r="F3988" s="8">
        <v>0</v>
      </c>
      <c r="G3988" s="8">
        <v>7.0000000000000007E-2</v>
      </c>
      <c r="H3988" s="8">
        <v>5.8439999999999999E-2</v>
      </c>
      <c r="I3988" s="8">
        <v>0</v>
      </c>
    </row>
    <row r="3989" spans="1:9">
      <c r="A3989" s="8" t="s">
        <v>11641</v>
      </c>
      <c r="B3989" s="8" t="s">
        <v>11642</v>
      </c>
      <c r="C3989" s="8" t="s">
        <v>4676</v>
      </c>
      <c r="D3989" s="8">
        <v>0</v>
      </c>
      <c r="E3989" s="8" t="s">
        <v>11641</v>
      </c>
      <c r="F3989" s="8">
        <v>0</v>
      </c>
      <c r="G3989" s="8">
        <v>0.06</v>
      </c>
      <c r="H3989" s="8">
        <v>1.0000000000000001E-5</v>
      </c>
      <c r="I3989" s="8" t="s">
        <v>2412</v>
      </c>
    </row>
    <row r="3990" spans="1:9">
      <c r="A3990" s="8">
        <v>151110001</v>
      </c>
      <c r="B3990" s="8" t="s">
        <v>3131</v>
      </c>
      <c r="C3990" s="8" t="s">
        <v>4676</v>
      </c>
      <c r="D3990" s="8">
        <v>0</v>
      </c>
      <c r="E3990" s="8">
        <v>151110001</v>
      </c>
      <c r="F3990" s="8">
        <v>0</v>
      </c>
      <c r="G3990" s="8">
        <v>0.05</v>
      </c>
      <c r="H3990" s="8">
        <v>3.4200000000000001E-2</v>
      </c>
      <c r="I3990" s="8" t="s">
        <v>2412</v>
      </c>
    </row>
    <row r="3991" spans="1:9">
      <c r="A3991" s="8">
        <v>644010001</v>
      </c>
      <c r="B3991" s="8" t="s">
        <v>9014</v>
      </c>
      <c r="C3991" s="8" t="s">
        <v>4676</v>
      </c>
      <c r="D3991" s="8" t="s">
        <v>9016</v>
      </c>
      <c r="E3991" s="8">
        <v>644010001</v>
      </c>
      <c r="F3991" s="8">
        <v>0</v>
      </c>
      <c r="G3991" s="8">
        <v>0</v>
      </c>
      <c r="H3991" s="8">
        <v>0</v>
      </c>
      <c r="I3991" s="8" t="s">
        <v>9015</v>
      </c>
    </row>
    <row r="3992" spans="1:9">
      <c r="A3992" s="8">
        <v>644010002</v>
      </c>
      <c r="B3992" s="8" t="s">
        <v>9017</v>
      </c>
      <c r="C3992" s="8" t="s">
        <v>4676</v>
      </c>
      <c r="D3992" s="8" t="s">
        <v>9018</v>
      </c>
      <c r="E3992" s="8">
        <v>644010002</v>
      </c>
      <c r="F3992" s="8">
        <v>0</v>
      </c>
      <c r="G3992" s="8">
        <v>0</v>
      </c>
      <c r="H3992" s="8">
        <v>0</v>
      </c>
      <c r="I3992" s="8" t="s">
        <v>9015</v>
      </c>
    </row>
    <row r="3993" spans="1:9">
      <c r="A3993" s="8">
        <v>132010421</v>
      </c>
      <c r="B3993" s="8" t="s">
        <v>2807</v>
      </c>
      <c r="C3993" s="8" t="s">
        <v>4676</v>
      </c>
      <c r="D3993" s="8">
        <v>9000774074</v>
      </c>
      <c r="E3993" s="8">
        <v>132010421</v>
      </c>
      <c r="F3993" s="8">
        <v>0</v>
      </c>
      <c r="G3993" s="8">
        <v>7.0000000000000007E-2</v>
      </c>
      <c r="H3993" s="8">
        <v>1.881E-2</v>
      </c>
      <c r="I3993" s="8">
        <v>0</v>
      </c>
    </row>
    <row r="3994" spans="1:9">
      <c r="A3994" s="8">
        <v>132010422</v>
      </c>
      <c r="B3994" s="8" t="s">
        <v>2808</v>
      </c>
      <c r="C3994" s="8" t="s">
        <v>4676</v>
      </c>
      <c r="D3994" s="8">
        <v>9000774075</v>
      </c>
      <c r="E3994" s="8">
        <v>132010422</v>
      </c>
      <c r="F3994" s="8">
        <v>0</v>
      </c>
      <c r="G3994" s="8">
        <v>7.0000000000000007E-2</v>
      </c>
      <c r="H3994" s="8">
        <v>1.881E-2</v>
      </c>
      <c r="I3994" s="8">
        <v>0</v>
      </c>
    </row>
    <row r="3995" spans="1:9">
      <c r="A3995" s="8" t="s">
        <v>12040</v>
      </c>
      <c r="B3995" s="8" t="s">
        <v>12041</v>
      </c>
      <c r="C3995" s="8" t="s">
        <v>4676</v>
      </c>
      <c r="D3995" s="8">
        <v>0</v>
      </c>
      <c r="E3995" s="8" t="s">
        <v>12040</v>
      </c>
      <c r="F3995" s="8">
        <v>0</v>
      </c>
      <c r="G3995" s="8">
        <v>0.05</v>
      </c>
      <c r="H3995" s="8">
        <v>4.8689999999999997E-2</v>
      </c>
      <c r="I3995" s="8">
        <v>0</v>
      </c>
    </row>
    <row r="3996" spans="1:9">
      <c r="A3996" s="8" t="s">
        <v>12036</v>
      </c>
      <c r="B3996" s="8" t="s">
        <v>12037</v>
      </c>
      <c r="C3996" s="8" t="s">
        <v>4676</v>
      </c>
      <c r="D3996" s="8">
        <v>0</v>
      </c>
      <c r="E3996" s="8" t="s">
        <v>12036</v>
      </c>
      <c r="F3996" s="8">
        <v>0</v>
      </c>
      <c r="G3996" s="8">
        <v>0.05</v>
      </c>
      <c r="H3996" s="8">
        <v>4.8689999999999997E-2</v>
      </c>
      <c r="I3996" s="8">
        <v>0</v>
      </c>
    </row>
    <row r="3997" spans="1:9">
      <c r="A3997" s="8">
        <v>112464</v>
      </c>
      <c r="B3997" s="8" t="s">
        <v>2224</v>
      </c>
      <c r="C3997" s="8" t="s">
        <v>4676</v>
      </c>
      <c r="D3997" s="8">
        <v>0</v>
      </c>
      <c r="E3997" s="8">
        <v>112464</v>
      </c>
      <c r="F3997" s="8">
        <v>0</v>
      </c>
      <c r="G3997" s="8">
        <v>0.73</v>
      </c>
      <c r="H3997" s="8">
        <v>0.503</v>
      </c>
      <c r="I3997" s="8" t="s">
        <v>4768</v>
      </c>
    </row>
    <row r="3998" spans="1:9" ht="28.5">
      <c r="A3998" s="8">
        <v>132010384</v>
      </c>
      <c r="B3998" s="35" t="s">
        <v>6007</v>
      </c>
      <c r="C3998" s="8" t="s">
        <v>4676</v>
      </c>
      <c r="D3998" s="8">
        <v>0</v>
      </c>
      <c r="E3998" s="8">
        <v>132010384</v>
      </c>
      <c r="F3998" s="8">
        <v>0</v>
      </c>
      <c r="G3998" s="8">
        <v>2.93</v>
      </c>
      <c r="H3998" s="8">
        <v>2.891</v>
      </c>
      <c r="I3998" s="8">
        <v>0</v>
      </c>
    </row>
    <row r="3999" spans="1:9">
      <c r="A3999" s="8">
        <v>132010383</v>
      </c>
      <c r="B3999" s="8" t="s">
        <v>4395</v>
      </c>
      <c r="C3999" s="8" t="s">
        <v>4676</v>
      </c>
      <c r="D3999" s="8">
        <v>0</v>
      </c>
      <c r="E3999" s="8">
        <v>132010383</v>
      </c>
      <c r="F3999" s="8">
        <v>0</v>
      </c>
      <c r="G3999" s="8">
        <v>1.37</v>
      </c>
      <c r="H3999" s="8">
        <v>2.8390599999999999</v>
      </c>
      <c r="I3999" s="8">
        <v>0</v>
      </c>
    </row>
    <row r="4000" spans="1:9">
      <c r="A4000" s="8">
        <v>132010382</v>
      </c>
      <c r="B4000" s="8" t="s">
        <v>4394</v>
      </c>
      <c r="C4000" s="8" t="s">
        <v>4676</v>
      </c>
      <c r="D4000" s="8">
        <v>0</v>
      </c>
      <c r="E4000" s="8">
        <v>132010382</v>
      </c>
      <c r="F4000" s="8">
        <v>0</v>
      </c>
      <c r="G4000" s="8">
        <v>2.86</v>
      </c>
      <c r="H4000" s="8">
        <v>4.1914600000000002</v>
      </c>
      <c r="I4000" s="8">
        <v>0</v>
      </c>
    </row>
    <row r="4001" spans="1:9">
      <c r="A4001" s="8">
        <v>132010381</v>
      </c>
      <c r="B4001" s="8" t="s">
        <v>6006</v>
      </c>
      <c r="C4001" s="8" t="s">
        <v>4676</v>
      </c>
      <c r="D4001" s="8">
        <v>0</v>
      </c>
      <c r="E4001" s="8">
        <v>132010381</v>
      </c>
      <c r="F4001" s="8">
        <v>0</v>
      </c>
      <c r="G4001" s="8">
        <v>1.63</v>
      </c>
      <c r="H4001" s="8">
        <v>3.1164000000000001</v>
      </c>
      <c r="I4001" s="8">
        <v>0</v>
      </c>
    </row>
    <row r="4002" spans="1:9">
      <c r="A4002" s="8">
        <v>132010378</v>
      </c>
      <c r="B4002" s="8" t="s">
        <v>6004</v>
      </c>
      <c r="C4002" s="8" t="s">
        <v>4676</v>
      </c>
      <c r="D4002" s="8">
        <v>0</v>
      </c>
      <c r="E4002" s="8">
        <v>132010378</v>
      </c>
      <c r="F4002" s="8">
        <v>0</v>
      </c>
      <c r="G4002" s="8">
        <v>3.46</v>
      </c>
      <c r="H4002" s="8">
        <v>3.8425799999999999</v>
      </c>
      <c r="I4002" s="8">
        <v>0</v>
      </c>
    </row>
    <row r="4003" spans="1:9">
      <c r="A4003" s="8">
        <v>132010379</v>
      </c>
      <c r="B4003" s="8" t="s">
        <v>6005</v>
      </c>
      <c r="C4003" s="8" t="s">
        <v>4676</v>
      </c>
      <c r="D4003" s="8">
        <v>0</v>
      </c>
      <c r="E4003" s="8">
        <v>132010379</v>
      </c>
      <c r="F4003" s="8">
        <v>0</v>
      </c>
      <c r="G4003" s="8">
        <v>2.16</v>
      </c>
      <c r="H4003" s="8">
        <v>4.2237999999999998</v>
      </c>
      <c r="I4003" s="8">
        <v>0</v>
      </c>
    </row>
    <row r="4004" spans="1:9">
      <c r="A4004" s="8">
        <v>132000374</v>
      </c>
      <c r="B4004" s="8" t="s">
        <v>4396</v>
      </c>
      <c r="C4004" s="8" t="s">
        <v>4676</v>
      </c>
      <c r="D4004" s="8" t="s">
        <v>5743</v>
      </c>
      <c r="E4004" s="8">
        <v>132000374</v>
      </c>
      <c r="F4004" s="8">
        <v>0</v>
      </c>
      <c r="G4004" s="8">
        <v>0.63</v>
      </c>
      <c r="H4004" s="8">
        <v>1.01851</v>
      </c>
      <c r="I4004" s="8">
        <v>0</v>
      </c>
    </row>
    <row r="4005" spans="1:9">
      <c r="A4005" s="8">
        <v>205300001</v>
      </c>
      <c r="B4005" s="8" t="s">
        <v>7231</v>
      </c>
      <c r="C4005" s="8" t="s">
        <v>4676</v>
      </c>
      <c r="D4005" s="8">
        <v>0</v>
      </c>
      <c r="E4005" s="8">
        <v>205300001</v>
      </c>
      <c r="F4005" s="8">
        <v>0</v>
      </c>
      <c r="G4005" s="8">
        <v>0.13</v>
      </c>
      <c r="H4005" s="8">
        <v>0.31360000000000005</v>
      </c>
      <c r="I4005" s="8" t="s">
        <v>7225</v>
      </c>
    </row>
    <row r="4006" spans="1:9">
      <c r="A4006" s="8">
        <v>205300002</v>
      </c>
      <c r="B4006" s="8" t="s">
        <v>7232</v>
      </c>
      <c r="C4006" s="8" t="s">
        <v>4676</v>
      </c>
      <c r="D4006" s="8">
        <v>0</v>
      </c>
      <c r="E4006" s="8">
        <v>205300002</v>
      </c>
      <c r="F4006" s="8">
        <v>0</v>
      </c>
      <c r="G4006" s="8">
        <v>0.13</v>
      </c>
      <c r="H4006" s="8">
        <v>0.31360000000000005</v>
      </c>
      <c r="I4006" s="8" t="s">
        <v>7225</v>
      </c>
    </row>
    <row r="4007" spans="1:9">
      <c r="A4007" s="8" t="s">
        <v>12063</v>
      </c>
      <c r="B4007" s="8" t="s">
        <v>12064</v>
      </c>
      <c r="C4007" s="8" t="s">
        <v>4676</v>
      </c>
      <c r="D4007" s="8">
        <v>0</v>
      </c>
      <c r="E4007" s="8" t="s">
        <v>12063</v>
      </c>
      <c r="F4007" s="8">
        <v>0</v>
      </c>
      <c r="G4007" s="8">
        <v>0.04</v>
      </c>
      <c r="H4007" s="8">
        <v>3.6400000000000002E-2</v>
      </c>
      <c r="I4007" s="8" t="s">
        <v>2412</v>
      </c>
    </row>
    <row r="4008" spans="1:9">
      <c r="A4008" s="8">
        <v>132000369</v>
      </c>
      <c r="B4008" s="8" t="s">
        <v>5740</v>
      </c>
      <c r="C4008" s="8" t="s">
        <v>4676</v>
      </c>
      <c r="D4008" s="8" t="s">
        <v>5741</v>
      </c>
      <c r="E4008" s="8">
        <v>132000369</v>
      </c>
      <c r="F4008" s="8">
        <v>0</v>
      </c>
      <c r="G4008" s="8">
        <v>3.99</v>
      </c>
      <c r="H4008" s="8">
        <v>3.8095500000000002</v>
      </c>
      <c r="I4008" s="8">
        <v>0</v>
      </c>
    </row>
    <row r="4009" spans="1:9">
      <c r="A4009" s="8">
        <v>179108</v>
      </c>
      <c r="B4009" s="8" t="s">
        <v>6814</v>
      </c>
      <c r="C4009" s="8" t="s">
        <v>4676</v>
      </c>
      <c r="D4009" s="8">
        <v>0</v>
      </c>
      <c r="E4009" s="8">
        <v>179108</v>
      </c>
      <c r="F4009" s="8">
        <v>0</v>
      </c>
      <c r="G4009" s="8">
        <v>0.03</v>
      </c>
      <c r="H4009" s="8">
        <v>2.07E-2</v>
      </c>
      <c r="I4009" s="8" t="s">
        <v>6597</v>
      </c>
    </row>
    <row r="4010" spans="1:9">
      <c r="A4010" s="8">
        <v>173250</v>
      </c>
      <c r="B4010" s="8" t="s">
        <v>6728</v>
      </c>
      <c r="C4010" s="8" t="s">
        <v>4676</v>
      </c>
      <c r="D4010" s="8">
        <v>0</v>
      </c>
      <c r="E4010" s="8">
        <v>173250</v>
      </c>
      <c r="F4010" s="8">
        <v>0</v>
      </c>
      <c r="G4010" s="8">
        <v>0.15</v>
      </c>
      <c r="H4010" s="8">
        <v>0.15340000000000001</v>
      </c>
      <c r="I4010" s="8" t="s">
        <v>6597</v>
      </c>
    </row>
    <row r="4011" spans="1:9">
      <c r="A4011" s="8">
        <v>132010366</v>
      </c>
      <c r="B4011" s="8" t="s">
        <v>3908</v>
      </c>
      <c r="C4011" s="8" t="s">
        <v>4676</v>
      </c>
      <c r="D4011" s="8">
        <v>9000713974</v>
      </c>
      <c r="E4011" s="8">
        <v>132010366</v>
      </c>
      <c r="F4011" s="8">
        <v>0</v>
      </c>
      <c r="G4011" s="8">
        <v>1.83</v>
      </c>
      <c r="H4011" s="8">
        <v>3.1161099999999999</v>
      </c>
      <c r="I4011" s="8" t="s">
        <v>5699</v>
      </c>
    </row>
    <row r="4012" spans="1:9">
      <c r="A4012" s="8">
        <v>173225</v>
      </c>
      <c r="B4012" s="8" t="s">
        <v>6723</v>
      </c>
      <c r="C4012" s="8" t="s">
        <v>4676</v>
      </c>
      <c r="D4012" s="8">
        <v>0</v>
      </c>
      <c r="E4012" s="8">
        <v>173225</v>
      </c>
      <c r="F4012" s="8">
        <v>0</v>
      </c>
      <c r="G4012" s="8">
        <v>0.15</v>
      </c>
      <c r="H4012" s="8">
        <v>7.8799999999999995E-2</v>
      </c>
      <c r="I4012" s="8" t="s">
        <v>6597</v>
      </c>
    </row>
    <row r="4013" spans="1:9">
      <c r="A4013" s="8">
        <v>127010317</v>
      </c>
      <c r="B4013" s="8" t="s">
        <v>3636</v>
      </c>
      <c r="C4013" s="8" t="s">
        <v>4676</v>
      </c>
      <c r="D4013" s="8">
        <v>437498</v>
      </c>
      <c r="E4013" s="8">
        <v>127010317</v>
      </c>
      <c r="F4013" s="8">
        <v>0</v>
      </c>
      <c r="G4013" s="8">
        <v>0.28999999999999998</v>
      </c>
      <c r="H4013" s="8">
        <v>0.27</v>
      </c>
      <c r="I4013" s="8" t="s">
        <v>5342</v>
      </c>
    </row>
    <row r="4014" spans="1:9">
      <c r="A4014" s="8">
        <v>173222</v>
      </c>
      <c r="B4014" s="8" t="s">
        <v>6722</v>
      </c>
      <c r="C4014" s="8" t="s">
        <v>4676</v>
      </c>
      <c r="D4014" s="8">
        <v>0</v>
      </c>
      <c r="E4014" s="8">
        <v>173222</v>
      </c>
      <c r="F4014" s="8">
        <v>0</v>
      </c>
      <c r="G4014" s="8">
        <v>7.0000000000000007E-2</v>
      </c>
      <c r="H4014" s="8">
        <v>6.2200000000000005E-2</v>
      </c>
      <c r="I4014" s="8" t="s">
        <v>6597</v>
      </c>
    </row>
    <row r="4015" spans="1:9">
      <c r="A4015" s="8">
        <v>127110042</v>
      </c>
      <c r="B4015" s="8" t="s">
        <v>3688</v>
      </c>
      <c r="C4015" s="8" t="s">
        <v>4676</v>
      </c>
      <c r="D4015" s="8">
        <v>0</v>
      </c>
      <c r="E4015" s="8">
        <v>127110042</v>
      </c>
      <c r="F4015" s="8">
        <v>0</v>
      </c>
      <c r="G4015" s="8">
        <v>0.06</v>
      </c>
      <c r="H4015" s="8">
        <v>0.33</v>
      </c>
      <c r="I4015" s="8" t="s">
        <v>5130</v>
      </c>
    </row>
    <row r="4016" spans="1:9">
      <c r="A4016" s="8">
        <v>173221</v>
      </c>
      <c r="B4016" s="8" t="s">
        <v>6721</v>
      </c>
      <c r="C4016" s="8" t="s">
        <v>4676</v>
      </c>
      <c r="D4016" s="8">
        <v>0</v>
      </c>
      <c r="E4016" s="8">
        <v>173221</v>
      </c>
      <c r="F4016" s="8">
        <v>0</v>
      </c>
      <c r="G4016" s="8">
        <v>7.0000000000000007E-2</v>
      </c>
      <c r="H4016" s="8">
        <v>5.1999999999999998E-2</v>
      </c>
      <c r="I4016" s="8" t="s">
        <v>6597</v>
      </c>
    </row>
    <row r="4017" spans="1:9">
      <c r="A4017" s="8">
        <v>113206</v>
      </c>
      <c r="B4017" s="8" t="s">
        <v>5004</v>
      </c>
      <c r="C4017" s="8" t="s">
        <v>4676</v>
      </c>
      <c r="D4017" s="8">
        <v>0</v>
      </c>
      <c r="E4017" s="8">
        <v>113206</v>
      </c>
      <c r="F4017" s="8">
        <v>0</v>
      </c>
      <c r="G4017" s="8">
        <v>0</v>
      </c>
      <c r="H4017" s="8">
        <v>0</v>
      </c>
      <c r="I4017" s="8" t="s">
        <v>4727</v>
      </c>
    </row>
    <row r="4018" spans="1:9">
      <c r="A4018" s="8">
        <v>120100021</v>
      </c>
      <c r="B4018" s="8" t="s">
        <v>4298</v>
      </c>
      <c r="C4018" s="8" t="s">
        <v>4676</v>
      </c>
      <c r="D4018" s="8">
        <v>537072</v>
      </c>
      <c r="E4018" s="8">
        <v>120100021</v>
      </c>
      <c r="F4018" s="8">
        <v>0</v>
      </c>
      <c r="G4018" s="8">
        <v>2.4700000000000002</v>
      </c>
      <c r="H4018" s="8">
        <v>3.0085999999999999</v>
      </c>
      <c r="I4018" s="8" t="s">
        <v>5090</v>
      </c>
    </row>
    <row r="4019" spans="1:9">
      <c r="A4019" s="8">
        <v>173220</v>
      </c>
      <c r="B4019" s="8" t="s">
        <v>6720</v>
      </c>
      <c r="C4019" s="8" t="s">
        <v>4676</v>
      </c>
      <c r="D4019" s="8">
        <v>0</v>
      </c>
      <c r="E4019" s="8">
        <v>173220</v>
      </c>
      <c r="F4019" s="8">
        <v>0</v>
      </c>
      <c r="G4019" s="8">
        <v>7.0000000000000007E-2</v>
      </c>
      <c r="H4019" s="8">
        <v>4.9000000000000002E-2</v>
      </c>
      <c r="I4019" s="8" t="s">
        <v>6597</v>
      </c>
    </row>
    <row r="4020" spans="1:9">
      <c r="A4020" s="8">
        <v>132010364</v>
      </c>
      <c r="B4020" s="8" t="s">
        <v>3874</v>
      </c>
      <c r="C4020" s="8" t="s">
        <v>4676</v>
      </c>
      <c r="D4020" s="8" t="s">
        <v>5992</v>
      </c>
      <c r="E4020" s="8">
        <v>132010364</v>
      </c>
      <c r="F4020" s="8">
        <v>0</v>
      </c>
      <c r="G4020" s="8">
        <v>2.5099999999999998</v>
      </c>
      <c r="H4020" s="8">
        <v>9.6180099999999999</v>
      </c>
      <c r="I4020" s="8" t="s">
        <v>4732</v>
      </c>
    </row>
    <row r="4021" spans="1:9">
      <c r="A4021" s="8">
        <v>173216</v>
      </c>
      <c r="B4021" s="8" t="s">
        <v>6718</v>
      </c>
      <c r="C4021" s="8" t="s">
        <v>4676</v>
      </c>
      <c r="D4021" s="8">
        <v>0</v>
      </c>
      <c r="E4021" s="8">
        <v>173216</v>
      </c>
      <c r="F4021" s="8">
        <v>0</v>
      </c>
      <c r="G4021" s="8">
        <v>0.05</v>
      </c>
      <c r="H4021" s="8">
        <v>4.4499999999999998E-2</v>
      </c>
      <c r="I4021" s="8" t="s">
        <v>6597</v>
      </c>
    </row>
    <row r="4022" spans="1:9">
      <c r="A4022" s="8">
        <v>126100021</v>
      </c>
      <c r="B4022" s="8" t="s">
        <v>2560</v>
      </c>
      <c r="C4022" s="8" t="s">
        <v>4676</v>
      </c>
      <c r="D4022" s="8">
        <v>433289</v>
      </c>
      <c r="E4022" s="8">
        <v>126100021</v>
      </c>
      <c r="F4022" s="8">
        <v>0</v>
      </c>
      <c r="G4022" s="8">
        <v>0.52</v>
      </c>
      <c r="H4022" s="8">
        <v>0.60426000000000002</v>
      </c>
      <c r="I4022" s="8" t="s">
        <v>5130</v>
      </c>
    </row>
    <row r="4023" spans="1:9">
      <c r="A4023" s="8">
        <v>173215</v>
      </c>
      <c r="B4023" s="8" t="s">
        <v>6717</v>
      </c>
      <c r="C4023" s="8" t="s">
        <v>4676</v>
      </c>
      <c r="D4023" s="8">
        <v>0</v>
      </c>
      <c r="E4023" s="8">
        <v>173215</v>
      </c>
      <c r="F4023" s="8">
        <v>0</v>
      </c>
      <c r="G4023" s="8">
        <v>0.04</v>
      </c>
      <c r="H4023" s="8">
        <v>4.4499999999999998E-2</v>
      </c>
      <c r="I4023" s="8" t="s">
        <v>6597</v>
      </c>
    </row>
    <row r="4024" spans="1:9">
      <c r="A4024" s="8">
        <v>173214</v>
      </c>
      <c r="B4024" s="8" t="s">
        <v>6716</v>
      </c>
      <c r="C4024" s="8" t="s">
        <v>4676</v>
      </c>
      <c r="D4024" s="8">
        <v>0</v>
      </c>
      <c r="E4024" s="8">
        <v>173214</v>
      </c>
      <c r="F4024" s="8">
        <v>0</v>
      </c>
      <c r="G4024" s="8">
        <v>0.04</v>
      </c>
      <c r="H4024" s="8">
        <v>4.2999999999999997E-2</v>
      </c>
      <c r="I4024" s="8" t="s">
        <v>6597</v>
      </c>
    </row>
    <row r="4025" spans="1:9">
      <c r="A4025" s="8">
        <v>173213</v>
      </c>
      <c r="B4025" s="8" t="s">
        <v>6715</v>
      </c>
      <c r="C4025" s="8" t="s">
        <v>4676</v>
      </c>
      <c r="D4025" s="8">
        <v>0</v>
      </c>
      <c r="E4025" s="8">
        <v>173213</v>
      </c>
      <c r="F4025" s="8">
        <v>0</v>
      </c>
      <c r="G4025" s="8">
        <v>0.04</v>
      </c>
      <c r="H4025" s="8">
        <v>4.2999999999999997E-2</v>
      </c>
      <c r="I4025" s="8" t="s">
        <v>6597</v>
      </c>
    </row>
    <row r="4026" spans="1:9">
      <c r="A4026" s="8">
        <v>173212</v>
      </c>
      <c r="B4026" s="8" t="s">
        <v>6714</v>
      </c>
      <c r="C4026" s="8" t="s">
        <v>4676</v>
      </c>
      <c r="D4026" s="8">
        <v>0</v>
      </c>
      <c r="E4026" s="8">
        <v>173212</v>
      </c>
      <c r="F4026" s="8">
        <v>0</v>
      </c>
      <c r="G4026" s="8">
        <v>0.04</v>
      </c>
      <c r="H4026" s="8">
        <v>4.1500000000000002E-2</v>
      </c>
      <c r="I4026" s="8" t="s">
        <v>6597</v>
      </c>
    </row>
    <row r="4027" spans="1:9">
      <c r="A4027" s="8">
        <v>173211</v>
      </c>
      <c r="B4027" s="8" t="s">
        <v>6713</v>
      </c>
      <c r="C4027" s="8" t="s">
        <v>4676</v>
      </c>
      <c r="D4027" s="8">
        <v>0</v>
      </c>
      <c r="E4027" s="8">
        <v>173211</v>
      </c>
      <c r="F4027" s="8">
        <v>0</v>
      </c>
      <c r="G4027" s="8">
        <v>0.04</v>
      </c>
      <c r="H4027" s="8">
        <v>4.1500000000000002E-2</v>
      </c>
      <c r="I4027" s="8" t="s">
        <v>6597</v>
      </c>
    </row>
    <row r="4028" spans="1:9">
      <c r="A4028" s="8">
        <v>126100018</v>
      </c>
      <c r="B4028" s="8" t="s">
        <v>2557</v>
      </c>
      <c r="C4028" s="8" t="s">
        <v>4676</v>
      </c>
      <c r="D4028" s="8">
        <v>537077</v>
      </c>
      <c r="E4028" s="8">
        <v>126100018</v>
      </c>
      <c r="F4028" s="8">
        <v>0</v>
      </c>
      <c r="G4028" s="8">
        <v>0.13</v>
      </c>
      <c r="H4028" s="8">
        <v>0.20824999999999999</v>
      </c>
      <c r="I4028" s="8" t="s">
        <v>5130</v>
      </c>
    </row>
    <row r="4029" spans="1:9">
      <c r="A4029" s="8">
        <v>173210</v>
      </c>
      <c r="B4029" s="8" t="s">
        <v>6712</v>
      </c>
      <c r="C4029" s="8" t="s">
        <v>4676</v>
      </c>
      <c r="D4029" s="8">
        <v>0</v>
      </c>
      <c r="E4029" s="8">
        <v>173210</v>
      </c>
      <c r="F4029" s="8">
        <v>0</v>
      </c>
      <c r="G4029" s="8">
        <v>0.09</v>
      </c>
      <c r="H4029" s="8">
        <v>0.04</v>
      </c>
      <c r="I4029" s="8" t="s">
        <v>6597</v>
      </c>
    </row>
    <row r="4030" spans="1:9">
      <c r="A4030" s="8">
        <v>132010362</v>
      </c>
      <c r="B4030" s="8" t="s">
        <v>3906</v>
      </c>
      <c r="C4030" s="8" t="s">
        <v>4676</v>
      </c>
      <c r="D4030" s="8">
        <v>0</v>
      </c>
      <c r="E4030" s="8">
        <v>132010362</v>
      </c>
      <c r="F4030" s="8">
        <v>0</v>
      </c>
      <c r="G4030" s="8">
        <v>0.9</v>
      </c>
      <c r="H4030" s="8">
        <v>1.5386</v>
      </c>
      <c r="I4030" s="8" t="s">
        <v>5699</v>
      </c>
    </row>
    <row r="4031" spans="1:9">
      <c r="A4031" s="8">
        <v>150010034</v>
      </c>
      <c r="B4031" s="8" t="s">
        <v>4055</v>
      </c>
      <c r="C4031" s="8" t="s">
        <v>4676</v>
      </c>
      <c r="D4031" s="8" t="s">
        <v>6332</v>
      </c>
      <c r="E4031" s="8">
        <v>150010034</v>
      </c>
      <c r="F4031" s="8">
        <v>0</v>
      </c>
      <c r="G4031" s="8">
        <v>0.47</v>
      </c>
      <c r="H4031" s="8">
        <v>0.65072000000000008</v>
      </c>
      <c r="I4031" s="8" t="s">
        <v>6324</v>
      </c>
    </row>
    <row r="4032" spans="1:9">
      <c r="A4032" s="8">
        <v>113204</v>
      </c>
      <c r="B4032" s="8" t="s">
        <v>2292</v>
      </c>
      <c r="C4032" s="8" t="s">
        <v>4676</v>
      </c>
      <c r="D4032" s="8">
        <v>5090465322</v>
      </c>
      <c r="E4032" s="8">
        <v>113204</v>
      </c>
      <c r="F4032" s="8">
        <v>0</v>
      </c>
      <c r="G4032" s="8">
        <v>0.19</v>
      </c>
      <c r="H4032" s="8">
        <v>5.8020000000000002E-2</v>
      </c>
      <c r="I4032" s="8" t="s">
        <v>4727</v>
      </c>
    </row>
    <row r="4033" spans="1:9">
      <c r="A4033" s="8">
        <v>126000109</v>
      </c>
      <c r="B4033" s="8" t="s">
        <v>2507</v>
      </c>
      <c r="C4033" s="8" t="s">
        <v>4676</v>
      </c>
      <c r="D4033" s="8">
        <v>414469</v>
      </c>
      <c r="E4033" s="8">
        <v>126000109</v>
      </c>
      <c r="F4033" s="8">
        <v>0</v>
      </c>
      <c r="G4033" s="8">
        <v>1.21</v>
      </c>
      <c r="H4033" s="8">
        <v>0.40719</v>
      </c>
      <c r="I4033" s="8" t="s">
        <v>2055</v>
      </c>
    </row>
    <row r="4034" spans="1:9">
      <c r="A4034" s="8">
        <v>173208</v>
      </c>
      <c r="B4034" s="8" t="s">
        <v>6710</v>
      </c>
      <c r="C4034" s="8" t="s">
        <v>4676</v>
      </c>
      <c r="D4034" s="8">
        <v>0</v>
      </c>
      <c r="E4034" s="8">
        <v>173208</v>
      </c>
      <c r="F4034" s="8">
        <v>0</v>
      </c>
      <c r="G4034" s="8">
        <v>0.09</v>
      </c>
      <c r="H4034" s="8">
        <v>3.8399999999999997E-2</v>
      </c>
      <c r="I4034" s="8" t="s">
        <v>6597</v>
      </c>
    </row>
    <row r="4035" spans="1:9">
      <c r="A4035" s="8">
        <v>173150</v>
      </c>
      <c r="B4035" s="8" t="s">
        <v>6705</v>
      </c>
      <c r="C4035" s="8" t="s">
        <v>4676</v>
      </c>
      <c r="D4035" s="8">
        <v>0</v>
      </c>
      <c r="E4035" s="8">
        <v>173150</v>
      </c>
      <c r="F4035" s="8">
        <v>0</v>
      </c>
      <c r="G4035" s="8">
        <v>0.06</v>
      </c>
      <c r="H4035" s="8">
        <v>4.1200000000000001E-2</v>
      </c>
      <c r="I4035" s="8" t="s">
        <v>6597</v>
      </c>
    </row>
    <row r="4036" spans="1:9">
      <c r="A4036" s="8" t="s">
        <v>11907</v>
      </c>
      <c r="B4036" s="8" t="s">
        <v>11908</v>
      </c>
      <c r="C4036" s="8" t="s">
        <v>4676</v>
      </c>
      <c r="D4036" s="8">
        <v>0</v>
      </c>
      <c r="E4036" s="8" t="s">
        <v>11907</v>
      </c>
      <c r="F4036" s="8">
        <v>0</v>
      </c>
      <c r="G4036" s="8">
        <v>0.05</v>
      </c>
      <c r="H4036" s="8">
        <v>3.6400000000000002E-2</v>
      </c>
      <c r="I4036" s="8">
        <v>0</v>
      </c>
    </row>
    <row r="4037" spans="1:9">
      <c r="A4037" s="8" t="s">
        <v>11905</v>
      </c>
      <c r="B4037" s="8" t="s">
        <v>11906</v>
      </c>
      <c r="C4037" s="8" t="s">
        <v>4676</v>
      </c>
      <c r="D4037" s="8">
        <v>0</v>
      </c>
      <c r="E4037" s="8" t="s">
        <v>11905</v>
      </c>
      <c r="F4037" s="8">
        <v>0</v>
      </c>
      <c r="G4037" s="8">
        <v>0.06</v>
      </c>
      <c r="H4037" s="8">
        <v>3.6400000000000002E-2</v>
      </c>
      <c r="I4037" s="8">
        <v>0</v>
      </c>
    </row>
    <row r="4038" spans="1:9">
      <c r="A4038" s="8">
        <v>173140</v>
      </c>
      <c r="B4038" s="8" t="s">
        <v>6703</v>
      </c>
      <c r="C4038" s="8" t="s">
        <v>4676</v>
      </c>
      <c r="D4038" s="8">
        <v>0</v>
      </c>
      <c r="E4038" s="8">
        <v>173140</v>
      </c>
      <c r="F4038" s="8">
        <v>0</v>
      </c>
      <c r="G4038" s="8">
        <v>0.06</v>
      </c>
      <c r="H4038" s="8">
        <v>4.1100000000000005E-2</v>
      </c>
      <c r="I4038" s="8" t="s">
        <v>6597</v>
      </c>
    </row>
    <row r="4039" spans="1:9">
      <c r="A4039" s="8">
        <v>173132</v>
      </c>
      <c r="B4039" s="8" t="s">
        <v>6700</v>
      </c>
      <c r="C4039" s="8" t="s">
        <v>4676</v>
      </c>
      <c r="D4039" s="8">
        <v>0</v>
      </c>
      <c r="E4039" s="8">
        <v>173132</v>
      </c>
      <c r="F4039" s="8">
        <v>0</v>
      </c>
      <c r="G4039" s="8">
        <v>0.06</v>
      </c>
      <c r="H4039" s="8">
        <v>3.8399999999999997E-2</v>
      </c>
      <c r="I4039" s="8" t="s">
        <v>6597</v>
      </c>
    </row>
    <row r="4040" spans="1:9">
      <c r="A4040" s="8">
        <v>200210004</v>
      </c>
      <c r="B4040" s="8" t="s">
        <v>4457</v>
      </c>
      <c r="C4040" s="8" t="s">
        <v>4676</v>
      </c>
      <c r="D4040" s="8">
        <v>0</v>
      </c>
      <c r="E4040" s="8">
        <v>200210004</v>
      </c>
      <c r="F4040" s="8">
        <v>0</v>
      </c>
      <c r="G4040" s="8">
        <v>0.11</v>
      </c>
      <c r="H4040" s="8">
        <v>6.2009999999999996E-2</v>
      </c>
      <c r="I4040" s="8" t="s">
        <v>2055</v>
      </c>
    </row>
    <row r="4041" spans="1:9">
      <c r="A4041" s="8">
        <v>173135</v>
      </c>
      <c r="B4041" s="8" t="s">
        <v>6701</v>
      </c>
      <c r="C4041" s="8" t="s">
        <v>4676</v>
      </c>
      <c r="D4041" s="8">
        <v>0</v>
      </c>
      <c r="E4041" s="8">
        <v>173135</v>
      </c>
      <c r="F4041" s="8">
        <v>0</v>
      </c>
      <c r="G4041" s="8">
        <v>0.06</v>
      </c>
      <c r="H4041" s="8">
        <v>4.1100000000000005E-2</v>
      </c>
      <c r="I4041" s="8" t="s">
        <v>6597</v>
      </c>
    </row>
    <row r="4042" spans="1:9">
      <c r="A4042" s="8">
        <v>173125</v>
      </c>
      <c r="B4042" s="35" t="s">
        <v>6697</v>
      </c>
      <c r="C4042" s="8" t="s">
        <v>4676</v>
      </c>
      <c r="D4042" s="8">
        <v>0</v>
      </c>
      <c r="E4042" s="8">
        <v>173125</v>
      </c>
      <c r="F4042" s="8">
        <v>0</v>
      </c>
      <c r="G4042" s="8">
        <v>0.04</v>
      </c>
      <c r="H4042" s="8">
        <v>2.2800000000000001E-2</v>
      </c>
      <c r="I4042" s="8" t="s">
        <v>6597</v>
      </c>
    </row>
    <row r="4043" spans="1:9">
      <c r="A4043" s="8">
        <v>173128</v>
      </c>
      <c r="B4043" s="35" t="s">
        <v>6698</v>
      </c>
      <c r="C4043" s="8" t="s">
        <v>4676</v>
      </c>
      <c r="D4043" s="8">
        <v>0</v>
      </c>
      <c r="E4043" s="8">
        <v>173128</v>
      </c>
      <c r="F4043" s="8">
        <v>0</v>
      </c>
      <c r="G4043" s="8">
        <v>0.04</v>
      </c>
      <c r="H4043" s="8">
        <v>2.3600000000000003E-2</v>
      </c>
      <c r="I4043" s="8" t="s">
        <v>6597</v>
      </c>
    </row>
    <row r="4044" spans="1:9">
      <c r="A4044" s="8">
        <v>173122</v>
      </c>
      <c r="B4044" s="8" t="s">
        <v>6696</v>
      </c>
      <c r="C4044" s="8" t="s">
        <v>4676</v>
      </c>
      <c r="D4044" s="8">
        <v>0</v>
      </c>
      <c r="E4044" s="8">
        <v>173122</v>
      </c>
      <c r="F4044" s="8">
        <v>0</v>
      </c>
      <c r="G4044" s="8">
        <v>0.04</v>
      </c>
      <c r="H4044" s="8">
        <v>2.24E-2</v>
      </c>
      <c r="I4044" s="8" t="s">
        <v>6597</v>
      </c>
    </row>
    <row r="4045" spans="1:9">
      <c r="A4045" s="8">
        <v>173120</v>
      </c>
      <c r="B4045" s="8" t="s">
        <v>6694</v>
      </c>
      <c r="C4045" s="8" t="s">
        <v>4676</v>
      </c>
      <c r="D4045" s="8">
        <v>0</v>
      </c>
      <c r="E4045" s="8">
        <v>173120</v>
      </c>
      <c r="F4045" s="8">
        <v>0</v>
      </c>
      <c r="G4045" s="8">
        <v>0.03</v>
      </c>
      <c r="H4045" s="8">
        <v>1.6300000000000002E-2</v>
      </c>
      <c r="I4045" s="8" t="s">
        <v>6597</v>
      </c>
    </row>
    <row r="4046" spans="1:9">
      <c r="A4046" s="8">
        <v>132110069</v>
      </c>
      <c r="B4046" s="8" t="s">
        <v>2941</v>
      </c>
      <c r="C4046" s="8" t="s">
        <v>4676</v>
      </c>
      <c r="D4046" s="8">
        <v>8001294018</v>
      </c>
      <c r="E4046" s="8">
        <v>132110069</v>
      </c>
      <c r="F4046" s="8">
        <v>0</v>
      </c>
      <c r="G4046" s="8">
        <v>0.06</v>
      </c>
      <c r="H4046" s="8">
        <v>0.17615</v>
      </c>
      <c r="I4046" s="8" t="s">
        <v>13893</v>
      </c>
    </row>
    <row r="4047" spans="1:9">
      <c r="A4047" s="8">
        <v>173121</v>
      </c>
      <c r="B4047" s="8" t="s">
        <v>6695</v>
      </c>
      <c r="C4047" s="8" t="s">
        <v>4676</v>
      </c>
      <c r="D4047" s="8">
        <v>0</v>
      </c>
      <c r="E4047" s="8">
        <v>173121</v>
      </c>
      <c r="F4047" s="8">
        <v>0</v>
      </c>
      <c r="G4047" s="8">
        <v>0.03</v>
      </c>
      <c r="H4047" s="8">
        <v>1.54E-2</v>
      </c>
      <c r="I4047" s="8" t="s">
        <v>6597</v>
      </c>
    </row>
    <row r="4048" spans="1:9">
      <c r="A4048" s="8" t="s">
        <v>1275</v>
      </c>
      <c r="B4048" s="8" t="s">
        <v>1276</v>
      </c>
      <c r="C4048" s="8" t="s">
        <v>6076</v>
      </c>
      <c r="D4048" s="8">
        <v>0</v>
      </c>
      <c r="E4048" s="8" t="s">
        <v>1275</v>
      </c>
      <c r="F4048" s="8">
        <v>0</v>
      </c>
      <c r="G4048" s="8">
        <v>0</v>
      </c>
      <c r="H4048" s="8">
        <v>0.22</v>
      </c>
      <c r="I4048" s="8" t="s">
        <v>6972</v>
      </c>
    </row>
    <row r="4049" spans="1:9">
      <c r="A4049" s="8" t="s">
        <v>11844</v>
      </c>
      <c r="B4049" s="8" t="s">
        <v>11845</v>
      </c>
      <c r="C4049" s="8" t="s">
        <v>4676</v>
      </c>
      <c r="D4049" s="8">
        <v>0</v>
      </c>
      <c r="E4049" s="8" t="s">
        <v>11844</v>
      </c>
      <c r="F4049" s="8">
        <v>0</v>
      </c>
      <c r="G4049" s="8">
        <v>7.0000000000000007E-2</v>
      </c>
      <c r="H4049" s="8">
        <v>0</v>
      </c>
      <c r="I4049" s="8">
        <v>0</v>
      </c>
    </row>
    <row r="4050" spans="1:9">
      <c r="A4050" s="8" t="s">
        <v>11842</v>
      </c>
      <c r="B4050" s="8" t="s">
        <v>11843</v>
      </c>
      <c r="C4050" s="8" t="s">
        <v>4676</v>
      </c>
      <c r="D4050" s="8">
        <v>0</v>
      </c>
      <c r="E4050" s="8" t="s">
        <v>11842</v>
      </c>
      <c r="F4050" s="8">
        <v>0</v>
      </c>
      <c r="G4050" s="8">
        <v>7.0000000000000007E-2</v>
      </c>
      <c r="H4050" s="8">
        <v>0</v>
      </c>
      <c r="I4050" s="8">
        <v>0</v>
      </c>
    </row>
    <row r="4051" spans="1:9">
      <c r="A4051" s="8">
        <v>173117</v>
      </c>
      <c r="B4051" s="8" t="s">
        <v>6692</v>
      </c>
      <c r="C4051" s="8" t="s">
        <v>4676</v>
      </c>
      <c r="D4051" s="8">
        <v>0</v>
      </c>
      <c r="E4051" s="8">
        <v>173117</v>
      </c>
      <c r="F4051" s="8">
        <v>0</v>
      </c>
      <c r="G4051" s="8">
        <v>0.03</v>
      </c>
      <c r="H4051" s="8">
        <v>1.41E-2</v>
      </c>
      <c r="I4051" s="8" t="s">
        <v>6597</v>
      </c>
    </row>
    <row r="4052" spans="1:9">
      <c r="A4052" s="8">
        <v>173115</v>
      </c>
      <c r="B4052" s="8" t="s">
        <v>6690</v>
      </c>
      <c r="C4052" s="8" t="s">
        <v>4676</v>
      </c>
      <c r="D4052" s="8">
        <v>0</v>
      </c>
      <c r="E4052" s="8">
        <v>173115</v>
      </c>
      <c r="F4052" s="8">
        <v>0</v>
      </c>
      <c r="G4052" s="8">
        <v>0.03</v>
      </c>
      <c r="H4052" s="8">
        <v>1.3800000000000002E-2</v>
      </c>
      <c r="I4052" s="8" t="s">
        <v>6597</v>
      </c>
    </row>
    <row r="4053" spans="1:9">
      <c r="A4053" s="8">
        <v>173114</v>
      </c>
      <c r="B4053" s="8" t="s">
        <v>6689</v>
      </c>
      <c r="C4053" s="8" t="s">
        <v>4676</v>
      </c>
      <c r="D4053" s="8">
        <v>0</v>
      </c>
      <c r="E4053" s="8">
        <v>173114</v>
      </c>
      <c r="F4053" s="8">
        <v>0</v>
      </c>
      <c r="G4053" s="8">
        <v>0.03</v>
      </c>
      <c r="H4053" s="8">
        <v>1.3800000000000002E-2</v>
      </c>
      <c r="I4053" s="8" t="s">
        <v>6597</v>
      </c>
    </row>
    <row r="4054" spans="1:9">
      <c r="A4054" s="8">
        <v>173112</v>
      </c>
      <c r="B4054" s="8" t="s">
        <v>6687</v>
      </c>
      <c r="C4054" s="8" t="s">
        <v>4676</v>
      </c>
      <c r="D4054" s="8">
        <v>0</v>
      </c>
      <c r="E4054" s="8">
        <v>173112</v>
      </c>
      <c r="F4054" s="8">
        <v>0</v>
      </c>
      <c r="G4054" s="8">
        <v>0.03</v>
      </c>
      <c r="H4054" s="8">
        <v>1.3800000000000002E-2</v>
      </c>
      <c r="I4054" s="8" t="s">
        <v>6597</v>
      </c>
    </row>
    <row r="4055" spans="1:9">
      <c r="A4055" s="8">
        <v>173113</v>
      </c>
      <c r="B4055" s="8" t="s">
        <v>6688</v>
      </c>
      <c r="C4055" s="8" t="s">
        <v>4676</v>
      </c>
      <c r="D4055" s="8">
        <v>0</v>
      </c>
      <c r="E4055" s="8">
        <v>173113</v>
      </c>
      <c r="F4055" s="8">
        <v>0</v>
      </c>
      <c r="G4055" s="8">
        <v>0.03</v>
      </c>
      <c r="H4055" s="8">
        <v>1.34E-2</v>
      </c>
      <c r="I4055" s="8" t="s">
        <v>6597</v>
      </c>
    </row>
    <row r="4056" spans="1:9">
      <c r="A4056" s="8">
        <v>200210003</v>
      </c>
      <c r="B4056" s="8" t="s">
        <v>4454</v>
      </c>
      <c r="C4056" s="8" t="s">
        <v>4676</v>
      </c>
      <c r="D4056" s="8">
        <v>0</v>
      </c>
      <c r="E4056" s="8">
        <v>200210003</v>
      </c>
      <c r="F4056" s="8">
        <v>0</v>
      </c>
      <c r="G4056" s="8">
        <v>0.11</v>
      </c>
      <c r="H4056" s="8">
        <v>6.2009999999999996E-2</v>
      </c>
      <c r="I4056" s="8" t="s">
        <v>2055</v>
      </c>
    </row>
    <row r="4057" spans="1:9">
      <c r="A4057" s="8">
        <v>200210001</v>
      </c>
      <c r="B4057" s="8" t="s">
        <v>4456</v>
      </c>
      <c r="C4057" s="8" t="s">
        <v>4676</v>
      </c>
      <c r="D4057" s="8">
        <v>0</v>
      </c>
      <c r="E4057" s="8">
        <v>200210001</v>
      </c>
      <c r="F4057" s="8">
        <v>0</v>
      </c>
      <c r="G4057" s="8">
        <v>0.11</v>
      </c>
      <c r="H4057" s="8">
        <v>0.17</v>
      </c>
      <c r="I4057" s="8" t="s">
        <v>2055</v>
      </c>
    </row>
    <row r="4058" spans="1:9">
      <c r="A4058" s="8">
        <v>173110</v>
      </c>
      <c r="B4058" s="8" t="s">
        <v>6685</v>
      </c>
      <c r="C4058" s="8" t="s">
        <v>4676</v>
      </c>
      <c r="D4058" s="8">
        <v>0</v>
      </c>
      <c r="E4058" s="8">
        <v>173110</v>
      </c>
      <c r="F4058" s="8">
        <v>0</v>
      </c>
      <c r="G4058" s="8">
        <v>0.03</v>
      </c>
      <c r="H4058" s="8">
        <v>1.9800000000000002E-2</v>
      </c>
      <c r="I4058" s="8" t="s">
        <v>6597</v>
      </c>
    </row>
    <row r="4059" spans="1:9">
      <c r="A4059" s="8">
        <v>173108</v>
      </c>
      <c r="B4059" s="8" t="s">
        <v>6682</v>
      </c>
      <c r="C4059" s="8" t="s">
        <v>4676</v>
      </c>
      <c r="D4059" s="8">
        <v>0</v>
      </c>
      <c r="E4059" s="8">
        <v>173108</v>
      </c>
      <c r="F4059" s="8">
        <v>0</v>
      </c>
      <c r="G4059" s="8">
        <v>0.03</v>
      </c>
      <c r="H4059" s="8">
        <v>2.0300000000000002E-2</v>
      </c>
      <c r="I4059" s="8" t="s">
        <v>6597</v>
      </c>
    </row>
    <row r="4060" spans="1:9">
      <c r="A4060" s="8">
        <v>132110068</v>
      </c>
      <c r="B4060" s="8" t="s">
        <v>2940</v>
      </c>
      <c r="C4060" s="8" t="s">
        <v>4676</v>
      </c>
      <c r="D4060" s="8">
        <v>8001293848</v>
      </c>
      <c r="E4060" s="8">
        <v>132110068</v>
      </c>
      <c r="F4060" s="8">
        <v>0</v>
      </c>
      <c r="G4060" s="8">
        <v>0.17</v>
      </c>
      <c r="H4060" s="8">
        <v>0.16</v>
      </c>
      <c r="I4060" s="8">
        <v>0</v>
      </c>
    </row>
    <row r="4061" spans="1:9">
      <c r="A4061" s="8">
        <v>200110002</v>
      </c>
      <c r="B4061" s="8" t="s">
        <v>3160</v>
      </c>
      <c r="C4061" s="8" t="s">
        <v>4676</v>
      </c>
      <c r="D4061" s="8">
        <v>0</v>
      </c>
      <c r="E4061" s="8">
        <v>200110002</v>
      </c>
      <c r="F4061" s="8">
        <v>0</v>
      </c>
      <c r="G4061" s="8">
        <v>7.0000000000000007E-2</v>
      </c>
      <c r="H4061" s="8">
        <v>0.04</v>
      </c>
      <c r="I4061" s="8" t="s">
        <v>2055</v>
      </c>
    </row>
    <row r="4062" spans="1:9">
      <c r="A4062" s="8">
        <v>200110003</v>
      </c>
      <c r="B4062" s="8" t="s">
        <v>3161</v>
      </c>
      <c r="C4062" s="8" t="s">
        <v>4676</v>
      </c>
      <c r="D4062" s="8">
        <v>0</v>
      </c>
      <c r="E4062" s="8">
        <v>200110003</v>
      </c>
      <c r="F4062" s="8">
        <v>0</v>
      </c>
      <c r="G4062" s="8">
        <v>7.0000000000000007E-2</v>
      </c>
      <c r="H4062" s="8">
        <v>0.04</v>
      </c>
      <c r="I4062" s="8">
        <v>0</v>
      </c>
    </row>
    <row r="4063" spans="1:9">
      <c r="A4063" s="8">
        <v>200210002</v>
      </c>
      <c r="B4063" s="8" t="s">
        <v>4455</v>
      </c>
      <c r="C4063" s="8" t="s">
        <v>4676</v>
      </c>
      <c r="D4063" s="8">
        <v>0</v>
      </c>
      <c r="E4063" s="8">
        <v>200210002</v>
      </c>
      <c r="F4063" s="8">
        <v>0</v>
      </c>
      <c r="G4063" s="8">
        <v>0.11</v>
      </c>
      <c r="H4063" s="8">
        <v>0.17</v>
      </c>
      <c r="I4063" s="8" t="s">
        <v>2055</v>
      </c>
    </row>
    <row r="4064" spans="1:9">
      <c r="A4064" s="8">
        <v>200110004</v>
      </c>
      <c r="B4064" s="8" t="s">
        <v>3162</v>
      </c>
      <c r="C4064" s="8" t="s">
        <v>4676</v>
      </c>
      <c r="D4064" s="8">
        <v>0</v>
      </c>
      <c r="E4064" s="8">
        <v>200110004</v>
      </c>
      <c r="F4064" s="8">
        <v>0</v>
      </c>
      <c r="G4064" s="8">
        <v>0.06</v>
      </c>
      <c r="H4064" s="8">
        <v>0.04</v>
      </c>
      <c r="I4064" s="8">
        <v>0</v>
      </c>
    </row>
    <row r="4065" spans="1:9">
      <c r="A4065" s="8">
        <v>132010361</v>
      </c>
      <c r="B4065" s="8" t="s">
        <v>3905</v>
      </c>
      <c r="C4065" s="8" t="s">
        <v>4676</v>
      </c>
      <c r="D4065" s="8">
        <v>9000713975</v>
      </c>
      <c r="E4065" s="8">
        <v>132010361</v>
      </c>
      <c r="F4065" s="8">
        <v>0</v>
      </c>
      <c r="G4065" s="8">
        <v>2.3199999999999998</v>
      </c>
      <c r="H4065" s="8">
        <v>3.8808000000000002</v>
      </c>
      <c r="I4065" s="8" t="s">
        <v>5699</v>
      </c>
    </row>
    <row r="4066" spans="1:9">
      <c r="A4066" s="8">
        <v>132010151</v>
      </c>
      <c r="B4066" s="8" t="s">
        <v>2766</v>
      </c>
      <c r="C4066" s="8" t="s">
        <v>4676</v>
      </c>
      <c r="D4066" s="8">
        <v>5090469717</v>
      </c>
      <c r="E4066" s="8">
        <v>132010151</v>
      </c>
      <c r="F4066" s="8">
        <v>0</v>
      </c>
      <c r="G4066" s="8">
        <v>0.1</v>
      </c>
      <c r="H4066" s="8">
        <v>3.7829999999999996E-2</v>
      </c>
      <c r="I4066" s="8" t="s">
        <v>4732</v>
      </c>
    </row>
    <row r="4067" spans="1:9">
      <c r="A4067" s="8">
        <v>173111</v>
      </c>
      <c r="B4067" s="8" t="s">
        <v>6686</v>
      </c>
      <c r="C4067" s="8" t="s">
        <v>4676</v>
      </c>
      <c r="D4067" s="8">
        <v>0</v>
      </c>
      <c r="E4067" s="8">
        <v>173111</v>
      </c>
      <c r="F4067" s="8">
        <v>0</v>
      </c>
      <c r="G4067" s="8">
        <v>0.03</v>
      </c>
      <c r="H4067" s="8">
        <v>1.3800000000000002E-2</v>
      </c>
      <c r="I4067" s="8" t="s">
        <v>6597</v>
      </c>
    </row>
    <row r="4068" spans="1:9">
      <c r="A4068" s="8">
        <v>132010360</v>
      </c>
      <c r="B4068" s="8" t="s">
        <v>3904</v>
      </c>
      <c r="C4068" s="8" t="s">
        <v>5144</v>
      </c>
      <c r="D4068" s="8">
        <v>0</v>
      </c>
      <c r="E4068" s="8">
        <v>132010360</v>
      </c>
      <c r="F4068" s="8">
        <v>0</v>
      </c>
      <c r="G4068" s="8">
        <v>0.67</v>
      </c>
      <c r="H4068" s="8">
        <v>0.65879999999999994</v>
      </c>
      <c r="I4068" s="8" t="s">
        <v>5699</v>
      </c>
    </row>
    <row r="4069" spans="1:9">
      <c r="A4069" s="8">
        <v>132010359</v>
      </c>
      <c r="B4069" s="8" t="s">
        <v>3903</v>
      </c>
      <c r="C4069" s="8" t="s">
        <v>5144</v>
      </c>
      <c r="D4069" s="8">
        <v>0</v>
      </c>
      <c r="E4069" s="8">
        <v>132010359</v>
      </c>
      <c r="F4069" s="8">
        <v>0</v>
      </c>
      <c r="G4069" s="8">
        <v>0.72</v>
      </c>
      <c r="H4069" s="8">
        <v>1.8282</v>
      </c>
      <c r="I4069" s="8" t="s">
        <v>5699</v>
      </c>
    </row>
    <row r="4070" spans="1:9">
      <c r="A4070" s="8">
        <v>132010358</v>
      </c>
      <c r="B4070" s="8" t="s">
        <v>3902</v>
      </c>
      <c r="C4070" s="8" t="s">
        <v>5144</v>
      </c>
      <c r="D4070" s="8">
        <v>0</v>
      </c>
      <c r="E4070" s="8">
        <v>132010358</v>
      </c>
      <c r="F4070" s="8">
        <v>0</v>
      </c>
      <c r="G4070" s="8">
        <v>0.71</v>
      </c>
      <c r="H4070" s="8">
        <v>1.6247</v>
      </c>
      <c r="I4070" s="8" t="s">
        <v>5699</v>
      </c>
    </row>
    <row r="4071" spans="1:9">
      <c r="A4071" s="8">
        <v>132110665</v>
      </c>
      <c r="B4071" s="8" t="s">
        <v>3009</v>
      </c>
      <c r="C4071" s="8" t="s">
        <v>4676</v>
      </c>
      <c r="D4071" s="8">
        <v>8001298695</v>
      </c>
      <c r="E4071" s="8">
        <v>132110665</v>
      </c>
      <c r="F4071" s="8">
        <v>0</v>
      </c>
      <c r="G4071" s="8">
        <v>2.2999999999999998</v>
      </c>
      <c r="H4071" s="8">
        <v>0.01</v>
      </c>
      <c r="I4071" s="8" t="s">
        <v>6090</v>
      </c>
    </row>
    <row r="4072" spans="1:9">
      <c r="A4072" s="8">
        <v>200110001</v>
      </c>
      <c r="B4072" s="8" t="s">
        <v>3159</v>
      </c>
      <c r="C4072" s="8" t="s">
        <v>4676</v>
      </c>
      <c r="D4072" s="8">
        <v>0</v>
      </c>
      <c r="E4072" s="8">
        <v>200110001</v>
      </c>
      <c r="F4072" s="8">
        <v>0</v>
      </c>
      <c r="G4072" s="8">
        <v>7.0000000000000007E-2</v>
      </c>
      <c r="H4072" s="8">
        <v>0.04</v>
      </c>
      <c r="I4072" s="8">
        <v>0</v>
      </c>
    </row>
    <row r="4073" spans="1:9">
      <c r="A4073" s="8">
        <v>130111010</v>
      </c>
      <c r="B4073" s="8" t="s">
        <v>2629</v>
      </c>
      <c r="C4073" s="8" t="s">
        <v>4676</v>
      </c>
      <c r="D4073" s="8">
        <v>0</v>
      </c>
      <c r="E4073" s="8">
        <v>130111010</v>
      </c>
      <c r="F4073" s="8">
        <v>0</v>
      </c>
      <c r="G4073" s="8">
        <v>0.01</v>
      </c>
      <c r="H4073" s="8">
        <v>9.5500000000000012E-3</v>
      </c>
      <c r="I4073" s="8" t="s">
        <v>2604</v>
      </c>
    </row>
    <row r="4074" spans="1:9">
      <c r="A4074" s="8" t="s">
        <v>11846</v>
      </c>
      <c r="B4074" s="8" t="s">
        <v>11847</v>
      </c>
      <c r="C4074" s="8" t="s">
        <v>4676</v>
      </c>
      <c r="D4074" s="8">
        <v>0</v>
      </c>
      <c r="E4074" s="8" t="s">
        <v>11846</v>
      </c>
      <c r="F4074" s="8">
        <v>0</v>
      </c>
      <c r="G4074" s="8">
        <v>7.0000000000000007E-2</v>
      </c>
      <c r="H4074" s="8">
        <v>0</v>
      </c>
      <c r="I4074" s="8">
        <v>0</v>
      </c>
    </row>
    <row r="4075" spans="1:9">
      <c r="A4075" s="8">
        <v>112805</v>
      </c>
      <c r="B4075" s="8" t="s">
        <v>4990</v>
      </c>
      <c r="C4075" s="8" t="s">
        <v>4676</v>
      </c>
      <c r="D4075" s="8">
        <v>0</v>
      </c>
      <c r="E4075" s="8">
        <v>112805</v>
      </c>
      <c r="F4075" s="8">
        <v>0</v>
      </c>
      <c r="G4075" s="8">
        <v>1.23</v>
      </c>
      <c r="H4075" s="8">
        <v>1.81</v>
      </c>
      <c r="I4075" s="8" t="s">
        <v>4795</v>
      </c>
    </row>
    <row r="4076" spans="1:9">
      <c r="A4076" s="8">
        <v>173116</v>
      </c>
      <c r="B4076" s="8" t="s">
        <v>6691</v>
      </c>
      <c r="C4076" s="8" t="s">
        <v>4676</v>
      </c>
      <c r="D4076" s="8">
        <v>0</v>
      </c>
      <c r="E4076" s="8">
        <v>173116</v>
      </c>
      <c r="F4076" s="8">
        <v>0</v>
      </c>
      <c r="G4076" s="8">
        <v>0.03</v>
      </c>
      <c r="H4076" s="8">
        <v>1.4500000000000001E-2</v>
      </c>
      <c r="I4076" s="8" t="s">
        <v>6597</v>
      </c>
    </row>
    <row r="4077" spans="1:9">
      <c r="A4077" s="8">
        <v>132010273</v>
      </c>
      <c r="B4077" s="8" t="s">
        <v>5951</v>
      </c>
      <c r="C4077" s="8" t="s">
        <v>5144</v>
      </c>
      <c r="D4077" s="8">
        <v>0</v>
      </c>
      <c r="E4077" s="8">
        <v>132010273</v>
      </c>
      <c r="F4077" s="8">
        <v>0</v>
      </c>
      <c r="G4077" s="8">
        <v>0.71</v>
      </c>
      <c r="H4077" s="8">
        <v>0.65879999999999994</v>
      </c>
      <c r="I4077" s="8" t="s">
        <v>4732</v>
      </c>
    </row>
    <row r="4078" spans="1:9">
      <c r="A4078" s="8" t="s">
        <v>13577</v>
      </c>
      <c r="B4078" s="8" t="s">
        <v>13578</v>
      </c>
      <c r="C4078" s="8" t="s">
        <v>4676</v>
      </c>
      <c r="D4078" s="8">
        <v>0</v>
      </c>
      <c r="E4078" s="8" t="s">
        <v>13577</v>
      </c>
      <c r="F4078" s="8">
        <v>0</v>
      </c>
      <c r="G4078" s="8">
        <v>1.61</v>
      </c>
      <c r="H4078" s="8">
        <v>5.0000000000000001E-3</v>
      </c>
      <c r="I4078" s="8" t="s">
        <v>7225</v>
      </c>
    </row>
    <row r="4079" spans="1:9">
      <c r="A4079" s="8">
        <v>173109</v>
      </c>
      <c r="B4079" s="8" t="s">
        <v>6683</v>
      </c>
      <c r="C4079" s="8" t="s">
        <v>4676</v>
      </c>
      <c r="D4079" s="8">
        <v>0</v>
      </c>
      <c r="E4079" s="8">
        <v>173109</v>
      </c>
      <c r="F4079" s="8">
        <v>0</v>
      </c>
      <c r="G4079" s="8">
        <v>0.03</v>
      </c>
      <c r="H4079" s="8">
        <v>2.06E-2</v>
      </c>
      <c r="I4079" s="8" t="s">
        <v>6597</v>
      </c>
    </row>
    <row r="4080" spans="1:9">
      <c r="A4080" s="8">
        <v>151000060</v>
      </c>
      <c r="B4080" s="8" t="s">
        <v>4020</v>
      </c>
      <c r="C4080" s="8" t="s">
        <v>4676</v>
      </c>
      <c r="D4080" s="8" t="s">
        <v>6409</v>
      </c>
      <c r="E4080" s="8">
        <v>151000060</v>
      </c>
      <c r="F4080" s="8">
        <v>0</v>
      </c>
      <c r="G4080" s="8">
        <v>0.16</v>
      </c>
      <c r="H4080" s="8">
        <v>0.16169999999999998</v>
      </c>
      <c r="I4080" s="8" t="s">
        <v>6406</v>
      </c>
    </row>
    <row r="4081" spans="1:9">
      <c r="A4081" s="8">
        <v>151000059</v>
      </c>
      <c r="B4081" s="8" t="s">
        <v>4019</v>
      </c>
      <c r="C4081" s="8" t="s">
        <v>4676</v>
      </c>
      <c r="D4081" s="8" t="s">
        <v>6408</v>
      </c>
      <c r="E4081" s="8">
        <v>151000059</v>
      </c>
      <c r="F4081" s="8">
        <v>0</v>
      </c>
      <c r="G4081" s="8">
        <v>0.16</v>
      </c>
      <c r="H4081" s="8">
        <v>0.16169999999999998</v>
      </c>
      <c r="I4081" s="8" t="s">
        <v>6406</v>
      </c>
    </row>
    <row r="4082" spans="1:9">
      <c r="A4082" s="8">
        <v>172250</v>
      </c>
      <c r="B4082" s="8" t="s">
        <v>6671</v>
      </c>
      <c r="C4082" s="8" t="s">
        <v>4676</v>
      </c>
      <c r="D4082" s="8">
        <v>0</v>
      </c>
      <c r="E4082" s="8">
        <v>172250</v>
      </c>
      <c r="F4082" s="8">
        <v>0</v>
      </c>
      <c r="G4082" s="8">
        <v>0</v>
      </c>
      <c r="H4082" s="8">
        <v>0.1394</v>
      </c>
      <c r="I4082" s="8" t="s">
        <v>6597</v>
      </c>
    </row>
    <row r="4083" spans="1:9">
      <c r="A4083" s="8">
        <v>120000063</v>
      </c>
      <c r="B4083" s="8" t="s">
        <v>4285</v>
      </c>
      <c r="C4083" s="8" t="s">
        <v>4676</v>
      </c>
      <c r="D4083" s="8">
        <v>0</v>
      </c>
      <c r="E4083" s="8">
        <v>120000063</v>
      </c>
      <c r="F4083" s="8">
        <v>0</v>
      </c>
      <c r="G4083" s="8">
        <v>0.17</v>
      </c>
      <c r="H4083" s="8">
        <v>0.36284</v>
      </c>
      <c r="I4083" s="8" t="s">
        <v>4740</v>
      </c>
    </row>
    <row r="4084" spans="1:9">
      <c r="A4084" s="8" t="s">
        <v>11848</v>
      </c>
      <c r="B4084" s="8" t="s">
        <v>11849</v>
      </c>
      <c r="C4084" s="8" t="s">
        <v>4676</v>
      </c>
      <c r="D4084" s="8">
        <v>0</v>
      </c>
      <c r="E4084" s="8" t="s">
        <v>11848</v>
      </c>
      <c r="F4084" s="8">
        <v>0</v>
      </c>
      <c r="G4084" s="8">
        <v>7.0000000000000007E-2</v>
      </c>
      <c r="H4084" s="8">
        <v>0.04</v>
      </c>
      <c r="I4084" s="8">
        <v>0</v>
      </c>
    </row>
    <row r="4085" spans="1:9">
      <c r="A4085" s="8">
        <v>126000110</v>
      </c>
      <c r="B4085" s="8" t="s">
        <v>2508</v>
      </c>
      <c r="C4085" s="8" t="s">
        <v>4676</v>
      </c>
      <c r="D4085" s="8">
        <v>426508</v>
      </c>
      <c r="E4085" s="8">
        <v>126000110</v>
      </c>
      <c r="F4085" s="8">
        <v>0</v>
      </c>
      <c r="G4085" s="8">
        <v>1.29</v>
      </c>
      <c r="H4085" s="8">
        <v>0.48176999999999998</v>
      </c>
      <c r="I4085" s="8" t="s">
        <v>2055</v>
      </c>
    </row>
    <row r="4086" spans="1:9">
      <c r="A4086" s="8">
        <v>126010013</v>
      </c>
      <c r="B4086" s="8" t="s">
        <v>2516</v>
      </c>
      <c r="C4086" s="8" t="s">
        <v>4676</v>
      </c>
      <c r="D4086" s="8">
        <v>0</v>
      </c>
      <c r="E4086" s="8">
        <v>126010013</v>
      </c>
      <c r="F4086" s="8">
        <v>0</v>
      </c>
      <c r="G4086" s="8">
        <v>0.14000000000000001</v>
      </c>
      <c r="H4086" s="8">
        <v>0.13608000000000001</v>
      </c>
      <c r="I4086" s="8">
        <v>0</v>
      </c>
    </row>
    <row r="4087" spans="1:9">
      <c r="A4087" s="8" t="s">
        <v>11854</v>
      </c>
      <c r="B4087" s="8" t="s">
        <v>11855</v>
      </c>
      <c r="C4087" s="8" t="s">
        <v>4676</v>
      </c>
      <c r="D4087" s="8">
        <v>0</v>
      </c>
      <c r="E4087" s="8" t="s">
        <v>11854</v>
      </c>
      <c r="F4087" s="8">
        <v>0</v>
      </c>
      <c r="G4087" s="8">
        <v>7.0000000000000007E-2</v>
      </c>
      <c r="H4087" s="8">
        <v>0.04</v>
      </c>
      <c r="I4087" s="8">
        <v>0</v>
      </c>
    </row>
    <row r="4088" spans="1:9">
      <c r="A4088" s="8" t="s">
        <v>11852</v>
      </c>
      <c r="B4088" s="8" t="s">
        <v>11853</v>
      </c>
      <c r="C4088" s="8" t="s">
        <v>4676</v>
      </c>
      <c r="D4088" s="8">
        <v>0</v>
      </c>
      <c r="E4088" s="8" t="s">
        <v>11852</v>
      </c>
      <c r="F4088" s="8">
        <v>0</v>
      </c>
      <c r="G4088" s="8">
        <v>7.0000000000000007E-2</v>
      </c>
      <c r="H4088" s="8">
        <v>0.04</v>
      </c>
      <c r="I4088" s="8">
        <v>0</v>
      </c>
    </row>
    <row r="4089" spans="1:9">
      <c r="A4089" s="8">
        <v>132010479</v>
      </c>
      <c r="B4089" s="8" t="s">
        <v>2830</v>
      </c>
      <c r="C4089" s="8" t="s">
        <v>4676</v>
      </c>
      <c r="D4089" s="8">
        <v>8001049476</v>
      </c>
      <c r="E4089" s="8">
        <v>132010479</v>
      </c>
      <c r="F4089" s="8">
        <v>0</v>
      </c>
      <c r="G4089" s="8">
        <v>1.21</v>
      </c>
      <c r="H4089" s="8">
        <v>0.76045000000000007</v>
      </c>
      <c r="I4089" s="8">
        <v>0</v>
      </c>
    </row>
    <row r="4090" spans="1:9">
      <c r="A4090" s="8">
        <v>132110678</v>
      </c>
      <c r="B4090" s="8" t="s">
        <v>3010</v>
      </c>
      <c r="C4090" s="8" t="s">
        <v>4676</v>
      </c>
      <c r="D4090" s="8">
        <v>0</v>
      </c>
      <c r="E4090" s="8">
        <v>132110678</v>
      </c>
      <c r="F4090" s="8">
        <v>0</v>
      </c>
      <c r="G4090" s="8">
        <v>0.92</v>
      </c>
      <c r="H4090" s="8">
        <v>12.307870000000001</v>
      </c>
      <c r="I4090" s="8" t="s">
        <v>6062</v>
      </c>
    </row>
    <row r="4091" spans="1:9">
      <c r="A4091" s="8" t="s">
        <v>11320</v>
      </c>
      <c r="B4091" s="8" t="s">
        <v>11321</v>
      </c>
      <c r="C4091" s="8" t="s">
        <v>4676</v>
      </c>
      <c r="D4091" s="8">
        <v>0</v>
      </c>
      <c r="E4091" s="8" t="s">
        <v>11320</v>
      </c>
      <c r="F4091" s="8">
        <v>0</v>
      </c>
      <c r="G4091" s="8">
        <v>7.0000000000000007E-2</v>
      </c>
      <c r="H4091" s="8">
        <v>0.2</v>
      </c>
      <c r="I4091" s="8">
        <v>0</v>
      </c>
    </row>
    <row r="4092" spans="1:9">
      <c r="A4092" s="8" t="s">
        <v>11318</v>
      </c>
      <c r="B4092" s="8" t="s">
        <v>11319</v>
      </c>
      <c r="C4092" s="8" t="s">
        <v>4676</v>
      </c>
      <c r="D4092" s="8">
        <v>0</v>
      </c>
      <c r="E4092" s="8" t="s">
        <v>11318</v>
      </c>
      <c r="F4092" s="8">
        <v>0</v>
      </c>
      <c r="G4092" s="8">
        <v>7.0000000000000007E-2</v>
      </c>
      <c r="H4092" s="8">
        <v>0.2</v>
      </c>
      <c r="I4092" s="8">
        <v>0</v>
      </c>
    </row>
    <row r="4093" spans="1:9" ht="28.5">
      <c r="A4093" s="8" t="s">
        <v>11316</v>
      </c>
      <c r="B4093" s="35" t="s">
        <v>11317</v>
      </c>
      <c r="C4093" s="8" t="s">
        <v>4676</v>
      </c>
      <c r="D4093" s="8">
        <v>0</v>
      </c>
      <c r="E4093" s="8" t="s">
        <v>11316</v>
      </c>
      <c r="F4093" s="8">
        <v>0</v>
      </c>
      <c r="G4093" s="8">
        <v>7.0000000000000007E-2</v>
      </c>
      <c r="H4093" s="8">
        <v>0.17150000000000001</v>
      </c>
      <c r="I4093" s="8">
        <v>0</v>
      </c>
    </row>
    <row r="4094" spans="1:9">
      <c r="A4094" s="8">
        <v>132000047</v>
      </c>
      <c r="B4094" s="35" t="s">
        <v>2633</v>
      </c>
      <c r="C4094" s="8" t="s">
        <v>4676</v>
      </c>
      <c r="D4094" s="8">
        <v>5090468289</v>
      </c>
      <c r="E4094" s="8">
        <v>132000047</v>
      </c>
      <c r="F4094" s="8">
        <v>0</v>
      </c>
      <c r="G4094" s="8">
        <v>0.56000000000000005</v>
      </c>
      <c r="H4094" s="8">
        <v>0.29257</v>
      </c>
      <c r="I4094" s="8" t="s">
        <v>4732</v>
      </c>
    </row>
    <row r="4095" spans="1:9">
      <c r="A4095" s="8" t="s">
        <v>11897</v>
      </c>
      <c r="B4095" s="35" t="s">
        <v>11898</v>
      </c>
      <c r="C4095" s="8" t="s">
        <v>4676</v>
      </c>
      <c r="D4095" s="8">
        <v>0</v>
      </c>
      <c r="E4095" s="8" t="s">
        <v>11897</v>
      </c>
      <c r="F4095" s="8">
        <v>0</v>
      </c>
      <c r="G4095" s="8">
        <v>0.06</v>
      </c>
      <c r="H4095" s="8">
        <v>3.6400000000000002E-2</v>
      </c>
      <c r="I4095" s="8">
        <v>0</v>
      </c>
    </row>
    <row r="4096" spans="1:9">
      <c r="A4096" s="8" t="s">
        <v>11895</v>
      </c>
      <c r="B4096" s="8" t="s">
        <v>11896</v>
      </c>
      <c r="C4096" s="8" t="s">
        <v>4676</v>
      </c>
      <c r="D4096" s="8">
        <v>0</v>
      </c>
      <c r="E4096" s="8" t="s">
        <v>11895</v>
      </c>
      <c r="F4096" s="8">
        <v>0</v>
      </c>
      <c r="G4096" s="8">
        <v>0.05</v>
      </c>
      <c r="H4096" s="8">
        <v>3.6400000000000002E-2</v>
      </c>
      <c r="I4096" s="8">
        <v>0</v>
      </c>
    </row>
    <row r="4097" spans="1:9">
      <c r="A4097" s="8">
        <v>172150</v>
      </c>
      <c r="B4097" s="35" t="s">
        <v>6670</v>
      </c>
      <c r="C4097" s="8" t="s">
        <v>4676</v>
      </c>
      <c r="D4097" s="8">
        <v>0</v>
      </c>
      <c r="E4097" s="8">
        <v>172150</v>
      </c>
      <c r="F4097" s="8">
        <v>0</v>
      </c>
      <c r="G4097" s="8">
        <v>0</v>
      </c>
      <c r="H4097" s="8">
        <v>0</v>
      </c>
      <c r="I4097" s="8" t="s">
        <v>6597</v>
      </c>
    </row>
    <row r="4098" spans="1:9" ht="28.5">
      <c r="A4098" s="8">
        <v>126010020</v>
      </c>
      <c r="B4098" s="35" t="s">
        <v>2519</v>
      </c>
      <c r="C4098" s="8" t="s">
        <v>4676</v>
      </c>
      <c r="D4098" s="8">
        <v>0</v>
      </c>
      <c r="E4098" s="8">
        <v>126010020</v>
      </c>
      <c r="F4098" s="8">
        <v>0</v>
      </c>
      <c r="G4098" s="8">
        <v>0.06</v>
      </c>
      <c r="H4098" s="8">
        <v>3.567E-2</v>
      </c>
      <c r="I4098" s="8" t="s">
        <v>2055</v>
      </c>
    </row>
    <row r="4099" spans="1:9">
      <c r="A4099" s="8" t="s">
        <v>11899</v>
      </c>
      <c r="B4099" s="35" t="s">
        <v>11900</v>
      </c>
      <c r="C4099" s="8" t="s">
        <v>4676</v>
      </c>
      <c r="D4099" s="8">
        <v>0</v>
      </c>
      <c r="E4099" s="8" t="s">
        <v>11899</v>
      </c>
      <c r="F4099" s="8">
        <v>0</v>
      </c>
      <c r="G4099" s="8">
        <v>0.06</v>
      </c>
      <c r="H4099" s="8">
        <v>3.6400000000000002E-2</v>
      </c>
      <c r="I4099" s="8">
        <v>0</v>
      </c>
    </row>
    <row r="4100" spans="1:9" ht="28.5">
      <c r="A4100" s="8">
        <v>126010025</v>
      </c>
      <c r="B4100" s="35" t="s">
        <v>2523</v>
      </c>
      <c r="C4100" s="8" t="s">
        <v>4676</v>
      </c>
      <c r="D4100" s="8">
        <v>0</v>
      </c>
      <c r="E4100" s="8">
        <v>126010025</v>
      </c>
      <c r="F4100" s="8">
        <v>0</v>
      </c>
      <c r="G4100" s="8">
        <v>0.06</v>
      </c>
      <c r="H4100" s="8">
        <v>0.06</v>
      </c>
      <c r="I4100" s="8">
        <v>0</v>
      </c>
    </row>
    <row r="4101" spans="1:9">
      <c r="A4101" s="8" t="s">
        <v>11903</v>
      </c>
      <c r="B4101" s="35" t="s">
        <v>11904</v>
      </c>
      <c r="C4101" s="8" t="s">
        <v>4676</v>
      </c>
      <c r="D4101" s="8">
        <v>0</v>
      </c>
      <c r="E4101" s="8" t="s">
        <v>11903</v>
      </c>
      <c r="F4101" s="8">
        <v>0</v>
      </c>
      <c r="G4101" s="8">
        <v>0.05</v>
      </c>
      <c r="H4101" s="8">
        <v>3.6400000000000002E-2</v>
      </c>
      <c r="I4101" s="8">
        <v>0</v>
      </c>
    </row>
    <row r="4102" spans="1:9">
      <c r="A4102" s="8">
        <v>132010069</v>
      </c>
      <c r="B4102" s="35" t="s">
        <v>5828</v>
      </c>
      <c r="C4102" s="8" t="s">
        <v>4676</v>
      </c>
      <c r="D4102" s="8">
        <v>5090474810</v>
      </c>
      <c r="E4102" s="8">
        <v>132010069</v>
      </c>
      <c r="F4102" s="8">
        <v>0</v>
      </c>
      <c r="G4102" s="8">
        <v>0</v>
      </c>
      <c r="H4102" s="8">
        <v>0</v>
      </c>
      <c r="I4102" s="8" t="s">
        <v>4732</v>
      </c>
    </row>
    <row r="4103" spans="1:9">
      <c r="A4103" s="8">
        <v>172050</v>
      </c>
      <c r="B4103" s="8" t="s">
        <v>6661</v>
      </c>
      <c r="C4103" s="8" t="s">
        <v>4676</v>
      </c>
      <c r="D4103" s="8">
        <v>0</v>
      </c>
      <c r="E4103" s="8">
        <v>172050</v>
      </c>
      <c r="F4103" s="8">
        <v>0</v>
      </c>
      <c r="G4103" s="8">
        <v>0</v>
      </c>
      <c r="H4103" s="8">
        <v>0</v>
      </c>
      <c r="I4103" s="8" t="s">
        <v>6597</v>
      </c>
    </row>
    <row r="4104" spans="1:9">
      <c r="A4104" s="8">
        <v>132110682</v>
      </c>
      <c r="B4104" s="8" t="s">
        <v>13837</v>
      </c>
      <c r="C4104" s="8" t="s">
        <v>4676</v>
      </c>
      <c r="D4104" s="8">
        <v>0</v>
      </c>
      <c r="E4104" s="8">
        <v>132110682</v>
      </c>
      <c r="F4104" s="8">
        <v>0</v>
      </c>
      <c r="G4104" s="8">
        <v>0.4</v>
      </c>
      <c r="H4104" s="8">
        <v>5.0000000000000001E-3</v>
      </c>
      <c r="I4104" s="8">
        <v>0</v>
      </c>
    </row>
    <row r="4105" spans="1:9">
      <c r="A4105" s="8">
        <v>171250</v>
      </c>
      <c r="B4105" s="8" t="s">
        <v>6655</v>
      </c>
      <c r="C4105" s="8" t="s">
        <v>4676</v>
      </c>
      <c r="D4105" s="8">
        <v>0</v>
      </c>
      <c r="E4105" s="8">
        <v>171250</v>
      </c>
      <c r="F4105" s="8">
        <v>0</v>
      </c>
      <c r="G4105" s="8">
        <v>0.14000000000000001</v>
      </c>
      <c r="H4105" s="8">
        <v>0.15340000000000001</v>
      </c>
      <c r="I4105" s="8" t="s">
        <v>6597</v>
      </c>
    </row>
    <row r="4106" spans="1:9">
      <c r="A4106" s="8">
        <v>132010153</v>
      </c>
      <c r="B4106" s="8" t="s">
        <v>3836</v>
      </c>
      <c r="C4106" s="8" t="s">
        <v>4676</v>
      </c>
      <c r="D4106" s="8">
        <v>5090476248</v>
      </c>
      <c r="E4106" s="8">
        <v>132010153</v>
      </c>
      <c r="F4106" s="8">
        <v>0</v>
      </c>
      <c r="G4106" s="8">
        <v>13.06</v>
      </c>
      <c r="H4106" s="8">
        <v>8.3012900000000016</v>
      </c>
      <c r="I4106" s="8" t="s">
        <v>4732</v>
      </c>
    </row>
    <row r="4107" spans="1:9">
      <c r="A4107" s="8">
        <v>171240</v>
      </c>
      <c r="B4107" s="8" t="s">
        <v>6654</v>
      </c>
      <c r="C4107" s="8" t="s">
        <v>4676</v>
      </c>
      <c r="D4107" s="8">
        <v>0</v>
      </c>
      <c r="E4107" s="8">
        <v>171240</v>
      </c>
      <c r="F4107" s="8">
        <v>0</v>
      </c>
      <c r="G4107" s="8">
        <v>0.23</v>
      </c>
      <c r="H4107" s="8">
        <v>0.13340000000000002</v>
      </c>
      <c r="I4107" s="8" t="s">
        <v>6597</v>
      </c>
    </row>
    <row r="4108" spans="1:9">
      <c r="A4108" s="8">
        <v>173209</v>
      </c>
      <c r="B4108" s="35" t="s">
        <v>6711</v>
      </c>
      <c r="C4108" s="8" t="s">
        <v>4676</v>
      </c>
      <c r="D4108" s="8">
        <v>0</v>
      </c>
      <c r="E4108" s="8">
        <v>173209</v>
      </c>
      <c r="F4108" s="8">
        <v>0</v>
      </c>
      <c r="G4108" s="8">
        <v>0.09</v>
      </c>
      <c r="H4108" s="8">
        <v>0.04</v>
      </c>
      <c r="I4108" s="8" t="s">
        <v>6597</v>
      </c>
    </row>
    <row r="4109" spans="1:9">
      <c r="A4109" s="8">
        <v>171235</v>
      </c>
      <c r="B4109" s="35" t="s">
        <v>6653</v>
      </c>
      <c r="C4109" s="8" t="s">
        <v>4676</v>
      </c>
      <c r="D4109" s="8">
        <v>0</v>
      </c>
      <c r="E4109" s="8">
        <v>171235</v>
      </c>
      <c r="F4109" s="8">
        <v>0</v>
      </c>
      <c r="G4109" s="8">
        <v>0.23</v>
      </c>
      <c r="H4109" s="8">
        <v>0.1183</v>
      </c>
      <c r="I4109" s="8" t="s">
        <v>6597</v>
      </c>
    </row>
    <row r="4110" spans="1:9" ht="28.5">
      <c r="A4110" s="8">
        <v>132310685</v>
      </c>
      <c r="B4110" s="35" t="s">
        <v>13840</v>
      </c>
      <c r="C4110" s="8" t="s">
        <v>4676</v>
      </c>
      <c r="D4110" s="8">
        <v>0</v>
      </c>
      <c r="E4110" s="8">
        <v>132310685</v>
      </c>
      <c r="F4110" s="8">
        <v>0</v>
      </c>
      <c r="G4110" s="8">
        <v>0.74</v>
      </c>
      <c r="H4110" s="8">
        <v>5.0000000000000001E-3</v>
      </c>
      <c r="I4110" s="8">
        <v>0</v>
      </c>
    </row>
    <row r="4111" spans="1:9">
      <c r="A4111" s="8">
        <v>171232</v>
      </c>
      <c r="B4111" s="35" t="s">
        <v>6652</v>
      </c>
      <c r="C4111" s="8" t="s">
        <v>4676</v>
      </c>
      <c r="D4111" s="8">
        <v>0</v>
      </c>
      <c r="E4111" s="8">
        <v>171232</v>
      </c>
      <c r="F4111" s="8">
        <v>0</v>
      </c>
      <c r="G4111" s="8">
        <v>0.15</v>
      </c>
      <c r="H4111" s="8">
        <v>0.1138</v>
      </c>
      <c r="I4111" s="8" t="s">
        <v>6597</v>
      </c>
    </row>
    <row r="4112" spans="1:9">
      <c r="A4112" s="8">
        <v>126110025</v>
      </c>
      <c r="B4112" s="8" t="s">
        <v>2595</v>
      </c>
      <c r="C4112" s="8" t="s">
        <v>4676</v>
      </c>
      <c r="D4112" s="8">
        <v>0</v>
      </c>
      <c r="E4112" s="8">
        <v>126110025</v>
      </c>
      <c r="F4112" s="8">
        <v>0</v>
      </c>
      <c r="G4112" s="8">
        <v>0.06</v>
      </c>
      <c r="H4112" s="8">
        <v>7.2499999999999995E-2</v>
      </c>
      <c r="I4112" s="8" t="s">
        <v>5130</v>
      </c>
    </row>
    <row r="4113" spans="1:9">
      <c r="A4113" s="8">
        <v>171228</v>
      </c>
      <c r="B4113" s="8" t="s">
        <v>6651</v>
      </c>
      <c r="C4113" s="8" t="s">
        <v>4676</v>
      </c>
      <c r="D4113" s="8">
        <v>0</v>
      </c>
      <c r="E4113" s="8">
        <v>171228</v>
      </c>
      <c r="F4113" s="8">
        <v>0</v>
      </c>
      <c r="G4113" s="8">
        <v>0.11</v>
      </c>
      <c r="H4113" s="8">
        <v>7.5700000000000003E-2</v>
      </c>
      <c r="I4113" s="8" t="s">
        <v>6597</v>
      </c>
    </row>
    <row r="4114" spans="1:9">
      <c r="A4114" s="8">
        <v>171225</v>
      </c>
      <c r="B4114" s="35" t="s">
        <v>6650</v>
      </c>
      <c r="C4114" s="8" t="s">
        <v>4676</v>
      </c>
      <c r="D4114" s="8">
        <v>0</v>
      </c>
      <c r="E4114" s="8">
        <v>171225</v>
      </c>
      <c r="F4114" s="8">
        <v>0</v>
      </c>
      <c r="G4114" s="8">
        <v>0.11</v>
      </c>
      <c r="H4114" s="8">
        <v>7.3599999999999999E-2</v>
      </c>
      <c r="I4114" s="8" t="s">
        <v>6597</v>
      </c>
    </row>
    <row r="4115" spans="1:9">
      <c r="A4115" s="8">
        <v>171222</v>
      </c>
      <c r="B4115" s="35" t="s">
        <v>6649</v>
      </c>
      <c r="C4115" s="8" t="s">
        <v>4676</v>
      </c>
      <c r="D4115" s="8">
        <v>0</v>
      </c>
      <c r="E4115" s="8">
        <v>171222</v>
      </c>
      <c r="F4115" s="8">
        <v>0</v>
      </c>
      <c r="G4115" s="8">
        <v>7.0000000000000007E-2</v>
      </c>
      <c r="H4115" s="8">
        <v>6.4599999999999991E-2</v>
      </c>
      <c r="I4115" s="8" t="s">
        <v>6597</v>
      </c>
    </row>
    <row r="4116" spans="1:9">
      <c r="A4116" s="8">
        <v>171220</v>
      </c>
      <c r="B4116" s="8" t="s">
        <v>6648</v>
      </c>
      <c r="C4116" s="8" t="s">
        <v>4676</v>
      </c>
      <c r="D4116" s="8">
        <v>0</v>
      </c>
      <c r="E4116" s="8">
        <v>171220</v>
      </c>
      <c r="F4116" s="8">
        <v>0</v>
      </c>
      <c r="G4116" s="8">
        <v>0.08</v>
      </c>
      <c r="H4116" s="8">
        <v>5.1700000000000003E-2</v>
      </c>
      <c r="I4116" s="8" t="s">
        <v>6597</v>
      </c>
    </row>
    <row r="4117" spans="1:9">
      <c r="A4117" s="8">
        <v>171216</v>
      </c>
      <c r="B4117" s="35" t="s">
        <v>6647</v>
      </c>
      <c r="C4117" s="8" t="s">
        <v>4676</v>
      </c>
      <c r="D4117" s="8">
        <v>0</v>
      </c>
      <c r="E4117" s="8">
        <v>171216</v>
      </c>
      <c r="F4117" s="8">
        <v>0</v>
      </c>
      <c r="G4117" s="8">
        <v>0.08</v>
      </c>
      <c r="H4117" s="8">
        <v>4.7200000000000006E-2</v>
      </c>
      <c r="I4117" s="8" t="s">
        <v>6597</v>
      </c>
    </row>
    <row r="4118" spans="1:9" ht="28.5">
      <c r="A4118" s="8">
        <v>126110026</v>
      </c>
      <c r="B4118" s="35" t="s">
        <v>2596</v>
      </c>
      <c r="C4118" s="8" t="s">
        <v>4676</v>
      </c>
      <c r="D4118" s="8">
        <v>0</v>
      </c>
      <c r="E4118" s="8">
        <v>126110026</v>
      </c>
      <c r="F4118" s="8">
        <v>0</v>
      </c>
      <c r="G4118" s="8">
        <v>0.56000000000000005</v>
      </c>
      <c r="H4118" s="8">
        <v>0.62817999999999996</v>
      </c>
      <c r="I4118" s="8" t="s">
        <v>5130</v>
      </c>
    </row>
    <row r="4119" spans="1:9">
      <c r="A4119" s="8">
        <v>171214</v>
      </c>
      <c r="B4119" s="8" t="s">
        <v>6646</v>
      </c>
      <c r="C4119" s="8" t="s">
        <v>4676</v>
      </c>
      <c r="D4119" s="8">
        <v>0</v>
      </c>
      <c r="E4119" s="8">
        <v>171214</v>
      </c>
      <c r="F4119" s="8">
        <v>0</v>
      </c>
      <c r="G4119" s="8">
        <v>0.04</v>
      </c>
      <c r="H4119" s="8">
        <v>4.5600000000000002E-2</v>
      </c>
      <c r="I4119" s="8" t="s">
        <v>6597</v>
      </c>
    </row>
    <row r="4120" spans="1:9">
      <c r="A4120" s="8">
        <v>173217</v>
      </c>
      <c r="B4120" s="35" t="s">
        <v>6719</v>
      </c>
      <c r="C4120" s="8" t="s">
        <v>4676</v>
      </c>
      <c r="D4120" s="8">
        <v>0</v>
      </c>
      <c r="E4120" s="8">
        <v>173217</v>
      </c>
      <c r="F4120" s="8">
        <v>0</v>
      </c>
      <c r="G4120" s="8">
        <v>0.06</v>
      </c>
      <c r="H4120" s="8">
        <v>4.4499999999999998E-2</v>
      </c>
      <c r="I4120" s="8" t="s">
        <v>6597</v>
      </c>
    </row>
    <row r="4121" spans="1:9">
      <c r="A4121" s="8">
        <v>171212</v>
      </c>
      <c r="B4121" s="35" t="s">
        <v>6645</v>
      </c>
      <c r="C4121" s="8" t="s">
        <v>4676</v>
      </c>
      <c r="D4121" s="8">
        <v>0</v>
      </c>
      <c r="E4121" s="8">
        <v>171212</v>
      </c>
      <c r="F4121" s="8">
        <v>0</v>
      </c>
      <c r="G4121" s="8">
        <v>0.04</v>
      </c>
      <c r="H4121" s="8">
        <v>4.2599999999999999E-2</v>
      </c>
      <c r="I4121" s="8" t="s">
        <v>6597</v>
      </c>
    </row>
    <row r="4122" spans="1:9">
      <c r="A4122" s="8">
        <v>126000103</v>
      </c>
      <c r="B4122" s="8" t="s">
        <v>2501</v>
      </c>
      <c r="C4122" s="8" t="s">
        <v>4676</v>
      </c>
      <c r="D4122" s="8">
        <v>527947</v>
      </c>
      <c r="E4122" s="8">
        <v>126000103</v>
      </c>
      <c r="F4122" s="8">
        <v>0</v>
      </c>
      <c r="G4122" s="8">
        <v>0.22</v>
      </c>
      <c r="H4122" s="8">
        <v>0.27223999999999998</v>
      </c>
      <c r="I4122" s="8" t="s">
        <v>2055</v>
      </c>
    </row>
    <row r="4123" spans="1:9">
      <c r="A4123" s="8">
        <v>171210</v>
      </c>
      <c r="B4123" s="35" t="s">
        <v>6644</v>
      </c>
      <c r="C4123" s="8" t="s">
        <v>4676</v>
      </c>
      <c r="D4123" s="8">
        <v>0</v>
      </c>
      <c r="E4123" s="8">
        <v>171210</v>
      </c>
      <c r="F4123" s="8">
        <v>0</v>
      </c>
      <c r="G4123" s="8">
        <v>0.09</v>
      </c>
      <c r="H4123" s="8">
        <v>4.1100000000000005E-2</v>
      </c>
      <c r="I4123" s="8" t="s">
        <v>6597</v>
      </c>
    </row>
    <row r="4124" spans="1:9">
      <c r="A4124" s="8">
        <v>132110066</v>
      </c>
      <c r="B4124" s="8" t="s">
        <v>2938</v>
      </c>
      <c r="C4124" s="8" t="s">
        <v>4676</v>
      </c>
      <c r="D4124" s="8">
        <v>8001293847</v>
      </c>
      <c r="E4124" s="8">
        <v>132110066</v>
      </c>
      <c r="F4124" s="8">
        <v>0</v>
      </c>
      <c r="G4124" s="8">
        <v>0.2</v>
      </c>
      <c r="H4124" s="8">
        <v>0.17</v>
      </c>
      <c r="I4124" s="8" t="s">
        <v>13893</v>
      </c>
    </row>
    <row r="4125" spans="1:9">
      <c r="A4125" s="8">
        <v>171208</v>
      </c>
      <c r="B4125" s="8" t="s">
        <v>6643</v>
      </c>
      <c r="C4125" s="8" t="s">
        <v>4676</v>
      </c>
      <c r="D4125" s="8">
        <v>0</v>
      </c>
      <c r="E4125" s="8">
        <v>171208</v>
      </c>
      <c r="F4125" s="8">
        <v>0</v>
      </c>
      <c r="G4125" s="8">
        <v>0.09</v>
      </c>
      <c r="H4125" s="8">
        <v>3.9600000000000003E-2</v>
      </c>
      <c r="I4125" s="8" t="s">
        <v>6597</v>
      </c>
    </row>
    <row r="4126" spans="1:9">
      <c r="A4126" s="8">
        <v>126000099</v>
      </c>
      <c r="B4126" s="8" t="s">
        <v>2497</v>
      </c>
      <c r="C4126" s="8" t="s">
        <v>4676</v>
      </c>
      <c r="D4126" s="8">
        <v>527969</v>
      </c>
      <c r="E4126" s="8">
        <v>126000099</v>
      </c>
      <c r="F4126" s="8">
        <v>0</v>
      </c>
      <c r="G4126" s="8">
        <v>0.89</v>
      </c>
      <c r="H4126" s="8">
        <v>1.01214</v>
      </c>
      <c r="I4126" s="8" t="s">
        <v>4063</v>
      </c>
    </row>
    <row r="4127" spans="1:9">
      <c r="A4127" s="8">
        <v>126000097</v>
      </c>
      <c r="B4127" s="8" t="s">
        <v>2495</v>
      </c>
      <c r="C4127" s="8" t="s">
        <v>4676</v>
      </c>
      <c r="D4127" s="8">
        <v>527958</v>
      </c>
      <c r="E4127" s="8">
        <v>126000097</v>
      </c>
      <c r="F4127" s="8">
        <v>0</v>
      </c>
      <c r="G4127" s="8">
        <v>0.69</v>
      </c>
      <c r="H4127" s="8">
        <v>0.80037000000000003</v>
      </c>
      <c r="I4127" s="8" t="s">
        <v>4063</v>
      </c>
    </row>
    <row r="4128" spans="1:9">
      <c r="A4128" s="8">
        <v>171150</v>
      </c>
      <c r="B4128" s="8" t="s">
        <v>6642</v>
      </c>
      <c r="C4128" s="8" t="s">
        <v>4676</v>
      </c>
      <c r="D4128" s="8">
        <v>0</v>
      </c>
      <c r="E4128" s="8">
        <v>171150</v>
      </c>
      <c r="F4128" s="8">
        <v>0</v>
      </c>
      <c r="G4128" s="8">
        <v>7.0000000000000007E-2</v>
      </c>
      <c r="H4128" s="8">
        <v>4.1399999999999999E-2</v>
      </c>
      <c r="I4128" s="8" t="s">
        <v>6597</v>
      </c>
    </row>
    <row r="4129" spans="1:9">
      <c r="A4129" s="8">
        <v>126110028</v>
      </c>
      <c r="B4129" s="8" t="s">
        <v>2599</v>
      </c>
      <c r="C4129" s="8" t="s">
        <v>4676</v>
      </c>
      <c r="D4129" s="8">
        <v>0</v>
      </c>
      <c r="E4129" s="8">
        <v>126110028</v>
      </c>
      <c r="F4129" s="8">
        <v>0</v>
      </c>
      <c r="G4129" s="8">
        <v>0.46</v>
      </c>
      <c r="H4129" s="8">
        <v>0.4</v>
      </c>
      <c r="I4129" s="8" t="s">
        <v>5130</v>
      </c>
    </row>
    <row r="4130" spans="1:9">
      <c r="A4130" s="8" t="s">
        <v>13571</v>
      </c>
      <c r="B4130" s="8" t="s">
        <v>13572</v>
      </c>
      <c r="C4130" s="8" t="s">
        <v>4676</v>
      </c>
      <c r="D4130" s="8">
        <v>0</v>
      </c>
      <c r="E4130" s="8" t="s">
        <v>13571</v>
      </c>
      <c r="F4130" s="8">
        <v>0</v>
      </c>
      <c r="G4130" s="8">
        <v>1.61</v>
      </c>
      <c r="H4130" s="8">
        <v>5.0000000000000001E-3</v>
      </c>
      <c r="I4130" s="8" t="s">
        <v>7225</v>
      </c>
    </row>
    <row r="4131" spans="1:9">
      <c r="A4131" s="8" t="s">
        <v>11717</v>
      </c>
      <c r="B4131" s="8" t="s">
        <v>11718</v>
      </c>
      <c r="C4131" s="8" t="s">
        <v>4676</v>
      </c>
      <c r="D4131" s="8">
        <v>0</v>
      </c>
      <c r="E4131" s="8" t="s">
        <v>11717</v>
      </c>
      <c r="F4131" s="8">
        <v>0</v>
      </c>
      <c r="G4131" s="8">
        <v>0.06</v>
      </c>
      <c r="H4131" s="8">
        <v>1.0000000000000001E-5</v>
      </c>
      <c r="I4131" s="8" t="s">
        <v>2412</v>
      </c>
    </row>
    <row r="4132" spans="1:9">
      <c r="A4132" s="8">
        <v>171140</v>
      </c>
      <c r="B4132" s="8" t="s">
        <v>6641</v>
      </c>
      <c r="C4132" s="8" t="s">
        <v>4676</v>
      </c>
      <c r="D4132" s="8">
        <v>0</v>
      </c>
      <c r="E4132" s="8">
        <v>171140</v>
      </c>
      <c r="F4132" s="8">
        <v>0</v>
      </c>
      <c r="G4132" s="8">
        <v>0.08</v>
      </c>
      <c r="H4132" s="8">
        <v>4.1200000000000001E-2</v>
      </c>
      <c r="I4132" s="8" t="s">
        <v>6597</v>
      </c>
    </row>
    <row r="4133" spans="1:9">
      <c r="A4133" s="8">
        <v>113266</v>
      </c>
      <c r="B4133" s="8" t="s">
        <v>2312</v>
      </c>
      <c r="C4133" s="8" t="s">
        <v>4676</v>
      </c>
      <c r="D4133" s="8">
        <v>0</v>
      </c>
      <c r="E4133" s="8">
        <v>113266</v>
      </c>
      <c r="F4133" s="8">
        <v>0</v>
      </c>
      <c r="G4133" s="8">
        <v>0.11</v>
      </c>
      <c r="H4133" s="8">
        <v>4.2799999999999998E-2</v>
      </c>
      <c r="I4133" s="8" t="s">
        <v>4727</v>
      </c>
    </row>
    <row r="4134" spans="1:9">
      <c r="A4134" s="8">
        <v>171135</v>
      </c>
      <c r="B4134" s="8" t="s">
        <v>6640</v>
      </c>
      <c r="C4134" s="8" t="s">
        <v>4676</v>
      </c>
      <c r="D4134" s="8">
        <v>0</v>
      </c>
      <c r="E4134" s="8">
        <v>171135</v>
      </c>
      <c r="F4134" s="8">
        <v>0</v>
      </c>
      <c r="G4134" s="8">
        <v>7.0000000000000007E-2</v>
      </c>
      <c r="H4134" s="8">
        <v>4.1100000000000005E-2</v>
      </c>
      <c r="I4134" s="8" t="s">
        <v>6597</v>
      </c>
    </row>
    <row r="4135" spans="1:9">
      <c r="A4135" s="8" t="s">
        <v>11711</v>
      </c>
      <c r="B4135" s="8" t="s">
        <v>11712</v>
      </c>
      <c r="C4135" s="8" t="s">
        <v>4676</v>
      </c>
      <c r="D4135" s="8">
        <v>0</v>
      </c>
      <c r="E4135" s="8" t="s">
        <v>11711</v>
      </c>
      <c r="F4135" s="8">
        <v>0</v>
      </c>
      <c r="G4135" s="8">
        <v>7.0000000000000007E-2</v>
      </c>
      <c r="H4135" s="8">
        <v>1.0000000000000001E-5</v>
      </c>
      <c r="I4135" s="8" t="s">
        <v>2412</v>
      </c>
    </row>
    <row r="4136" spans="1:9">
      <c r="A4136" s="8">
        <v>126100023</v>
      </c>
      <c r="B4136" s="8" t="s">
        <v>2562</v>
      </c>
      <c r="C4136" s="8" t="s">
        <v>4676</v>
      </c>
      <c r="D4136" s="8">
        <v>537062</v>
      </c>
      <c r="E4136" s="8">
        <v>126100023</v>
      </c>
      <c r="F4136" s="8">
        <v>0</v>
      </c>
      <c r="G4136" s="8">
        <v>0.47</v>
      </c>
      <c r="H4136" s="8">
        <v>0.44982</v>
      </c>
      <c r="I4136" s="8" t="s">
        <v>5130</v>
      </c>
    </row>
    <row r="4137" spans="1:9">
      <c r="A4137" s="8" t="s">
        <v>11850</v>
      </c>
      <c r="B4137" s="35" t="s">
        <v>11851</v>
      </c>
      <c r="C4137" s="8" t="s">
        <v>4676</v>
      </c>
      <c r="D4137" s="8">
        <v>0</v>
      </c>
      <c r="E4137" s="8" t="s">
        <v>11850</v>
      </c>
      <c r="F4137" s="8">
        <v>0</v>
      </c>
      <c r="G4137" s="8">
        <v>7.0000000000000007E-2</v>
      </c>
      <c r="H4137" s="8">
        <v>0.04</v>
      </c>
      <c r="I4137" s="8">
        <v>0</v>
      </c>
    </row>
    <row r="4138" spans="1:9">
      <c r="A4138" s="8">
        <v>171132</v>
      </c>
      <c r="B4138" s="8" t="s">
        <v>6639</v>
      </c>
      <c r="C4138" s="8" t="s">
        <v>4676</v>
      </c>
      <c r="D4138" s="8">
        <v>0</v>
      </c>
      <c r="E4138" s="8">
        <v>171132</v>
      </c>
      <c r="F4138" s="8">
        <v>0</v>
      </c>
      <c r="G4138" s="8">
        <v>7.0000000000000007E-2</v>
      </c>
      <c r="H4138" s="8">
        <v>4.1100000000000005E-2</v>
      </c>
      <c r="I4138" s="8" t="s">
        <v>6597</v>
      </c>
    </row>
    <row r="4139" spans="1:9">
      <c r="A4139" s="8">
        <v>132010365</v>
      </c>
      <c r="B4139" s="8" t="s">
        <v>3907</v>
      </c>
      <c r="C4139" s="8" t="s">
        <v>4676</v>
      </c>
      <c r="D4139" s="8">
        <v>9000713948</v>
      </c>
      <c r="E4139" s="8">
        <v>132010365</v>
      </c>
      <c r="F4139" s="8">
        <v>0</v>
      </c>
      <c r="G4139" s="8">
        <v>0.3</v>
      </c>
      <c r="H4139" s="8">
        <v>0.52900000000000003</v>
      </c>
      <c r="I4139" s="8" t="s">
        <v>5699</v>
      </c>
    </row>
    <row r="4140" spans="1:9">
      <c r="A4140" s="8">
        <v>126000063</v>
      </c>
      <c r="B4140" s="35" t="s">
        <v>2460</v>
      </c>
      <c r="C4140" s="8" t="s">
        <v>4676</v>
      </c>
      <c r="D4140" s="8">
        <v>3870563</v>
      </c>
      <c r="E4140" s="8">
        <v>126000063</v>
      </c>
      <c r="F4140" s="8">
        <v>0</v>
      </c>
      <c r="G4140" s="8">
        <v>0.31</v>
      </c>
      <c r="H4140" s="8">
        <v>0.28605999999999998</v>
      </c>
      <c r="I4140" s="8" t="s">
        <v>5343</v>
      </c>
    </row>
    <row r="4141" spans="1:9">
      <c r="A4141" s="8">
        <v>171128</v>
      </c>
      <c r="B4141" s="8" t="s">
        <v>6637</v>
      </c>
      <c r="C4141" s="8" t="s">
        <v>4676</v>
      </c>
      <c r="D4141" s="8">
        <v>0</v>
      </c>
      <c r="E4141" s="8">
        <v>171128</v>
      </c>
      <c r="F4141" s="8">
        <v>0</v>
      </c>
      <c r="G4141" s="8">
        <v>7.0000000000000007E-2</v>
      </c>
      <c r="H4141" s="8">
        <v>2.46E-2</v>
      </c>
      <c r="I4141" s="8" t="s">
        <v>6597</v>
      </c>
    </row>
    <row r="4142" spans="1:9">
      <c r="A4142" s="8">
        <v>171125</v>
      </c>
      <c r="B4142" s="8" t="s">
        <v>6636</v>
      </c>
      <c r="C4142" s="8" t="s">
        <v>4676</v>
      </c>
      <c r="D4142" s="8">
        <v>0</v>
      </c>
      <c r="E4142" s="8">
        <v>171125</v>
      </c>
      <c r="F4142" s="8">
        <v>0</v>
      </c>
      <c r="G4142" s="8">
        <v>0.04</v>
      </c>
      <c r="H4142" s="8">
        <v>2.41E-2</v>
      </c>
      <c r="I4142" s="8" t="s">
        <v>6597</v>
      </c>
    </row>
    <row r="4143" spans="1:9">
      <c r="A4143" s="8">
        <v>132000366</v>
      </c>
      <c r="B4143" s="8" t="s">
        <v>3798</v>
      </c>
      <c r="C4143" s="8" t="s">
        <v>4676</v>
      </c>
      <c r="D4143" s="8">
        <v>9000713972</v>
      </c>
      <c r="E4143" s="8">
        <v>132000366</v>
      </c>
      <c r="F4143" s="8">
        <v>0</v>
      </c>
      <c r="G4143" s="8">
        <v>4.51</v>
      </c>
      <c r="H4143" s="8">
        <v>6.1696899999999992</v>
      </c>
      <c r="I4143" s="8" t="s">
        <v>5699</v>
      </c>
    </row>
    <row r="4144" spans="1:9">
      <c r="A4144" s="8">
        <v>173228</v>
      </c>
      <c r="B4144" s="8" t="s">
        <v>6724</v>
      </c>
      <c r="C4144" s="8" t="s">
        <v>4676</v>
      </c>
      <c r="D4144" s="8">
        <v>0</v>
      </c>
      <c r="E4144" s="8">
        <v>173228</v>
      </c>
      <c r="F4144" s="8">
        <v>0</v>
      </c>
      <c r="G4144" s="8">
        <v>0.16</v>
      </c>
      <c r="H4144" s="8">
        <v>8.0200000000000007E-2</v>
      </c>
      <c r="I4144" s="8" t="s">
        <v>6597</v>
      </c>
    </row>
    <row r="4145" spans="1:9">
      <c r="A4145" s="8">
        <v>171122</v>
      </c>
      <c r="B4145" s="8" t="s">
        <v>6635</v>
      </c>
      <c r="C4145" s="8" t="s">
        <v>4676</v>
      </c>
      <c r="D4145" s="8">
        <v>0</v>
      </c>
      <c r="E4145" s="8">
        <v>171122</v>
      </c>
      <c r="F4145" s="8">
        <v>0</v>
      </c>
      <c r="G4145" s="8">
        <v>0.03</v>
      </c>
      <c r="H4145" s="8">
        <v>2.46E-2</v>
      </c>
      <c r="I4145" s="8" t="s">
        <v>6597</v>
      </c>
    </row>
    <row r="4146" spans="1:9">
      <c r="A4146" s="8">
        <v>173235</v>
      </c>
      <c r="B4146" s="8" t="s">
        <v>6726</v>
      </c>
      <c r="C4146" s="8" t="s">
        <v>4676</v>
      </c>
      <c r="D4146" s="8">
        <v>0</v>
      </c>
      <c r="E4146" s="8">
        <v>173235</v>
      </c>
      <c r="F4146" s="8">
        <v>0</v>
      </c>
      <c r="G4146" s="8">
        <v>0.14000000000000001</v>
      </c>
      <c r="H4146" s="8">
        <v>0.1323</v>
      </c>
      <c r="I4146" s="8" t="s">
        <v>6597</v>
      </c>
    </row>
    <row r="4147" spans="1:9">
      <c r="A4147" s="8" t="s">
        <v>11665</v>
      </c>
      <c r="B4147" s="8" t="s">
        <v>11666</v>
      </c>
      <c r="C4147" s="8" t="s">
        <v>4676</v>
      </c>
      <c r="D4147" s="8">
        <v>0</v>
      </c>
      <c r="E4147" s="8" t="s">
        <v>11665</v>
      </c>
      <c r="F4147" s="8">
        <v>0</v>
      </c>
      <c r="G4147" s="8">
        <v>0</v>
      </c>
      <c r="H4147" s="8">
        <v>1.0000000000000001E-5</v>
      </c>
      <c r="I4147" s="8" t="s">
        <v>11570</v>
      </c>
    </row>
    <row r="4148" spans="1:9">
      <c r="A4148" s="8">
        <v>171120</v>
      </c>
      <c r="B4148" s="8" t="s">
        <v>6634</v>
      </c>
      <c r="C4148" s="8" t="s">
        <v>4676</v>
      </c>
      <c r="D4148" s="8">
        <v>0</v>
      </c>
      <c r="E4148" s="8">
        <v>171120</v>
      </c>
      <c r="F4148" s="8">
        <v>0</v>
      </c>
      <c r="G4148" s="8">
        <v>0.03</v>
      </c>
      <c r="H4148" s="8">
        <v>1.6E-2</v>
      </c>
      <c r="I4148" s="8" t="s">
        <v>6597</v>
      </c>
    </row>
    <row r="4149" spans="1:9">
      <c r="A4149" s="8">
        <v>171116</v>
      </c>
      <c r="B4149" s="8" t="s">
        <v>6632</v>
      </c>
      <c r="C4149" s="8" t="s">
        <v>4676</v>
      </c>
      <c r="D4149" s="8">
        <v>0</v>
      </c>
      <c r="E4149" s="8">
        <v>171116</v>
      </c>
      <c r="F4149" s="8">
        <v>0</v>
      </c>
      <c r="G4149" s="8">
        <v>0.06</v>
      </c>
      <c r="H4149" s="8">
        <v>1.5699999999999999E-2</v>
      </c>
      <c r="I4149" s="8" t="s">
        <v>6597</v>
      </c>
    </row>
    <row r="4150" spans="1:9">
      <c r="A4150" s="8">
        <v>173232</v>
      </c>
      <c r="B4150" s="8" t="s">
        <v>6725</v>
      </c>
      <c r="C4150" s="8" t="s">
        <v>4676</v>
      </c>
      <c r="D4150" s="8">
        <v>0</v>
      </c>
      <c r="E4150" s="8">
        <v>173232</v>
      </c>
      <c r="F4150" s="8">
        <v>0</v>
      </c>
      <c r="G4150" s="8">
        <v>0.18</v>
      </c>
      <c r="H4150" s="8">
        <v>0.1183</v>
      </c>
      <c r="I4150" s="8" t="s">
        <v>6597</v>
      </c>
    </row>
    <row r="4151" spans="1:9">
      <c r="A4151" s="8">
        <v>171114</v>
      </c>
      <c r="B4151" s="8" t="s">
        <v>6631</v>
      </c>
      <c r="C4151" s="8" t="s">
        <v>4676</v>
      </c>
      <c r="D4151" s="8">
        <v>0</v>
      </c>
      <c r="E4151" s="8">
        <v>171114</v>
      </c>
      <c r="F4151" s="8">
        <v>0</v>
      </c>
      <c r="G4151" s="8">
        <v>0.03</v>
      </c>
      <c r="H4151" s="8">
        <v>1.3699999999999999E-2</v>
      </c>
      <c r="I4151" s="8" t="s">
        <v>6597</v>
      </c>
    </row>
    <row r="4152" spans="1:9">
      <c r="A4152" s="8">
        <v>127010320</v>
      </c>
      <c r="B4152" s="8" t="s">
        <v>3638</v>
      </c>
      <c r="C4152" s="8" t="s">
        <v>4676</v>
      </c>
      <c r="D4152" s="8">
        <v>0</v>
      </c>
      <c r="E4152" s="8">
        <v>127010320</v>
      </c>
      <c r="F4152" s="8">
        <v>0</v>
      </c>
      <c r="G4152" s="8">
        <v>0.42</v>
      </c>
      <c r="H4152" s="8">
        <v>0.32</v>
      </c>
      <c r="I4152" s="8" t="s">
        <v>5342</v>
      </c>
    </row>
    <row r="4153" spans="1:9">
      <c r="A4153" s="8">
        <v>171112</v>
      </c>
      <c r="B4153" s="35" t="s">
        <v>6630</v>
      </c>
      <c r="C4153" s="8" t="s">
        <v>4676</v>
      </c>
      <c r="D4153" s="8">
        <v>0</v>
      </c>
      <c r="E4153" s="8">
        <v>171112</v>
      </c>
      <c r="F4153" s="8">
        <v>0</v>
      </c>
      <c r="G4153" s="8">
        <v>0.03</v>
      </c>
      <c r="H4153" s="8">
        <v>1.3800000000000002E-2</v>
      </c>
      <c r="I4153" s="8" t="s">
        <v>6597</v>
      </c>
    </row>
    <row r="4154" spans="1:9">
      <c r="A4154" s="8">
        <v>127010319</v>
      </c>
      <c r="B4154" s="8" t="s">
        <v>3637</v>
      </c>
      <c r="C4154" s="8" t="s">
        <v>4676</v>
      </c>
      <c r="D4154" s="8">
        <v>0</v>
      </c>
      <c r="E4154" s="8">
        <v>127010319</v>
      </c>
      <c r="F4154" s="8">
        <v>0</v>
      </c>
      <c r="G4154" s="8">
        <v>0.43</v>
      </c>
      <c r="H4154" s="8">
        <v>0.32</v>
      </c>
      <c r="I4154" s="8" t="s">
        <v>5342</v>
      </c>
    </row>
    <row r="4155" spans="1:9">
      <c r="A4155" s="8">
        <v>132010356</v>
      </c>
      <c r="B4155" s="8" t="s">
        <v>5990</v>
      </c>
      <c r="C4155" s="8" t="s">
        <v>4676</v>
      </c>
      <c r="D4155" s="8">
        <v>9000733547</v>
      </c>
      <c r="E4155" s="8">
        <v>132010356</v>
      </c>
      <c r="F4155" s="8">
        <v>0</v>
      </c>
      <c r="G4155" s="8">
        <v>0.8</v>
      </c>
      <c r="H4155" s="8">
        <v>0.65808</v>
      </c>
      <c r="I4155" s="8" t="s">
        <v>4735</v>
      </c>
    </row>
    <row r="4156" spans="1:9">
      <c r="A4156" s="8">
        <v>115010004</v>
      </c>
      <c r="B4156" s="8" t="s">
        <v>276</v>
      </c>
      <c r="C4156" s="8" t="s">
        <v>4676</v>
      </c>
      <c r="D4156" s="8">
        <v>0</v>
      </c>
      <c r="E4156" s="8">
        <v>115010004</v>
      </c>
      <c r="F4156" s="8">
        <v>0</v>
      </c>
      <c r="G4156" s="8">
        <v>0</v>
      </c>
      <c r="H4156" s="8">
        <v>0</v>
      </c>
      <c r="I4156" s="8" t="s">
        <v>5047</v>
      </c>
    </row>
    <row r="4157" spans="1:9">
      <c r="A4157" s="8">
        <v>171110</v>
      </c>
      <c r="B4157" s="8" t="s">
        <v>6629</v>
      </c>
      <c r="C4157" s="8" t="s">
        <v>4676</v>
      </c>
      <c r="D4157" s="8">
        <v>0</v>
      </c>
      <c r="E4157" s="8">
        <v>171110</v>
      </c>
      <c r="F4157" s="8">
        <v>0</v>
      </c>
      <c r="G4157" s="8">
        <v>0.03</v>
      </c>
      <c r="H4157" s="8">
        <v>2.1000000000000001E-2</v>
      </c>
      <c r="I4157" s="8" t="s">
        <v>6597</v>
      </c>
    </row>
    <row r="4158" spans="1:9">
      <c r="A4158" s="8">
        <v>173240</v>
      </c>
      <c r="B4158" s="8" t="s">
        <v>6727</v>
      </c>
      <c r="C4158" s="8" t="s">
        <v>4676</v>
      </c>
      <c r="D4158" s="8">
        <v>0</v>
      </c>
      <c r="E4158" s="8">
        <v>173240</v>
      </c>
      <c r="F4158" s="8">
        <v>0</v>
      </c>
      <c r="G4158" s="8">
        <v>0.15</v>
      </c>
      <c r="H4158" s="8">
        <v>0.15190000000000001</v>
      </c>
      <c r="I4158" s="8" t="s">
        <v>6597</v>
      </c>
    </row>
    <row r="4159" spans="1:9">
      <c r="A4159" s="8">
        <v>132010457</v>
      </c>
      <c r="B4159" s="8" t="s">
        <v>2822</v>
      </c>
      <c r="C4159" s="8" t="s">
        <v>4676</v>
      </c>
      <c r="D4159" s="8">
        <v>9000935620</v>
      </c>
      <c r="E4159" s="8">
        <v>132010457</v>
      </c>
      <c r="F4159" s="8">
        <v>0</v>
      </c>
      <c r="G4159" s="8">
        <v>0.06</v>
      </c>
      <c r="H4159" s="8">
        <v>3.32E-2</v>
      </c>
      <c r="I4159" s="8" t="s">
        <v>5775</v>
      </c>
    </row>
    <row r="4160" spans="1:9">
      <c r="A4160" s="8">
        <v>132010456</v>
      </c>
      <c r="B4160" s="8" t="s">
        <v>3917</v>
      </c>
      <c r="C4160" s="8" t="s">
        <v>4676</v>
      </c>
      <c r="D4160" s="8">
        <v>9000929857</v>
      </c>
      <c r="E4160" s="8">
        <v>132010456</v>
      </c>
      <c r="F4160" s="8">
        <v>0</v>
      </c>
      <c r="G4160" s="8">
        <v>1.79</v>
      </c>
      <c r="H4160" s="8">
        <v>3.1161099999999999</v>
      </c>
      <c r="I4160" s="8" t="s">
        <v>4732</v>
      </c>
    </row>
    <row r="4161" spans="1:9">
      <c r="A4161" s="8">
        <v>132010455</v>
      </c>
      <c r="B4161" s="8" t="s">
        <v>3916</v>
      </c>
      <c r="C4161" s="8" t="s">
        <v>4676</v>
      </c>
      <c r="D4161" s="8">
        <v>9000929855</v>
      </c>
      <c r="E4161" s="8">
        <v>132010455</v>
      </c>
      <c r="F4161" s="8">
        <v>0</v>
      </c>
      <c r="G4161" s="8">
        <v>0.31</v>
      </c>
      <c r="H4161" s="8">
        <v>0.52900000000000003</v>
      </c>
      <c r="I4161" s="8" t="s">
        <v>4732</v>
      </c>
    </row>
    <row r="4162" spans="1:9">
      <c r="A4162" s="8">
        <v>112616</v>
      </c>
      <c r="B4162" s="8" t="s">
        <v>2237</v>
      </c>
      <c r="C4162" s="8" t="s">
        <v>4676</v>
      </c>
      <c r="D4162" s="8">
        <v>0</v>
      </c>
      <c r="E4162" s="8">
        <v>112616</v>
      </c>
      <c r="F4162" s="8">
        <v>0</v>
      </c>
      <c r="G4162" s="8">
        <v>0.03</v>
      </c>
      <c r="H4162" s="8">
        <v>0.04</v>
      </c>
      <c r="I4162" s="8" t="s">
        <v>4740</v>
      </c>
    </row>
    <row r="4163" spans="1:9">
      <c r="A4163" s="8" t="s">
        <v>12065</v>
      </c>
      <c r="B4163" s="8" t="s">
        <v>12066</v>
      </c>
      <c r="C4163" s="8" t="s">
        <v>4676</v>
      </c>
      <c r="D4163" s="8">
        <v>0</v>
      </c>
      <c r="E4163" s="8" t="s">
        <v>12065</v>
      </c>
      <c r="F4163" s="8">
        <v>0</v>
      </c>
      <c r="G4163" s="8">
        <v>0.05</v>
      </c>
      <c r="H4163" s="8">
        <v>3.6400000000000002E-2</v>
      </c>
      <c r="I4163" s="8" t="s">
        <v>2412</v>
      </c>
    </row>
    <row r="4164" spans="1:9">
      <c r="A4164" s="8" t="s">
        <v>11637</v>
      </c>
      <c r="B4164" s="8" t="s">
        <v>11638</v>
      </c>
      <c r="C4164" s="8" t="s">
        <v>4676</v>
      </c>
      <c r="D4164" s="8">
        <v>0</v>
      </c>
      <c r="E4164" s="8" t="s">
        <v>11637</v>
      </c>
      <c r="F4164" s="8">
        <v>0</v>
      </c>
      <c r="G4164" s="8">
        <v>0.06</v>
      </c>
      <c r="H4164" s="8">
        <v>1.0000000000000001E-5</v>
      </c>
      <c r="I4164" s="8" t="s">
        <v>2412</v>
      </c>
    </row>
    <row r="4165" spans="1:9">
      <c r="A4165" s="8" t="s">
        <v>11633</v>
      </c>
      <c r="B4165" s="8" t="s">
        <v>11634</v>
      </c>
      <c r="C4165" s="8" t="s">
        <v>4676</v>
      </c>
      <c r="D4165" s="8">
        <v>0</v>
      </c>
      <c r="E4165" s="8" t="s">
        <v>11633</v>
      </c>
      <c r="F4165" s="8">
        <v>0</v>
      </c>
      <c r="G4165" s="8">
        <v>7.0000000000000007E-2</v>
      </c>
      <c r="H4165" s="8">
        <v>1.0000000000000001E-5</v>
      </c>
      <c r="I4165" s="8" t="s">
        <v>2412</v>
      </c>
    </row>
    <row r="4166" spans="1:9">
      <c r="A4166" s="8" t="s">
        <v>11629</v>
      </c>
      <c r="B4166" s="8" t="s">
        <v>11630</v>
      </c>
      <c r="C4166" s="8" t="s">
        <v>4676</v>
      </c>
      <c r="D4166" s="8">
        <v>0</v>
      </c>
      <c r="E4166" s="8" t="s">
        <v>11629</v>
      </c>
      <c r="F4166" s="8">
        <v>0</v>
      </c>
      <c r="G4166" s="8">
        <v>7.0000000000000007E-2</v>
      </c>
      <c r="H4166" s="8">
        <v>1.0000000000000001E-5</v>
      </c>
      <c r="I4166" s="8" t="s">
        <v>2412</v>
      </c>
    </row>
    <row r="4167" spans="1:9">
      <c r="A4167" s="8">
        <v>212110016</v>
      </c>
      <c r="B4167" s="8" t="s">
        <v>3214</v>
      </c>
      <c r="C4167" s="8" t="s">
        <v>4676</v>
      </c>
      <c r="D4167" s="8">
        <v>230074</v>
      </c>
      <c r="E4167" s="8">
        <v>212110016</v>
      </c>
      <c r="F4167" s="8">
        <v>0</v>
      </c>
      <c r="G4167" s="8">
        <v>0.3</v>
      </c>
      <c r="H4167" s="8">
        <v>0.39444999999999997</v>
      </c>
      <c r="I4167" s="8">
        <v>0</v>
      </c>
    </row>
    <row r="4168" spans="1:9">
      <c r="A4168" s="8">
        <v>127010318</v>
      </c>
      <c r="B4168" s="8" t="s">
        <v>5452</v>
      </c>
      <c r="C4168" s="8" t="s">
        <v>4676</v>
      </c>
      <c r="D4168" s="8">
        <v>0</v>
      </c>
      <c r="E4168" s="8">
        <v>127010318</v>
      </c>
      <c r="F4168" s="8">
        <v>0</v>
      </c>
      <c r="G4168" s="8">
        <v>1.72</v>
      </c>
      <c r="H4168" s="8">
        <v>1.4895999999999998</v>
      </c>
      <c r="I4168" s="8" t="s">
        <v>5342</v>
      </c>
    </row>
    <row r="4169" spans="1:9">
      <c r="A4169" s="8" t="s">
        <v>9610</v>
      </c>
      <c r="B4169" s="8" t="s">
        <v>9611</v>
      </c>
      <c r="C4169" s="8" t="s">
        <v>4676</v>
      </c>
      <c r="D4169" s="8">
        <v>0</v>
      </c>
      <c r="E4169" s="8" t="s">
        <v>9610</v>
      </c>
      <c r="F4169" s="8">
        <v>0</v>
      </c>
      <c r="G4169" s="8">
        <v>1.83</v>
      </c>
      <c r="H4169" s="8">
        <v>3.0839000000000003</v>
      </c>
      <c r="I4169" s="8" t="s">
        <v>4732</v>
      </c>
    </row>
    <row r="4170" spans="1:9">
      <c r="A4170" s="8">
        <v>150010040</v>
      </c>
      <c r="B4170" s="8" t="s">
        <v>4061</v>
      </c>
      <c r="C4170" s="8" t="s">
        <v>4676</v>
      </c>
      <c r="D4170" s="8" t="s">
        <v>6338</v>
      </c>
      <c r="E4170" s="8">
        <v>150010040</v>
      </c>
      <c r="F4170" s="8">
        <v>0</v>
      </c>
      <c r="G4170" s="8">
        <v>0.6</v>
      </c>
      <c r="H4170" s="8">
        <v>0.67479999999999996</v>
      </c>
      <c r="I4170" s="8" t="s">
        <v>6324</v>
      </c>
    </row>
    <row r="4171" spans="1:9">
      <c r="A4171" s="8">
        <v>171108</v>
      </c>
      <c r="B4171" s="8" t="s">
        <v>6627</v>
      </c>
      <c r="C4171" s="8" t="s">
        <v>4676</v>
      </c>
      <c r="D4171" s="8">
        <v>0</v>
      </c>
      <c r="E4171" s="8">
        <v>171108</v>
      </c>
      <c r="F4171" s="8">
        <v>0</v>
      </c>
      <c r="G4171" s="8">
        <v>0.03</v>
      </c>
      <c r="H4171" s="8">
        <v>2.1000000000000001E-2</v>
      </c>
      <c r="I4171" s="8" t="s">
        <v>6597</v>
      </c>
    </row>
    <row r="4172" spans="1:9">
      <c r="A4172" s="8">
        <v>150010041</v>
      </c>
      <c r="B4172" s="8" t="s">
        <v>4062</v>
      </c>
      <c r="C4172" s="8" t="s">
        <v>4676</v>
      </c>
      <c r="D4172" s="8" t="s">
        <v>6339</v>
      </c>
      <c r="E4172" s="8">
        <v>150010041</v>
      </c>
      <c r="F4172" s="8">
        <v>0</v>
      </c>
      <c r="G4172" s="8">
        <v>0.6</v>
      </c>
      <c r="H4172" s="8">
        <v>0.67479999999999996</v>
      </c>
      <c r="I4172" s="8" t="s">
        <v>6324</v>
      </c>
    </row>
    <row r="4173" spans="1:9">
      <c r="A4173" s="8" t="s">
        <v>14015</v>
      </c>
      <c r="B4173" s="8" t="s">
        <v>14016</v>
      </c>
      <c r="C4173" s="8" t="s">
        <v>4676</v>
      </c>
      <c r="D4173" s="8">
        <v>0</v>
      </c>
      <c r="E4173" s="8" t="s">
        <v>14015</v>
      </c>
      <c r="F4173" s="8">
        <v>0</v>
      </c>
      <c r="G4173" s="8">
        <v>1.87</v>
      </c>
      <c r="H4173" s="8">
        <v>0</v>
      </c>
      <c r="I4173" s="8" t="s">
        <v>4690</v>
      </c>
    </row>
    <row r="4174" spans="1:9">
      <c r="A4174" s="8" t="s">
        <v>14017</v>
      </c>
      <c r="B4174" s="8" t="s">
        <v>14018</v>
      </c>
      <c r="C4174" s="8" t="s">
        <v>4676</v>
      </c>
      <c r="D4174" s="8">
        <v>0</v>
      </c>
      <c r="E4174" s="8" t="s">
        <v>14017</v>
      </c>
      <c r="F4174" s="8">
        <v>0</v>
      </c>
      <c r="G4174" s="8">
        <v>1.65</v>
      </c>
      <c r="H4174" s="8">
        <v>0</v>
      </c>
      <c r="I4174" s="8" t="s">
        <v>4690</v>
      </c>
    </row>
    <row r="4175" spans="1:9">
      <c r="A4175" s="8">
        <v>171050</v>
      </c>
      <c r="B4175" s="8" t="s">
        <v>6621</v>
      </c>
      <c r="C4175" s="8" t="s">
        <v>4676</v>
      </c>
      <c r="D4175" s="8">
        <v>0</v>
      </c>
      <c r="E4175" s="8">
        <v>171050</v>
      </c>
      <c r="F4175" s="8">
        <v>0</v>
      </c>
      <c r="G4175" s="8">
        <v>0.09</v>
      </c>
      <c r="H4175" s="8">
        <v>5.8200000000000002E-2</v>
      </c>
      <c r="I4175" s="8" t="s">
        <v>6597</v>
      </c>
    </row>
    <row r="4176" spans="1:9">
      <c r="A4176" s="8">
        <v>132010380</v>
      </c>
      <c r="B4176" s="8" t="s">
        <v>3909</v>
      </c>
      <c r="C4176" s="8" t="s">
        <v>4676</v>
      </c>
      <c r="D4176" s="8">
        <v>0</v>
      </c>
      <c r="E4176" s="8">
        <v>132010380</v>
      </c>
      <c r="F4176" s="8">
        <v>0</v>
      </c>
      <c r="G4176" s="8">
        <v>2.41</v>
      </c>
      <c r="H4176" s="8">
        <v>4.4238</v>
      </c>
      <c r="I4176" s="8" t="s">
        <v>5699</v>
      </c>
    </row>
    <row r="4177" spans="1:9">
      <c r="A4177" s="8" t="s">
        <v>12114</v>
      </c>
      <c r="B4177" s="8" t="s">
        <v>12115</v>
      </c>
      <c r="C4177" s="8" t="s">
        <v>4676</v>
      </c>
      <c r="D4177" s="8">
        <v>0</v>
      </c>
      <c r="E4177" s="8" t="s">
        <v>12114</v>
      </c>
      <c r="F4177" s="8">
        <v>0</v>
      </c>
      <c r="G4177" s="8">
        <v>0.04</v>
      </c>
      <c r="H4177" s="8">
        <v>3.6400000000000002E-2</v>
      </c>
      <c r="I4177" s="8" t="s">
        <v>2412</v>
      </c>
    </row>
    <row r="4178" spans="1:9">
      <c r="A4178" s="8" t="s">
        <v>12110</v>
      </c>
      <c r="B4178" s="8" t="s">
        <v>12111</v>
      </c>
      <c r="C4178" s="8" t="s">
        <v>4676</v>
      </c>
      <c r="D4178" s="8">
        <v>0</v>
      </c>
      <c r="E4178" s="8" t="s">
        <v>12110</v>
      </c>
      <c r="F4178" s="8">
        <v>0</v>
      </c>
      <c r="G4178" s="8">
        <v>0.04</v>
      </c>
      <c r="H4178" s="8">
        <v>3.6400000000000002E-2</v>
      </c>
      <c r="I4178" s="8" t="s">
        <v>2412</v>
      </c>
    </row>
    <row r="4179" spans="1:9">
      <c r="A4179" s="8">
        <v>171040</v>
      </c>
      <c r="B4179" s="8" t="s">
        <v>6619</v>
      </c>
      <c r="C4179" s="8" t="s">
        <v>4676</v>
      </c>
      <c r="D4179" s="8">
        <v>0</v>
      </c>
      <c r="E4179" s="8">
        <v>171040</v>
      </c>
      <c r="F4179" s="8">
        <v>0</v>
      </c>
      <c r="G4179" s="8">
        <v>0.08</v>
      </c>
      <c r="H4179" s="8">
        <v>5.21E-2</v>
      </c>
      <c r="I4179" s="8" t="s">
        <v>6597</v>
      </c>
    </row>
    <row r="4180" spans="1:9">
      <c r="A4180" s="8" t="s">
        <v>12116</v>
      </c>
      <c r="B4180" s="8" t="s">
        <v>12117</v>
      </c>
      <c r="C4180" s="8" t="s">
        <v>4676</v>
      </c>
      <c r="D4180" s="8">
        <v>0</v>
      </c>
      <c r="E4180" s="8" t="s">
        <v>12116</v>
      </c>
      <c r="F4180" s="8">
        <v>0</v>
      </c>
      <c r="G4180" s="8">
        <v>0.04</v>
      </c>
      <c r="H4180" s="8">
        <v>3.6400000000000002E-2</v>
      </c>
      <c r="I4180" s="8" t="s">
        <v>2412</v>
      </c>
    </row>
    <row r="4181" spans="1:9">
      <c r="A4181" s="8">
        <v>256110001</v>
      </c>
      <c r="B4181" s="8" t="s">
        <v>3230</v>
      </c>
      <c r="C4181" s="8" t="s">
        <v>4676</v>
      </c>
      <c r="D4181" s="8">
        <v>0</v>
      </c>
      <c r="E4181" s="8">
        <v>256110001</v>
      </c>
      <c r="F4181" s="8">
        <v>0</v>
      </c>
      <c r="G4181" s="8">
        <v>0.05</v>
      </c>
      <c r="H4181" s="8">
        <v>2.6429999999999999E-2</v>
      </c>
      <c r="I4181" s="8" t="s">
        <v>2115</v>
      </c>
    </row>
    <row r="4182" spans="1:9">
      <c r="A4182" s="8" t="s">
        <v>11573</v>
      </c>
      <c r="B4182" s="8" t="s">
        <v>11574</v>
      </c>
      <c r="C4182" s="8" t="s">
        <v>4676</v>
      </c>
      <c r="D4182" s="8">
        <v>0</v>
      </c>
      <c r="E4182" s="8" t="s">
        <v>11573</v>
      </c>
      <c r="F4182" s="8">
        <v>0</v>
      </c>
      <c r="G4182" s="8">
        <v>0</v>
      </c>
      <c r="H4182" s="8">
        <v>0</v>
      </c>
      <c r="I4182" s="8" t="s">
        <v>11570</v>
      </c>
    </row>
    <row r="4183" spans="1:9">
      <c r="A4183" s="8" t="s">
        <v>11568</v>
      </c>
      <c r="B4183" s="8" t="s">
        <v>11569</v>
      </c>
      <c r="C4183" s="8" t="s">
        <v>4676</v>
      </c>
      <c r="D4183" s="8">
        <v>0</v>
      </c>
      <c r="E4183" s="8" t="s">
        <v>11568</v>
      </c>
      <c r="F4183" s="8">
        <v>0</v>
      </c>
      <c r="G4183" s="8">
        <v>0</v>
      </c>
      <c r="H4183" s="8">
        <v>1.0000000000000001E-5</v>
      </c>
      <c r="I4183" s="8" t="s">
        <v>11570</v>
      </c>
    </row>
    <row r="4184" spans="1:9">
      <c r="A4184" s="8">
        <v>171035</v>
      </c>
      <c r="B4184" s="8" t="s">
        <v>6617</v>
      </c>
      <c r="C4184" s="8" t="s">
        <v>4676</v>
      </c>
      <c r="D4184" s="8">
        <v>0</v>
      </c>
      <c r="E4184" s="8">
        <v>171035</v>
      </c>
      <c r="F4184" s="8">
        <v>0</v>
      </c>
      <c r="G4184" s="8">
        <v>7.0000000000000007E-2</v>
      </c>
      <c r="H4184" s="8">
        <v>4.9799999999999997E-2</v>
      </c>
      <c r="I4184" s="8" t="s">
        <v>6597</v>
      </c>
    </row>
    <row r="4185" spans="1:9">
      <c r="A4185" s="8">
        <v>205110001</v>
      </c>
      <c r="B4185" s="8" t="s">
        <v>3176</v>
      </c>
      <c r="C4185" s="8" t="s">
        <v>4676</v>
      </c>
      <c r="D4185" s="8">
        <v>0</v>
      </c>
      <c r="E4185" s="8">
        <v>205110001</v>
      </c>
      <c r="F4185" s="8">
        <v>0</v>
      </c>
      <c r="G4185" s="8">
        <v>0.22</v>
      </c>
      <c r="H4185" s="8">
        <v>0.32</v>
      </c>
      <c r="I4185" s="8">
        <v>0</v>
      </c>
    </row>
    <row r="4186" spans="1:9">
      <c r="A4186" s="8">
        <v>171032</v>
      </c>
      <c r="B4186" s="35" t="s">
        <v>6616</v>
      </c>
      <c r="C4186" s="8" t="s">
        <v>4676</v>
      </c>
      <c r="D4186" s="8">
        <v>0</v>
      </c>
      <c r="E4186" s="8">
        <v>171032</v>
      </c>
      <c r="F4186" s="8">
        <v>0</v>
      </c>
      <c r="G4186" s="8">
        <v>0.06</v>
      </c>
      <c r="H4186" s="8">
        <v>4.53E-2</v>
      </c>
      <c r="I4186" s="8" t="s">
        <v>6597</v>
      </c>
    </row>
    <row r="4187" spans="1:9">
      <c r="A4187" s="8">
        <v>171028</v>
      </c>
      <c r="B4187" s="8" t="s">
        <v>6614</v>
      </c>
      <c r="C4187" s="8" t="s">
        <v>4676</v>
      </c>
      <c r="D4187" s="8">
        <v>0</v>
      </c>
      <c r="E4187" s="8">
        <v>171028</v>
      </c>
      <c r="F4187" s="8">
        <v>0</v>
      </c>
      <c r="G4187" s="8">
        <v>0.06</v>
      </c>
      <c r="H4187" s="8">
        <v>2.81E-2</v>
      </c>
      <c r="I4187" s="8" t="s">
        <v>6597</v>
      </c>
    </row>
    <row r="4188" spans="1:9">
      <c r="A4188" s="8">
        <v>212110018</v>
      </c>
      <c r="B4188" s="8" t="s">
        <v>3216</v>
      </c>
      <c r="C4188" s="8" t="s">
        <v>4676</v>
      </c>
      <c r="D4188" s="8">
        <v>230082</v>
      </c>
      <c r="E4188" s="8">
        <v>212110018</v>
      </c>
      <c r="F4188" s="8">
        <v>0</v>
      </c>
      <c r="G4188" s="8">
        <v>0.28999999999999998</v>
      </c>
      <c r="H4188" s="8">
        <v>0.36260000000000003</v>
      </c>
      <c r="I4188" s="8">
        <v>0</v>
      </c>
    </row>
    <row r="4189" spans="1:9">
      <c r="A4189" s="8">
        <v>171025</v>
      </c>
      <c r="B4189" s="8" t="s">
        <v>6613</v>
      </c>
      <c r="C4189" s="8" t="s">
        <v>4676</v>
      </c>
      <c r="D4189" s="8">
        <v>0</v>
      </c>
      <c r="E4189" s="8">
        <v>171025</v>
      </c>
      <c r="F4189" s="8">
        <v>0</v>
      </c>
      <c r="G4189" s="8">
        <v>0.06</v>
      </c>
      <c r="H4189" s="8">
        <v>2.86E-2</v>
      </c>
      <c r="I4189" s="8" t="s">
        <v>6597</v>
      </c>
    </row>
    <row r="4190" spans="1:9">
      <c r="A4190" s="8" t="s">
        <v>1273</v>
      </c>
      <c r="B4190" s="8" t="s">
        <v>1274</v>
      </c>
      <c r="C4190" s="8" t="s">
        <v>4676</v>
      </c>
      <c r="D4190" s="8">
        <v>0</v>
      </c>
      <c r="E4190" s="8" t="s">
        <v>1273</v>
      </c>
      <c r="F4190" s="8">
        <v>0</v>
      </c>
      <c r="G4190" s="8">
        <v>0</v>
      </c>
      <c r="H4190" s="8">
        <v>0.2</v>
      </c>
      <c r="I4190" s="8" t="s">
        <v>6972</v>
      </c>
    </row>
    <row r="4191" spans="1:9">
      <c r="A4191" s="8" t="s">
        <v>1271</v>
      </c>
      <c r="B4191" s="8" t="s">
        <v>1272</v>
      </c>
      <c r="C4191" s="8" t="s">
        <v>6076</v>
      </c>
      <c r="D4191" s="8">
        <v>0</v>
      </c>
      <c r="E4191" s="8" t="s">
        <v>1271</v>
      </c>
      <c r="F4191" s="8">
        <v>0</v>
      </c>
      <c r="G4191" s="8">
        <v>0</v>
      </c>
      <c r="H4191" s="8">
        <v>0.2</v>
      </c>
      <c r="I4191" s="8" t="s">
        <v>6972</v>
      </c>
    </row>
    <row r="4192" spans="1:9">
      <c r="A4192" s="8" t="s">
        <v>1269</v>
      </c>
      <c r="B4192" s="8" t="s">
        <v>1270</v>
      </c>
      <c r="C4192" s="8" t="s">
        <v>6990</v>
      </c>
      <c r="D4192" s="8">
        <v>0</v>
      </c>
      <c r="E4192" s="8" t="s">
        <v>1269</v>
      </c>
      <c r="F4192" s="8">
        <v>0</v>
      </c>
      <c r="G4192" s="8">
        <v>0</v>
      </c>
      <c r="H4192" s="8">
        <v>0.2</v>
      </c>
      <c r="I4192" s="8" t="s">
        <v>6972</v>
      </c>
    </row>
    <row r="4193" spans="1:9">
      <c r="A4193" s="8">
        <v>171022</v>
      </c>
      <c r="B4193" s="8" t="s">
        <v>6612</v>
      </c>
      <c r="C4193" s="8" t="s">
        <v>4676</v>
      </c>
      <c r="D4193" s="8">
        <v>0</v>
      </c>
      <c r="E4193" s="8">
        <v>171022</v>
      </c>
      <c r="F4193" s="8">
        <v>0</v>
      </c>
      <c r="G4193" s="8">
        <v>0.06</v>
      </c>
      <c r="H4193" s="8">
        <v>2.9899999999999999E-2</v>
      </c>
      <c r="I4193" s="8" t="s">
        <v>6597</v>
      </c>
    </row>
    <row r="4194" spans="1:9">
      <c r="A4194" s="8" t="s">
        <v>14019</v>
      </c>
      <c r="B4194" s="8" t="s">
        <v>14020</v>
      </c>
      <c r="C4194" s="8" t="s">
        <v>4676</v>
      </c>
      <c r="D4194" s="8">
        <v>0</v>
      </c>
      <c r="E4194" s="8" t="s">
        <v>14019</v>
      </c>
      <c r="F4194" s="8">
        <v>0</v>
      </c>
      <c r="G4194" s="8">
        <v>0.18</v>
      </c>
      <c r="H4194" s="8">
        <v>5.0000000000000001E-3</v>
      </c>
      <c r="I4194" s="8">
        <v>0</v>
      </c>
    </row>
    <row r="4195" spans="1:9">
      <c r="A4195" s="8" t="s">
        <v>1261</v>
      </c>
      <c r="B4195" s="8" t="s">
        <v>1262</v>
      </c>
      <c r="C4195" s="8" t="s">
        <v>6076</v>
      </c>
      <c r="D4195" s="8">
        <v>0</v>
      </c>
      <c r="E4195" s="8" t="s">
        <v>1261</v>
      </c>
      <c r="F4195" s="8">
        <v>0</v>
      </c>
      <c r="G4195" s="8">
        <v>0</v>
      </c>
      <c r="H4195" s="8">
        <v>0.2</v>
      </c>
      <c r="I4195" s="8" t="s">
        <v>6972</v>
      </c>
    </row>
    <row r="4196" spans="1:9">
      <c r="A4196" s="8">
        <v>132010386</v>
      </c>
      <c r="B4196" s="8" t="s">
        <v>6009</v>
      </c>
      <c r="C4196" s="8" t="s">
        <v>4676</v>
      </c>
      <c r="D4196" s="8">
        <v>9000742025</v>
      </c>
      <c r="E4196" s="8">
        <v>132010386</v>
      </c>
      <c r="F4196" s="8">
        <v>0</v>
      </c>
      <c r="G4196" s="8">
        <v>0.48</v>
      </c>
      <c r="H4196" s="8">
        <v>0.61904999999999999</v>
      </c>
      <c r="I4196" s="8" t="s">
        <v>4732</v>
      </c>
    </row>
    <row r="4197" spans="1:9">
      <c r="A4197" s="8" t="s">
        <v>14021</v>
      </c>
      <c r="B4197" s="8" t="s">
        <v>14022</v>
      </c>
      <c r="C4197" s="8" t="s">
        <v>4676</v>
      </c>
      <c r="D4197" s="8">
        <v>0</v>
      </c>
      <c r="E4197" s="8" t="s">
        <v>14021</v>
      </c>
      <c r="F4197" s="8">
        <v>0</v>
      </c>
      <c r="G4197" s="8">
        <v>1</v>
      </c>
      <c r="H4197" s="8">
        <v>1.1000000000000001</v>
      </c>
      <c r="I4197" s="8" t="s">
        <v>2050</v>
      </c>
    </row>
    <row r="4198" spans="1:9">
      <c r="A4198" s="8">
        <v>171020</v>
      </c>
      <c r="B4198" s="8" t="s">
        <v>6611</v>
      </c>
      <c r="C4198" s="8" t="s">
        <v>4676</v>
      </c>
      <c r="D4198" s="8">
        <v>0</v>
      </c>
      <c r="E4198" s="8">
        <v>171020</v>
      </c>
      <c r="F4198" s="8">
        <v>0</v>
      </c>
      <c r="G4198" s="8">
        <v>0.03</v>
      </c>
      <c r="H4198" s="8">
        <v>1.83E-2</v>
      </c>
      <c r="I4198" s="8" t="s">
        <v>6597</v>
      </c>
    </row>
    <row r="4199" spans="1:9">
      <c r="A4199" s="8" t="s">
        <v>14023</v>
      </c>
      <c r="B4199" s="8" t="s">
        <v>14024</v>
      </c>
      <c r="C4199" s="8" t="s">
        <v>4676</v>
      </c>
      <c r="D4199" s="8">
        <v>0</v>
      </c>
      <c r="E4199" s="8" t="s">
        <v>14023</v>
      </c>
      <c r="F4199" s="8">
        <v>0</v>
      </c>
      <c r="G4199" s="8">
        <v>1</v>
      </c>
      <c r="H4199" s="8">
        <v>1.1000000000000001</v>
      </c>
      <c r="I4199" s="8" t="s">
        <v>2050</v>
      </c>
    </row>
    <row r="4200" spans="1:9">
      <c r="A4200" s="8">
        <v>171016</v>
      </c>
      <c r="B4200" s="8" t="s">
        <v>6609</v>
      </c>
      <c r="C4200" s="8" t="s">
        <v>4676</v>
      </c>
      <c r="D4200" s="8">
        <v>0</v>
      </c>
      <c r="E4200" s="8">
        <v>171016</v>
      </c>
      <c r="F4200" s="8">
        <v>0</v>
      </c>
      <c r="G4200" s="8">
        <v>0.03</v>
      </c>
      <c r="H4200" s="8">
        <v>3.015E-2</v>
      </c>
      <c r="I4200" s="8" t="s">
        <v>6597</v>
      </c>
    </row>
    <row r="4201" spans="1:9">
      <c r="A4201" s="8">
        <v>171014</v>
      </c>
      <c r="B4201" s="8" t="s">
        <v>6608</v>
      </c>
      <c r="C4201" s="8" t="s">
        <v>4676</v>
      </c>
      <c r="D4201" s="8">
        <v>0</v>
      </c>
      <c r="E4201" s="8">
        <v>171014</v>
      </c>
      <c r="F4201" s="8">
        <v>0</v>
      </c>
      <c r="G4201" s="8">
        <v>0.03</v>
      </c>
      <c r="H4201" s="8">
        <v>1.6300000000000002E-2</v>
      </c>
      <c r="I4201" s="8" t="s">
        <v>6597</v>
      </c>
    </row>
    <row r="4202" spans="1:9">
      <c r="A4202" s="8">
        <v>126010076</v>
      </c>
      <c r="B4202" s="8" t="s">
        <v>2542</v>
      </c>
      <c r="C4202" s="8" t="s">
        <v>4676</v>
      </c>
      <c r="D4202" s="8">
        <v>0</v>
      </c>
      <c r="E4202" s="8">
        <v>126010076</v>
      </c>
      <c r="F4202" s="8">
        <v>0</v>
      </c>
      <c r="G4202" s="8">
        <v>0.2</v>
      </c>
      <c r="H4202" s="8">
        <v>0.2</v>
      </c>
      <c r="I4202" s="8" t="s">
        <v>5342</v>
      </c>
    </row>
    <row r="4203" spans="1:9">
      <c r="A4203" s="8" t="s">
        <v>12042</v>
      </c>
      <c r="B4203" s="8" t="s">
        <v>12043</v>
      </c>
      <c r="C4203" s="8" t="s">
        <v>4676</v>
      </c>
      <c r="D4203" s="8">
        <v>0</v>
      </c>
      <c r="E4203" s="8" t="s">
        <v>12042</v>
      </c>
      <c r="F4203" s="8">
        <v>0</v>
      </c>
      <c r="G4203" s="8">
        <v>0.05</v>
      </c>
      <c r="H4203" s="8">
        <v>4.8689999999999997E-2</v>
      </c>
      <c r="I4203" s="8">
        <v>0</v>
      </c>
    </row>
    <row r="4204" spans="1:9">
      <c r="A4204" s="8">
        <v>171012</v>
      </c>
      <c r="B4204" s="8" t="s">
        <v>6607</v>
      </c>
      <c r="C4204" s="8" t="s">
        <v>4676</v>
      </c>
      <c r="D4204" s="8">
        <v>0</v>
      </c>
      <c r="E4204" s="8">
        <v>171012</v>
      </c>
      <c r="F4204" s="8">
        <v>0</v>
      </c>
      <c r="G4204" s="8">
        <v>0.03</v>
      </c>
      <c r="H4204" s="8">
        <v>1.6300000000000002E-2</v>
      </c>
      <c r="I4204" s="8" t="s">
        <v>6597</v>
      </c>
    </row>
    <row r="4205" spans="1:9">
      <c r="A4205" s="8" t="s">
        <v>11560</v>
      </c>
      <c r="B4205" s="8" t="s">
        <v>11561</v>
      </c>
      <c r="C4205" s="8" t="s">
        <v>4676</v>
      </c>
      <c r="D4205" s="8">
        <v>0</v>
      </c>
      <c r="E4205" s="8" t="s">
        <v>11560</v>
      </c>
      <c r="F4205" s="8">
        <v>0</v>
      </c>
      <c r="G4205" s="8">
        <v>0.06</v>
      </c>
      <c r="H4205" s="8">
        <v>5.6390000000000003E-2</v>
      </c>
      <c r="I4205" s="8">
        <v>0</v>
      </c>
    </row>
    <row r="4206" spans="1:9">
      <c r="A4206" s="8">
        <v>113244</v>
      </c>
      <c r="B4206" s="8" t="s">
        <v>3537</v>
      </c>
      <c r="C4206" s="8" t="s">
        <v>4676</v>
      </c>
      <c r="D4206" s="8">
        <v>0</v>
      </c>
      <c r="E4206" s="8">
        <v>113244</v>
      </c>
      <c r="F4206" s="8">
        <v>0</v>
      </c>
      <c r="G4206" s="8">
        <v>1.1599999999999999</v>
      </c>
      <c r="H4206" s="8">
        <v>0.47970000000000002</v>
      </c>
      <c r="I4206" s="8" t="s">
        <v>4727</v>
      </c>
    </row>
    <row r="4207" spans="1:9">
      <c r="A4207" s="8" t="s">
        <v>11556</v>
      </c>
      <c r="B4207" s="35" t="s">
        <v>11557</v>
      </c>
      <c r="C4207" s="8" t="s">
        <v>4676</v>
      </c>
      <c r="D4207" s="8">
        <v>0</v>
      </c>
      <c r="E4207" s="8" t="s">
        <v>11556</v>
      </c>
      <c r="F4207" s="8">
        <v>0</v>
      </c>
      <c r="G4207" s="8">
        <v>0.06</v>
      </c>
      <c r="H4207" s="8">
        <v>5.645E-2</v>
      </c>
      <c r="I4207" s="8">
        <v>0</v>
      </c>
    </row>
    <row r="4208" spans="1:9">
      <c r="A4208" s="8" t="s">
        <v>12038</v>
      </c>
      <c r="B4208" s="8" t="s">
        <v>12039</v>
      </c>
      <c r="C4208" s="8" t="s">
        <v>4676</v>
      </c>
      <c r="D4208" s="8">
        <v>0</v>
      </c>
      <c r="E4208" s="8" t="s">
        <v>12038</v>
      </c>
      <c r="F4208" s="8">
        <v>0</v>
      </c>
      <c r="G4208" s="8">
        <v>0.05</v>
      </c>
      <c r="H4208" s="8">
        <v>4.8689999999999997E-2</v>
      </c>
      <c r="I4208" s="8">
        <v>0</v>
      </c>
    </row>
    <row r="4209" spans="1:9">
      <c r="A4209" s="8">
        <v>171010</v>
      </c>
      <c r="B4209" s="8" t="s">
        <v>6606</v>
      </c>
      <c r="C4209" s="8" t="s">
        <v>4676</v>
      </c>
      <c r="D4209" s="8">
        <v>0</v>
      </c>
      <c r="E4209" s="8">
        <v>171010</v>
      </c>
      <c r="F4209" s="8">
        <v>0</v>
      </c>
      <c r="G4209" s="8">
        <v>0.03</v>
      </c>
      <c r="H4209" s="8">
        <v>2.12E-2</v>
      </c>
      <c r="I4209" s="8" t="s">
        <v>6597</v>
      </c>
    </row>
    <row r="4210" spans="1:9">
      <c r="A4210" s="8" t="s">
        <v>13668</v>
      </c>
      <c r="B4210" s="8" t="s">
        <v>13669</v>
      </c>
      <c r="C4210" s="8" t="s">
        <v>4676</v>
      </c>
      <c r="D4210" s="8">
        <v>0</v>
      </c>
      <c r="E4210" s="8" t="s">
        <v>13668</v>
      </c>
      <c r="F4210" s="8">
        <v>0</v>
      </c>
      <c r="G4210" s="8">
        <v>0.2</v>
      </c>
      <c r="H4210" s="8">
        <v>5.0000000000000001E-3</v>
      </c>
      <c r="I4210" s="8">
        <v>0</v>
      </c>
    </row>
    <row r="4211" spans="1:9">
      <c r="A4211" s="8">
        <v>132010163</v>
      </c>
      <c r="B4211" s="8" t="s">
        <v>5896</v>
      </c>
      <c r="C4211" s="8" t="s">
        <v>4676</v>
      </c>
      <c r="D4211" s="8">
        <v>5090476256</v>
      </c>
      <c r="E4211" s="8">
        <v>132010163</v>
      </c>
      <c r="F4211" s="8">
        <v>0</v>
      </c>
      <c r="G4211" s="8">
        <v>2.94</v>
      </c>
      <c r="H4211" s="8">
        <v>8.4817</v>
      </c>
      <c r="I4211" s="8" t="s">
        <v>4732</v>
      </c>
    </row>
    <row r="4212" spans="1:9">
      <c r="A4212" s="8">
        <v>151110002</v>
      </c>
      <c r="B4212" s="8" t="s">
        <v>3134</v>
      </c>
      <c r="C4212" s="8" t="s">
        <v>4676</v>
      </c>
      <c r="D4212" s="8">
        <v>0</v>
      </c>
      <c r="E4212" s="8">
        <v>151110002</v>
      </c>
      <c r="F4212" s="8">
        <v>0</v>
      </c>
      <c r="G4212" s="8">
        <v>0.04</v>
      </c>
      <c r="H4212" s="8">
        <v>3.4200000000000001E-2</v>
      </c>
      <c r="I4212" s="8" t="s">
        <v>2412</v>
      </c>
    </row>
    <row r="4213" spans="1:9">
      <c r="A4213" s="8" t="s">
        <v>13664</v>
      </c>
      <c r="B4213" s="8" t="s">
        <v>13665</v>
      </c>
      <c r="C4213" s="8" t="s">
        <v>4676</v>
      </c>
      <c r="D4213" s="8">
        <v>0</v>
      </c>
      <c r="E4213" s="8" t="s">
        <v>13664</v>
      </c>
      <c r="F4213" s="8">
        <v>0</v>
      </c>
      <c r="G4213" s="8">
        <v>0.2</v>
      </c>
      <c r="H4213" s="8">
        <v>5.0000000000000001E-3</v>
      </c>
      <c r="I4213" s="8">
        <v>0</v>
      </c>
    </row>
    <row r="4214" spans="1:9">
      <c r="A4214" s="8" t="s">
        <v>725</v>
      </c>
      <c r="B4214" s="8" t="s">
        <v>726</v>
      </c>
      <c r="C4214" s="8" t="s">
        <v>6076</v>
      </c>
      <c r="D4214" s="8">
        <v>0</v>
      </c>
      <c r="E4214" s="8" t="s">
        <v>725</v>
      </c>
      <c r="F4214" s="8">
        <v>0</v>
      </c>
      <c r="G4214" s="8">
        <v>0</v>
      </c>
      <c r="H4214" s="8">
        <v>0.22</v>
      </c>
      <c r="I4214" s="8" t="s">
        <v>6972</v>
      </c>
    </row>
    <row r="4215" spans="1:9">
      <c r="A4215" s="8">
        <v>111002</v>
      </c>
      <c r="B4215" s="8" t="s">
        <v>2220</v>
      </c>
      <c r="C4215" s="8" t="s">
        <v>4676</v>
      </c>
      <c r="D4215" s="8">
        <v>5090464108</v>
      </c>
      <c r="E4215" s="8">
        <v>111002</v>
      </c>
      <c r="F4215" s="8">
        <v>0</v>
      </c>
      <c r="G4215" s="8">
        <v>0.53</v>
      </c>
      <c r="H4215" s="8">
        <v>0.58810000000000007</v>
      </c>
      <c r="I4215" s="8" t="s">
        <v>4727</v>
      </c>
    </row>
    <row r="4216" spans="1:9">
      <c r="A4216" s="8" t="s">
        <v>11480</v>
      </c>
      <c r="B4216" s="8" t="s">
        <v>11481</v>
      </c>
      <c r="C4216" s="8" t="s">
        <v>4676</v>
      </c>
      <c r="D4216" s="8">
        <v>0</v>
      </c>
      <c r="E4216" s="8" t="s">
        <v>11480</v>
      </c>
      <c r="F4216" s="8">
        <v>0</v>
      </c>
      <c r="G4216" s="8">
        <v>7.0000000000000007E-2</v>
      </c>
      <c r="H4216" s="8">
        <v>5.3020000000000005E-2</v>
      </c>
      <c r="I4216" s="8">
        <v>0</v>
      </c>
    </row>
    <row r="4217" spans="1:9">
      <c r="A4217" s="8" t="s">
        <v>11476</v>
      </c>
      <c r="B4217" s="35" t="s">
        <v>11477</v>
      </c>
      <c r="C4217" s="8" t="s">
        <v>4676</v>
      </c>
      <c r="D4217" s="8">
        <v>0</v>
      </c>
      <c r="E4217" s="8" t="s">
        <v>11476</v>
      </c>
      <c r="F4217" s="8">
        <v>0</v>
      </c>
      <c r="G4217" s="8">
        <v>7.0000000000000007E-2</v>
      </c>
      <c r="H4217" s="8">
        <v>6.7670000000000008E-2</v>
      </c>
      <c r="I4217" s="8">
        <v>0</v>
      </c>
    </row>
    <row r="4218" spans="1:9">
      <c r="A4218" s="8">
        <v>112813</v>
      </c>
      <c r="B4218" s="8" t="s">
        <v>2290</v>
      </c>
      <c r="C4218" s="8" t="s">
        <v>4676</v>
      </c>
      <c r="D4218" s="8">
        <v>0</v>
      </c>
      <c r="E4218" s="8">
        <v>112813</v>
      </c>
      <c r="F4218" s="8">
        <v>0</v>
      </c>
      <c r="G4218" s="8">
        <v>0.02</v>
      </c>
      <c r="H4218" s="8">
        <v>0.05</v>
      </c>
      <c r="I4218" s="8" t="s">
        <v>4755</v>
      </c>
    </row>
    <row r="4219" spans="1:9">
      <c r="A4219" s="8" t="s">
        <v>11468</v>
      </c>
      <c r="B4219" s="8" t="s">
        <v>11469</v>
      </c>
      <c r="C4219" s="8" t="s">
        <v>4676</v>
      </c>
      <c r="D4219" s="8">
        <v>0</v>
      </c>
      <c r="E4219" s="8" t="s">
        <v>11468</v>
      </c>
      <c r="F4219" s="8">
        <v>0</v>
      </c>
      <c r="G4219" s="8">
        <v>0.08</v>
      </c>
      <c r="H4219" s="8">
        <v>6.7650000000000002E-2</v>
      </c>
      <c r="I4219" s="8">
        <v>0</v>
      </c>
    </row>
    <row r="4220" spans="1:9">
      <c r="A4220" s="8" t="s">
        <v>11464</v>
      </c>
      <c r="B4220" s="8" t="s">
        <v>11465</v>
      </c>
      <c r="C4220" s="8" t="s">
        <v>4676</v>
      </c>
      <c r="D4220" s="8">
        <v>0</v>
      </c>
      <c r="E4220" s="8" t="s">
        <v>11464</v>
      </c>
      <c r="F4220" s="8">
        <v>0</v>
      </c>
      <c r="G4220" s="8">
        <v>0.06</v>
      </c>
      <c r="H4220" s="8">
        <v>5.6759999999999998E-2</v>
      </c>
      <c r="I4220" s="8">
        <v>0</v>
      </c>
    </row>
    <row r="4221" spans="1:9">
      <c r="A4221" s="8" t="s">
        <v>11456</v>
      </c>
      <c r="B4221" s="8" t="s">
        <v>11457</v>
      </c>
      <c r="C4221" s="8" t="s">
        <v>4676</v>
      </c>
      <c r="D4221" s="8">
        <v>0</v>
      </c>
      <c r="E4221" s="8" t="s">
        <v>11456</v>
      </c>
      <c r="F4221" s="8">
        <v>0</v>
      </c>
      <c r="G4221" s="8">
        <v>0.08</v>
      </c>
      <c r="H4221" s="8">
        <v>6.8019999999999997E-2</v>
      </c>
      <c r="I4221" s="8">
        <v>0</v>
      </c>
    </row>
    <row r="4222" spans="1:9">
      <c r="A4222" s="8" t="s">
        <v>11452</v>
      </c>
      <c r="B4222" s="8" t="s">
        <v>11453</v>
      </c>
      <c r="C4222" s="8" t="s">
        <v>4676</v>
      </c>
      <c r="D4222" s="8">
        <v>0</v>
      </c>
      <c r="E4222" s="8" t="s">
        <v>11452</v>
      </c>
      <c r="F4222" s="8">
        <v>0</v>
      </c>
      <c r="G4222" s="8">
        <v>0.08</v>
      </c>
      <c r="H4222" s="8">
        <v>7.4969999999999995E-2</v>
      </c>
      <c r="I4222" s="8">
        <v>0</v>
      </c>
    </row>
    <row r="4223" spans="1:9">
      <c r="A4223" s="8" t="s">
        <v>11448</v>
      </c>
      <c r="B4223" s="8" t="s">
        <v>11449</v>
      </c>
      <c r="C4223" s="8" t="s">
        <v>4676</v>
      </c>
      <c r="D4223" s="8">
        <v>0</v>
      </c>
      <c r="E4223" s="8" t="s">
        <v>11448</v>
      </c>
      <c r="F4223" s="8">
        <v>0</v>
      </c>
      <c r="G4223" s="8">
        <v>7.0000000000000007E-2</v>
      </c>
      <c r="H4223" s="8">
        <v>5.3020000000000005E-2</v>
      </c>
      <c r="I4223" s="8">
        <v>0</v>
      </c>
    </row>
    <row r="4224" spans="1:9">
      <c r="A4224" s="8">
        <v>132010477</v>
      </c>
      <c r="B4224" s="8" t="s">
        <v>2828</v>
      </c>
      <c r="C4224" s="8" t="s">
        <v>4676</v>
      </c>
      <c r="D4224" s="8">
        <v>8001049478</v>
      </c>
      <c r="E4224" s="8">
        <v>132010477</v>
      </c>
      <c r="F4224" s="8">
        <v>0</v>
      </c>
      <c r="G4224" s="8">
        <v>1.0900000000000001</v>
      </c>
      <c r="H4224" s="8">
        <v>0.64888000000000001</v>
      </c>
      <c r="I4224" s="8" t="s">
        <v>6030</v>
      </c>
    </row>
    <row r="4225" spans="1:9">
      <c r="A4225" s="8" t="s">
        <v>11438</v>
      </c>
      <c r="B4225" s="8" t="s">
        <v>11439</v>
      </c>
      <c r="C4225" s="8" t="s">
        <v>4676</v>
      </c>
      <c r="D4225" s="8">
        <v>0</v>
      </c>
      <c r="E4225" s="8" t="s">
        <v>11438</v>
      </c>
      <c r="F4225" s="8">
        <v>0</v>
      </c>
      <c r="G4225" s="8">
        <v>0.02</v>
      </c>
      <c r="H4225" s="8">
        <v>1.304E-2</v>
      </c>
      <c r="I4225" s="8">
        <v>0</v>
      </c>
    </row>
    <row r="4226" spans="1:9">
      <c r="A4226" s="8">
        <v>112816</v>
      </c>
      <c r="B4226" s="8" t="s">
        <v>2291</v>
      </c>
      <c r="C4226" s="8" t="s">
        <v>4676</v>
      </c>
      <c r="D4226" s="8">
        <v>0</v>
      </c>
      <c r="E4226" s="8">
        <v>112816</v>
      </c>
      <c r="F4226" s="8">
        <v>0</v>
      </c>
      <c r="G4226" s="8">
        <v>0.03</v>
      </c>
      <c r="H4226" s="8">
        <v>0.02</v>
      </c>
      <c r="I4226" s="8" t="s">
        <v>4740</v>
      </c>
    </row>
    <row r="4227" spans="1:9">
      <c r="A4227" s="8">
        <v>641010019</v>
      </c>
      <c r="B4227" s="8" t="s">
        <v>3395</v>
      </c>
      <c r="C4227" s="8" t="s">
        <v>4676</v>
      </c>
      <c r="D4227" s="8">
        <v>0</v>
      </c>
      <c r="E4227" s="8">
        <v>641010019</v>
      </c>
      <c r="F4227" s="8">
        <v>0</v>
      </c>
      <c r="G4227" s="8">
        <v>0.12</v>
      </c>
      <c r="H4227" s="8">
        <v>6.7400000000000002E-2</v>
      </c>
      <c r="I4227" s="8" t="s">
        <v>6924</v>
      </c>
    </row>
    <row r="4228" spans="1:9">
      <c r="A4228" s="8">
        <v>126010005</v>
      </c>
      <c r="B4228" s="8" t="s">
        <v>2515</v>
      </c>
      <c r="C4228" s="8" t="s">
        <v>4676</v>
      </c>
      <c r="D4228" s="8">
        <v>0</v>
      </c>
      <c r="E4228" s="8">
        <v>126010005</v>
      </c>
      <c r="F4228" s="8">
        <v>0</v>
      </c>
      <c r="G4228" s="8">
        <v>0.2</v>
      </c>
      <c r="H4228" s="8">
        <v>0.27439999999999998</v>
      </c>
      <c r="I4228" s="8" t="s">
        <v>4795</v>
      </c>
    </row>
    <row r="4229" spans="1:9">
      <c r="A4229" s="8" t="s">
        <v>11432</v>
      </c>
      <c r="B4229" s="8" t="s">
        <v>11433</v>
      </c>
      <c r="C4229" s="8" t="s">
        <v>4676</v>
      </c>
      <c r="D4229" s="8">
        <v>0</v>
      </c>
      <c r="E4229" s="8" t="s">
        <v>11432</v>
      </c>
      <c r="F4229" s="8">
        <v>0</v>
      </c>
      <c r="G4229" s="8">
        <v>0.14000000000000001</v>
      </c>
      <c r="H4229" s="8">
        <v>0.1023</v>
      </c>
      <c r="I4229" s="8">
        <v>0</v>
      </c>
    </row>
    <row r="4230" spans="1:9">
      <c r="A4230" s="8">
        <v>113235</v>
      </c>
      <c r="B4230" s="8" t="s">
        <v>5011</v>
      </c>
      <c r="C4230" s="8" t="s">
        <v>4676</v>
      </c>
      <c r="D4230" s="8">
        <v>5090472881</v>
      </c>
      <c r="E4230" s="8">
        <v>113235</v>
      </c>
      <c r="F4230" s="8">
        <v>0</v>
      </c>
      <c r="G4230" s="8">
        <v>0</v>
      </c>
      <c r="H4230" s="8">
        <v>0.20710000000000001</v>
      </c>
      <c r="I4230" s="8" t="s">
        <v>4735</v>
      </c>
    </row>
    <row r="4231" spans="1:9">
      <c r="A4231" s="8" t="s">
        <v>11430</v>
      </c>
      <c r="B4231" s="8" t="s">
        <v>11431</v>
      </c>
      <c r="C4231" s="8" t="s">
        <v>4676</v>
      </c>
      <c r="D4231" s="8">
        <v>0</v>
      </c>
      <c r="E4231" s="8" t="s">
        <v>11430</v>
      </c>
      <c r="F4231" s="8">
        <v>0</v>
      </c>
      <c r="G4231" s="8">
        <v>7.0000000000000007E-2</v>
      </c>
      <c r="H4231" s="8">
        <v>0.17150000000000001</v>
      </c>
      <c r="I4231" s="8">
        <v>0</v>
      </c>
    </row>
    <row r="4232" spans="1:9">
      <c r="A4232" s="8" t="s">
        <v>11421</v>
      </c>
      <c r="B4232" s="8" t="s">
        <v>11422</v>
      </c>
      <c r="C4232" s="8" t="s">
        <v>4676</v>
      </c>
      <c r="D4232" s="8">
        <v>0</v>
      </c>
      <c r="E4232" s="8" t="s">
        <v>11421</v>
      </c>
      <c r="F4232" s="8">
        <v>0</v>
      </c>
      <c r="G4232" s="8">
        <v>0.52</v>
      </c>
      <c r="H4232" s="8">
        <v>0.69864000000000004</v>
      </c>
      <c r="I4232" s="8">
        <v>0</v>
      </c>
    </row>
    <row r="4233" spans="1:9">
      <c r="A4233" s="8">
        <v>113220</v>
      </c>
      <c r="B4233" s="8" t="s">
        <v>5007</v>
      </c>
      <c r="C4233" s="8" t="s">
        <v>4676</v>
      </c>
      <c r="D4233" s="8">
        <v>0</v>
      </c>
      <c r="E4233" s="8">
        <v>113220</v>
      </c>
      <c r="F4233" s="8">
        <v>0</v>
      </c>
      <c r="G4233" s="8">
        <v>0</v>
      </c>
      <c r="H4233" s="8">
        <v>0.33682999999999996</v>
      </c>
      <c r="I4233" s="8" t="s">
        <v>4727</v>
      </c>
    </row>
    <row r="4234" spans="1:9">
      <c r="A4234" s="8" t="s">
        <v>11419</v>
      </c>
      <c r="B4234" s="8" t="s">
        <v>11420</v>
      </c>
      <c r="C4234" s="8" t="s">
        <v>4676</v>
      </c>
      <c r="D4234" s="8">
        <v>0</v>
      </c>
      <c r="E4234" s="8" t="s">
        <v>11419</v>
      </c>
      <c r="F4234" s="8">
        <v>0</v>
      </c>
      <c r="G4234" s="8">
        <v>0.08</v>
      </c>
      <c r="H4234" s="8">
        <v>0.08</v>
      </c>
      <c r="I4234" s="8" t="s">
        <v>2191</v>
      </c>
    </row>
    <row r="4235" spans="1:9">
      <c r="A4235" s="8" t="s">
        <v>11417</v>
      </c>
      <c r="B4235" s="8" t="s">
        <v>11418</v>
      </c>
      <c r="C4235" s="8" t="s">
        <v>4676</v>
      </c>
      <c r="D4235" s="8">
        <v>0</v>
      </c>
      <c r="E4235" s="8" t="s">
        <v>11417</v>
      </c>
      <c r="F4235" s="8">
        <v>0</v>
      </c>
      <c r="G4235" s="8">
        <v>0.08</v>
      </c>
      <c r="H4235" s="8">
        <v>0.08</v>
      </c>
      <c r="I4235" s="8" t="s">
        <v>2191</v>
      </c>
    </row>
    <row r="4236" spans="1:9">
      <c r="A4236" s="8">
        <v>112396</v>
      </c>
      <c r="B4236" s="8" t="s">
        <v>4841</v>
      </c>
      <c r="C4236" s="8" t="s">
        <v>4676</v>
      </c>
      <c r="D4236" s="8">
        <v>0</v>
      </c>
      <c r="E4236" s="8">
        <v>112396</v>
      </c>
      <c r="F4236" s="8">
        <v>0</v>
      </c>
      <c r="G4236" s="8">
        <v>6.13</v>
      </c>
      <c r="H4236" s="8">
        <v>1.25</v>
      </c>
      <c r="I4236" s="8" t="s">
        <v>2055</v>
      </c>
    </row>
    <row r="4237" spans="1:9">
      <c r="A4237" s="8">
        <v>126010004</v>
      </c>
      <c r="B4237" s="8" t="s">
        <v>2514</v>
      </c>
      <c r="C4237" s="8" t="s">
        <v>4676</v>
      </c>
      <c r="D4237" s="8">
        <v>0</v>
      </c>
      <c r="E4237" s="8">
        <v>126010004</v>
      </c>
      <c r="F4237" s="8">
        <v>0</v>
      </c>
      <c r="G4237" s="8">
        <v>0.2</v>
      </c>
      <c r="H4237" s="8">
        <v>0.27439999999999998</v>
      </c>
      <c r="I4237" s="8" t="s">
        <v>4795</v>
      </c>
    </row>
    <row r="4238" spans="1:9">
      <c r="A4238" s="8">
        <v>112567</v>
      </c>
      <c r="B4238" s="8" t="s">
        <v>2225</v>
      </c>
      <c r="C4238" s="8" t="s">
        <v>4676</v>
      </c>
      <c r="D4238" s="8">
        <v>374611</v>
      </c>
      <c r="E4238" s="8">
        <v>112567</v>
      </c>
      <c r="F4238" s="8">
        <v>0</v>
      </c>
      <c r="G4238" s="8">
        <v>0.12</v>
      </c>
      <c r="H4238" s="8">
        <v>7.443000000000001E-2</v>
      </c>
      <c r="I4238" s="8">
        <v>0</v>
      </c>
    </row>
    <row r="4239" spans="1:9">
      <c r="A4239" s="8" t="s">
        <v>648</v>
      </c>
      <c r="B4239" s="8" t="s">
        <v>649</v>
      </c>
      <c r="C4239" s="8" t="s">
        <v>6076</v>
      </c>
      <c r="D4239" s="8">
        <v>0</v>
      </c>
      <c r="E4239" s="8" t="s">
        <v>648</v>
      </c>
      <c r="F4239" s="8">
        <v>0</v>
      </c>
      <c r="G4239" s="8">
        <v>0</v>
      </c>
      <c r="H4239" s="8">
        <v>0.22</v>
      </c>
      <c r="I4239" s="8" t="s">
        <v>6972</v>
      </c>
    </row>
    <row r="4240" spans="1:9">
      <c r="A4240" s="8" t="s">
        <v>12210</v>
      </c>
      <c r="B4240" s="8" t="s">
        <v>12211</v>
      </c>
      <c r="C4240" s="8" t="s">
        <v>4676</v>
      </c>
      <c r="D4240" s="8">
        <v>0</v>
      </c>
      <c r="E4240" s="8" t="s">
        <v>12210</v>
      </c>
      <c r="F4240" s="8">
        <v>0</v>
      </c>
      <c r="G4240" s="8">
        <v>0.14000000000000001</v>
      </c>
      <c r="H4240" s="8">
        <v>7.8079999999999997E-2</v>
      </c>
      <c r="I4240" s="8">
        <v>0</v>
      </c>
    </row>
    <row r="4241" spans="1:9">
      <c r="A4241" s="8" t="s">
        <v>12220</v>
      </c>
      <c r="B4241" s="8" t="s">
        <v>12221</v>
      </c>
      <c r="C4241" s="8" t="s">
        <v>4676</v>
      </c>
      <c r="D4241" s="8">
        <v>0</v>
      </c>
      <c r="E4241" s="8" t="s">
        <v>12220</v>
      </c>
      <c r="F4241" s="8">
        <v>0</v>
      </c>
      <c r="G4241" s="8">
        <v>0.31</v>
      </c>
      <c r="H4241" s="8">
        <v>0.19766</v>
      </c>
      <c r="I4241" s="8">
        <v>0</v>
      </c>
    </row>
    <row r="4242" spans="1:9" ht="28.5">
      <c r="A4242" s="8" t="s">
        <v>12218</v>
      </c>
      <c r="B4242" s="35" t="s">
        <v>12219</v>
      </c>
      <c r="C4242" s="8" t="s">
        <v>4676</v>
      </c>
      <c r="D4242" s="8">
        <v>0</v>
      </c>
      <c r="E4242" s="8" t="s">
        <v>12218</v>
      </c>
      <c r="F4242" s="8">
        <v>0</v>
      </c>
      <c r="G4242" s="8">
        <v>0.19</v>
      </c>
      <c r="H4242" s="8">
        <v>0.10712000000000001</v>
      </c>
      <c r="I4242" s="8">
        <v>0</v>
      </c>
    </row>
    <row r="4243" spans="1:9">
      <c r="A4243" s="8" t="s">
        <v>12214</v>
      </c>
      <c r="B4243" s="35" t="s">
        <v>12215</v>
      </c>
      <c r="C4243" s="8" t="s">
        <v>4676</v>
      </c>
      <c r="D4243" s="8">
        <v>0</v>
      </c>
      <c r="E4243" s="8" t="s">
        <v>12214</v>
      </c>
      <c r="F4243" s="8">
        <v>0</v>
      </c>
      <c r="G4243" s="8">
        <v>0.17</v>
      </c>
      <c r="H4243" s="8">
        <v>0.1125</v>
      </c>
      <c r="I4243" s="8">
        <v>0</v>
      </c>
    </row>
    <row r="4244" spans="1:9" ht="28.5">
      <c r="A4244" s="8">
        <v>132010389</v>
      </c>
      <c r="B4244" s="35" t="s">
        <v>3910</v>
      </c>
      <c r="C4244" s="8" t="s">
        <v>5144</v>
      </c>
      <c r="D4244" s="8">
        <v>0</v>
      </c>
      <c r="E4244" s="8">
        <v>132010389</v>
      </c>
      <c r="F4244" s="8">
        <v>0</v>
      </c>
      <c r="G4244" s="8">
        <v>0.8</v>
      </c>
      <c r="H4244" s="8">
        <v>0.81379999999999997</v>
      </c>
      <c r="I4244" s="8" t="s">
        <v>5699</v>
      </c>
    </row>
    <row r="4245" spans="1:9">
      <c r="A4245" s="8">
        <v>112759</v>
      </c>
      <c r="B4245" s="35" t="s">
        <v>2287</v>
      </c>
      <c r="C4245" s="8" t="s">
        <v>4676</v>
      </c>
      <c r="D4245" s="8">
        <v>0</v>
      </c>
      <c r="E4245" s="8">
        <v>112759</v>
      </c>
      <c r="F4245" s="8">
        <v>0</v>
      </c>
      <c r="G4245" s="8">
        <v>0.06</v>
      </c>
      <c r="H4245" s="8">
        <v>4.5100000000000001E-2</v>
      </c>
      <c r="I4245" s="8">
        <v>0</v>
      </c>
    </row>
    <row r="4246" spans="1:9">
      <c r="A4246" s="8">
        <v>113207</v>
      </c>
      <c r="B4246" s="35" t="s">
        <v>2293</v>
      </c>
      <c r="C4246" s="8" t="s">
        <v>4676</v>
      </c>
      <c r="D4246" s="8">
        <v>5090465324</v>
      </c>
      <c r="E4246" s="8">
        <v>113207</v>
      </c>
      <c r="F4246" s="8">
        <v>0</v>
      </c>
      <c r="G4246" s="8">
        <v>0.15</v>
      </c>
      <c r="H4246" s="8">
        <v>5.5759999999999997E-2</v>
      </c>
      <c r="I4246" s="8" t="s">
        <v>4727</v>
      </c>
    </row>
    <row r="4247" spans="1:9" ht="28.5">
      <c r="A4247" s="8">
        <v>130010008</v>
      </c>
      <c r="B4247" s="35" t="s">
        <v>2612</v>
      </c>
      <c r="C4247" s="8" t="s">
        <v>4676</v>
      </c>
      <c r="D4247" s="8">
        <v>0</v>
      </c>
      <c r="E4247" s="8">
        <v>130010008</v>
      </c>
      <c r="F4247" s="8">
        <v>0</v>
      </c>
      <c r="G4247" s="8">
        <v>0.35</v>
      </c>
      <c r="H4247" s="8">
        <v>0.39601999999999998</v>
      </c>
      <c r="I4247" s="8" t="s">
        <v>2604</v>
      </c>
    </row>
    <row r="4248" spans="1:9">
      <c r="A4248" s="8" t="s">
        <v>12224</v>
      </c>
      <c r="B4248" s="35" t="s">
        <v>12225</v>
      </c>
      <c r="C4248" s="8" t="s">
        <v>4676</v>
      </c>
      <c r="D4248" s="8">
        <v>0</v>
      </c>
      <c r="E4248" s="8" t="s">
        <v>12224</v>
      </c>
      <c r="F4248" s="8">
        <v>0</v>
      </c>
      <c r="G4248" s="8">
        <v>0.15</v>
      </c>
      <c r="H4248" s="8">
        <v>8.4680000000000005E-2</v>
      </c>
      <c r="I4248" s="8">
        <v>0</v>
      </c>
    </row>
    <row r="4249" spans="1:9">
      <c r="A4249" s="8">
        <v>130010007</v>
      </c>
      <c r="B4249" s="8" t="s">
        <v>2611</v>
      </c>
      <c r="C4249" s="8" t="s">
        <v>4676</v>
      </c>
      <c r="D4249" s="8">
        <v>0</v>
      </c>
      <c r="E4249" s="8">
        <v>130010007</v>
      </c>
      <c r="F4249" s="8">
        <v>0</v>
      </c>
      <c r="G4249" s="8">
        <v>0.35</v>
      </c>
      <c r="H4249" s="8">
        <v>0.39601999999999998</v>
      </c>
      <c r="I4249" s="8" t="s">
        <v>2604</v>
      </c>
    </row>
    <row r="4250" spans="1:9">
      <c r="A4250" s="8">
        <v>171008</v>
      </c>
      <c r="B4250" s="8" t="s">
        <v>6604</v>
      </c>
      <c r="C4250" s="8" t="s">
        <v>4676</v>
      </c>
      <c r="D4250" s="8">
        <v>0</v>
      </c>
      <c r="E4250" s="8">
        <v>171008</v>
      </c>
      <c r="F4250" s="8">
        <v>0</v>
      </c>
      <c r="G4250" s="8">
        <v>0.05</v>
      </c>
      <c r="H4250" s="8">
        <v>2.0500000000000001E-2</v>
      </c>
      <c r="I4250" s="8" t="s">
        <v>6597</v>
      </c>
    </row>
    <row r="4251" spans="1:9">
      <c r="A4251" s="8">
        <v>132010476</v>
      </c>
      <c r="B4251" s="8" t="s">
        <v>4398</v>
      </c>
      <c r="C4251" s="8" t="s">
        <v>4676</v>
      </c>
      <c r="D4251" s="8">
        <v>5090476935</v>
      </c>
      <c r="E4251" s="8">
        <v>132010476</v>
      </c>
      <c r="F4251" s="8">
        <v>0</v>
      </c>
      <c r="G4251" s="8">
        <v>3.43</v>
      </c>
      <c r="H4251" s="8">
        <v>3.4950000000000001</v>
      </c>
      <c r="I4251" s="8">
        <v>0</v>
      </c>
    </row>
    <row r="4252" spans="1:9">
      <c r="A4252" s="8">
        <v>130010006</v>
      </c>
      <c r="B4252" s="8" t="s">
        <v>2610</v>
      </c>
      <c r="C4252" s="8" t="s">
        <v>4676</v>
      </c>
      <c r="D4252" s="8">
        <v>0</v>
      </c>
      <c r="E4252" s="8">
        <v>130010006</v>
      </c>
      <c r="F4252" s="8">
        <v>0</v>
      </c>
      <c r="G4252" s="8">
        <v>0.36</v>
      </c>
      <c r="H4252" s="8">
        <v>0.39180000000000004</v>
      </c>
      <c r="I4252" s="8" t="s">
        <v>2604</v>
      </c>
    </row>
    <row r="4253" spans="1:9">
      <c r="A4253" s="8">
        <v>132110555</v>
      </c>
      <c r="B4253" s="8" t="s">
        <v>6087</v>
      </c>
      <c r="C4253" s="8" t="s">
        <v>4676</v>
      </c>
      <c r="D4253" s="8">
        <v>0</v>
      </c>
      <c r="E4253" s="8">
        <v>132110555</v>
      </c>
      <c r="F4253" s="8">
        <v>0</v>
      </c>
      <c r="G4253" s="8">
        <v>1.69</v>
      </c>
      <c r="H4253" s="8">
        <v>5.0000000000000001E-3</v>
      </c>
      <c r="I4253" s="8" t="s">
        <v>6059</v>
      </c>
    </row>
    <row r="4254" spans="1:9">
      <c r="A4254" s="8" t="s">
        <v>807</v>
      </c>
      <c r="B4254" s="8" t="s">
        <v>808</v>
      </c>
      <c r="C4254" s="8" t="s">
        <v>6076</v>
      </c>
      <c r="D4254" s="8">
        <v>0</v>
      </c>
      <c r="E4254" s="8" t="s">
        <v>807</v>
      </c>
      <c r="F4254" s="8">
        <v>0</v>
      </c>
      <c r="G4254" s="8">
        <v>0</v>
      </c>
      <c r="H4254" s="8">
        <v>0.22</v>
      </c>
      <c r="I4254" s="8" t="s">
        <v>6972</v>
      </c>
    </row>
    <row r="4255" spans="1:9">
      <c r="A4255" s="8" t="s">
        <v>610</v>
      </c>
      <c r="B4255" s="8" t="s">
        <v>611</v>
      </c>
      <c r="C4255" s="8" t="s">
        <v>6076</v>
      </c>
      <c r="D4255" s="8">
        <v>0</v>
      </c>
      <c r="E4255" s="8" t="s">
        <v>610</v>
      </c>
      <c r="F4255" s="8">
        <v>0</v>
      </c>
      <c r="G4255" s="8">
        <v>0</v>
      </c>
      <c r="H4255" s="8">
        <v>0.22</v>
      </c>
      <c r="I4255" s="8" t="s">
        <v>6972</v>
      </c>
    </row>
    <row r="4256" spans="1:9">
      <c r="A4256" s="8">
        <v>132010461</v>
      </c>
      <c r="B4256" s="35" t="s">
        <v>2824</v>
      </c>
      <c r="C4256" s="8" t="s">
        <v>4676</v>
      </c>
      <c r="D4256" s="8">
        <v>0</v>
      </c>
      <c r="E4256" s="8">
        <v>132010461</v>
      </c>
      <c r="F4256" s="8">
        <v>0</v>
      </c>
      <c r="G4256" s="8">
        <v>0.05</v>
      </c>
      <c r="H4256" s="8">
        <v>2.7660000000000001E-2</v>
      </c>
      <c r="I4256" s="8" t="s">
        <v>5764</v>
      </c>
    </row>
    <row r="4257" spans="1:9">
      <c r="A4257" s="8">
        <v>132010460</v>
      </c>
      <c r="B4257" s="8" t="s">
        <v>2823</v>
      </c>
      <c r="C4257" s="8" t="s">
        <v>4676</v>
      </c>
      <c r="D4257" s="8">
        <v>0</v>
      </c>
      <c r="E4257" s="8">
        <v>132010460</v>
      </c>
      <c r="F4257" s="8">
        <v>0</v>
      </c>
      <c r="G4257" s="8">
        <v>0.05</v>
      </c>
      <c r="H4257" s="8">
        <v>3.6270000000000004E-2</v>
      </c>
      <c r="I4257" s="8" t="s">
        <v>5764</v>
      </c>
    </row>
    <row r="4258" spans="1:9">
      <c r="A4258" s="8">
        <v>132010437</v>
      </c>
      <c r="B4258" s="8" t="s">
        <v>2820</v>
      </c>
      <c r="C4258" s="8" t="s">
        <v>4676</v>
      </c>
      <c r="D4258" s="8">
        <v>0</v>
      </c>
      <c r="E4258" s="8">
        <v>132010437</v>
      </c>
      <c r="F4258" s="8">
        <v>0</v>
      </c>
      <c r="G4258" s="8">
        <v>0.05</v>
      </c>
      <c r="H4258" s="8">
        <v>2.9909999999999999E-2</v>
      </c>
      <c r="I4258" s="8" t="s">
        <v>5764</v>
      </c>
    </row>
    <row r="4259" spans="1:9">
      <c r="A4259" s="8">
        <v>130010005</v>
      </c>
      <c r="B4259" s="8" t="s">
        <v>2609</v>
      </c>
      <c r="C4259" s="8" t="s">
        <v>4676</v>
      </c>
      <c r="D4259" s="8">
        <v>0</v>
      </c>
      <c r="E4259" s="8">
        <v>130010005</v>
      </c>
      <c r="F4259" s="8">
        <v>0</v>
      </c>
      <c r="G4259" s="8">
        <v>0.36</v>
      </c>
      <c r="H4259" s="8">
        <v>0.39180000000000004</v>
      </c>
      <c r="I4259" s="8" t="s">
        <v>2604</v>
      </c>
    </row>
    <row r="4260" spans="1:9">
      <c r="A4260" s="8">
        <v>112738</v>
      </c>
      <c r="B4260" s="8" t="s">
        <v>4983</v>
      </c>
      <c r="C4260" s="8" t="s">
        <v>4676</v>
      </c>
      <c r="D4260" s="8">
        <v>0</v>
      </c>
      <c r="E4260" s="8">
        <v>112738</v>
      </c>
      <c r="F4260" s="8">
        <v>0</v>
      </c>
      <c r="G4260" s="8">
        <v>0</v>
      </c>
      <c r="H4260" s="8">
        <v>0.14699999999999999</v>
      </c>
      <c r="I4260" s="8" t="s">
        <v>4740</v>
      </c>
    </row>
    <row r="4261" spans="1:9">
      <c r="A4261" s="8" t="s">
        <v>11310</v>
      </c>
      <c r="B4261" s="8" t="s">
        <v>11311</v>
      </c>
      <c r="C4261" s="8" t="s">
        <v>4676</v>
      </c>
      <c r="D4261" s="8">
        <v>0</v>
      </c>
      <c r="E4261" s="8" t="s">
        <v>11310</v>
      </c>
      <c r="F4261" s="8">
        <v>0</v>
      </c>
      <c r="G4261" s="8">
        <v>0</v>
      </c>
      <c r="H4261" s="8">
        <v>9.0799999999999995E-3</v>
      </c>
      <c r="I4261" s="8">
        <v>0</v>
      </c>
    </row>
    <row r="4262" spans="1:9">
      <c r="A4262" s="8">
        <v>113219</v>
      </c>
      <c r="B4262" s="8" t="s">
        <v>4232</v>
      </c>
      <c r="C4262" s="8" t="s">
        <v>4676</v>
      </c>
      <c r="D4262" s="8">
        <v>0</v>
      </c>
      <c r="E4262" s="8">
        <v>113219</v>
      </c>
      <c r="F4262" s="8">
        <v>0</v>
      </c>
      <c r="G4262" s="8">
        <v>1.21</v>
      </c>
      <c r="H4262" s="8">
        <v>1.0192000000000001</v>
      </c>
      <c r="I4262" s="8" t="s">
        <v>4727</v>
      </c>
    </row>
    <row r="4263" spans="1:9">
      <c r="A4263" s="8">
        <v>130010004</v>
      </c>
      <c r="B4263" s="8" t="s">
        <v>2608</v>
      </c>
      <c r="C4263" s="8" t="s">
        <v>4676</v>
      </c>
      <c r="D4263" s="8">
        <v>0</v>
      </c>
      <c r="E4263" s="8">
        <v>130010004</v>
      </c>
      <c r="F4263" s="8">
        <v>0</v>
      </c>
      <c r="G4263" s="8">
        <v>0.3</v>
      </c>
      <c r="H4263" s="8">
        <v>0.13090000000000002</v>
      </c>
      <c r="I4263" s="8" t="s">
        <v>2604</v>
      </c>
    </row>
    <row r="4264" spans="1:9">
      <c r="A4264" s="8" t="s">
        <v>1253</v>
      </c>
      <c r="B4264" s="8" t="s">
        <v>1254</v>
      </c>
      <c r="C4264" s="8" t="s">
        <v>6076</v>
      </c>
      <c r="D4264" s="8">
        <v>0</v>
      </c>
      <c r="E4264" s="8" t="s">
        <v>1253</v>
      </c>
      <c r="F4264" s="8">
        <v>0</v>
      </c>
      <c r="G4264" s="8">
        <v>0</v>
      </c>
      <c r="H4264" s="8">
        <v>0.22</v>
      </c>
      <c r="I4264" s="8" t="s">
        <v>6972</v>
      </c>
    </row>
    <row r="4265" spans="1:9">
      <c r="A4265" s="8" t="s">
        <v>1251</v>
      </c>
      <c r="B4265" s="8" t="s">
        <v>1252</v>
      </c>
      <c r="C4265" s="8" t="s">
        <v>6076</v>
      </c>
      <c r="D4265" s="8">
        <v>0</v>
      </c>
      <c r="E4265" s="8" t="s">
        <v>1251</v>
      </c>
      <c r="F4265" s="8">
        <v>0</v>
      </c>
      <c r="G4265" s="8">
        <v>0</v>
      </c>
      <c r="H4265" s="8">
        <v>0.22</v>
      </c>
      <c r="I4265" s="8" t="s">
        <v>6972</v>
      </c>
    </row>
    <row r="4266" spans="1:9">
      <c r="A4266" s="8" t="s">
        <v>1247</v>
      </c>
      <c r="B4266" s="8" t="s">
        <v>1248</v>
      </c>
      <c r="C4266" s="8" t="s">
        <v>6076</v>
      </c>
      <c r="D4266" s="8">
        <v>0</v>
      </c>
      <c r="E4266" s="8" t="s">
        <v>1247</v>
      </c>
      <c r="F4266" s="8">
        <v>0</v>
      </c>
      <c r="G4266" s="8">
        <v>0</v>
      </c>
      <c r="H4266" s="8">
        <v>0.22</v>
      </c>
      <c r="I4266" s="8" t="s">
        <v>6972</v>
      </c>
    </row>
    <row r="4267" spans="1:9">
      <c r="A4267" s="8" t="s">
        <v>1245</v>
      </c>
      <c r="B4267" s="8" t="s">
        <v>1246</v>
      </c>
      <c r="C4267" s="8" t="s">
        <v>6076</v>
      </c>
      <c r="D4267" s="8">
        <v>0</v>
      </c>
      <c r="E4267" s="8" t="s">
        <v>1245</v>
      </c>
      <c r="F4267" s="8">
        <v>0</v>
      </c>
      <c r="G4267" s="8">
        <v>0</v>
      </c>
      <c r="H4267" s="8">
        <v>0</v>
      </c>
      <c r="I4267" s="8" t="s">
        <v>6972</v>
      </c>
    </row>
    <row r="4268" spans="1:9">
      <c r="A4268" s="8" t="s">
        <v>755</v>
      </c>
      <c r="B4268" s="35" t="s">
        <v>756</v>
      </c>
      <c r="C4268" s="8" t="s">
        <v>6076</v>
      </c>
      <c r="D4268" s="8">
        <v>0</v>
      </c>
      <c r="E4268" s="8" t="s">
        <v>755</v>
      </c>
      <c r="F4268" s="8">
        <v>0</v>
      </c>
      <c r="G4268" s="8">
        <v>0</v>
      </c>
      <c r="H4268" s="8">
        <v>0.22</v>
      </c>
      <c r="I4268" s="8" t="s">
        <v>6972</v>
      </c>
    </row>
    <row r="4269" spans="1:9">
      <c r="A4269" s="8">
        <v>130010003</v>
      </c>
      <c r="B4269" s="8" t="s">
        <v>2607</v>
      </c>
      <c r="C4269" s="8" t="s">
        <v>4676</v>
      </c>
      <c r="D4269" s="8">
        <v>0</v>
      </c>
      <c r="E4269" s="8">
        <v>130010003</v>
      </c>
      <c r="F4269" s="8">
        <v>0</v>
      </c>
      <c r="G4269" s="8">
        <v>0.3</v>
      </c>
      <c r="H4269" s="8">
        <v>4.3400000000000001E-2</v>
      </c>
      <c r="I4269" s="8" t="s">
        <v>2604</v>
      </c>
    </row>
    <row r="4270" spans="1:9">
      <c r="A4270" s="8">
        <v>130010002</v>
      </c>
      <c r="B4270" s="8" t="s">
        <v>2606</v>
      </c>
      <c r="C4270" s="8" t="s">
        <v>4676</v>
      </c>
      <c r="D4270" s="8">
        <v>0</v>
      </c>
      <c r="E4270" s="8">
        <v>130010002</v>
      </c>
      <c r="F4270" s="8">
        <v>0</v>
      </c>
      <c r="G4270" s="8">
        <v>0.18</v>
      </c>
      <c r="H4270" s="8">
        <v>0.24646999999999999</v>
      </c>
      <c r="I4270" s="8" t="s">
        <v>2604</v>
      </c>
    </row>
    <row r="4271" spans="1:9">
      <c r="A4271" s="8">
        <v>130010001</v>
      </c>
      <c r="B4271" s="8" t="s">
        <v>2605</v>
      </c>
      <c r="C4271" s="8" t="s">
        <v>4676</v>
      </c>
      <c r="D4271" s="37">
        <v>0</v>
      </c>
      <c r="E4271" s="8">
        <v>130010001</v>
      </c>
      <c r="F4271" s="8">
        <v>0</v>
      </c>
      <c r="G4271" s="8">
        <v>0.18</v>
      </c>
      <c r="H4271" s="8">
        <v>0.24646999999999999</v>
      </c>
      <c r="I4271" s="8" t="s">
        <v>2604</v>
      </c>
    </row>
    <row r="4272" spans="1:9">
      <c r="A4272" s="8">
        <v>112606</v>
      </c>
      <c r="B4272" s="35" t="s">
        <v>2230</v>
      </c>
      <c r="C4272" s="8" t="s">
        <v>4676</v>
      </c>
      <c r="D4272" s="8">
        <v>669276</v>
      </c>
      <c r="E4272" s="8">
        <v>112606</v>
      </c>
      <c r="F4272" s="8">
        <v>0</v>
      </c>
      <c r="G4272" s="8">
        <v>0.03</v>
      </c>
      <c r="H4272" s="8">
        <v>1.7260000000000001E-2</v>
      </c>
      <c r="I4272" s="8" t="s">
        <v>4740</v>
      </c>
    </row>
    <row r="4273" spans="1:9">
      <c r="A4273" s="8" t="s">
        <v>985</v>
      </c>
      <c r="B4273" s="8" t="s">
        <v>986</v>
      </c>
      <c r="C4273" s="8" t="s">
        <v>6076</v>
      </c>
      <c r="D4273" s="8">
        <v>0</v>
      </c>
      <c r="E4273" s="8" t="s">
        <v>985</v>
      </c>
      <c r="F4273" s="8">
        <v>0</v>
      </c>
      <c r="G4273" s="8">
        <v>0</v>
      </c>
      <c r="H4273" s="8">
        <v>0.22</v>
      </c>
      <c r="I4273" s="8">
        <v>0</v>
      </c>
    </row>
    <row r="4274" spans="1:9">
      <c r="A4274" s="8">
        <v>112737</v>
      </c>
      <c r="B4274" s="8" t="s">
        <v>4982</v>
      </c>
      <c r="C4274" s="8" t="s">
        <v>4676</v>
      </c>
      <c r="D4274" s="8">
        <v>0</v>
      </c>
      <c r="E4274" s="8">
        <v>112737</v>
      </c>
      <c r="F4274" s="8">
        <v>0</v>
      </c>
      <c r="G4274" s="8">
        <v>0</v>
      </c>
      <c r="H4274" s="8">
        <v>0</v>
      </c>
      <c r="I4274" s="8" t="s">
        <v>4740</v>
      </c>
    </row>
    <row r="4275" spans="1:9">
      <c r="A4275" s="8">
        <v>132010166</v>
      </c>
      <c r="B4275" s="8" t="s">
        <v>3839</v>
      </c>
      <c r="C4275" s="8" t="s">
        <v>4676</v>
      </c>
      <c r="D4275" s="8">
        <v>0</v>
      </c>
      <c r="E4275" s="8">
        <v>132010166</v>
      </c>
      <c r="F4275" s="8">
        <v>0</v>
      </c>
      <c r="G4275" s="8">
        <v>0.21</v>
      </c>
      <c r="H4275" s="8">
        <v>0.28489999999999999</v>
      </c>
      <c r="I4275" s="8" t="s">
        <v>4732</v>
      </c>
    </row>
    <row r="4276" spans="1:9">
      <c r="A4276" s="8">
        <v>179120</v>
      </c>
      <c r="B4276" s="8" t="s">
        <v>6820</v>
      </c>
      <c r="C4276" s="8" t="s">
        <v>4676</v>
      </c>
      <c r="D4276" s="8">
        <v>0</v>
      </c>
      <c r="E4276" s="8">
        <v>179120</v>
      </c>
      <c r="F4276" s="8">
        <v>0</v>
      </c>
      <c r="G4276" s="8">
        <v>0.04</v>
      </c>
      <c r="H4276" s="8">
        <v>1.54E-2</v>
      </c>
      <c r="I4276" s="8" t="s">
        <v>6597</v>
      </c>
    </row>
    <row r="4277" spans="1:9">
      <c r="A4277" s="8">
        <v>179128</v>
      </c>
      <c r="B4277" s="8" t="s">
        <v>6823</v>
      </c>
      <c r="C4277" s="8" t="s">
        <v>4676</v>
      </c>
      <c r="D4277" s="8">
        <v>0</v>
      </c>
      <c r="E4277" s="8">
        <v>179128</v>
      </c>
      <c r="F4277" s="8">
        <v>0</v>
      </c>
      <c r="G4277" s="8">
        <v>0.04</v>
      </c>
      <c r="H4277" s="8">
        <v>2.3399999999999997E-2</v>
      </c>
      <c r="I4277" s="8" t="s">
        <v>6597</v>
      </c>
    </row>
    <row r="4278" spans="1:9">
      <c r="A4278" s="8">
        <v>210110008</v>
      </c>
      <c r="B4278" s="8" t="s">
        <v>3191</v>
      </c>
      <c r="C4278" s="8" t="s">
        <v>4676</v>
      </c>
      <c r="D4278" s="8">
        <v>27425974000</v>
      </c>
      <c r="E4278" s="8">
        <v>210110008</v>
      </c>
      <c r="F4278" s="8">
        <v>0</v>
      </c>
      <c r="G4278" s="8">
        <v>0.08</v>
      </c>
      <c r="H4278" s="8">
        <v>5.0000000000000001E-3</v>
      </c>
      <c r="I4278" s="8" t="s">
        <v>4658</v>
      </c>
    </row>
    <row r="4279" spans="1:9">
      <c r="A4279" s="8">
        <v>210100004</v>
      </c>
      <c r="B4279" s="8" t="s">
        <v>3187</v>
      </c>
      <c r="C4279" s="8" t="s">
        <v>4676</v>
      </c>
      <c r="D4279" s="8" t="s">
        <v>7351</v>
      </c>
      <c r="E4279" s="8">
        <v>210100004</v>
      </c>
      <c r="F4279" s="8">
        <v>0</v>
      </c>
      <c r="G4279" s="8">
        <v>0.96</v>
      </c>
      <c r="H4279" s="8">
        <v>1.29487</v>
      </c>
      <c r="I4279" s="8" t="s">
        <v>7352</v>
      </c>
    </row>
    <row r="4280" spans="1:9">
      <c r="A4280" s="8" t="s">
        <v>11236</v>
      </c>
      <c r="B4280" s="8" t="s">
        <v>11237</v>
      </c>
      <c r="C4280" s="8" t="s">
        <v>4676</v>
      </c>
      <c r="D4280" s="37">
        <v>0</v>
      </c>
      <c r="E4280" s="8" t="s">
        <v>11236</v>
      </c>
      <c r="F4280" s="8">
        <v>0</v>
      </c>
      <c r="G4280" s="8">
        <v>0.02</v>
      </c>
      <c r="H4280" s="8">
        <v>4.3220000000000001E-2</v>
      </c>
      <c r="I4280" s="8">
        <v>0</v>
      </c>
    </row>
    <row r="4281" spans="1:9">
      <c r="A4281" s="8">
        <v>179132</v>
      </c>
      <c r="B4281" s="8" t="s">
        <v>6824</v>
      </c>
      <c r="C4281" s="8" t="s">
        <v>4676</v>
      </c>
      <c r="D4281" s="8">
        <v>0</v>
      </c>
      <c r="E4281" s="8">
        <v>179132</v>
      </c>
      <c r="F4281" s="8">
        <v>0</v>
      </c>
      <c r="G4281" s="8">
        <v>7.0000000000000007E-2</v>
      </c>
      <c r="H4281" s="8">
        <v>3.9200000000000006E-2</v>
      </c>
      <c r="I4281" s="8" t="s">
        <v>6597</v>
      </c>
    </row>
    <row r="4282" spans="1:9">
      <c r="A4282" s="8">
        <v>210100003</v>
      </c>
      <c r="B4282" s="8" t="s">
        <v>3186</v>
      </c>
      <c r="C4282" s="8" t="s">
        <v>4676</v>
      </c>
      <c r="D4282" s="8">
        <v>28423031000</v>
      </c>
      <c r="E4282" s="8">
        <v>210100003</v>
      </c>
      <c r="F4282" s="8">
        <v>0</v>
      </c>
      <c r="G4282" s="8">
        <v>1.69</v>
      </c>
      <c r="H4282" s="8">
        <v>2.0224000000000002</v>
      </c>
      <c r="I4282" s="8" t="s">
        <v>7350</v>
      </c>
    </row>
    <row r="4283" spans="1:9">
      <c r="A4283" s="8">
        <v>179135</v>
      </c>
      <c r="B4283" s="8" t="s">
        <v>6825</v>
      </c>
      <c r="C4283" s="8" t="s">
        <v>4676</v>
      </c>
      <c r="D4283" s="8">
        <v>0</v>
      </c>
      <c r="E4283" s="8">
        <v>179135</v>
      </c>
      <c r="F4283" s="8">
        <v>0</v>
      </c>
      <c r="G4283" s="8">
        <v>7.0000000000000007E-2</v>
      </c>
      <c r="H4283" s="8">
        <v>3.9399999999999998E-2</v>
      </c>
      <c r="I4283" s="8" t="s">
        <v>6597</v>
      </c>
    </row>
    <row r="4284" spans="1:9">
      <c r="A4284" s="8">
        <v>132110485</v>
      </c>
      <c r="B4284" s="8" t="s">
        <v>2944</v>
      </c>
      <c r="C4284" s="8" t="s">
        <v>4676</v>
      </c>
      <c r="D4284" s="8">
        <v>8001057473</v>
      </c>
      <c r="E4284" s="8">
        <v>132110485</v>
      </c>
      <c r="F4284" s="8">
        <v>0</v>
      </c>
      <c r="G4284" s="8">
        <v>1.18</v>
      </c>
      <c r="H4284" s="8">
        <v>0.5</v>
      </c>
      <c r="I4284" s="8">
        <v>0</v>
      </c>
    </row>
    <row r="4285" spans="1:9">
      <c r="A4285" s="8">
        <v>179125</v>
      </c>
      <c r="B4285" s="8" t="s">
        <v>6822</v>
      </c>
      <c r="C4285" s="8" t="s">
        <v>4676</v>
      </c>
      <c r="D4285" s="8">
        <v>0</v>
      </c>
      <c r="E4285" s="8">
        <v>179125</v>
      </c>
      <c r="F4285" s="8">
        <v>0</v>
      </c>
      <c r="G4285" s="8">
        <v>0.04</v>
      </c>
      <c r="H4285" s="8">
        <v>2.3699999999999999E-2</v>
      </c>
      <c r="I4285" s="8" t="s">
        <v>6597</v>
      </c>
    </row>
    <row r="4286" spans="1:9">
      <c r="A4286" s="8">
        <v>179140</v>
      </c>
      <c r="B4286" s="8" t="s">
        <v>6827</v>
      </c>
      <c r="C4286" s="8" t="s">
        <v>4676</v>
      </c>
      <c r="D4286" s="8">
        <v>0</v>
      </c>
      <c r="E4286" s="8">
        <v>179140</v>
      </c>
      <c r="F4286" s="8">
        <v>0</v>
      </c>
      <c r="G4286" s="8">
        <v>7.0000000000000007E-2</v>
      </c>
      <c r="H4286" s="8">
        <v>4.02E-2</v>
      </c>
      <c r="I4286" s="8" t="s">
        <v>6597</v>
      </c>
    </row>
    <row r="4287" spans="1:9">
      <c r="A4287" s="8">
        <v>112736</v>
      </c>
      <c r="B4287" s="8" t="s">
        <v>4981</v>
      </c>
      <c r="C4287" s="8" t="s">
        <v>4676</v>
      </c>
      <c r="D4287" s="8">
        <v>0</v>
      </c>
      <c r="E4287" s="8">
        <v>112736</v>
      </c>
      <c r="F4287" s="8">
        <v>0</v>
      </c>
      <c r="G4287" s="8">
        <v>0</v>
      </c>
      <c r="H4287" s="8">
        <v>0</v>
      </c>
      <c r="I4287" s="8" t="s">
        <v>4740</v>
      </c>
    </row>
    <row r="4288" spans="1:9">
      <c r="A4288" s="8" t="s">
        <v>14025</v>
      </c>
      <c r="B4288" s="8" t="s">
        <v>14026</v>
      </c>
      <c r="C4288" s="8" t="s">
        <v>4676</v>
      </c>
      <c r="D4288" s="8">
        <v>0</v>
      </c>
      <c r="E4288" s="8" t="s">
        <v>14025</v>
      </c>
      <c r="F4288" s="8">
        <v>0</v>
      </c>
      <c r="G4288" s="8">
        <v>0.32</v>
      </c>
      <c r="H4288" s="8">
        <v>5.0000000000000001E-3</v>
      </c>
      <c r="I4288" s="8" t="s">
        <v>1974</v>
      </c>
    </row>
    <row r="4289" spans="1:9">
      <c r="A4289" s="8">
        <v>132110486</v>
      </c>
      <c r="B4289" s="35" t="s">
        <v>2945</v>
      </c>
      <c r="C4289" s="8" t="s">
        <v>4676</v>
      </c>
      <c r="D4289" s="8">
        <v>0</v>
      </c>
      <c r="E4289" s="8">
        <v>132110486</v>
      </c>
      <c r="F4289" s="8">
        <v>0</v>
      </c>
      <c r="G4289" s="8">
        <v>1.18</v>
      </c>
      <c r="H4289" s="8">
        <v>0.5</v>
      </c>
      <c r="I4289" s="8">
        <v>0</v>
      </c>
    </row>
    <row r="4290" spans="1:9">
      <c r="A4290" s="8">
        <v>202210001</v>
      </c>
      <c r="B4290" s="8" t="s">
        <v>4330</v>
      </c>
      <c r="C4290" s="8" t="s">
        <v>4676</v>
      </c>
      <c r="D4290" s="8" t="s">
        <v>7184</v>
      </c>
      <c r="E4290" s="8">
        <v>202210001</v>
      </c>
      <c r="F4290" s="8">
        <v>0</v>
      </c>
      <c r="G4290" s="8">
        <v>1.19</v>
      </c>
      <c r="H4290" s="8">
        <v>1.28468</v>
      </c>
      <c r="I4290" s="8" t="s">
        <v>2419</v>
      </c>
    </row>
    <row r="4291" spans="1:9">
      <c r="A4291" s="8">
        <v>113217</v>
      </c>
      <c r="B4291" s="8" t="s">
        <v>4231</v>
      </c>
      <c r="C4291" s="8" t="s">
        <v>4676</v>
      </c>
      <c r="D4291" s="37">
        <v>0</v>
      </c>
      <c r="E4291" s="8">
        <v>113217</v>
      </c>
      <c r="F4291" s="8">
        <v>0</v>
      </c>
      <c r="G4291" s="8">
        <v>1</v>
      </c>
      <c r="H4291" s="8">
        <v>0.82320000000000004</v>
      </c>
      <c r="I4291" s="8" t="s">
        <v>4727</v>
      </c>
    </row>
    <row r="4292" spans="1:9">
      <c r="A4292" s="8">
        <v>113229</v>
      </c>
      <c r="B4292" s="8" t="s">
        <v>2305</v>
      </c>
      <c r="C4292" s="8" t="s">
        <v>4676</v>
      </c>
      <c r="D4292" s="8">
        <v>0</v>
      </c>
      <c r="E4292" s="8">
        <v>113229</v>
      </c>
      <c r="F4292" s="8">
        <v>0</v>
      </c>
      <c r="G4292" s="8">
        <v>0.39</v>
      </c>
      <c r="H4292" s="8">
        <v>0.19419999999999998</v>
      </c>
      <c r="I4292" s="8" t="s">
        <v>4735</v>
      </c>
    </row>
    <row r="4293" spans="1:9">
      <c r="A4293" s="8">
        <v>141157</v>
      </c>
      <c r="B4293" s="8" t="s">
        <v>6214</v>
      </c>
      <c r="C4293" s="8" t="s">
        <v>4676</v>
      </c>
      <c r="D4293" s="8">
        <v>0</v>
      </c>
      <c r="E4293" s="8">
        <v>141157</v>
      </c>
      <c r="F4293" s="8">
        <v>0</v>
      </c>
      <c r="G4293" s="8">
        <v>1.4</v>
      </c>
      <c r="H4293" s="8">
        <v>0.84755999999999998</v>
      </c>
      <c r="I4293" s="8">
        <v>0</v>
      </c>
    </row>
    <row r="4294" spans="1:9">
      <c r="A4294" s="8" t="s">
        <v>11226</v>
      </c>
      <c r="B4294" s="8" t="s">
        <v>11227</v>
      </c>
      <c r="C4294" s="8" t="s">
        <v>4676</v>
      </c>
      <c r="D4294" s="8">
        <v>0</v>
      </c>
      <c r="E4294" s="8" t="s">
        <v>11226</v>
      </c>
      <c r="F4294" s="8">
        <v>0</v>
      </c>
      <c r="G4294" s="8">
        <v>0.02</v>
      </c>
      <c r="H4294" s="8">
        <v>0</v>
      </c>
      <c r="I4294" s="8">
        <v>0</v>
      </c>
    </row>
    <row r="4295" spans="1:9">
      <c r="A4295" s="8">
        <v>141156</v>
      </c>
      <c r="B4295" s="8" t="s">
        <v>3547</v>
      </c>
      <c r="C4295" s="8" t="s">
        <v>4676</v>
      </c>
      <c r="D4295" s="8">
        <v>0</v>
      </c>
      <c r="E4295" s="8">
        <v>141156</v>
      </c>
      <c r="F4295" s="8">
        <v>0</v>
      </c>
      <c r="G4295" s="8">
        <v>0.96</v>
      </c>
      <c r="H4295" s="8">
        <v>0.49751999999999996</v>
      </c>
      <c r="I4295" s="8" t="s">
        <v>2189</v>
      </c>
    </row>
    <row r="4296" spans="1:9">
      <c r="A4296" s="8">
        <v>141135</v>
      </c>
      <c r="B4296" s="8" t="s">
        <v>6210</v>
      </c>
      <c r="C4296" s="8" t="s">
        <v>4676</v>
      </c>
      <c r="D4296" s="8">
        <v>0</v>
      </c>
      <c r="E4296" s="8">
        <v>141135</v>
      </c>
      <c r="F4296" s="8">
        <v>0</v>
      </c>
      <c r="G4296" s="8">
        <v>0.81</v>
      </c>
      <c r="H4296" s="8">
        <v>0.50519000000000003</v>
      </c>
      <c r="I4296" s="8" t="s">
        <v>2189</v>
      </c>
    </row>
    <row r="4297" spans="1:9">
      <c r="A4297" s="8">
        <v>179208</v>
      </c>
      <c r="B4297" s="8" t="s">
        <v>6831</v>
      </c>
      <c r="C4297" s="8" t="s">
        <v>4676</v>
      </c>
      <c r="D4297" s="8">
        <v>0</v>
      </c>
      <c r="E4297" s="8">
        <v>179208</v>
      </c>
      <c r="F4297" s="8">
        <v>0</v>
      </c>
      <c r="G4297" s="8">
        <v>0.09</v>
      </c>
      <c r="H4297" s="8">
        <v>3.6899999999999995E-2</v>
      </c>
      <c r="I4297" s="8" t="s">
        <v>6597</v>
      </c>
    </row>
    <row r="4298" spans="1:9">
      <c r="A4298" s="8">
        <v>141117</v>
      </c>
      <c r="B4298" s="8" t="s">
        <v>6203</v>
      </c>
      <c r="C4298" s="8" t="s">
        <v>4676</v>
      </c>
      <c r="D4298" s="8">
        <v>0</v>
      </c>
      <c r="E4298" s="8">
        <v>141117</v>
      </c>
      <c r="F4298" s="8">
        <v>0</v>
      </c>
      <c r="G4298" s="8">
        <v>1.83</v>
      </c>
      <c r="H4298" s="8">
        <v>0.98121000000000003</v>
      </c>
      <c r="I4298" s="8" t="s">
        <v>2189</v>
      </c>
    </row>
    <row r="4299" spans="1:9">
      <c r="A4299" s="8">
        <v>179212</v>
      </c>
      <c r="B4299" s="8" t="s">
        <v>6833</v>
      </c>
      <c r="C4299" s="8" t="s">
        <v>4676</v>
      </c>
      <c r="D4299" s="8">
        <v>0</v>
      </c>
      <c r="E4299" s="8">
        <v>179212</v>
      </c>
      <c r="F4299" s="8">
        <v>0</v>
      </c>
      <c r="G4299" s="8">
        <v>0.04</v>
      </c>
      <c r="H4299" s="8">
        <v>4.1500000000000002E-2</v>
      </c>
      <c r="I4299" s="8" t="s">
        <v>6597</v>
      </c>
    </row>
    <row r="4300" spans="1:9">
      <c r="A4300" s="8">
        <v>141134</v>
      </c>
      <c r="B4300" s="8" t="s">
        <v>6209</v>
      </c>
      <c r="C4300" s="8" t="s">
        <v>4676</v>
      </c>
      <c r="D4300" s="8">
        <v>0</v>
      </c>
      <c r="E4300" s="8">
        <v>141134</v>
      </c>
      <c r="F4300" s="8">
        <v>0</v>
      </c>
      <c r="G4300" s="8">
        <v>0.73</v>
      </c>
      <c r="H4300" s="8">
        <v>0.35570999999999997</v>
      </c>
      <c r="I4300" s="8" t="s">
        <v>2189</v>
      </c>
    </row>
    <row r="4301" spans="1:9">
      <c r="A4301" s="8" t="s">
        <v>12336</v>
      </c>
      <c r="B4301" s="8" t="s">
        <v>12337</v>
      </c>
      <c r="C4301" s="8" t="s">
        <v>4676</v>
      </c>
      <c r="D4301" s="37">
        <v>0</v>
      </c>
      <c r="E4301" s="8" t="s">
        <v>12336</v>
      </c>
      <c r="F4301" s="8">
        <v>0</v>
      </c>
      <c r="G4301" s="8">
        <v>0.54</v>
      </c>
      <c r="H4301" s="8">
        <v>0.38229000000000002</v>
      </c>
      <c r="I4301" s="8">
        <v>0</v>
      </c>
    </row>
    <row r="4302" spans="1:9">
      <c r="A4302" s="8">
        <v>141130</v>
      </c>
      <c r="B4302" s="8" t="s">
        <v>3546</v>
      </c>
      <c r="C4302" s="8" t="s">
        <v>4676</v>
      </c>
      <c r="D4302" s="37">
        <v>0</v>
      </c>
      <c r="E4302" s="8">
        <v>141130</v>
      </c>
      <c r="F4302" s="8">
        <v>0</v>
      </c>
      <c r="G4302" s="8">
        <v>0.47</v>
      </c>
      <c r="H4302" s="8">
        <v>1.1172</v>
      </c>
      <c r="I4302" s="8" t="s">
        <v>2189</v>
      </c>
    </row>
    <row r="4303" spans="1:9">
      <c r="A4303" s="8" t="s">
        <v>14027</v>
      </c>
      <c r="B4303" s="8" t="s">
        <v>14028</v>
      </c>
      <c r="C4303" s="8" t="s">
        <v>4676</v>
      </c>
      <c r="D4303" s="8">
        <v>0</v>
      </c>
      <c r="E4303" s="8" t="s">
        <v>14027</v>
      </c>
      <c r="F4303" s="8">
        <v>0</v>
      </c>
      <c r="G4303" s="8">
        <v>0.26</v>
      </c>
      <c r="H4303" s="8">
        <v>0.60675000000000001</v>
      </c>
      <c r="I4303" s="8" t="s">
        <v>2412</v>
      </c>
    </row>
    <row r="4304" spans="1:9">
      <c r="A4304" s="8">
        <v>112735</v>
      </c>
      <c r="B4304" s="8" t="s">
        <v>4980</v>
      </c>
      <c r="C4304" s="8" t="s">
        <v>4676</v>
      </c>
      <c r="D4304" s="8">
        <v>0</v>
      </c>
      <c r="E4304" s="8">
        <v>112735</v>
      </c>
      <c r="F4304" s="8">
        <v>0</v>
      </c>
      <c r="G4304" s="8">
        <v>0</v>
      </c>
      <c r="H4304" s="8">
        <v>0</v>
      </c>
      <c r="I4304" s="8" t="s">
        <v>4740</v>
      </c>
    </row>
    <row r="4305" spans="1:9">
      <c r="A4305" s="8" t="s">
        <v>12334</v>
      </c>
      <c r="B4305" s="8" t="s">
        <v>12335</v>
      </c>
      <c r="C4305" s="8" t="s">
        <v>4676</v>
      </c>
      <c r="D4305" s="8">
        <v>0</v>
      </c>
      <c r="E4305" s="8" t="s">
        <v>12334</v>
      </c>
      <c r="F4305" s="8">
        <v>0</v>
      </c>
      <c r="G4305" s="8">
        <v>0.31</v>
      </c>
      <c r="H4305" s="8">
        <v>0.24539</v>
      </c>
      <c r="I4305" s="8" t="s">
        <v>2417</v>
      </c>
    </row>
    <row r="4306" spans="1:9">
      <c r="A4306" s="8">
        <v>179216</v>
      </c>
      <c r="B4306" s="8" t="s">
        <v>6835</v>
      </c>
      <c r="C4306" s="8" t="s">
        <v>4676</v>
      </c>
      <c r="D4306" s="37">
        <v>0</v>
      </c>
      <c r="E4306" s="8">
        <v>179216</v>
      </c>
      <c r="F4306" s="8">
        <v>0</v>
      </c>
      <c r="G4306" s="8">
        <v>0.06</v>
      </c>
      <c r="H4306" s="8">
        <v>4.5999999999999999E-2</v>
      </c>
      <c r="I4306" s="8" t="s">
        <v>6597</v>
      </c>
    </row>
    <row r="4307" spans="1:9">
      <c r="A4307" s="8">
        <v>179225</v>
      </c>
      <c r="B4307" s="8" t="s">
        <v>6839</v>
      </c>
      <c r="C4307" s="8" t="s">
        <v>4676</v>
      </c>
      <c r="D4307" s="37">
        <v>0</v>
      </c>
      <c r="E4307" s="8">
        <v>179225</v>
      </c>
      <c r="F4307" s="8">
        <v>0</v>
      </c>
      <c r="G4307" s="8">
        <v>0.15</v>
      </c>
      <c r="H4307" s="8">
        <v>7.2800000000000004E-2</v>
      </c>
      <c r="I4307" s="8" t="s">
        <v>6597</v>
      </c>
    </row>
    <row r="4308" spans="1:9">
      <c r="A4308" s="8">
        <v>634010005</v>
      </c>
      <c r="B4308" s="35" t="s">
        <v>8932</v>
      </c>
      <c r="C4308" s="8" t="s">
        <v>4676</v>
      </c>
      <c r="D4308" s="8">
        <v>0</v>
      </c>
      <c r="E4308" s="8">
        <v>634010005</v>
      </c>
      <c r="F4308" s="8">
        <v>0</v>
      </c>
      <c r="G4308" s="8">
        <v>0.17</v>
      </c>
      <c r="H4308" s="8">
        <v>0.2626</v>
      </c>
      <c r="I4308" s="8" t="s">
        <v>3598</v>
      </c>
    </row>
    <row r="4309" spans="1:9">
      <c r="A4309" s="8" t="s">
        <v>12348</v>
      </c>
      <c r="B4309" s="35" t="s">
        <v>12349</v>
      </c>
      <c r="C4309" s="8" t="s">
        <v>4676</v>
      </c>
      <c r="D4309" s="8">
        <v>0</v>
      </c>
      <c r="E4309" s="8" t="s">
        <v>12348</v>
      </c>
      <c r="F4309" s="8">
        <v>0</v>
      </c>
      <c r="G4309" s="8">
        <v>0.27</v>
      </c>
      <c r="H4309" s="8">
        <v>5.0000000000000001E-3</v>
      </c>
      <c r="I4309" s="8" t="s">
        <v>6242</v>
      </c>
    </row>
    <row r="4310" spans="1:9">
      <c r="A4310" s="8">
        <v>634010006</v>
      </c>
      <c r="B4310" s="35" t="s">
        <v>8933</v>
      </c>
      <c r="C4310" s="8" t="s">
        <v>4676</v>
      </c>
      <c r="D4310" s="8">
        <v>0</v>
      </c>
      <c r="E4310" s="8">
        <v>634010006</v>
      </c>
      <c r="F4310" s="8">
        <v>0</v>
      </c>
      <c r="G4310" s="8">
        <v>0.17</v>
      </c>
      <c r="H4310" s="8">
        <v>0.26239999999999997</v>
      </c>
      <c r="I4310" s="8" t="s">
        <v>3598</v>
      </c>
    </row>
    <row r="4311" spans="1:9">
      <c r="A4311" s="8">
        <v>634010010</v>
      </c>
      <c r="B4311" s="8" t="s">
        <v>8937</v>
      </c>
      <c r="C4311" s="8" t="s">
        <v>4676</v>
      </c>
      <c r="D4311" s="8">
        <v>0</v>
      </c>
      <c r="E4311" s="8">
        <v>634010010</v>
      </c>
      <c r="F4311" s="8">
        <v>0</v>
      </c>
      <c r="G4311" s="8">
        <v>0.09</v>
      </c>
      <c r="H4311" s="8">
        <v>0.17280000000000001</v>
      </c>
      <c r="I4311" s="8" t="s">
        <v>3598</v>
      </c>
    </row>
    <row r="4312" spans="1:9" ht="28.5">
      <c r="A4312" s="8" t="s">
        <v>12358</v>
      </c>
      <c r="B4312" s="35" t="s">
        <v>12359</v>
      </c>
      <c r="C4312" s="8" t="s">
        <v>4676</v>
      </c>
      <c r="D4312" s="8">
        <v>42221004441</v>
      </c>
      <c r="E4312" s="8" t="s">
        <v>12358</v>
      </c>
      <c r="F4312" s="8">
        <v>0</v>
      </c>
      <c r="G4312" s="8">
        <v>0.05</v>
      </c>
      <c r="H4312" s="8">
        <v>5.0000000000000001E-3</v>
      </c>
      <c r="I4312" s="8">
        <v>0</v>
      </c>
    </row>
    <row r="4313" spans="1:9">
      <c r="A4313" s="8" t="s">
        <v>12362</v>
      </c>
      <c r="B4313" s="8" t="s">
        <v>12363</v>
      </c>
      <c r="C4313" s="8" t="s">
        <v>4676</v>
      </c>
      <c r="D4313" s="8">
        <v>0</v>
      </c>
      <c r="E4313" s="8" t="s">
        <v>12362</v>
      </c>
      <c r="F4313" s="8">
        <v>0</v>
      </c>
      <c r="G4313" s="8">
        <v>1.24</v>
      </c>
      <c r="H4313" s="8">
        <v>5.0000000000000001E-3</v>
      </c>
      <c r="I4313" s="8" t="s">
        <v>12364</v>
      </c>
    </row>
    <row r="4314" spans="1:9">
      <c r="A4314" s="8" t="s">
        <v>12360</v>
      </c>
      <c r="B4314" s="8" t="s">
        <v>12361</v>
      </c>
      <c r="C4314" s="8" t="s">
        <v>4676</v>
      </c>
      <c r="D4314" s="8">
        <v>42221004452</v>
      </c>
      <c r="E4314" s="8" t="s">
        <v>12360</v>
      </c>
      <c r="F4314" s="8">
        <v>0</v>
      </c>
      <c r="G4314" s="8">
        <v>0.05</v>
      </c>
      <c r="H4314" s="8">
        <v>5.0000000000000001E-3</v>
      </c>
      <c r="I4314" s="8">
        <v>0</v>
      </c>
    </row>
    <row r="4315" spans="1:9" ht="28.5">
      <c r="A4315" s="8" t="s">
        <v>12354</v>
      </c>
      <c r="B4315" s="35" t="s">
        <v>12355</v>
      </c>
      <c r="C4315" s="8" t="s">
        <v>4676</v>
      </c>
      <c r="D4315" s="8">
        <v>42221004420</v>
      </c>
      <c r="E4315" s="8" t="s">
        <v>12354</v>
      </c>
      <c r="F4315" s="8">
        <v>0</v>
      </c>
      <c r="G4315" s="8">
        <v>0.05</v>
      </c>
      <c r="H4315" s="8">
        <v>5.0000000000000001E-3</v>
      </c>
      <c r="I4315" s="8">
        <v>0</v>
      </c>
    </row>
    <row r="4316" spans="1:9">
      <c r="A4316" s="8">
        <v>112733</v>
      </c>
      <c r="B4316" s="8" t="s">
        <v>4979</v>
      </c>
      <c r="C4316" s="8" t="s">
        <v>4676</v>
      </c>
      <c r="D4316" s="8">
        <v>0</v>
      </c>
      <c r="E4316" s="8">
        <v>112733</v>
      </c>
      <c r="F4316" s="8">
        <v>0</v>
      </c>
      <c r="G4316" s="8">
        <v>0</v>
      </c>
      <c r="H4316" s="8">
        <v>0</v>
      </c>
      <c r="I4316" s="8" t="s">
        <v>4740</v>
      </c>
    </row>
    <row r="4317" spans="1:9">
      <c r="A4317" s="8">
        <v>634010016</v>
      </c>
      <c r="B4317" s="8" t="s">
        <v>8943</v>
      </c>
      <c r="C4317" s="8" t="s">
        <v>4676</v>
      </c>
      <c r="D4317" s="8">
        <v>0</v>
      </c>
      <c r="E4317" s="8">
        <v>634010016</v>
      </c>
      <c r="F4317" s="8">
        <v>0</v>
      </c>
      <c r="G4317" s="8">
        <v>0.74</v>
      </c>
      <c r="H4317" s="8">
        <v>0.69810000000000005</v>
      </c>
      <c r="I4317" s="8" t="s">
        <v>3598</v>
      </c>
    </row>
    <row r="4318" spans="1:9">
      <c r="A4318" s="8" t="s">
        <v>12388</v>
      </c>
      <c r="B4318" s="8" t="s">
        <v>12389</v>
      </c>
      <c r="C4318" s="8" t="s">
        <v>4676</v>
      </c>
      <c r="D4318" s="8">
        <v>0</v>
      </c>
      <c r="E4318" s="8" t="s">
        <v>12388</v>
      </c>
      <c r="F4318" s="8">
        <v>0</v>
      </c>
      <c r="G4318" s="8">
        <v>0.15</v>
      </c>
      <c r="H4318" s="8">
        <v>8.3239999999999995E-2</v>
      </c>
      <c r="I4318" s="8">
        <v>0</v>
      </c>
    </row>
    <row r="4319" spans="1:9">
      <c r="A4319" s="8" t="s">
        <v>12380</v>
      </c>
      <c r="B4319" s="8" t="s">
        <v>12381</v>
      </c>
      <c r="C4319" s="8" t="s">
        <v>4676</v>
      </c>
      <c r="D4319" s="8">
        <v>0</v>
      </c>
      <c r="E4319" s="8" t="s">
        <v>12380</v>
      </c>
      <c r="F4319" s="8">
        <v>0</v>
      </c>
      <c r="G4319" s="8">
        <v>0.1</v>
      </c>
      <c r="H4319" s="8">
        <v>5.0000000000000001E-3</v>
      </c>
      <c r="I4319" s="8" t="s">
        <v>6242</v>
      </c>
    </row>
    <row r="4320" spans="1:9">
      <c r="A4320" s="8">
        <v>634010018</v>
      </c>
      <c r="B4320" s="8" t="s">
        <v>2038</v>
      </c>
      <c r="C4320" s="8" t="s">
        <v>4676</v>
      </c>
      <c r="D4320" s="8">
        <v>19771026</v>
      </c>
      <c r="E4320" s="8">
        <v>634010018</v>
      </c>
      <c r="F4320" s="8">
        <v>0</v>
      </c>
      <c r="G4320" s="8">
        <v>0.39</v>
      </c>
      <c r="H4320" s="8">
        <v>0.31130000000000002</v>
      </c>
      <c r="I4320" s="8" t="s">
        <v>3598</v>
      </c>
    </row>
    <row r="4321" spans="1:9">
      <c r="A4321" s="8">
        <v>112386</v>
      </c>
      <c r="B4321" s="8" t="s">
        <v>4840</v>
      </c>
      <c r="C4321" s="8" t="s">
        <v>4676</v>
      </c>
      <c r="D4321" s="8">
        <v>0</v>
      </c>
      <c r="E4321" s="8">
        <v>112386</v>
      </c>
      <c r="F4321" s="8">
        <v>0</v>
      </c>
      <c r="G4321" s="8">
        <v>7.03</v>
      </c>
      <c r="H4321" s="8">
        <v>0</v>
      </c>
      <c r="I4321" s="8" t="s">
        <v>4768</v>
      </c>
    </row>
    <row r="4322" spans="1:9">
      <c r="A4322" s="8">
        <v>634010019</v>
      </c>
      <c r="B4322" s="8" t="s">
        <v>2039</v>
      </c>
      <c r="C4322" s="8" t="s">
        <v>4676</v>
      </c>
      <c r="D4322" s="8">
        <v>0</v>
      </c>
      <c r="E4322" s="8">
        <v>634010019</v>
      </c>
      <c r="F4322" s="8">
        <v>0</v>
      </c>
      <c r="G4322" s="8">
        <v>0.56999999999999995</v>
      </c>
      <c r="H4322" s="8">
        <v>0.37030000000000002</v>
      </c>
      <c r="I4322" s="8" t="s">
        <v>3598</v>
      </c>
    </row>
    <row r="4323" spans="1:9">
      <c r="A4323" s="8">
        <v>634010017</v>
      </c>
      <c r="B4323" s="8" t="s">
        <v>2037</v>
      </c>
      <c r="C4323" s="8" t="s">
        <v>4676</v>
      </c>
      <c r="D4323" s="8">
        <v>19771025</v>
      </c>
      <c r="E4323" s="8">
        <v>634010017</v>
      </c>
      <c r="F4323" s="8">
        <v>0</v>
      </c>
      <c r="G4323" s="8">
        <v>0.4</v>
      </c>
      <c r="H4323" s="8">
        <v>0.31969999999999998</v>
      </c>
      <c r="I4323" s="8" t="s">
        <v>3598</v>
      </c>
    </row>
    <row r="4324" spans="1:9">
      <c r="A4324" s="8" t="s">
        <v>12390</v>
      </c>
      <c r="B4324" s="8" t="s">
        <v>12391</v>
      </c>
      <c r="C4324" s="8" t="s">
        <v>4676</v>
      </c>
      <c r="D4324" s="8">
        <v>0</v>
      </c>
      <c r="E4324" s="8" t="s">
        <v>12390</v>
      </c>
      <c r="F4324" s="8">
        <v>0</v>
      </c>
      <c r="G4324" s="8">
        <v>0.15</v>
      </c>
      <c r="H4324" s="8">
        <v>8.8800000000000004E-2</v>
      </c>
      <c r="I4324" s="8">
        <v>0</v>
      </c>
    </row>
    <row r="4325" spans="1:9">
      <c r="A4325" s="8">
        <v>634010022</v>
      </c>
      <c r="B4325" s="8" t="s">
        <v>2042</v>
      </c>
      <c r="C4325" s="8" t="s">
        <v>4676</v>
      </c>
      <c r="D4325" s="8">
        <v>0</v>
      </c>
      <c r="E4325" s="8">
        <v>634010022</v>
      </c>
      <c r="F4325" s="8">
        <v>0</v>
      </c>
      <c r="G4325" s="8">
        <v>0.55000000000000004</v>
      </c>
      <c r="H4325" s="8">
        <v>0.37</v>
      </c>
      <c r="I4325" s="8" t="s">
        <v>3598</v>
      </c>
    </row>
    <row r="4326" spans="1:9">
      <c r="A4326" s="8">
        <v>634010020</v>
      </c>
      <c r="B4326" s="8" t="s">
        <v>2040</v>
      </c>
      <c r="C4326" s="8" t="s">
        <v>4676</v>
      </c>
      <c r="D4326" s="8">
        <v>0</v>
      </c>
      <c r="E4326" s="8">
        <v>634010020</v>
      </c>
      <c r="F4326" s="8">
        <v>0</v>
      </c>
      <c r="G4326" s="8">
        <v>0.4</v>
      </c>
      <c r="H4326" s="8">
        <v>0.31939999999999996</v>
      </c>
      <c r="I4326" s="8" t="s">
        <v>3598</v>
      </c>
    </row>
    <row r="4327" spans="1:9">
      <c r="A4327" s="8">
        <v>132010352</v>
      </c>
      <c r="B4327" s="8" t="s">
        <v>5986</v>
      </c>
      <c r="C4327" s="8" t="s">
        <v>4676</v>
      </c>
      <c r="D4327" s="8">
        <v>0</v>
      </c>
      <c r="E4327" s="8">
        <v>132010352</v>
      </c>
      <c r="F4327" s="8">
        <v>0</v>
      </c>
      <c r="G4327" s="8">
        <v>0.77</v>
      </c>
      <c r="H4327" s="8">
        <v>1.4</v>
      </c>
      <c r="I4327" s="8" t="s">
        <v>4755</v>
      </c>
    </row>
    <row r="4328" spans="1:9">
      <c r="A4328" s="8">
        <v>112800</v>
      </c>
      <c r="B4328" s="8" t="s">
        <v>4230</v>
      </c>
      <c r="C4328" s="8" t="s">
        <v>4676</v>
      </c>
      <c r="D4328" s="8">
        <v>293226</v>
      </c>
      <c r="E4328" s="8">
        <v>112800</v>
      </c>
      <c r="F4328" s="8">
        <v>0</v>
      </c>
      <c r="G4328" s="8">
        <v>0.15</v>
      </c>
      <c r="H4328" s="8">
        <v>0.24881999999999999</v>
      </c>
      <c r="I4328" s="8" t="s">
        <v>4740</v>
      </c>
    </row>
    <row r="4329" spans="1:9">
      <c r="A4329" s="8" t="s">
        <v>12392</v>
      </c>
      <c r="B4329" s="8" t="s">
        <v>12393</v>
      </c>
      <c r="C4329" s="8" t="s">
        <v>4676</v>
      </c>
      <c r="D4329" s="8">
        <v>0</v>
      </c>
      <c r="E4329" s="8" t="s">
        <v>12392</v>
      </c>
      <c r="F4329" s="8">
        <v>0</v>
      </c>
      <c r="G4329" s="8">
        <v>0.16</v>
      </c>
      <c r="H4329" s="8">
        <v>9.5469999999999999E-2</v>
      </c>
      <c r="I4329" s="8">
        <v>0</v>
      </c>
    </row>
    <row r="4330" spans="1:9">
      <c r="A4330" s="8">
        <v>13270</v>
      </c>
      <c r="B4330" s="35" t="s">
        <v>2147</v>
      </c>
      <c r="C4330" s="8" t="s">
        <v>4676</v>
      </c>
      <c r="D4330" s="8">
        <v>5090472755</v>
      </c>
      <c r="E4330" s="8">
        <v>13270</v>
      </c>
      <c r="F4330" s="8">
        <v>0</v>
      </c>
      <c r="G4330" s="8">
        <v>0.04</v>
      </c>
      <c r="H4330" s="8">
        <v>1.47E-2</v>
      </c>
      <c r="I4330" s="8" t="s">
        <v>4735</v>
      </c>
    </row>
    <row r="4331" spans="1:9">
      <c r="A4331" s="8" t="s">
        <v>12394</v>
      </c>
      <c r="B4331" s="8" t="s">
        <v>12395</v>
      </c>
      <c r="C4331" s="8" t="s">
        <v>4676</v>
      </c>
      <c r="D4331" s="8">
        <v>0</v>
      </c>
      <c r="E4331" s="8" t="s">
        <v>12394</v>
      </c>
      <c r="F4331" s="8">
        <v>0</v>
      </c>
      <c r="G4331" s="8">
        <v>0.17</v>
      </c>
      <c r="H4331" s="8">
        <v>0.10179000000000001</v>
      </c>
      <c r="I4331" s="8">
        <v>0</v>
      </c>
    </row>
    <row r="4332" spans="1:9">
      <c r="A4332" s="8">
        <v>113246</v>
      </c>
      <c r="B4332" s="8" t="s">
        <v>3538</v>
      </c>
      <c r="C4332" s="8" t="s">
        <v>4676</v>
      </c>
      <c r="D4332" s="8">
        <v>0</v>
      </c>
      <c r="E4332" s="8">
        <v>113246</v>
      </c>
      <c r="F4332" s="8">
        <v>0</v>
      </c>
      <c r="G4332" s="8">
        <v>0.57999999999999996</v>
      </c>
      <c r="H4332" s="8">
        <v>0.52360000000000007</v>
      </c>
      <c r="I4332" s="8" t="s">
        <v>4727</v>
      </c>
    </row>
    <row r="4333" spans="1:9">
      <c r="A4333" s="8">
        <v>132010313</v>
      </c>
      <c r="B4333" s="8" t="s">
        <v>3896</v>
      </c>
      <c r="C4333" s="8" t="s">
        <v>4676</v>
      </c>
      <c r="D4333" s="8">
        <v>0</v>
      </c>
      <c r="E4333" s="8">
        <v>132010313</v>
      </c>
      <c r="F4333" s="8">
        <v>0</v>
      </c>
      <c r="G4333" s="8">
        <v>2.23</v>
      </c>
      <c r="H4333" s="8">
        <v>1.2580799999999999</v>
      </c>
      <c r="I4333" s="8" t="s">
        <v>4727</v>
      </c>
    </row>
    <row r="4334" spans="1:9">
      <c r="A4334" s="8">
        <v>113205</v>
      </c>
      <c r="B4334" s="35" t="s">
        <v>5003</v>
      </c>
      <c r="C4334" s="8" t="s">
        <v>4676</v>
      </c>
      <c r="D4334" s="8">
        <v>0</v>
      </c>
      <c r="E4334" s="8">
        <v>113205</v>
      </c>
      <c r="F4334" s="8">
        <v>0</v>
      </c>
      <c r="G4334" s="8">
        <v>0</v>
      </c>
      <c r="H4334" s="8">
        <v>0.30380000000000001</v>
      </c>
      <c r="I4334" s="8" t="s">
        <v>4727</v>
      </c>
    </row>
    <row r="4335" spans="1:9">
      <c r="A4335" s="8">
        <v>113247</v>
      </c>
      <c r="B4335" s="8" t="s">
        <v>3539</v>
      </c>
      <c r="C4335" s="8" t="s">
        <v>4676</v>
      </c>
      <c r="D4335" s="8">
        <v>0</v>
      </c>
      <c r="E4335" s="8">
        <v>113247</v>
      </c>
      <c r="F4335" s="8">
        <v>0</v>
      </c>
      <c r="G4335" s="8">
        <v>0.56000000000000005</v>
      </c>
      <c r="H4335" s="8">
        <v>0.52360000000000007</v>
      </c>
      <c r="I4335" s="8" t="s">
        <v>4727</v>
      </c>
    </row>
    <row r="4336" spans="1:9">
      <c r="A4336" s="8">
        <v>132110488</v>
      </c>
      <c r="B4336" s="8" t="s">
        <v>2948</v>
      </c>
      <c r="C4336" s="8" t="s">
        <v>4676</v>
      </c>
      <c r="D4336" s="8">
        <v>0</v>
      </c>
      <c r="E4336" s="8">
        <v>132110488</v>
      </c>
      <c r="F4336" s="8">
        <v>0</v>
      </c>
      <c r="G4336" s="8">
        <v>1.39</v>
      </c>
      <c r="H4336" s="8">
        <v>5.0000000000000001E-3</v>
      </c>
      <c r="I4336" s="8">
        <v>0</v>
      </c>
    </row>
    <row r="4337" spans="1:9">
      <c r="A4337" s="8">
        <v>132100489</v>
      </c>
      <c r="B4337" s="35" t="s">
        <v>2882</v>
      </c>
      <c r="C4337" s="8" t="s">
        <v>4676</v>
      </c>
      <c r="D4337" s="8">
        <v>8001068503</v>
      </c>
      <c r="E4337" s="8">
        <v>132100489</v>
      </c>
      <c r="F4337" s="8">
        <v>0</v>
      </c>
      <c r="G4337" s="8">
        <v>7.0000000000000007E-2</v>
      </c>
      <c r="H4337" s="8">
        <v>6.2920000000000004E-2</v>
      </c>
      <c r="I4337" s="8" t="s">
        <v>6040</v>
      </c>
    </row>
    <row r="4338" spans="1:9">
      <c r="A4338" s="8">
        <v>112636</v>
      </c>
      <c r="B4338" s="35" t="s">
        <v>4961</v>
      </c>
      <c r="C4338" s="8" t="s">
        <v>4676</v>
      </c>
      <c r="D4338" s="8">
        <v>0</v>
      </c>
      <c r="E4338" s="8">
        <v>112636</v>
      </c>
      <c r="F4338" s="8">
        <v>0</v>
      </c>
      <c r="G4338" s="8">
        <v>0</v>
      </c>
      <c r="H4338" s="8">
        <v>0</v>
      </c>
      <c r="I4338" s="8" t="s">
        <v>4768</v>
      </c>
    </row>
    <row r="4339" spans="1:9" ht="28.5">
      <c r="A4339" s="8">
        <v>132110450</v>
      </c>
      <c r="B4339" s="35" t="s">
        <v>6083</v>
      </c>
      <c r="C4339" s="8" t="s">
        <v>4676</v>
      </c>
      <c r="D4339" s="8">
        <v>8001117400</v>
      </c>
      <c r="E4339" s="8">
        <v>132110450</v>
      </c>
      <c r="F4339" s="8">
        <v>0</v>
      </c>
      <c r="G4339" s="8">
        <v>1.17</v>
      </c>
      <c r="H4339" s="8">
        <v>0</v>
      </c>
      <c r="I4339" s="8">
        <v>0</v>
      </c>
    </row>
    <row r="4340" spans="1:9">
      <c r="A4340" s="8">
        <v>200110005</v>
      </c>
      <c r="B4340" s="35" t="s">
        <v>7129</v>
      </c>
      <c r="C4340" s="8" t="s">
        <v>4676</v>
      </c>
      <c r="D4340" s="8">
        <v>0</v>
      </c>
      <c r="E4340" s="8">
        <v>200110005</v>
      </c>
      <c r="F4340" s="8">
        <v>0</v>
      </c>
      <c r="G4340" s="8">
        <v>13.79</v>
      </c>
      <c r="H4340" s="8">
        <v>0.13969999999999999</v>
      </c>
      <c r="I4340" s="8">
        <v>0</v>
      </c>
    </row>
    <row r="4341" spans="1:9">
      <c r="A4341" s="8">
        <v>200210014</v>
      </c>
      <c r="B4341" s="35" t="s">
        <v>4502</v>
      </c>
      <c r="C4341" s="8" t="s">
        <v>4676</v>
      </c>
      <c r="D4341" s="8">
        <v>0</v>
      </c>
      <c r="E4341" s="8">
        <v>200210014</v>
      </c>
      <c r="F4341" s="8">
        <v>0</v>
      </c>
      <c r="G4341" s="8">
        <v>3.87</v>
      </c>
      <c r="H4341" s="8">
        <v>5.0000000000000001E-3</v>
      </c>
      <c r="I4341" s="8" t="s">
        <v>2055</v>
      </c>
    </row>
    <row r="4342" spans="1:9">
      <c r="A4342" s="8">
        <v>200210015</v>
      </c>
      <c r="B4342" s="35" t="s">
        <v>4503</v>
      </c>
      <c r="C4342" s="8" t="s">
        <v>4676</v>
      </c>
      <c r="D4342" s="8">
        <v>0</v>
      </c>
      <c r="E4342" s="8">
        <v>200210015</v>
      </c>
      <c r="F4342" s="8">
        <v>0</v>
      </c>
      <c r="G4342" s="8">
        <v>3.77</v>
      </c>
      <c r="H4342" s="8">
        <v>2.8</v>
      </c>
      <c r="I4342" s="8" t="s">
        <v>2055</v>
      </c>
    </row>
    <row r="4343" spans="1:9">
      <c r="A4343" s="8">
        <v>200100013</v>
      </c>
      <c r="B4343" s="8" t="s">
        <v>3171</v>
      </c>
      <c r="C4343" s="8" t="s">
        <v>4676</v>
      </c>
      <c r="D4343" s="8">
        <v>705772</v>
      </c>
      <c r="E4343" s="8">
        <v>200100013</v>
      </c>
      <c r="F4343" s="8">
        <v>0</v>
      </c>
      <c r="G4343" s="8">
        <v>0.84</v>
      </c>
      <c r="H4343" s="8">
        <v>0.96128000000000002</v>
      </c>
      <c r="I4343" s="8" t="s">
        <v>7126</v>
      </c>
    </row>
    <row r="4344" spans="1:9">
      <c r="A4344" s="8" t="s">
        <v>12478</v>
      </c>
      <c r="B4344" s="8" t="s">
        <v>12479</v>
      </c>
      <c r="C4344" s="8" t="s">
        <v>4676</v>
      </c>
      <c r="D4344" s="8">
        <v>0</v>
      </c>
      <c r="E4344" s="8" t="s">
        <v>12478</v>
      </c>
      <c r="F4344" s="8">
        <v>0</v>
      </c>
      <c r="G4344" s="8">
        <v>0.1</v>
      </c>
      <c r="H4344" s="8">
        <v>5.0000000000000001E-3</v>
      </c>
      <c r="I4344" s="8" t="s">
        <v>12377</v>
      </c>
    </row>
    <row r="4345" spans="1:9">
      <c r="A4345" s="8">
        <v>142064</v>
      </c>
      <c r="B4345" s="35" t="s">
        <v>2383</v>
      </c>
      <c r="C4345" s="8" t="s">
        <v>4676</v>
      </c>
      <c r="D4345" s="8">
        <v>0</v>
      </c>
      <c r="E4345" s="8">
        <v>142064</v>
      </c>
      <c r="F4345" s="8">
        <v>0</v>
      </c>
      <c r="G4345" s="8">
        <v>1.76</v>
      </c>
      <c r="H4345" s="8">
        <v>1.4925999999999999</v>
      </c>
      <c r="I4345" s="8" t="s">
        <v>2189</v>
      </c>
    </row>
    <row r="4346" spans="1:9">
      <c r="A4346" s="8">
        <v>142063</v>
      </c>
      <c r="B4346" s="35" t="s">
        <v>2382</v>
      </c>
      <c r="C4346" s="8" t="s">
        <v>4676</v>
      </c>
      <c r="D4346" s="8">
        <v>0</v>
      </c>
      <c r="E4346" s="8">
        <v>142063</v>
      </c>
      <c r="F4346" s="8">
        <v>0</v>
      </c>
      <c r="G4346" s="8">
        <v>3.05</v>
      </c>
      <c r="H4346" s="8">
        <v>2.5091999999999999</v>
      </c>
      <c r="I4346" s="8" t="s">
        <v>2189</v>
      </c>
    </row>
    <row r="4347" spans="1:9" ht="28.5">
      <c r="A4347" s="8">
        <v>200200018</v>
      </c>
      <c r="B4347" s="35" t="s">
        <v>4479</v>
      </c>
      <c r="C4347" s="8" t="s">
        <v>4676</v>
      </c>
      <c r="D4347" s="8">
        <v>0</v>
      </c>
      <c r="E4347" s="8">
        <v>200200018</v>
      </c>
      <c r="F4347" s="8">
        <v>0</v>
      </c>
      <c r="G4347" s="8">
        <v>4.0999999999999996</v>
      </c>
      <c r="H4347" s="8">
        <v>5.7526000000000002</v>
      </c>
      <c r="I4347" s="8" t="s">
        <v>7127</v>
      </c>
    </row>
    <row r="4348" spans="1:9">
      <c r="A4348" s="8">
        <v>142062</v>
      </c>
      <c r="B4348" s="35" t="s">
        <v>2381</v>
      </c>
      <c r="C4348" s="8" t="s">
        <v>4676</v>
      </c>
      <c r="D4348" s="8">
        <v>0</v>
      </c>
      <c r="E4348" s="8">
        <v>142062</v>
      </c>
      <c r="F4348" s="8">
        <v>0</v>
      </c>
      <c r="G4348" s="8">
        <v>0.63</v>
      </c>
      <c r="H4348" s="8">
        <v>0.43169999999999997</v>
      </c>
      <c r="I4348" s="8" t="s">
        <v>2189</v>
      </c>
    </row>
    <row r="4349" spans="1:9">
      <c r="A4349" s="8">
        <v>142061</v>
      </c>
      <c r="B4349" s="35" t="s">
        <v>2380</v>
      </c>
      <c r="C4349" s="8" t="s">
        <v>4676</v>
      </c>
      <c r="D4349" s="8">
        <v>0</v>
      </c>
      <c r="E4349" s="8">
        <v>142061</v>
      </c>
      <c r="F4349" s="8">
        <v>0</v>
      </c>
      <c r="G4349" s="8">
        <v>0.44</v>
      </c>
      <c r="H4349" s="8">
        <v>0.46739999999999998</v>
      </c>
      <c r="I4349" s="8" t="s">
        <v>2189</v>
      </c>
    </row>
    <row r="4350" spans="1:9">
      <c r="A4350" s="8">
        <v>112640</v>
      </c>
      <c r="B4350" s="35" t="s">
        <v>4962</v>
      </c>
      <c r="C4350" s="8" t="s">
        <v>4676</v>
      </c>
      <c r="D4350" s="8">
        <v>0</v>
      </c>
      <c r="E4350" s="8">
        <v>112640</v>
      </c>
      <c r="F4350" s="8">
        <v>0</v>
      </c>
      <c r="G4350" s="8">
        <v>0</v>
      </c>
      <c r="H4350" s="8">
        <v>0</v>
      </c>
      <c r="I4350" s="8" t="s">
        <v>4740</v>
      </c>
    </row>
    <row r="4351" spans="1:9">
      <c r="A4351" s="8">
        <v>113214</v>
      </c>
      <c r="B4351" s="35" t="s">
        <v>2296</v>
      </c>
      <c r="C4351" s="8" t="s">
        <v>4676</v>
      </c>
      <c r="D4351" s="8">
        <v>5090467797</v>
      </c>
      <c r="E4351" s="8">
        <v>113214</v>
      </c>
      <c r="F4351" s="8">
        <v>0</v>
      </c>
      <c r="G4351" s="8">
        <v>0.43</v>
      </c>
      <c r="H4351" s="8">
        <v>0.32230000000000003</v>
      </c>
      <c r="I4351" s="8" t="s">
        <v>4727</v>
      </c>
    </row>
    <row r="4352" spans="1:9">
      <c r="A4352" s="8">
        <v>209310000</v>
      </c>
      <c r="B4352" s="35" t="s">
        <v>7345</v>
      </c>
      <c r="C4352" s="8" t="s">
        <v>4676</v>
      </c>
      <c r="D4352" s="8">
        <v>0</v>
      </c>
      <c r="E4352" s="8">
        <v>209310000</v>
      </c>
      <c r="F4352" s="8">
        <v>0</v>
      </c>
      <c r="G4352" s="8">
        <v>0</v>
      </c>
      <c r="H4352" s="8">
        <v>0</v>
      </c>
      <c r="I4352" s="8">
        <v>0</v>
      </c>
    </row>
    <row r="4353" spans="1:9">
      <c r="A4353" s="8">
        <v>126000092</v>
      </c>
      <c r="B4353" s="35" t="s">
        <v>2490</v>
      </c>
      <c r="C4353" s="8" t="s">
        <v>4676</v>
      </c>
      <c r="D4353" s="8">
        <v>456005</v>
      </c>
      <c r="E4353" s="8">
        <v>126000092</v>
      </c>
      <c r="F4353" s="8">
        <v>0</v>
      </c>
      <c r="G4353" s="8">
        <v>2.93</v>
      </c>
      <c r="H4353" s="8">
        <v>2.3029999999999999</v>
      </c>
      <c r="I4353" s="8">
        <v>0</v>
      </c>
    </row>
    <row r="4354" spans="1:9">
      <c r="A4354" s="8">
        <v>112629</v>
      </c>
      <c r="B4354" s="35" t="s">
        <v>2244</v>
      </c>
      <c r="C4354" s="8" t="s">
        <v>4676</v>
      </c>
      <c r="D4354" s="8">
        <v>0</v>
      </c>
      <c r="E4354" s="8">
        <v>112629</v>
      </c>
      <c r="F4354" s="8">
        <v>0</v>
      </c>
      <c r="G4354" s="8">
        <v>0.26</v>
      </c>
      <c r="H4354" s="8">
        <v>0.12940000000000002</v>
      </c>
      <c r="I4354" s="8" t="s">
        <v>4740</v>
      </c>
    </row>
    <row r="4355" spans="1:9">
      <c r="A4355" s="8">
        <v>112659</v>
      </c>
      <c r="B4355" s="35" t="s">
        <v>2259</v>
      </c>
      <c r="C4355" s="8" t="s">
        <v>4676</v>
      </c>
      <c r="D4355" s="8">
        <v>0</v>
      </c>
      <c r="E4355" s="8">
        <v>112659</v>
      </c>
      <c r="F4355" s="8">
        <v>0</v>
      </c>
      <c r="G4355" s="8">
        <v>0.08</v>
      </c>
      <c r="H4355" s="8">
        <v>6.7000000000000004E-2</v>
      </c>
      <c r="I4355" s="8" t="s">
        <v>2055</v>
      </c>
    </row>
    <row r="4356" spans="1:9">
      <c r="A4356" s="8">
        <v>112658</v>
      </c>
      <c r="B4356" s="35" t="s">
        <v>2258</v>
      </c>
      <c r="C4356" s="8" t="s">
        <v>4676</v>
      </c>
      <c r="D4356" s="8">
        <v>0</v>
      </c>
      <c r="E4356" s="8">
        <v>112658</v>
      </c>
      <c r="F4356" s="8">
        <v>0</v>
      </c>
      <c r="G4356" s="8">
        <v>0.11</v>
      </c>
      <c r="H4356" s="8">
        <v>0.03</v>
      </c>
      <c r="I4356" s="8" t="s">
        <v>2055</v>
      </c>
    </row>
    <row r="4357" spans="1:9">
      <c r="A4357" s="8">
        <v>142024</v>
      </c>
      <c r="B4357" s="35" t="s">
        <v>2379</v>
      </c>
      <c r="C4357" s="8" t="s">
        <v>4676</v>
      </c>
      <c r="D4357" s="8">
        <v>0</v>
      </c>
      <c r="E4357" s="8">
        <v>142024</v>
      </c>
      <c r="F4357" s="8">
        <v>0</v>
      </c>
      <c r="G4357" s="8">
        <v>1.22</v>
      </c>
      <c r="H4357" s="8">
        <v>1.1705999999999999</v>
      </c>
      <c r="I4357" s="8" t="s">
        <v>2189</v>
      </c>
    </row>
    <row r="4358" spans="1:9">
      <c r="A4358" s="8">
        <v>112657</v>
      </c>
      <c r="B4358" s="35" t="s">
        <v>2257</v>
      </c>
      <c r="C4358" s="8" t="s">
        <v>4676</v>
      </c>
      <c r="D4358" s="8">
        <v>0</v>
      </c>
      <c r="E4358" s="8">
        <v>112657</v>
      </c>
      <c r="F4358" s="8">
        <v>0</v>
      </c>
      <c r="G4358" s="8">
        <v>0.06</v>
      </c>
      <c r="H4358" s="8">
        <v>6.7000000000000004E-2</v>
      </c>
      <c r="I4358" s="8" t="s">
        <v>2055</v>
      </c>
    </row>
    <row r="4359" spans="1:9">
      <c r="A4359" s="8">
        <v>112656</v>
      </c>
      <c r="B4359" s="35" t="s">
        <v>2256</v>
      </c>
      <c r="C4359" s="8" t="s">
        <v>4676</v>
      </c>
      <c r="D4359" s="8">
        <v>0</v>
      </c>
      <c r="E4359" s="8">
        <v>112656</v>
      </c>
      <c r="F4359" s="8">
        <v>0</v>
      </c>
      <c r="G4359" s="8">
        <v>0.11</v>
      </c>
      <c r="H4359" s="8">
        <v>0.03</v>
      </c>
      <c r="I4359" s="8" t="s">
        <v>2055</v>
      </c>
    </row>
    <row r="4360" spans="1:9" ht="28.5">
      <c r="A4360" s="8">
        <v>126000088</v>
      </c>
      <c r="B4360" s="35" t="s">
        <v>2486</v>
      </c>
      <c r="C4360" s="8" t="s">
        <v>4676</v>
      </c>
      <c r="D4360" s="8">
        <v>490225</v>
      </c>
      <c r="E4360" s="8">
        <v>126000088</v>
      </c>
      <c r="F4360" s="8">
        <v>0</v>
      </c>
      <c r="G4360" s="8">
        <v>0.03</v>
      </c>
      <c r="H4360" s="8">
        <v>3.3829999999999999E-2</v>
      </c>
      <c r="I4360" s="8">
        <v>0</v>
      </c>
    </row>
    <row r="4361" spans="1:9">
      <c r="A4361" s="8">
        <v>142023</v>
      </c>
      <c r="B4361" s="35" t="s">
        <v>2378</v>
      </c>
      <c r="C4361" s="8" t="s">
        <v>4676</v>
      </c>
      <c r="D4361" s="8">
        <v>0</v>
      </c>
      <c r="E4361" s="8">
        <v>142023</v>
      </c>
      <c r="F4361" s="8">
        <v>0</v>
      </c>
      <c r="G4361" s="8">
        <v>2.5499999999999998</v>
      </c>
      <c r="H4361" s="8">
        <v>2.0117000000000003</v>
      </c>
      <c r="I4361" s="8" t="s">
        <v>2189</v>
      </c>
    </row>
    <row r="4362" spans="1:9">
      <c r="A4362" s="8">
        <v>112655</v>
      </c>
      <c r="B4362" s="35" t="s">
        <v>2255</v>
      </c>
      <c r="C4362" s="8" t="s">
        <v>4676</v>
      </c>
      <c r="D4362" s="8">
        <v>0</v>
      </c>
      <c r="E4362" s="8">
        <v>112655</v>
      </c>
      <c r="F4362" s="8">
        <v>0</v>
      </c>
      <c r="G4362" s="8">
        <v>0.11</v>
      </c>
      <c r="H4362" s="8">
        <v>0.03</v>
      </c>
      <c r="I4362" s="8" t="s">
        <v>2055</v>
      </c>
    </row>
    <row r="4363" spans="1:9" ht="28.5">
      <c r="A4363" s="8">
        <v>142022</v>
      </c>
      <c r="B4363" s="35" t="s">
        <v>2377</v>
      </c>
      <c r="C4363" s="8" t="s">
        <v>4676</v>
      </c>
      <c r="D4363" s="8">
        <v>0</v>
      </c>
      <c r="E4363" s="8">
        <v>142022</v>
      </c>
      <c r="F4363" s="8">
        <v>0</v>
      </c>
      <c r="G4363" s="8">
        <v>0.53</v>
      </c>
      <c r="H4363" s="8">
        <v>0.32839999999999997</v>
      </c>
      <c r="I4363" s="8" t="s">
        <v>2189</v>
      </c>
    </row>
    <row r="4364" spans="1:9">
      <c r="A4364" s="8">
        <v>112649</v>
      </c>
      <c r="B4364" s="35" t="s">
        <v>2250</v>
      </c>
      <c r="C4364" s="8" t="s">
        <v>4676</v>
      </c>
      <c r="D4364" s="8">
        <v>0</v>
      </c>
      <c r="E4364" s="8">
        <v>112649</v>
      </c>
      <c r="F4364" s="8">
        <v>0</v>
      </c>
      <c r="G4364" s="8">
        <v>0.14000000000000001</v>
      </c>
      <c r="H4364" s="8">
        <v>9.69E-2</v>
      </c>
      <c r="I4364" s="8" t="s">
        <v>2055</v>
      </c>
    </row>
    <row r="4365" spans="1:9">
      <c r="A4365" s="8">
        <v>112648</v>
      </c>
      <c r="B4365" s="35" t="s">
        <v>2249</v>
      </c>
      <c r="C4365" s="8" t="s">
        <v>4676</v>
      </c>
      <c r="D4365" s="8">
        <v>0</v>
      </c>
      <c r="E4365" s="8">
        <v>112648</v>
      </c>
      <c r="F4365" s="8">
        <v>0</v>
      </c>
      <c r="G4365" s="8">
        <v>0.05</v>
      </c>
      <c r="H4365" s="8">
        <v>0.12</v>
      </c>
      <c r="I4365" s="8" t="s">
        <v>2055</v>
      </c>
    </row>
    <row r="4366" spans="1:9">
      <c r="A4366" s="8">
        <v>142021</v>
      </c>
      <c r="B4366" s="35" t="s">
        <v>2376</v>
      </c>
      <c r="C4366" s="8" t="s">
        <v>4676</v>
      </c>
      <c r="D4366" s="8">
        <v>0</v>
      </c>
      <c r="E4366" s="8">
        <v>142021</v>
      </c>
      <c r="F4366" s="8">
        <v>0</v>
      </c>
      <c r="G4366" s="8">
        <v>0.43</v>
      </c>
      <c r="H4366" s="8">
        <v>0.40710000000000002</v>
      </c>
      <c r="I4366" s="8" t="s">
        <v>2189</v>
      </c>
    </row>
    <row r="4367" spans="1:9">
      <c r="A4367" s="8">
        <v>151400076</v>
      </c>
      <c r="B4367" s="35" t="s">
        <v>6475</v>
      </c>
      <c r="C4367" s="8" t="s">
        <v>4676</v>
      </c>
      <c r="D4367" s="8">
        <v>0</v>
      </c>
      <c r="E4367" s="8">
        <v>151400076</v>
      </c>
      <c r="F4367" s="8">
        <v>0</v>
      </c>
      <c r="G4367" s="8">
        <v>0.41</v>
      </c>
      <c r="H4367" s="8">
        <v>0.65072000000000008</v>
      </c>
      <c r="I4367" s="8" t="s">
        <v>6324</v>
      </c>
    </row>
    <row r="4368" spans="1:9">
      <c r="A4368" s="8">
        <v>112646</v>
      </c>
      <c r="B4368" s="8" t="s">
        <v>2247</v>
      </c>
      <c r="C4368" s="8" t="s">
        <v>4676</v>
      </c>
      <c r="D4368" s="8">
        <v>0</v>
      </c>
      <c r="E4368" s="8">
        <v>112646</v>
      </c>
      <c r="F4368" s="8">
        <v>0</v>
      </c>
      <c r="G4368" s="8">
        <v>0.05</v>
      </c>
      <c r="H4368" s="8">
        <v>7.0000000000000007E-2</v>
      </c>
      <c r="I4368" s="8" t="s">
        <v>2055</v>
      </c>
    </row>
    <row r="4369" spans="1:9">
      <c r="A4369" s="8">
        <v>151400078</v>
      </c>
      <c r="B4369" s="35" t="s">
        <v>6477</v>
      </c>
      <c r="C4369" s="8" t="s">
        <v>4676</v>
      </c>
      <c r="D4369" s="8">
        <v>0</v>
      </c>
      <c r="E4369" s="8">
        <v>151400078</v>
      </c>
      <c r="F4369" s="8">
        <v>0</v>
      </c>
      <c r="G4369" s="8">
        <v>0.43</v>
      </c>
      <c r="H4369" s="8">
        <v>0.65072000000000008</v>
      </c>
      <c r="I4369" s="8" t="s">
        <v>6324</v>
      </c>
    </row>
    <row r="4370" spans="1:9">
      <c r="A4370" s="8">
        <v>112645</v>
      </c>
      <c r="B4370" s="8" t="s">
        <v>2246</v>
      </c>
      <c r="C4370" s="8" t="s">
        <v>4676</v>
      </c>
      <c r="D4370" s="8">
        <v>0</v>
      </c>
      <c r="E4370" s="8">
        <v>112645</v>
      </c>
      <c r="F4370" s="8">
        <v>0</v>
      </c>
      <c r="G4370" s="8">
        <v>0.05</v>
      </c>
      <c r="H4370" s="8">
        <v>5.3899999999999997E-2</v>
      </c>
      <c r="I4370" s="8" t="s">
        <v>2055</v>
      </c>
    </row>
    <row r="4371" spans="1:9">
      <c r="A4371" s="8">
        <v>142013</v>
      </c>
      <c r="B4371" s="35" t="s">
        <v>2375</v>
      </c>
      <c r="C4371" s="8" t="s">
        <v>4676</v>
      </c>
      <c r="D4371" s="8">
        <v>0</v>
      </c>
      <c r="E4371" s="8">
        <v>142013</v>
      </c>
      <c r="F4371" s="8">
        <v>0</v>
      </c>
      <c r="G4371" s="8">
        <v>2.08</v>
      </c>
      <c r="H4371" s="8">
        <v>1.7830999999999999</v>
      </c>
      <c r="I4371" s="8" t="s">
        <v>2189</v>
      </c>
    </row>
    <row r="4372" spans="1:9">
      <c r="A4372" s="8">
        <v>151400080</v>
      </c>
      <c r="B4372" s="8" t="s">
        <v>6479</v>
      </c>
      <c r="C4372" s="8" t="s">
        <v>4676</v>
      </c>
      <c r="D4372" s="8">
        <v>0</v>
      </c>
      <c r="E4372" s="8">
        <v>151400080</v>
      </c>
      <c r="F4372" s="8">
        <v>0</v>
      </c>
      <c r="G4372" s="8">
        <v>0.43</v>
      </c>
      <c r="H4372" s="8">
        <v>0.65072000000000008</v>
      </c>
      <c r="I4372" s="8" t="s">
        <v>6324</v>
      </c>
    </row>
    <row r="4373" spans="1:9">
      <c r="A4373" s="8">
        <v>200100020</v>
      </c>
      <c r="B4373" s="8" t="s">
        <v>3169</v>
      </c>
      <c r="C4373" s="8" t="s">
        <v>4676</v>
      </c>
      <c r="D4373" s="8">
        <v>783631</v>
      </c>
      <c r="E4373" s="8">
        <v>200100020</v>
      </c>
      <c r="F4373" s="8">
        <v>0</v>
      </c>
      <c r="G4373" s="8">
        <v>1.01</v>
      </c>
      <c r="H4373" s="8">
        <v>0.86712999999999996</v>
      </c>
      <c r="I4373" s="8" t="s">
        <v>7126</v>
      </c>
    </row>
    <row r="4374" spans="1:9">
      <c r="A4374" s="8">
        <v>142012</v>
      </c>
      <c r="B4374" s="35" t="s">
        <v>2374</v>
      </c>
      <c r="C4374" s="8" t="s">
        <v>4676</v>
      </c>
      <c r="D4374" s="8">
        <v>0</v>
      </c>
      <c r="E4374" s="8">
        <v>142012</v>
      </c>
      <c r="F4374" s="8">
        <v>0</v>
      </c>
      <c r="G4374" s="8">
        <v>0.39</v>
      </c>
      <c r="H4374" s="8">
        <v>0.2893</v>
      </c>
      <c r="I4374" s="8" t="s">
        <v>2189</v>
      </c>
    </row>
    <row r="4375" spans="1:9">
      <c r="A4375" s="8">
        <v>200100021</v>
      </c>
      <c r="B4375" s="8" t="s">
        <v>3170</v>
      </c>
      <c r="C4375" s="8" t="s">
        <v>4676</v>
      </c>
      <c r="D4375" s="8">
        <v>783589</v>
      </c>
      <c r="E4375" s="8">
        <v>200100021</v>
      </c>
      <c r="F4375" s="8">
        <v>0</v>
      </c>
      <c r="G4375" s="8">
        <v>0.84</v>
      </c>
      <c r="H4375" s="8">
        <v>0.98089999999999999</v>
      </c>
      <c r="I4375" s="8" t="s">
        <v>7126</v>
      </c>
    </row>
    <row r="4376" spans="1:9">
      <c r="A4376" s="8">
        <v>142011</v>
      </c>
      <c r="B4376" s="8" t="s">
        <v>2373</v>
      </c>
      <c r="C4376" s="8" t="s">
        <v>4676</v>
      </c>
      <c r="D4376" s="8">
        <v>0</v>
      </c>
      <c r="E4376" s="8">
        <v>142011</v>
      </c>
      <c r="F4376" s="8">
        <v>0</v>
      </c>
      <c r="G4376" s="8">
        <v>0.33</v>
      </c>
      <c r="H4376" s="8">
        <v>0.37469999999999998</v>
      </c>
      <c r="I4376" s="8" t="s">
        <v>2189</v>
      </c>
    </row>
    <row r="4377" spans="1:9">
      <c r="A4377" s="8">
        <v>112628</v>
      </c>
      <c r="B4377" s="8" t="s">
        <v>2243</v>
      </c>
      <c r="C4377" s="8" t="s">
        <v>4676</v>
      </c>
      <c r="D4377" s="8">
        <v>0</v>
      </c>
      <c r="E4377" s="8">
        <v>112628</v>
      </c>
      <c r="F4377" s="8">
        <v>0</v>
      </c>
      <c r="G4377" s="8">
        <v>0.26</v>
      </c>
      <c r="H4377" s="8">
        <v>0.12940000000000002</v>
      </c>
      <c r="I4377" s="8" t="s">
        <v>4740</v>
      </c>
    </row>
    <row r="4378" spans="1:9">
      <c r="A4378" s="8">
        <v>200210020</v>
      </c>
      <c r="B4378" s="35" t="s">
        <v>4503</v>
      </c>
      <c r="C4378" s="8" t="s">
        <v>4676</v>
      </c>
      <c r="D4378" s="8">
        <v>0</v>
      </c>
      <c r="E4378" s="8">
        <v>200210020</v>
      </c>
      <c r="F4378" s="8">
        <v>0</v>
      </c>
      <c r="G4378" s="8">
        <v>3.58</v>
      </c>
      <c r="H4378" s="8">
        <v>2.8</v>
      </c>
      <c r="I4378" s="8" t="s">
        <v>2055</v>
      </c>
    </row>
    <row r="4379" spans="1:9">
      <c r="A4379" s="8">
        <v>634010032</v>
      </c>
      <c r="B4379" s="35" t="s">
        <v>8947</v>
      </c>
      <c r="C4379" s="8" t="s">
        <v>4676</v>
      </c>
      <c r="D4379" s="8">
        <v>19751010</v>
      </c>
      <c r="E4379" s="8">
        <v>634010032</v>
      </c>
      <c r="F4379" s="8">
        <v>0</v>
      </c>
      <c r="G4379" s="8">
        <v>0.13</v>
      </c>
      <c r="H4379" s="8">
        <v>7.213E-2</v>
      </c>
      <c r="I4379" s="8" t="s">
        <v>3598</v>
      </c>
    </row>
    <row r="4380" spans="1:9">
      <c r="A4380" s="8">
        <v>132010351</v>
      </c>
      <c r="B4380" s="8" t="s">
        <v>5985</v>
      </c>
      <c r="C4380" s="8" t="s">
        <v>4676</v>
      </c>
      <c r="D4380" s="8">
        <v>0</v>
      </c>
      <c r="E4380" s="8">
        <v>132010351</v>
      </c>
      <c r="F4380" s="8">
        <v>0</v>
      </c>
      <c r="G4380" s="8">
        <v>0.2</v>
      </c>
      <c r="H4380" s="8">
        <v>0.28689999999999999</v>
      </c>
      <c r="I4380" s="8" t="s">
        <v>4735</v>
      </c>
    </row>
    <row r="4381" spans="1:9">
      <c r="A4381" s="8">
        <v>112689</v>
      </c>
      <c r="B4381" s="8" t="s">
        <v>2279</v>
      </c>
      <c r="C4381" s="8" t="s">
        <v>4676</v>
      </c>
      <c r="D4381" s="8">
        <v>0</v>
      </c>
      <c r="E4381" s="8">
        <v>112689</v>
      </c>
      <c r="F4381" s="8">
        <v>0</v>
      </c>
      <c r="G4381" s="8">
        <v>0.51</v>
      </c>
      <c r="H4381" s="8">
        <v>0.33875</v>
      </c>
      <c r="I4381" s="8" t="s">
        <v>4755</v>
      </c>
    </row>
    <row r="4382" spans="1:9">
      <c r="A4382" s="8" t="s">
        <v>14029</v>
      </c>
      <c r="B4382" s="8" t="s">
        <v>14030</v>
      </c>
      <c r="C4382" s="8" t="s">
        <v>4676</v>
      </c>
      <c r="D4382" s="8">
        <v>0</v>
      </c>
      <c r="E4382" s="8" t="s">
        <v>14029</v>
      </c>
      <c r="F4382" s="8">
        <v>0</v>
      </c>
      <c r="G4382" s="8">
        <v>0.32</v>
      </c>
      <c r="H4382" s="8">
        <v>0.63199000000000005</v>
      </c>
      <c r="I4382" s="8" t="s">
        <v>2412</v>
      </c>
    </row>
    <row r="4383" spans="1:9">
      <c r="A4383" s="8">
        <v>112455</v>
      </c>
      <c r="B4383" s="8" t="s">
        <v>2222</v>
      </c>
      <c r="C4383" s="8" t="s">
        <v>4676</v>
      </c>
      <c r="D4383" s="8">
        <v>0</v>
      </c>
      <c r="E4383" s="8">
        <v>112455</v>
      </c>
      <c r="F4383" s="8">
        <v>0</v>
      </c>
      <c r="G4383" s="8">
        <v>0.82</v>
      </c>
      <c r="H4383" s="8">
        <v>0.43539999999999995</v>
      </c>
      <c r="I4383" s="8" t="s">
        <v>4768</v>
      </c>
    </row>
    <row r="4384" spans="1:9">
      <c r="A4384" s="8">
        <v>127000320</v>
      </c>
      <c r="B4384" s="8" t="s">
        <v>3619</v>
      </c>
      <c r="C4384" s="8" t="s">
        <v>5144</v>
      </c>
      <c r="D4384" s="8">
        <v>0</v>
      </c>
      <c r="E4384" s="8">
        <v>127000320</v>
      </c>
      <c r="F4384" s="8">
        <v>0</v>
      </c>
      <c r="G4384" s="8">
        <v>0.21</v>
      </c>
      <c r="H4384" s="8">
        <v>0.31680000000000003</v>
      </c>
      <c r="I4384" s="8" t="s">
        <v>2419</v>
      </c>
    </row>
    <row r="4385" spans="1:9">
      <c r="A4385" s="8">
        <v>127000319</v>
      </c>
      <c r="B4385" s="8" t="s">
        <v>3618</v>
      </c>
      <c r="C4385" s="8" t="s">
        <v>5144</v>
      </c>
      <c r="D4385" s="8">
        <v>0</v>
      </c>
      <c r="E4385" s="8">
        <v>127000319</v>
      </c>
      <c r="F4385" s="8">
        <v>0</v>
      </c>
      <c r="G4385" s="8">
        <v>0.21</v>
      </c>
      <c r="H4385" s="8">
        <v>0.31680000000000003</v>
      </c>
      <c r="I4385" s="8" t="s">
        <v>2419</v>
      </c>
    </row>
    <row r="4386" spans="1:9">
      <c r="A4386" s="8">
        <v>141303</v>
      </c>
      <c r="B4386" s="8" t="s">
        <v>2372</v>
      </c>
      <c r="C4386" s="8" t="s">
        <v>4676</v>
      </c>
      <c r="D4386" s="8">
        <v>0</v>
      </c>
      <c r="E4386" s="8">
        <v>141303</v>
      </c>
      <c r="F4386" s="8">
        <v>0</v>
      </c>
      <c r="G4386" s="8">
        <v>0</v>
      </c>
      <c r="H4386" s="8">
        <v>1.8800000000000001E-2</v>
      </c>
      <c r="I4386" s="8" t="s">
        <v>2189</v>
      </c>
    </row>
    <row r="4387" spans="1:9" ht="28.5">
      <c r="A4387" s="8">
        <v>127000317</v>
      </c>
      <c r="B4387" s="35" t="s">
        <v>3616</v>
      </c>
      <c r="C4387" s="8" t="s">
        <v>5144</v>
      </c>
      <c r="D4387" s="8">
        <v>0</v>
      </c>
      <c r="E4387" s="8">
        <v>127000317</v>
      </c>
      <c r="F4387" s="8">
        <v>0</v>
      </c>
      <c r="G4387" s="8">
        <v>0.21</v>
      </c>
      <c r="H4387" s="8">
        <v>0.31680000000000003</v>
      </c>
      <c r="I4387" s="8" t="s">
        <v>2419</v>
      </c>
    </row>
    <row r="4388" spans="1:9">
      <c r="A4388" s="8">
        <v>132010350</v>
      </c>
      <c r="B4388" s="35" t="s">
        <v>2792</v>
      </c>
      <c r="C4388" s="8" t="s">
        <v>4676</v>
      </c>
      <c r="D4388" s="8">
        <v>132010350</v>
      </c>
      <c r="E4388" s="8">
        <v>132010350</v>
      </c>
      <c r="F4388" s="8">
        <v>0</v>
      </c>
      <c r="G4388" s="8">
        <v>0.03</v>
      </c>
      <c r="H4388" s="8">
        <v>2.5579999999999999E-2</v>
      </c>
      <c r="I4388" s="8" t="s">
        <v>4732</v>
      </c>
    </row>
    <row r="4389" spans="1:9">
      <c r="A4389" s="8">
        <v>141301</v>
      </c>
      <c r="B4389" s="8" t="s">
        <v>6215</v>
      </c>
      <c r="C4389" s="8" t="s">
        <v>4676</v>
      </c>
      <c r="D4389" s="8">
        <v>0</v>
      </c>
      <c r="E4389" s="8">
        <v>141301</v>
      </c>
      <c r="F4389" s="8">
        <v>0</v>
      </c>
      <c r="G4389" s="8">
        <v>0</v>
      </c>
      <c r="H4389" s="8">
        <v>0</v>
      </c>
      <c r="I4389" s="8" t="s">
        <v>2189</v>
      </c>
    </row>
    <row r="4390" spans="1:9">
      <c r="A4390" s="8">
        <v>127010334</v>
      </c>
      <c r="B4390" s="8" t="s">
        <v>3642</v>
      </c>
      <c r="C4390" s="8" t="s">
        <v>5144</v>
      </c>
      <c r="D4390" s="8">
        <v>0</v>
      </c>
      <c r="E4390" s="8">
        <v>127010334</v>
      </c>
      <c r="F4390" s="8">
        <v>0</v>
      </c>
      <c r="G4390" s="8">
        <v>0.1</v>
      </c>
      <c r="H4390" s="8">
        <v>0.15840000000000001</v>
      </c>
      <c r="I4390" s="8" t="s">
        <v>2419</v>
      </c>
    </row>
    <row r="4391" spans="1:9">
      <c r="A4391" s="8">
        <v>127010333</v>
      </c>
      <c r="B4391" s="8" t="s">
        <v>3641</v>
      </c>
      <c r="C4391" s="8" t="s">
        <v>5144</v>
      </c>
      <c r="D4391" s="8">
        <v>0</v>
      </c>
      <c r="E4391" s="8">
        <v>127010333</v>
      </c>
      <c r="F4391" s="8">
        <v>0</v>
      </c>
      <c r="G4391" s="8">
        <v>0.1</v>
      </c>
      <c r="H4391" s="8">
        <v>0.15840000000000001</v>
      </c>
      <c r="I4391" s="8" t="s">
        <v>2419</v>
      </c>
    </row>
    <row r="4392" spans="1:9">
      <c r="A4392" s="8">
        <v>127010332</v>
      </c>
      <c r="B4392" s="35" t="s">
        <v>3640</v>
      </c>
      <c r="C4392" s="8" t="s">
        <v>5144</v>
      </c>
      <c r="D4392" s="8">
        <v>0</v>
      </c>
      <c r="E4392" s="8">
        <v>127010332</v>
      </c>
      <c r="F4392" s="8">
        <v>0</v>
      </c>
      <c r="G4392" s="8">
        <v>0.1</v>
      </c>
      <c r="H4392" s="8">
        <v>0.15840000000000001</v>
      </c>
      <c r="I4392" s="8" t="s">
        <v>2419</v>
      </c>
    </row>
    <row r="4393" spans="1:9">
      <c r="A4393" s="8">
        <v>127010331</v>
      </c>
      <c r="B4393" s="35" t="s">
        <v>3639</v>
      </c>
      <c r="C4393" s="8" t="s">
        <v>5144</v>
      </c>
      <c r="D4393" s="8">
        <v>0</v>
      </c>
      <c r="E4393" s="8">
        <v>127010331</v>
      </c>
      <c r="F4393" s="8">
        <v>0</v>
      </c>
      <c r="G4393" s="8">
        <v>0.1</v>
      </c>
      <c r="H4393" s="8">
        <v>0.15840000000000001</v>
      </c>
      <c r="I4393" s="8" t="s">
        <v>2419</v>
      </c>
    </row>
    <row r="4394" spans="1:9">
      <c r="A4394" s="8">
        <v>132010199</v>
      </c>
      <c r="B4394" s="35" t="s">
        <v>5910</v>
      </c>
      <c r="C4394" s="8" t="s">
        <v>4676</v>
      </c>
      <c r="D4394" s="8">
        <v>0</v>
      </c>
      <c r="E4394" s="8">
        <v>132010199</v>
      </c>
      <c r="F4394" s="8">
        <v>0</v>
      </c>
      <c r="G4394" s="8">
        <v>0</v>
      </c>
      <c r="H4394" s="8">
        <v>0</v>
      </c>
      <c r="I4394" s="8" t="s">
        <v>4732</v>
      </c>
    </row>
    <row r="4395" spans="1:9" ht="28.5">
      <c r="A4395" s="8">
        <v>127000315</v>
      </c>
      <c r="B4395" s="35" t="s">
        <v>3614</v>
      </c>
      <c r="C4395" s="8" t="s">
        <v>5144</v>
      </c>
      <c r="D4395" s="8">
        <v>0</v>
      </c>
      <c r="E4395" s="8">
        <v>127000315</v>
      </c>
      <c r="F4395" s="8">
        <v>0</v>
      </c>
      <c r="G4395" s="8">
        <v>0.21</v>
      </c>
      <c r="H4395" s="8">
        <v>0.31680000000000003</v>
      </c>
      <c r="I4395" s="8" t="s">
        <v>2419</v>
      </c>
    </row>
    <row r="4396" spans="1:9">
      <c r="A4396" s="8">
        <v>141202</v>
      </c>
      <c r="B4396" s="35" t="s">
        <v>2370</v>
      </c>
      <c r="C4396" s="8" t="s">
        <v>4676</v>
      </c>
      <c r="D4396" s="8">
        <v>0</v>
      </c>
      <c r="E4396" s="8">
        <v>141202</v>
      </c>
      <c r="F4396" s="8">
        <v>0</v>
      </c>
      <c r="G4396" s="8">
        <v>0.98</v>
      </c>
      <c r="H4396" s="8">
        <v>0</v>
      </c>
      <c r="I4396" s="8" t="s">
        <v>2189</v>
      </c>
    </row>
    <row r="4397" spans="1:9">
      <c r="A4397" s="8">
        <v>141201</v>
      </c>
      <c r="B4397" s="35" t="s">
        <v>2369</v>
      </c>
      <c r="C4397" s="8" t="s">
        <v>4676</v>
      </c>
      <c r="D4397" s="8">
        <v>0</v>
      </c>
      <c r="E4397" s="8">
        <v>141201</v>
      </c>
      <c r="F4397" s="8">
        <v>0</v>
      </c>
      <c r="G4397" s="8">
        <v>1.34</v>
      </c>
      <c r="H4397" s="8">
        <v>1.1705999999999999</v>
      </c>
      <c r="I4397" s="8" t="s">
        <v>2189</v>
      </c>
    </row>
    <row r="4398" spans="1:9">
      <c r="A4398" s="8">
        <v>141155</v>
      </c>
      <c r="B4398" s="35" t="s">
        <v>6213</v>
      </c>
      <c r="C4398" s="8" t="s">
        <v>4676</v>
      </c>
      <c r="D4398" s="8">
        <v>0</v>
      </c>
      <c r="E4398" s="8">
        <v>141155</v>
      </c>
      <c r="F4398" s="8">
        <v>0</v>
      </c>
      <c r="G4398" s="8">
        <v>0.96</v>
      </c>
      <c r="H4398" s="8">
        <v>0.97</v>
      </c>
      <c r="I4398" s="8" t="s">
        <v>2189</v>
      </c>
    </row>
    <row r="4399" spans="1:9">
      <c r="A4399" s="8">
        <v>120310041</v>
      </c>
      <c r="B4399" s="35" t="s">
        <v>2418</v>
      </c>
      <c r="C4399" s="8" t="s">
        <v>4676</v>
      </c>
      <c r="D4399" s="8">
        <v>0</v>
      </c>
      <c r="E4399" s="8">
        <v>120310041</v>
      </c>
      <c r="F4399" s="8">
        <v>0</v>
      </c>
      <c r="G4399" s="8">
        <v>0.16</v>
      </c>
      <c r="H4399" s="8">
        <v>0.10235999999999999</v>
      </c>
      <c r="I4399" s="8">
        <v>0</v>
      </c>
    </row>
    <row r="4400" spans="1:9">
      <c r="A4400" s="8">
        <v>141154</v>
      </c>
      <c r="B4400" s="35" t="s">
        <v>2368</v>
      </c>
      <c r="C4400" s="8" t="s">
        <v>4676</v>
      </c>
      <c r="D4400" s="8">
        <v>0</v>
      </c>
      <c r="E4400" s="8">
        <v>141154</v>
      </c>
      <c r="F4400" s="8">
        <v>0</v>
      </c>
      <c r="G4400" s="8">
        <v>0.06</v>
      </c>
      <c r="H4400" s="8">
        <v>1.9199999999999998E-2</v>
      </c>
      <c r="I4400" s="8" t="s">
        <v>2189</v>
      </c>
    </row>
    <row r="4401" spans="1:9">
      <c r="A4401" s="8">
        <v>192010332</v>
      </c>
      <c r="B4401" s="35" t="s">
        <v>6880</v>
      </c>
      <c r="C4401" s="8" t="s">
        <v>4676</v>
      </c>
      <c r="D4401" s="8">
        <v>192010332</v>
      </c>
      <c r="E4401" s="8">
        <v>192010332</v>
      </c>
      <c r="F4401" s="8">
        <v>0</v>
      </c>
      <c r="G4401" s="8">
        <v>0.06</v>
      </c>
      <c r="H4401" s="8">
        <v>3.9490000000000004E-2</v>
      </c>
      <c r="I4401" s="8" t="s">
        <v>4735</v>
      </c>
    </row>
    <row r="4402" spans="1:9" ht="28.5">
      <c r="A4402" s="8">
        <v>132010349</v>
      </c>
      <c r="B4402" s="35" t="s">
        <v>5984</v>
      </c>
      <c r="C4402" s="8" t="s">
        <v>4676</v>
      </c>
      <c r="D4402" s="8">
        <v>0</v>
      </c>
      <c r="E4402" s="8">
        <v>132010349</v>
      </c>
      <c r="F4402" s="8">
        <v>0</v>
      </c>
      <c r="G4402" s="8">
        <v>0.2</v>
      </c>
      <c r="H4402" s="8">
        <v>3.9789999999999999E-2</v>
      </c>
      <c r="I4402" s="8" t="s">
        <v>4727</v>
      </c>
    </row>
    <row r="4403" spans="1:9" ht="28.5">
      <c r="A4403" s="8">
        <v>132010342</v>
      </c>
      <c r="B4403" s="35" t="s">
        <v>5977</v>
      </c>
      <c r="C4403" s="8" t="s">
        <v>4676</v>
      </c>
      <c r="D4403" s="8">
        <v>0</v>
      </c>
      <c r="E4403" s="8">
        <v>132010342</v>
      </c>
      <c r="F4403" s="8">
        <v>0</v>
      </c>
      <c r="G4403" s="8">
        <v>0</v>
      </c>
      <c r="H4403" s="8">
        <v>0</v>
      </c>
      <c r="I4403" s="8" t="s">
        <v>4732</v>
      </c>
    </row>
    <row r="4404" spans="1:9">
      <c r="A4404" s="8">
        <v>141153</v>
      </c>
      <c r="B4404" s="35" t="s">
        <v>2367</v>
      </c>
      <c r="C4404" s="8" t="s">
        <v>4676</v>
      </c>
      <c r="D4404" s="8">
        <v>0</v>
      </c>
      <c r="E4404" s="8">
        <v>141153</v>
      </c>
      <c r="F4404" s="8">
        <v>0</v>
      </c>
      <c r="G4404" s="8">
        <v>0.19</v>
      </c>
      <c r="H4404" s="8">
        <v>0.18080000000000002</v>
      </c>
      <c r="I4404" s="8" t="s">
        <v>2189</v>
      </c>
    </row>
    <row r="4405" spans="1:9">
      <c r="A4405" s="8">
        <v>132010341</v>
      </c>
      <c r="B4405" s="8" t="s">
        <v>5976</v>
      </c>
      <c r="C4405" s="8" t="s">
        <v>4676</v>
      </c>
      <c r="D4405" s="8">
        <v>0</v>
      </c>
      <c r="E4405" s="8">
        <v>132010341</v>
      </c>
      <c r="F4405" s="8">
        <v>0</v>
      </c>
      <c r="G4405" s="8">
        <v>1.36</v>
      </c>
      <c r="H4405" s="8">
        <v>1.3295999999999999</v>
      </c>
      <c r="I4405" s="8" t="s">
        <v>4732</v>
      </c>
    </row>
    <row r="4406" spans="1:9">
      <c r="A4406" s="8">
        <v>132010340</v>
      </c>
      <c r="B4406" s="8" t="s">
        <v>2791</v>
      </c>
      <c r="C4406" s="8" t="s">
        <v>4676</v>
      </c>
      <c r="D4406" s="8">
        <v>0</v>
      </c>
      <c r="E4406" s="8">
        <v>132010340</v>
      </c>
      <c r="F4406" s="8">
        <v>0</v>
      </c>
      <c r="G4406" s="8">
        <v>0.12</v>
      </c>
      <c r="H4406" s="8">
        <v>7.9950000000000007E-2</v>
      </c>
      <c r="I4406" s="8" t="s">
        <v>4732</v>
      </c>
    </row>
    <row r="4407" spans="1:9">
      <c r="A4407" s="8">
        <v>141152</v>
      </c>
      <c r="B4407" s="8" t="s">
        <v>2366</v>
      </c>
      <c r="C4407" s="8" t="s">
        <v>4676</v>
      </c>
      <c r="D4407" s="8">
        <v>0</v>
      </c>
      <c r="E4407" s="8">
        <v>141152</v>
      </c>
      <c r="F4407" s="8">
        <v>0</v>
      </c>
      <c r="G4407" s="8">
        <v>0.76</v>
      </c>
      <c r="H4407" s="8">
        <v>0.72089999999999999</v>
      </c>
      <c r="I4407" s="8" t="s">
        <v>2189</v>
      </c>
    </row>
    <row r="4408" spans="1:9">
      <c r="A4408" s="8">
        <v>132010348</v>
      </c>
      <c r="B4408" s="8" t="s">
        <v>5983</v>
      </c>
      <c r="C4408" s="8" t="s">
        <v>4676</v>
      </c>
      <c r="D4408" s="8">
        <v>5090474746</v>
      </c>
      <c r="E4408" s="8">
        <v>132010348</v>
      </c>
      <c r="F4408" s="8">
        <v>0</v>
      </c>
      <c r="G4408" s="8">
        <v>0.7</v>
      </c>
      <c r="H4408" s="8">
        <v>0.48311000000000004</v>
      </c>
      <c r="I4408" s="8" t="s">
        <v>4735</v>
      </c>
    </row>
    <row r="4409" spans="1:9">
      <c r="A4409" s="8">
        <v>141151</v>
      </c>
      <c r="B4409" s="8" t="s">
        <v>2365</v>
      </c>
      <c r="C4409" s="8" t="s">
        <v>4676</v>
      </c>
      <c r="D4409" s="8">
        <v>0</v>
      </c>
      <c r="E4409" s="8">
        <v>141151</v>
      </c>
      <c r="F4409" s="8">
        <v>0</v>
      </c>
      <c r="G4409" s="8">
        <v>1.02</v>
      </c>
      <c r="H4409" s="8">
        <v>0.96299999999999997</v>
      </c>
      <c r="I4409" s="8" t="s">
        <v>2189</v>
      </c>
    </row>
    <row r="4410" spans="1:9">
      <c r="A4410" s="8">
        <v>132010347</v>
      </c>
      <c r="B4410" s="8" t="s">
        <v>5982</v>
      </c>
      <c r="C4410" s="8" t="s">
        <v>4676</v>
      </c>
      <c r="D4410" s="8">
        <v>5090475197</v>
      </c>
      <c r="E4410" s="8">
        <v>132010347</v>
      </c>
      <c r="F4410" s="8">
        <v>0</v>
      </c>
      <c r="G4410" s="8">
        <v>0.68</v>
      </c>
      <c r="H4410" s="8">
        <v>0.87279999999999991</v>
      </c>
      <c r="I4410" s="8" t="s">
        <v>4735</v>
      </c>
    </row>
    <row r="4411" spans="1:9">
      <c r="A4411" s="8">
        <v>132010177</v>
      </c>
      <c r="B4411" s="8" t="s">
        <v>5902</v>
      </c>
      <c r="C4411" s="8" t="s">
        <v>4676</v>
      </c>
      <c r="D4411" s="8">
        <v>5090476348</v>
      </c>
      <c r="E4411" s="8">
        <v>132010177</v>
      </c>
      <c r="F4411" s="8">
        <v>0</v>
      </c>
      <c r="G4411" s="8">
        <v>0.09</v>
      </c>
      <c r="H4411" s="8">
        <v>0.1749</v>
      </c>
      <c r="I4411" s="8" t="s">
        <v>4732</v>
      </c>
    </row>
    <row r="4412" spans="1:9">
      <c r="A4412" s="8">
        <v>132010346</v>
      </c>
      <c r="B4412" s="8" t="s">
        <v>5981</v>
      </c>
      <c r="C4412" s="8" t="s">
        <v>4676</v>
      </c>
      <c r="D4412" s="8">
        <v>5090476429</v>
      </c>
      <c r="E4412" s="8">
        <v>132010346</v>
      </c>
      <c r="F4412" s="8">
        <v>0</v>
      </c>
      <c r="G4412" s="8">
        <v>0.7</v>
      </c>
      <c r="H4412" s="8">
        <v>0.50051999999999996</v>
      </c>
      <c r="I4412" s="8" t="s">
        <v>4735</v>
      </c>
    </row>
    <row r="4413" spans="1:9">
      <c r="A4413" s="8">
        <v>132010345</v>
      </c>
      <c r="B4413" s="8" t="s">
        <v>5980</v>
      </c>
      <c r="C4413" s="8" t="s">
        <v>4676</v>
      </c>
      <c r="D4413" s="8">
        <v>5090469681</v>
      </c>
      <c r="E4413" s="8">
        <v>132010345</v>
      </c>
      <c r="F4413" s="8">
        <v>0</v>
      </c>
      <c r="G4413" s="8">
        <v>0.71</v>
      </c>
      <c r="H4413" s="8">
        <v>0.74450000000000005</v>
      </c>
      <c r="I4413" s="8" t="s">
        <v>4735</v>
      </c>
    </row>
    <row r="4414" spans="1:9">
      <c r="A4414" s="8">
        <v>112627</v>
      </c>
      <c r="B4414" s="8" t="s">
        <v>4960</v>
      </c>
      <c r="C4414" s="8" t="s">
        <v>4676</v>
      </c>
      <c r="D4414" s="8">
        <v>0</v>
      </c>
      <c r="E4414" s="8">
        <v>112627</v>
      </c>
      <c r="F4414" s="8">
        <v>0</v>
      </c>
      <c r="G4414" s="8">
        <v>0</v>
      </c>
      <c r="H4414" s="8">
        <v>0.12940000000000002</v>
      </c>
      <c r="I4414" s="8" t="s">
        <v>4740</v>
      </c>
    </row>
    <row r="4415" spans="1:9">
      <c r="A4415" s="8">
        <v>132010344</v>
      </c>
      <c r="B4415" s="8" t="s">
        <v>5979</v>
      </c>
      <c r="C4415" s="8" t="s">
        <v>4676</v>
      </c>
      <c r="D4415" s="8">
        <v>5090469304</v>
      </c>
      <c r="E4415" s="8">
        <v>132010344</v>
      </c>
      <c r="F4415" s="8">
        <v>0</v>
      </c>
      <c r="G4415" s="8">
        <v>0.81</v>
      </c>
      <c r="H4415" s="8">
        <v>0.78779999999999994</v>
      </c>
      <c r="I4415" s="8" t="s">
        <v>4735</v>
      </c>
    </row>
    <row r="4416" spans="1:9">
      <c r="A4416" s="8">
        <v>132010343</v>
      </c>
      <c r="B4416" s="8" t="s">
        <v>5978</v>
      </c>
      <c r="C4416" s="8" t="s">
        <v>4676</v>
      </c>
      <c r="D4416" s="8">
        <v>5090469204</v>
      </c>
      <c r="E4416" s="8">
        <v>132010343</v>
      </c>
      <c r="F4416" s="8">
        <v>0</v>
      </c>
      <c r="G4416" s="8">
        <v>0.63</v>
      </c>
      <c r="H4416" s="8">
        <v>0.78670000000000007</v>
      </c>
      <c r="I4416" s="8" t="s">
        <v>4735</v>
      </c>
    </row>
    <row r="4417" spans="1:9">
      <c r="A4417" s="8">
        <v>141141</v>
      </c>
      <c r="B4417" s="8" t="s">
        <v>2362</v>
      </c>
      <c r="C4417" s="8" t="s">
        <v>4676</v>
      </c>
      <c r="D4417" s="8">
        <v>0</v>
      </c>
      <c r="E4417" s="8">
        <v>141141</v>
      </c>
      <c r="F4417" s="8">
        <v>0</v>
      </c>
      <c r="G4417" s="8">
        <v>0.27</v>
      </c>
      <c r="H4417" s="8">
        <v>0.1</v>
      </c>
      <c r="I4417" s="8" t="s">
        <v>2189</v>
      </c>
    </row>
    <row r="4418" spans="1:9">
      <c r="A4418" s="8" t="s">
        <v>11162</v>
      </c>
      <c r="B4418" s="8" t="s">
        <v>11163</v>
      </c>
      <c r="C4418" s="8" t="s">
        <v>4676</v>
      </c>
      <c r="D4418" s="8">
        <v>0</v>
      </c>
      <c r="E4418" s="8" t="s">
        <v>11162</v>
      </c>
      <c r="F4418" s="8">
        <v>0</v>
      </c>
      <c r="G4418" s="8">
        <v>0.24</v>
      </c>
      <c r="H4418" s="8">
        <v>0.32467000000000001</v>
      </c>
      <c r="I4418" s="8" t="s">
        <v>2021</v>
      </c>
    </row>
    <row r="4419" spans="1:9">
      <c r="A4419" s="8">
        <v>141133</v>
      </c>
      <c r="B4419" s="8" t="s">
        <v>2360</v>
      </c>
      <c r="C4419" s="8" t="s">
        <v>4676</v>
      </c>
      <c r="D4419" s="8">
        <v>0</v>
      </c>
      <c r="E4419" s="8">
        <v>141133</v>
      </c>
      <c r="F4419" s="8">
        <v>0</v>
      </c>
      <c r="G4419" s="8">
        <v>0.1</v>
      </c>
      <c r="H4419" s="8">
        <v>4.6899999999999997E-2</v>
      </c>
      <c r="I4419" s="8" t="s">
        <v>2189</v>
      </c>
    </row>
    <row r="4420" spans="1:9">
      <c r="A4420" s="8">
        <v>141132</v>
      </c>
      <c r="B4420" s="8" t="s">
        <v>2356</v>
      </c>
      <c r="C4420" s="8" t="s">
        <v>4676</v>
      </c>
      <c r="D4420" s="8">
        <v>0</v>
      </c>
      <c r="E4420" s="8">
        <v>141132</v>
      </c>
      <c r="F4420" s="8">
        <v>0</v>
      </c>
      <c r="G4420" s="8">
        <v>0.28000000000000003</v>
      </c>
      <c r="H4420" s="8">
        <v>0.1356</v>
      </c>
      <c r="I4420" s="8" t="s">
        <v>2189</v>
      </c>
    </row>
    <row r="4421" spans="1:9">
      <c r="A4421" s="8">
        <v>141131</v>
      </c>
      <c r="B4421" s="8" t="s">
        <v>6208</v>
      </c>
      <c r="C4421" s="8" t="s">
        <v>4676</v>
      </c>
      <c r="D4421" s="8">
        <v>0</v>
      </c>
      <c r="E4421" s="8">
        <v>141131</v>
      </c>
      <c r="F4421" s="8">
        <v>0</v>
      </c>
      <c r="G4421" s="8">
        <v>0</v>
      </c>
      <c r="H4421" s="8">
        <v>7.1800000000000003E-2</v>
      </c>
      <c r="I4421" s="8" t="s">
        <v>2189</v>
      </c>
    </row>
    <row r="4422" spans="1:9">
      <c r="A4422" s="8">
        <v>112626</v>
      </c>
      <c r="B4422" s="8" t="s">
        <v>4959</v>
      </c>
      <c r="C4422" s="8" t="s">
        <v>4676</v>
      </c>
      <c r="D4422" s="8">
        <v>0</v>
      </c>
      <c r="E4422" s="8">
        <v>112626</v>
      </c>
      <c r="F4422" s="8">
        <v>0</v>
      </c>
      <c r="G4422" s="8">
        <v>0</v>
      </c>
      <c r="H4422" s="8">
        <v>0.12940000000000002</v>
      </c>
      <c r="I4422" s="8" t="s">
        <v>4740</v>
      </c>
    </row>
    <row r="4423" spans="1:9">
      <c r="A4423" s="8">
        <v>141122</v>
      </c>
      <c r="B4423" s="8" t="s">
        <v>6206</v>
      </c>
      <c r="C4423" s="8" t="s">
        <v>4676</v>
      </c>
      <c r="D4423" s="8">
        <v>0</v>
      </c>
      <c r="E4423" s="8">
        <v>141122</v>
      </c>
      <c r="F4423" s="8">
        <v>0</v>
      </c>
      <c r="G4423" s="8">
        <v>0</v>
      </c>
      <c r="H4423" s="8">
        <v>0</v>
      </c>
      <c r="I4423" s="8" t="s">
        <v>2189</v>
      </c>
    </row>
    <row r="4424" spans="1:9">
      <c r="A4424" s="8">
        <v>1203100340</v>
      </c>
      <c r="B4424" s="8" t="s">
        <v>5180</v>
      </c>
      <c r="C4424" s="8" t="s">
        <v>4676</v>
      </c>
      <c r="D4424" s="8">
        <v>0</v>
      </c>
      <c r="E4424" s="8">
        <v>1203100340</v>
      </c>
      <c r="F4424" s="8">
        <v>0</v>
      </c>
      <c r="G4424" s="8">
        <v>0.53</v>
      </c>
      <c r="H4424" s="8">
        <v>1.0000000000000001E-5</v>
      </c>
      <c r="I4424" s="8">
        <v>0</v>
      </c>
    </row>
    <row r="4425" spans="1:9">
      <c r="A4425" s="8">
        <v>132010338</v>
      </c>
      <c r="B4425" s="35" t="s">
        <v>5974</v>
      </c>
      <c r="C4425" s="8" t="s">
        <v>5144</v>
      </c>
      <c r="D4425" s="8">
        <v>5090476429</v>
      </c>
      <c r="E4425" s="8">
        <v>132010338</v>
      </c>
      <c r="F4425" s="8">
        <v>0</v>
      </c>
      <c r="G4425" s="8">
        <v>0.49</v>
      </c>
      <c r="H4425" s="8">
        <v>0</v>
      </c>
      <c r="I4425" s="8" t="s">
        <v>4732</v>
      </c>
    </row>
    <row r="4426" spans="1:9">
      <c r="A4426" s="8">
        <v>132010337</v>
      </c>
      <c r="B4426" s="35" t="s">
        <v>5973</v>
      </c>
      <c r="C4426" s="8" t="s">
        <v>4676</v>
      </c>
      <c r="D4426" s="8">
        <v>9000677594</v>
      </c>
      <c r="E4426" s="8">
        <v>132010337</v>
      </c>
      <c r="F4426" s="8">
        <v>0</v>
      </c>
      <c r="G4426" s="8">
        <v>0.75</v>
      </c>
      <c r="H4426" s="8">
        <v>0.96559000000000006</v>
      </c>
      <c r="I4426" s="8" t="s">
        <v>4735</v>
      </c>
    </row>
    <row r="4427" spans="1:9">
      <c r="A4427" s="8">
        <v>132010336</v>
      </c>
      <c r="B4427" s="35" t="s">
        <v>5972</v>
      </c>
      <c r="C4427" s="8" t="s">
        <v>4676</v>
      </c>
      <c r="D4427" s="8">
        <v>9000677590</v>
      </c>
      <c r="E4427" s="8">
        <v>132010336</v>
      </c>
      <c r="F4427" s="8">
        <v>0</v>
      </c>
      <c r="G4427" s="8">
        <v>0.78</v>
      </c>
      <c r="H4427" s="8">
        <v>1.04752</v>
      </c>
      <c r="I4427" s="8" t="s">
        <v>4735</v>
      </c>
    </row>
    <row r="4428" spans="1:9">
      <c r="A4428" s="8">
        <v>141121</v>
      </c>
      <c r="B4428" s="35" t="s">
        <v>6205</v>
      </c>
      <c r="C4428" s="8" t="s">
        <v>4676</v>
      </c>
      <c r="D4428" s="8">
        <v>0</v>
      </c>
      <c r="E4428" s="8">
        <v>141121</v>
      </c>
      <c r="F4428" s="8">
        <v>0</v>
      </c>
      <c r="G4428" s="8">
        <v>0</v>
      </c>
      <c r="H4428" s="8">
        <v>0</v>
      </c>
      <c r="I4428" s="8" t="s">
        <v>2189</v>
      </c>
    </row>
    <row r="4429" spans="1:9">
      <c r="A4429" s="8">
        <v>112651</v>
      </c>
      <c r="B4429" s="35" t="s">
        <v>2251</v>
      </c>
      <c r="C4429" s="8" t="s">
        <v>4676</v>
      </c>
      <c r="D4429" s="8">
        <v>0</v>
      </c>
      <c r="E4429" s="8">
        <v>112651</v>
      </c>
      <c r="F4429" s="8">
        <v>0</v>
      </c>
      <c r="G4429" s="8">
        <v>11.61</v>
      </c>
      <c r="H4429" s="8">
        <v>0.12</v>
      </c>
      <c r="I4429" s="8" t="s">
        <v>4768</v>
      </c>
    </row>
    <row r="4430" spans="1:9">
      <c r="A4430" s="8">
        <v>132010335</v>
      </c>
      <c r="B4430" s="35" t="s">
        <v>5971</v>
      </c>
      <c r="C4430" s="8" t="s">
        <v>4676</v>
      </c>
      <c r="D4430" s="8">
        <v>9000677592</v>
      </c>
      <c r="E4430" s="8">
        <v>132010335</v>
      </c>
      <c r="F4430" s="8">
        <v>0</v>
      </c>
      <c r="G4430" s="8">
        <v>0.72</v>
      </c>
      <c r="H4430" s="8">
        <v>0.91983000000000004</v>
      </c>
      <c r="I4430" s="8" t="s">
        <v>4735</v>
      </c>
    </row>
    <row r="4431" spans="1:9">
      <c r="A4431" s="8">
        <v>120310037</v>
      </c>
      <c r="B4431" s="35" t="s">
        <v>2416</v>
      </c>
      <c r="C4431" s="8" t="s">
        <v>4676</v>
      </c>
      <c r="D4431" s="8">
        <v>0</v>
      </c>
      <c r="E4431" s="8">
        <v>120310037</v>
      </c>
      <c r="F4431" s="8">
        <v>0</v>
      </c>
      <c r="G4431" s="8">
        <v>0.14000000000000001</v>
      </c>
      <c r="H4431" s="8">
        <v>8.4540000000000004E-2</v>
      </c>
      <c r="I4431" s="8" t="s">
        <v>2417</v>
      </c>
    </row>
    <row r="4432" spans="1:9">
      <c r="A4432" s="8">
        <v>132010334</v>
      </c>
      <c r="B4432" s="35" t="s">
        <v>5970</v>
      </c>
      <c r="C4432" s="8" t="s">
        <v>4676</v>
      </c>
      <c r="D4432" s="8">
        <v>9000677535</v>
      </c>
      <c r="E4432" s="8">
        <v>132010334</v>
      </c>
      <c r="F4432" s="8">
        <v>0</v>
      </c>
      <c r="G4432" s="8">
        <v>0.86</v>
      </c>
      <c r="H4432" s="8">
        <v>0.86632000000000009</v>
      </c>
      <c r="I4432" s="8" t="s">
        <v>4735</v>
      </c>
    </row>
    <row r="4433" spans="1:9">
      <c r="A4433" s="8">
        <v>132010333</v>
      </c>
      <c r="B4433" s="8" t="s">
        <v>5969</v>
      </c>
      <c r="C4433" s="8" t="s">
        <v>4676</v>
      </c>
      <c r="D4433" s="8">
        <v>9000677537</v>
      </c>
      <c r="E4433" s="8">
        <v>132010333</v>
      </c>
      <c r="F4433" s="8">
        <v>0</v>
      </c>
      <c r="G4433" s="8">
        <v>0.84</v>
      </c>
      <c r="H4433" s="8">
        <v>0.87258999999999998</v>
      </c>
      <c r="I4433" s="8" t="s">
        <v>4735</v>
      </c>
    </row>
    <row r="4434" spans="1:9">
      <c r="A4434" s="8">
        <v>112686</v>
      </c>
      <c r="B4434" s="8" t="s">
        <v>4973</v>
      </c>
      <c r="C4434" s="8" t="s">
        <v>4676</v>
      </c>
      <c r="D4434" s="8">
        <v>0</v>
      </c>
      <c r="E4434" s="8">
        <v>112686</v>
      </c>
      <c r="F4434" s="8">
        <v>0</v>
      </c>
      <c r="G4434" s="8">
        <v>0</v>
      </c>
      <c r="H4434" s="8">
        <v>0</v>
      </c>
      <c r="I4434" s="8" t="s">
        <v>4755</v>
      </c>
    </row>
    <row r="4435" spans="1:9">
      <c r="A4435" s="8" t="s">
        <v>11130</v>
      </c>
      <c r="B4435" s="8" t="s">
        <v>11131</v>
      </c>
      <c r="C4435" s="8" t="s">
        <v>4676</v>
      </c>
      <c r="D4435" s="8">
        <v>0</v>
      </c>
      <c r="E4435" s="8" t="s">
        <v>11130</v>
      </c>
      <c r="F4435" s="8">
        <v>0</v>
      </c>
      <c r="G4435" s="8">
        <v>0.13</v>
      </c>
      <c r="H4435" s="8">
        <v>1.0000000000000001E-5</v>
      </c>
      <c r="I4435" s="8">
        <v>0</v>
      </c>
    </row>
    <row r="4436" spans="1:9">
      <c r="A4436" s="8">
        <v>141116</v>
      </c>
      <c r="B4436" s="8" t="s">
        <v>3545</v>
      </c>
      <c r="C4436" s="8" t="s">
        <v>4676</v>
      </c>
      <c r="D4436" s="8">
        <v>0</v>
      </c>
      <c r="E4436" s="8">
        <v>141116</v>
      </c>
      <c r="F4436" s="8">
        <v>0</v>
      </c>
      <c r="G4436" s="8">
        <v>1.36</v>
      </c>
      <c r="H4436" s="8">
        <v>0.97160000000000002</v>
      </c>
      <c r="I4436" s="8" t="s">
        <v>2189</v>
      </c>
    </row>
    <row r="4437" spans="1:9">
      <c r="A4437" s="8" t="s">
        <v>11126</v>
      </c>
      <c r="B4437" s="8" t="s">
        <v>11127</v>
      </c>
      <c r="C4437" s="8" t="s">
        <v>4676</v>
      </c>
      <c r="D4437" s="8">
        <v>0</v>
      </c>
      <c r="E4437" s="8" t="s">
        <v>11126</v>
      </c>
      <c r="F4437" s="8">
        <v>0</v>
      </c>
      <c r="G4437" s="8">
        <v>0.15</v>
      </c>
      <c r="H4437" s="8">
        <v>1.0000000000000001E-5</v>
      </c>
      <c r="I4437" s="8">
        <v>0</v>
      </c>
    </row>
    <row r="4438" spans="1:9">
      <c r="A4438" s="8">
        <v>141115</v>
      </c>
      <c r="B4438" s="8" t="s">
        <v>6202</v>
      </c>
      <c r="C4438" s="8" t="s">
        <v>4676</v>
      </c>
      <c r="D4438" s="8">
        <v>0</v>
      </c>
      <c r="E4438" s="8">
        <v>141115</v>
      </c>
      <c r="F4438" s="8">
        <v>0</v>
      </c>
      <c r="G4438" s="8">
        <v>0</v>
      </c>
      <c r="H4438" s="8">
        <v>1.4346199999999998</v>
      </c>
      <c r="I4438" s="8" t="s">
        <v>2189</v>
      </c>
    </row>
    <row r="4439" spans="1:9">
      <c r="A4439" s="8">
        <v>112684</v>
      </c>
      <c r="B4439" s="8" t="s">
        <v>4971</v>
      </c>
      <c r="C4439" s="8" t="s">
        <v>4676</v>
      </c>
      <c r="D4439" s="8">
        <v>0</v>
      </c>
      <c r="E4439" s="8">
        <v>112684</v>
      </c>
      <c r="F4439" s="8">
        <v>0</v>
      </c>
      <c r="G4439" s="8">
        <v>0</v>
      </c>
      <c r="H4439" s="8">
        <v>0</v>
      </c>
      <c r="I4439" s="8" t="s">
        <v>4755</v>
      </c>
    </row>
    <row r="4440" spans="1:9">
      <c r="A4440" s="8">
        <v>112681</v>
      </c>
      <c r="B4440" s="8" t="s">
        <v>2276</v>
      </c>
      <c r="C4440" s="8" t="s">
        <v>4676</v>
      </c>
      <c r="D4440" s="8">
        <v>0</v>
      </c>
      <c r="E4440" s="8">
        <v>112681</v>
      </c>
      <c r="F4440" s="8">
        <v>0</v>
      </c>
      <c r="G4440" s="8">
        <v>0.41</v>
      </c>
      <c r="H4440" s="8">
        <v>0.28694999999999998</v>
      </c>
      <c r="I4440" s="8" t="s">
        <v>4755</v>
      </c>
    </row>
    <row r="4441" spans="1:9">
      <c r="A4441" s="8">
        <v>112682</v>
      </c>
      <c r="B4441" s="8" t="s">
        <v>4969</v>
      </c>
      <c r="C4441" s="8" t="s">
        <v>4676</v>
      </c>
      <c r="D4441" s="8">
        <v>0</v>
      </c>
      <c r="E4441" s="8">
        <v>112682</v>
      </c>
      <c r="F4441" s="8">
        <v>0</v>
      </c>
      <c r="G4441" s="8">
        <v>0</v>
      </c>
      <c r="H4441" s="8">
        <v>0</v>
      </c>
      <c r="I4441" s="8" t="s">
        <v>4755</v>
      </c>
    </row>
    <row r="4442" spans="1:9">
      <c r="A4442" s="8">
        <v>141114</v>
      </c>
      <c r="B4442" s="8" t="s">
        <v>2355</v>
      </c>
      <c r="C4442" s="8" t="s">
        <v>4676</v>
      </c>
      <c r="D4442" s="8">
        <v>0</v>
      </c>
      <c r="E4442" s="8">
        <v>141114</v>
      </c>
      <c r="F4442" s="8">
        <v>0</v>
      </c>
      <c r="G4442" s="8">
        <v>0.04</v>
      </c>
      <c r="H4442" s="8">
        <v>1.8800000000000001E-2</v>
      </c>
      <c r="I4442" s="8" t="s">
        <v>2189</v>
      </c>
    </row>
    <row r="4443" spans="1:9">
      <c r="A4443" s="8">
        <v>112677</v>
      </c>
      <c r="B4443" s="8" t="s">
        <v>2272</v>
      </c>
      <c r="C4443" s="8" t="s">
        <v>4676</v>
      </c>
      <c r="D4443" s="8">
        <v>0</v>
      </c>
      <c r="E4443" s="8">
        <v>112677</v>
      </c>
      <c r="F4443" s="8">
        <v>0</v>
      </c>
      <c r="G4443" s="8">
        <v>0.36</v>
      </c>
      <c r="H4443" s="8">
        <v>0</v>
      </c>
      <c r="I4443" s="8" t="s">
        <v>4755</v>
      </c>
    </row>
    <row r="4444" spans="1:9">
      <c r="A4444" s="8">
        <v>141113</v>
      </c>
      <c r="B4444" s="8" t="s">
        <v>2354</v>
      </c>
      <c r="C4444" s="8" t="s">
        <v>4676</v>
      </c>
      <c r="D4444" s="8">
        <v>0</v>
      </c>
      <c r="E4444" s="8">
        <v>141113</v>
      </c>
      <c r="F4444" s="8">
        <v>0</v>
      </c>
      <c r="G4444" s="8">
        <v>0.22</v>
      </c>
      <c r="H4444" s="8">
        <v>0.17230000000000001</v>
      </c>
      <c r="I4444" s="8" t="s">
        <v>2189</v>
      </c>
    </row>
    <row r="4445" spans="1:9">
      <c r="A4445" s="8">
        <v>126110009</v>
      </c>
      <c r="B4445" s="8" t="s">
        <v>2580</v>
      </c>
      <c r="C4445" s="8" t="s">
        <v>4676</v>
      </c>
      <c r="D4445" s="8">
        <v>0</v>
      </c>
      <c r="E4445" s="8">
        <v>126110009</v>
      </c>
      <c r="F4445" s="8">
        <v>0</v>
      </c>
      <c r="G4445" s="8">
        <v>7.0000000000000007E-2</v>
      </c>
      <c r="H4445" s="8">
        <v>3.7139999999999999E-2</v>
      </c>
      <c r="I4445" s="8" t="s">
        <v>5130</v>
      </c>
    </row>
    <row r="4446" spans="1:9">
      <c r="A4446" s="8">
        <v>112673</v>
      </c>
      <c r="B4446" s="8" t="s">
        <v>2270</v>
      </c>
      <c r="C4446" s="8" t="s">
        <v>4676</v>
      </c>
      <c r="D4446" s="8">
        <v>0</v>
      </c>
      <c r="E4446" s="8">
        <v>112673</v>
      </c>
      <c r="F4446" s="8">
        <v>0</v>
      </c>
      <c r="G4446" s="8">
        <v>0.36</v>
      </c>
      <c r="H4446" s="8">
        <v>0</v>
      </c>
      <c r="I4446" s="8" t="s">
        <v>4755</v>
      </c>
    </row>
    <row r="4447" spans="1:9">
      <c r="A4447" s="8">
        <v>141112</v>
      </c>
      <c r="B4447" s="8" t="s">
        <v>2353</v>
      </c>
      <c r="C4447" s="8" t="s">
        <v>4676</v>
      </c>
      <c r="D4447" s="8">
        <v>0</v>
      </c>
      <c r="E4447" s="8">
        <v>141112</v>
      </c>
      <c r="F4447" s="8">
        <v>0</v>
      </c>
      <c r="G4447" s="8">
        <v>1.1599999999999999</v>
      </c>
      <c r="H4447" s="8">
        <v>0.73160000000000003</v>
      </c>
      <c r="I4447" s="8" t="s">
        <v>2189</v>
      </c>
    </row>
    <row r="4448" spans="1:9">
      <c r="A4448" s="8">
        <v>112672</v>
      </c>
      <c r="B4448" s="8" t="s">
        <v>2269</v>
      </c>
      <c r="C4448" s="8" t="s">
        <v>4676</v>
      </c>
      <c r="D4448" s="8">
        <v>0</v>
      </c>
      <c r="E4448" s="8">
        <v>112672</v>
      </c>
      <c r="F4448" s="8">
        <v>0</v>
      </c>
      <c r="G4448" s="8">
        <v>0.15</v>
      </c>
      <c r="H4448" s="8">
        <v>0.14501</v>
      </c>
      <c r="I4448" s="8" t="s">
        <v>4755</v>
      </c>
    </row>
    <row r="4449" spans="1:9">
      <c r="A4449" s="8">
        <v>112671</v>
      </c>
      <c r="B4449" s="8" t="s">
        <v>2268</v>
      </c>
      <c r="C4449" s="8" t="s">
        <v>4676</v>
      </c>
      <c r="D4449" s="8">
        <v>0</v>
      </c>
      <c r="E4449" s="8">
        <v>112671</v>
      </c>
      <c r="F4449" s="8">
        <v>0</v>
      </c>
      <c r="G4449" s="8">
        <v>0.53</v>
      </c>
      <c r="H4449" s="8">
        <v>0</v>
      </c>
      <c r="I4449" s="8" t="s">
        <v>4755</v>
      </c>
    </row>
    <row r="4450" spans="1:9">
      <c r="A4450" s="8">
        <v>112669</v>
      </c>
      <c r="B4450" s="8" t="s">
        <v>4965</v>
      </c>
      <c r="C4450" s="8" t="s">
        <v>4676</v>
      </c>
      <c r="D4450" s="8">
        <v>0</v>
      </c>
      <c r="E4450" s="8">
        <v>112669</v>
      </c>
      <c r="F4450" s="8">
        <v>0</v>
      </c>
      <c r="G4450" s="8">
        <v>0.12</v>
      </c>
      <c r="H4450" s="8">
        <v>0.13925999999999999</v>
      </c>
      <c r="I4450" s="8" t="s">
        <v>4755</v>
      </c>
    </row>
    <row r="4451" spans="1:9">
      <c r="A4451" s="8">
        <v>141111</v>
      </c>
      <c r="B4451" s="8" t="s">
        <v>2352</v>
      </c>
      <c r="C4451" s="8" t="s">
        <v>4676</v>
      </c>
      <c r="D4451" s="8">
        <v>0</v>
      </c>
      <c r="E4451" s="8">
        <v>141111</v>
      </c>
      <c r="F4451" s="8">
        <v>0</v>
      </c>
      <c r="G4451" s="8">
        <v>1.33</v>
      </c>
      <c r="H4451" s="8">
        <v>0.97239999999999993</v>
      </c>
      <c r="I4451" s="8" t="s">
        <v>2189</v>
      </c>
    </row>
    <row r="4452" spans="1:9">
      <c r="A4452" s="8">
        <v>112668</v>
      </c>
      <c r="B4452" s="8" t="s">
        <v>2267</v>
      </c>
      <c r="C4452" s="8" t="s">
        <v>4676</v>
      </c>
      <c r="D4452" s="8">
        <v>0</v>
      </c>
      <c r="E4452" s="8">
        <v>112668</v>
      </c>
      <c r="F4452" s="8">
        <v>0</v>
      </c>
      <c r="G4452" s="8">
        <v>0.05</v>
      </c>
      <c r="H4452" s="8">
        <v>4.9840000000000002E-2</v>
      </c>
      <c r="I4452" s="8" t="s">
        <v>4740</v>
      </c>
    </row>
    <row r="4453" spans="1:9">
      <c r="A4453" s="8">
        <v>112666</v>
      </c>
      <c r="B4453" s="8" t="s">
        <v>2266</v>
      </c>
      <c r="C4453" s="8" t="s">
        <v>4676</v>
      </c>
      <c r="D4453" s="8">
        <v>0</v>
      </c>
      <c r="E4453" s="8">
        <v>112666</v>
      </c>
      <c r="F4453" s="8">
        <v>0</v>
      </c>
      <c r="G4453" s="8">
        <v>0.05</v>
      </c>
      <c r="H4453" s="8">
        <v>3.2390000000000002E-2</v>
      </c>
      <c r="I4453" s="8" t="s">
        <v>4740</v>
      </c>
    </row>
    <row r="4454" spans="1:9">
      <c r="A4454" s="8">
        <v>112665</v>
      </c>
      <c r="B4454" s="8" t="s">
        <v>2264</v>
      </c>
      <c r="C4454" s="8" t="s">
        <v>4676</v>
      </c>
      <c r="D4454" s="8">
        <v>0</v>
      </c>
      <c r="E4454" s="8">
        <v>112665</v>
      </c>
      <c r="F4454" s="8">
        <v>0</v>
      </c>
      <c r="G4454" s="8">
        <v>0.05</v>
      </c>
      <c r="H4454" s="8">
        <v>4.9840000000000002E-2</v>
      </c>
      <c r="I4454" s="8" t="s">
        <v>4740</v>
      </c>
    </row>
    <row r="4455" spans="1:9">
      <c r="A4455" s="8">
        <v>141103</v>
      </c>
      <c r="B4455" s="8" t="s">
        <v>6200</v>
      </c>
      <c r="C4455" s="8" t="s">
        <v>4676</v>
      </c>
      <c r="D4455" s="8">
        <v>0</v>
      </c>
      <c r="E4455" s="8">
        <v>141103</v>
      </c>
      <c r="F4455" s="8">
        <v>0</v>
      </c>
      <c r="G4455" s="8">
        <v>0</v>
      </c>
      <c r="H4455" s="8">
        <v>0.59079999999999999</v>
      </c>
      <c r="I4455" s="8" t="s">
        <v>2189</v>
      </c>
    </row>
    <row r="4456" spans="1:9">
      <c r="A4456" s="8">
        <v>112664</v>
      </c>
      <c r="B4456" s="8" t="s">
        <v>2263</v>
      </c>
      <c r="C4456" s="8" t="s">
        <v>4676</v>
      </c>
      <c r="D4456" s="8">
        <v>0</v>
      </c>
      <c r="E4456" s="8">
        <v>112664</v>
      </c>
      <c r="F4456" s="8">
        <v>0</v>
      </c>
      <c r="G4456" s="8">
        <v>0</v>
      </c>
      <c r="H4456" s="8">
        <v>1.0000000000000001E-5</v>
      </c>
      <c r="I4456" s="8" t="s">
        <v>4755</v>
      </c>
    </row>
    <row r="4457" spans="1:9">
      <c r="A4457" s="8">
        <v>112663</v>
      </c>
      <c r="B4457" s="8" t="s">
        <v>4963</v>
      </c>
      <c r="C4457" s="8" t="s">
        <v>4676</v>
      </c>
      <c r="D4457" s="8">
        <v>0</v>
      </c>
      <c r="E4457" s="8">
        <v>112663</v>
      </c>
      <c r="F4457" s="8">
        <v>0</v>
      </c>
      <c r="G4457" s="8">
        <v>0.01</v>
      </c>
      <c r="H4457" s="8">
        <v>9.0799999999999995E-3</v>
      </c>
      <c r="I4457" s="8" t="s">
        <v>4755</v>
      </c>
    </row>
    <row r="4458" spans="1:9">
      <c r="A4458" s="8">
        <v>112662</v>
      </c>
      <c r="B4458" s="8" t="s">
        <v>2262</v>
      </c>
      <c r="C4458" s="8" t="s">
        <v>4676</v>
      </c>
      <c r="D4458" s="8">
        <v>0</v>
      </c>
      <c r="E4458" s="8">
        <v>112662</v>
      </c>
      <c r="F4458" s="8">
        <v>0</v>
      </c>
      <c r="G4458" s="8">
        <v>1.74</v>
      </c>
      <c r="H4458" s="8">
        <v>0.9395</v>
      </c>
      <c r="I4458" s="8" t="s">
        <v>4755</v>
      </c>
    </row>
    <row r="4459" spans="1:9">
      <c r="A4459" s="8">
        <v>141101</v>
      </c>
      <c r="B4459" s="8" t="s">
        <v>2351</v>
      </c>
      <c r="C4459" s="8" t="s">
        <v>4676</v>
      </c>
      <c r="D4459" s="8">
        <v>0</v>
      </c>
      <c r="E4459" s="8">
        <v>141101</v>
      </c>
      <c r="F4459" s="8">
        <v>0</v>
      </c>
      <c r="G4459" s="8">
        <v>1.19</v>
      </c>
      <c r="H4459" s="8">
        <v>0.99760000000000004</v>
      </c>
      <c r="I4459" s="8" t="s">
        <v>2189</v>
      </c>
    </row>
    <row r="4460" spans="1:9">
      <c r="A4460" s="8" t="s">
        <v>13672</v>
      </c>
      <c r="B4460" s="8" t="s">
        <v>7398</v>
      </c>
      <c r="C4460" s="8" t="s">
        <v>4676</v>
      </c>
      <c r="D4460" s="8">
        <v>0</v>
      </c>
      <c r="E4460" s="8" t="s">
        <v>13672</v>
      </c>
      <c r="F4460" s="8">
        <v>0</v>
      </c>
      <c r="G4460" s="8">
        <v>1.87</v>
      </c>
      <c r="H4460" s="8">
        <v>1.68</v>
      </c>
      <c r="I4460" s="8" t="s">
        <v>7380</v>
      </c>
    </row>
    <row r="4461" spans="1:9">
      <c r="A4461" s="8">
        <v>132010332</v>
      </c>
      <c r="B4461" s="35" t="s">
        <v>5968</v>
      </c>
      <c r="C4461" s="8" t="s">
        <v>4676</v>
      </c>
      <c r="D4461" s="8">
        <v>9000677531</v>
      </c>
      <c r="E4461" s="8">
        <v>132010332</v>
      </c>
      <c r="F4461" s="8">
        <v>0</v>
      </c>
      <c r="G4461" s="8">
        <v>0.76</v>
      </c>
      <c r="H4461" s="8">
        <v>0.87141999999999997</v>
      </c>
      <c r="I4461" s="8" t="s">
        <v>4735</v>
      </c>
    </row>
    <row r="4462" spans="1:9">
      <c r="A4462" s="8">
        <v>112804</v>
      </c>
      <c r="B4462" s="35" t="s">
        <v>2288</v>
      </c>
      <c r="C4462" s="8" t="s">
        <v>4676</v>
      </c>
      <c r="D4462" s="8">
        <v>0</v>
      </c>
      <c r="E4462" s="8">
        <v>112804</v>
      </c>
      <c r="F4462" s="8">
        <v>0</v>
      </c>
      <c r="G4462" s="8">
        <v>1.05</v>
      </c>
      <c r="H4462" s="8">
        <v>1.81</v>
      </c>
      <c r="I4462" s="8" t="s">
        <v>4795</v>
      </c>
    </row>
    <row r="4463" spans="1:9" ht="28.5">
      <c r="A4463" s="8">
        <v>130010010</v>
      </c>
      <c r="B4463" s="35" t="s">
        <v>2614</v>
      </c>
      <c r="C4463" s="8" t="s">
        <v>4676</v>
      </c>
      <c r="D4463" s="8">
        <v>0</v>
      </c>
      <c r="E4463" s="8">
        <v>130010010</v>
      </c>
      <c r="F4463" s="8">
        <v>0</v>
      </c>
      <c r="G4463" s="8">
        <v>0.02</v>
      </c>
      <c r="H4463" s="8">
        <v>1.7899999999999999E-2</v>
      </c>
      <c r="I4463" s="8">
        <v>0</v>
      </c>
    </row>
    <row r="4464" spans="1:9">
      <c r="A4464" s="8">
        <v>112661</v>
      </c>
      <c r="B4464" s="35" t="s">
        <v>2261</v>
      </c>
      <c r="C4464" s="8" t="s">
        <v>4676</v>
      </c>
      <c r="D4464" s="8">
        <v>0</v>
      </c>
      <c r="E4464" s="8">
        <v>112661</v>
      </c>
      <c r="F4464" s="8">
        <v>0</v>
      </c>
      <c r="G4464" s="8">
        <v>5.26</v>
      </c>
      <c r="H4464" s="8">
        <v>1.17</v>
      </c>
      <c r="I4464" s="8" t="s">
        <v>4755</v>
      </c>
    </row>
    <row r="4465" spans="1:9">
      <c r="A4465" s="8">
        <v>132010331</v>
      </c>
      <c r="B4465" s="35" t="s">
        <v>5967</v>
      </c>
      <c r="C4465" s="8" t="s">
        <v>4676</v>
      </c>
      <c r="D4465" s="8">
        <v>9000677529</v>
      </c>
      <c r="E4465" s="8">
        <v>132010331</v>
      </c>
      <c r="F4465" s="8">
        <v>0</v>
      </c>
      <c r="G4465" s="8">
        <v>0.28999999999999998</v>
      </c>
      <c r="H4465" s="8">
        <v>0.33055000000000001</v>
      </c>
      <c r="I4465" s="8" t="s">
        <v>4732</v>
      </c>
    </row>
    <row r="4466" spans="1:9">
      <c r="A4466" s="8">
        <v>132010330</v>
      </c>
      <c r="B4466" s="35" t="s">
        <v>5966</v>
      </c>
      <c r="C4466" s="8" t="s">
        <v>4676</v>
      </c>
      <c r="D4466" s="8">
        <v>9000677516</v>
      </c>
      <c r="E4466" s="8">
        <v>132010330</v>
      </c>
      <c r="F4466" s="8">
        <v>0</v>
      </c>
      <c r="G4466" s="8">
        <v>0.35</v>
      </c>
      <c r="H4466" s="8">
        <v>0.26960000000000001</v>
      </c>
      <c r="I4466" s="8" t="s">
        <v>4732</v>
      </c>
    </row>
    <row r="4467" spans="1:9">
      <c r="A4467" s="8">
        <v>132010329</v>
      </c>
      <c r="B4467" s="35" t="s">
        <v>2790</v>
      </c>
      <c r="C4467" s="8" t="s">
        <v>4676</v>
      </c>
      <c r="D4467" s="8">
        <v>9000677515</v>
      </c>
      <c r="E4467" s="8">
        <v>132010329</v>
      </c>
      <c r="F4467" s="8">
        <v>0</v>
      </c>
      <c r="G4467" s="8">
        <v>0.34</v>
      </c>
      <c r="H4467" s="8">
        <v>0.24549000000000001</v>
      </c>
      <c r="I4467" s="8" t="s">
        <v>4732</v>
      </c>
    </row>
    <row r="4468" spans="1:9">
      <c r="A4468" s="8">
        <v>126010001</v>
      </c>
      <c r="B4468" s="35" t="s">
        <v>2511</v>
      </c>
      <c r="C4468" s="8" t="s">
        <v>4676</v>
      </c>
      <c r="D4468" s="8">
        <v>0</v>
      </c>
      <c r="E4468" s="8">
        <v>126010001</v>
      </c>
      <c r="F4468" s="8">
        <v>0</v>
      </c>
      <c r="G4468" s="8">
        <v>0.03</v>
      </c>
      <c r="H4468" s="8">
        <v>0.06</v>
      </c>
      <c r="I4468" s="8" t="s">
        <v>4768</v>
      </c>
    </row>
    <row r="4469" spans="1:9">
      <c r="A4469" s="8">
        <v>119216</v>
      </c>
      <c r="B4469" s="35" t="s">
        <v>2338</v>
      </c>
      <c r="C4469" s="8" t="s">
        <v>4676</v>
      </c>
      <c r="D4469" s="8">
        <v>0</v>
      </c>
      <c r="E4469" s="8">
        <v>119216</v>
      </c>
      <c r="F4469" s="8">
        <v>0</v>
      </c>
      <c r="G4469" s="8">
        <v>0.04</v>
      </c>
      <c r="H4469" s="8">
        <v>2.3199999999999998E-2</v>
      </c>
      <c r="I4469" s="8" t="s">
        <v>2203</v>
      </c>
    </row>
    <row r="4470" spans="1:9" ht="28.5">
      <c r="A4470" s="8">
        <v>132010475</v>
      </c>
      <c r="B4470" s="35" t="s">
        <v>2827</v>
      </c>
      <c r="C4470" s="8" t="s">
        <v>4676</v>
      </c>
      <c r="D4470" s="8">
        <v>8001012932</v>
      </c>
      <c r="E4470" s="8">
        <v>132010475</v>
      </c>
      <c r="F4470" s="8">
        <v>0</v>
      </c>
      <c r="G4470" s="8">
        <v>0.02</v>
      </c>
      <c r="H4470" s="8">
        <v>1.7819999999999999E-2</v>
      </c>
      <c r="I4470" s="8" t="s">
        <v>6029</v>
      </c>
    </row>
    <row r="4471" spans="1:9">
      <c r="A4471" s="8">
        <v>119215</v>
      </c>
      <c r="B4471" s="35" t="s">
        <v>2337</v>
      </c>
      <c r="C4471" s="8" t="s">
        <v>4676</v>
      </c>
      <c r="D4471" s="8">
        <v>0</v>
      </c>
      <c r="E4471" s="8">
        <v>119215</v>
      </c>
      <c r="F4471" s="8">
        <v>0</v>
      </c>
      <c r="G4471" s="8">
        <v>0.01</v>
      </c>
      <c r="H4471" s="8">
        <v>1.7100000000000001E-2</v>
      </c>
      <c r="I4471" s="8" t="s">
        <v>2203</v>
      </c>
    </row>
    <row r="4472" spans="1:9">
      <c r="A4472" s="8">
        <v>119214</v>
      </c>
      <c r="B4472" s="35" t="s">
        <v>2336</v>
      </c>
      <c r="C4472" s="8" t="s">
        <v>4676</v>
      </c>
      <c r="D4472" s="8">
        <v>0</v>
      </c>
      <c r="E4472" s="8">
        <v>119214</v>
      </c>
      <c r="F4472" s="8">
        <v>0</v>
      </c>
      <c r="G4472" s="8">
        <v>0.02</v>
      </c>
      <c r="H4472" s="8">
        <v>1.529E-2</v>
      </c>
      <c r="I4472" s="8" t="s">
        <v>2203</v>
      </c>
    </row>
    <row r="4473" spans="1:9">
      <c r="A4473" s="8">
        <v>112624</v>
      </c>
      <c r="B4473" s="35" t="s">
        <v>2241</v>
      </c>
      <c r="C4473" s="8" t="s">
        <v>4676</v>
      </c>
      <c r="D4473" s="8">
        <v>0</v>
      </c>
      <c r="E4473" s="8">
        <v>112624</v>
      </c>
      <c r="F4473" s="8">
        <v>0</v>
      </c>
      <c r="G4473" s="8">
        <v>0.03</v>
      </c>
      <c r="H4473" s="8">
        <v>0.06</v>
      </c>
      <c r="I4473" s="8" t="s">
        <v>4740</v>
      </c>
    </row>
    <row r="4474" spans="1:9">
      <c r="A4474" s="8" t="s">
        <v>14031</v>
      </c>
      <c r="B4474" s="35" t="s">
        <v>14032</v>
      </c>
      <c r="C4474" s="8" t="s">
        <v>4676</v>
      </c>
      <c r="D4474" s="8">
        <v>0</v>
      </c>
      <c r="E4474" s="8" t="s">
        <v>14031</v>
      </c>
      <c r="F4474" s="8">
        <v>0</v>
      </c>
      <c r="G4474" s="8">
        <v>0.32</v>
      </c>
      <c r="H4474" s="8">
        <v>0.63199000000000005</v>
      </c>
      <c r="I4474" s="8" t="s">
        <v>2412</v>
      </c>
    </row>
    <row r="4475" spans="1:9">
      <c r="A4475" s="8">
        <v>119213</v>
      </c>
      <c r="B4475" s="35" t="s">
        <v>2335</v>
      </c>
      <c r="C4475" s="8" t="s">
        <v>4676</v>
      </c>
      <c r="D4475" s="8">
        <v>0</v>
      </c>
      <c r="E4475" s="8">
        <v>119213</v>
      </c>
      <c r="F4475" s="8">
        <v>0</v>
      </c>
      <c r="G4475" s="8">
        <v>0.01</v>
      </c>
      <c r="H4475" s="8">
        <v>3.6479999999999999E-2</v>
      </c>
      <c r="I4475" s="8" t="s">
        <v>2203</v>
      </c>
    </row>
    <row r="4476" spans="1:9">
      <c r="A4476" s="8">
        <v>119212</v>
      </c>
      <c r="B4476" s="35" t="s">
        <v>2334</v>
      </c>
      <c r="C4476" s="8" t="s">
        <v>4676</v>
      </c>
      <c r="D4476" s="8">
        <v>0</v>
      </c>
      <c r="E4476" s="8">
        <v>119212</v>
      </c>
      <c r="F4476" s="8">
        <v>0</v>
      </c>
      <c r="G4476" s="8">
        <v>0.03</v>
      </c>
      <c r="H4476" s="8">
        <v>1.9300000000000001E-2</v>
      </c>
      <c r="I4476" s="8" t="s">
        <v>2203</v>
      </c>
    </row>
    <row r="4477" spans="1:9">
      <c r="A4477" s="8">
        <v>113228</v>
      </c>
      <c r="B4477" s="35" t="s">
        <v>2304</v>
      </c>
      <c r="C4477" s="8" t="s">
        <v>4676</v>
      </c>
      <c r="D4477" s="8">
        <v>0</v>
      </c>
      <c r="E4477" s="8">
        <v>113228</v>
      </c>
      <c r="F4477" s="8">
        <v>0</v>
      </c>
      <c r="G4477" s="8">
        <v>0.28999999999999998</v>
      </c>
      <c r="H4477" s="8">
        <v>0.19</v>
      </c>
      <c r="I4477" s="8" t="s">
        <v>4735</v>
      </c>
    </row>
    <row r="4478" spans="1:9" ht="28.5">
      <c r="A4478" s="8">
        <v>119234</v>
      </c>
      <c r="B4478" s="35" t="s">
        <v>2350</v>
      </c>
      <c r="C4478" s="8" t="s">
        <v>4676</v>
      </c>
      <c r="D4478" s="8">
        <v>0</v>
      </c>
      <c r="E4478" s="8">
        <v>119234</v>
      </c>
      <c r="F4478" s="8">
        <v>0</v>
      </c>
      <c r="G4478" s="8">
        <v>0.08</v>
      </c>
      <c r="H4478" s="8">
        <v>7.0489999999999997E-2</v>
      </c>
      <c r="I4478" s="8" t="s">
        <v>2203</v>
      </c>
    </row>
    <row r="4479" spans="1:9" ht="28.5">
      <c r="A4479" s="8">
        <v>119233</v>
      </c>
      <c r="B4479" s="35" t="s">
        <v>2349</v>
      </c>
      <c r="C4479" s="8" t="s">
        <v>4676</v>
      </c>
      <c r="D4479" s="8">
        <v>0</v>
      </c>
      <c r="E4479" s="8">
        <v>119233</v>
      </c>
      <c r="F4479" s="8">
        <v>0</v>
      </c>
      <c r="G4479" s="8">
        <v>0.09</v>
      </c>
      <c r="H4479" s="8">
        <v>9.6759999999999999E-2</v>
      </c>
      <c r="I4479" s="8" t="s">
        <v>2203</v>
      </c>
    </row>
    <row r="4480" spans="1:9">
      <c r="A4480" s="8">
        <v>119232</v>
      </c>
      <c r="B4480" s="35" t="s">
        <v>2348</v>
      </c>
      <c r="C4480" s="8" t="s">
        <v>4676</v>
      </c>
      <c r="D4480" s="8">
        <v>0</v>
      </c>
      <c r="E4480" s="8">
        <v>119232</v>
      </c>
      <c r="F4480" s="8">
        <v>0</v>
      </c>
      <c r="G4480" s="8">
        <v>0.09</v>
      </c>
      <c r="H4480" s="8">
        <v>8.134000000000001E-2</v>
      </c>
      <c r="I4480" s="8" t="s">
        <v>2203</v>
      </c>
    </row>
    <row r="4481" spans="1:9">
      <c r="A4481" s="8">
        <v>119231</v>
      </c>
      <c r="B4481" s="35" t="s">
        <v>2347</v>
      </c>
      <c r="C4481" s="8" t="s">
        <v>4676</v>
      </c>
      <c r="D4481" s="8">
        <v>0</v>
      </c>
      <c r="E4481" s="8">
        <v>119231</v>
      </c>
      <c r="F4481" s="8">
        <v>0</v>
      </c>
      <c r="G4481" s="8">
        <v>0.02</v>
      </c>
      <c r="H4481" s="8">
        <v>0</v>
      </c>
      <c r="I4481" s="8" t="s">
        <v>2203</v>
      </c>
    </row>
    <row r="4482" spans="1:9">
      <c r="A4482" s="8">
        <v>119230</v>
      </c>
      <c r="B4482" s="35" t="s">
        <v>2346</v>
      </c>
      <c r="C4482" s="8" t="s">
        <v>4676</v>
      </c>
      <c r="D4482" s="8">
        <v>0</v>
      </c>
      <c r="E4482" s="8">
        <v>119230</v>
      </c>
      <c r="F4482" s="8">
        <v>0</v>
      </c>
      <c r="G4482" s="8">
        <v>0.05</v>
      </c>
      <c r="H4482" s="8">
        <v>0</v>
      </c>
      <c r="I4482" s="8" t="s">
        <v>2203</v>
      </c>
    </row>
    <row r="4483" spans="1:9">
      <c r="A4483" s="8">
        <v>119229</v>
      </c>
      <c r="B4483" s="35" t="s">
        <v>2345</v>
      </c>
      <c r="C4483" s="8" t="s">
        <v>4676</v>
      </c>
      <c r="D4483" s="8">
        <v>0</v>
      </c>
      <c r="E4483" s="8">
        <v>119229</v>
      </c>
      <c r="F4483" s="8">
        <v>0</v>
      </c>
      <c r="G4483" s="8">
        <v>0.03</v>
      </c>
      <c r="H4483" s="8">
        <v>0</v>
      </c>
      <c r="I4483" s="8" t="s">
        <v>2203</v>
      </c>
    </row>
    <row r="4484" spans="1:9" ht="28.5">
      <c r="A4484" s="8">
        <v>119228</v>
      </c>
      <c r="B4484" s="35" t="s">
        <v>2344</v>
      </c>
      <c r="C4484" s="8" t="s">
        <v>4676</v>
      </c>
      <c r="D4484" s="8">
        <v>0</v>
      </c>
      <c r="E4484" s="8">
        <v>119228</v>
      </c>
      <c r="F4484" s="8">
        <v>0</v>
      </c>
      <c r="G4484" s="8">
        <v>0.1</v>
      </c>
      <c r="H4484" s="8">
        <v>9.4689999999999996E-2</v>
      </c>
      <c r="I4484" s="8" t="s">
        <v>2203</v>
      </c>
    </row>
    <row r="4485" spans="1:9" ht="28.5">
      <c r="A4485" s="8">
        <v>119227</v>
      </c>
      <c r="B4485" s="35" t="s">
        <v>2343</v>
      </c>
      <c r="C4485" s="8" t="s">
        <v>4676</v>
      </c>
      <c r="D4485" s="8">
        <v>0</v>
      </c>
      <c r="E4485" s="8">
        <v>119227</v>
      </c>
      <c r="F4485" s="8">
        <v>0</v>
      </c>
      <c r="G4485" s="8">
        <v>0.11</v>
      </c>
      <c r="H4485" s="8">
        <v>0.11971</v>
      </c>
      <c r="I4485" s="8" t="s">
        <v>2203</v>
      </c>
    </row>
    <row r="4486" spans="1:9" ht="28.5">
      <c r="A4486" s="8">
        <v>119226</v>
      </c>
      <c r="B4486" s="35" t="s">
        <v>2342</v>
      </c>
      <c r="C4486" s="8" t="s">
        <v>4676</v>
      </c>
      <c r="D4486" s="8">
        <v>0</v>
      </c>
      <c r="E4486" s="8">
        <v>119226</v>
      </c>
      <c r="F4486" s="8">
        <v>0</v>
      </c>
      <c r="G4486" s="8">
        <v>0.09</v>
      </c>
      <c r="H4486" s="8">
        <v>8.8680000000000009E-2</v>
      </c>
      <c r="I4486" s="8" t="s">
        <v>2203</v>
      </c>
    </row>
    <row r="4487" spans="1:9">
      <c r="A4487" s="8">
        <v>119225</v>
      </c>
      <c r="B4487" s="35" t="s">
        <v>2341</v>
      </c>
      <c r="C4487" s="8" t="s">
        <v>4676</v>
      </c>
      <c r="D4487" s="8">
        <v>0</v>
      </c>
      <c r="E4487" s="8">
        <v>119225</v>
      </c>
      <c r="F4487" s="8">
        <v>0</v>
      </c>
      <c r="G4487" s="8">
        <v>7.0000000000000007E-2</v>
      </c>
      <c r="H4487" s="8">
        <v>7.3189999999999991E-2</v>
      </c>
      <c r="I4487" s="8" t="s">
        <v>2203</v>
      </c>
    </row>
    <row r="4488" spans="1:9">
      <c r="A4488" s="8">
        <v>112623</v>
      </c>
      <c r="B4488" s="35" t="s">
        <v>2240</v>
      </c>
      <c r="C4488" s="8" t="s">
        <v>4676</v>
      </c>
      <c r="D4488" s="8">
        <v>0</v>
      </c>
      <c r="E4488" s="8">
        <v>112623</v>
      </c>
      <c r="F4488" s="8">
        <v>0</v>
      </c>
      <c r="G4488" s="8">
        <v>0.03</v>
      </c>
      <c r="H4488" s="8">
        <v>0.06</v>
      </c>
      <c r="I4488" s="8" t="s">
        <v>4740</v>
      </c>
    </row>
    <row r="4489" spans="1:9">
      <c r="A4489" s="8">
        <v>119224</v>
      </c>
      <c r="B4489" s="35" t="s">
        <v>2340</v>
      </c>
      <c r="C4489" s="8" t="s">
        <v>4676</v>
      </c>
      <c r="D4489" s="8">
        <v>0</v>
      </c>
      <c r="E4489" s="8">
        <v>119224</v>
      </c>
      <c r="F4489" s="8">
        <v>0</v>
      </c>
      <c r="G4489" s="8">
        <v>0.12</v>
      </c>
      <c r="H4489" s="8">
        <v>0.11745999999999999</v>
      </c>
      <c r="I4489" s="8" t="s">
        <v>2203</v>
      </c>
    </row>
    <row r="4490" spans="1:9">
      <c r="A4490" s="8">
        <v>119223</v>
      </c>
      <c r="B4490" s="8" t="s">
        <v>2339</v>
      </c>
      <c r="C4490" s="8" t="s">
        <v>4676</v>
      </c>
      <c r="D4490" s="8">
        <v>0</v>
      </c>
      <c r="E4490" s="8">
        <v>119223</v>
      </c>
      <c r="F4490" s="8">
        <v>0</v>
      </c>
      <c r="G4490" s="8">
        <v>0.09</v>
      </c>
      <c r="H4490" s="8">
        <v>7.3459999999999998E-2</v>
      </c>
      <c r="I4490" s="8" t="s">
        <v>2203</v>
      </c>
    </row>
    <row r="4491" spans="1:9">
      <c r="A4491" s="8">
        <v>112700</v>
      </c>
      <c r="B4491" s="8" t="s">
        <v>2285</v>
      </c>
      <c r="C4491" s="8" t="s">
        <v>4676</v>
      </c>
      <c r="D4491" s="8">
        <v>0</v>
      </c>
      <c r="E4491" s="8">
        <v>112700</v>
      </c>
      <c r="F4491" s="8">
        <v>0</v>
      </c>
      <c r="G4491" s="8">
        <v>1.1499999999999999</v>
      </c>
      <c r="H4491" s="8">
        <v>1.06</v>
      </c>
      <c r="I4491" s="8" t="s">
        <v>4795</v>
      </c>
    </row>
    <row r="4492" spans="1:9">
      <c r="A4492" s="8">
        <v>112699</v>
      </c>
      <c r="B4492" s="8" t="s">
        <v>4978</v>
      </c>
      <c r="C4492" s="8" t="s">
        <v>4676</v>
      </c>
      <c r="D4492" s="8">
        <v>0</v>
      </c>
      <c r="E4492" s="8">
        <v>112699</v>
      </c>
      <c r="F4492" s="8">
        <v>0</v>
      </c>
      <c r="G4492" s="8">
        <v>0</v>
      </c>
      <c r="H4492" s="8">
        <v>0</v>
      </c>
      <c r="I4492" s="8" t="s">
        <v>4755</v>
      </c>
    </row>
    <row r="4493" spans="1:9">
      <c r="A4493" s="8">
        <v>112698</v>
      </c>
      <c r="B4493" s="8" t="s">
        <v>4977</v>
      </c>
      <c r="C4493" s="8" t="s">
        <v>4676</v>
      </c>
      <c r="D4493" s="8">
        <v>0</v>
      </c>
      <c r="E4493" s="8">
        <v>112698</v>
      </c>
      <c r="F4493" s="8">
        <v>0</v>
      </c>
      <c r="G4493" s="8">
        <v>0</v>
      </c>
      <c r="H4493" s="8">
        <v>0</v>
      </c>
      <c r="I4493" s="8" t="s">
        <v>4755</v>
      </c>
    </row>
    <row r="4494" spans="1:9">
      <c r="A4494" s="8">
        <v>120110003</v>
      </c>
      <c r="B4494" s="8" t="s">
        <v>4306</v>
      </c>
      <c r="C4494" s="8" t="s">
        <v>4676</v>
      </c>
      <c r="D4494" s="8">
        <v>0</v>
      </c>
      <c r="E4494" s="8">
        <v>120110003</v>
      </c>
      <c r="F4494" s="8">
        <v>0</v>
      </c>
      <c r="G4494" s="8">
        <v>0.15</v>
      </c>
      <c r="H4494" s="8">
        <v>0.25220999999999999</v>
      </c>
      <c r="I4494" s="8" t="s">
        <v>5090</v>
      </c>
    </row>
    <row r="4495" spans="1:9">
      <c r="A4495" s="8">
        <v>112697</v>
      </c>
      <c r="B4495" s="8" t="s">
        <v>4976</v>
      </c>
      <c r="C4495" s="8" t="s">
        <v>4676</v>
      </c>
      <c r="D4495" s="8">
        <v>0</v>
      </c>
      <c r="E4495" s="8">
        <v>112697</v>
      </c>
      <c r="F4495" s="8">
        <v>0</v>
      </c>
      <c r="G4495" s="8">
        <v>0</v>
      </c>
      <c r="H4495" s="8">
        <v>0</v>
      </c>
      <c r="I4495" s="8" t="s">
        <v>4755</v>
      </c>
    </row>
    <row r="4496" spans="1:9">
      <c r="A4496" s="8">
        <v>112696</v>
      </c>
      <c r="B4496" s="8" t="s">
        <v>2284</v>
      </c>
      <c r="C4496" s="8" t="s">
        <v>4676</v>
      </c>
      <c r="D4496" s="8">
        <v>0</v>
      </c>
      <c r="E4496" s="8">
        <v>112696</v>
      </c>
      <c r="F4496" s="8">
        <v>0</v>
      </c>
      <c r="G4496" s="8">
        <v>0.98</v>
      </c>
      <c r="H4496" s="8">
        <v>1.06</v>
      </c>
      <c r="I4496" s="8" t="s">
        <v>4755</v>
      </c>
    </row>
    <row r="4497" spans="1:9">
      <c r="A4497" s="8">
        <v>112693</v>
      </c>
      <c r="B4497" s="8" t="s">
        <v>2281</v>
      </c>
      <c r="C4497" s="8" t="s">
        <v>4676</v>
      </c>
      <c r="D4497" s="8">
        <v>0</v>
      </c>
      <c r="E4497" s="8">
        <v>112693</v>
      </c>
      <c r="F4497" s="8">
        <v>0</v>
      </c>
      <c r="G4497" s="8">
        <v>0.97</v>
      </c>
      <c r="H4497" s="8">
        <v>0</v>
      </c>
      <c r="I4497" s="8" t="s">
        <v>4755</v>
      </c>
    </row>
    <row r="4498" spans="1:9">
      <c r="A4498" s="8">
        <v>112691</v>
      </c>
      <c r="B4498" s="8" t="s">
        <v>2280</v>
      </c>
      <c r="C4498" s="8" t="s">
        <v>4676</v>
      </c>
      <c r="D4498" s="8">
        <v>0</v>
      </c>
      <c r="E4498" s="8">
        <v>112691</v>
      </c>
      <c r="F4498" s="8">
        <v>0</v>
      </c>
      <c r="G4498" s="8">
        <v>0.05</v>
      </c>
      <c r="H4498" s="8">
        <v>3.1899999999999998E-2</v>
      </c>
      <c r="I4498" s="8" t="s">
        <v>4755</v>
      </c>
    </row>
    <row r="4499" spans="1:9">
      <c r="A4499" s="8">
        <v>112688</v>
      </c>
      <c r="B4499" s="8" t="s">
        <v>2278</v>
      </c>
      <c r="C4499" s="8" t="s">
        <v>4676</v>
      </c>
      <c r="D4499" s="8">
        <v>0</v>
      </c>
      <c r="E4499" s="8">
        <v>112688</v>
      </c>
      <c r="F4499" s="8">
        <v>0</v>
      </c>
      <c r="G4499" s="8">
        <v>0.9</v>
      </c>
      <c r="H4499" s="8">
        <v>1.17</v>
      </c>
      <c r="I4499" s="8" t="s">
        <v>4755</v>
      </c>
    </row>
    <row r="4500" spans="1:9">
      <c r="A4500" s="8">
        <v>112687</v>
      </c>
      <c r="B4500" s="8" t="s">
        <v>2277</v>
      </c>
      <c r="C4500" s="8" t="s">
        <v>4676</v>
      </c>
      <c r="D4500" s="8">
        <v>0</v>
      </c>
      <c r="E4500" s="8">
        <v>112687</v>
      </c>
      <c r="F4500" s="8">
        <v>0</v>
      </c>
      <c r="G4500" s="8">
        <v>0.03</v>
      </c>
      <c r="H4500" s="8">
        <v>2.2499999999999999E-2</v>
      </c>
      <c r="I4500" s="8" t="s">
        <v>4768</v>
      </c>
    </row>
    <row r="4501" spans="1:9">
      <c r="A4501" s="8">
        <v>112683</v>
      </c>
      <c r="B4501" s="8" t="s">
        <v>4970</v>
      </c>
      <c r="C4501" s="8" t="s">
        <v>4676</v>
      </c>
      <c r="D4501" s="8">
        <v>0</v>
      </c>
      <c r="E4501" s="8">
        <v>112683</v>
      </c>
      <c r="F4501" s="8">
        <v>0</v>
      </c>
      <c r="G4501" s="8">
        <v>0</v>
      </c>
      <c r="H4501" s="8">
        <v>0</v>
      </c>
      <c r="I4501" s="8" t="s">
        <v>4768</v>
      </c>
    </row>
    <row r="4502" spans="1:9">
      <c r="A4502" s="8">
        <v>112680</v>
      </c>
      <c r="B4502" s="8" t="s">
        <v>2275</v>
      </c>
      <c r="C4502" s="8" t="s">
        <v>4676</v>
      </c>
      <c r="D4502" s="8">
        <v>0</v>
      </c>
      <c r="E4502" s="8">
        <v>112680</v>
      </c>
      <c r="F4502" s="8">
        <v>0</v>
      </c>
      <c r="G4502" s="8">
        <v>0.05</v>
      </c>
      <c r="H4502" s="8">
        <v>0</v>
      </c>
      <c r="I4502" s="8" t="s">
        <v>4768</v>
      </c>
    </row>
    <row r="4503" spans="1:9">
      <c r="A4503" s="8">
        <v>130010009</v>
      </c>
      <c r="B4503" s="8" t="s">
        <v>2613</v>
      </c>
      <c r="C4503" s="8" t="s">
        <v>4676</v>
      </c>
      <c r="D4503" s="8">
        <v>0</v>
      </c>
      <c r="E4503" s="8">
        <v>130010009</v>
      </c>
      <c r="F4503" s="8">
        <v>0</v>
      </c>
      <c r="G4503" s="8">
        <v>0.02</v>
      </c>
      <c r="H4503" s="8">
        <v>1.304E-2</v>
      </c>
      <c r="I4503" s="8" t="s">
        <v>2604</v>
      </c>
    </row>
    <row r="4504" spans="1:9">
      <c r="A4504" s="8">
        <v>112679</v>
      </c>
      <c r="B4504" s="35" t="s">
        <v>2274</v>
      </c>
      <c r="C4504" s="8" t="s">
        <v>4676</v>
      </c>
      <c r="D4504" s="8">
        <v>0</v>
      </c>
      <c r="E4504" s="8">
        <v>112679</v>
      </c>
      <c r="F4504" s="8">
        <v>0</v>
      </c>
      <c r="G4504" s="8">
        <v>0.03</v>
      </c>
      <c r="H4504" s="8">
        <v>2.0199999999999999E-2</v>
      </c>
      <c r="I4504" s="8" t="s">
        <v>4768</v>
      </c>
    </row>
    <row r="4505" spans="1:9">
      <c r="A4505" s="8">
        <v>112678</v>
      </c>
      <c r="B4505" s="35" t="s">
        <v>2273</v>
      </c>
      <c r="C4505" s="8" t="s">
        <v>4676</v>
      </c>
      <c r="D4505" s="8">
        <v>0</v>
      </c>
      <c r="E4505" s="8">
        <v>112678</v>
      </c>
      <c r="F4505" s="8">
        <v>0</v>
      </c>
      <c r="G4505" s="8">
        <v>0.17</v>
      </c>
      <c r="H4505" s="8">
        <v>0.1656</v>
      </c>
      <c r="I4505" s="8" t="s">
        <v>4768</v>
      </c>
    </row>
    <row r="4506" spans="1:9">
      <c r="A4506" s="8">
        <v>132010182</v>
      </c>
      <c r="B4506" s="8" t="s">
        <v>3845</v>
      </c>
      <c r="C4506" s="8" t="s">
        <v>4676</v>
      </c>
      <c r="D4506" s="8">
        <v>0</v>
      </c>
      <c r="E4506" s="8">
        <v>132010182</v>
      </c>
      <c r="F4506" s="8">
        <v>0</v>
      </c>
      <c r="G4506" s="8">
        <v>0.21</v>
      </c>
      <c r="H4506" s="8">
        <v>0.28470000000000001</v>
      </c>
      <c r="I4506" s="8" t="s">
        <v>4732</v>
      </c>
    </row>
    <row r="4507" spans="1:9">
      <c r="A4507" s="8">
        <v>112676</v>
      </c>
      <c r="B4507" s="8" t="s">
        <v>2271</v>
      </c>
      <c r="C4507" s="8" t="s">
        <v>4676</v>
      </c>
      <c r="D4507" s="8">
        <v>0</v>
      </c>
      <c r="E4507" s="8">
        <v>112676</v>
      </c>
      <c r="F4507" s="8">
        <v>0</v>
      </c>
      <c r="G4507" s="8">
        <v>0.04</v>
      </c>
      <c r="H4507" s="8">
        <v>1.3034000000000001</v>
      </c>
      <c r="I4507" s="8" t="s">
        <v>4755</v>
      </c>
    </row>
    <row r="4508" spans="1:9">
      <c r="A4508" s="8">
        <v>112638</v>
      </c>
      <c r="B4508" s="8" t="s">
        <v>2245</v>
      </c>
      <c r="C4508" s="8" t="s">
        <v>4676</v>
      </c>
      <c r="D4508" s="8">
        <v>0</v>
      </c>
      <c r="E4508" s="8">
        <v>112638</v>
      </c>
      <c r="F4508" s="8">
        <v>0</v>
      </c>
      <c r="G4508" s="8">
        <v>0.05</v>
      </c>
      <c r="H4508" s="8">
        <v>3.2399999999999998E-2</v>
      </c>
      <c r="I4508" s="8" t="s">
        <v>4755</v>
      </c>
    </row>
    <row r="4509" spans="1:9">
      <c r="A4509" s="8">
        <v>126110010</v>
      </c>
      <c r="B4509" s="8" t="s">
        <v>2581</v>
      </c>
      <c r="C4509" s="8" t="s">
        <v>4676</v>
      </c>
      <c r="D4509" s="8">
        <v>0</v>
      </c>
      <c r="E4509" s="8">
        <v>126110010</v>
      </c>
      <c r="F4509" s="8">
        <v>0</v>
      </c>
      <c r="G4509" s="8">
        <v>0.06</v>
      </c>
      <c r="H4509" s="8">
        <v>3.8609999999999998E-2</v>
      </c>
      <c r="I4509" s="8" t="s">
        <v>5130</v>
      </c>
    </row>
    <row r="4510" spans="1:9">
      <c r="A4510" s="8">
        <v>112622</v>
      </c>
      <c r="B4510" s="8" t="s">
        <v>2077</v>
      </c>
      <c r="C4510" s="8" t="s">
        <v>4676</v>
      </c>
      <c r="D4510" s="8">
        <v>650005</v>
      </c>
      <c r="E4510" s="8">
        <v>112622</v>
      </c>
      <c r="F4510" s="8">
        <v>0</v>
      </c>
      <c r="G4510" s="8">
        <v>0</v>
      </c>
      <c r="H4510" s="8">
        <v>0.03</v>
      </c>
      <c r="I4510" s="8" t="s">
        <v>4740</v>
      </c>
    </row>
    <row r="4511" spans="1:9">
      <c r="A4511" s="8">
        <v>112521</v>
      </c>
      <c r="B4511" s="8" t="s">
        <v>4229</v>
      </c>
      <c r="C4511" s="8" t="s">
        <v>4676</v>
      </c>
      <c r="D4511" s="8">
        <v>0</v>
      </c>
      <c r="E4511" s="8">
        <v>112521</v>
      </c>
      <c r="F4511" s="8">
        <v>0</v>
      </c>
      <c r="G4511" s="8">
        <v>10.79</v>
      </c>
      <c r="H4511" s="8">
        <v>3.0231399999999997</v>
      </c>
      <c r="I4511" s="8" t="s">
        <v>4768</v>
      </c>
    </row>
    <row r="4512" spans="1:9">
      <c r="A4512" s="8">
        <v>112520</v>
      </c>
      <c r="B4512" s="8" t="s">
        <v>4191</v>
      </c>
      <c r="C4512" s="8" t="s">
        <v>4676</v>
      </c>
      <c r="D4512" s="8">
        <v>0</v>
      </c>
      <c r="E4512" s="8">
        <v>112520</v>
      </c>
      <c r="F4512" s="8">
        <v>0</v>
      </c>
      <c r="G4512" s="8">
        <v>11.21</v>
      </c>
      <c r="H4512" s="8">
        <v>5.29</v>
      </c>
      <c r="I4512" s="8" t="s">
        <v>4768</v>
      </c>
    </row>
    <row r="4513" spans="1:9">
      <c r="A4513" s="8">
        <v>112621</v>
      </c>
      <c r="B4513" s="8" t="s">
        <v>2239</v>
      </c>
      <c r="C4513" s="8" t="s">
        <v>4676</v>
      </c>
      <c r="D4513" s="8">
        <v>0</v>
      </c>
      <c r="E4513" s="8">
        <v>112621</v>
      </c>
      <c r="F4513" s="8">
        <v>0</v>
      </c>
      <c r="G4513" s="8">
        <v>0.03</v>
      </c>
      <c r="H4513" s="8">
        <v>4.0800000000000003E-3</v>
      </c>
      <c r="I4513" s="8" t="s">
        <v>4740</v>
      </c>
    </row>
    <row r="4514" spans="1:9">
      <c r="A4514" s="8" t="s">
        <v>1085</v>
      </c>
      <c r="B4514" s="35" t="s">
        <v>1086</v>
      </c>
      <c r="C4514" s="8" t="s">
        <v>6076</v>
      </c>
      <c r="D4514" s="8">
        <v>0</v>
      </c>
      <c r="E4514" s="8" t="s">
        <v>1085</v>
      </c>
      <c r="F4514" s="8">
        <v>0</v>
      </c>
      <c r="G4514" s="8">
        <v>0</v>
      </c>
      <c r="H4514" s="8">
        <v>0.22</v>
      </c>
      <c r="I4514" s="8" t="s">
        <v>6972</v>
      </c>
    </row>
    <row r="4515" spans="1:9" ht="28.5">
      <c r="A4515" s="8">
        <v>126100027</v>
      </c>
      <c r="B4515" s="35" t="s">
        <v>2565</v>
      </c>
      <c r="C4515" s="8" t="s">
        <v>4676</v>
      </c>
      <c r="D4515" s="8">
        <v>536937</v>
      </c>
      <c r="E4515" s="8">
        <v>126100027</v>
      </c>
      <c r="F4515" s="8">
        <v>0</v>
      </c>
      <c r="G4515" s="8">
        <v>0.48</v>
      </c>
      <c r="H4515" s="8">
        <v>0.60760000000000003</v>
      </c>
      <c r="I4515" s="8" t="s">
        <v>5362</v>
      </c>
    </row>
    <row r="4516" spans="1:9">
      <c r="A4516" s="8">
        <v>126110012</v>
      </c>
      <c r="B4516" s="8" t="s">
        <v>2583</v>
      </c>
      <c r="C4516" s="8" t="s">
        <v>4676</v>
      </c>
      <c r="D4516" s="8">
        <v>0</v>
      </c>
      <c r="E4516" s="8">
        <v>126110012</v>
      </c>
      <c r="F4516" s="8">
        <v>0</v>
      </c>
      <c r="G4516" s="8">
        <v>0.04</v>
      </c>
      <c r="H4516" s="8">
        <v>3.3700000000000001E-2</v>
      </c>
      <c r="I4516" s="8" t="s">
        <v>5130</v>
      </c>
    </row>
    <row r="4517" spans="1:9">
      <c r="A4517" s="8" t="s">
        <v>959</v>
      </c>
      <c r="B4517" s="8" t="s">
        <v>960</v>
      </c>
      <c r="C4517" s="8" t="s">
        <v>6076</v>
      </c>
      <c r="D4517" s="8">
        <v>0</v>
      </c>
      <c r="E4517" s="8" t="s">
        <v>959</v>
      </c>
      <c r="F4517" s="8">
        <v>0</v>
      </c>
      <c r="G4517" s="8">
        <v>0</v>
      </c>
      <c r="H4517" s="8">
        <v>0.22</v>
      </c>
      <c r="I4517" s="8">
        <v>0</v>
      </c>
    </row>
    <row r="4518" spans="1:9">
      <c r="A4518" s="8">
        <v>126000077</v>
      </c>
      <c r="B4518" s="8" t="s">
        <v>2474</v>
      </c>
      <c r="C4518" s="8" t="s">
        <v>4676</v>
      </c>
      <c r="D4518" s="8">
        <v>477207</v>
      </c>
      <c r="E4518" s="8">
        <v>126000077</v>
      </c>
      <c r="F4518" s="8">
        <v>0</v>
      </c>
      <c r="G4518" s="8">
        <v>0.53</v>
      </c>
      <c r="H4518" s="8">
        <v>0.79507000000000005</v>
      </c>
      <c r="I4518" s="8" t="s">
        <v>2055</v>
      </c>
    </row>
    <row r="4519" spans="1:9">
      <c r="A4519" s="8" t="s">
        <v>12739</v>
      </c>
      <c r="B4519" s="8" t="s">
        <v>3543</v>
      </c>
      <c r="C4519" s="8" t="s">
        <v>4676</v>
      </c>
      <c r="D4519" s="8">
        <v>0</v>
      </c>
      <c r="E4519" s="8" t="s">
        <v>12739</v>
      </c>
      <c r="F4519" s="8">
        <v>0</v>
      </c>
      <c r="G4519" s="8">
        <v>0.54</v>
      </c>
      <c r="H4519" s="8">
        <v>0.2737</v>
      </c>
      <c r="I4519" s="8" t="s">
        <v>2191</v>
      </c>
    </row>
    <row r="4520" spans="1:9">
      <c r="A4520" s="8" t="s">
        <v>1083</v>
      </c>
      <c r="B4520" s="8" t="s">
        <v>1084</v>
      </c>
      <c r="C4520" s="8" t="s">
        <v>6076</v>
      </c>
      <c r="D4520" s="8">
        <v>0</v>
      </c>
      <c r="E4520" s="8" t="s">
        <v>1083</v>
      </c>
      <c r="F4520" s="8">
        <v>0</v>
      </c>
      <c r="G4520" s="8">
        <v>0</v>
      </c>
      <c r="H4520" s="8">
        <v>0.27</v>
      </c>
      <c r="I4520" s="8" t="s">
        <v>6972</v>
      </c>
    </row>
    <row r="4521" spans="1:9">
      <c r="A4521" s="8" t="s">
        <v>983</v>
      </c>
      <c r="B4521" s="8" t="s">
        <v>984</v>
      </c>
      <c r="C4521" s="8" t="s">
        <v>6076</v>
      </c>
      <c r="D4521" s="8">
        <v>0</v>
      </c>
      <c r="E4521" s="8" t="s">
        <v>983</v>
      </c>
      <c r="F4521" s="8">
        <v>0</v>
      </c>
      <c r="G4521" s="8">
        <v>0</v>
      </c>
      <c r="H4521" s="8">
        <v>0.22</v>
      </c>
      <c r="I4521" s="8" t="s">
        <v>6972</v>
      </c>
    </row>
    <row r="4522" spans="1:9">
      <c r="A4522" s="8">
        <v>132110507</v>
      </c>
      <c r="B4522" s="8" t="s">
        <v>2968</v>
      </c>
      <c r="C4522" s="8" t="s">
        <v>4676</v>
      </c>
      <c r="D4522" s="8">
        <v>0</v>
      </c>
      <c r="E4522" s="8">
        <v>132110507</v>
      </c>
      <c r="F4522" s="8">
        <v>0</v>
      </c>
      <c r="G4522" s="8">
        <v>1.91</v>
      </c>
      <c r="H4522" s="8">
        <v>5.0000000000000001E-3</v>
      </c>
      <c r="I4522" s="8" t="s">
        <v>6059</v>
      </c>
    </row>
    <row r="4523" spans="1:9" ht="28.5">
      <c r="A4523" s="8" t="s">
        <v>963</v>
      </c>
      <c r="B4523" s="35" t="s">
        <v>964</v>
      </c>
      <c r="C4523" s="8" t="s">
        <v>6076</v>
      </c>
      <c r="D4523" s="8">
        <v>0</v>
      </c>
      <c r="E4523" s="8" t="s">
        <v>963</v>
      </c>
      <c r="F4523" s="8">
        <v>0</v>
      </c>
      <c r="G4523" s="8">
        <v>0</v>
      </c>
      <c r="H4523" s="8">
        <v>0.22</v>
      </c>
      <c r="I4523" s="8">
        <v>0</v>
      </c>
    </row>
    <row r="4524" spans="1:9">
      <c r="A4524" s="8">
        <v>132110505</v>
      </c>
      <c r="B4524" s="8" t="s">
        <v>2966</v>
      </c>
      <c r="C4524" s="8" t="s">
        <v>4676</v>
      </c>
      <c r="D4524" s="8">
        <v>8001127269</v>
      </c>
      <c r="E4524" s="8">
        <v>132110505</v>
      </c>
      <c r="F4524" s="8">
        <v>0</v>
      </c>
      <c r="G4524" s="8">
        <v>1.95</v>
      </c>
      <c r="H4524" s="8">
        <v>5.0000000000000001E-3</v>
      </c>
      <c r="I4524" s="8" t="s">
        <v>6059</v>
      </c>
    </row>
    <row r="4525" spans="1:9">
      <c r="A4525" s="8">
        <v>132110512</v>
      </c>
      <c r="B4525" s="35" t="s">
        <v>2950</v>
      </c>
      <c r="C4525" s="8" t="s">
        <v>4676</v>
      </c>
      <c r="D4525" s="8">
        <v>8001128538</v>
      </c>
      <c r="E4525" s="8">
        <v>132110512</v>
      </c>
      <c r="F4525" s="8">
        <v>0</v>
      </c>
      <c r="G4525" s="8">
        <v>2.31</v>
      </c>
      <c r="H4525" s="8">
        <v>0.01</v>
      </c>
      <c r="I4525" s="8" t="s">
        <v>6059</v>
      </c>
    </row>
    <row r="4526" spans="1:9">
      <c r="A4526" s="8">
        <v>132110514</v>
      </c>
      <c r="B4526" s="8" t="s">
        <v>2952</v>
      </c>
      <c r="C4526" s="8" t="s">
        <v>4676</v>
      </c>
      <c r="D4526" s="8">
        <v>0</v>
      </c>
      <c r="E4526" s="8">
        <v>132110514</v>
      </c>
      <c r="F4526" s="8">
        <v>0</v>
      </c>
      <c r="G4526" s="8">
        <v>1.94</v>
      </c>
      <c r="H4526" s="8">
        <v>5.0000000000000001E-3</v>
      </c>
      <c r="I4526" s="8" t="s">
        <v>6059</v>
      </c>
    </row>
    <row r="4527" spans="1:9">
      <c r="A4527" s="8">
        <v>132210515</v>
      </c>
      <c r="B4527" s="35" t="s">
        <v>4438</v>
      </c>
      <c r="C4527" s="8" t="s">
        <v>4676</v>
      </c>
      <c r="D4527" s="8">
        <v>8001128544</v>
      </c>
      <c r="E4527" s="8">
        <v>132210515</v>
      </c>
      <c r="F4527" s="8">
        <v>0</v>
      </c>
      <c r="G4527" s="8">
        <v>3.35</v>
      </c>
      <c r="H4527" s="8">
        <v>2.8161999999999998</v>
      </c>
      <c r="I4527" s="8" t="s">
        <v>6059</v>
      </c>
    </row>
    <row r="4528" spans="1:9">
      <c r="A4528" s="8">
        <v>120100023</v>
      </c>
      <c r="B4528" s="8" t="s">
        <v>4300</v>
      </c>
      <c r="C4528" s="8" t="s">
        <v>4676</v>
      </c>
      <c r="D4528" s="8">
        <v>469575</v>
      </c>
      <c r="E4528" s="8">
        <v>120100023</v>
      </c>
      <c r="F4528" s="8">
        <v>0</v>
      </c>
      <c r="G4528" s="8">
        <v>0.11</v>
      </c>
      <c r="H4528" s="8">
        <v>0.21195</v>
      </c>
      <c r="I4528" s="8" t="s">
        <v>5090</v>
      </c>
    </row>
    <row r="4529" spans="1:9">
      <c r="A4529" s="8">
        <v>355200009</v>
      </c>
      <c r="B4529" s="8" t="s">
        <v>8665</v>
      </c>
      <c r="C4529" s="8" t="s">
        <v>4676</v>
      </c>
      <c r="D4529" s="8" t="s">
        <v>8666</v>
      </c>
      <c r="E4529" s="8">
        <v>355200009</v>
      </c>
      <c r="F4529" s="8">
        <v>0</v>
      </c>
      <c r="G4529" s="8">
        <v>0.6</v>
      </c>
      <c r="H4529" s="8">
        <v>0.434</v>
      </c>
      <c r="I4529" s="8" t="s">
        <v>8565</v>
      </c>
    </row>
    <row r="4530" spans="1:9">
      <c r="A4530" s="8">
        <v>132400510</v>
      </c>
      <c r="B4530" s="8" t="s">
        <v>2998</v>
      </c>
      <c r="C4530" s="8" t="s">
        <v>4676</v>
      </c>
      <c r="D4530" s="8">
        <v>8001127244</v>
      </c>
      <c r="E4530" s="8">
        <v>132400510</v>
      </c>
      <c r="F4530" s="8">
        <v>0</v>
      </c>
      <c r="G4530" s="8">
        <v>2.12</v>
      </c>
      <c r="H4530" s="8">
        <v>2.8870800000000001</v>
      </c>
      <c r="I4530" s="8" t="s">
        <v>6059</v>
      </c>
    </row>
    <row r="4531" spans="1:9">
      <c r="A4531" s="8">
        <v>120110006</v>
      </c>
      <c r="B4531" s="8" t="s">
        <v>4309</v>
      </c>
      <c r="C4531" s="8" t="s">
        <v>4676</v>
      </c>
      <c r="D4531" s="8">
        <v>0</v>
      </c>
      <c r="E4531" s="8">
        <v>120110006</v>
      </c>
      <c r="F4531" s="8">
        <v>0</v>
      </c>
      <c r="G4531" s="8">
        <v>0.12</v>
      </c>
      <c r="H4531" s="8">
        <v>0.24925</v>
      </c>
      <c r="I4531" s="8" t="s">
        <v>5090</v>
      </c>
    </row>
    <row r="4532" spans="1:9">
      <c r="A4532" s="8" t="s">
        <v>10917</v>
      </c>
      <c r="B4532" s="35" t="s">
        <v>10918</v>
      </c>
      <c r="C4532" s="8" t="s">
        <v>6076</v>
      </c>
      <c r="D4532" s="8">
        <v>0</v>
      </c>
      <c r="E4532" s="8" t="s">
        <v>10917</v>
      </c>
      <c r="F4532" s="8">
        <v>0</v>
      </c>
      <c r="G4532" s="8">
        <v>0</v>
      </c>
      <c r="H4532" s="8">
        <v>0.22</v>
      </c>
      <c r="I4532" s="8" t="s">
        <v>6972</v>
      </c>
    </row>
    <row r="4533" spans="1:9">
      <c r="A4533" s="8">
        <v>119158</v>
      </c>
      <c r="B4533" s="8" t="s">
        <v>5058</v>
      </c>
      <c r="C4533" s="8" t="s">
        <v>4676</v>
      </c>
      <c r="D4533" s="8">
        <v>145622</v>
      </c>
      <c r="E4533" s="8">
        <v>119158</v>
      </c>
      <c r="F4533" s="8">
        <v>0</v>
      </c>
      <c r="G4533" s="8">
        <v>0</v>
      </c>
      <c r="H4533" s="8">
        <v>0</v>
      </c>
      <c r="I4533" s="8" t="s">
        <v>4740</v>
      </c>
    </row>
    <row r="4534" spans="1:9">
      <c r="A4534" s="8" t="s">
        <v>604</v>
      </c>
      <c r="B4534" s="8" t="s">
        <v>605</v>
      </c>
      <c r="C4534" s="8" t="s">
        <v>6076</v>
      </c>
      <c r="D4534" s="8">
        <v>0</v>
      </c>
      <c r="E4534" s="8" t="s">
        <v>604</v>
      </c>
      <c r="F4534" s="8">
        <v>0</v>
      </c>
      <c r="G4534" s="8">
        <v>0</v>
      </c>
      <c r="H4534" s="8">
        <v>0.22</v>
      </c>
      <c r="I4534" s="8" t="s">
        <v>6972</v>
      </c>
    </row>
    <row r="4535" spans="1:9">
      <c r="A4535" s="8">
        <v>119157</v>
      </c>
      <c r="B4535" s="35" t="s">
        <v>5057</v>
      </c>
      <c r="C4535" s="8" t="s">
        <v>4676</v>
      </c>
      <c r="D4535" s="8">
        <v>532122</v>
      </c>
      <c r="E4535" s="8">
        <v>119157</v>
      </c>
      <c r="F4535" s="8">
        <v>0</v>
      </c>
      <c r="G4535" s="8">
        <v>0</v>
      </c>
      <c r="H4535" s="8">
        <v>0</v>
      </c>
      <c r="I4535" s="8" t="s">
        <v>4740</v>
      </c>
    </row>
    <row r="4536" spans="1:9">
      <c r="A4536" s="8">
        <v>112620</v>
      </c>
      <c r="B4536" s="35" t="s">
        <v>2075</v>
      </c>
      <c r="C4536" s="8" t="s">
        <v>4676</v>
      </c>
      <c r="D4536" s="8">
        <v>0</v>
      </c>
      <c r="E4536" s="8">
        <v>112620</v>
      </c>
      <c r="F4536" s="8">
        <v>0</v>
      </c>
      <c r="G4536" s="8">
        <v>0.03</v>
      </c>
      <c r="H4536" s="8">
        <v>2.7E-2</v>
      </c>
      <c r="I4536" s="8" t="s">
        <v>4740</v>
      </c>
    </row>
    <row r="4537" spans="1:9">
      <c r="A4537" s="8">
        <v>132010186</v>
      </c>
      <c r="B4537" s="35" t="s">
        <v>3849</v>
      </c>
      <c r="C4537" s="8" t="s">
        <v>4676</v>
      </c>
      <c r="D4537" s="8">
        <v>0</v>
      </c>
      <c r="E4537" s="8">
        <v>132010186</v>
      </c>
      <c r="F4537" s="8">
        <v>0</v>
      </c>
      <c r="G4537" s="8">
        <v>0.21</v>
      </c>
      <c r="H4537" s="8">
        <v>0.28470000000000001</v>
      </c>
      <c r="I4537" s="8" t="s">
        <v>4732</v>
      </c>
    </row>
    <row r="4538" spans="1:9">
      <c r="A4538" s="8">
        <v>355110007</v>
      </c>
      <c r="B4538" s="8" t="s">
        <v>3314</v>
      </c>
      <c r="C4538" s="8" t="s">
        <v>4676</v>
      </c>
      <c r="D4538" s="8">
        <v>0</v>
      </c>
      <c r="E4538" s="8">
        <v>355110007</v>
      </c>
      <c r="F4538" s="8">
        <v>0</v>
      </c>
      <c r="G4538" s="8">
        <v>7.0000000000000007E-2</v>
      </c>
      <c r="H4538" s="8">
        <v>0.21486000000000002</v>
      </c>
      <c r="I4538" s="8" t="s">
        <v>8565</v>
      </c>
    </row>
    <row r="4539" spans="1:9" ht="28.5">
      <c r="A4539" s="8">
        <v>11022</v>
      </c>
      <c r="B4539" s="35" t="s">
        <v>4734</v>
      </c>
      <c r="C4539" s="8" t="s">
        <v>4676</v>
      </c>
      <c r="D4539" s="8">
        <v>0</v>
      </c>
      <c r="E4539" s="8">
        <v>11022</v>
      </c>
      <c r="F4539" s="8">
        <v>0</v>
      </c>
      <c r="G4539" s="8">
        <v>0</v>
      </c>
      <c r="H4539" s="8">
        <v>0</v>
      </c>
      <c r="I4539" s="8" t="s">
        <v>4735</v>
      </c>
    </row>
    <row r="4540" spans="1:9">
      <c r="A4540" s="8">
        <v>132210524</v>
      </c>
      <c r="B4540" s="35" t="s">
        <v>4419</v>
      </c>
      <c r="C4540" s="8" t="s">
        <v>4676</v>
      </c>
      <c r="D4540" s="8">
        <v>0</v>
      </c>
      <c r="E4540" s="8">
        <v>132210524</v>
      </c>
      <c r="F4540" s="8">
        <v>0</v>
      </c>
      <c r="G4540" s="8">
        <v>2.16</v>
      </c>
      <c r="H4540" s="8">
        <v>5.0000000000000001E-3</v>
      </c>
      <c r="I4540" s="8" t="s">
        <v>6059</v>
      </c>
    </row>
    <row r="4541" spans="1:9">
      <c r="A4541" s="8">
        <v>11017</v>
      </c>
      <c r="B4541" s="35" t="s">
        <v>4731</v>
      </c>
      <c r="C4541" s="8" t="s">
        <v>4676</v>
      </c>
      <c r="D4541" s="8">
        <v>0</v>
      </c>
      <c r="E4541" s="8">
        <v>11017</v>
      </c>
      <c r="F4541" s="8">
        <v>0</v>
      </c>
      <c r="G4541" s="8">
        <v>1.35</v>
      </c>
      <c r="H4541" s="8">
        <v>1.6545300000000001</v>
      </c>
      <c r="I4541" s="8" t="s">
        <v>4727</v>
      </c>
    </row>
    <row r="4542" spans="1:9">
      <c r="A4542" s="8">
        <v>119156</v>
      </c>
      <c r="B4542" s="35" t="s">
        <v>5056</v>
      </c>
      <c r="C4542" s="8" t="s">
        <v>4676</v>
      </c>
      <c r="D4542" s="8">
        <v>230610</v>
      </c>
      <c r="E4542" s="8">
        <v>119156</v>
      </c>
      <c r="F4542" s="8">
        <v>0</v>
      </c>
      <c r="G4542" s="8">
        <v>0</v>
      </c>
      <c r="H4542" s="8">
        <v>0</v>
      </c>
      <c r="I4542" s="8" t="s">
        <v>4740</v>
      </c>
    </row>
    <row r="4543" spans="1:9">
      <c r="A4543" s="8">
        <v>113226</v>
      </c>
      <c r="B4543" s="35" t="s">
        <v>2302</v>
      </c>
      <c r="C4543" s="8" t="s">
        <v>4676</v>
      </c>
      <c r="D4543" s="8">
        <v>5090467307</v>
      </c>
      <c r="E4543" s="8">
        <v>113226</v>
      </c>
      <c r="F4543" s="8">
        <v>0</v>
      </c>
      <c r="G4543" s="8">
        <v>0.28999999999999998</v>
      </c>
      <c r="H4543" s="8">
        <v>0.24843000000000001</v>
      </c>
      <c r="I4543" s="8" t="s">
        <v>4735</v>
      </c>
    </row>
    <row r="4544" spans="1:9">
      <c r="A4544" s="8">
        <v>132110037</v>
      </c>
      <c r="B4544" s="8" t="s">
        <v>2933</v>
      </c>
      <c r="C4544" s="8" t="s">
        <v>4676</v>
      </c>
      <c r="D4544" s="8">
        <v>0</v>
      </c>
      <c r="E4544" s="8">
        <v>132110037</v>
      </c>
      <c r="F4544" s="8">
        <v>0</v>
      </c>
      <c r="G4544" s="8">
        <v>0.33</v>
      </c>
      <c r="H4544" s="8">
        <v>5.0000000000000001E-3</v>
      </c>
      <c r="I4544" s="8" t="s">
        <v>6039</v>
      </c>
    </row>
    <row r="4545" spans="1:9">
      <c r="A4545" s="8">
        <v>132310527</v>
      </c>
      <c r="B4545" s="8" t="s">
        <v>3933</v>
      </c>
      <c r="C4545" s="8" t="s">
        <v>4676</v>
      </c>
      <c r="D4545" s="8">
        <v>8001127990</v>
      </c>
      <c r="E4545" s="8">
        <v>132310527</v>
      </c>
      <c r="F4545" s="8">
        <v>0</v>
      </c>
      <c r="G4545" s="8">
        <v>3.76</v>
      </c>
      <c r="H4545" s="8">
        <v>5.0000000000000001E-3</v>
      </c>
      <c r="I4545" s="8" t="s">
        <v>6059</v>
      </c>
    </row>
    <row r="4546" spans="1:9">
      <c r="A4546" s="8" t="s">
        <v>10966</v>
      </c>
      <c r="B4546" s="8" t="s">
        <v>4405</v>
      </c>
      <c r="C4546" s="8" t="s">
        <v>4676</v>
      </c>
      <c r="D4546" s="8" t="s">
        <v>10967</v>
      </c>
      <c r="E4546" s="8" t="s">
        <v>10966</v>
      </c>
      <c r="F4546" s="8">
        <v>0</v>
      </c>
      <c r="G4546" s="8">
        <v>0.21</v>
      </c>
      <c r="H4546" s="8">
        <v>0.38906000000000002</v>
      </c>
      <c r="I4546" s="8" t="s">
        <v>6033</v>
      </c>
    </row>
    <row r="4547" spans="1:9">
      <c r="A4547" s="8">
        <v>132010328</v>
      </c>
      <c r="B4547" s="8" t="s">
        <v>5965</v>
      </c>
      <c r="C4547" s="8" t="s">
        <v>5144</v>
      </c>
      <c r="D4547" s="8">
        <v>0</v>
      </c>
      <c r="E4547" s="8">
        <v>132010328</v>
      </c>
      <c r="F4547" s="8">
        <v>0</v>
      </c>
      <c r="G4547" s="8">
        <v>0.61</v>
      </c>
      <c r="H4547" s="8">
        <v>0.41295999999999999</v>
      </c>
      <c r="I4547" s="8" t="s">
        <v>4732</v>
      </c>
    </row>
    <row r="4548" spans="1:9">
      <c r="A4548" s="8">
        <v>132010327</v>
      </c>
      <c r="B4548" s="8" t="s">
        <v>3901</v>
      </c>
      <c r="C4548" s="8" t="s">
        <v>4676</v>
      </c>
      <c r="D4548" s="8">
        <v>0</v>
      </c>
      <c r="E4548" s="8">
        <v>132010327</v>
      </c>
      <c r="F4548" s="8">
        <v>0</v>
      </c>
      <c r="G4548" s="8">
        <v>0.9</v>
      </c>
      <c r="H4548" s="8">
        <v>1.5386</v>
      </c>
      <c r="I4548" s="8" t="s">
        <v>4732</v>
      </c>
    </row>
    <row r="4549" spans="1:9">
      <c r="A4549" s="8">
        <v>132010326</v>
      </c>
      <c r="B4549" s="8" t="s">
        <v>4393</v>
      </c>
      <c r="C4549" s="8" t="s">
        <v>4676</v>
      </c>
      <c r="D4549" s="8">
        <v>9000656159</v>
      </c>
      <c r="E4549" s="8">
        <v>132010326</v>
      </c>
      <c r="F4549" s="8">
        <v>0</v>
      </c>
      <c r="G4549" s="8">
        <v>0.92</v>
      </c>
      <c r="H4549" s="8">
        <v>2.5773999999999999</v>
      </c>
      <c r="I4549" s="8" t="s">
        <v>4732</v>
      </c>
    </row>
    <row r="4550" spans="1:9">
      <c r="A4550" s="8" t="s">
        <v>12761</v>
      </c>
      <c r="B4550" s="8" t="s">
        <v>12762</v>
      </c>
      <c r="C4550" s="8" t="s">
        <v>4676</v>
      </c>
      <c r="D4550" s="8">
        <v>0</v>
      </c>
      <c r="E4550" s="8" t="s">
        <v>12761</v>
      </c>
      <c r="F4550" s="8">
        <v>0</v>
      </c>
      <c r="G4550" s="8">
        <v>0.43</v>
      </c>
      <c r="H4550" s="8">
        <v>0.36</v>
      </c>
      <c r="I4550" s="8">
        <v>0</v>
      </c>
    </row>
    <row r="4551" spans="1:9">
      <c r="A4551" s="8">
        <v>113301</v>
      </c>
      <c r="B4551" s="8" t="s">
        <v>2317</v>
      </c>
      <c r="C4551" s="8" t="s">
        <v>4676</v>
      </c>
      <c r="D4551" s="8">
        <v>5090483104</v>
      </c>
      <c r="E4551" s="8">
        <v>113301</v>
      </c>
      <c r="F4551" s="8">
        <v>0</v>
      </c>
      <c r="G4551" s="8">
        <v>0.08</v>
      </c>
      <c r="H4551" s="8">
        <v>9.104000000000001E-2</v>
      </c>
      <c r="I4551" s="8" t="s">
        <v>4735</v>
      </c>
    </row>
    <row r="4552" spans="1:9">
      <c r="A4552" s="8">
        <v>132010324</v>
      </c>
      <c r="B4552" s="8" t="s">
        <v>4391</v>
      </c>
      <c r="C4552" s="8" t="s">
        <v>4676</v>
      </c>
      <c r="D4552" s="8">
        <v>9000656156</v>
      </c>
      <c r="E4552" s="8">
        <v>132010324</v>
      </c>
      <c r="F4552" s="8">
        <v>0</v>
      </c>
      <c r="G4552" s="8">
        <v>1.17</v>
      </c>
      <c r="H4552" s="8">
        <v>2.5088000000000004</v>
      </c>
      <c r="I4552" s="8" t="s">
        <v>4732</v>
      </c>
    </row>
    <row r="4553" spans="1:9">
      <c r="A4553" s="8">
        <v>119155</v>
      </c>
      <c r="B4553" s="8" t="s">
        <v>5055</v>
      </c>
      <c r="C4553" s="8" t="s">
        <v>4676</v>
      </c>
      <c r="D4553" s="8">
        <v>230617</v>
      </c>
      <c r="E4553" s="8">
        <v>119155</v>
      </c>
      <c r="F4553" s="8">
        <v>0</v>
      </c>
      <c r="G4553" s="8">
        <v>0</v>
      </c>
      <c r="H4553" s="8">
        <v>0</v>
      </c>
      <c r="I4553" s="8" t="s">
        <v>4740</v>
      </c>
    </row>
    <row r="4554" spans="1:9">
      <c r="A4554" s="8">
        <v>132110519</v>
      </c>
      <c r="B4554" s="8" t="s">
        <v>2953</v>
      </c>
      <c r="C4554" s="8" t="s">
        <v>4676</v>
      </c>
      <c r="D4554" s="8">
        <v>8001132604</v>
      </c>
      <c r="E4554" s="8">
        <v>132110519</v>
      </c>
      <c r="F4554" s="8">
        <v>0</v>
      </c>
      <c r="G4554" s="8">
        <v>1.53</v>
      </c>
      <c r="H4554" s="8">
        <v>5.0000000000000001E-3</v>
      </c>
      <c r="I4554" s="8" t="s">
        <v>6059</v>
      </c>
    </row>
    <row r="4555" spans="1:9">
      <c r="A4555" s="8">
        <v>132310528</v>
      </c>
      <c r="B4555" s="8" t="s">
        <v>3934</v>
      </c>
      <c r="C4555" s="8" t="s">
        <v>4676</v>
      </c>
      <c r="D4555" s="8">
        <v>8001131984</v>
      </c>
      <c r="E4555" s="8">
        <v>132310528</v>
      </c>
      <c r="F4555" s="8">
        <v>0</v>
      </c>
      <c r="G4555" s="8">
        <v>2.27</v>
      </c>
      <c r="H4555" s="8">
        <v>5.0000000000000001E-3</v>
      </c>
      <c r="I4555" s="8" t="s">
        <v>6059</v>
      </c>
    </row>
    <row r="4556" spans="1:9">
      <c r="A4556" s="8">
        <v>132010323</v>
      </c>
      <c r="B4556" s="35" t="s">
        <v>4390</v>
      </c>
      <c r="C4556" s="8" t="s">
        <v>4676</v>
      </c>
      <c r="D4556" s="8">
        <v>0</v>
      </c>
      <c r="E4556" s="8">
        <v>132010323</v>
      </c>
      <c r="F4556" s="8">
        <v>0</v>
      </c>
      <c r="G4556" s="8">
        <v>2.13</v>
      </c>
      <c r="H4556" s="8">
        <v>3.5573999999999999</v>
      </c>
      <c r="I4556" s="8" t="s">
        <v>4732</v>
      </c>
    </row>
    <row r="4557" spans="1:9">
      <c r="A4557" s="8">
        <v>132010322</v>
      </c>
      <c r="B4557" s="8" t="s">
        <v>3900</v>
      </c>
      <c r="C4557" s="8" t="s">
        <v>4676</v>
      </c>
      <c r="D4557" s="8">
        <v>9000656149</v>
      </c>
      <c r="E4557" s="8">
        <v>132010322</v>
      </c>
      <c r="F4557" s="8">
        <v>0</v>
      </c>
      <c r="G4557" s="8">
        <v>2.4</v>
      </c>
      <c r="H4557" s="8">
        <v>3.8808000000000002</v>
      </c>
      <c r="I4557" s="8" t="s">
        <v>5707</v>
      </c>
    </row>
    <row r="4558" spans="1:9">
      <c r="A4558" s="8" t="s">
        <v>12772</v>
      </c>
      <c r="B4558" s="8" t="s">
        <v>12773</v>
      </c>
      <c r="C4558" s="8" t="s">
        <v>4676</v>
      </c>
      <c r="D4558" s="8">
        <v>0</v>
      </c>
      <c r="E4558" s="8" t="s">
        <v>12772</v>
      </c>
      <c r="F4558" s="8">
        <v>0</v>
      </c>
      <c r="G4558" s="8">
        <v>1.32</v>
      </c>
      <c r="H4558" s="8">
        <v>0.96128000000000002</v>
      </c>
      <c r="I4558" s="8">
        <v>0</v>
      </c>
    </row>
    <row r="4559" spans="1:9">
      <c r="A4559" s="8" t="s">
        <v>12777</v>
      </c>
      <c r="B4559" s="8" t="s">
        <v>3542</v>
      </c>
      <c r="C4559" s="8" t="s">
        <v>4676</v>
      </c>
      <c r="D4559" s="8">
        <v>0</v>
      </c>
      <c r="E4559" s="8" t="s">
        <v>12777</v>
      </c>
      <c r="F4559" s="8">
        <v>0</v>
      </c>
      <c r="G4559" s="8">
        <v>0.46</v>
      </c>
      <c r="H4559" s="8">
        <v>0.2737</v>
      </c>
      <c r="I4559" s="8" t="s">
        <v>2191</v>
      </c>
    </row>
    <row r="4560" spans="1:9">
      <c r="A4560" s="8">
        <v>119154</v>
      </c>
      <c r="B4560" s="8" t="s">
        <v>5054</v>
      </c>
      <c r="C4560" s="8" t="s">
        <v>4676</v>
      </c>
      <c r="D4560" s="8">
        <v>230640</v>
      </c>
      <c r="E4560" s="8">
        <v>119154</v>
      </c>
      <c r="F4560" s="8">
        <v>0</v>
      </c>
      <c r="G4560" s="8">
        <v>0</v>
      </c>
      <c r="H4560" s="8">
        <v>0</v>
      </c>
      <c r="I4560" s="8" t="s">
        <v>4740</v>
      </c>
    </row>
    <row r="4561" spans="1:9">
      <c r="A4561" s="8" t="s">
        <v>9314</v>
      </c>
      <c r="B4561" s="8" t="s">
        <v>9315</v>
      </c>
      <c r="C4561" s="8" t="s">
        <v>9311</v>
      </c>
      <c r="D4561" s="8">
        <v>0</v>
      </c>
      <c r="E4561" s="8" t="s">
        <v>9314</v>
      </c>
      <c r="F4561" s="8">
        <v>0</v>
      </c>
      <c r="G4561" s="8">
        <v>0</v>
      </c>
      <c r="H4561" s="8">
        <v>0</v>
      </c>
      <c r="I4561" s="8">
        <v>0</v>
      </c>
    </row>
    <row r="4562" spans="1:9">
      <c r="A4562" s="8">
        <v>112614</v>
      </c>
      <c r="B4562" s="8" t="s">
        <v>4958</v>
      </c>
      <c r="C4562" s="8" t="s">
        <v>4676</v>
      </c>
      <c r="D4562" s="8">
        <v>618103</v>
      </c>
      <c r="E4562" s="8">
        <v>112614</v>
      </c>
      <c r="F4562" s="8">
        <v>0</v>
      </c>
      <c r="G4562" s="8">
        <v>0.01</v>
      </c>
      <c r="H4562" s="8">
        <v>0.02</v>
      </c>
      <c r="I4562" s="8" t="s">
        <v>4740</v>
      </c>
    </row>
    <row r="4563" spans="1:9">
      <c r="A4563" s="8">
        <v>139021</v>
      </c>
      <c r="B4563" s="8" t="s">
        <v>6189</v>
      </c>
      <c r="C4563" s="8" t="s">
        <v>4676</v>
      </c>
      <c r="D4563" s="8">
        <v>0</v>
      </c>
      <c r="E4563" s="8">
        <v>139021</v>
      </c>
      <c r="F4563" s="8">
        <v>0</v>
      </c>
      <c r="G4563" s="8">
        <v>0.26</v>
      </c>
      <c r="H4563" s="8">
        <v>0.2109</v>
      </c>
      <c r="I4563" s="8" t="s">
        <v>4735</v>
      </c>
    </row>
    <row r="4564" spans="1:9">
      <c r="A4564" s="8">
        <v>126101031</v>
      </c>
      <c r="B4564" s="8" t="s">
        <v>5368</v>
      </c>
      <c r="C4564" s="8" t="s">
        <v>4676</v>
      </c>
      <c r="D4564" s="8">
        <v>0</v>
      </c>
      <c r="E4564" s="8">
        <v>126101031</v>
      </c>
      <c r="F4564" s="8">
        <v>0</v>
      </c>
      <c r="G4564" s="8">
        <v>7.36</v>
      </c>
      <c r="H4564" s="8">
        <v>6.9829999999999997</v>
      </c>
      <c r="I4564" s="8">
        <v>0</v>
      </c>
    </row>
    <row r="4565" spans="1:9">
      <c r="A4565" s="8">
        <v>126101030</v>
      </c>
      <c r="B4565" s="8" t="s">
        <v>5367</v>
      </c>
      <c r="C4565" s="8" t="s">
        <v>4676</v>
      </c>
      <c r="D4565" s="8">
        <v>0</v>
      </c>
      <c r="E4565" s="8">
        <v>126101030</v>
      </c>
      <c r="F4565" s="8">
        <v>0</v>
      </c>
      <c r="G4565" s="8">
        <v>13</v>
      </c>
      <c r="H4565" s="8">
        <v>11.13</v>
      </c>
      <c r="I4565" s="8" t="s">
        <v>2055</v>
      </c>
    </row>
    <row r="4566" spans="1:9">
      <c r="A4566" s="8">
        <v>126101029</v>
      </c>
      <c r="B4566" s="8" t="s">
        <v>5366</v>
      </c>
      <c r="C4566" s="8" t="s">
        <v>4676</v>
      </c>
      <c r="D4566" s="8">
        <v>0</v>
      </c>
      <c r="E4566" s="8">
        <v>126101029</v>
      </c>
      <c r="F4566" s="8">
        <v>0</v>
      </c>
      <c r="G4566" s="8">
        <v>8.19</v>
      </c>
      <c r="H4566" s="8">
        <v>9.9476800000000001</v>
      </c>
      <c r="I4566" s="8" t="s">
        <v>2055</v>
      </c>
    </row>
    <row r="4567" spans="1:9">
      <c r="A4567" s="8">
        <v>139011</v>
      </c>
      <c r="B4567" s="8" t="s">
        <v>6188</v>
      </c>
      <c r="C4567" s="8" t="s">
        <v>4676</v>
      </c>
      <c r="D4567" s="8">
        <v>0</v>
      </c>
      <c r="E4567" s="8">
        <v>139011</v>
      </c>
      <c r="F4567" s="8">
        <v>0</v>
      </c>
      <c r="G4567" s="8">
        <v>0.26</v>
      </c>
      <c r="H4567" s="8">
        <v>0.2109</v>
      </c>
      <c r="I4567" s="8" t="s">
        <v>4735</v>
      </c>
    </row>
    <row r="4568" spans="1:9">
      <c r="A4568" s="8">
        <v>126101028</v>
      </c>
      <c r="B4568" s="8" t="s">
        <v>5365</v>
      </c>
      <c r="C4568" s="8" t="s">
        <v>4676</v>
      </c>
      <c r="D4568" s="8">
        <v>0</v>
      </c>
      <c r="E4568" s="8">
        <v>126101028</v>
      </c>
      <c r="F4568" s="8">
        <v>0</v>
      </c>
      <c r="G4568" s="8">
        <v>6.1</v>
      </c>
      <c r="H4568" s="8">
        <v>4.2329999999999997</v>
      </c>
      <c r="I4568" s="8">
        <v>0</v>
      </c>
    </row>
    <row r="4569" spans="1:9">
      <c r="A4569" s="8">
        <v>119153</v>
      </c>
      <c r="B4569" s="8" t="s">
        <v>5053</v>
      </c>
      <c r="C4569" s="8" t="s">
        <v>4676</v>
      </c>
      <c r="D4569" s="8">
        <v>230552</v>
      </c>
      <c r="E4569" s="8">
        <v>119153</v>
      </c>
      <c r="F4569" s="8">
        <v>0</v>
      </c>
      <c r="G4569" s="8">
        <v>0</v>
      </c>
      <c r="H4569" s="8">
        <v>0</v>
      </c>
      <c r="I4569" s="8" t="s">
        <v>4740</v>
      </c>
    </row>
    <row r="4570" spans="1:9">
      <c r="A4570" s="8">
        <v>132110035</v>
      </c>
      <c r="B4570" s="8" t="s">
        <v>2932</v>
      </c>
      <c r="C4570" s="8" t="s">
        <v>4676</v>
      </c>
      <c r="D4570" s="8">
        <v>0</v>
      </c>
      <c r="E4570" s="8">
        <v>132110035</v>
      </c>
      <c r="F4570" s="8">
        <v>0</v>
      </c>
      <c r="G4570" s="8">
        <v>1.07</v>
      </c>
      <c r="H4570" s="8">
        <v>0.78</v>
      </c>
      <c r="I4570" s="8" t="s">
        <v>6039</v>
      </c>
    </row>
    <row r="4571" spans="1:9">
      <c r="A4571" s="8">
        <v>201510003</v>
      </c>
      <c r="B4571" s="8" t="s">
        <v>7180</v>
      </c>
      <c r="C4571" s="8" t="s">
        <v>4676</v>
      </c>
      <c r="D4571" s="8">
        <v>0</v>
      </c>
      <c r="E4571" s="8">
        <v>201510003</v>
      </c>
      <c r="F4571" s="8">
        <v>0</v>
      </c>
      <c r="G4571" s="8">
        <v>0</v>
      </c>
      <c r="H4571" s="8">
        <v>0</v>
      </c>
      <c r="I4571" s="8" t="s">
        <v>7179</v>
      </c>
    </row>
    <row r="4572" spans="1:9">
      <c r="A4572" s="8">
        <v>132010321</v>
      </c>
      <c r="B4572" s="8" t="s">
        <v>5964</v>
      </c>
      <c r="C4572" s="8" t="s">
        <v>4676</v>
      </c>
      <c r="D4572" s="8">
        <v>9000669930</v>
      </c>
      <c r="E4572" s="8">
        <v>132010321</v>
      </c>
      <c r="F4572" s="8">
        <v>0</v>
      </c>
      <c r="G4572" s="8">
        <v>2.2400000000000002</v>
      </c>
      <c r="H4572" s="8">
        <v>1.6882999999999999</v>
      </c>
      <c r="I4572" s="8" t="s">
        <v>4727</v>
      </c>
    </row>
    <row r="4573" spans="1:9">
      <c r="A4573" s="8">
        <v>132010320</v>
      </c>
      <c r="B4573" s="8" t="s">
        <v>5963</v>
      </c>
      <c r="C4573" s="8" t="s">
        <v>4676</v>
      </c>
      <c r="D4573" s="8">
        <v>9000670373</v>
      </c>
      <c r="E4573" s="8">
        <v>132010320</v>
      </c>
      <c r="F4573" s="8">
        <v>0</v>
      </c>
      <c r="G4573" s="8">
        <v>1.73</v>
      </c>
      <c r="H4573" s="8">
        <v>1.5549000000000002</v>
      </c>
      <c r="I4573" s="8" t="s">
        <v>4727</v>
      </c>
    </row>
    <row r="4574" spans="1:9">
      <c r="A4574" s="8">
        <v>119109</v>
      </c>
      <c r="B4574" s="8" t="s">
        <v>2333</v>
      </c>
      <c r="C4574" s="8" t="s">
        <v>4676</v>
      </c>
      <c r="D4574" s="8">
        <v>0</v>
      </c>
      <c r="E4574" s="8">
        <v>119109</v>
      </c>
      <c r="F4574" s="8">
        <v>0</v>
      </c>
      <c r="G4574" s="8">
        <v>1.1000000000000001</v>
      </c>
      <c r="H4574" s="8">
        <v>0.33879999999999999</v>
      </c>
      <c r="I4574" s="8" t="s">
        <v>2197</v>
      </c>
    </row>
    <row r="4575" spans="1:9">
      <c r="A4575" s="8">
        <v>132010319</v>
      </c>
      <c r="B4575" s="8" t="s">
        <v>4389</v>
      </c>
      <c r="C4575" s="8" t="s">
        <v>4676</v>
      </c>
      <c r="D4575" s="8">
        <v>9000669929</v>
      </c>
      <c r="E4575" s="8">
        <v>132010319</v>
      </c>
      <c r="F4575" s="8">
        <v>0</v>
      </c>
      <c r="G4575" s="8">
        <v>1.73</v>
      </c>
      <c r="H4575" s="8">
        <v>1.7769999999999999</v>
      </c>
      <c r="I4575" s="8" t="s">
        <v>4727</v>
      </c>
    </row>
    <row r="4576" spans="1:9">
      <c r="A4576" s="8">
        <v>132010317</v>
      </c>
      <c r="B4576" s="8" t="s">
        <v>3899</v>
      </c>
      <c r="C4576" s="8" t="s">
        <v>4676</v>
      </c>
      <c r="D4576" s="8">
        <v>0</v>
      </c>
      <c r="E4576" s="8">
        <v>132010317</v>
      </c>
      <c r="F4576" s="8">
        <v>0</v>
      </c>
      <c r="G4576" s="8">
        <v>2.21</v>
      </c>
      <c r="H4576" s="8">
        <v>1.7724000000000002</v>
      </c>
      <c r="I4576" s="8" t="s">
        <v>4727</v>
      </c>
    </row>
    <row r="4577" spans="1:9">
      <c r="A4577" s="8">
        <v>132010316</v>
      </c>
      <c r="B4577" s="8" t="s">
        <v>3898</v>
      </c>
      <c r="C4577" s="8" t="s">
        <v>4676</v>
      </c>
      <c r="D4577" s="8">
        <v>0</v>
      </c>
      <c r="E4577" s="8">
        <v>132010316</v>
      </c>
      <c r="F4577" s="8">
        <v>0</v>
      </c>
      <c r="G4577" s="8">
        <v>2.12</v>
      </c>
      <c r="H4577" s="8">
        <v>1.8845999999999998</v>
      </c>
      <c r="I4577" s="8" t="s">
        <v>4727</v>
      </c>
    </row>
    <row r="4578" spans="1:9">
      <c r="A4578" s="8">
        <v>132010315</v>
      </c>
      <c r="B4578" s="8" t="s">
        <v>3897</v>
      </c>
      <c r="C4578" s="8" t="s">
        <v>4676</v>
      </c>
      <c r="D4578" s="8">
        <v>0</v>
      </c>
      <c r="E4578" s="8">
        <v>132010315</v>
      </c>
      <c r="F4578" s="8">
        <v>0</v>
      </c>
      <c r="G4578" s="8">
        <v>2.12</v>
      </c>
      <c r="H4578" s="8">
        <v>1.7847999999999999</v>
      </c>
      <c r="I4578" s="8" t="s">
        <v>4727</v>
      </c>
    </row>
    <row r="4579" spans="1:9">
      <c r="A4579" s="8" t="s">
        <v>12798</v>
      </c>
      <c r="B4579" s="8" t="s">
        <v>12799</v>
      </c>
      <c r="C4579" s="8" t="s">
        <v>4676</v>
      </c>
      <c r="D4579" s="8">
        <v>0</v>
      </c>
      <c r="E4579" s="8" t="s">
        <v>12798</v>
      </c>
      <c r="F4579" s="8">
        <v>0</v>
      </c>
      <c r="G4579" s="8">
        <v>1.1599999999999999</v>
      </c>
      <c r="H4579" s="8">
        <v>5.0000000000000001E-3</v>
      </c>
      <c r="I4579" s="8">
        <v>0</v>
      </c>
    </row>
    <row r="4580" spans="1:9">
      <c r="A4580" s="8">
        <v>132010314</v>
      </c>
      <c r="B4580" s="8" t="s">
        <v>3894</v>
      </c>
      <c r="C4580" s="8" t="s">
        <v>4676</v>
      </c>
      <c r="D4580" s="8">
        <v>0</v>
      </c>
      <c r="E4580" s="8">
        <v>132010314</v>
      </c>
      <c r="F4580" s="8">
        <v>0</v>
      </c>
      <c r="G4580" s="8">
        <v>0</v>
      </c>
      <c r="H4580" s="8">
        <v>0.48</v>
      </c>
      <c r="I4580" s="8" t="s">
        <v>4727</v>
      </c>
    </row>
    <row r="4581" spans="1:9">
      <c r="A4581" s="8">
        <v>132010312</v>
      </c>
      <c r="B4581" s="8" t="s">
        <v>3895</v>
      </c>
      <c r="C4581" s="8" t="s">
        <v>4676</v>
      </c>
      <c r="D4581" s="8">
        <v>0</v>
      </c>
      <c r="E4581" s="8">
        <v>132010312</v>
      </c>
      <c r="F4581" s="8">
        <v>0</v>
      </c>
      <c r="G4581" s="8">
        <v>1.07</v>
      </c>
      <c r="H4581" s="8">
        <v>0.6694</v>
      </c>
      <c r="I4581" s="8" t="s">
        <v>4727</v>
      </c>
    </row>
    <row r="4582" spans="1:9">
      <c r="A4582" s="8">
        <v>112613</v>
      </c>
      <c r="B4582" s="8" t="s">
        <v>2235</v>
      </c>
      <c r="C4582" s="8" t="s">
        <v>4676</v>
      </c>
      <c r="D4582" s="8">
        <v>0</v>
      </c>
      <c r="E4582" s="8">
        <v>112613</v>
      </c>
      <c r="F4582" s="8">
        <v>0</v>
      </c>
      <c r="G4582" s="8">
        <v>0.03</v>
      </c>
      <c r="H4582" s="8">
        <v>0.02</v>
      </c>
      <c r="I4582" s="8" t="s">
        <v>4740</v>
      </c>
    </row>
    <row r="4583" spans="1:9">
      <c r="A4583" s="8">
        <v>132010309</v>
      </c>
      <c r="B4583" s="8" t="s">
        <v>3893</v>
      </c>
      <c r="C4583" s="8" t="s">
        <v>4676</v>
      </c>
      <c r="D4583" s="8">
        <v>0</v>
      </c>
      <c r="E4583" s="8">
        <v>132010309</v>
      </c>
      <c r="F4583" s="8">
        <v>0</v>
      </c>
      <c r="G4583" s="8">
        <v>1</v>
      </c>
      <c r="H4583" s="8">
        <v>0.28999999999999998</v>
      </c>
      <c r="I4583" s="8" t="s">
        <v>4727</v>
      </c>
    </row>
    <row r="4584" spans="1:9">
      <c r="A4584" s="8">
        <v>355110010</v>
      </c>
      <c r="B4584" s="8" t="s">
        <v>3317</v>
      </c>
      <c r="C4584" s="8" t="s">
        <v>4676</v>
      </c>
      <c r="D4584" s="8">
        <v>0</v>
      </c>
      <c r="E4584" s="8">
        <v>355110010</v>
      </c>
      <c r="F4584" s="8">
        <v>0</v>
      </c>
      <c r="G4584" s="8">
        <v>0.11</v>
      </c>
      <c r="H4584" s="8">
        <v>0.12387000000000001</v>
      </c>
      <c r="I4584" s="8" t="s">
        <v>8565</v>
      </c>
    </row>
    <row r="4585" spans="1:9">
      <c r="A4585" s="8">
        <v>132010308</v>
      </c>
      <c r="B4585" s="8" t="s">
        <v>3892</v>
      </c>
      <c r="C4585" s="8" t="s">
        <v>4676</v>
      </c>
      <c r="D4585" s="8">
        <v>0</v>
      </c>
      <c r="E4585" s="8">
        <v>132010308</v>
      </c>
      <c r="F4585" s="8">
        <v>0</v>
      </c>
      <c r="G4585" s="8">
        <v>1.06</v>
      </c>
      <c r="H4585" s="8">
        <v>1.018</v>
      </c>
      <c r="I4585" s="8" t="s">
        <v>4727</v>
      </c>
    </row>
    <row r="4586" spans="1:9">
      <c r="A4586" s="8">
        <v>132010307</v>
      </c>
      <c r="B4586" s="8" t="s">
        <v>3891</v>
      </c>
      <c r="C4586" s="8" t="s">
        <v>4676</v>
      </c>
      <c r="D4586" s="8">
        <v>0</v>
      </c>
      <c r="E4586" s="8">
        <v>132010307</v>
      </c>
      <c r="F4586" s="8">
        <v>0</v>
      </c>
      <c r="G4586" s="8">
        <v>1.08</v>
      </c>
      <c r="H4586" s="8">
        <v>0.52360000000000007</v>
      </c>
      <c r="I4586" s="8" t="s">
        <v>4727</v>
      </c>
    </row>
    <row r="4587" spans="1:9">
      <c r="A4587" s="8">
        <v>126101027</v>
      </c>
      <c r="B4587" s="8" t="s">
        <v>5364</v>
      </c>
      <c r="C4587" s="8" t="s">
        <v>4676</v>
      </c>
      <c r="D4587" s="8">
        <v>0</v>
      </c>
      <c r="E4587" s="8">
        <v>126101027</v>
      </c>
      <c r="F4587" s="8">
        <v>0</v>
      </c>
      <c r="G4587" s="8">
        <v>1.48</v>
      </c>
      <c r="H4587" s="8">
        <v>1</v>
      </c>
      <c r="I4587" s="8" t="s">
        <v>2055</v>
      </c>
    </row>
    <row r="4588" spans="1:9">
      <c r="A4588" s="8">
        <v>126101026</v>
      </c>
      <c r="B4588" s="8" t="s">
        <v>2564</v>
      </c>
      <c r="C4588" s="8" t="s">
        <v>4676</v>
      </c>
      <c r="D4588" s="8">
        <v>0</v>
      </c>
      <c r="E4588" s="8">
        <v>126101026</v>
      </c>
      <c r="F4588" s="8">
        <v>0</v>
      </c>
      <c r="G4588" s="8">
        <v>5.44</v>
      </c>
      <c r="H4588" s="8">
        <v>7.2</v>
      </c>
      <c r="I4588" s="8">
        <v>0</v>
      </c>
    </row>
    <row r="4589" spans="1:9">
      <c r="A4589" s="8">
        <v>132010306</v>
      </c>
      <c r="B4589" s="8" t="s">
        <v>3890</v>
      </c>
      <c r="C4589" s="8" t="s">
        <v>4676</v>
      </c>
      <c r="D4589" s="8">
        <v>0</v>
      </c>
      <c r="E4589" s="8">
        <v>132010306</v>
      </c>
      <c r="F4589" s="8">
        <v>0</v>
      </c>
      <c r="G4589" s="8">
        <v>2.61</v>
      </c>
      <c r="H4589" s="8">
        <v>1.9</v>
      </c>
      <c r="I4589" s="8" t="s">
        <v>4727</v>
      </c>
    </row>
    <row r="4590" spans="1:9">
      <c r="A4590" s="8">
        <v>132010305</v>
      </c>
      <c r="B4590" s="8" t="s">
        <v>3889</v>
      </c>
      <c r="C4590" s="8" t="s">
        <v>4676</v>
      </c>
      <c r="D4590" s="8">
        <v>0</v>
      </c>
      <c r="E4590" s="8">
        <v>132010305</v>
      </c>
      <c r="F4590" s="8">
        <v>0</v>
      </c>
      <c r="G4590" s="8">
        <v>2.63</v>
      </c>
      <c r="H4590" s="8">
        <v>1.9</v>
      </c>
      <c r="I4590" s="8" t="s">
        <v>4727</v>
      </c>
    </row>
    <row r="4591" spans="1:9">
      <c r="A4591" s="8" t="s">
        <v>1355</v>
      </c>
      <c r="B4591" s="8" t="s">
        <v>1356</v>
      </c>
      <c r="C4591" s="8" t="s">
        <v>6076</v>
      </c>
      <c r="D4591" s="8">
        <v>0</v>
      </c>
      <c r="E4591" s="8" t="s">
        <v>1355</v>
      </c>
      <c r="F4591" s="8">
        <v>0</v>
      </c>
      <c r="G4591" s="8">
        <v>0</v>
      </c>
      <c r="H4591" s="8">
        <v>0.22</v>
      </c>
      <c r="I4591" s="8" t="s">
        <v>6972</v>
      </c>
    </row>
    <row r="4592" spans="1:9">
      <c r="A4592" s="8">
        <v>132010304</v>
      </c>
      <c r="B4592" s="8" t="s">
        <v>2789</v>
      </c>
      <c r="C4592" s="8" t="s">
        <v>4676</v>
      </c>
      <c r="D4592" s="8">
        <v>9000669908</v>
      </c>
      <c r="E4592" s="8">
        <v>132010304</v>
      </c>
      <c r="F4592" s="8">
        <v>0</v>
      </c>
      <c r="G4592" s="8">
        <v>0.64</v>
      </c>
      <c r="H4592" s="8">
        <v>0.38</v>
      </c>
      <c r="I4592" s="8" t="s">
        <v>4727</v>
      </c>
    </row>
    <row r="4593" spans="1:9">
      <c r="A4593" s="8">
        <v>132010303</v>
      </c>
      <c r="B4593" s="8" t="s">
        <v>2788</v>
      </c>
      <c r="C4593" s="8" t="s">
        <v>4676</v>
      </c>
      <c r="D4593" s="8">
        <v>9000670372</v>
      </c>
      <c r="E4593" s="8">
        <v>132010303</v>
      </c>
      <c r="F4593" s="8">
        <v>0</v>
      </c>
      <c r="G4593" s="8">
        <v>0.66</v>
      </c>
      <c r="H4593" s="8">
        <v>0.38850000000000001</v>
      </c>
      <c r="I4593" s="8" t="s">
        <v>4727</v>
      </c>
    </row>
    <row r="4594" spans="1:9">
      <c r="A4594" s="8">
        <v>132010302</v>
      </c>
      <c r="B4594" s="8" t="s">
        <v>2787</v>
      </c>
      <c r="C4594" s="8" t="s">
        <v>4676</v>
      </c>
      <c r="D4594" s="8">
        <v>9000670374</v>
      </c>
      <c r="E4594" s="8">
        <v>132010302</v>
      </c>
      <c r="F4594" s="8">
        <v>0</v>
      </c>
      <c r="G4594" s="8">
        <v>0.69</v>
      </c>
      <c r="H4594" s="8">
        <v>0.36</v>
      </c>
      <c r="I4594" s="8" t="s">
        <v>4727</v>
      </c>
    </row>
    <row r="4595" spans="1:9">
      <c r="A4595" s="8">
        <v>132010301</v>
      </c>
      <c r="B4595" s="8" t="s">
        <v>2786</v>
      </c>
      <c r="C4595" s="8" t="s">
        <v>4676</v>
      </c>
      <c r="D4595" s="8">
        <v>9000669907</v>
      </c>
      <c r="E4595" s="8">
        <v>132010301</v>
      </c>
      <c r="F4595" s="8">
        <v>0</v>
      </c>
      <c r="G4595" s="8">
        <v>0.69</v>
      </c>
      <c r="H4595" s="8">
        <v>0.3634</v>
      </c>
      <c r="I4595" s="8" t="s">
        <v>4727</v>
      </c>
    </row>
    <row r="4596" spans="1:9">
      <c r="A4596" s="8">
        <v>13218</v>
      </c>
      <c r="B4596" s="8" t="s">
        <v>6092</v>
      </c>
      <c r="C4596" s="8" t="s">
        <v>4676</v>
      </c>
      <c r="D4596" s="8">
        <v>5090468826</v>
      </c>
      <c r="E4596" s="8">
        <v>13218</v>
      </c>
      <c r="F4596" s="8">
        <v>0</v>
      </c>
      <c r="G4596" s="8">
        <v>0</v>
      </c>
      <c r="H4596" s="8">
        <v>6.615E-2</v>
      </c>
      <c r="I4596" s="8" t="s">
        <v>4727</v>
      </c>
    </row>
    <row r="4597" spans="1:9">
      <c r="A4597" s="8">
        <v>120300015</v>
      </c>
      <c r="B4597" s="8" t="s">
        <v>4330</v>
      </c>
      <c r="C4597" s="8" t="s">
        <v>4676</v>
      </c>
      <c r="D4597" s="8">
        <v>42914</v>
      </c>
      <c r="E4597" s="8">
        <v>120300015</v>
      </c>
      <c r="F4597" s="8">
        <v>0</v>
      </c>
      <c r="G4597" s="8">
        <v>1.17</v>
      </c>
      <c r="H4597" s="8">
        <v>1.28468</v>
      </c>
      <c r="I4597" s="8" t="s">
        <v>2419</v>
      </c>
    </row>
    <row r="4598" spans="1:9">
      <c r="A4598" s="8">
        <v>114416</v>
      </c>
      <c r="B4598" s="8" t="s">
        <v>4233</v>
      </c>
      <c r="C4598" s="8" t="s">
        <v>4676</v>
      </c>
      <c r="D4598" s="8">
        <v>0</v>
      </c>
      <c r="E4598" s="8">
        <v>114416</v>
      </c>
      <c r="F4598" s="8">
        <v>0</v>
      </c>
      <c r="G4598" s="8">
        <v>0.12</v>
      </c>
      <c r="H4598" s="8">
        <v>9.7200000000000009E-2</v>
      </c>
      <c r="I4598" s="8" t="s">
        <v>2191</v>
      </c>
    </row>
    <row r="4599" spans="1:9">
      <c r="A4599" s="8">
        <v>112612</v>
      </c>
      <c r="B4599" s="8" t="s">
        <v>2234</v>
      </c>
      <c r="C4599" s="8" t="s">
        <v>4676</v>
      </c>
      <c r="D4599" s="8">
        <v>0</v>
      </c>
      <c r="E4599" s="8">
        <v>112612</v>
      </c>
      <c r="F4599" s="8">
        <v>0</v>
      </c>
      <c r="G4599" s="8">
        <v>0.03</v>
      </c>
      <c r="H4599" s="8">
        <v>0.02</v>
      </c>
      <c r="I4599" s="8" t="s">
        <v>4740</v>
      </c>
    </row>
    <row r="4600" spans="1:9" ht="28.5">
      <c r="A4600" s="8">
        <v>126010022</v>
      </c>
      <c r="B4600" s="35" t="s">
        <v>2520</v>
      </c>
      <c r="C4600" s="8" t="s">
        <v>4676</v>
      </c>
      <c r="D4600" s="8">
        <v>0</v>
      </c>
      <c r="E4600" s="8">
        <v>126010022</v>
      </c>
      <c r="F4600" s="8">
        <v>0</v>
      </c>
      <c r="G4600" s="8">
        <v>0.14000000000000001</v>
      </c>
      <c r="H4600" s="8">
        <v>8.7520000000000001E-2</v>
      </c>
      <c r="I4600" s="8" t="s">
        <v>2055</v>
      </c>
    </row>
    <row r="4601" spans="1:9">
      <c r="A4601" s="8">
        <v>126010023</v>
      </c>
      <c r="B4601" s="8" t="s">
        <v>2521</v>
      </c>
      <c r="C4601" s="8" t="s">
        <v>4676</v>
      </c>
      <c r="D4601" s="8">
        <v>0</v>
      </c>
      <c r="E4601" s="8">
        <v>126010023</v>
      </c>
      <c r="F4601" s="8">
        <v>0</v>
      </c>
      <c r="G4601" s="8">
        <v>0.09</v>
      </c>
      <c r="H4601" s="8">
        <v>7.5639999999999999E-2</v>
      </c>
      <c r="I4601" s="8" t="s">
        <v>2055</v>
      </c>
    </row>
    <row r="4602" spans="1:9">
      <c r="A4602" s="8" t="s">
        <v>12860</v>
      </c>
      <c r="B4602" s="35" t="s">
        <v>12861</v>
      </c>
      <c r="C4602" s="8" t="s">
        <v>4676</v>
      </c>
      <c r="D4602" s="8">
        <v>0</v>
      </c>
      <c r="E4602" s="8" t="s">
        <v>12860</v>
      </c>
      <c r="F4602" s="8">
        <v>0</v>
      </c>
      <c r="G4602" s="8">
        <v>0.1</v>
      </c>
      <c r="H4602" s="8">
        <v>5.0000000000000001E-3</v>
      </c>
      <c r="I4602" s="8">
        <v>0</v>
      </c>
    </row>
    <row r="4603" spans="1:9">
      <c r="A4603" s="8" t="s">
        <v>791</v>
      </c>
      <c r="B4603" s="35" t="s">
        <v>792</v>
      </c>
      <c r="C4603" s="8" t="s">
        <v>6076</v>
      </c>
      <c r="D4603" s="8">
        <v>0</v>
      </c>
      <c r="E4603" s="8" t="s">
        <v>791</v>
      </c>
      <c r="F4603" s="8">
        <v>0</v>
      </c>
      <c r="G4603" s="8">
        <v>0</v>
      </c>
      <c r="H4603" s="8">
        <v>0.22</v>
      </c>
      <c r="I4603" s="8" t="s">
        <v>6972</v>
      </c>
    </row>
    <row r="4604" spans="1:9">
      <c r="A4604" s="8" t="s">
        <v>789</v>
      </c>
      <c r="B4604" s="35" t="s">
        <v>790</v>
      </c>
      <c r="C4604" s="8" t="s">
        <v>6076</v>
      </c>
      <c r="D4604" s="8">
        <v>0</v>
      </c>
      <c r="E4604" s="8" t="s">
        <v>789</v>
      </c>
      <c r="F4604" s="8">
        <v>0</v>
      </c>
      <c r="G4604" s="8">
        <v>0</v>
      </c>
      <c r="H4604" s="8">
        <v>0.22</v>
      </c>
      <c r="I4604" s="8" t="s">
        <v>6972</v>
      </c>
    </row>
    <row r="4605" spans="1:9">
      <c r="A4605" s="8">
        <v>114415</v>
      </c>
      <c r="B4605" s="35" t="s">
        <v>3544</v>
      </c>
      <c r="C4605" s="8" t="s">
        <v>4676</v>
      </c>
      <c r="D4605" s="8">
        <v>0</v>
      </c>
      <c r="E4605" s="8">
        <v>114415</v>
      </c>
      <c r="F4605" s="8">
        <v>0</v>
      </c>
      <c r="G4605" s="8">
        <v>0.54</v>
      </c>
      <c r="H4605" s="8">
        <v>0.2737</v>
      </c>
      <c r="I4605" s="8" t="s">
        <v>2191</v>
      </c>
    </row>
    <row r="4606" spans="1:9">
      <c r="A4606" s="8">
        <v>13213</v>
      </c>
      <c r="B4606" s="8" t="s">
        <v>2135</v>
      </c>
      <c r="C4606" s="8" t="s">
        <v>4676</v>
      </c>
      <c r="D4606" s="8">
        <v>5090467799</v>
      </c>
      <c r="E4606" s="8">
        <v>13213</v>
      </c>
      <c r="F4606" s="8">
        <v>0</v>
      </c>
      <c r="G4606" s="8">
        <v>0.21</v>
      </c>
      <c r="H4606" s="8">
        <v>0.21031</v>
      </c>
      <c r="I4606" s="8" t="s">
        <v>6091</v>
      </c>
    </row>
    <row r="4607" spans="1:9">
      <c r="A4607" s="8">
        <v>114414</v>
      </c>
      <c r="B4607" s="35" t="s">
        <v>3543</v>
      </c>
      <c r="C4607" s="8" t="s">
        <v>4676</v>
      </c>
      <c r="D4607" s="8">
        <v>0</v>
      </c>
      <c r="E4607" s="8">
        <v>114414</v>
      </c>
      <c r="F4607" s="8">
        <v>0</v>
      </c>
      <c r="G4607" s="8">
        <v>0.54</v>
      </c>
      <c r="H4607" s="8">
        <v>0.2737</v>
      </c>
      <c r="I4607" s="8" t="s">
        <v>2191</v>
      </c>
    </row>
    <row r="4608" spans="1:9">
      <c r="A4608" s="8">
        <v>144081</v>
      </c>
      <c r="B4608" s="35" t="s">
        <v>2386</v>
      </c>
      <c r="C4608" s="8" t="s">
        <v>4676</v>
      </c>
      <c r="D4608" s="8">
        <v>0</v>
      </c>
      <c r="E4608" s="8">
        <v>144081</v>
      </c>
      <c r="F4608" s="8">
        <v>0</v>
      </c>
      <c r="G4608" s="8">
        <v>0.19</v>
      </c>
      <c r="H4608" s="8">
        <v>0.8</v>
      </c>
      <c r="I4608" s="8" t="s">
        <v>2191</v>
      </c>
    </row>
    <row r="4609" spans="1:9" ht="28.5">
      <c r="A4609" s="8">
        <v>144072</v>
      </c>
      <c r="B4609" s="35" t="s">
        <v>3548</v>
      </c>
      <c r="C4609" s="8" t="s">
        <v>4676</v>
      </c>
      <c r="D4609" s="8">
        <v>0</v>
      </c>
      <c r="E4609" s="8">
        <v>144072</v>
      </c>
      <c r="F4609" s="8">
        <v>0</v>
      </c>
      <c r="G4609" s="8">
        <v>0.54</v>
      </c>
      <c r="H4609" s="8">
        <v>1.7429000000000001</v>
      </c>
      <c r="I4609" s="8" t="s">
        <v>2191</v>
      </c>
    </row>
    <row r="4610" spans="1:9">
      <c r="A4610" s="8">
        <v>144071</v>
      </c>
      <c r="B4610" s="35" t="s">
        <v>2384</v>
      </c>
      <c r="C4610" s="8" t="s">
        <v>4676</v>
      </c>
      <c r="D4610" s="38">
        <v>0</v>
      </c>
      <c r="E4610" s="8">
        <v>144071</v>
      </c>
      <c r="F4610" s="8">
        <v>0</v>
      </c>
      <c r="G4610" s="8">
        <v>0.28999999999999998</v>
      </c>
      <c r="H4610" s="8">
        <v>0.80289999999999995</v>
      </c>
      <c r="I4610" s="8" t="s">
        <v>2191</v>
      </c>
    </row>
    <row r="4611" spans="1:9" ht="28.5">
      <c r="A4611" s="8">
        <v>126110016</v>
      </c>
      <c r="B4611" s="35" t="s">
        <v>2587</v>
      </c>
      <c r="C4611" s="8" t="s">
        <v>4676</v>
      </c>
      <c r="D4611" s="8">
        <v>0</v>
      </c>
      <c r="E4611" s="8">
        <v>126110016</v>
      </c>
      <c r="F4611" s="8">
        <v>0</v>
      </c>
      <c r="G4611" s="8">
        <v>0.08</v>
      </c>
      <c r="H4611" s="8">
        <v>5.0110000000000002E-2</v>
      </c>
      <c r="I4611" s="8" t="s">
        <v>5130</v>
      </c>
    </row>
    <row r="4612" spans="1:9">
      <c r="A4612" s="8">
        <v>144073</v>
      </c>
      <c r="B4612" s="35" t="s">
        <v>2385</v>
      </c>
      <c r="C4612" s="8" t="s">
        <v>4676</v>
      </c>
      <c r="D4612" s="8">
        <v>0</v>
      </c>
      <c r="E4612" s="8">
        <v>144073</v>
      </c>
      <c r="F4612" s="8">
        <v>0</v>
      </c>
      <c r="G4612" s="8">
        <v>7.0000000000000007E-2</v>
      </c>
      <c r="H4612" s="8">
        <v>0.20219999999999999</v>
      </c>
      <c r="I4612" s="8" t="s">
        <v>2191</v>
      </c>
    </row>
    <row r="4613" spans="1:9" ht="28.5">
      <c r="A4613" s="8">
        <v>126110018</v>
      </c>
      <c r="B4613" s="35" t="s">
        <v>2589</v>
      </c>
      <c r="C4613" s="8" t="s">
        <v>4676</v>
      </c>
      <c r="D4613" s="8">
        <v>0</v>
      </c>
      <c r="E4613" s="8">
        <v>126110018</v>
      </c>
      <c r="F4613" s="8">
        <v>0</v>
      </c>
      <c r="G4613" s="8">
        <v>7.0000000000000007E-2</v>
      </c>
      <c r="H4613" s="8">
        <v>2.5000000000000001E-2</v>
      </c>
      <c r="I4613" s="8" t="s">
        <v>5130</v>
      </c>
    </row>
    <row r="4614" spans="1:9">
      <c r="A4614" s="8">
        <v>112611</v>
      </c>
      <c r="B4614" s="35" t="s">
        <v>4957</v>
      </c>
      <c r="C4614" s="8" t="s">
        <v>4676</v>
      </c>
      <c r="D4614" s="8">
        <v>669283</v>
      </c>
      <c r="E4614" s="8">
        <v>112611</v>
      </c>
      <c r="F4614" s="8">
        <v>0</v>
      </c>
      <c r="G4614" s="8">
        <v>0</v>
      </c>
      <c r="H4614" s="8">
        <v>0.05</v>
      </c>
      <c r="I4614" s="8" t="s">
        <v>4740</v>
      </c>
    </row>
    <row r="4615" spans="1:9" ht="28.5">
      <c r="A4615" s="8">
        <v>126110017</v>
      </c>
      <c r="B4615" s="35" t="s">
        <v>2588</v>
      </c>
      <c r="C4615" s="8" t="s">
        <v>4676</v>
      </c>
      <c r="D4615" s="8">
        <v>0</v>
      </c>
      <c r="E4615" s="8">
        <v>126110017</v>
      </c>
      <c r="F4615" s="8">
        <v>0</v>
      </c>
      <c r="G4615" s="8">
        <v>0.01</v>
      </c>
      <c r="H4615" s="8">
        <v>3.9899999999999998E-2</v>
      </c>
      <c r="I4615" s="8" t="s">
        <v>5130</v>
      </c>
    </row>
    <row r="4616" spans="1:9">
      <c r="A4616" s="8">
        <v>114413</v>
      </c>
      <c r="B4616" s="35" t="s">
        <v>3542</v>
      </c>
      <c r="C4616" s="8" t="s">
        <v>4676</v>
      </c>
      <c r="D4616" s="8">
        <v>0</v>
      </c>
      <c r="E4616" s="8">
        <v>114413</v>
      </c>
      <c r="F4616" s="8">
        <v>0</v>
      </c>
      <c r="G4616" s="8">
        <v>0.46</v>
      </c>
      <c r="H4616" s="8">
        <v>0.43889999999999996</v>
      </c>
      <c r="I4616" s="8" t="s">
        <v>2191</v>
      </c>
    </row>
    <row r="4617" spans="1:9">
      <c r="A4617" s="8">
        <v>127100022</v>
      </c>
      <c r="B4617" s="8" t="s">
        <v>3665</v>
      </c>
      <c r="C4617" s="8" t="s">
        <v>4676</v>
      </c>
      <c r="D4617" s="8">
        <v>269430</v>
      </c>
      <c r="E4617" s="8">
        <v>127100022</v>
      </c>
      <c r="F4617" s="8">
        <v>0</v>
      </c>
      <c r="G4617" s="8">
        <v>0.18</v>
      </c>
      <c r="H4617" s="8">
        <v>0.47617999999999999</v>
      </c>
      <c r="I4617" s="8" t="s">
        <v>5130</v>
      </c>
    </row>
    <row r="4618" spans="1:9">
      <c r="A4618" s="8">
        <v>256110008</v>
      </c>
      <c r="B4618" s="8" t="s">
        <v>3231</v>
      </c>
      <c r="C4618" s="8" t="s">
        <v>4676</v>
      </c>
      <c r="D4618" s="8">
        <v>0</v>
      </c>
      <c r="E4618" s="8">
        <v>256110008</v>
      </c>
      <c r="F4618" s="8">
        <v>0</v>
      </c>
      <c r="G4618" s="8">
        <v>0.05</v>
      </c>
      <c r="H4618" s="8">
        <v>2.6429999999999999E-2</v>
      </c>
      <c r="I4618" s="8" t="s">
        <v>2115</v>
      </c>
    </row>
    <row r="4619" spans="1:9">
      <c r="A4619" s="8" t="s">
        <v>12817</v>
      </c>
      <c r="B4619" s="35" t="s">
        <v>12818</v>
      </c>
      <c r="C4619" s="8" t="s">
        <v>4676</v>
      </c>
      <c r="D4619" s="38">
        <v>0</v>
      </c>
      <c r="E4619" s="8" t="s">
        <v>12817</v>
      </c>
      <c r="F4619" s="8">
        <v>0</v>
      </c>
      <c r="G4619" s="8">
        <v>0.11</v>
      </c>
      <c r="H4619" s="8">
        <v>0.27635999999999999</v>
      </c>
      <c r="I4619" s="8">
        <v>0</v>
      </c>
    </row>
    <row r="4620" spans="1:9">
      <c r="A4620" s="8" t="s">
        <v>13195</v>
      </c>
      <c r="B4620" s="35" t="s">
        <v>13196</v>
      </c>
      <c r="C4620" s="8" t="s">
        <v>4676</v>
      </c>
      <c r="D4620" s="38">
        <v>0</v>
      </c>
      <c r="E4620" s="8" t="s">
        <v>13195</v>
      </c>
      <c r="F4620" s="8">
        <v>0</v>
      </c>
      <c r="G4620" s="8">
        <v>0.17</v>
      </c>
      <c r="H4620" s="8">
        <v>5.0000000000000001E-3</v>
      </c>
      <c r="I4620" s="8">
        <v>0</v>
      </c>
    </row>
    <row r="4621" spans="1:9">
      <c r="A4621" s="8">
        <v>114412</v>
      </c>
      <c r="B4621" s="35" t="s">
        <v>2331</v>
      </c>
      <c r="C4621" s="8" t="s">
        <v>4676</v>
      </c>
      <c r="D4621" s="8">
        <v>0</v>
      </c>
      <c r="E4621" s="8">
        <v>114412</v>
      </c>
      <c r="F4621" s="8">
        <v>0</v>
      </c>
      <c r="G4621" s="8">
        <v>0.09</v>
      </c>
      <c r="H4621" s="8">
        <v>7.0000000000000007E-2</v>
      </c>
      <c r="I4621" s="8" t="s">
        <v>2191</v>
      </c>
    </row>
    <row r="4622" spans="1:9">
      <c r="A4622" s="8">
        <v>113300</v>
      </c>
      <c r="B4622" s="35" t="s">
        <v>2316</v>
      </c>
      <c r="C4622" s="8" t="s">
        <v>4676</v>
      </c>
      <c r="D4622" s="8">
        <v>5090483105</v>
      </c>
      <c r="E4622" s="8">
        <v>113300</v>
      </c>
      <c r="F4622" s="8">
        <v>0</v>
      </c>
      <c r="G4622" s="8">
        <v>0.24</v>
      </c>
      <c r="H4622" s="8">
        <v>0.21246000000000001</v>
      </c>
      <c r="I4622" s="8" t="s">
        <v>4735</v>
      </c>
    </row>
    <row r="4623" spans="1:9" ht="28.5">
      <c r="A4623" s="8">
        <v>126110019</v>
      </c>
      <c r="B4623" s="35" t="s">
        <v>5370</v>
      </c>
      <c r="C4623" s="8" t="s">
        <v>4676</v>
      </c>
      <c r="D4623" s="8">
        <v>0</v>
      </c>
      <c r="E4623" s="8">
        <v>126110019</v>
      </c>
      <c r="F4623" s="8">
        <v>0</v>
      </c>
      <c r="G4623" s="8">
        <v>0.01</v>
      </c>
      <c r="H4623" s="8">
        <v>6.4180000000000001E-2</v>
      </c>
      <c r="I4623" s="8" t="s">
        <v>5130</v>
      </c>
    </row>
    <row r="4624" spans="1:9">
      <c r="A4624" s="8">
        <v>132010300</v>
      </c>
      <c r="B4624" s="35" t="s">
        <v>5962</v>
      </c>
      <c r="C4624" s="8" t="s">
        <v>4676</v>
      </c>
      <c r="D4624" s="8">
        <v>9000654312</v>
      </c>
      <c r="E4624" s="8">
        <v>132010300</v>
      </c>
      <c r="F4624" s="8">
        <v>0</v>
      </c>
      <c r="G4624" s="8">
        <v>0</v>
      </c>
      <c r="H4624" s="8">
        <v>0.74950000000000006</v>
      </c>
      <c r="I4624" s="8" t="s">
        <v>4732</v>
      </c>
    </row>
    <row r="4625" spans="1:9">
      <c r="A4625" s="8">
        <v>112610</v>
      </c>
      <c r="B4625" s="35" t="s">
        <v>2233</v>
      </c>
      <c r="C4625" s="8" t="s">
        <v>4676</v>
      </c>
      <c r="D4625" s="8">
        <v>0</v>
      </c>
      <c r="E4625" s="8">
        <v>112610</v>
      </c>
      <c r="F4625" s="8">
        <v>0</v>
      </c>
      <c r="G4625" s="8">
        <v>0.03</v>
      </c>
      <c r="H4625" s="8">
        <v>0.05</v>
      </c>
      <c r="I4625" s="8" t="s">
        <v>4740</v>
      </c>
    </row>
    <row r="4626" spans="1:9">
      <c r="A4626" s="8">
        <v>132010299</v>
      </c>
      <c r="B4626" s="35" t="s">
        <v>5961</v>
      </c>
      <c r="C4626" s="8" t="s">
        <v>4676</v>
      </c>
      <c r="D4626" s="8">
        <v>9000654311</v>
      </c>
      <c r="E4626" s="8">
        <v>132010299</v>
      </c>
      <c r="F4626" s="8">
        <v>0</v>
      </c>
      <c r="G4626" s="8">
        <v>0</v>
      </c>
      <c r="H4626" s="8">
        <v>1.27586</v>
      </c>
      <c r="I4626" s="8" t="s">
        <v>4732</v>
      </c>
    </row>
    <row r="4627" spans="1:9">
      <c r="A4627" s="8">
        <v>132010298</v>
      </c>
      <c r="B4627" s="35" t="s">
        <v>5960</v>
      </c>
      <c r="C4627" s="8" t="s">
        <v>4676</v>
      </c>
      <c r="D4627" s="8">
        <v>9000654309</v>
      </c>
      <c r="E4627" s="8">
        <v>132010298</v>
      </c>
      <c r="F4627" s="8">
        <v>0</v>
      </c>
      <c r="G4627" s="8">
        <v>0</v>
      </c>
      <c r="H4627" s="8">
        <v>1.0208999999999999</v>
      </c>
      <c r="I4627" s="8" t="s">
        <v>4732</v>
      </c>
    </row>
    <row r="4628" spans="1:9">
      <c r="A4628" s="8">
        <v>126101033</v>
      </c>
      <c r="B4628" s="35" t="s">
        <v>5369</v>
      </c>
      <c r="C4628" s="8" t="s">
        <v>4676</v>
      </c>
      <c r="D4628" s="8">
        <v>0</v>
      </c>
      <c r="E4628" s="8">
        <v>126101033</v>
      </c>
      <c r="F4628" s="8">
        <v>0</v>
      </c>
      <c r="G4628" s="8">
        <v>4.6100000000000003</v>
      </c>
      <c r="H4628" s="8">
        <v>4.2329999999999997</v>
      </c>
      <c r="I4628" s="8">
        <v>0</v>
      </c>
    </row>
    <row r="4629" spans="1:9">
      <c r="A4629" s="8">
        <v>126010032</v>
      </c>
      <c r="B4629" s="35" t="s">
        <v>5353</v>
      </c>
      <c r="C4629" s="8" t="s">
        <v>4676</v>
      </c>
      <c r="D4629" s="8">
        <v>0</v>
      </c>
      <c r="E4629" s="8">
        <v>126010032</v>
      </c>
      <c r="F4629" s="8">
        <v>0</v>
      </c>
      <c r="G4629" s="8">
        <v>0</v>
      </c>
      <c r="H4629" s="8">
        <v>2.75</v>
      </c>
      <c r="I4629" s="8">
        <v>0</v>
      </c>
    </row>
    <row r="4630" spans="1:9">
      <c r="A4630" s="8">
        <v>132010297</v>
      </c>
      <c r="B4630" s="8" t="s">
        <v>5959</v>
      </c>
      <c r="C4630" s="8" t="s">
        <v>4676</v>
      </c>
      <c r="D4630" s="8">
        <v>9000654196</v>
      </c>
      <c r="E4630" s="8">
        <v>132010297</v>
      </c>
      <c r="F4630" s="8">
        <v>0</v>
      </c>
      <c r="G4630" s="8">
        <v>0.59</v>
      </c>
      <c r="H4630" s="8">
        <v>1.0203800000000001</v>
      </c>
      <c r="I4630" s="8" t="s">
        <v>4732</v>
      </c>
    </row>
    <row r="4631" spans="1:9">
      <c r="A4631" s="8">
        <v>114411</v>
      </c>
      <c r="B4631" s="8" t="s">
        <v>2330</v>
      </c>
      <c r="C4631" s="8" t="s">
        <v>4676</v>
      </c>
      <c r="D4631" s="8">
        <v>0</v>
      </c>
      <c r="E4631" s="8">
        <v>114411</v>
      </c>
      <c r="F4631" s="8">
        <v>0</v>
      </c>
      <c r="G4631" s="8">
        <v>0.08</v>
      </c>
      <c r="H4631" s="8">
        <v>0.08</v>
      </c>
      <c r="I4631" s="8" t="s">
        <v>2191</v>
      </c>
    </row>
    <row r="4632" spans="1:9">
      <c r="A4632" s="8">
        <v>132010295</v>
      </c>
      <c r="B4632" s="8" t="s">
        <v>2785</v>
      </c>
      <c r="C4632" s="8" t="s">
        <v>4676</v>
      </c>
      <c r="D4632" s="8">
        <v>5090483652</v>
      </c>
      <c r="E4632" s="8">
        <v>132010295</v>
      </c>
      <c r="F4632" s="8">
        <v>0</v>
      </c>
      <c r="G4632" s="8">
        <v>0.48</v>
      </c>
      <c r="H4632" s="8">
        <v>0.30537000000000003</v>
      </c>
      <c r="I4632" s="8" t="s">
        <v>4732</v>
      </c>
    </row>
    <row r="4633" spans="1:9">
      <c r="A4633" s="8">
        <v>132010294</v>
      </c>
      <c r="B4633" s="35" t="s">
        <v>2784</v>
      </c>
      <c r="C4633" s="8" t="s">
        <v>4676</v>
      </c>
      <c r="D4633" s="8">
        <v>5090483655</v>
      </c>
      <c r="E4633" s="8">
        <v>132010294</v>
      </c>
      <c r="F4633" s="8">
        <v>0</v>
      </c>
      <c r="G4633" s="8">
        <v>0.27</v>
      </c>
      <c r="H4633" s="8">
        <v>0.26283999999999996</v>
      </c>
      <c r="I4633" s="8" t="s">
        <v>4732</v>
      </c>
    </row>
    <row r="4634" spans="1:9">
      <c r="A4634" s="8">
        <v>114410</v>
      </c>
      <c r="B4634" s="35" t="s">
        <v>2329</v>
      </c>
      <c r="C4634" s="8" t="s">
        <v>4676</v>
      </c>
      <c r="D4634" s="8">
        <v>0</v>
      </c>
      <c r="E4634" s="8">
        <v>114410</v>
      </c>
      <c r="F4634" s="8">
        <v>0</v>
      </c>
      <c r="G4634" s="8">
        <v>0.08</v>
      </c>
      <c r="H4634" s="8">
        <v>0.08</v>
      </c>
      <c r="I4634" s="8" t="s">
        <v>2191</v>
      </c>
    </row>
    <row r="4635" spans="1:9">
      <c r="A4635" s="8">
        <v>132010293</v>
      </c>
      <c r="B4635" s="35" t="s">
        <v>3888</v>
      </c>
      <c r="C4635" s="8" t="s">
        <v>4676</v>
      </c>
      <c r="D4635" s="8">
        <v>5090483653</v>
      </c>
      <c r="E4635" s="8">
        <v>132010293</v>
      </c>
      <c r="F4635" s="8">
        <v>0</v>
      </c>
      <c r="G4635" s="8">
        <v>0.25</v>
      </c>
      <c r="H4635" s="8">
        <v>0.56280999999999992</v>
      </c>
      <c r="I4635" s="8" t="s">
        <v>5707</v>
      </c>
    </row>
    <row r="4636" spans="1:9">
      <c r="A4636" s="8" t="s">
        <v>13230</v>
      </c>
      <c r="B4636" s="35" t="s">
        <v>13231</v>
      </c>
      <c r="C4636" s="8" t="s">
        <v>4676</v>
      </c>
      <c r="D4636" s="8">
        <v>0</v>
      </c>
      <c r="E4636" s="8" t="s">
        <v>13230</v>
      </c>
      <c r="F4636" s="8">
        <v>0</v>
      </c>
      <c r="G4636" s="8">
        <v>0.49</v>
      </c>
      <c r="H4636" s="8">
        <v>0.16293000000000002</v>
      </c>
      <c r="I4636" s="8">
        <v>0</v>
      </c>
    </row>
    <row r="4637" spans="1:9">
      <c r="A4637" s="8">
        <v>132010290</v>
      </c>
      <c r="B4637" s="8" t="s">
        <v>2783</v>
      </c>
      <c r="C4637" s="8" t="s">
        <v>4676</v>
      </c>
      <c r="D4637" s="8">
        <v>0</v>
      </c>
      <c r="E4637" s="8">
        <v>132010290</v>
      </c>
      <c r="F4637" s="8">
        <v>0</v>
      </c>
      <c r="G4637" s="8">
        <v>0.67</v>
      </c>
      <c r="H4637" s="8">
        <v>0.56499999999999995</v>
      </c>
      <c r="I4637" s="8" t="s">
        <v>4735</v>
      </c>
    </row>
    <row r="4638" spans="1:9">
      <c r="A4638" s="8">
        <v>114409</v>
      </c>
      <c r="B4638" s="8" t="s">
        <v>2328</v>
      </c>
      <c r="C4638" s="8" t="s">
        <v>4676</v>
      </c>
      <c r="D4638" s="8">
        <v>0</v>
      </c>
      <c r="E4638" s="8">
        <v>114409</v>
      </c>
      <c r="F4638" s="8">
        <v>0</v>
      </c>
      <c r="G4638" s="8">
        <v>7.0000000000000007E-2</v>
      </c>
      <c r="H4638" s="8">
        <v>0.08</v>
      </c>
      <c r="I4638" s="8" t="s">
        <v>2191</v>
      </c>
    </row>
    <row r="4639" spans="1:9">
      <c r="A4639" s="8">
        <v>132010289</v>
      </c>
      <c r="B4639" s="8" t="s">
        <v>2782</v>
      </c>
      <c r="C4639" s="8" t="s">
        <v>4676</v>
      </c>
      <c r="D4639" s="8">
        <v>5090475834</v>
      </c>
      <c r="E4639" s="8">
        <v>132010289</v>
      </c>
      <c r="F4639" s="8">
        <v>0</v>
      </c>
      <c r="G4639" s="8">
        <v>0.05</v>
      </c>
      <c r="H4639" s="8">
        <v>4.1100000000000005E-2</v>
      </c>
      <c r="I4639" s="8" t="s">
        <v>4732</v>
      </c>
    </row>
    <row r="4640" spans="1:9">
      <c r="A4640" s="8">
        <v>112609</v>
      </c>
      <c r="B4640" s="8" t="s">
        <v>2232</v>
      </c>
      <c r="C4640" s="8" t="s">
        <v>4676</v>
      </c>
      <c r="D4640" s="8">
        <v>0</v>
      </c>
      <c r="E4640" s="8">
        <v>112609</v>
      </c>
      <c r="F4640" s="8">
        <v>0</v>
      </c>
      <c r="G4640" s="8">
        <v>0.03</v>
      </c>
      <c r="H4640" s="8">
        <v>0.05</v>
      </c>
      <c r="I4640" s="8" t="s">
        <v>4740</v>
      </c>
    </row>
    <row r="4641" spans="1:13">
      <c r="A4641" s="8">
        <v>132110015</v>
      </c>
      <c r="B4641" s="8" t="s">
        <v>2927</v>
      </c>
      <c r="C4641" s="8" t="s">
        <v>4676</v>
      </c>
      <c r="D4641" s="8">
        <v>0</v>
      </c>
      <c r="E4641" s="8">
        <v>132110015</v>
      </c>
      <c r="F4641" s="8">
        <v>0</v>
      </c>
      <c r="G4641" s="8">
        <v>0.95</v>
      </c>
      <c r="H4641" s="8">
        <v>5.0000000000000001E-3</v>
      </c>
      <c r="I4641" s="8" t="s">
        <v>6039</v>
      </c>
    </row>
    <row r="4642" spans="1:13">
      <c r="A4642" s="8">
        <v>132010288</v>
      </c>
      <c r="B4642" s="8" t="s">
        <v>5955</v>
      </c>
      <c r="C4642" s="8" t="s">
        <v>4676</v>
      </c>
      <c r="D4642" s="8">
        <v>0</v>
      </c>
      <c r="E4642" s="8">
        <v>132010288</v>
      </c>
      <c r="F4642" s="8">
        <v>0</v>
      </c>
      <c r="G4642" s="8">
        <v>1.45</v>
      </c>
      <c r="H4642" s="8">
        <v>3.9178000000000002</v>
      </c>
      <c r="I4642" s="8" t="s">
        <v>4732</v>
      </c>
    </row>
    <row r="4643" spans="1:13">
      <c r="A4643" s="8">
        <v>132010287</v>
      </c>
      <c r="B4643" s="8" t="s">
        <v>3887</v>
      </c>
      <c r="C4643" s="8" t="s">
        <v>4676</v>
      </c>
      <c r="D4643" s="8">
        <v>5090481718</v>
      </c>
      <c r="E4643" s="8">
        <v>132010287</v>
      </c>
      <c r="F4643" s="8">
        <v>0</v>
      </c>
      <c r="G4643" s="8">
        <v>0.25</v>
      </c>
      <c r="H4643" s="8">
        <v>0.3</v>
      </c>
      <c r="I4643" s="8" t="s">
        <v>5707</v>
      </c>
    </row>
    <row r="4644" spans="1:13">
      <c r="A4644" s="8">
        <v>114408</v>
      </c>
      <c r="B4644" s="8" t="s">
        <v>2327</v>
      </c>
      <c r="C4644" s="8" t="s">
        <v>4676</v>
      </c>
      <c r="D4644" s="8">
        <v>0</v>
      </c>
      <c r="E4644" s="8">
        <v>114408</v>
      </c>
      <c r="F4644" s="8">
        <v>0</v>
      </c>
      <c r="G4644" s="8">
        <v>0.08</v>
      </c>
      <c r="H4644" s="8">
        <v>0.08</v>
      </c>
      <c r="I4644" s="8" t="s">
        <v>2191</v>
      </c>
    </row>
    <row r="4645" spans="1:13">
      <c r="A4645" s="8">
        <v>132010286</v>
      </c>
      <c r="B4645" s="8" t="s">
        <v>3886</v>
      </c>
      <c r="C4645" s="8" t="s">
        <v>4676</v>
      </c>
      <c r="D4645" s="8">
        <v>5090481719</v>
      </c>
      <c r="E4645" s="8">
        <v>132010286</v>
      </c>
      <c r="F4645" s="8">
        <v>0</v>
      </c>
      <c r="G4645" s="8">
        <v>0.26</v>
      </c>
      <c r="H4645" s="8">
        <v>0.4</v>
      </c>
      <c r="I4645" s="8" t="s">
        <v>5707</v>
      </c>
    </row>
    <row r="4646" spans="1:13">
      <c r="A4646" s="8">
        <v>132010285</v>
      </c>
      <c r="B4646" s="8" t="s">
        <v>5954</v>
      </c>
      <c r="C4646" s="8" t="s">
        <v>4676</v>
      </c>
      <c r="D4646" s="8">
        <v>0</v>
      </c>
      <c r="E4646" s="8">
        <v>132010285</v>
      </c>
      <c r="F4646" s="8">
        <v>0</v>
      </c>
      <c r="G4646" s="8">
        <v>1.6</v>
      </c>
      <c r="H4646" s="8">
        <v>4.4264999999999999</v>
      </c>
      <c r="I4646" s="8" t="s">
        <v>4732</v>
      </c>
      <c r="M4646" t="s">
        <v>9</v>
      </c>
    </row>
    <row r="4647" spans="1:13">
      <c r="A4647" s="8">
        <v>132010284</v>
      </c>
      <c r="B4647" s="8" t="s">
        <v>5953</v>
      </c>
      <c r="C4647" s="8" t="s">
        <v>4676</v>
      </c>
      <c r="D4647" s="8">
        <v>0</v>
      </c>
      <c r="E4647" s="8">
        <v>132010284</v>
      </c>
      <c r="F4647" s="8">
        <v>0</v>
      </c>
      <c r="G4647" s="8">
        <v>0</v>
      </c>
      <c r="H4647" s="8">
        <v>2.7688000000000001</v>
      </c>
      <c r="I4647" s="8" t="s">
        <v>4732</v>
      </c>
      <c r="M4647">
        <v>0.25</v>
      </c>
    </row>
    <row r="4648" spans="1:13">
      <c r="A4648" s="8">
        <v>132010283</v>
      </c>
      <c r="B4648" s="8" t="s">
        <v>5952</v>
      </c>
      <c r="C4648" s="8" t="s">
        <v>4676</v>
      </c>
      <c r="D4648" s="8">
        <v>5090483058</v>
      </c>
      <c r="E4648" s="8">
        <v>132010283</v>
      </c>
      <c r="F4648" s="8">
        <v>0</v>
      </c>
      <c r="G4648" s="8">
        <v>0</v>
      </c>
      <c r="H4648" s="8">
        <v>0.73839999999999995</v>
      </c>
      <c r="I4648" s="8" t="s">
        <v>4727</v>
      </c>
      <c r="M4648">
        <v>0.5</v>
      </c>
    </row>
    <row r="4649" spans="1:13">
      <c r="A4649" s="8">
        <v>132010282</v>
      </c>
      <c r="B4649" s="8" t="s">
        <v>3885</v>
      </c>
      <c r="C4649" s="8" t="s">
        <v>4676</v>
      </c>
      <c r="D4649" s="8">
        <v>0</v>
      </c>
      <c r="E4649" s="8">
        <v>132010282</v>
      </c>
      <c r="F4649" s="8">
        <v>0</v>
      </c>
      <c r="G4649" s="8">
        <v>0.37</v>
      </c>
      <c r="H4649" s="8">
        <v>0.29310000000000003</v>
      </c>
      <c r="I4649" s="8" t="s">
        <v>4727</v>
      </c>
      <c r="M4649">
        <v>0.75</v>
      </c>
    </row>
    <row r="4650" spans="1:13">
      <c r="A4650" s="8">
        <v>112607</v>
      </c>
      <c r="B4650" s="35" t="s">
        <v>2231</v>
      </c>
      <c r="C4650" s="8" t="s">
        <v>4676</v>
      </c>
      <c r="D4650" s="8">
        <v>0</v>
      </c>
      <c r="E4650" s="8">
        <v>112607</v>
      </c>
      <c r="F4650" s="8">
        <v>0</v>
      </c>
      <c r="G4650" s="8">
        <v>0.03</v>
      </c>
      <c r="H4650" s="8">
        <v>0.03</v>
      </c>
      <c r="I4650" s="8" t="s">
        <v>4740</v>
      </c>
      <c r="M4650">
        <v>1</v>
      </c>
    </row>
    <row r="4651" spans="1:13">
      <c r="A4651" s="8" t="s">
        <v>13250</v>
      </c>
      <c r="B4651" s="8" t="s">
        <v>13251</v>
      </c>
      <c r="C4651" s="8" t="s">
        <v>4676</v>
      </c>
      <c r="D4651" s="8">
        <v>0</v>
      </c>
      <c r="E4651" s="8" t="s">
        <v>13250</v>
      </c>
      <c r="F4651" s="8">
        <v>0</v>
      </c>
      <c r="G4651" s="8">
        <v>0.19</v>
      </c>
      <c r="H4651" s="8">
        <v>5.0000000000000001E-3</v>
      </c>
      <c r="I4651" s="8">
        <v>0</v>
      </c>
    </row>
    <row r="4652" spans="1:13">
      <c r="A4652" s="8">
        <v>132010281</v>
      </c>
      <c r="B4652" s="8" t="s">
        <v>2781</v>
      </c>
      <c r="C4652" s="8" t="s">
        <v>4676</v>
      </c>
      <c r="D4652" s="8">
        <v>5090473521</v>
      </c>
      <c r="E4652" s="8">
        <v>132010281</v>
      </c>
      <c r="F4652" s="8">
        <v>0</v>
      </c>
      <c r="G4652" s="8">
        <v>0.8</v>
      </c>
      <c r="H4652" s="8">
        <v>0.62509999999999999</v>
      </c>
      <c r="I4652" s="8" t="s">
        <v>4732</v>
      </c>
    </row>
    <row r="4653" spans="1:13">
      <c r="A4653" s="8">
        <v>114407</v>
      </c>
      <c r="B4653" s="8" t="s">
        <v>2326</v>
      </c>
      <c r="C4653" s="8" t="s">
        <v>4676</v>
      </c>
      <c r="D4653" s="8">
        <v>0</v>
      </c>
      <c r="E4653" s="8">
        <v>114407</v>
      </c>
      <c r="F4653" s="8">
        <v>0</v>
      </c>
      <c r="G4653" s="8">
        <v>0.09</v>
      </c>
      <c r="H4653" s="8">
        <v>0.08</v>
      </c>
      <c r="I4653" s="8" t="s">
        <v>2191</v>
      </c>
    </row>
    <row r="4654" spans="1:13">
      <c r="A4654" s="8">
        <v>355110011</v>
      </c>
      <c r="B4654" s="8" t="s">
        <v>3318</v>
      </c>
      <c r="C4654" s="8" t="s">
        <v>4676</v>
      </c>
      <c r="D4654" s="8">
        <v>0</v>
      </c>
      <c r="E4654" s="8">
        <v>355110011</v>
      </c>
      <c r="F4654" s="8">
        <v>0</v>
      </c>
      <c r="G4654" s="8">
        <v>0.04</v>
      </c>
      <c r="H4654" s="8">
        <v>9.3159999999999993E-2</v>
      </c>
      <c r="I4654" s="8" t="s">
        <v>8565</v>
      </c>
    </row>
    <row r="4655" spans="1:13">
      <c r="A4655" s="8">
        <v>132010280</v>
      </c>
      <c r="B4655" s="8" t="s">
        <v>2780</v>
      </c>
      <c r="C4655" s="8" t="s">
        <v>4676</v>
      </c>
      <c r="D4655" s="8">
        <v>5090482472</v>
      </c>
      <c r="E4655" s="8">
        <v>132010280</v>
      </c>
      <c r="F4655" s="8">
        <v>0</v>
      </c>
      <c r="G4655" s="8">
        <v>1.44</v>
      </c>
      <c r="H4655" s="8">
        <v>1.0208999999999999</v>
      </c>
      <c r="I4655" s="8" t="s">
        <v>4732</v>
      </c>
    </row>
    <row r="4656" spans="1:13">
      <c r="A4656" s="8">
        <v>132010279</v>
      </c>
      <c r="B4656" s="8" t="s">
        <v>2779</v>
      </c>
      <c r="C4656" s="8" t="s">
        <v>4676</v>
      </c>
      <c r="D4656" s="8">
        <v>5090482514</v>
      </c>
      <c r="E4656" s="8">
        <v>132010279</v>
      </c>
      <c r="F4656" s="8">
        <v>0</v>
      </c>
      <c r="G4656" s="8">
        <v>0.85</v>
      </c>
      <c r="H4656" s="8">
        <v>0.53279999999999994</v>
      </c>
      <c r="I4656" s="8" t="s">
        <v>4732</v>
      </c>
    </row>
    <row r="4657" spans="1:9">
      <c r="A4657" s="8" t="s">
        <v>13252</v>
      </c>
      <c r="B4657" s="35" t="s">
        <v>13253</v>
      </c>
      <c r="C4657" s="8" t="s">
        <v>4676</v>
      </c>
      <c r="D4657" s="8">
        <v>0</v>
      </c>
      <c r="E4657" s="8" t="s">
        <v>13252</v>
      </c>
      <c r="F4657" s="8">
        <v>0</v>
      </c>
      <c r="G4657" s="8">
        <v>0.04</v>
      </c>
      <c r="H4657" s="8">
        <v>3.6400000000000002E-2</v>
      </c>
      <c r="I4657" s="8" t="s">
        <v>2412</v>
      </c>
    </row>
    <row r="4658" spans="1:9">
      <c r="A4658" s="8">
        <v>132010278</v>
      </c>
      <c r="B4658" s="35" t="s">
        <v>2780</v>
      </c>
      <c r="C4658" s="8" t="s">
        <v>4676</v>
      </c>
      <c r="D4658" s="8">
        <v>5090481793</v>
      </c>
      <c r="E4658" s="8">
        <v>132010278</v>
      </c>
      <c r="F4658" s="8">
        <v>0</v>
      </c>
      <c r="G4658" s="8">
        <v>0</v>
      </c>
      <c r="H4658" s="8">
        <v>1.27586</v>
      </c>
      <c r="I4658" s="8" t="s">
        <v>4732</v>
      </c>
    </row>
    <row r="4659" spans="1:9">
      <c r="A4659" s="8" t="s">
        <v>12937</v>
      </c>
      <c r="B4659" s="35" t="s">
        <v>12938</v>
      </c>
      <c r="C4659" s="8" t="s">
        <v>4676</v>
      </c>
      <c r="D4659" s="8">
        <v>0</v>
      </c>
      <c r="E4659" s="8" t="s">
        <v>12937</v>
      </c>
      <c r="F4659" s="8">
        <v>0</v>
      </c>
      <c r="G4659" s="8">
        <v>3.24</v>
      </c>
      <c r="H4659" s="8">
        <v>5.0000000000000001E-3</v>
      </c>
      <c r="I4659" s="8" t="s">
        <v>6059</v>
      </c>
    </row>
    <row r="4660" spans="1:9">
      <c r="A4660" s="8" t="s">
        <v>855</v>
      </c>
      <c r="B4660" s="8" t="s">
        <v>856</v>
      </c>
      <c r="C4660" s="8" t="s">
        <v>6076</v>
      </c>
      <c r="D4660" s="8">
        <v>0</v>
      </c>
      <c r="E4660" s="8" t="s">
        <v>855</v>
      </c>
      <c r="F4660" s="8">
        <v>0</v>
      </c>
      <c r="G4660" s="8">
        <v>0</v>
      </c>
      <c r="H4660" s="8">
        <v>0.22</v>
      </c>
      <c r="I4660" s="8" t="s">
        <v>6972</v>
      </c>
    </row>
    <row r="4661" spans="1:9">
      <c r="A4661" s="8">
        <v>132010277</v>
      </c>
      <c r="B4661" s="35" t="s">
        <v>2778</v>
      </c>
      <c r="C4661" s="8" t="s">
        <v>4676</v>
      </c>
      <c r="D4661" s="8">
        <v>5090468301</v>
      </c>
      <c r="E4661" s="8">
        <v>132010277</v>
      </c>
      <c r="F4661" s="8">
        <v>0</v>
      </c>
      <c r="G4661" s="8">
        <v>1.24</v>
      </c>
      <c r="H4661" s="8">
        <v>0.74950000000000006</v>
      </c>
      <c r="I4661" s="8" t="s">
        <v>4732</v>
      </c>
    </row>
    <row r="4662" spans="1:9" ht="28.5">
      <c r="A4662" s="8" t="s">
        <v>1077</v>
      </c>
      <c r="B4662" s="35" t="s">
        <v>1078</v>
      </c>
      <c r="C4662" s="8" t="s">
        <v>6076</v>
      </c>
      <c r="D4662" s="8" t="s">
        <v>6986</v>
      </c>
      <c r="E4662" s="8" t="s">
        <v>1077</v>
      </c>
      <c r="F4662" s="8">
        <v>0</v>
      </c>
      <c r="G4662" s="8">
        <v>0</v>
      </c>
      <c r="H4662" s="8">
        <v>0.26469999999999999</v>
      </c>
      <c r="I4662" s="8" t="s">
        <v>6972</v>
      </c>
    </row>
    <row r="4663" spans="1:9">
      <c r="A4663" s="8">
        <v>132010276</v>
      </c>
      <c r="B4663" s="35" t="s">
        <v>2777</v>
      </c>
      <c r="C4663" s="8" t="s">
        <v>4676</v>
      </c>
      <c r="D4663" s="8">
        <v>5090473299</v>
      </c>
      <c r="E4663" s="8">
        <v>132010276</v>
      </c>
      <c r="F4663" s="8">
        <v>0</v>
      </c>
      <c r="G4663" s="8">
        <v>1.36</v>
      </c>
      <c r="H4663" s="8">
        <v>0.76929999999999998</v>
      </c>
      <c r="I4663" s="8" t="s">
        <v>4732</v>
      </c>
    </row>
    <row r="4664" spans="1:9">
      <c r="A4664" s="8">
        <v>132010275</v>
      </c>
      <c r="B4664" s="35" t="s">
        <v>2775</v>
      </c>
      <c r="C4664" s="8" t="s">
        <v>4676</v>
      </c>
      <c r="D4664" s="8">
        <v>5090482473</v>
      </c>
      <c r="E4664" s="8">
        <v>132010275</v>
      </c>
      <c r="F4664" s="8">
        <v>0</v>
      </c>
      <c r="G4664" s="8">
        <v>1.44</v>
      </c>
      <c r="H4664" s="8">
        <v>1.27586</v>
      </c>
      <c r="I4664" s="8" t="s">
        <v>4732</v>
      </c>
    </row>
    <row r="4665" spans="1:9">
      <c r="A4665" s="8" t="s">
        <v>1035</v>
      </c>
      <c r="B4665" s="35" t="s">
        <v>1036</v>
      </c>
      <c r="C4665" s="8" t="s">
        <v>6076</v>
      </c>
      <c r="D4665" s="8">
        <v>0</v>
      </c>
      <c r="E4665" s="8" t="s">
        <v>1035</v>
      </c>
      <c r="F4665" s="8">
        <v>0</v>
      </c>
      <c r="G4665" s="8">
        <v>0</v>
      </c>
      <c r="H4665" s="8">
        <v>0.22</v>
      </c>
      <c r="I4665" s="8">
        <v>0</v>
      </c>
    </row>
    <row r="4666" spans="1:9">
      <c r="A4666" s="8">
        <v>112604</v>
      </c>
      <c r="B4666" s="35" t="s">
        <v>2229</v>
      </c>
      <c r="C4666" s="8" t="s">
        <v>4676</v>
      </c>
      <c r="D4666" s="8">
        <v>0</v>
      </c>
      <c r="E4666" s="8">
        <v>112604</v>
      </c>
      <c r="F4666" s="8">
        <v>0</v>
      </c>
      <c r="G4666" s="8">
        <v>0.03</v>
      </c>
      <c r="H4666" s="8">
        <v>0.03</v>
      </c>
      <c r="I4666" s="8" t="s">
        <v>4740</v>
      </c>
    </row>
    <row r="4667" spans="1:9">
      <c r="A4667" s="8">
        <v>132010272</v>
      </c>
      <c r="B4667" s="35" t="s">
        <v>3884</v>
      </c>
      <c r="C4667" s="8" t="s">
        <v>4676</v>
      </c>
      <c r="D4667" s="8">
        <v>5090482213</v>
      </c>
      <c r="E4667" s="8">
        <v>132010272</v>
      </c>
      <c r="F4667" s="8">
        <v>0</v>
      </c>
      <c r="G4667" s="8">
        <v>1.9</v>
      </c>
      <c r="H4667" s="8">
        <v>3.03986</v>
      </c>
      <c r="I4667" s="8" t="s">
        <v>5707</v>
      </c>
    </row>
    <row r="4668" spans="1:9">
      <c r="A4668" s="8">
        <v>132010271</v>
      </c>
      <c r="B4668" s="35" t="s">
        <v>3883</v>
      </c>
      <c r="C4668" s="8" t="s">
        <v>4676</v>
      </c>
      <c r="D4668" s="8">
        <v>5090481721</v>
      </c>
      <c r="E4668" s="8">
        <v>132010271</v>
      </c>
      <c r="F4668" s="8">
        <v>0</v>
      </c>
      <c r="G4668" s="8">
        <v>1.86</v>
      </c>
      <c r="H4668" s="8">
        <v>4.1501000000000001</v>
      </c>
      <c r="I4668" s="8" t="s">
        <v>5707</v>
      </c>
    </row>
    <row r="4669" spans="1:9">
      <c r="A4669" s="8">
        <v>114405</v>
      </c>
      <c r="B4669" s="35" t="s">
        <v>2324</v>
      </c>
      <c r="C4669" s="8" t="s">
        <v>4676</v>
      </c>
      <c r="D4669" s="8">
        <v>0</v>
      </c>
      <c r="E4669" s="8">
        <v>114405</v>
      </c>
      <c r="F4669" s="8">
        <v>0</v>
      </c>
      <c r="G4669" s="8">
        <v>7.0000000000000007E-2</v>
      </c>
      <c r="H4669" s="8">
        <v>0.08</v>
      </c>
      <c r="I4669" s="8" t="s">
        <v>2191</v>
      </c>
    </row>
    <row r="4670" spans="1:9">
      <c r="A4670" s="8" t="s">
        <v>12833</v>
      </c>
      <c r="B4670" s="8" t="s">
        <v>12834</v>
      </c>
      <c r="C4670" s="8" t="s">
        <v>4676</v>
      </c>
      <c r="D4670" s="8">
        <v>0</v>
      </c>
      <c r="E4670" s="8" t="s">
        <v>12833</v>
      </c>
      <c r="F4670" s="8">
        <v>0</v>
      </c>
      <c r="G4670" s="8">
        <v>1.81</v>
      </c>
      <c r="H4670" s="8">
        <v>2.254</v>
      </c>
      <c r="I4670" s="8">
        <v>0</v>
      </c>
    </row>
    <row r="4671" spans="1:9">
      <c r="A4671" s="8">
        <v>132010270</v>
      </c>
      <c r="B4671" s="8" t="s">
        <v>3882</v>
      </c>
      <c r="C4671" s="8" t="s">
        <v>4676</v>
      </c>
      <c r="D4671" s="8">
        <v>5090482214</v>
      </c>
      <c r="E4671" s="8">
        <v>132010270</v>
      </c>
      <c r="F4671" s="8">
        <v>0</v>
      </c>
      <c r="G4671" s="8">
        <v>1.72</v>
      </c>
      <c r="H4671" s="8">
        <v>4.0726800000000001</v>
      </c>
      <c r="I4671" s="8" t="s">
        <v>5707</v>
      </c>
    </row>
    <row r="4672" spans="1:9">
      <c r="A4672" s="8">
        <v>132010269</v>
      </c>
      <c r="B4672" s="8" t="s">
        <v>5950</v>
      </c>
      <c r="C4672" s="8" t="s">
        <v>4676</v>
      </c>
      <c r="D4672" s="8">
        <v>5090482218</v>
      </c>
      <c r="E4672" s="8">
        <v>132010269</v>
      </c>
      <c r="F4672" s="8">
        <v>0</v>
      </c>
      <c r="G4672" s="8">
        <v>1.4</v>
      </c>
      <c r="H4672" s="8">
        <v>2.6391</v>
      </c>
      <c r="I4672" s="8" t="s">
        <v>4732</v>
      </c>
    </row>
    <row r="4673" spans="1:11">
      <c r="A4673" s="8">
        <v>132210539</v>
      </c>
      <c r="B4673" s="8" t="s">
        <v>4424</v>
      </c>
      <c r="C4673" s="8" t="s">
        <v>4676</v>
      </c>
      <c r="D4673" s="8">
        <v>0</v>
      </c>
      <c r="E4673" s="8">
        <v>132210539</v>
      </c>
      <c r="F4673" s="8">
        <v>0</v>
      </c>
      <c r="G4673" s="8">
        <v>3.49</v>
      </c>
      <c r="H4673" s="8">
        <v>4.0812400000000002</v>
      </c>
      <c r="I4673" s="8" t="s">
        <v>6059</v>
      </c>
    </row>
    <row r="4674" spans="1:11">
      <c r="A4674" s="8">
        <v>132010268</v>
      </c>
      <c r="B4674" s="8" t="s">
        <v>5949</v>
      </c>
      <c r="C4674" s="8" t="s">
        <v>4676</v>
      </c>
      <c r="D4674" s="8">
        <v>5090482219</v>
      </c>
      <c r="E4674" s="8">
        <v>132010268</v>
      </c>
      <c r="F4674" s="8">
        <v>0</v>
      </c>
      <c r="G4674" s="8">
        <v>2.2999999999999998</v>
      </c>
      <c r="H4674" s="8">
        <v>3.9651999999999998</v>
      </c>
      <c r="I4674" s="8" t="s">
        <v>4732</v>
      </c>
    </row>
    <row r="4675" spans="1:11">
      <c r="A4675" s="8">
        <v>114404</v>
      </c>
      <c r="B4675" s="8" t="s">
        <v>2323</v>
      </c>
      <c r="C4675" s="8" t="s">
        <v>4676</v>
      </c>
      <c r="D4675" s="8">
        <v>0</v>
      </c>
      <c r="E4675" s="8">
        <v>114404</v>
      </c>
      <c r="F4675" s="8">
        <v>0</v>
      </c>
      <c r="G4675" s="8">
        <v>0.08</v>
      </c>
      <c r="H4675" s="8">
        <v>0.08</v>
      </c>
      <c r="I4675" s="8" t="s">
        <v>2191</v>
      </c>
    </row>
    <row r="4676" spans="1:11">
      <c r="A4676" s="8" t="s">
        <v>13264</v>
      </c>
      <c r="B4676" s="8" t="s">
        <v>13265</v>
      </c>
      <c r="C4676" s="8" t="s">
        <v>4676</v>
      </c>
      <c r="D4676" s="8">
        <v>0</v>
      </c>
      <c r="E4676" s="8" t="s">
        <v>13264</v>
      </c>
      <c r="F4676" s="8">
        <v>0</v>
      </c>
      <c r="G4676" s="8">
        <v>0.19</v>
      </c>
      <c r="H4676" s="8">
        <v>0.02</v>
      </c>
      <c r="I4676" s="8">
        <v>0</v>
      </c>
    </row>
    <row r="4677" spans="1:11">
      <c r="A4677" s="8">
        <v>132010267</v>
      </c>
      <c r="B4677" s="8" t="s">
        <v>5948</v>
      </c>
      <c r="C4677" s="8" t="s">
        <v>4676</v>
      </c>
      <c r="D4677" s="8">
        <v>5090482205</v>
      </c>
      <c r="E4677" s="8">
        <v>132010267</v>
      </c>
      <c r="F4677" s="8">
        <v>0</v>
      </c>
      <c r="G4677" s="8">
        <v>1.33</v>
      </c>
      <c r="H4677" s="8">
        <v>2.5241899999999999</v>
      </c>
      <c r="I4677" s="8" t="s">
        <v>4732</v>
      </c>
    </row>
    <row r="4678" spans="1:11">
      <c r="A4678" s="8">
        <v>132010266</v>
      </c>
      <c r="B4678" s="8" t="s">
        <v>5947</v>
      </c>
      <c r="C4678" s="8" t="s">
        <v>4676</v>
      </c>
      <c r="D4678" s="8">
        <v>5090481848</v>
      </c>
      <c r="E4678" s="8">
        <v>132010266</v>
      </c>
      <c r="F4678" s="8">
        <v>0</v>
      </c>
      <c r="G4678" s="8">
        <v>1.82</v>
      </c>
      <c r="H4678" s="8">
        <v>4.0064400000000004</v>
      </c>
      <c r="I4678" s="8" t="s">
        <v>4732</v>
      </c>
    </row>
    <row r="4679" spans="1:11">
      <c r="A4679" s="8">
        <v>132010265</v>
      </c>
      <c r="B4679" s="8" t="s">
        <v>3881</v>
      </c>
      <c r="C4679" s="8" t="s">
        <v>4676</v>
      </c>
      <c r="D4679" s="8">
        <v>0</v>
      </c>
      <c r="E4679" s="8">
        <v>132010265</v>
      </c>
      <c r="F4679" s="8">
        <v>0</v>
      </c>
      <c r="G4679" s="8">
        <v>0.41</v>
      </c>
      <c r="H4679" s="8">
        <v>0.6694</v>
      </c>
      <c r="I4679" s="8" t="s">
        <v>4727</v>
      </c>
    </row>
    <row r="4680" spans="1:11">
      <c r="A4680" s="8">
        <v>132010264</v>
      </c>
      <c r="B4680" s="8" t="s">
        <v>3880</v>
      </c>
      <c r="C4680" s="8" t="s">
        <v>4676</v>
      </c>
      <c r="D4680" s="8">
        <v>0</v>
      </c>
      <c r="E4680" s="8">
        <v>132010264</v>
      </c>
      <c r="F4680" s="8">
        <v>0</v>
      </c>
      <c r="G4680" s="8">
        <v>0.44</v>
      </c>
      <c r="H4680" s="8">
        <v>0.48399999999999999</v>
      </c>
      <c r="I4680" s="8" t="s">
        <v>4727</v>
      </c>
    </row>
    <row r="4681" spans="1:11">
      <c r="A4681" s="8">
        <v>112603</v>
      </c>
      <c r="B4681" s="8" t="s">
        <v>2228</v>
      </c>
      <c r="C4681" s="8" t="s">
        <v>4676</v>
      </c>
      <c r="D4681" s="8" t="s">
        <v>4956</v>
      </c>
      <c r="E4681" s="8">
        <v>112603</v>
      </c>
      <c r="F4681" s="8">
        <v>0</v>
      </c>
      <c r="G4681" s="8">
        <v>0.03</v>
      </c>
      <c r="H4681" s="8">
        <v>0.03</v>
      </c>
      <c r="I4681" s="8" t="s">
        <v>4740</v>
      </c>
      <c r="K4681" s="33" t="s">
        <v>9</v>
      </c>
    </row>
    <row r="4682" spans="1:11">
      <c r="A4682" s="8">
        <v>113225</v>
      </c>
      <c r="B4682" s="8" t="s">
        <v>2300</v>
      </c>
      <c r="C4682" s="8" t="s">
        <v>4676</v>
      </c>
      <c r="D4682" s="8">
        <v>0</v>
      </c>
      <c r="E4682" s="8">
        <v>113225</v>
      </c>
      <c r="F4682" s="8">
        <v>0</v>
      </c>
      <c r="G4682" s="8">
        <v>0.01</v>
      </c>
      <c r="H4682" s="8">
        <v>8.6199999999999992E-3</v>
      </c>
      <c r="I4682" s="8" t="s">
        <v>4735</v>
      </c>
      <c r="K4682" s="33">
        <v>0.25</v>
      </c>
    </row>
    <row r="4683" spans="1:11">
      <c r="A4683" s="8">
        <v>132010263</v>
      </c>
      <c r="B4683" s="8" t="s">
        <v>3879</v>
      </c>
      <c r="C4683" s="8" t="s">
        <v>4676</v>
      </c>
      <c r="D4683" s="8">
        <v>0</v>
      </c>
      <c r="E4683" s="8">
        <v>132010263</v>
      </c>
      <c r="F4683" s="8">
        <v>0</v>
      </c>
      <c r="G4683" s="8">
        <v>1.71</v>
      </c>
      <c r="H4683" s="8">
        <v>1.9</v>
      </c>
      <c r="I4683" s="8" t="s">
        <v>4727</v>
      </c>
      <c r="K4683" s="33">
        <v>0.5</v>
      </c>
    </row>
    <row r="4684" spans="1:11">
      <c r="A4684" s="8">
        <v>114403</v>
      </c>
      <c r="B4684" s="8" t="s">
        <v>2322</v>
      </c>
      <c r="C4684" s="8" t="s">
        <v>4676</v>
      </c>
      <c r="D4684" s="8">
        <v>0</v>
      </c>
      <c r="E4684" s="8">
        <v>114403</v>
      </c>
      <c r="F4684" s="8">
        <v>0</v>
      </c>
      <c r="G4684" s="8">
        <v>0.32</v>
      </c>
      <c r="H4684" s="8">
        <v>0.1119</v>
      </c>
      <c r="I4684" s="8" t="s">
        <v>2191</v>
      </c>
      <c r="K4684" s="33">
        <v>0.75</v>
      </c>
    </row>
    <row r="4685" spans="1:11">
      <c r="A4685" s="8" t="s">
        <v>12790</v>
      </c>
      <c r="B4685" s="8" t="s">
        <v>12791</v>
      </c>
      <c r="C4685" s="8" t="s">
        <v>4676</v>
      </c>
      <c r="D4685" s="8">
        <v>0</v>
      </c>
      <c r="E4685" s="8" t="s">
        <v>12790</v>
      </c>
      <c r="F4685" s="8">
        <v>0</v>
      </c>
      <c r="G4685" s="8">
        <v>0.12</v>
      </c>
      <c r="H4685" s="8">
        <v>0.27635999999999999</v>
      </c>
      <c r="I4685" s="8">
        <v>0</v>
      </c>
      <c r="K4685" s="33">
        <v>1</v>
      </c>
    </row>
    <row r="4686" spans="1:11">
      <c r="A4686" s="8">
        <v>126110024</v>
      </c>
      <c r="B4686" s="8" t="s">
        <v>2594</v>
      </c>
      <c r="C4686" s="8" t="s">
        <v>4676</v>
      </c>
      <c r="D4686" s="8">
        <v>0</v>
      </c>
      <c r="E4686" s="8">
        <v>126110024</v>
      </c>
      <c r="F4686" s="8">
        <v>0</v>
      </c>
      <c r="G4686" s="8">
        <v>0.05</v>
      </c>
      <c r="H4686" s="8">
        <v>0.35</v>
      </c>
      <c r="I4686" s="8" t="s">
        <v>5130</v>
      </c>
    </row>
    <row r="4687" spans="1:11">
      <c r="A4687" s="8">
        <v>120110008</v>
      </c>
      <c r="B4687" s="8" t="s">
        <v>4311</v>
      </c>
      <c r="C4687" s="8" t="s">
        <v>4676</v>
      </c>
      <c r="D4687" s="8">
        <v>0</v>
      </c>
      <c r="E4687" s="8">
        <v>120110008</v>
      </c>
      <c r="F4687" s="8">
        <v>0</v>
      </c>
      <c r="G4687" s="8">
        <v>0.16</v>
      </c>
      <c r="H4687" s="8">
        <v>0.35</v>
      </c>
      <c r="I4687" s="8" t="s">
        <v>5090</v>
      </c>
    </row>
    <row r="4688" spans="1:11">
      <c r="A4688" s="8">
        <v>132010262</v>
      </c>
      <c r="B4688" s="8" t="s">
        <v>3878</v>
      </c>
      <c r="C4688" s="8" t="s">
        <v>4676</v>
      </c>
      <c r="D4688" s="8">
        <v>0</v>
      </c>
      <c r="E4688" s="8">
        <v>132010262</v>
      </c>
      <c r="F4688" s="8">
        <v>0</v>
      </c>
      <c r="G4688" s="8">
        <v>1.74</v>
      </c>
      <c r="H4688" s="8">
        <v>1.9019999999999999</v>
      </c>
      <c r="I4688" s="8" t="s">
        <v>4727</v>
      </c>
    </row>
    <row r="4689" spans="1:9">
      <c r="A4689" s="8">
        <v>132010261</v>
      </c>
      <c r="B4689" s="8" t="s">
        <v>3877</v>
      </c>
      <c r="C4689" s="8" t="s">
        <v>4676</v>
      </c>
      <c r="D4689" s="8">
        <v>0</v>
      </c>
      <c r="E4689" s="8">
        <v>132010261</v>
      </c>
      <c r="F4689" s="8">
        <v>0</v>
      </c>
      <c r="G4689" s="8">
        <v>1.1499999999999999</v>
      </c>
      <c r="H4689" s="8">
        <v>1.7847999999999999</v>
      </c>
      <c r="I4689" s="8" t="s">
        <v>4727</v>
      </c>
    </row>
    <row r="4690" spans="1:9">
      <c r="A4690" s="8">
        <v>114402</v>
      </c>
      <c r="B4690" s="8" t="s">
        <v>2321</v>
      </c>
      <c r="C4690" s="8" t="s">
        <v>4676</v>
      </c>
      <c r="D4690" s="8">
        <v>0</v>
      </c>
      <c r="E4690" s="8">
        <v>114402</v>
      </c>
      <c r="F4690" s="8">
        <v>0</v>
      </c>
      <c r="G4690" s="8">
        <v>0.32</v>
      </c>
      <c r="H4690" s="8">
        <v>0.1119</v>
      </c>
      <c r="I4690" s="8" t="s">
        <v>2191</v>
      </c>
    </row>
    <row r="4691" spans="1:9">
      <c r="A4691" s="8">
        <v>132010260</v>
      </c>
      <c r="B4691" s="8" t="s">
        <v>3876</v>
      </c>
      <c r="C4691" s="8" t="s">
        <v>4676</v>
      </c>
      <c r="D4691" s="8">
        <v>0</v>
      </c>
      <c r="E4691" s="8">
        <v>132010260</v>
      </c>
      <c r="F4691" s="8">
        <v>0</v>
      </c>
      <c r="G4691" s="8">
        <v>1.1499999999999999</v>
      </c>
      <c r="H4691" s="8">
        <v>1.8845999999999998</v>
      </c>
      <c r="I4691" s="8" t="s">
        <v>4727</v>
      </c>
    </row>
    <row r="4692" spans="1:9">
      <c r="A4692" s="8">
        <v>126010075</v>
      </c>
      <c r="B4692" s="8" t="s">
        <v>2541</v>
      </c>
      <c r="C4692" s="8" t="s">
        <v>4676</v>
      </c>
      <c r="D4692" s="8">
        <v>0</v>
      </c>
      <c r="E4692" s="8">
        <v>126010075</v>
      </c>
      <c r="F4692" s="8">
        <v>0</v>
      </c>
      <c r="G4692" s="8">
        <v>0.17</v>
      </c>
      <c r="H4692" s="8">
        <v>0.15</v>
      </c>
      <c r="I4692" s="8" t="s">
        <v>5342</v>
      </c>
    </row>
    <row r="4693" spans="1:9">
      <c r="A4693" s="8">
        <v>126010074</v>
      </c>
      <c r="B4693" s="8" t="s">
        <v>2540</v>
      </c>
      <c r="C4693" s="8" t="s">
        <v>4676</v>
      </c>
      <c r="D4693" s="8">
        <v>0</v>
      </c>
      <c r="E4693" s="8">
        <v>126010074</v>
      </c>
      <c r="F4693" s="8">
        <v>0</v>
      </c>
      <c r="G4693" s="8">
        <v>0.17</v>
      </c>
      <c r="H4693" s="8">
        <v>0.15884999999999999</v>
      </c>
      <c r="I4693" s="8" t="s">
        <v>5342</v>
      </c>
    </row>
    <row r="4694" spans="1:9">
      <c r="A4694" s="8">
        <v>132010259</v>
      </c>
      <c r="B4694" s="8" t="s">
        <v>3875</v>
      </c>
      <c r="C4694" s="8" t="s">
        <v>4676</v>
      </c>
      <c r="D4694" s="8">
        <v>0</v>
      </c>
      <c r="E4694" s="8">
        <v>132010259</v>
      </c>
      <c r="F4694" s="8">
        <v>0</v>
      </c>
      <c r="G4694" s="8">
        <v>1.1399999999999999</v>
      </c>
      <c r="H4694" s="8">
        <v>1.7724000000000002</v>
      </c>
      <c r="I4694" s="8" t="s">
        <v>4727</v>
      </c>
    </row>
    <row r="4695" spans="1:9">
      <c r="A4695" s="8">
        <v>132010258</v>
      </c>
      <c r="B4695" s="8" t="s">
        <v>2774</v>
      </c>
      <c r="C4695" s="8" t="s">
        <v>4676</v>
      </c>
      <c r="D4695" s="8">
        <v>5090482275</v>
      </c>
      <c r="E4695" s="8">
        <v>132010258</v>
      </c>
      <c r="F4695" s="8">
        <v>0</v>
      </c>
      <c r="G4695" s="8">
        <v>0.28999999999999998</v>
      </c>
      <c r="H4695" s="8">
        <v>8.2995599999999996</v>
      </c>
      <c r="I4695" s="8" t="s">
        <v>5775</v>
      </c>
    </row>
    <row r="4696" spans="1:9">
      <c r="A4696" s="8">
        <v>132010257</v>
      </c>
      <c r="B4696" s="8" t="s">
        <v>5946</v>
      </c>
      <c r="C4696" s="8" t="s">
        <v>5144</v>
      </c>
      <c r="D4696" s="8">
        <v>0</v>
      </c>
      <c r="E4696" s="8">
        <v>132010257</v>
      </c>
      <c r="F4696" s="8">
        <v>0</v>
      </c>
      <c r="G4696" s="8">
        <v>0.59</v>
      </c>
      <c r="H4696" s="8">
        <v>1.7809000000000001</v>
      </c>
      <c r="I4696" s="8" t="s">
        <v>4732</v>
      </c>
    </row>
    <row r="4697" spans="1:9">
      <c r="A4697" s="8">
        <v>132010256</v>
      </c>
      <c r="B4697" s="8" t="s">
        <v>5945</v>
      </c>
      <c r="C4697" s="8" t="s">
        <v>5144</v>
      </c>
      <c r="D4697" s="8">
        <v>0</v>
      </c>
      <c r="E4697" s="8">
        <v>132010256</v>
      </c>
      <c r="F4697" s="8">
        <v>0</v>
      </c>
      <c r="G4697" s="8">
        <v>0.59</v>
      </c>
      <c r="H4697" s="8">
        <v>0.47</v>
      </c>
      <c r="I4697" s="8" t="s">
        <v>4732</v>
      </c>
    </row>
    <row r="4698" spans="1:9">
      <c r="A4698" s="8">
        <v>114401</v>
      </c>
      <c r="B4698" s="35" t="s">
        <v>2320</v>
      </c>
      <c r="C4698" s="8" t="s">
        <v>4676</v>
      </c>
      <c r="D4698" s="8">
        <v>0</v>
      </c>
      <c r="E4698" s="8">
        <v>114401</v>
      </c>
      <c r="F4698" s="8">
        <v>0</v>
      </c>
      <c r="G4698" s="8">
        <v>0.25</v>
      </c>
      <c r="H4698" s="8">
        <v>0.19369999999999998</v>
      </c>
      <c r="I4698" s="8" t="s">
        <v>2191</v>
      </c>
    </row>
    <row r="4699" spans="1:9">
      <c r="A4699" s="8">
        <v>112601</v>
      </c>
      <c r="B4699" s="35" t="s">
        <v>2227</v>
      </c>
      <c r="C4699" s="8" t="s">
        <v>4676</v>
      </c>
      <c r="D4699" s="8">
        <v>0</v>
      </c>
      <c r="E4699" s="8">
        <v>112601</v>
      </c>
      <c r="F4699" s="8">
        <v>0</v>
      </c>
      <c r="G4699" s="8">
        <v>0.03</v>
      </c>
      <c r="H4699" s="8">
        <v>0.1</v>
      </c>
      <c r="I4699" s="8" t="s">
        <v>4740</v>
      </c>
    </row>
    <row r="4700" spans="1:9">
      <c r="A4700" s="8" t="s">
        <v>13277</v>
      </c>
      <c r="B4700" s="35" t="s">
        <v>13278</v>
      </c>
      <c r="C4700" s="8" t="s">
        <v>6076</v>
      </c>
      <c r="D4700" s="8">
        <v>0</v>
      </c>
      <c r="E4700" s="8" t="s">
        <v>13277</v>
      </c>
      <c r="F4700" s="8">
        <v>0</v>
      </c>
      <c r="G4700" s="8">
        <v>0</v>
      </c>
      <c r="H4700" s="8">
        <v>3.48</v>
      </c>
      <c r="I4700" s="8">
        <v>0</v>
      </c>
    </row>
    <row r="4701" spans="1:9" ht="28.5">
      <c r="A4701" s="8">
        <v>132010255</v>
      </c>
      <c r="B4701" s="35" t="s">
        <v>5944</v>
      </c>
      <c r="C4701" s="8" t="s">
        <v>5144</v>
      </c>
      <c r="D4701" s="8">
        <v>0</v>
      </c>
      <c r="E4701" s="8">
        <v>132010255</v>
      </c>
      <c r="F4701" s="8">
        <v>0</v>
      </c>
      <c r="G4701" s="8">
        <v>0.51</v>
      </c>
      <c r="H4701" s="8">
        <v>1.3286</v>
      </c>
      <c r="I4701" s="8" t="s">
        <v>4732</v>
      </c>
    </row>
    <row r="4702" spans="1:9">
      <c r="A4702" s="8">
        <v>119152</v>
      </c>
      <c r="B4702" s="35" t="s">
        <v>5052</v>
      </c>
      <c r="C4702" s="8" t="s">
        <v>4676</v>
      </c>
      <c r="D4702" s="8">
        <v>148658</v>
      </c>
      <c r="E4702" s="8">
        <v>119152</v>
      </c>
      <c r="F4702" s="8">
        <v>0</v>
      </c>
      <c r="G4702" s="8">
        <v>0</v>
      </c>
      <c r="H4702" s="8">
        <v>0</v>
      </c>
      <c r="I4702" s="8" t="s">
        <v>4740</v>
      </c>
    </row>
    <row r="4703" spans="1:9">
      <c r="A4703" s="8">
        <v>132010430</v>
      </c>
      <c r="B4703" s="8" t="s">
        <v>6020</v>
      </c>
      <c r="C4703" s="8" t="s">
        <v>4676</v>
      </c>
      <c r="D4703" s="8">
        <v>5090479123</v>
      </c>
      <c r="E4703" s="8">
        <v>132010430</v>
      </c>
      <c r="F4703" s="8">
        <v>0</v>
      </c>
      <c r="G4703" s="8">
        <v>0</v>
      </c>
      <c r="H4703" s="8">
        <v>2.6912099999999999</v>
      </c>
      <c r="I4703" s="8" t="s">
        <v>5766</v>
      </c>
    </row>
    <row r="4704" spans="1:9">
      <c r="A4704" s="8">
        <v>132010253</v>
      </c>
      <c r="B4704" s="8" t="s">
        <v>2315</v>
      </c>
      <c r="C4704" s="8" t="s">
        <v>4676</v>
      </c>
      <c r="D4704" s="8">
        <v>0</v>
      </c>
      <c r="E4704" s="8">
        <v>132010253</v>
      </c>
      <c r="F4704" s="8">
        <v>0</v>
      </c>
      <c r="G4704" s="8">
        <v>0.7</v>
      </c>
      <c r="H4704" s="8">
        <v>0.57929999999999993</v>
      </c>
      <c r="I4704" s="8" t="s">
        <v>4735</v>
      </c>
    </row>
    <row r="4705" spans="1:9">
      <c r="A4705" s="8">
        <v>132010252</v>
      </c>
      <c r="B4705" s="8" t="s">
        <v>3874</v>
      </c>
      <c r="C4705" s="8" t="s">
        <v>4676</v>
      </c>
      <c r="D4705" s="8">
        <v>0</v>
      </c>
      <c r="E4705" s="8">
        <v>132010252</v>
      </c>
      <c r="F4705" s="8">
        <v>0</v>
      </c>
      <c r="G4705" s="8">
        <v>2.5299999999999998</v>
      </c>
      <c r="H4705" s="8">
        <v>0</v>
      </c>
      <c r="I4705" s="8" t="s">
        <v>4732</v>
      </c>
    </row>
    <row r="4706" spans="1:9">
      <c r="A4706" s="8">
        <v>132010453</v>
      </c>
      <c r="B4706" s="8" t="s">
        <v>2821</v>
      </c>
      <c r="C4706" s="8" t="s">
        <v>4676</v>
      </c>
      <c r="D4706" s="8">
        <v>0</v>
      </c>
      <c r="E4706" s="8">
        <v>132010453</v>
      </c>
      <c r="F4706" s="8">
        <v>0</v>
      </c>
      <c r="G4706" s="8">
        <v>0.28999999999999998</v>
      </c>
      <c r="H4706" s="8">
        <v>0.23849000000000001</v>
      </c>
      <c r="I4706" s="8" t="s">
        <v>4735</v>
      </c>
    </row>
    <row r="4707" spans="1:9">
      <c r="A4707" s="8">
        <v>132010251</v>
      </c>
      <c r="B4707" s="8" t="s">
        <v>5942</v>
      </c>
      <c r="C4707" s="8" t="s">
        <v>4676</v>
      </c>
      <c r="D4707" s="8">
        <v>0</v>
      </c>
      <c r="E4707" s="8">
        <v>132010251</v>
      </c>
      <c r="F4707" s="8">
        <v>0</v>
      </c>
      <c r="G4707" s="8">
        <v>2.94</v>
      </c>
      <c r="H4707" s="8">
        <v>5.7</v>
      </c>
      <c r="I4707" s="8" t="s">
        <v>4732</v>
      </c>
    </row>
    <row r="4708" spans="1:9">
      <c r="A4708" s="8">
        <v>132010200</v>
      </c>
      <c r="B4708" s="8" t="s">
        <v>2770</v>
      </c>
      <c r="C4708" s="8" t="s">
        <v>4676</v>
      </c>
      <c r="D4708" s="8">
        <v>5090468463</v>
      </c>
      <c r="E4708" s="8">
        <v>132010200</v>
      </c>
      <c r="F4708" s="8">
        <v>0</v>
      </c>
      <c r="G4708" s="8">
        <v>0.06</v>
      </c>
      <c r="H4708" s="8">
        <v>3.7240000000000002E-2</v>
      </c>
      <c r="I4708" s="8" t="s">
        <v>4732</v>
      </c>
    </row>
    <row r="4709" spans="1:9">
      <c r="A4709" s="8">
        <v>132100030</v>
      </c>
      <c r="B4709" s="8" t="s">
        <v>6042</v>
      </c>
      <c r="C4709" s="8" t="s">
        <v>4676</v>
      </c>
      <c r="D4709" s="8">
        <v>8001060181</v>
      </c>
      <c r="E4709" s="8">
        <v>132100030</v>
      </c>
      <c r="F4709" s="8">
        <v>0</v>
      </c>
      <c r="G4709" s="8">
        <v>0.45</v>
      </c>
      <c r="H4709" s="8">
        <v>5.0000000000000001E-3</v>
      </c>
      <c r="I4709" s="8">
        <v>0</v>
      </c>
    </row>
    <row r="4710" spans="1:9">
      <c r="A4710" s="8">
        <v>132010250</v>
      </c>
      <c r="B4710" s="8" t="s">
        <v>5941</v>
      </c>
      <c r="C4710" s="8" t="s">
        <v>4676</v>
      </c>
      <c r="D4710" s="8">
        <v>0</v>
      </c>
      <c r="E4710" s="8">
        <v>132010250</v>
      </c>
      <c r="F4710" s="8">
        <v>0</v>
      </c>
      <c r="G4710" s="8">
        <v>2.89</v>
      </c>
      <c r="H4710" s="8">
        <v>10.08</v>
      </c>
      <c r="I4710" s="8" t="s">
        <v>4732</v>
      </c>
    </row>
    <row r="4711" spans="1:9">
      <c r="A4711" s="8" t="s">
        <v>769</v>
      </c>
      <c r="B4711" s="8" t="s">
        <v>770</v>
      </c>
      <c r="C4711" s="8" t="s">
        <v>6076</v>
      </c>
      <c r="D4711" s="8">
        <v>0</v>
      </c>
      <c r="E4711" s="8" t="s">
        <v>769</v>
      </c>
      <c r="F4711" s="8">
        <v>0</v>
      </c>
      <c r="G4711" s="8">
        <v>0</v>
      </c>
      <c r="H4711" s="8">
        <v>0.22</v>
      </c>
      <c r="I4711" s="8" t="s">
        <v>6972</v>
      </c>
    </row>
    <row r="4712" spans="1:9">
      <c r="A4712" s="8" t="s">
        <v>937</v>
      </c>
      <c r="B4712" s="8" t="s">
        <v>938</v>
      </c>
      <c r="C4712" s="8" t="s">
        <v>6076</v>
      </c>
      <c r="D4712" s="8">
        <v>0</v>
      </c>
      <c r="E4712" s="8" t="s">
        <v>937</v>
      </c>
      <c r="F4712" s="8">
        <v>0</v>
      </c>
      <c r="G4712" s="8">
        <v>0</v>
      </c>
      <c r="H4712" s="8">
        <v>0.22</v>
      </c>
      <c r="I4712" s="8" t="s">
        <v>6972</v>
      </c>
    </row>
    <row r="4713" spans="1:9">
      <c r="A4713" s="8">
        <v>132010249</v>
      </c>
      <c r="B4713" s="8" t="s">
        <v>5940</v>
      </c>
      <c r="C4713" s="8" t="s">
        <v>4676</v>
      </c>
      <c r="D4713" s="8">
        <v>0</v>
      </c>
      <c r="E4713" s="8">
        <v>132010249</v>
      </c>
      <c r="F4713" s="8">
        <v>0</v>
      </c>
      <c r="G4713" s="8">
        <v>1.53</v>
      </c>
      <c r="H4713" s="8">
        <v>7.2131000000000007</v>
      </c>
      <c r="I4713" s="8" t="s">
        <v>4732</v>
      </c>
    </row>
    <row r="4714" spans="1:9">
      <c r="A4714" s="8">
        <v>112600</v>
      </c>
      <c r="B4714" s="8" t="s">
        <v>2226</v>
      </c>
      <c r="C4714" s="8" t="s">
        <v>4676</v>
      </c>
      <c r="D4714" s="8">
        <v>0</v>
      </c>
      <c r="E4714" s="8">
        <v>112600</v>
      </c>
      <c r="F4714" s="8">
        <v>0</v>
      </c>
      <c r="G4714" s="8">
        <v>0.03</v>
      </c>
      <c r="H4714" s="8">
        <v>0.1</v>
      </c>
      <c r="I4714" s="8" t="s">
        <v>4740</v>
      </c>
    </row>
    <row r="4715" spans="1:9">
      <c r="A4715" s="8">
        <v>132010248</v>
      </c>
      <c r="B4715" s="8" t="s">
        <v>5939</v>
      </c>
      <c r="C4715" s="8" t="s">
        <v>4676</v>
      </c>
      <c r="D4715" s="8">
        <v>0</v>
      </c>
      <c r="E4715" s="8">
        <v>132010248</v>
      </c>
      <c r="F4715" s="8">
        <v>0</v>
      </c>
      <c r="G4715" s="8">
        <v>2.35</v>
      </c>
      <c r="H4715" s="8">
        <v>7.2741000000000007</v>
      </c>
      <c r="I4715" s="8" t="s">
        <v>4732</v>
      </c>
    </row>
    <row r="4716" spans="1:9">
      <c r="A4716" s="8">
        <v>132010247</v>
      </c>
      <c r="B4716" s="8" t="s">
        <v>5938</v>
      </c>
      <c r="C4716" s="8" t="s">
        <v>4676</v>
      </c>
      <c r="D4716" s="8">
        <v>0</v>
      </c>
      <c r="E4716" s="8">
        <v>132010247</v>
      </c>
      <c r="F4716" s="8">
        <v>0</v>
      </c>
      <c r="G4716" s="8">
        <v>2.2799999999999998</v>
      </c>
      <c r="H4716" s="8">
        <v>6.8473000000000006</v>
      </c>
      <c r="I4716" s="8" t="s">
        <v>4732</v>
      </c>
    </row>
    <row r="4717" spans="1:9">
      <c r="A4717" s="8">
        <v>120010005</v>
      </c>
      <c r="B4717" s="8" t="s">
        <v>4286</v>
      </c>
      <c r="C4717" s="8" t="s">
        <v>4676</v>
      </c>
      <c r="D4717" s="8">
        <v>0</v>
      </c>
      <c r="E4717" s="8">
        <v>120010005</v>
      </c>
      <c r="F4717" s="8">
        <v>0</v>
      </c>
      <c r="G4717" s="8">
        <v>0.14000000000000001</v>
      </c>
      <c r="H4717" s="8">
        <v>0.245</v>
      </c>
      <c r="I4717" s="8" t="s">
        <v>4740</v>
      </c>
    </row>
    <row r="4718" spans="1:9">
      <c r="A4718" s="8">
        <v>132010246</v>
      </c>
      <c r="B4718" s="8" t="s">
        <v>3873</v>
      </c>
      <c r="C4718" s="8" t="s">
        <v>4676</v>
      </c>
      <c r="D4718" s="8">
        <v>0</v>
      </c>
      <c r="E4718" s="8">
        <v>132010246</v>
      </c>
      <c r="F4718" s="8">
        <v>0</v>
      </c>
      <c r="G4718" s="8">
        <v>2.69</v>
      </c>
      <c r="H4718" s="8">
        <v>3.6926000000000001</v>
      </c>
      <c r="I4718" s="8" t="s">
        <v>4732</v>
      </c>
    </row>
    <row r="4719" spans="1:9">
      <c r="A4719" s="8">
        <v>132010245</v>
      </c>
      <c r="B4719" s="8" t="s">
        <v>5937</v>
      </c>
      <c r="C4719" s="8" t="s">
        <v>4676</v>
      </c>
      <c r="D4719" s="8">
        <v>0</v>
      </c>
      <c r="E4719" s="8">
        <v>132010245</v>
      </c>
      <c r="F4719" s="8">
        <v>0</v>
      </c>
      <c r="G4719" s="8">
        <v>2.2799999999999998</v>
      </c>
      <c r="H4719" s="8">
        <v>5.3825000000000003</v>
      </c>
      <c r="I4719" s="8" t="s">
        <v>4732</v>
      </c>
    </row>
    <row r="4720" spans="1:9">
      <c r="A4720" s="8">
        <v>132010244</v>
      </c>
      <c r="B4720" s="8" t="s">
        <v>5936</v>
      </c>
      <c r="C4720" s="8" t="s">
        <v>4676</v>
      </c>
      <c r="D4720" s="8">
        <v>0</v>
      </c>
      <c r="E4720" s="8">
        <v>132010244</v>
      </c>
      <c r="F4720" s="8">
        <v>0</v>
      </c>
      <c r="G4720" s="8">
        <v>2.4300000000000002</v>
      </c>
      <c r="H4720" s="8">
        <v>3.1419999999999999</v>
      </c>
      <c r="I4720" s="8" t="s">
        <v>4732</v>
      </c>
    </row>
    <row r="4721" spans="1:9">
      <c r="A4721" s="8">
        <v>132010452</v>
      </c>
      <c r="B4721" s="8" t="s">
        <v>3915</v>
      </c>
      <c r="C4721" s="8" t="s">
        <v>4676</v>
      </c>
      <c r="D4721" s="8">
        <v>0</v>
      </c>
      <c r="E4721" s="8">
        <v>132010452</v>
      </c>
      <c r="F4721" s="8">
        <v>0</v>
      </c>
      <c r="G4721" s="8">
        <v>1.89</v>
      </c>
      <c r="H4721" s="8">
        <v>2.14</v>
      </c>
      <c r="I4721" s="8" t="s">
        <v>5770</v>
      </c>
    </row>
    <row r="4722" spans="1:9" ht="28.5">
      <c r="A4722" s="8">
        <v>132010451</v>
      </c>
      <c r="B4722" s="35" t="s">
        <v>3914</v>
      </c>
      <c r="C4722" s="8" t="s">
        <v>4676</v>
      </c>
      <c r="D4722" s="8">
        <v>0</v>
      </c>
      <c r="E4722" s="8">
        <v>132010451</v>
      </c>
      <c r="F4722" s="8">
        <v>0</v>
      </c>
      <c r="G4722" s="8">
        <v>0.25</v>
      </c>
      <c r="H4722" s="8">
        <v>0.3</v>
      </c>
      <c r="I4722" s="8" t="s">
        <v>5770</v>
      </c>
    </row>
    <row r="4723" spans="1:9">
      <c r="A4723" s="8">
        <v>132010243</v>
      </c>
      <c r="B4723" s="35" t="s">
        <v>3872</v>
      </c>
      <c r="C4723" s="8" t="s">
        <v>4676</v>
      </c>
      <c r="D4723" s="8">
        <v>5090481601</v>
      </c>
      <c r="E4723" s="8">
        <v>132010243</v>
      </c>
      <c r="F4723" s="8">
        <v>0</v>
      </c>
      <c r="G4723" s="8">
        <v>0.26</v>
      </c>
      <c r="H4723" s="8">
        <v>0.54</v>
      </c>
      <c r="I4723" s="8" t="s">
        <v>4732</v>
      </c>
    </row>
    <row r="4724" spans="1:9">
      <c r="A4724" s="8">
        <v>113298</v>
      </c>
      <c r="B4724" s="35" t="s">
        <v>5033</v>
      </c>
      <c r="C4724" s="8" t="s">
        <v>4676</v>
      </c>
      <c r="D4724" s="8">
        <v>0</v>
      </c>
      <c r="E4724" s="8">
        <v>113298</v>
      </c>
      <c r="F4724" s="8">
        <v>0</v>
      </c>
      <c r="G4724" s="8">
        <v>0</v>
      </c>
      <c r="H4724" s="8">
        <v>0.2059</v>
      </c>
      <c r="I4724" s="8" t="s">
        <v>4735</v>
      </c>
    </row>
    <row r="4725" spans="1:9">
      <c r="A4725" s="8">
        <v>126010073</v>
      </c>
      <c r="B4725" s="8" t="s">
        <v>2539</v>
      </c>
      <c r="C4725" s="8" t="s">
        <v>4676</v>
      </c>
      <c r="D4725" s="8">
        <v>431282</v>
      </c>
      <c r="E4725" s="8">
        <v>126010073</v>
      </c>
      <c r="F4725" s="8">
        <v>0</v>
      </c>
      <c r="G4725" s="8">
        <v>0.03</v>
      </c>
      <c r="H4725" s="8">
        <v>0.15</v>
      </c>
      <c r="I4725" s="8" t="s">
        <v>5342</v>
      </c>
    </row>
    <row r="4726" spans="1:9">
      <c r="A4726" s="8">
        <v>132010242</v>
      </c>
      <c r="B4726" s="8" t="s">
        <v>3871</v>
      </c>
      <c r="C4726" s="8" t="s">
        <v>4676</v>
      </c>
      <c r="D4726" s="8">
        <v>5090481600</v>
      </c>
      <c r="E4726" s="8">
        <v>132010242</v>
      </c>
      <c r="F4726" s="8">
        <v>0</v>
      </c>
      <c r="G4726" s="8">
        <v>0.26</v>
      </c>
      <c r="H4726" s="8">
        <v>0.54</v>
      </c>
      <c r="I4726" s="8" t="s">
        <v>4732</v>
      </c>
    </row>
    <row r="4727" spans="1:9">
      <c r="A4727" s="8">
        <v>126010071</v>
      </c>
      <c r="B4727" s="8" t="s">
        <v>2538</v>
      </c>
      <c r="C4727" s="8" t="s">
        <v>4676</v>
      </c>
      <c r="D4727" s="8">
        <v>430009</v>
      </c>
      <c r="E4727" s="8">
        <v>126010071</v>
      </c>
      <c r="F4727" s="8">
        <v>0</v>
      </c>
      <c r="G4727" s="8">
        <v>7.0000000000000007E-2</v>
      </c>
      <c r="H4727" s="8">
        <v>0.15</v>
      </c>
      <c r="I4727" s="8" t="s">
        <v>5342</v>
      </c>
    </row>
    <row r="4728" spans="1:9">
      <c r="A4728" s="8">
        <v>132010241</v>
      </c>
      <c r="B4728" s="35" t="s">
        <v>5932</v>
      </c>
      <c r="C4728" s="8" t="s">
        <v>4676</v>
      </c>
      <c r="D4728" s="8">
        <v>5090481599</v>
      </c>
      <c r="E4728" s="8">
        <v>132010241</v>
      </c>
      <c r="F4728" s="8">
        <v>0</v>
      </c>
      <c r="G4728" s="8">
        <v>3.17</v>
      </c>
      <c r="H4728" s="8">
        <v>6.0170000000000003</v>
      </c>
      <c r="I4728" s="8" t="s">
        <v>4732</v>
      </c>
    </row>
    <row r="4729" spans="1:9" ht="57">
      <c r="A4729" s="8">
        <v>127010314</v>
      </c>
      <c r="B4729" s="35" t="s">
        <v>3633</v>
      </c>
      <c r="C4729" s="8" t="s">
        <v>4676</v>
      </c>
      <c r="D4729" s="8">
        <v>0</v>
      </c>
      <c r="E4729" s="8">
        <v>127010314</v>
      </c>
      <c r="F4729" s="8">
        <v>0</v>
      </c>
      <c r="G4729" s="8">
        <v>0.42</v>
      </c>
      <c r="H4729" s="8">
        <v>0.32</v>
      </c>
      <c r="I4729" s="8" t="s">
        <v>5342</v>
      </c>
    </row>
    <row r="4730" spans="1:9" ht="28.5">
      <c r="A4730" s="8">
        <v>126010067</v>
      </c>
      <c r="B4730" s="35" t="s">
        <v>2536</v>
      </c>
      <c r="C4730" s="8" t="s">
        <v>4676</v>
      </c>
      <c r="D4730" s="8">
        <v>0</v>
      </c>
      <c r="E4730" s="8">
        <v>126010067</v>
      </c>
      <c r="F4730" s="8">
        <v>0</v>
      </c>
      <c r="G4730" s="8">
        <v>0.28999999999999998</v>
      </c>
      <c r="H4730" s="8">
        <v>0.25</v>
      </c>
      <c r="I4730" s="8" t="s">
        <v>5342</v>
      </c>
    </row>
    <row r="4731" spans="1:9">
      <c r="A4731" s="8">
        <v>132010240</v>
      </c>
      <c r="B4731" s="35" t="s">
        <v>3870</v>
      </c>
      <c r="C4731" s="8" t="s">
        <v>4676</v>
      </c>
      <c r="D4731" s="8">
        <v>5090481598</v>
      </c>
      <c r="E4731" s="8">
        <v>132010240</v>
      </c>
      <c r="F4731" s="8">
        <v>0</v>
      </c>
      <c r="G4731" s="8">
        <v>2.54</v>
      </c>
      <c r="H4731" s="8">
        <v>5.4694799999999999</v>
      </c>
      <c r="I4731" s="8" t="s">
        <v>4732</v>
      </c>
    </row>
    <row r="4732" spans="1:9" ht="57">
      <c r="A4732" s="8">
        <v>127010313</v>
      </c>
      <c r="B4732" s="35" t="s">
        <v>3632</v>
      </c>
      <c r="C4732" s="8" t="s">
        <v>4676</v>
      </c>
      <c r="D4732" s="8">
        <v>0</v>
      </c>
      <c r="E4732" s="8">
        <v>127010313</v>
      </c>
      <c r="F4732" s="8">
        <v>0</v>
      </c>
      <c r="G4732" s="8">
        <v>0.43</v>
      </c>
      <c r="H4732" s="8">
        <v>0.32</v>
      </c>
      <c r="I4732" s="8" t="s">
        <v>5342</v>
      </c>
    </row>
    <row r="4733" spans="1:9" ht="28.5">
      <c r="A4733" s="8">
        <v>126010066</v>
      </c>
      <c r="B4733" s="35" t="s">
        <v>2535</v>
      </c>
      <c r="C4733" s="8" t="s">
        <v>4676</v>
      </c>
      <c r="D4733" s="8">
        <v>0</v>
      </c>
      <c r="E4733" s="8">
        <v>126010066</v>
      </c>
      <c r="F4733" s="8">
        <v>0</v>
      </c>
      <c r="G4733" s="8">
        <v>0.32</v>
      </c>
      <c r="H4733" s="8">
        <v>0.24</v>
      </c>
      <c r="I4733" s="8" t="s">
        <v>5342</v>
      </c>
    </row>
    <row r="4734" spans="1:9" ht="57">
      <c r="A4734" s="8">
        <v>127010312</v>
      </c>
      <c r="B4734" s="35" t="s">
        <v>5451</v>
      </c>
      <c r="C4734" s="8" t="s">
        <v>4676</v>
      </c>
      <c r="D4734" s="8">
        <v>0</v>
      </c>
      <c r="E4734" s="8">
        <v>127010312</v>
      </c>
      <c r="F4734" s="8">
        <v>0</v>
      </c>
      <c r="G4734" s="8">
        <v>1.72</v>
      </c>
      <c r="H4734" s="8">
        <v>1.4895999999999998</v>
      </c>
      <c r="I4734" s="8" t="s">
        <v>5342</v>
      </c>
    </row>
    <row r="4735" spans="1:9" ht="28.5">
      <c r="A4735" s="8">
        <v>126010063</v>
      </c>
      <c r="B4735" s="35" t="s">
        <v>2534</v>
      </c>
      <c r="C4735" s="8" t="s">
        <v>4676</v>
      </c>
      <c r="D4735" s="8">
        <v>0</v>
      </c>
      <c r="E4735" s="8">
        <v>126010063</v>
      </c>
      <c r="F4735" s="8">
        <v>0</v>
      </c>
      <c r="G4735" s="8">
        <v>0.3</v>
      </c>
      <c r="H4735" s="8">
        <v>0.25</v>
      </c>
      <c r="I4735" s="8" t="s">
        <v>5342</v>
      </c>
    </row>
    <row r="4736" spans="1:9">
      <c r="A4736" s="8">
        <v>132010239</v>
      </c>
      <c r="B4736" s="35" t="s">
        <v>3869</v>
      </c>
      <c r="C4736" s="8" t="s">
        <v>4676</v>
      </c>
      <c r="D4736" s="8">
        <v>5090481597</v>
      </c>
      <c r="E4736" s="8">
        <v>132010239</v>
      </c>
      <c r="F4736" s="8">
        <v>0</v>
      </c>
      <c r="G4736" s="8">
        <v>2.54</v>
      </c>
      <c r="H4736" s="8">
        <v>5.4694799999999999</v>
      </c>
      <c r="I4736" s="8" t="s">
        <v>4732</v>
      </c>
    </row>
    <row r="4737" spans="1:9" ht="28.5">
      <c r="A4737" s="8">
        <v>127010311</v>
      </c>
      <c r="B4737" s="35" t="s">
        <v>3631</v>
      </c>
      <c r="C4737" s="8" t="s">
        <v>4676</v>
      </c>
      <c r="D4737" s="8">
        <v>0</v>
      </c>
      <c r="E4737" s="8">
        <v>127010311</v>
      </c>
      <c r="F4737" s="8">
        <v>0</v>
      </c>
      <c r="G4737" s="8">
        <v>0.31</v>
      </c>
      <c r="H4737" s="8">
        <v>0.32</v>
      </c>
      <c r="I4737" s="8" t="s">
        <v>5342</v>
      </c>
    </row>
    <row r="4738" spans="1:9">
      <c r="A4738" s="8">
        <v>132010238</v>
      </c>
      <c r="B4738" s="35" t="s">
        <v>3868</v>
      </c>
      <c r="C4738" s="8" t="s">
        <v>4676</v>
      </c>
      <c r="D4738" s="8">
        <v>5090481596</v>
      </c>
      <c r="E4738" s="8">
        <v>132010238</v>
      </c>
      <c r="F4738" s="8">
        <v>0</v>
      </c>
      <c r="G4738" s="8">
        <v>2.69</v>
      </c>
      <c r="H4738" s="8">
        <v>2.9908600000000001</v>
      </c>
      <c r="I4738" s="8" t="s">
        <v>4732</v>
      </c>
    </row>
    <row r="4739" spans="1:9" ht="28.5">
      <c r="A4739" s="8">
        <v>127010310</v>
      </c>
      <c r="B4739" s="35" t="s">
        <v>3630</v>
      </c>
      <c r="C4739" s="8" t="s">
        <v>4676</v>
      </c>
      <c r="D4739" s="8">
        <v>0</v>
      </c>
      <c r="E4739" s="8">
        <v>127010310</v>
      </c>
      <c r="F4739" s="8">
        <v>0</v>
      </c>
      <c r="G4739" s="8">
        <v>0.31</v>
      </c>
      <c r="H4739" s="8">
        <v>0.32</v>
      </c>
      <c r="I4739" s="8" t="s">
        <v>5342</v>
      </c>
    </row>
    <row r="4740" spans="1:9" ht="42.75">
      <c r="A4740" s="8">
        <v>127010309</v>
      </c>
      <c r="B4740" s="35" t="s">
        <v>3629</v>
      </c>
      <c r="C4740" s="8" t="s">
        <v>4676</v>
      </c>
      <c r="D4740" s="8">
        <v>0</v>
      </c>
      <c r="E4740" s="8">
        <v>127010309</v>
      </c>
      <c r="F4740" s="8">
        <v>0</v>
      </c>
      <c r="G4740" s="8">
        <v>1.67</v>
      </c>
      <c r="H4740" s="8">
        <v>1.4895999999999998</v>
      </c>
      <c r="I4740" s="8" t="s">
        <v>5342</v>
      </c>
    </row>
    <row r="4741" spans="1:9" ht="28.5">
      <c r="A4741" s="8">
        <v>127010308</v>
      </c>
      <c r="B4741" s="35" t="s">
        <v>3628</v>
      </c>
      <c r="C4741" s="8" t="s">
        <v>4676</v>
      </c>
      <c r="D4741" s="8">
        <v>0</v>
      </c>
      <c r="E4741" s="8">
        <v>127010308</v>
      </c>
      <c r="F4741" s="8">
        <v>0</v>
      </c>
      <c r="G4741" s="8">
        <v>0.31</v>
      </c>
      <c r="H4741" s="8">
        <v>0.32</v>
      </c>
      <c r="I4741" s="8" t="s">
        <v>5342</v>
      </c>
    </row>
    <row r="4742" spans="1:9">
      <c r="A4742" s="8">
        <v>126010048</v>
      </c>
      <c r="B4742" s="8" t="s">
        <v>2531</v>
      </c>
      <c r="C4742" s="8" t="s">
        <v>4676</v>
      </c>
      <c r="D4742" s="8">
        <v>0</v>
      </c>
      <c r="E4742" s="8">
        <v>126010048</v>
      </c>
      <c r="F4742" s="8">
        <v>0</v>
      </c>
      <c r="G4742" s="8">
        <v>0.11</v>
      </c>
      <c r="H4742" s="8">
        <v>0.17</v>
      </c>
      <c r="I4742" s="8" t="s">
        <v>5342</v>
      </c>
    </row>
    <row r="4743" spans="1:9">
      <c r="A4743" s="8">
        <v>132010237</v>
      </c>
      <c r="B4743" s="8" t="s">
        <v>5931</v>
      </c>
      <c r="C4743" s="8" t="s">
        <v>4676</v>
      </c>
      <c r="D4743" s="8">
        <v>5090481595</v>
      </c>
      <c r="E4743" s="8">
        <v>132010237</v>
      </c>
      <c r="F4743" s="8">
        <v>0</v>
      </c>
      <c r="G4743" s="8">
        <v>2.16</v>
      </c>
      <c r="H4743" s="8">
        <v>3.34192</v>
      </c>
      <c r="I4743" s="8" t="s">
        <v>4732</v>
      </c>
    </row>
    <row r="4744" spans="1:9">
      <c r="A4744" s="8">
        <v>127010307</v>
      </c>
      <c r="B4744" s="8" t="s">
        <v>3627</v>
      </c>
      <c r="C4744" s="8" t="s">
        <v>4676</v>
      </c>
      <c r="D4744" s="8">
        <v>0</v>
      </c>
      <c r="E4744" s="8">
        <v>127010307</v>
      </c>
      <c r="F4744" s="8">
        <v>0</v>
      </c>
      <c r="G4744" s="8">
        <v>0.31</v>
      </c>
      <c r="H4744" s="8">
        <v>0.32</v>
      </c>
      <c r="I4744" s="8" t="s">
        <v>5342</v>
      </c>
    </row>
    <row r="4745" spans="1:9">
      <c r="A4745" s="8">
        <v>126010043</v>
      </c>
      <c r="B4745" s="8" t="s">
        <v>2528</v>
      </c>
      <c r="C4745" s="8" t="s">
        <v>4676</v>
      </c>
      <c r="D4745" s="8">
        <v>0</v>
      </c>
      <c r="E4745" s="8">
        <v>126010043</v>
      </c>
      <c r="F4745" s="8">
        <v>0</v>
      </c>
      <c r="G4745" s="8">
        <v>0.12</v>
      </c>
      <c r="H4745" s="8">
        <v>0.19</v>
      </c>
      <c r="I4745" s="8" t="s">
        <v>5342</v>
      </c>
    </row>
    <row r="4746" spans="1:9">
      <c r="A4746" s="8">
        <v>132010236</v>
      </c>
      <c r="B4746" s="8" t="s">
        <v>5930</v>
      </c>
      <c r="C4746" s="8" t="s">
        <v>4676</v>
      </c>
      <c r="D4746" s="8">
        <v>5090481594</v>
      </c>
      <c r="E4746" s="8">
        <v>132010236</v>
      </c>
      <c r="F4746" s="8">
        <v>0</v>
      </c>
      <c r="G4746" s="8">
        <v>2.5499999999999998</v>
      </c>
      <c r="H4746" s="8">
        <v>3.1276700000000002</v>
      </c>
      <c r="I4746" s="8" t="s">
        <v>4732</v>
      </c>
    </row>
    <row r="4747" spans="1:9">
      <c r="A4747" s="8">
        <v>127010305</v>
      </c>
      <c r="B4747" s="8" t="s">
        <v>3625</v>
      </c>
      <c r="C4747" s="8" t="s">
        <v>4676</v>
      </c>
      <c r="D4747" s="8">
        <v>0</v>
      </c>
      <c r="E4747" s="8">
        <v>127010305</v>
      </c>
      <c r="F4747" s="8">
        <v>0</v>
      </c>
      <c r="G4747" s="8">
        <v>0.31</v>
      </c>
      <c r="H4747" s="8">
        <v>0.32</v>
      </c>
      <c r="I4747" s="8" t="s">
        <v>5342</v>
      </c>
    </row>
    <row r="4748" spans="1:9">
      <c r="A4748" s="8">
        <v>127010304</v>
      </c>
      <c r="B4748" s="8" t="s">
        <v>3624</v>
      </c>
      <c r="C4748" s="8" t="s">
        <v>4676</v>
      </c>
      <c r="D4748" s="8">
        <v>0</v>
      </c>
      <c r="E4748" s="8">
        <v>127010304</v>
      </c>
      <c r="F4748" s="8">
        <v>0</v>
      </c>
      <c r="G4748" s="8">
        <v>0.31</v>
      </c>
      <c r="H4748" s="8">
        <v>0.32</v>
      </c>
      <c r="I4748" s="8" t="s">
        <v>5342</v>
      </c>
    </row>
    <row r="4749" spans="1:9">
      <c r="A4749" s="8">
        <v>132010235</v>
      </c>
      <c r="B4749" s="8" t="s">
        <v>3867</v>
      </c>
      <c r="C4749" s="8" t="s">
        <v>4676</v>
      </c>
      <c r="D4749" s="8">
        <v>5090481593</v>
      </c>
      <c r="E4749" s="8">
        <v>132010235</v>
      </c>
      <c r="F4749" s="8">
        <v>0</v>
      </c>
      <c r="G4749" s="8">
        <v>12.71</v>
      </c>
      <c r="H4749" s="8">
        <v>7.27</v>
      </c>
      <c r="I4749" s="8" t="s">
        <v>4732</v>
      </c>
    </row>
    <row r="4750" spans="1:9">
      <c r="A4750" s="8">
        <v>127010303</v>
      </c>
      <c r="B4750" s="8" t="s">
        <v>3623</v>
      </c>
      <c r="C4750" s="8" t="s">
        <v>4676</v>
      </c>
      <c r="D4750" s="8">
        <v>0</v>
      </c>
      <c r="E4750" s="8">
        <v>127010303</v>
      </c>
      <c r="F4750" s="8">
        <v>0</v>
      </c>
      <c r="G4750" s="8">
        <v>1.57</v>
      </c>
      <c r="H4750" s="8">
        <v>1.4895999999999998</v>
      </c>
      <c r="I4750" s="8" t="s">
        <v>5342</v>
      </c>
    </row>
    <row r="4751" spans="1:9">
      <c r="A4751" s="8">
        <v>132010234</v>
      </c>
      <c r="B4751" s="8" t="s">
        <v>3866</v>
      </c>
      <c r="C4751" s="8" t="s">
        <v>4676</v>
      </c>
      <c r="D4751" s="8">
        <v>5090481592</v>
      </c>
      <c r="E4751" s="8">
        <v>132010234</v>
      </c>
      <c r="F4751" s="8">
        <v>0</v>
      </c>
      <c r="G4751" s="8">
        <v>13.72</v>
      </c>
      <c r="H4751" s="8">
        <v>13.876799999999999</v>
      </c>
      <c r="I4751" s="8" t="s">
        <v>4732</v>
      </c>
    </row>
    <row r="4752" spans="1:9">
      <c r="A4752" s="8">
        <v>127010302</v>
      </c>
      <c r="B4752" s="8" t="s">
        <v>3622</v>
      </c>
      <c r="C4752" s="8" t="s">
        <v>4676</v>
      </c>
      <c r="D4752" s="8">
        <v>0</v>
      </c>
      <c r="E4752" s="8">
        <v>127010302</v>
      </c>
      <c r="F4752" s="8">
        <v>0</v>
      </c>
      <c r="G4752" s="8">
        <v>0.31</v>
      </c>
      <c r="H4752" s="8">
        <v>0.32</v>
      </c>
      <c r="I4752" s="8" t="s">
        <v>5342</v>
      </c>
    </row>
    <row r="4753" spans="1:9">
      <c r="A4753" s="8">
        <v>126010051</v>
      </c>
      <c r="B4753" s="8" t="s">
        <v>2533</v>
      </c>
      <c r="C4753" s="8" t="s">
        <v>4676</v>
      </c>
      <c r="D4753" s="8">
        <v>0</v>
      </c>
      <c r="E4753" s="8">
        <v>126010051</v>
      </c>
      <c r="F4753" s="8">
        <v>0</v>
      </c>
      <c r="G4753" s="8">
        <v>0.2</v>
      </c>
      <c r="H4753" s="8">
        <v>0.15</v>
      </c>
      <c r="I4753" s="8" t="s">
        <v>5342</v>
      </c>
    </row>
    <row r="4754" spans="1:9">
      <c r="A4754" s="8">
        <v>126010049</v>
      </c>
      <c r="B4754" s="8" t="s">
        <v>2532</v>
      </c>
      <c r="C4754" s="8" t="s">
        <v>4676</v>
      </c>
      <c r="D4754" s="8">
        <v>0</v>
      </c>
      <c r="E4754" s="8">
        <v>126010049</v>
      </c>
      <c r="F4754" s="8">
        <v>0</v>
      </c>
      <c r="G4754" s="8">
        <v>0.17</v>
      </c>
      <c r="H4754" s="8">
        <v>0.25</v>
      </c>
      <c r="I4754" s="8" t="s">
        <v>5342</v>
      </c>
    </row>
    <row r="4755" spans="1:9">
      <c r="A4755" s="8">
        <v>132010233</v>
      </c>
      <c r="B4755" s="8" t="s">
        <v>5929</v>
      </c>
      <c r="C4755" s="8" t="s">
        <v>4676</v>
      </c>
      <c r="D4755" s="8">
        <v>5090481591</v>
      </c>
      <c r="E4755" s="8">
        <v>132010233</v>
      </c>
      <c r="F4755" s="8">
        <v>0</v>
      </c>
      <c r="G4755" s="8">
        <v>1.9</v>
      </c>
      <c r="H4755" s="8">
        <v>4.1399999999999997</v>
      </c>
      <c r="I4755" s="8" t="s">
        <v>4732</v>
      </c>
    </row>
    <row r="4756" spans="1:9">
      <c r="A4756" s="8">
        <v>127010301</v>
      </c>
      <c r="B4756" s="8" t="s">
        <v>3621</v>
      </c>
      <c r="C4756" s="8" t="s">
        <v>4676</v>
      </c>
      <c r="D4756" s="8">
        <v>0</v>
      </c>
      <c r="E4756" s="8">
        <v>127010301</v>
      </c>
      <c r="F4756" s="8">
        <v>0</v>
      </c>
      <c r="G4756" s="8">
        <v>0.31</v>
      </c>
      <c r="H4756" s="8">
        <v>0.32</v>
      </c>
      <c r="I4756" s="8" t="s">
        <v>5342</v>
      </c>
    </row>
    <row r="4757" spans="1:9">
      <c r="A4757" s="8">
        <v>126010047</v>
      </c>
      <c r="B4757" s="8" t="s">
        <v>2530</v>
      </c>
      <c r="C4757" s="8" t="s">
        <v>4676</v>
      </c>
      <c r="D4757" s="8">
        <v>0</v>
      </c>
      <c r="E4757" s="8">
        <v>126010047</v>
      </c>
      <c r="F4757" s="8">
        <v>0</v>
      </c>
      <c r="G4757" s="8">
        <v>0.21</v>
      </c>
      <c r="H4757" s="8">
        <v>0.15</v>
      </c>
      <c r="I4757" s="8" t="s">
        <v>5342</v>
      </c>
    </row>
    <row r="4758" spans="1:9" ht="28.5">
      <c r="A4758" s="8">
        <v>127010300</v>
      </c>
      <c r="B4758" s="35" t="s">
        <v>3620</v>
      </c>
      <c r="C4758" s="8" t="s">
        <v>4676</v>
      </c>
      <c r="D4758" s="8">
        <v>0</v>
      </c>
      <c r="E4758" s="8">
        <v>127010300</v>
      </c>
      <c r="F4758" s="8">
        <v>0</v>
      </c>
      <c r="G4758" s="8">
        <v>1.57</v>
      </c>
      <c r="H4758" s="8">
        <v>1.4895999999999998</v>
      </c>
      <c r="I4758" s="8" t="s">
        <v>5342</v>
      </c>
    </row>
    <row r="4759" spans="1:9">
      <c r="A4759" s="8">
        <v>132010232</v>
      </c>
      <c r="B4759" s="35" t="s">
        <v>5928</v>
      </c>
      <c r="C4759" s="8" t="s">
        <v>4676</v>
      </c>
      <c r="D4759" s="8">
        <v>5090481590</v>
      </c>
      <c r="E4759" s="8">
        <v>132010232</v>
      </c>
      <c r="F4759" s="8">
        <v>0</v>
      </c>
      <c r="G4759" s="8">
        <v>1.94</v>
      </c>
      <c r="H4759" s="8">
        <v>4.04</v>
      </c>
      <c r="I4759" s="8" t="s">
        <v>4732</v>
      </c>
    </row>
    <row r="4760" spans="1:9">
      <c r="A4760" s="8">
        <v>126010044</v>
      </c>
      <c r="B4760" s="35" t="s">
        <v>2529</v>
      </c>
      <c r="C4760" s="8" t="s">
        <v>4676</v>
      </c>
      <c r="D4760" s="8">
        <v>0</v>
      </c>
      <c r="E4760" s="8">
        <v>126010044</v>
      </c>
      <c r="F4760" s="8">
        <v>0</v>
      </c>
      <c r="G4760" s="8">
        <v>0.17</v>
      </c>
      <c r="H4760" s="8">
        <v>0.25</v>
      </c>
      <c r="I4760" s="8" t="s">
        <v>5342</v>
      </c>
    </row>
    <row r="4761" spans="1:9">
      <c r="A4761" s="8">
        <v>132010231</v>
      </c>
      <c r="B4761" s="35" t="s">
        <v>3865</v>
      </c>
      <c r="C4761" s="8" t="s">
        <v>4676</v>
      </c>
      <c r="D4761" s="8">
        <v>5090481589</v>
      </c>
      <c r="E4761" s="8">
        <v>132010231</v>
      </c>
      <c r="F4761" s="8">
        <v>0</v>
      </c>
      <c r="G4761" s="8">
        <v>12.12</v>
      </c>
      <c r="H4761" s="8">
        <v>7.51</v>
      </c>
      <c r="I4761" s="8" t="s">
        <v>4732</v>
      </c>
    </row>
    <row r="4762" spans="1:9">
      <c r="A4762" s="8">
        <v>113135</v>
      </c>
      <c r="B4762" s="35" t="s">
        <v>4999</v>
      </c>
      <c r="C4762" s="8" t="s">
        <v>4676</v>
      </c>
      <c r="D4762" s="8">
        <v>0</v>
      </c>
      <c r="E4762" s="8">
        <v>113135</v>
      </c>
      <c r="F4762" s="8">
        <v>0</v>
      </c>
      <c r="G4762" s="8">
        <v>0</v>
      </c>
      <c r="H4762" s="8">
        <v>0</v>
      </c>
      <c r="I4762" s="8">
        <v>0</v>
      </c>
    </row>
    <row r="4763" spans="1:9">
      <c r="A4763" s="8">
        <v>113290</v>
      </c>
      <c r="B4763" s="8" t="s">
        <v>2315</v>
      </c>
      <c r="C4763" s="8" t="s">
        <v>4676</v>
      </c>
      <c r="D4763" s="8">
        <v>0</v>
      </c>
      <c r="E4763" s="8">
        <v>113290</v>
      </c>
      <c r="F4763" s="8">
        <v>0</v>
      </c>
      <c r="G4763" s="8">
        <v>0.67</v>
      </c>
      <c r="H4763" s="8">
        <v>0.55520000000000003</v>
      </c>
      <c r="I4763" s="8" t="s">
        <v>4735</v>
      </c>
    </row>
    <row r="4764" spans="1:9">
      <c r="A4764" s="8">
        <v>127010306</v>
      </c>
      <c r="B4764" s="8" t="s">
        <v>3626</v>
      </c>
      <c r="C4764" s="8" t="s">
        <v>4676</v>
      </c>
      <c r="D4764" s="8">
        <v>0</v>
      </c>
      <c r="E4764" s="8">
        <v>127010306</v>
      </c>
      <c r="F4764" s="8">
        <v>0</v>
      </c>
      <c r="G4764" s="8">
        <v>1.63</v>
      </c>
      <c r="H4764" s="8">
        <v>1.4895999999999998</v>
      </c>
      <c r="I4764" s="8" t="s">
        <v>5342</v>
      </c>
    </row>
    <row r="4765" spans="1:9">
      <c r="A4765" s="8">
        <v>132010230</v>
      </c>
      <c r="B4765" s="8" t="s">
        <v>3864</v>
      </c>
      <c r="C4765" s="8" t="s">
        <v>4676</v>
      </c>
      <c r="D4765" s="8">
        <v>5090481588</v>
      </c>
      <c r="E4765" s="8">
        <v>132010230</v>
      </c>
      <c r="F4765" s="8">
        <v>0</v>
      </c>
      <c r="G4765" s="8">
        <v>11.29</v>
      </c>
      <c r="H4765" s="8">
        <v>7.69496</v>
      </c>
      <c r="I4765" s="8" t="s">
        <v>4732</v>
      </c>
    </row>
    <row r="4766" spans="1:9">
      <c r="A4766" s="8">
        <v>132010229</v>
      </c>
      <c r="B4766" s="8" t="s">
        <v>3863</v>
      </c>
      <c r="C4766" s="8" t="s">
        <v>4676</v>
      </c>
      <c r="D4766" s="8">
        <v>5090481587</v>
      </c>
      <c r="E4766" s="8">
        <v>132010229</v>
      </c>
      <c r="F4766" s="8">
        <v>0</v>
      </c>
      <c r="G4766" s="8">
        <v>13.1</v>
      </c>
      <c r="H4766" s="8">
        <v>7.05</v>
      </c>
      <c r="I4766" s="8" t="s">
        <v>4732</v>
      </c>
    </row>
    <row r="4767" spans="1:9">
      <c r="A4767" s="8">
        <v>12676</v>
      </c>
      <c r="B4767" s="8" t="s">
        <v>3400</v>
      </c>
      <c r="C4767" s="8" t="s">
        <v>4676</v>
      </c>
      <c r="D4767" s="8">
        <v>184429</v>
      </c>
      <c r="E4767" s="8">
        <v>12676</v>
      </c>
      <c r="F4767" s="8">
        <v>0</v>
      </c>
      <c r="G4767" s="8">
        <v>0.06</v>
      </c>
      <c r="H4767" s="8">
        <v>4.9000000000000002E-2</v>
      </c>
      <c r="I4767" s="8" t="s">
        <v>4795</v>
      </c>
    </row>
    <row r="4768" spans="1:9">
      <c r="A4768" s="8">
        <v>132010228</v>
      </c>
      <c r="B4768" s="8" t="s">
        <v>5927</v>
      </c>
      <c r="C4768" s="8" t="s">
        <v>4676</v>
      </c>
      <c r="D4768" s="8">
        <v>5090481586</v>
      </c>
      <c r="E4768" s="8">
        <v>132010228</v>
      </c>
      <c r="F4768" s="8">
        <v>0</v>
      </c>
      <c r="G4768" s="8">
        <v>1.48</v>
      </c>
      <c r="H4768" s="8">
        <v>4.21</v>
      </c>
      <c r="I4768" s="8" t="s">
        <v>4732</v>
      </c>
    </row>
    <row r="4769" spans="1:9">
      <c r="A4769" s="8">
        <v>113126</v>
      </c>
      <c r="B4769" s="8" t="s">
        <v>4998</v>
      </c>
      <c r="C4769" s="8" t="s">
        <v>4676</v>
      </c>
      <c r="D4769" s="8">
        <v>0</v>
      </c>
      <c r="E4769" s="8">
        <v>113126</v>
      </c>
      <c r="F4769" s="8">
        <v>0</v>
      </c>
      <c r="G4769" s="8">
        <v>0</v>
      </c>
      <c r="H4769" s="8">
        <v>0</v>
      </c>
      <c r="I4769" s="8">
        <v>0</v>
      </c>
    </row>
    <row r="4770" spans="1:9">
      <c r="A4770" s="8">
        <v>132010227</v>
      </c>
      <c r="B4770" s="8" t="s">
        <v>5926</v>
      </c>
      <c r="C4770" s="8" t="s">
        <v>4676</v>
      </c>
      <c r="D4770" s="8">
        <v>5090481044</v>
      </c>
      <c r="E4770" s="8">
        <v>132010227</v>
      </c>
      <c r="F4770" s="8">
        <v>0</v>
      </c>
      <c r="G4770" s="8">
        <v>1.64</v>
      </c>
      <c r="H4770" s="8">
        <v>4.1757</v>
      </c>
      <c r="I4770" s="8" t="s">
        <v>4732</v>
      </c>
    </row>
    <row r="4771" spans="1:9">
      <c r="A4771" s="8">
        <v>113224</v>
      </c>
      <c r="B4771" s="35" t="s">
        <v>2298</v>
      </c>
      <c r="C4771" s="8" t="s">
        <v>4676</v>
      </c>
      <c r="D4771" s="8">
        <v>0</v>
      </c>
      <c r="E4771" s="8">
        <v>113224</v>
      </c>
      <c r="F4771" s="8">
        <v>0</v>
      </c>
      <c r="G4771" s="8">
        <v>0.04</v>
      </c>
      <c r="H4771" s="8">
        <v>3.9490000000000004E-2</v>
      </c>
      <c r="I4771" s="8" t="s">
        <v>4735</v>
      </c>
    </row>
    <row r="4772" spans="1:9">
      <c r="A4772" s="8">
        <v>132010226</v>
      </c>
      <c r="B4772" s="8" t="s">
        <v>5925</v>
      </c>
      <c r="C4772" s="8" t="s">
        <v>4676</v>
      </c>
      <c r="D4772" s="8">
        <v>5090481043</v>
      </c>
      <c r="E4772" s="8">
        <v>132010226</v>
      </c>
      <c r="F4772" s="8">
        <v>0</v>
      </c>
      <c r="G4772" s="8">
        <v>1.86</v>
      </c>
      <c r="H4772" s="8">
        <v>4.0163000000000002</v>
      </c>
      <c r="I4772" s="8" t="s">
        <v>4732</v>
      </c>
    </row>
    <row r="4773" spans="1:9">
      <c r="A4773" s="8">
        <v>132010225</v>
      </c>
      <c r="B4773" s="8" t="s">
        <v>2773</v>
      </c>
      <c r="C4773" s="8" t="s">
        <v>4676</v>
      </c>
      <c r="D4773" s="8">
        <v>5090479565</v>
      </c>
      <c r="E4773" s="8">
        <v>132010225</v>
      </c>
      <c r="F4773" s="8">
        <v>0</v>
      </c>
      <c r="G4773" s="8">
        <v>0.1</v>
      </c>
      <c r="H4773" s="8">
        <v>6.1939999999999995E-2</v>
      </c>
      <c r="I4773" s="8" t="s">
        <v>4727</v>
      </c>
    </row>
    <row r="4774" spans="1:9">
      <c r="A4774" s="8">
        <v>113032</v>
      </c>
      <c r="B4774" s="8" t="s">
        <v>4997</v>
      </c>
      <c r="C4774" s="8" t="s">
        <v>4676</v>
      </c>
      <c r="D4774" s="8">
        <v>0</v>
      </c>
      <c r="E4774" s="8">
        <v>113032</v>
      </c>
      <c r="F4774" s="8">
        <v>0</v>
      </c>
      <c r="G4774" s="8">
        <v>0</v>
      </c>
      <c r="H4774" s="8">
        <v>0</v>
      </c>
      <c r="I4774" s="8">
        <v>0</v>
      </c>
    </row>
    <row r="4775" spans="1:9">
      <c r="A4775" s="8">
        <v>11021</v>
      </c>
      <c r="B4775" s="8" t="s">
        <v>4733</v>
      </c>
      <c r="C4775" s="8" t="s">
        <v>4676</v>
      </c>
      <c r="D4775" s="8">
        <v>0</v>
      </c>
      <c r="E4775" s="8">
        <v>11021</v>
      </c>
      <c r="F4775" s="8">
        <v>0</v>
      </c>
      <c r="G4775" s="8">
        <v>0</v>
      </c>
      <c r="H4775" s="8">
        <v>0.18</v>
      </c>
      <c r="I4775" s="8" t="s">
        <v>4732</v>
      </c>
    </row>
    <row r="4776" spans="1:9">
      <c r="A4776" s="8" t="s">
        <v>765</v>
      </c>
      <c r="B4776" s="8" t="s">
        <v>766</v>
      </c>
      <c r="C4776" s="8" t="s">
        <v>6076</v>
      </c>
      <c r="D4776" s="8">
        <v>0</v>
      </c>
      <c r="E4776" s="8" t="s">
        <v>765</v>
      </c>
      <c r="F4776" s="8">
        <v>0</v>
      </c>
      <c r="G4776" s="8">
        <v>0</v>
      </c>
      <c r="H4776" s="8">
        <v>0.22</v>
      </c>
      <c r="I4776" s="8" t="s">
        <v>6972</v>
      </c>
    </row>
    <row r="4777" spans="1:9">
      <c r="A4777" s="8">
        <v>126000047</v>
      </c>
      <c r="B4777" s="8" t="s">
        <v>2457</v>
      </c>
      <c r="C4777" s="8" t="s">
        <v>4676</v>
      </c>
      <c r="D4777" s="8">
        <v>3870562</v>
      </c>
      <c r="E4777" s="8">
        <v>126000047</v>
      </c>
      <c r="F4777" s="8">
        <v>0</v>
      </c>
      <c r="G4777" s="8">
        <v>0.21</v>
      </c>
      <c r="H4777" s="8">
        <v>0.31183999999999995</v>
      </c>
      <c r="I4777" s="8" t="s">
        <v>2152</v>
      </c>
    </row>
    <row r="4778" spans="1:9">
      <c r="A4778" s="8">
        <v>132010221</v>
      </c>
      <c r="B4778" s="8" t="s">
        <v>5921</v>
      </c>
      <c r="C4778" s="8" t="s">
        <v>4676</v>
      </c>
      <c r="D4778" s="8">
        <v>5090479388</v>
      </c>
      <c r="E4778" s="8">
        <v>132010221</v>
      </c>
      <c r="F4778" s="8">
        <v>0</v>
      </c>
      <c r="G4778" s="8">
        <v>0</v>
      </c>
      <c r="H4778" s="8">
        <v>0.6694</v>
      </c>
      <c r="I4778" s="8" t="s">
        <v>4727</v>
      </c>
    </row>
    <row r="4779" spans="1:9">
      <c r="A4779" s="8">
        <v>132010220</v>
      </c>
      <c r="B4779" s="8" t="s">
        <v>3862</v>
      </c>
      <c r="C4779" s="8" t="s">
        <v>5144</v>
      </c>
      <c r="D4779" s="8">
        <v>0</v>
      </c>
      <c r="E4779" s="8">
        <v>132010220</v>
      </c>
      <c r="F4779" s="8">
        <v>0</v>
      </c>
      <c r="G4779" s="8">
        <v>0.84</v>
      </c>
      <c r="H4779" s="8">
        <v>1.6602000000000001</v>
      </c>
      <c r="I4779" s="8" t="s">
        <v>4732</v>
      </c>
    </row>
    <row r="4780" spans="1:9">
      <c r="A4780" s="8">
        <v>132010219</v>
      </c>
      <c r="B4780" s="8" t="s">
        <v>5920</v>
      </c>
      <c r="C4780" s="8" t="s">
        <v>5144</v>
      </c>
      <c r="D4780" s="8">
        <v>0</v>
      </c>
      <c r="E4780" s="8">
        <v>132010219</v>
      </c>
      <c r="F4780" s="8">
        <v>0</v>
      </c>
      <c r="G4780" s="8">
        <v>0.55000000000000004</v>
      </c>
      <c r="H4780" s="8">
        <v>1.4574</v>
      </c>
      <c r="I4780" s="8" t="s">
        <v>4732</v>
      </c>
    </row>
    <row r="4781" spans="1:9">
      <c r="A4781" s="8">
        <v>113031</v>
      </c>
      <c r="B4781" s="8" t="s">
        <v>4996</v>
      </c>
      <c r="C4781" s="8" t="s">
        <v>4676</v>
      </c>
      <c r="D4781" s="8">
        <v>0</v>
      </c>
      <c r="E4781" s="8">
        <v>113031</v>
      </c>
      <c r="F4781" s="8">
        <v>0</v>
      </c>
      <c r="G4781" s="8">
        <v>0</v>
      </c>
      <c r="H4781" s="8">
        <v>0</v>
      </c>
      <c r="I4781" s="8">
        <v>0</v>
      </c>
    </row>
    <row r="4782" spans="1:9">
      <c r="A4782" s="8">
        <v>126010069</v>
      </c>
      <c r="B4782" s="8" t="s">
        <v>2537</v>
      </c>
      <c r="C4782" s="8" t="s">
        <v>4676</v>
      </c>
      <c r="D4782" s="8">
        <v>0</v>
      </c>
      <c r="E4782" s="8">
        <v>126010069</v>
      </c>
      <c r="F4782" s="8">
        <v>0</v>
      </c>
      <c r="G4782" s="8">
        <v>0.31</v>
      </c>
      <c r="H4782" s="8">
        <v>0.17</v>
      </c>
      <c r="I4782" s="8" t="s">
        <v>5342</v>
      </c>
    </row>
    <row r="4783" spans="1:9">
      <c r="A4783" s="8">
        <v>132010218</v>
      </c>
      <c r="B4783" s="8" t="s">
        <v>5919</v>
      </c>
      <c r="C4783" s="8" t="s">
        <v>4676</v>
      </c>
      <c r="D4783" s="8">
        <v>5090478752</v>
      </c>
      <c r="E4783" s="8">
        <v>132010218</v>
      </c>
      <c r="F4783" s="8">
        <v>0</v>
      </c>
      <c r="G4783" s="8">
        <v>0</v>
      </c>
      <c r="H4783" s="8">
        <v>0.51832</v>
      </c>
      <c r="I4783" s="8" t="s">
        <v>4732</v>
      </c>
    </row>
    <row r="4784" spans="1:9">
      <c r="A4784" s="8">
        <v>112670</v>
      </c>
      <c r="B4784" s="8" t="s">
        <v>4966</v>
      </c>
      <c r="C4784" s="8" t="s">
        <v>4676</v>
      </c>
      <c r="D4784" s="8">
        <v>105677</v>
      </c>
      <c r="E4784" s="8">
        <v>112670</v>
      </c>
      <c r="F4784" s="8">
        <v>0</v>
      </c>
      <c r="G4784" s="8">
        <v>0.84</v>
      </c>
      <c r="H4784" s="8">
        <v>0.61799999999999999</v>
      </c>
      <c r="I4784" s="8" t="s">
        <v>4814</v>
      </c>
    </row>
    <row r="4785" spans="1:9">
      <c r="A4785" s="8">
        <v>132010216</v>
      </c>
      <c r="B4785" s="8" t="s">
        <v>3861</v>
      </c>
      <c r="C4785" s="8" t="s">
        <v>4676</v>
      </c>
      <c r="D4785" s="8">
        <v>5090478747</v>
      </c>
      <c r="E4785" s="8">
        <v>132010216</v>
      </c>
      <c r="F4785" s="8">
        <v>0</v>
      </c>
      <c r="G4785" s="8">
        <v>0.3</v>
      </c>
      <c r="H4785" s="8">
        <v>1.8232000000000002</v>
      </c>
      <c r="I4785" s="8" t="s">
        <v>4732</v>
      </c>
    </row>
    <row r="4786" spans="1:9">
      <c r="A4786" s="8">
        <v>127010315</v>
      </c>
      <c r="B4786" s="8" t="s">
        <v>3634</v>
      </c>
      <c r="C4786" s="8" t="s">
        <v>4676</v>
      </c>
      <c r="D4786" s="8">
        <v>431020</v>
      </c>
      <c r="E4786" s="8">
        <v>127010315</v>
      </c>
      <c r="F4786" s="8">
        <v>0</v>
      </c>
      <c r="G4786" s="8">
        <v>0.26</v>
      </c>
      <c r="H4786" s="8">
        <v>0.27</v>
      </c>
      <c r="I4786" s="8" t="s">
        <v>5342</v>
      </c>
    </row>
    <row r="4787" spans="1:9">
      <c r="A4787" s="8" t="s">
        <v>977</v>
      </c>
      <c r="B4787" s="8" t="s">
        <v>978</v>
      </c>
      <c r="C4787" s="8" t="s">
        <v>6076</v>
      </c>
      <c r="D4787" s="8">
        <v>0</v>
      </c>
      <c r="E4787" s="8" t="s">
        <v>977</v>
      </c>
      <c r="F4787" s="8">
        <v>0</v>
      </c>
      <c r="G4787" s="8">
        <v>0</v>
      </c>
      <c r="H4787" s="8">
        <v>0.22</v>
      </c>
      <c r="I4787" s="8">
        <v>0</v>
      </c>
    </row>
    <row r="4788" spans="1:9">
      <c r="A4788" s="8">
        <v>132010215</v>
      </c>
      <c r="B4788" s="8" t="s">
        <v>3860</v>
      </c>
      <c r="C4788" s="8" t="s">
        <v>4676</v>
      </c>
      <c r="D4788" s="8">
        <v>5090478748</v>
      </c>
      <c r="E4788" s="8">
        <v>132010215</v>
      </c>
      <c r="F4788" s="8">
        <v>0</v>
      </c>
      <c r="G4788" s="8">
        <v>9.51</v>
      </c>
      <c r="H4788" s="8">
        <v>1.8232000000000002</v>
      </c>
      <c r="I4788" s="8" t="s">
        <v>4732</v>
      </c>
    </row>
    <row r="4789" spans="1:9">
      <c r="A4789" s="8">
        <v>132010214</v>
      </c>
      <c r="B4789" s="8" t="s">
        <v>5917</v>
      </c>
      <c r="C4789" s="8" t="s">
        <v>4676</v>
      </c>
      <c r="D4789" s="8">
        <v>5090478429</v>
      </c>
      <c r="E4789" s="8">
        <v>132010214</v>
      </c>
      <c r="F4789" s="8">
        <v>0</v>
      </c>
      <c r="G4789" s="8">
        <v>0.28000000000000003</v>
      </c>
      <c r="H4789" s="8">
        <v>0.3241</v>
      </c>
      <c r="I4789" s="8" t="s">
        <v>4732</v>
      </c>
    </row>
    <row r="4790" spans="1:9">
      <c r="A4790" s="8">
        <v>127010316</v>
      </c>
      <c r="B4790" s="8" t="s">
        <v>3635</v>
      </c>
      <c r="C4790" s="8" t="s">
        <v>4676</v>
      </c>
      <c r="D4790" s="8">
        <v>431077</v>
      </c>
      <c r="E4790" s="8">
        <v>127010316</v>
      </c>
      <c r="F4790" s="8">
        <v>0</v>
      </c>
      <c r="G4790" s="8">
        <v>0.24</v>
      </c>
      <c r="H4790" s="8">
        <v>0.27</v>
      </c>
      <c r="I4790" s="8" t="s">
        <v>5342</v>
      </c>
    </row>
    <row r="4791" spans="1:9">
      <c r="A4791" s="8">
        <v>132010213</v>
      </c>
      <c r="B4791" s="8" t="s">
        <v>5916</v>
      </c>
      <c r="C4791" s="8" t="s">
        <v>4676</v>
      </c>
      <c r="D4791" s="8">
        <v>5090478432</v>
      </c>
      <c r="E4791" s="8">
        <v>132010213</v>
      </c>
      <c r="F4791" s="8">
        <v>0</v>
      </c>
      <c r="G4791" s="8">
        <v>1.6</v>
      </c>
      <c r="H4791" s="8">
        <v>2.6269</v>
      </c>
      <c r="I4791" s="8" t="s">
        <v>4732</v>
      </c>
    </row>
    <row r="4792" spans="1:9">
      <c r="A4792" s="8">
        <v>126110023</v>
      </c>
      <c r="B4792" s="8" t="s">
        <v>2593</v>
      </c>
      <c r="C4792" s="8" t="s">
        <v>4676</v>
      </c>
      <c r="D4792" s="8">
        <v>0</v>
      </c>
      <c r="E4792" s="8">
        <v>126110023</v>
      </c>
      <c r="F4792" s="8">
        <v>0</v>
      </c>
      <c r="G4792" s="8">
        <v>0.06</v>
      </c>
      <c r="H4792" s="8">
        <v>7.2499999999999995E-2</v>
      </c>
      <c r="I4792" s="8" t="s">
        <v>5130</v>
      </c>
    </row>
    <row r="4793" spans="1:9">
      <c r="A4793" s="8">
        <v>132010212</v>
      </c>
      <c r="B4793" s="8" t="s">
        <v>5915</v>
      </c>
      <c r="C4793" s="8" t="s">
        <v>4676</v>
      </c>
      <c r="D4793" s="8">
        <v>5090478431</v>
      </c>
      <c r="E4793" s="8">
        <v>132010212</v>
      </c>
      <c r="F4793" s="8">
        <v>0</v>
      </c>
      <c r="G4793" s="8">
        <v>2.15</v>
      </c>
      <c r="H4793" s="8">
        <v>4.0319000000000003</v>
      </c>
      <c r="I4793" s="8" t="s">
        <v>4732</v>
      </c>
    </row>
    <row r="4794" spans="1:9">
      <c r="A4794" s="8">
        <v>126110022</v>
      </c>
      <c r="B4794" s="8" t="s">
        <v>2592</v>
      </c>
      <c r="C4794" s="8" t="s">
        <v>4676</v>
      </c>
      <c r="D4794" s="8">
        <v>0</v>
      </c>
      <c r="E4794" s="8">
        <v>126110022</v>
      </c>
      <c r="F4794" s="8">
        <v>0</v>
      </c>
      <c r="G4794" s="8">
        <v>0.03</v>
      </c>
      <c r="H4794" s="8">
        <v>3.5000000000000003E-2</v>
      </c>
      <c r="I4794" s="8" t="s">
        <v>5130</v>
      </c>
    </row>
    <row r="4795" spans="1:9">
      <c r="A4795" s="8">
        <v>132010211</v>
      </c>
      <c r="B4795" s="8" t="s">
        <v>5914</v>
      </c>
      <c r="C4795" s="8" t="s">
        <v>4676</v>
      </c>
      <c r="D4795" s="8">
        <v>5090478426</v>
      </c>
      <c r="E4795" s="8">
        <v>132010211</v>
      </c>
      <c r="F4795" s="8">
        <v>0</v>
      </c>
      <c r="G4795" s="8">
        <v>2.16</v>
      </c>
      <c r="H4795" s="8">
        <v>2.5364</v>
      </c>
      <c r="I4795" s="8" t="s">
        <v>4732</v>
      </c>
    </row>
    <row r="4796" spans="1:9">
      <c r="A4796" s="8" t="s">
        <v>13041</v>
      </c>
      <c r="B4796" s="8" t="s">
        <v>13042</v>
      </c>
      <c r="C4796" s="8" t="s">
        <v>4676</v>
      </c>
      <c r="D4796" s="8">
        <v>0</v>
      </c>
      <c r="E4796" s="8" t="s">
        <v>13041</v>
      </c>
      <c r="F4796" s="8">
        <v>0</v>
      </c>
      <c r="G4796" s="8">
        <v>1.56</v>
      </c>
      <c r="H4796" s="8">
        <v>3</v>
      </c>
      <c r="I4796" s="8">
        <v>0</v>
      </c>
    </row>
    <row r="4797" spans="1:9">
      <c r="A4797" s="8">
        <v>126110021</v>
      </c>
      <c r="B4797" s="8" t="s">
        <v>2591</v>
      </c>
      <c r="C4797" s="8" t="s">
        <v>4676</v>
      </c>
      <c r="D4797" s="8">
        <v>0</v>
      </c>
      <c r="E4797" s="8">
        <v>126110021</v>
      </c>
      <c r="F4797" s="8">
        <v>0</v>
      </c>
      <c r="G4797" s="8">
        <v>0.06</v>
      </c>
      <c r="H4797" s="8">
        <v>4.2860000000000002E-2</v>
      </c>
      <c r="I4797" s="8" t="s">
        <v>5130</v>
      </c>
    </row>
    <row r="4798" spans="1:9">
      <c r="A4798" s="8">
        <v>132010210</v>
      </c>
      <c r="B4798" s="8" t="s">
        <v>5913</v>
      </c>
      <c r="C4798" s="8" t="s">
        <v>4676</v>
      </c>
      <c r="D4798" s="8">
        <v>0</v>
      </c>
      <c r="E4798" s="8">
        <v>132010210</v>
      </c>
      <c r="F4798" s="8">
        <v>0</v>
      </c>
      <c r="G4798" s="8">
        <v>3.47</v>
      </c>
      <c r="H4798" s="8">
        <v>3.5593000000000004</v>
      </c>
      <c r="I4798" s="8" t="s">
        <v>4732</v>
      </c>
    </row>
    <row r="4799" spans="1:9">
      <c r="A4799" s="8">
        <v>132010209</v>
      </c>
      <c r="B4799" s="8" t="s">
        <v>5912</v>
      </c>
      <c r="C4799" s="8" t="s">
        <v>4676</v>
      </c>
      <c r="D4799" s="8">
        <v>5090478425</v>
      </c>
      <c r="E4799" s="8">
        <v>132010209</v>
      </c>
      <c r="F4799" s="8">
        <v>0</v>
      </c>
      <c r="G4799" s="8">
        <v>0</v>
      </c>
      <c r="H4799" s="8">
        <v>4.0593000000000004</v>
      </c>
      <c r="I4799" s="8" t="s">
        <v>4732</v>
      </c>
    </row>
    <row r="4800" spans="1:9">
      <c r="A4800" s="8">
        <v>132010208</v>
      </c>
      <c r="B4800" s="8" t="s">
        <v>5911</v>
      </c>
      <c r="C4800" s="8" t="s">
        <v>4676</v>
      </c>
      <c r="D4800" s="8">
        <v>5090478419</v>
      </c>
      <c r="E4800" s="8">
        <v>132010208</v>
      </c>
      <c r="F4800" s="8">
        <v>0</v>
      </c>
      <c r="G4800" s="8">
        <v>2.34</v>
      </c>
      <c r="H4800" s="8">
        <v>3.1598000000000002</v>
      </c>
      <c r="I4800" s="8" t="s">
        <v>4732</v>
      </c>
    </row>
    <row r="4801" spans="1:9">
      <c r="A4801" s="8" t="s">
        <v>13307</v>
      </c>
      <c r="B4801" s="8" t="s">
        <v>13308</v>
      </c>
      <c r="C4801" s="8" t="s">
        <v>4676</v>
      </c>
      <c r="D4801" s="8">
        <v>0</v>
      </c>
      <c r="E4801" s="8" t="s">
        <v>13307</v>
      </c>
      <c r="F4801" s="8">
        <v>0</v>
      </c>
      <c r="G4801" s="8">
        <v>0.23</v>
      </c>
      <c r="H4801" s="8">
        <v>0.17</v>
      </c>
      <c r="I4801" s="8">
        <v>0</v>
      </c>
    </row>
    <row r="4802" spans="1:9">
      <c r="A4802" s="8">
        <v>132110554</v>
      </c>
      <c r="B4802" s="8" t="s">
        <v>6086</v>
      </c>
      <c r="C4802" s="8" t="s">
        <v>4676</v>
      </c>
      <c r="D4802" s="8">
        <v>0</v>
      </c>
      <c r="E4802" s="8">
        <v>132110554</v>
      </c>
      <c r="F4802" s="8">
        <v>0</v>
      </c>
      <c r="G4802" s="8">
        <v>1.42</v>
      </c>
      <c r="H4802" s="8">
        <v>1.3273199999999998</v>
      </c>
      <c r="I4802" s="8" t="s">
        <v>6059</v>
      </c>
    </row>
    <row r="4803" spans="1:9">
      <c r="A4803" s="8">
        <v>132110553</v>
      </c>
      <c r="B4803" s="8" t="s">
        <v>6085</v>
      </c>
      <c r="C4803" s="8" t="s">
        <v>4676</v>
      </c>
      <c r="D4803" s="8">
        <v>0</v>
      </c>
      <c r="E4803" s="8">
        <v>132110553</v>
      </c>
      <c r="F4803" s="8">
        <v>0</v>
      </c>
      <c r="G4803" s="8">
        <v>1.31</v>
      </c>
      <c r="H4803" s="8">
        <v>0</v>
      </c>
      <c r="I4803" s="8" t="s">
        <v>6059</v>
      </c>
    </row>
    <row r="4804" spans="1:9">
      <c r="A4804" s="8">
        <v>132010207</v>
      </c>
      <c r="B4804" s="8" t="s">
        <v>3859</v>
      </c>
      <c r="C4804" s="8" t="s">
        <v>5144</v>
      </c>
      <c r="D4804" s="8">
        <v>0</v>
      </c>
      <c r="E4804" s="8">
        <v>132010207</v>
      </c>
      <c r="F4804" s="8">
        <v>0</v>
      </c>
      <c r="G4804" s="8">
        <v>0.8</v>
      </c>
      <c r="H4804" s="8">
        <v>0.81379999999999997</v>
      </c>
      <c r="I4804" s="8" t="s">
        <v>4732</v>
      </c>
    </row>
    <row r="4805" spans="1:9">
      <c r="A4805" s="8" t="s">
        <v>13303</v>
      </c>
      <c r="B4805" s="8" t="s">
        <v>13304</v>
      </c>
      <c r="C4805" s="8" t="s">
        <v>4676</v>
      </c>
      <c r="D4805" s="8">
        <v>0</v>
      </c>
      <c r="E4805" s="8" t="s">
        <v>13303</v>
      </c>
      <c r="F4805" s="8">
        <v>0</v>
      </c>
      <c r="G4805" s="8">
        <v>0.2</v>
      </c>
      <c r="H4805" s="8">
        <v>0</v>
      </c>
      <c r="I4805" s="8">
        <v>0</v>
      </c>
    </row>
    <row r="4806" spans="1:9">
      <c r="A4806" s="8" t="s">
        <v>13095</v>
      </c>
      <c r="B4806" s="8" t="s">
        <v>13096</v>
      </c>
      <c r="C4806" s="8" t="s">
        <v>4676</v>
      </c>
      <c r="D4806" s="8">
        <v>0</v>
      </c>
      <c r="E4806" s="8" t="s">
        <v>13095</v>
      </c>
      <c r="F4806" s="8">
        <v>0</v>
      </c>
      <c r="G4806" s="8">
        <v>0.43</v>
      </c>
      <c r="H4806" s="8">
        <v>0.02</v>
      </c>
      <c r="I4806" s="8">
        <v>0</v>
      </c>
    </row>
    <row r="4807" spans="1:9">
      <c r="A4807" s="8">
        <v>132010205</v>
      </c>
      <c r="B4807" s="8" t="s">
        <v>3857</v>
      </c>
      <c r="C4807" s="8" t="s">
        <v>5144</v>
      </c>
      <c r="D4807" s="8">
        <v>0</v>
      </c>
      <c r="E4807" s="8">
        <v>132010205</v>
      </c>
      <c r="F4807" s="8">
        <v>0</v>
      </c>
      <c r="G4807" s="8">
        <v>0.72</v>
      </c>
      <c r="H4807" s="8">
        <v>0.65879999999999994</v>
      </c>
      <c r="I4807" s="8" t="s">
        <v>4732</v>
      </c>
    </row>
    <row r="4808" spans="1:9">
      <c r="A4808" s="8">
        <v>132010204</v>
      </c>
      <c r="B4808" s="35" t="s">
        <v>3856</v>
      </c>
      <c r="C4808" s="8" t="s">
        <v>5144</v>
      </c>
      <c r="D4808" s="8">
        <v>0</v>
      </c>
      <c r="E4808" s="8">
        <v>132010204</v>
      </c>
      <c r="F4808" s="8">
        <v>0</v>
      </c>
      <c r="G4808" s="8">
        <v>0.72</v>
      </c>
      <c r="H4808" s="8">
        <v>1.8282</v>
      </c>
      <c r="I4808" s="8" t="s">
        <v>4732</v>
      </c>
    </row>
    <row r="4809" spans="1:9">
      <c r="A4809" s="8">
        <v>132010203</v>
      </c>
      <c r="B4809" s="35" t="s">
        <v>3855</v>
      </c>
      <c r="C4809" s="8" t="s">
        <v>5144</v>
      </c>
      <c r="D4809" s="8">
        <v>0</v>
      </c>
      <c r="E4809" s="8">
        <v>132010203</v>
      </c>
      <c r="F4809" s="8">
        <v>0</v>
      </c>
      <c r="G4809" s="8">
        <v>0.77</v>
      </c>
      <c r="H4809" s="8">
        <v>1.6247</v>
      </c>
      <c r="I4809" s="8" t="s">
        <v>4732</v>
      </c>
    </row>
    <row r="4810" spans="1:9">
      <c r="A4810" s="8" t="s">
        <v>13293</v>
      </c>
      <c r="B4810" s="35" t="s">
        <v>13294</v>
      </c>
      <c r="C4810" s="8" t="s">
        <v>4676</v>
      </c>
      <c r="D4810" s="8">
        <v>0</v>
      </c>
      <c r="E4810" s="8" t="s">
        <v>13293</v>
      </c>
      <c r="F4810" s="8">
        <v>0</v>
      </c>
      <c r="G4810" s="8">
        <v>0.13</v>
      </c>
      <c r="H4810" s="8">
        <v>0</v>
      </c>
      <c r="I4810" s="8">
        <v>0</v>
      </c>
    </row>
    <row r="4811" spans="1:9">
      <c r="A4811" s="8">
        <v>112892</v>
      </c>
      <c r="B4811" s="8" t="s">
        <v>4991</v>
      </c>
      <c r="C4811" s="8" t="s">
        <v>4676</v>
      </c>
      <c r="D4811" s="8">
        <v>0</v>
      </c>
      <c r="E4811" s="8">
        <v>112892</v>
      </c>
      <c r="F4811" s="8">
        <v>0</v>
      </c>
      <c r="G4811" s="8">
        <v>0</v>
      </c>
      <c r="H4811" s="8">
        <v>0.01</v>
      </c>
      <c r="I4811" s="8">
        <v>0</v>
      </c>
    </row>
    <row r="4812" spans="1:9">
      <c r="A4812" s="8">
        <v>132010429</v>
      </c>
      <c r="B4812" s="8" t="s">
        <v>6019</v>
      </c>
      <c r="C4812" s="8" t="s">
        <v>4676</v>
      </c>
      <c r="D4812" s="8">
        <v>5090479122</v>
      </c>
      <c r="E4812" s="8">
        <v>132010429</v>
      </c>
      <c r="F4812" s="8">
        <v>0</v>
      </c>
      <c r="G4812" s="8">
        <v>0.31</v>
      </c>
      <c r="H4812" s="8">
        <v>0.51949999999999996</v>
      </c>
      <c r="I4812" s="8" t="s">
        <v>5766</v>
      </c>
    </row>
    <row r="4813" spans="1:9">
      <c r="A4813" s="8">
        <v>132010202</v>
      </c>
      <c r="B4813" s="8" t="s">
        <v>2772</v>
      </c>
      <c r="C4813" s="8" t="s">
        <v>4676</v>
      </c>
      <c r="D4813" s="8">
        <v>5090469368</v>
      </c>
      <c r="E4813" s="8">
        <v>132010202</v>
      </c>
      <c r="F4813" s="8">
        <v>0</v>
      </c>
      <c r="G4813" s="8">
        <v>0.06</v>
      </c>
      <c r="H4813" s="8">
        <v>3.6359999999999996E-2</v>
      </c>
      <c r="I4813" s="8" t="s">
        <v>4732</v>
      </c>
    </row>
    <row r="4814" spans="1:9">
      <c r="A4814" s="8">
        <v>132010431</v>
      </c>
      <c r="B4814" s="35" t="s">
        <v>6021</v>
      </c>
      <c r="C4814" s="8" t="s">
        <v>4676</v>
      </c>
      <c r="D4814" s="8">
        <v>0</v>
      </c>
      <c r="E4814" s="8">
        <v>132010431</v>
      </c>
      <c r="F4814" s="8">
        <v>0</v>
      </c>
      <c r="G4814" s="8">
        <v>0.3</v>
      </c>
      <c r="H4814" s="8">
        <v>0.32</v>
      </c>
      <c r="I4814" s="8" t="s">
        <v>5766</v>
      </c>
    </row>
    <row r="4815" spans="1:9">
      <c r="A4815" s="8">
        <v>132010432</v>
      </c>
      <c r="B4815" s="35" t="s">
        <v>6022</v>
      </c>
      <c r="C4815" s="8" t="s">
        <v>4676</v>
      </c>
      <c r="D4815" s="8">
        <v>9000481180</v>
      </c>
      <c r="E4815" s="8">
        <v>132010432</v>
      </c>
      <c r="F4815" s="8">
        <v>0</v>
      </c>
      <c r="G4815" s="8">
        <v>0.33</v>
      </c>
      <c r="H4815" s="8">
        <v>0.54071999999999998</v>
      </c>
      <c r="I4815" s="8" t="s">
        <v>5766</v>
      </c>
    </row>
    <row r="4816" spans="1:9">
      <c r="A4816" s="8">
        <v>132010433</v>
      </c>
      <c r="B4816" s="35" t="s">
        <v>6023</v>
      </c>
      <c r="C4816" s="8" t="s">
        <v>4676</v>
      </c>
      <c r="D4816" s="8">
        <v>5090479125</v>
      </c>
      <c r="E4816" s="8">
        <v>132010433</v>
      </c>
      <c r="F4816" s="8">
        <v>0</v>
      </c>
      <c r="G4816" s="8">
        <v>0</v>
      </c>
      <c r="H4816" s="8">
        <v>1.9899999999999998E-2</v>
      </c>
      <c r="I4816" s="8" t="s">
        <v>5766</v>
      </c>
    </row>
    <row r="4817" spans="1:9">
      <c r="A4817" s="8">
        <v>132010201</v>
      </c>
      <c r="B4817" s="8" t="s">
        <v>2771</v>
      </c>
      <c r="C4817" s="8" t="s">
        <v>4676</v>
      </c>
      <c r="D4817" s="8">
        <v>5090468799</v>
      </c>
      <c r="E4817" s="8">
        <v>132010201</v>
      </c>
      <c r="F4817" s="8">
        <v>0</v>
      </c>
      <c r="G4817" s="8">
        <v>0.06</v>
      </c>
      <c r="H4817" s="8">
        <v>3.5479999999999998E-2</v>
      </c>
      <c r="I4817" s="8" t="s">
        <v>4732</v>
      </c>
    </row>
    <row r="4818" spans="1:9">
      <c r="A4818" s="8">
        <v>132010026</v>
      </c>
      <c r="B4818" s="8" t="s">
        <v>2724</v>
      </c>
      <c r="C4818" s="8" t="s">
        <v>4676</v>
      </c>
      <c r="D4818" s="8">
        <v>5090473803</v>
      </c>
      <c r="E4818" s="8">
        <v>132010026</v>
      </c>
      <c r="F4818" s="8">
        <v>0</v>
      </c>
      <c r="G4818" s="8">
        <v>0.34</v>
      </c>
      <c r="H4818" s="8">
        <v>0.27166000000000001</v>
      </c>
      <c r="I4818" s="8" t="s">
        <v>4732</v>
      </c>
    </row>
    <row r="4819" spans="1:9">
      <c r="A4819" s="8">
        <v>132010198</v>
      </c>
      <c r="B4819" s="8" t="s">
        <v>2769</v>
      </c>
      <c r="C4819" s="8" t="s">
        <v>4676</v>
      </c>
      <c r="D4819" s="8">
        <v>0</v>
      </c>
      <c r="E4819" s="8">
        <v>132010198</v>
      </c>
      <c r="F4819" s="8">
        <v>0</v>
      </c>
      <c r="G4819" s="8">
        <v>0.84</v>
      </c>
      <c r="H4819" s="8">
        <v>0.51819999999999999</v>
      </c>
      <c r="I4819" s="8" t="s">
        <v>4735</v>
      </c>
    </row>
    <row r="4820" spans="1:9">
      <c r="A4820" s="8" t="s">
        <v>13295</v>
      </c>
      <c r="B4820" s="8" t="s">
        <v>13296</v>
      </c>
      <c r="C4820" s="8" t="s">
        <v>4676</v>
      </c>
      <c r="D4820" s="8">
        <v>0</v>
      </c>
      <c r="E4820" s="8" t="s">
        <v>13295</v>
      </c>
      <c r="F4820" s="8">
        <v>0</v>
      </c>
      <c r="G4820" s="8">
        <v>0.13</v>
      </c>
      <c r="H4820" s="8">
        <v>0</v>
      </c>
      <c r="I4820" s="8">
        <v>0</v>
      </c>
    </row>
    <row r="4821" spans="1:9">
      <c r="A4821" s="8" t="s">
        <v>13260</v>
      </c>
      <c r="B4821" s="8" t="s">
        <v>13261</v>
      </c>
      <c r="C4821" s="8" t="s">
        <v>4676</v>
      </c>
      <c r="D4821" s="8">
        <v>0</v>
      </c>
      <c r="E4821" s="8" t="s">
        <v>13260</v>
      </c>
      <c r="F4821" s="8">
        <v>0</v>
      </c>
      <c r="G4821" s="8">
        <v>0.05</v>
      </c>
      <c r="H4821" s="8">
        <v>2.512E-2</v>
      </c>
      <c r="I4821" s="8" t="s">
        <v>5565</v>
      </c>
    </row>
    <row r="4822" spans="1:9">
      <c r="A4822" s="8">
        <v>132010197</v>
      </c>
      <c r="B4822" s="8" t="s">
        <v>2768</v>
      </c>
      <c r="C4822" s="8" t="s">
        <v>4676</v>
      </c>
      <c r="D4822" s="8">
        <v>0</v>
      </c>
      <c r="E4822" s="8">
        <v>132010197</v>
      </c>
      <c r="F4822" s="8">
        <v>0</v>
      </c>
      <c r="G4822" s="8">
        <v>0.83</v>
      </c>
      <c r="H4822" s="8">
        <v>0.50870000000000004</v>
      </c>
      <c r="I4822" s="8" t="s">
        <v>4735</v>
      </c>
    </row>
    <row r="4823" spans="1:9">
      <c r="A4823" s="8">
        <v>132010196</v>
      </c>
      <c r="B4823" s="35" t="s">
        <v>2767</v>
      </c>
      <c r="C4823" s="8" t="s">
        <v>4676</v>
      </c>
      <c r="D4823" s="8">
        <v>5090477645</v>
      </c>
      <c r="E4823" s="8">
        <v>132010196</v>
      </c>
      <c r="F4823" s="8">
        <v>0</v>
      </c>
      <c r="G4823" s="8">
        <v>0.06</v>
      </c>
      <c r="H4823" s="8">
        <v>3.39E-2</v>
      </c>
      <c r="I4823" s="8" t="s">
        <v>4735</v>
      </c>
    </row>
    <row r="4824" spans="1:9">
      <c r="A4824" s="8" t="s">
        <v>13243</v>
      </c>
      <c r="B4824" s="8" t="s">
        <v>13244</v>
      </c>
      <c r="C4824" s="8" t="s">
        <v>4676</v>
      </c>
      <c r="D4824" s="8">
        <v>0</v>
      </c>
      <c r="E4824" s="8" t="s">
        <v>13243</v>
      </c>
      <c r="F4824" s="8">
        <v>0</v>
      </c>
      <c r="G4824" s="8">
        <v>3.74</v>
      </c>
      <c r="H4824" s="8">
        <v>2.8</v>
      </c>
      <c r="I4824" s="8" t="s">
        <v>2055</v>
      </c>
    </row>
    <row r="4825" spans="1:9">
      <c r="A4825" s="8">
        <v>132010195</v>
      </c>
      <c r="B4825" s="35" t="s">
        <v>3854</v>
      </c>
      <c r="C4825" s="8" t="s">
        <v>4676</v>
      </c>
      <c r="D4825" s="8">
        <v>5090476528</v>
      </c>
      <c r="E4825" s="8">
        <v>132010195</v>
      </c>
      <c r="F4825" s="8">
        <v>0</v>
      </c>
      <c r="G4825" s="8">
        <v>0.47</v>
      </c>
      <c r="H4825" s="8">
        <v>0.33144000000000001</v>
      </c>
      <c r="I4825" s="8" t="s">
        <v>4735</v>
      </c>
    </row>
    <row r="4826" spans="1:9">
      <c r="A4826" s="8">
        <v>132010194</v>
      </c>
      <c r="B4826" s="35" t="s">
        <v>3853</v>
      </c>
      <c r="C4826" s="8" t="s">
        <v>4676</v>
      </c>
      <c r="D4826" s="8">
        <v>5090477817</v>
      </c>
      <c r="E4826" s="8">
        <v>132010194</v>
      </c>
      <c r="F4826" s="8">
        <v>0</v>
      </c>
      <c r="G4826" s="8">
        <v>0.26</v>
      </c>
      <c r="H4826" s="8">
        <v>0</v>
      </c>
      <c r="I4826" s="8" t="s">
        <v>4732</v>
      </c>
    </row>
    <row r="4827" spans="1:9">
      <c r="A4827" s="8" t="s">
        <v>13124</v>
      </c>
      <c r="B4827" s="8" t="s">
        <v>13125</v>
      </c>
      <c r="C4827" s="8" t="s">
        <v>4676</v>
      </c>
      <c r="D4827" s="8">
        <v>0</v>
      </c>
      <c r="E4827" s="8" t="s">
        <v>13124</v>
      </c>
      <c r="F4827" s="8">
        <v>0</v>
      </c>
      <c r="G4827" s="8">
        <v>0.34</v>
      </c>
      <c r="H4827" s="8">
        <v>5.0000000000000001E-3</v>
      </c>
      <c r="I4827" s="8" t="s">
        <v>6039</v>
      </c>
    </row>
    <row r="4828" spans="1:9">
      <c r="A4828" s="8">
        <v>112459</v>
      </c>
      <c r="B4828" s="8" t="s">
        <v>2223</v>
      </c>
      <c r="C4828" s="8" t="s">
        <v>4676</v>
      </c>
      <c r="D4828" s="8">
        <v>0</v>
      </c>
      <c r="E4828" s="8">
        <v>112459</v>
      </c>
      <c r="F4828" s="8">
        <v>0</v>
      </c>
      <c r="G4828" s="8">
        <v>1.76</v>
      </c>
      <c r="H4828" s="8">
        <v>1.0266999999999999</v>
      </c>
      <c r="I4828" s="8" t="s">
        <v>4867</v>
      </c>
    </row>
    <row r="4829" spans="1:9">
      <c r="A4829" s="8" t="s">
        <v>1159</v>
      </c>
      <c r="B4829" s="35" t="s">
        <v>1160</v>
      </c>
      <c r="C4829" s="8" t="s">
        <v>6076</v>
      </c>
      <c r="D4829" s="8">
        <v>0</v>
      </c>
      <c r="E4829" s="8" t="s">
        <v>1159</v>
      </c>
      <c r="F4829" s="8">
        <v>0</v>
      </c>
      <c r="G4829" s="8">
        <v>0</v>
      </c>
      <c r="H4829" s="8">
        <v>0.22</v>
      </c>
      <c r="I4829" s="8" t="s">
        <v>6972</v>
      </c>
    </row>
    <row r="4830" spans="1:9">
      <c r="A4830" s="8" t="s">
        <v>13122</v>
      </c>
      <c r="B4830" s="8" t="s">
        <v>13123</v>
      </c>
      <c r="C4830" s="8" t="s">
        <v>4676</v>
      </c>
      <c r="D4830" s="8">
        <v>0</v>
      </c>
      <c r="E4830" s="8" t="s">
        <v>13122</v>
      </c>
      <c r="F4830" s="8">
        <v>0</v>
      </c>
      <c r="G4830" s="8">
        <v>1.07</v>
      </c>
      <c r="H4830" s="8">
        <v>5.0000000000000001E-3</v>
      </c>
      <c r="I4830" s="8" t="s">
        <v>6039</v>
      </c>
    </row>
    <row r="4831" spans="1:9">
      <c r="A4831" s="8" t="s">
        <v>13222</v>
      </c>
      <c r="B4831" s="8" t="s">
        <v>13223</v>
      </c>
      <c r="C4831" s="8" t="s">
        <v>4676</v>
      </c>
      <c r="D4831" s="8">
        <v>0</v>
      </c>
      <c r="E4831" s="8" t="s">
        <v>13222</v>
      </c>
      <c r="F4831" s="8">
        <v>0</v>
      </c>
      <c r="G4831" s="8">
        <v>0.06</v>
      </c>
      <c r="H4831" s="8">
        <v>0.16293000000000002</v>
      </c>
      <c r="I4831" s="8">
        <v>0</v>
      </c>
    </row>
    <row r="4832" spans="1:9">
      <c r="A4832" s="8">
        <v>132010193</v>
      </c>
      <c r="B4832" s="8" t="s">
        <v>3852</v>
      </c>
      <c r="C4832" s="8" t="s">
        <v>4676</v>
      </c>
      <c r="D4832" s="8">
        <v>5090477816</v>
      </c>
      <c r="E4832" s="8">
        <v>132010193</v>
      </c>
      <c r="F4832" s="8">
        <v>0</v>
      </c>
      <c r="G4832" s="8">
        <v>0.19</v>
      </c>
      <c r="H4832" s="8">
        <v>0</v>
      </c>
      <c r="I4832" s="8" t="s">
        <v>4732</v>
      </c>
    </row>
    <row r="4833" spans="1:9">
      <c r="A4833" s="8">
        <v>132010401</v>
      </c>
      <c r="B4833" s="8" t="s">
        <v>2798</v>
      </c>
      <c r="C4833" s="8" t="s">
        <v>4676</v>
      </c>
      <c r="D4833" s="8">
        <v>9000776508</v>
      </c>
      <c r="E4833" s="8">
        <v>132010401</v>
      </c>
      <c r="F4833" s="8">
        <v>0</v>
      </c>
      <c r="G4833" s="8">
        <v>0.06</v>
      </c>
      <c r="H4833" s="8">
        <v>2.5870000000000001E-2</v>
      </c>
      <c r="I4833" s="8">
        <v>0</v>
      </c>
    </row>
    <row r="4834" spans="1:9">
      <c r="A4834" s="8">
        <v>132010192</v>
      </c>
      <c r="B4834" s="8" t="s">
        <v>3851</v>
      </c>
      <c r="C4834" s="8" t="s">
        <v>4676</v>
      </c>
      <c r="D4834" s="8">
        <v>5090477815</v>
      </c>
      <c r="E4834" s="8">
        <v>132010192</v>
      </c>
      <c r="F4834" s="8">
        <v>0</v>
      </c>
      <c r="G4834" s="8">
        <v>3.81</v>
      </c>
      <c r="H4834" s="8">
        <v>8.8862999999999985</v>
      </c>
      <c r="I4834" s="8" t="s">
        <v>4732</v>
      </c>
    </row>
    <row r="4835" spans="1:9">
      <c r="A4835" s="8" t="s">
        <v>13208</v>
      </c>
      <c r="B4835" s="8" t="s">
        <v>13209</v>
      </c>
      <c r="C4835" s="8" t="s">
        <v>4676</v>
      </c>
      <c r="D4835" s="8">
        <v>0</v>
      </c>
      <c r="E4835" s="8" t="s">
        <v>13208</v>
      </c>
      <c r="F4835" s="8">
        <v>0</v>
      </c>
      <c r="G4835" s="8">
        <v>0.17</v>
      </c>
      <c r="H4835" s="8">
        <v>5.0000000000000001E-3</v>
      </c>
      <c r="I4835" s="8">
        <v>0</v>
      </c>
    </row>
    <row r="4836" spans="1:9">
      <c r="A4836" s="8">
        <v>132010402</v>
      </c>
      <c r="B4836" s="8" t="s">
        <v>2799</v>
      </c>
      <c r="C4836" s="8" t="s">
        <v>4676</v>
      </c>
      <c r="D4836" s="8">
        <v>9000787954</v>
      </c>
      <c r="E4836" s="8">
        <v>132010402</v>
      </c>
      <c r="F4836" s="8">
        <v>0</v>
      </c>
      <c r="G4836" s="8">
        <v>0.08</v>
      </c>
      <c r="H4836" s="8">
        <v>4.4700000000000004E-2</v>
      </c>
      <c r="I4836" s="8">
        <v>0</v>
      </c>
    </row>
    <row r="4837" spans="1:9">
      <c r="A4837" s="8">
        <v>132310548</v>
      </c>
      <c r="B4837" s="8" t="s">
        <v>6116</v>
      </c>
      <c r="C4837" s="8" t="s">
        <v>4676</v>
      </c>
      <c r="D4837" s="8">
        <v>8001230469</v>
      </c>
      <c r="E4837" s="8">
        <v>132310548</v>
      </c>
      <c r="F4837" s="8">
        <v>0</v>
      </c>
      <c r="G4837" s="8">
        <v>3.56</v>
      </c>
      <c r="H4837" s="8">
        <v>0</v>
      </c>
      <c r="I4837" s="8" t="s">
        <v>6059</v>
      </c>
    </row>
    <row r="4838" spans="1:9">
      <c r="A4838" s="8">
        <v>126110003</v>
      </c>
      <c r="B4838" s="8" t="s">
        <v>2573</v>
      </c>
      <c r="C4838" s="8" t="s">
        <v>4676</v>
      </c>
      <c r="D4838" s="8">
        <v>0</v>
      </c>
      <c r="E4838" s="8">
        <v>126110003</v>
      </c>
      <c r="F4838" s="8">
        <v>0</v>
      </c>
      <c r="G4838" s="8">
        <v>0.05</v>
      </c>
      <c r="H4838" s="8">
        <v>2.8120000000000003E-2</v>
      </c>
      <c r="I4838" s="8" t="s">
        <v>5130</v>
      </c>
    </row>
    <row r="4839" spans="1:9">
      <c r="A4839" s="8">
        <v>132010191</v>
      </c>
      <c r="B4839" s="35" t="s">
        <v>5909</v>
      </c>
      <c r="C4839" s="8" t="s">
        <v>4676</v>
      </c>
      <c r="D4839" s="8">
        <v>5090476326</v>
      </c>
      <c r="E4839" s="8">
        <v>132010191</v>
      </c>
      <c r="F4839" s="8">
        <v>0</v>
      </c>
      <c r="G4839" s="8">
        <v>0</v>
      </c>
      <c r="H4839" s="8">
        <v>0</v>
      </c>
      <c r="I4839" s="8" t="s">
        <v>4732</v>
      </c>
    </row>
    <row r="4840" spans="1:9" ht="28.5">
      <c r="A4840" s="8">
        <v>355110004</v>
      </c>
      <c r="B4840" s="35" t="s">
        <v>3312</v>
      </c>
      <c r="C4840" s="8" t="s">
        <v>4676</v>
      </c>
      <c r="D4840" s="8">
        <v>2211292</v>
      </c>
      <c r="E4840" s="8">
        <v>355110004</v>
      </c>
      <c r="F4840" s="8">
        <v>0</v>
      </c>
      <c r="G4840" s="8">
        <v>7.0000000000000007E-2</v>
      </c>
      <c r="H4840" s="8">
        <v>8.0509999999999998E-2</v>
      </c>
      <c r="I4840" s="8" t="s">
        <v>8565</v>
      </c>
    </row>
    <row r="4841" spans="1:9">
      <c r="A4841" s="8">
        <v>112695</v>
      </c>
      <c r="B4841" s="8" t="s">
        <v>2283</v>
      </c>
      <c r="C4841" s="8" t="s">
        <v>4676</v>
      </c>
      <c r="D4841" s="8" t="s">
        <v>4975</v>
      </c>
      <c r="E4841" s="8">
        <v>112695</v>
      </c>
      <c r="F4841" s="8">
        <v>0</v>
      </c>
      <c r="G4841" s="8">
        <v>0.19</v>
      </c>
      <c r="H4841" s="8">
        <v>0.1646</v>
      </c>
      <c r="I4841" s="8" t="s">
        <v>4755</v>
      </c>
    </row>
    <row r="4842" spans="1:9">
      <c r="A4842" s="8">
        <v>120110007</v>
      </c>
      <c r="B4842" s="8" t="s">
        <v>4310</v>
      </c>
      <c r="C4842" s="8" t="s">
        <v>4676</v>
      </c>
      <c r="D4842" s="8">
        <v>0</v>
      </c>
      <c r="E4842" s="8">
        <v>120110007</v>
      </c>
      <c r="F4842" s="8">
        <v>0</v>
      </c>
      <c r="G4842" s="8">
        <v>0.14000000000000001</v>
      </c>
      <c r="H4842" s="8">
        <v>0.3</v>
      </c>
      <c r="I4842" s="8" t="s">
        <v>5090</v>
      </c>
    </row>
    <row r="4843" spans="1:9">
      <c r="A4843" s="8">
        <v>132010190</v>
      </c>
      <c r="B4843" s="8" t="s">
        <v>5908</v>
      </c>
      <c r="C4843" s="8" t="s">
        <v>4676</v>
      </c>
      <c r="D4843" s="8">
        <v>5090476259</v>
      </c>
      <c r="E4843" s="8">
        <v>132010190</v>
      </c>
      <c r="F4843" s="8">
        <v>0</v>
      </c>
      <c r="G4843" s="8">
        <v>0</v>
      </c>
      <c r="H4843" s="8">
        <v>1.0000000000000001E-5</v>
      </c>
      <c r="I4843" s="8" t="s">
        <v>4732</v>
      </c>
    </row>
    <row r="4844" spans="1:9">
      <c r="A4844" s="8">
        <v>132110010</v>
      </c>
      <c r="B4844" s="8" t="s">
        <v>2847</v>
      </c>
      <c r="C4844" s="8" t="s">
        <v>4676</v>
      </c>
      <c r="D4844" s="8">
        <v>0</v>
      </c>
      <c r="E4844" s="8">
        <v>132110010</v>
      </c>
      <c r="F4844" s="8">
        <v>0</v>
      </c>
      <c r="G4844" s="8">
        <v>0.12</v>
      </c>
      <c r="H4844" s="8">
        <v>0.01</v>
      </c>
      <c r="I4844" s="8">
        <v>0</v>
      </c>
    </row>
    <row r="4845" spans="1:9">
      <c r="A4845" s="8">
        <v>132010189</v>
      </c>
      <c r="B4845" s="8" t="s">
        <v>5907</v>
      </c>
      <c r="C4845" s="8" t="s">
        <v>4676</v>
      </c>
      <c r="D4845" s="8">
        <v>5090476325</v>
      </c>
      <c r="E4845" s="8">
        <v>132010189</v>
      </c>
      <c r="F4845" s="8">
        <v>0</v>
      </c>
      <c r="G4845" s="8">
        <v>0</v>
      </c>
      <c r="H4845" s="8">
        <v>0</v>
      </c>
      <c r="I4845" s="8" t="s">
        <v>4732</v>
      </c>
    </row>
    <row r="4846" spans="1:9">
      <c r="A4846" s="8">
        <v>355110005</v>
      </c>
      <c r="B4846" s="8" t="s">
        <v>3313</v>
      </c>
      <c r="C4846" s="8" t="s">
        <v>4676</v>
      </c>
      <c r="D4846" s="8">
        <v>0</v>
      </c>
      <c r="E4846" s="8">
        <v>355110005</v>
      </c>
      <c r="F4846" s="8">
        <v>0</v>
      </c>
      <c r="G4846" s="8">
        <v>0.04</v>
      </c>
      <c r="H4846" s="8">
        <v>6.1359999999999998E-2</v>
      </c>
      <c r="I4846" s="8" t="s">
        <v>8565</v>
      </c>
    </row>
    <row r="4847" spans="1:9">
      <c r="A4847" s="8" t="s">
        <v>1177</v>
      </c>
      <c r="B4847" s="8" t="s">
        <v>1178</v>
      </c>
      <c r="C4847" s="8" t="s">
        <v>6076</v>
      </c>
      <c r="D4847" s="8">
        <v>0</v>
      </c>
      <c r="E4847" s="8" t="s">
        <v>1177</v>
      </c>
      <c r="F4847" s="8">
        <v>0</v>
      </c>
      <c r="G4847" s="8">
        <v>0</v>
      </c>
      <c r="H4847" s="8">
        <v>0.22</v>
      </c>
      <c r="I4847" s="8" t="s">
        <v>6972</v>
      </c>
    </row>
    <row r="4848" spans="1:9">
      <c r="A4848" s="8">
        <v>132110019</v>
      </c>
      <c r="B4848" s="8" t="s">
        <v>2930</v>
      </c>
      <c r="C4848" s="8" t="s">
        <v>4676</v>
      </c>
      <c r="D4848" s="8">
        <v>0</v>
      </c>
      <c r="E4848" s="8">
        <v>132110019</v>
      </c>
      <c r="F4848" s="8">
        <v>0</v>
      </c>
      <c r="G4848" s="8">
        <v>0.17</v>
      </c>
      <c r="H4848" s="8">
        <v>0.13</v>
      </c>
      <c r="I4848" s="8">
        <v>0</v>
      </c>
    </row>
    <row r="4849" spans="1:9">
      <c r="A4849" s="8">
        <v>132010188</v>
      </c>
      <c r="B4849" s="8" t="s">
        <v>5906</v>
      </c>
      <c r="C4849" s="8" t="s">
        <v>4676</v>
      </c>
      <c r="D4849" s="8">
        <v>5090476258</v>
      </c>
      <c r="E4849" s="8">
        <v>132010188</v>
      </c>
      <c r="F4849" s="8">
        <v>0</v>
      </c>
      <c r="G4849" s="8">
        <v>0</v>
      </c>
      <c r="H4849" s="8">
        <v>0</v>
      </c>
      <c r="I4849" s="8" t="s">
        <v>4732</v>
      </c>
    </row>
    <row r="4850" spans="1:9">
      <c r="A4850" s="8">
        <v>132010187</v>
      </c>
      <c r="B4850" s="8" t="s">
        <v>3850</v>
      </c>
      <c r="C4850" s="8" t="s">
        <v>4676</v>
      </c>
      <c r="D4850" s="8">
        <v>0</v>
      </c>
      <c r="E4850" s="8">
        <v>132010187</v>
      </c>
      <c r="F4850" s="8">
        <v>0</v>
      </c>
      <c r="G4850" s="8">
        <v>0.22</v>
      </c>
      <c r="H4850" s="8">
        <v>0.28470000000000001</v>
      </c>
      <c r="I4850" s="8" t="s">
        <v>4732</v>
      </c>
    </row>
    <row r="4851" spans="1:9">
      <c r="A4851" s="8">
        <v>132010035</v>
      </c>
      <c r="B4851" s="8" t="s">
        <v>2733</v>
      </c>
      <c r="C4851" s="8" t="s">
        <v>4676</v>
      </c>
      <c r="D4851" s="8">
        <v>5090469887</v>
      </c>
      <c r="E4851" s="8">
        <v>132010035</v>
      </c>
      <c r="F4851" s="8">
        <v>0</v>
      </c>
      <c r="G4851" s="8">
        <v>0.12</v>
      </c>
      <c r="H4851" s="8">
        <v>4.6450000000000005E-2</v>
      </c>
      <c r="I4851" s="8" t="s">
        <v>4732</v>
      </c>
    </row>
    <row r="4852" spans="1:9">
      <c r="A4852" s="8" t="s">
        <v>1179</v>
      </c>
      <c r="B4852" s="35" t="s">
        <v>1180</v>
      </c>
      <c r="C4852" s="8" t="s">
        <v>6076</v>
      </c>
      <c r="D4852" s="8">
        <v>0</v>
      </c>
      <c r="E4852" s="8" t="s">
        <v>1179</v>
      </c>
      <c r="F4852" s="8">
        <v>0</v>
      </c>
      <c r="G4852" s="8">
        <v>0</v>
      </c>
      <c r="H4852" s="8">
        <v>0.27</v>
      </c>
      <c r="I4852" s="8" t="s">
        <v>6972</v>
      </c>
    </row>
    <row r="4853" spans="1:9">
      <c r="A4853" s="8">
        <v>112694</v>
      </c>
      <c r="B4853" s="8" t="s">
        <v>2282</v>
      </c>
      <c r="C4853" s="8" t="s">
        <v>4676</v>
      </c>
      <c r="D4853" s="8" t="s">
        <v>4974</v>
      </c>
      <c r="E4853" s="8">
        <v>112694</v>
      </c>
      <c r="F4853" s="8">
        <v>0</v>
      </c>
      <c r="G4853" s="8">
        <v>0.19</v>
      </c>
      <c r="H4853" s="8">
        <v>0.1646</v>
      </c>
      <c r="I4853" s="8" t="s">
        <v>4755</v>
      </c>
    </row>
    <row r="4854" spans="1:9">
      <c r="A4854" s="8">
        <v>355110008</v>
      </c>
      <c r="B4854" s="8" t="s">
        <v>3315</v>
      </c>
      <c r="C4854" s="8" t="s">
        <v>4676</v>
      </c>
      <c r="D4854" s="8">
        <v>0</v>
      </c>
      <c r="E4854" s="8">
        <v>355110008</v>
      </c>
      <c r="F4854" s="8">
        <v>0</v>
      </c>
      <c r="G4854" s="8">
        <v>0.16</v>
      </c>
      <c r="H4854" s="8">
        <v>0.22461</v>
      </c>
      <c r="I4854" s="8" t="s">
        <v>8565</v>
      </c>
    </row>
    <row r="4855" spans="1:9" ht="28.5">
      <c r="A4855" s="8">
        <v>126110015</v>
      </c>
      <c r="B4855" s="35" t="s">
        <v>2586</v>
      </c>
      <c r="C4855" s="8" t="s">
        <v>4676</v>
      </c>
      <c r="D4855" s="8">
        <v>0</v>
      </c>
      <c r="E4855" s="8">
        <v>126110015</v>
      </c>
      <c r="F4855" s="8">
        <v>0</v>
      </c>
      <c r="G4855" s="8">
        <v>0.03</v>
      </c>
      <c r="H4855" s="8">
        <v>3.4630000000000001E-2</v>
      </c>
      <c r="I4855" s="8" t="s">
        <v>5130</v>
      </c>
    </row>
    <row r="4856" spans="1:9">
      <c r="A4856" s="8">
        <v>132010185</v>
      </c>
      <c r="B4856" s="8" t="s">
        <v>3848</v>
      </c>
      <c r="C4856" s="8" t="s">
        <v>4676</v>
      </c>
      <c r="D4856" s="8">
        <v>0</v>
      </c>
      <c r="E4856" s="8">
        <v>132010185</v>
      </c>
      <c r="F4856" s="8">
        <v>0</v>
      </c>
      <c r="G4856" s="8">
        <v>0.22</v>
      </c>
      <c r="H4856" s="8">
        <v>0.28470000000000001</v>
      </c>
      <c r="I4856" s="8" t="s">
        <v>4732</v>
      </c>
    </row>
    <row r="4857" spans="1:9">
      <c r="A4857" s="8">
        <v>126110014</v>
      </c>
      <c r="B4857" s="8" t="s">
        <v>2585</v>
      </c>
      <c r="C4857" s="8" t="s">
        <v>4676</v>
      </c>
      <c r="D4857" s="8">
        <v>0</v>
      </c>
      <c r="E4857" s="8">
        <v>126110014</v>
      </c>
      <c r="F4857" s="8">
        <v>0</v>
      </c>
      <c r="G4857" s="8">
        <v>0.02</v>
      </c>
      <c r="H4857" s="8">
        <v>3.2240000000000005E-2</v>
      </c>
      <c r="I4857" s="8" t="s">
        <v>5130</v>
      </c>
    </row>
    <row r="4858" spans="1:9">
      <c r="A4858" s="8">
        <v>132110544</v>
      </c>
      <c r="B4858" s="8" t="s">
        <v>2956</v>
      </c>
      <c r="C4858" s="8" t="s">
        <v>4676</v>
      </c>
      <c r="D4858" s="8">
        <v>0</v>
      </c>
      <c r="E4858" s="8">
        <v>132110544</v>
      </c>
      <c r="F4858" s="8">
        <v>0</v>
      </c>
      <c r="G4858" s="8">
        <v>2.23</v>
      </c>
      <c r="H4858" s="8">
        <v>2.6678000000000002</v>
      </c>
      <c r="I4858" s="8" t="s">
        <v>6059</v>
      </c>
    </row>
    <row r="4859" spans="1:9" ht="28.5">
      <c r="A4859" s="8">
        <v>126110013</v>
      </c>
      <c r="B4859" s="35" t="s">
        <v>2584</v>
      </c>
      <c r="C4859" s="8" t="s">
        <v>4676</v>
      </c>
      <c r="D4859" s="8">
        <v>0</v>
      </c>
      <c r="E4859" s="8">
        <v>126110013</v>
      </c>
      <c r="F4859" s="8">
        <v>0</v>
      </c>
      <c r="G4859" s="8">
        <v>0.03</v>
      </c>
      <c r="H4859" s="8">
        <v>2.2800000000000001E-2</v>
      </c>
      <c r="I4859" s="8" t="s">
        <v>5130</v>
      </c>
    </row>
    <row r="4860" spans="1:9" ht="28.5">
      <c r="A4860" s="8">
        <v>355110006</v>
      </c>
      <c r="B4860" s="35" t="s">
        <v>8654</v>
      </c>
      <c r="C4860" s="8" t="s">
        <v>4676</v>
      </c>
      <c r="D4860" s="8">
        <v>0</v>
      </c>
      <c r="E4860" s="8">
        <v>355110006</v>
      </c>
      <c r="F4860" s="8">
        <v>0</v>
      </c>
      <c r="G4860" s="8">
        <v>0.05</v>
      </c>
      <c r="H4860" s="8">
        <v>8.0180000000000001E-2</v>
      </c>
      <c r="I4860" s="8" t="s">
        <v>8565</v>
      </c>
    </row>
    <row r="4861" spans="1:9">
      <c r="A4861" s="8">
        <v>132110543</v>
      </c>
      <c r="B4861" s="35" t="s">
        <v>2977</v>
      </c>
      <c r="C4861" s="8" t="s">
        <v>4676</v>
      </c>
      <c r="D4861" s="8">
        <v>0</v>
      </c>
      <c r="E4861" s="8">
        <v>132110543</v>
      </c>
      <c r="F4861" s="8">
        <v>0</v>
      </c>
      <c r="G4861" s="8">
        <v>2.17</v>
      </c>
      <c r="H4861" s="8">
        <v>2.6698400000000002</v>
      </c>
      <c r="I4861" s="8" t="s">
        <v>6059</v>
      </c>
    </row>
    <row r="4862" spans="1:9">
      <c r="A4862" s="8">
        <v>120100008</v>
      </c>
      <c r="B4862" s="8" t="s">
        <v>5118</v>
      </c>
      <c r="C4862" s="8" t="s">
        <v>4676</v>
      </c>
      <c r="D4862" s="8">
        <v>192061</v>
      </c>
      <c r="E4862" s="8">
        <v>120100008</v>
      </c>
      <c r="F4862" s="8">
        <v>0</v>
      </c>
      <c r="G4862" s="8">
        <v>0.11</v>
      </c>
      <c r="H4862" s="8">
        <v>0.2596</v>
      </c>
      <c r="I4862" s="8" t="s">
        <v>5090</v>
      </c>
    </row>
    <row r="4863" spans="1:9">
      <c r="A4863" s="8">
        <v>132010184</v>
      </c>
      <c r="B4863" s="8" t="s">
        <v>3847</v>
      </c>
      <c r="C4863" s="8" t="s">
        <v>4676</v>
      </c>
      <c r="D4863" s="8">
        <v>0</v>
      </c>
      <c r="E4863" s="8">
        <v>132010184</v>
      </c>
      <c r="F4863" s="8">
        <v>0</v>
      </c>
      <c r="G4863" s="8">
        <v>0.21</v>
      </c>
      <c r="H4863" s="8">
        <v>0.28470000000000001</v>
      </c>
      <c r="I4863" s="8" t="s">
        <v>4732</v>
      </c>
    </row>
    <row r="4864" spans="1:9">
      <c r="A4864" s="8">
        <v>120110005</v>
      </c>
      <c r="B4864" s="8" t="s">
        <v>4308</v>
      </c>
      <c r="C4864" s="8" t="s">
        <v>4676</v>
      </c>
      <c r="D4864" s="8">
        <v>0</v>
      </c>
      <c r="E4864" s="8">
        <v>120110005</v>
      </c>
      <c r="F4864" s="8">
        <v>0</v>
      </c>
      <c r="G4864" s="8">
        <v>0.14000000000000001</v>
      </c>
      <c r="H4864" s="8">
        <v>0.26780999999999999</v>
      </c>
      <c r="I4864" s="8" t="s">
        <v>5090</v>
      </c>
    </row>
    <row r="4865" spans="1:9">
      <c r="A4865" s="8">
        <v>126110011</v>
      </c>
      <c r="B4865" s="8" t="s">
        <v>2582</v>
      </c>
      <c r="C4865" s="8" t="s">
        <v>4676</v>
      </c>
      <c r="D4865" s="8">
        <v>0</v>
      </c>
      <c r="E4865" s="8">
        <v>126110011</v>
      </c>
      <c r="F4865" s="8">
        <v>0</v>
      </c>
      <c r="G4865" s="8">
        <v>0.08</v>
      </c>
      <c r="H4865" s="8">
        <v>4.5710000000000001E-2</v>
      </c>
      <c r="I4865" s="8" t="s">
        <v>5130</v>
      </c>
    </row>
    <row r="4866" spans="1:9">
      <c r="A4866" s="8">
        <v>132010183</v>
      </c>
      <c r="B4866" s="8" t="s">
        <v>3846</v>
      </c>
      <c r="C4866" s="8" t="s">
        <v>4676</v>
      </c>
      <c r="D4866" s="8">
        <v>0</v>
      </c>
      <c r="E4866" s="8">
        <v>132010183</v>
      </c>
      <c r="F4866" s="8">
        <v>0</v>
      </c>
      <c r="G4866" s="8">
        <v>0.21</v>
      </c>
      <c r="H4866" s="8">
        <v>0.28470000000000001</v>
      </c>
      <c r="I4866" s="8" t="s">
        <v>4732</v>
      </c>
    </row>
    <row r="4867" spans="1:9">
      <c r="A4867" s="8">
        <v>150010037</v>
      </c>
      <c r="B4867" s="8" t="s">
        <v>4058</v>
      </c>
      <c r="C4867" s="8" t="s">
        <v>4676</v>
      </c>
      <c r="D4867" s="8" t="s">
        <v>6335</v>
      </c>
      <c r="E4867" s="8">
        <v>150010037</v>
      </c>
      <c r="F4867" s="8">
        <v>0</v>
      </c>
      <c r="G4867" s="8">
        <v>0.47</v>
      </c>
      <c r="H4867" s="8">
        <v>0.65072000000000008</v>
      </c>
      <c r="I4867" s="8" t="s">
        <v>6324</v>
      </c>
    </row>
    <row r="4868" spans="1:9">
      <c r="A4868" s="8">
        <v>150010038</v>
      </c>
      <c r="B4868" s="8" t="s">
        <v>4059</v>
      </c>
      <c r="C4868" s="8" t="s">
        <v>4676</v>
      </c>
      <c r="D4868" s="8" t="s">
        <v>6336</v>
      </c>
      <c r="E4868" s="8">
        <v>150010038</v>
      </c>
      <c r="F4868" s="8">
        <v>0</v>
      </c>
      <c r="G4868" s="8">
        <v>0.56999999999999995</v>
      </c>
      <c r="H4868" s="8">
        <v>0.67479999999999996</v>
      </c>
      <c r="I4868" s="8" t="s">
        <v>6324</v>
      </c>
    </row>
    <row r="4869" spans="1:9">
      <c r="A4869" s="8">
        <v>150010036</v>
      </c>
      <c r="B4869" s="35" t="s">
        <v>4057</v>
      </c>
      <c r="C4869" s="8" t="s">
        <v>4676</v>
      </c>
      <c r="D4869" s="8" t="s">
        <v>6334</v>
      </c>
      <c r="E4869" s="8">
        <v>150010036</v>
      </c>
      <c r="F4869" s="8">
        <v>0</v>
      </c>
      <c r="G4869" s="8">
        <v>0.47</v>
      </c>
      <c r="H4869" s="8">
        <v>0.65072000000000008</v>
      </c>
      <c r="I4869" s="8" t="s">
        <v>6324</v>
      </c>
    </row>
    <row r="4870" spans="1:9">
      <c r="A4870" s="8">
        <v>120110009</v>
      </c>
      <c r="B4870" s="8" t="s">
        <v>4312</v>
      </c>
      <c r="C4870" s="8" t="s">
        <v>4676</v>
      </c>
      <c r="D4870" s="8">
        <v>0</v>
      </c>
      <c r="E4870" s="8">
        <v>120110009</v>
      </c>
      <c r="F4870" s="8">
        <v>0</v>
      </c>
      <c r="G4870" s="8">
        <v>0.19</v>
      </c>
      <c r="H4870" s="8">
        <v>0.35</v>
      </c>
      <c r="I4870" s="8" t="s">
        <v>5090</v>
      </c>
    </row>
    <row r="4871" spans="1:9">
      <c r="A4871" s="8">
        <v>132010414</v>
      </c>
      <c r="B4871" s="35" t="s">
        <v>2817</v>
      </c>
      <c r="C4871" s="8" t="s">
        <v>4676</v>
      </c>
      <c r="D4871" s="8">
        <v>9000774660</v>
      </c>
      <c r="E4871" s="8">
        <v>132010414</v>
      </c>
      <c r="F4871" s="8">
        <v>0</v>
      </c>
      <c r="G4871" s="8">
        <v>0.05</v>
      </c>
      <c r="H4871" s="8">
        <v>1.5910000000000001E-2</v>
      </c>
      <c r="I4871" s="8">
        <v>0</v>
      </c>
    </row>
    <row r="4872" spans="1:9">
      <c r="A4872" s="8">
        <v>112660</v>
      </c>
      <c r="B4872" s="8" t="s">
        <v>2260</v>
      </c>
      <c r="C4872" s="8" t="s">
        <v>4676</v>
      </c>
      <c r="D4872" s="8">
        <v>0</v>
      </c>
      <c r="E4872" s="8">
        <v>112660</v>
      </c>
      <c r="F4872" s="8">
        <v>0</v>
      </c>
      <c r="G4872" s="8">
        <v>1.05</v>
      </c>
      <c r="H4872" s="8">
        <v>0.66</v>
      </c>
      <c r="I4872" s="8" t="s">
        <v>4755</v>
      </c>
    </row>
    <row r="4873" spans="1:9">
      <c r="A4873" s="8">
        <v>150010039</v>
      </c>
      <c r="B4873" s="35" t="s">
        <v>4060</v>
      </c>
      <c r="C4873" s="8" t="s">
        <v>4676</v>
      </c>
      <c r="D4873" s="8" t="s">
        <v>6337</v>
      </c>
      <c r="E4873" s="8">
        <v>150010039</v>
      </c>
      <c r="F4873" s="8">
        <v>0</v>
      </c>
      <c r="G4873" s="8">
        <v>0.56999999999999995</v>
      </c>
      <c r="H4873" s="8">
        <v>0.67479999999999996</v>
      </c>
      <c r="I4873" s="8" t="s">
        <v>6324</v>
      </c>
    </row>
    <row r="4874" spans="1:9">
      <c r="A4874" s="8">
        <v>150010035</v>
      </c>
      <c r="B4874" s="8" t="s">
        <v>4056</v>
      </c>
      <c r="C4874" s="8" t="s">
        <v>4676</v>
      </c>
      <c r="D4874" s="8" t="s">
        <v>6333</v>
      </c>
      <c r="E4874" s="8">
        <v>150010035</v>
      </c>
      <c r="F4874" s="8">
        <v>0</v>
      </c>
      <c r="G4874" s="8">
        <v>0.47</v>
      </c>
      <c r="H4874" s="8">
        <v>0.65072000000000008</v>
      </c>
      <c r="I4874" s="8" t="s">
        <v>6324</v>
      </c>
    </row>
    <row r="4875" spans="1:9" ht="28.5">
      <c r="A4875" s="8">
        <v>355200002</v>
      </c>
      <c r="B4875" s="35" t="s">
        <v>4595</v>
      </c>
      <c r="C4875" s="8" t="s">
        <v>4676</v>
      </c>
      <c r="D4875" s="8" t="s">
        <v>8658</v>
      </c>
      <c r="E4875" s="8">
        <v>355200002</v>
      </c>
      <c r="F4875" s="8">
        <v>0</v>
      </c>
      <c r="G4875" s="8">
        <v>0.28999999999999998</v>
      </c>
      <c r="H4875" s="8">
        <v>0.31505</v>
      </c>
      <c r="I4875" s="8" t="s">
        <v>8565</v>
      </c>
    </row>
    <row r="4876" spans="1:9">
      <c r="A4876" s="8">
        <v>132010408</v>
      </c>
      <c r="B4876" s="8" t="s">
        <v>3911</v>
      </c>
      <c r="C4876" s="8" t="s">
        <v>5144</v>
      </c>
      <c r="D4876" s="8">
        <v>0</v>
      </c>
      <c r="E4876" s="8">
        <v>132010408</v>
      </c>
      <c r="F4876" s="8">
        <v>0</v>
      </c>
      <c r="G4876" s="8">
        <v>0.66</v>
      </c>
      <c r="H4876" s="8">
        <v>0.41802999999999996</v>
      </c>
      <c r="I4876" s="8">
        <v>0</v>
      </c>
    </row>
    <row r="4877" spans="1:9">
      <c r="A4877" s="8">
        <v>132010181</v>
      </c>
      <c r="B4877" s="8" t="s">
        <v>5905</v>
      </c>
      <c r="C4877" s="8" t="s">
        <v>4676</v>
      </c>
      <c r="D4877" s="8">
        <v>5090476324</v>
      </c>
      <c r="E4877" s="8">
        <v>132010181</v>
      </c>
      <c r="F4877" s="8">
        <v>0</v>
      </c>
      <c r="G4877" s="8">
        <v>0.09</v>
      </c>
      <c r="H4877" s="8">
        <v>0.30399999999999999</v>
      </c>
      <c r="I4877" s="8" t="s">
        <v>4732</v>
      </c>
    </row>
    <row r="4878" spans="1:9">
      <c r="A4878" s="8">
        <v>132010409</v>
      </c>
      <c r="B4878" s="8" t="s">
        <v>2803</v>
      </c>
      <c r="C4878" s="8" t="s">
        <v>5144</v>
      </c>
      <c r="D4878" s="8">
        <v>0</v>
      </c>
      <c r="E4878" s="8">
        <v>132010409</v>
      </c>
      <c r="F4878" s="8">
        <v>0</v>
      </c>
      <c r="G4878" s="8">
        <v>0.37</v>
      </c>
      <c r="H4878" s="8">
        <v>0.18</v>
      </c>
      <c r="I4878" s="8" t="s">
        <v>5753</v>
      </c>
    </row>
    <row r="4879" spans="1:9">
      <c r="A4879" s="8">
        <v>132010180</v>
      </c>
      <c r="B4879" s="35" t="s">
        <v>5904</v>
      </c>
      <c r="C4879" s="8" t="s">
        <v>4676</v>
      </c>
      <c r="D4879" s="8">
        <v>5090476257</v>
      </c>
      <c r="E4879" s="8">
        <v>132010180</v>
      </c>
      <c r="F4879" s="8">
        <v>0</v>
      </c>
      <c r="G4879" s="8">
        <v>2.84</v>
      </c>
      <c r="H4879" s="8">
        <v>8.3010999999999999</v>
      </c>
      <c r="I4879" s="8" t="s">
        <v>4732</v>
      </c>
    </row>
    <row r="4880" spans="1:9">
      <c r="A4880" s="8">
        <v>132010416</v>
      </c>
      <c r="B4880" s="8" t="s">
        <v>2819</v>
      </c>
      <c r="C4880" s="8" t="s">
        <v>4676</v>
      </c>
      <c r="D4880" s="8">
        <v>0</v>
      </c>
      <c r="E4880" s="8">
        <v>132010416</v>
      </c>
      <c r="F4880" s="8">
        <v>0</v>
      </c>
      <c r="G4880" s="8">
        <v>0.15</v>
      </c>
      <c r="H4880" s="8">
        <v>0.2064</v>
      </c>
      <c r="I4880" s="8">
        <v>0</v>
      </c>
    </row>
    <row r="4881" spans="1:12">
      <c r="A4881" s="8">
        <v>132010179</v>
      </c>
      <c r="B4881" s="8" t="s">
        <v>5903</v>
      </c>
      <c r="C4881" s="8" t="s">
        <v>4676</v>
      </c>
      <c r="D4881" s="8">
        <v>5090476253</v>
      </c>
      <c r="E4881" s="8">
        <v>132010179</v>
      </c>
      <c r="F4881" s="8">
        <v>0</v>
      </c>
      <c r="G4881" s="8">
        <v>1.85</v>
      </c>
      <c r="H4881" s="8">
        <v>4.7863999999999995</v>
      </c>
      <c r="I4881" s="8" t="s">
        <v>4732</v>
      </c>
    </row>
    <row r="4882" spans="1:12">
      <c r="A4882" s="8">
        <v>112637</v>
      </c>
      <c r="B4882" s="8" t="s">
        <v>2082</v>
      </c>
      <c r="C4882" s="8" t="s">
        <v>4676</v>
      </c>
      <c r="D4882" s="8">
        <v>697240</v>
      </c>
      <c r="E4882" s="8">
        <v>112637</v>
      </c>
      <c r="F4882" s="8">
        <v>0</v>
      </c>
      <c r="G4882" s="8">
        <v>1</v>
      </c>
      <c r="H4882" s="8">
        <v>1.7150000000000001</v>
      </c>
      <c r="I4882" s="8" t="s">
        <v>4755</v>
      </c>
    </row>
    <row r="4883" spans="1:12">
      <c r="A4883" s="8">
        <v>132010424</v>
      </c>
      <c r="B4883" s="8" t="s">
        <v>2810</v>
      </c>
      <c r="C4883" s="8" t="s">
        <v>4676</v>
      </c>
      <c r="D4883" s="8">
        <v>9000774077</v>
      </c>
      <c r="E4883" s="8">
        <v>132010424</v>
      </c>
      <c r="F4883" s="8">
        <v>0</v>
      </c>
      <c r="G4883" s="8">
        <v>7.0000000000000007E-2</v>
      </c>
      <c r="H4883" s="8">
        <v>1.881E-2</v>
      </c>
      <c r="I4883" s="8">
        <v>0</v>
      </c>
    </row>
    <row r="4884" spans="1:12">
      <c r="A4884" s="8">
        <v>132010178</v>
      </c>
      <c r="B4884" s="8" t="s">
        <v>4388</v>
      </c>
      <c r="C4884" s="8" t="s">
        <v>4676</v>
      </c>
      <c r="D4884" s="8">
        <v>5090476251</v>
      </c>
      <c r="E4884" s="8">
        <v>132010178</v>
      </c>
      <c r="F4884" s="8">
        <v>0</v>
      </c>
      <c r="G4884" s="8">
        <v>1.35</v>
      </c>
      <c r="H4884" s="8">
        <v>3.0933999999999999</v>
      </c>
      <c r="I4884" s="8" t="s">
        <v>4732</v>
      </c>
    </row>
    <row r="4885" spans="1:12">
      <c r="A4885" s="8" t="s">
        <v>1203</v>
      </c>
      <c r="B4885" s="8" t="s">
        <v>1204</v>
      </c>
      <c r="C4885" s="8" t="s">
        <v>6076</v>
      </c>
      <c r="D4885" s="8">
        <v>0</v>
      </c>
      <c r="E4885" s="8" t="s">
        <v>1203</v>
      </c>
      <c r="F4885" s="8">
        <v>0</v>
      </c>
      <c r="G4885" s="8">
        <v>0</v>
      </c>
      <c r="H4885" s="8">
        <v>0</v>
      </c>
      <c r="I4885" s="8" t="s">
        <v>6972</v>
      </c>
    </row>
    <row r="4886" spans="1:12" ht="28.5">
      <c r="A4886" s="8">
        <v>132110629</v>
      </c>
      <c r="B4886" s="35" t="s">
        <v>2982</v>
      </c>
      <c r="C4886" s="8" t="s">
        <v>4676</v>
      </c>
      <c r="D4886" s="8">
        <v>0</v>
      </c>
      <c r="E4886" s="8">
        <v>132110629</v>
      </c>
      <c r="F4886" s="8">
        <v>0</v>
      </c>
      <c r="G4886" s="8">
        <v>0.54</v>
      </c>
      <c r="H4886" s="8">
        <v>5.0000000000000001E-3</v>
      </c>
      <c r="I4886" s="8">
        <v>0</v>
      </c>
    </row>
    <row r="4887" spans="1:12">
      <c r="A4887" s="8">
        <v>132010418</v>
      </c>
      <c r="B4887" s="8" t="s">
        <v>2804</v>
      </c>
      <c r="C4887" s="8" t="s">
        <v>5144</v>
      </c>
      <c r="D4887" s="8">
        <v>0</v>
      </c>
      <c r="E4887" s="8">
        <v>132010418</v>
      </c>
      <c r="F4887" s="8">
        <v>0</v>
      </c>
      <c r="G4887" s="8">
        <v>0.63</v>
      </c>
      <c r="H4887" s="8">
        <v>0.21</v>
      </c>
      <c r="I4887" s="8">
        <v>0</v>
      </c>
    </row>
    <row r="4888" spans="1:12">
      <c r="A4888" s="8">
        <v>126110008</v>
      </c>
      <c r="B4888" s="8" t="s">
        <v>2579</v>
      </c>
      <c r="C4888" s="8" t="s">
        <v>4676</v>
      </c>
      <c r="D4888" s="8">
        <v>0</v>
      </c>
      <c r="E4888" s="8">
        <v>126110008</v>
      </c>
      <c r="F4888" s="8">
        <v>0</v>
      </c>
      <c r="G4888" s="8">
        <v>0.05</v>
      </c>
      <c r="H4888" s="8">
        <v>0.28998000000000002</v>
      </c>
      <c r="I4888" s="8" t="s">
        <v>5130</v>
      </c>
    </row>
    <row r="4889" spans="1:12">
      <c r="A4889" s="8" t="s">
        <v>14033</v>
      </c>
      <c r="B4889" s="35" t="s">
        <v>14034</v>
      </c>
      <c r="C4889" s="8" t="s">
        <v>4676</v>
      </c>
      <c r="D4889" s="8">
        <v>0</v>
      </c>
      <c r="E4889" s="8" t="s">
        <v>14033</v>
      </c>
      <c r="F4889" s="8">
        <v>0</v>
      </c>
      <c r="G4889" s="8">
        <v>0.28000000000000003</v>
      </c>
      <c r="H4889" s="8">
        <v>0.60675000000000001</v>
      </c>
      <c r="I4889" s="8" t="s">
        <v>2412</v>
      </c>
      <c r="L4889" s="33" t="s">
        <v>9</v>
      </c>
    </row>
    <row r="4890" spans="1:12">
      <c r="A4890" s="8">
        <v>132010176</v>
      </c>
      <c r="B4890" s="8" t="s">
        <v>5901</v>
      </c>
      <c r="C4890" s="8" t="s">
        <v>4676</v>
      </c>
      <c r="D4890" s="8">
        <v>5090476347</v>
      </c>
      <c r="E4890" s="8">
        <v>132010176</v>
      </c>
      <c r="F4890" s="8">
        <v>0</v>
      </c>
      <c r="G4890" s="8">
        <v>7.0000000000000007E-2</v>
      </c>
      <c r="H4890" s="8">
        <v>0.1749</v>
      </c>
      <c r="I4890" s="8" t="s">
        <v>4732</v>
      </c>
      <c r="L4890" s="33">
        <v>0.25</v>
      </c>
    </row>
    <row r="4891" spans="1:12">
      <c r="A4891" s="8">
        <v>132010042</v>
      </c>
      <c r="B4891" s="8" t="s">
        <v>3826</v>
      </c>
      <c r="C4891" s="8" t="s">
        <v>4676</v>
      </c>
      <c r="D4891" s="8">
        <v>5090471983</v>
      </c>
      <c r="E4891" s="8">
        <v>132010042</v>
      </c>
      <c r="F4891" s="8">
        <v>0</v>
      </c>
      <c r="G4891" s="8">
        <v>1.9</v>
      </c>
      <c r="H4891" s="8">
        <v>3.0966</v>
      </c>
      <c r="I4891" s="8" t="s">
        <v>4732</v>
      </c>
      <c r="L4891" s="33">
        <v>0.5</v>
      </c>
    </row>
    <row r="4892" spans="1:12">
      <c r="A4892" s="8">
        <v>126110007</v>
      </c>
      <c r="B4892" s="8" t="s">
        <v>2578</v>
      </c>
      <c r="C4892" s="8" t="s">
        <v>4676</v>
      </c>
      <c r="D4892" s="8">
        <v>0</v>
      </c>
      <c r="E4892" s="8">
        <v>126110007</v>
      </c>
      <c r="F4892" s="8">
        <v>0</v>
      </c>
      <c r="G4892" s="8">
        <v>0.01</v>
      </c>
      <c r="H4892" s="8">
        <v>0.17586000000000002</v>
      </c>
      <c r="I4892" s="8" t="s">
        <v>5130</v>
      </c>
      <c r="L4892" s="33">
        <v>0.75</v>
      </c>
    </row>
    <row r="4893" spans="1:12">
      <c r="A4893" s="8">
        <v>126010042</v>
      </c>
      <c r="B4893" s="8" t="s">
        <v>2527</v>
      </c>
      <c r="C4893" s="8" t="s">
        <v>4676</v>
      </c>
      <c r="D4893" s="8">
        <v>0</v>
      </c>
      <c r="E4893" s="8">
        <v>126010042</v>
      </c>
      <c r="F4893" s="8">
        <v>0</v>
      </c>
      <c r="G4893" s="8">
        <v>0.05</v>
      </c>
      <c r="H4893" s="8">
        <v>0.06</v>
      </c>
      <c r="I4893" s="8" t="s">
        <v>2055</v>
      </c>
      <c r="L4893" s="33">
        <v>1</v>
      </c>
    </row>
    <row r="4894" spans="1:12">
      <c r="A4894" s="8">
        <v>132010175</v>
      </c>
      <c r="B4894" s="8" t="s">
        <v>5900</v>
      </c>
      <c r="C4894" s="8" t="s">
        <v>4676</v>
      </c>
      <c r="D4894" s="8">
        <v>5090476346</v>
      </c>
      <c r="E4894" s="8">
        <v>132010175</v>
      </c>
      <c r="F4894" s="8">
        <v>0</v>
      </c>
      <c r="G4894" s="8">
        <v>0.09</v>
      </c>
      <c r="H4894" s="8">
        <v>0.1749</v>
      </c>
      <c r="I4894" s="8" t="s">
        <v>4732</v>
      </c>
    </row>
    <row r="4895" spans="1:12">
      <c r="A4895" s="8">
        <v>151110093</v>
      </c>
      <c r="B4895" s="8" t="s">
        <v>13850</v>
      </c>
      <c r="C4895" s="8" t="s">
        <v>4676</v>
      </c>
      <c r="D4895" s="8">
        <v>0</v>
      </c>
      <c r="E4895" s="8">
        <v>151110093</v>
      </c>
      <c r="F4895" s="8">
        <v>0</v>
      </c>
      <c r="G4895" s="8">
        <v>0.32</v>
      </c>
      <c r="H4895" s="8">
        <v>5.0000000000000001E-3</v>
      </c>
      <c r="I4895" s="8" t="s">
        <v>2412</v>
      </c>
    </row>
    <row r="4896" spans="1:12">
      <c r="A4896" s="8">
        <v>151110092</v>
      </c>
      <c r="B4896" s="8" t="s">
        <v>13848</v>
      </c>
      <c r="C4896" s="8" t="s">
        <v>4676</v>
      </c>
      <c r="D4896" s="8">
        <v>0</v>
      </c>
      <c r="E4896" s="8">
        <v>151110092</v>
      </c>
      <c r="F4896" s="8">
        <v>0</v>
      </c>
      <c r="G4896" s="8">
        <v>0.3</v>
      </c>
      <c r="H4896" s="8">
        <v>5.0000000000000001E-3</v>
      </c>
      <c r="I4896" s="8" t="s">
        <v>2412</v>
      </c>
    </row>
    <row r="4897" spans="1:9">
      <c r="A4897" s="8">
        <v>132010174</v>
      </c>
      <c r="B4897" s="8" t="s">
        <v>5899</v>
      </c>
      <c r="C4897" s="8" t="s">
        <v>4676</v>
      </c>
      <c r="D4897" s="8">
        <v>5090476345</v>
      </c>
      <c r="E4897" s="8">
        <v>132010174</v>
      </c>
      <c r="F4897" s="8">
        <v>0</v>
      </c>
      <c r="G4897" s="8">
        <v>7.0000000000000007E-2</v>
      </c>
      <c r="H4897" s="8">
        <v>0.1749</v>
      </c>
      <c r="I4897" s="8" t="s">
        <v>4732</v>
      </c>
    </row>
    <row r="4898" spans="1:9">
      <c r="A4898" s="8">
        <v>132010425</v>
      </c>
      <c r="B4898" s="8" t="s">
        <v>2811</v>
      </c>
      <c r="C4898" s="8" t="s">
        <v>4676</v>
      </c>
      <c r="D4898" s="8">
        <v>0</v>
      </c>
      <c r="E4898" s="8">
        <v>132010425</v>
      </c>
      <c r="F4898" s="8">
        <v>0</v>
      </c>
      <c r="G4898" s="8">
        <v>0.14000000000000001</v>
      </c>
      <c r="H4898" s="8">
        <v>0.2064</v>
      </c>
      <c r="I4898" s="8">
        <v>0</v>
      </c>
    </row>
    <row r="4899" spans="1:9">
      <c r="A4899" s="8">
        <v>132010038</v>
      </c>
      <c r="B4899" s="8" t="s">
        <v>5814</v>
      </c>
      <c r="C4899" s="8" t="s">
        <v>4676</v>
      </c>
      <c r="D4899" s="8">
        <v>0</v>
      </c>
      <c r="E4899" s="8">
        <v>132010038</v>
      </c>
      <c r="F4899" s="8">
        <v>0</v>
      </c>
      <c r="G4899" s="8">
        <v>3.01</v>
      </c>
      <c r="H4899" s="8">
        <v>6.4077000000000002</v>
      </c>
      <c r="I4899" s="8" t="s">
        <v>4732</v>
      </c>
    </row>
    <row r="4900" spans="1:9">
      <c r="A4900" s="8">
        <v>132010173</v>
      </c>
      <c r="B4900" s="8" t="s">
        <v>5898</v>
      </c>
      <c r="C4900" s="8" t="s">
        <v>4676</v>
      </c>
      <c r="D4900" s="8">
        <v>5090476344</v>
      </c>
      <c r="E4900" s="8">
        <v>132010173</v>
      </c>
      <c r="F4900" s="8">
        <v>0</v>
      </c>
      <c r="G4900" s="8">
        <v>0.08</v>
      </c>
      <c r="H4900" s="8">
        <v>0.1749</v>
      </c>
      <c r="I4900" s="8" t="s">
        <v>4732</v>
      </c>
    </row>
    <row r="4901" spans="1:9">
      <c r="A4901" s="8">
        <v>132010172</v>
      </c>
      <c r="B4901" s="8" t="s">
        <v>5897</v>
      </c>
      <c r="C4901" s="8" t="s">
        <v>4676</v>
      </c>
      <c r="D4901" s="8">
        <v>5090476343</v>
      </c>
      <c r="E4901" s="8">
        <v>132010172</v>
      </c>
      <c r="F4901" s="8">
        <v>0</v>
      </c>
      <c r="G4901" s="8">
        <v>0.08</v>
      </c>
      <c r="H4901" s="8">
        <v>0.1749</v>
      </c>
      <c r="I4901" s="8" t="s">
        <v>4732</v>
      </c>
    </row>
    <row r="4902" spans="1:9">
      <c r="A4902" s="8">
        <v>132010171</v>
      </c>
      <c r="B4902" s="8" t="s">
        <v>3844</v>
      </c>
      <c r="C4902" s="8" t="s">
        <v>4676</v>
      </c>
      <c r="D4902" s="8">
        <v>5090476255</v>
      </c>
      <c r="E4902" s="8">
        <v>132010171</v>
      </c>
      <c r="F4902" s="8">
        <v>0</v>
      </c>
      <c r="G4902" s="8">
        <v>12.47</v>
      </c>
      <c r="H4902" s="8">
        <v>8.7017000000000007</v>
      </c>
      <c r="I4902" s="8" t="s">
        <v>4732</v>
      </c>
    </row>
    <row r="4903" spans="1:9">
      <c r="A4903" s="8">
        <v>132310686</v>
      </c>
      <c r="B4903" s="8" t="s">
        <v>14035</v>
      </c>
      <c r="C4903" s="8" t="s">
        <v>4676</v>
      </c>
      <c r="D4903" s="8">
        <v>8001311565</v>
      </c>
      <c r="E4903" s="8">
        <v>132310686</v>
      </c>
      <c r="F4903" s="8">
        <v>0</v>
      </c>
      <c r="G4903" s="8">
        <v>3.81</v>
      </c>
      <c r="H4903" s="8">
        <v>4.34124</v>
      </c>
      <c r="I4903" s="8" t="s">
        <v>6059</v>
      </c>
    </row>
    <row r="4904" spans="1:9">
      <c r="A4904" s="8">
        <v>113269</v>
      </c>
      <c r="B4904" s="8" t="s">
        <v>5026</v>
      </c>
      <c r="C4904" s="8" t="s">
        <v>4676</v>
      </c>
      <c r="D4904" s="8">
        <v>5090473963</v>
      </c>
      <c r="E4904" s="8">
        <v>113269</v>
      </c>
      <c r="F4904" s="8">
        <v>0</v>
      </c>
      <c r="G4904" s="8">
        <v>0</v>
      </c>
      <c r="H4904" s="8">
        <v>0</v>
      </c>
      <c r="I4904" s="8" t="s">
        <v>4732</v>
      </c>
    </row>
    <row r="4905" spans="1:9">
      <c r="A4905" s="8" t="s">
        <v>14036</v>
      </c>
      <c r="B4905" s="8" t="s">
        <v>14037</v>
      </c>
      <c r="C4905" s="8" t="s">
        <v>4676</v>
      </c>
      <c r="D4905" s="8">
        <v>0</v>
      </c>
      <c r="E4905" s="8" t="s">
        <v>14036</v>
      </c>
      <c r="F4905" s="8">
        <v>0</v>
      </c>
      <c r="G4905" s="8">
        <v>0.23</v>
      </c>
      <c r="H4905" s="8">
        <v>0.21</v>
      </c>
      <c r="I4905" s="8">
        <v>0</v>
      </c>
    </row>
    <row r="4906" spans="1:9">
      <c r="A4906" s="8">
        <v>132010170</v>
      </c>
      <c r="B4906" s="8" t="s">
        <v>3843</v>
      </c>
      <c r="C4906" s="8" t="s">
        <v>4676</v>
      </c>
      <c r="D4906" s="8">
        <v>5090476254</v>
      </c>
      <c r="E4906" s="8">
        <v>132010170</v>
      </c>
      <c r="F4906" s="8">
        <v>0</v>
      </c>
      <c r="G4906" s="8">
        <v>13.43</v>
      </c>
      <c r="H4906" s="8">
        <v>8.5211000000000006</v>
      </c>
      <c r="I4906" s="8" t="s">
        <v>4732</v>
      </c>
    </row>
    <row r="4907" spans="1:9">
      <c r="A4907" s="8">
        <v>200100003</v>
      </c>
      <c r="B4907" s="8" t="s">
        <v>2490</v>
      </c>
      <c r="C4907" s="8" t="s">
        <v>4676</v>
      </c>
      <c r="D4907" s="8">
        <v>623758</v>
      </c>
      <c r="E4907" s="8">
        <v>200100003</v>
      </c>
      <c r="F4907" s="8">
        <v>0</v>
      </c>
      <c r="G4907" s="8">
        <v>2.93</v>
      </c>
      <c r="H4907" s="8">
        <v>2.3029999999999999</v>
      </c>
      <c r="I4907" s="8">
        <v>0</v>
      </c>
    </row>
    <row r="4908" spans="1:9">
      <c r="A4908" s="8">
        <v>132010169</v>
      </c>
      <c r="B4908" s="8" t="s">
        <v>3842</v>
      </c>
      <c r="C4908" s="8" t="s">
        <v>4676</v>
      </c>
      <c r="D4908" s="8">
        <v>0</v>
      </c>
      <c r="E4908" s="8">
        <v>132010169</v>
      </c>
      <c r="F4908" s="8">
        <v>0</v>
      </c>
      <c r="G4908" s="8">
        <v>0.22</v>
      </c>
      <c r="H4908" s="8">
        <v>0.28489999999999999</v>
      </c>
      <c r="I4908" s="8" t="s">
        <v>4732</v>
      </c>
    </row>
    <row r="4909" spans="1:9">
      <c r="A4909" s="8" t="s">
        <v>863</v>
      </c>
      <c r="B4909" s="8" t="s">
        <v>864</v>
      </c>
      <c r="C4909" s="8" t="s">
        <v>6076</v>
      </c>
      <c r="D4909" s="8">
        <v>0</v>
      </c>
      <c r="E4909" s="8" t="s">
        <v>863</v>
      </c>
      <c r="F4909" s="8">
        <v>0</v>
      </c>
      <c r="G4909" s="8">
        <v>0</v>
      </c>
      <c r="H4909" s="8">
        <v>0.22</v>
      </c>
      <c r="I4909" s="8" t="s">
        <v>6972</v>
      </c>
    </row>
    <row r="4910" spans="1:9">
      <c r="A4910" s="8">
        <v>132010168</v>
      </c>
      <c r="B4910" s="8" t="s">
        <v>3841</v>
      </c>
      <c r="C4910" s="8" t="s">
        <v>4676</v>
      </c>
      <c r="D4910" s="8">
        <v>0</v>
      </c>
      <c r="E4910" s="8">
        <v>132010168</v>
      </c>
      <c r="F4910" s="8">
        <v>0</v>
      </c>
      <c r="G4910" s="8">
        <v>0.21</v>
      </c>
      <c r="H4910" s="8">
        <v>0.28489999999999999</v>
      </c>
      <c r="I4910" s="8" t="s">
        <v>4732</v>
      </c>
    </row>
    <row r="4911" spans="1:9">
      <c r="A4911" s="8" t="s">
        <v>973</v>
      </c>
      <c r="B4911" s="8" t="s">
        <v>974</v>
      </c>
      <c r="C4911" s="8" t="s">
        <v>6076</v>
      </c>
      <c r="D4911" s="8">
        <v>0</v>
      </c>
      <c r="E4911" s="8" t="s">
        <v>973</v>
      </c>
      <c r="F4911" s="8">
        <v>0</v>
      </c>
      <c r="G4911" s="8">
        <v>0</v>
      </c>
      <c r="H4911" s="8">
        <v>0.22</v>
      </c>
      <c r="I4911" s="8">
        <v>0</v>
      </c>
    </row>
    <row r="4912" spans="1:9">
      <c r="A4912" s="8">
        <v>132010167</v>
      </c>
      <c r="B4912" s="8" t="s">
        <v>3840</v>
      </c>
      <c r="C4912" s="8" t="s">
        <v>4676</v>
      </c>
      <c r="D4912" s="8">
        <v>0</v>
      </c>
      <c r="E4912" s="8">
        <v>132010167</v>
      </c>
      <c r="F4912" s="8">
        <v>0</v>
      </c>
      <c r="G4912" s="8">
        <v>0.22</v>
      </c>
      <c r="H4912" s="8">
        <v>0.28489999999999999</v>
      </c>
      <c r="I4912" s="8" t="s">
        <v>4732</v>
      </c>
    </row>
    <row r="4913" spans="1:9">
      <c r="A4913" s="8">
        <v>12643</v>
      </c>
      <c r="B4913" s="8" t="s">
        <v>2091</v>
      </c>
      <c r="C4913" s="8" t="s">
        <v>4676</v>
      </c>
      <c r="D4913" s="8">
        <v>105535</v>
      </c>
      <c r="E4913" s="8">
        <v>12643</v>
      </c>
      <c r="F4913" s="8">
        <v>0</v>
      </c>
      <c r="G4913" s="8">
        <v>0.63</v>
      </c>
      <c r="H4913" s="8">
        <v>0.30380000000000001</v>
      </c>
      <c r="I4913" s="8" t="s">
        <v>4795</v>
      </c>
    </row>
    <row r="4914" spans="1:9">
      <c r="A4914" s="8">
        <v>126110020</v>
      </c>
      <c r="B4914" s="8" t="s">
        <v>2590</v>
      </c>
      <c r="C4914" s="8" t="s">
        <v>4676</v>
      </c>
      <c r="D4914" s="8">
        <v>0</v>
      </c>
      <c r="E4914" s="8">
        <v>126110020</v>
      </c>
      <c r="F4914" s="8">
        <v>0</v>
      </c>
      <c r="G4914" s="8">
        <v>0.01</v>
      </c>
      <c r="H4914" s="8">
        <v>3.9530000000000003E-2</v>
      </c>
      <c r="I4914" s="8" t="s">
        <v>5130</v>
      </c>
    </row>
    <row r="4915" spans="1:9">
      <c r="A4915" s="8">
        <v>132010415</v>
      </c>
      <c r="B4915" s="8" t="s">
        <v>2818</v>
      </c>
      <c r="C4915" s="8" t="s">
        <v>4676</v>
      </c>
      <c r="D4915" s="8">
        <v>9000774661</v>
      </c>
      <c r="E4915" s="8">
        <v>132010415</v>
      </c>
      <c r="F4915" s="8">
        <v>0</v>
      </c>
      <c r="G4915" s="8">
        <v>0.06</v>
      </c>
      <c r="H4915" s="8">
        <v>1.5910000000000001E-2</v>
      </c>
      <c r="I4915" s="8">
        <v>0</v>
      </c>
    </row>
    <row r="4916" spans="1:9" ht="28.5">
      <c r="A4916" s="8">
        <v>300000391</v>
      </c>
      <c r="B4916" s="35" t="s">
        <v>14038</v>
      </c>
      <c r="C4916" s="8" t="s">
        <v>4676</v>
      </c>
      <c r="D4916" s="8">
        <v>0</v>
      </c>
      <c r="E4916" s="8">
        <v>300000391</v>
      </c>
      <c r="F4916" s="8">
        <v>0</v>
      </c>
      <c r="G4916" s="8">
        <v>7.0000000000000007E-2</v>
      </c>
      <c r="H4916" s="8">
        <v>2.9999999999999997E-5</v>
      </c>
      <c r="I4916" s="8">
        <v>0</v>
      </c>
    </row>
    <row r="4917" spans="1:9">
      <c r="A4917" s="8">
        <v>132010165</v>
      </c>
      <c r="B4917" s="8" t="s">
        <v>3838</v>
      </c>
      <c r="C4917" s="8" t="s">
        <v>4676</v>
      </c>
      <c r="D4917" s="8">
        <v>0</v>
      </c>
      <c r="E4917" s="8">
        <v>132010165</v>
      </c>
      <c r="F4917" s="8">
        <v>0</v>
      </c>
      <c r="G4917" s="8">
        <v>0.21</v>
      </c>
      <c r="H4917" s="8">
        <v>0.28489999999999999</v>
      </c>
      <c r="I4917" s="8" t="s">
        <v>4732</v>
      </c>
    </row>
    <row r="4918" spans="1:9">
      <c r="A4918" s="8" t="s">
        <v>717</v>
      </c>
      <c r="B4918" s="8" t="s">
        <v>718</v>
      </c>
      <c r="C4918" s="8" t="s">
        <v>6076</v>
      </c>
      <c r="D4918" s="8">
        <v>0</v>
      </c>
      <c r="E4918" s="8" t="s">
        <v>717</v>
      </c>
      <c r="F4918" s="8">
        <v>0</v>
      </c>
      <c r="G4918" s="8">
        <v>0</v>
      </c>
      <c r="H4918" s="8">
        <v>0.22</v>
      </c>
      <c r="I4918" s="8" t="s">
        <v>6972</v>
      </c>
    </row>
    <row r="4919" spans="1:9">
      <c r="A4919" s="8">
        <v>132010164</v>
      </c>
      <c r="B4919" s="8" t="s">
        <v>3837</v>
      </c>
      <c r="C4919" s="8" t="s">
        <v>4676</v>
      </c>
      <c r="D4919" s="8">
        <v>0</v>
      </c>
      <c r="E4919" s="8">
        <v>132010164</v>
      </c>
      <c r="F4919" s="8">
        <v>0</v>
      </c>
      <c r="G4919" s="8">
        <v>0.21</v>
      </c>
      <c r="H4919" s="8">
        <v>0.28489999999999999</v>
      </c>
      <c r="I4919" s="8" t="s">
        <v>4732</v>
      </c>
    </row>
    <row r="4920" spans="1:9">
      <c r="A4920" s="8">
        <v>132010162</v>
      </c>
      <c r="B4920" s="8" t="s">
        <v>5895</v>
      </c>
      <c r="C4920" s="8" t="s">
        <v>4676</v>
      </c>
      <c r="D4920" s="8">
        <v>5090476252</v>
      </c>
      <c r="E4920" s="8">
        <v>132010162</v>
      </c>
      <c r="F4920" s="8">
        <v>0</v>
      </c>
      <c r="G4920" s="8">
        <v>1.94</v>
      </c>
      <c r="H4920" s="8">
        <v>4.6802999999999999</v>
      </c>
      <c r="I4920" s="8" t="s">
        <v>4732</v>
      </c>
    </row>
    <row r="4921" spans="1:9">
      <c r="A4921" s="8">
        <v>132010050</v>
      </c>
      <c r="B4921" s="8" t="s">
        <v>4387</v>
      </c>
      <c r="C4921" s="8" t="s">
        <v>4676</v>
      </c>
      <c r="D4921" s="8">
        <v>5090471989</v>
      </c>
      <c r="E4921" s="8">
        <v>132010050</v>
      </c>
      <c r="F4921" s="8">
        <v>0</v>
      </c>
      <c r="G4921" s="8">
        <v>1.01</v>
      </c>
      <c r="H4921" s="8">
        <v>2.32525</v>
      </c>
      <c r="I4921" s="8" t="s">
        <v>4732</v>
      </c>
    </row>
    <row r="4922" spans="1:9">
      <c r="A4922" s="8">
        <v>132010428</v>
      </c>
      <c r="B4922" s="8" t="s">
        <v>6018</v>
      </c>
      <c r="C4922" s="8" t="s">
        <v>4676</v>
      </c>
      <c r="D4922" s="8">
        <v>0</v>
      </c>
      <c r="E4922" s="8">
        <v>132010428</v>
      </c>
      <c r="F4922" s="8">
        <v>0</v>
      </c>
      <c r="G4922" s="8">
        <v>0.01</v>
      </c>
      <c r="H4922" s="8">
        <v>0.05</v>
      </c>
      <c r="I4922" s="8" t="s">
        <v>5764</v>
      </c>
    </row>
    <row r="4923" spans="1:9" ht="28.5">
      <c r="A4923" s="8">
        <v>212110017</v>
      </c>
      <c r="B4923" s="35" t="s">
        <v>3215</v>
      </c>
      <c r="C4923" s="8" t="s">
        <v>4676</v>
      </c>
      <c r="D4923" s="8">
        <v>230081</v>
      </c>
      <c r="E4923" s="8">
        <v>212110017</v>
      </c>
      <c r="F4923" s="8">
        <v>0</v>
      </c>
      <c r="G4923" s="8">
        <v>0.28999999999999998</v>
      </c>
      <c r="H4923" s="8">
        <v>0.36260000000000003</v>
      </c>
      <c r="I4923" s="8">
        <v>0</v>
      </c>
    </row>
    <row r="4924" spans="1:9">
      <c r="A4924" s="8">
        <v>132010161</v>
      </c>
      <c r="B4924" s="8" t="s">
        <v>5894</v>
      </c>
      <c r="C4924" s="8" t="s">
        <v>4676</v>
      </c>
      <c r="D4924" s="8">
        <v>5090476250</v>
      </c>
      <c r="E4924" s="8">
        <v>132010161</v>
      </c>
      <c r="F4924" s="8">
        <v>0</v>
      </c>
      <c r="G4924" s="8">
        <v>2.14</v>
      </c>
      <c r="H4924" s="8">
        <v>3.1204999999999998</v>
      </c>
      <c r="I4924" s="8" t="s">
        <v>4732</v>
      </c>
    </row>
    <row r="4925" spans="1:9">
      <c r="A4925" s="8" t="s">
        <v>14039</v>
      </c>
      <c r="B4925" s="8" t="s">
        <v>14040</v>
      </c>
      <c r="C4925" s="8" t="s">
        <v>4676</v>
      </c>
      <c r="D4925" s="8">
        <v>0</v>
      </c>
      <c r="E4925" s="8" t="s">
        <v>14039</v>
      </c>
      <c r="F4925" s="8">
        <v>0</v>
      </c>
      <c r="G4925" s="8">
        <v>0.18</v>
      </c>
      <c r="H4925" s="8">
        <v>5.0000000000000001E-3</v>
      </c>
      <c r="I4925" s="8">
        <v>0</v>
      </c>
    </row>
    <row r="4926" spans="1:9">
      <c r="A4926" s="8">
        <v>126000037</v>
      </c>
      <c r="B4926" s="8" t="s">
        <v>2447</v>
      </c>
      <c r="C4926" s="8" t="s">
        <v>4676</v>
      </c>
      <c r="D4926" s="8">
        <v>3870551</v>
      </c>
      <c r="E4926" s="8">
        <v>126000037</v>
      </c>
      <c r="F4926" s="8">
        <v>0</v>
      </c>
      <c r="G4926" s="8">
        <v>0.16</v>
      </c>
      <c r="H4926" s="8">
        <v>0.20031000000000002</v>
      </c>
      <c r="I4926" s="8" t="s">
        <v>2152</v>
      </c>
    </row>
    <row r="4927" spans="1:9">
      <c r="A4927" s="8">
        <v>132010160</v>
      </c>
      <c r="B4927" s="8" t="s">
        <v>5893</v>
      </c>
      <c r="C4927" s="8" t="s">
        <v>4676</v>
      </c>
      <c r="D4927" s="8">
        <v>5090476342</v>
      </c>
      <c r="E4927" s="8">
        <v>132010160</v>
      </c>
      <c r="F4927" s="8">
        <v>0</v>
      </c>
      <c r="G4927" s="8">
        <v>0.09</v>
      </c>
      <c r="H4927" s="8">
        <v>0.1749</v>
      </c>
      <c r="I4927" s="8" t="s">
        <v>4732</v>
      </c>
    </row>
    <row r="4928" spans="1:9">
      <c r="A4928" s="8">
        <v>126000036</v>
      </c>
      <c r="B4928" s="8" t="s">
        <v>2446</v>
      </c>
      <c r="C4928" s="8" t="s">
        <v>4676</v>
      </c>
      <c r="D4928" s="8">
        <v>3870550</v>
      </c>
      <c r="E4928" s="8">
        <v>126000036</v>
      </c>
      <c r="F4928" s="8">
        <v>0</v>
      </c>
      <c r="G4928" s="8">
        <v>0.16</v>
      </c>
      <c r="H4928" s="8">
        <v>0.20031000000000002</v>
      </c>
      <c r="I4928" s="8" t="s">
        <v>2152</v>
      </c>
    </row>
    <row r="4929" spans="1:9">
      <c r="A4929" s="8">
        <v>132010159</v>
      </c>
      <c r="B4929" s="8" t="s">
        <v>5892</v>
      </c>
      <c r="C4929" s="8" t="s">
        <v>4676</v>
      </c>
      <c r="D4929" s="8">
        <v>5090476341</v>
      </c>
      <c r="E4929" s="8">
        <v>132010159</v>
      </c>
      <c r="F4929" s="8">
        <v>0</v>
      </c>
      <c r="G4929" s="8">
        <v>7.0000000000000007E-2</v>
      </c>
      <c r="H4929" s="8">
        <v>0.1749</v>
      </c>
      <c r="I4929" s="8" t="s">
        <v>4732</v>
      </c>
    </row>
    <row r="4930" spans="1:9">
      <c r="A4930" s="8">
        <v>112619</v>
      </c>
      <c r="B4930" s="35" t="s">
        <v>2238</v>
      </c>
      <c r="C4930" s="8" t="s">
        <v>4676</v>
      </c>
      <c r="D4930" s="8">
        <v>0</v>
      </c>
      <c r="E4930" s="8">
        <v>112619</v>
      </c>
      <c r="F4930" s="8">
        <v>0</v>
      </c>
      <c r="G4930" s="8">
        <v>0.01</v>
      </c>
      <c r="H4930" s="8">
        <v>9.0799999999999995E-3</v>
      </c>
      <c r="I4930" s="8" t="s">
        <v>4755</v>
      </c>
    </row>
    <row r="4931" spans="1:9">
      <c r="A4931" s="8">
        <v>212110015</v>
      </c>
      <c r="B4931" s="8" t="s">
        <v>3212</v>
      </c>
      <c r="C4931" s="8" t="s">
        <v>4676</v>
      </c>
      <c r="D4931" s="8">
        <v>230083</v>
      </c>
      <c r="E4931" s="8">
        <v>212110015</v>
      </c>
      <c r="F4931" s="8">
        <v>0</v>
      </c>
      <c r="G4931" s="8">
        <v>0.28999999999999998</v>
      </c>
      <c r="H4931" s="8">
        <v>0.39444999999999997</v>
      </c>
      <c r="I4931" s="8">
        <v>0</v>
      </c>
    </row>
    <row r="4932" spans="1:9">
      <c r="A4932" s="8">
        <v>132010158</v>
      </c>
      <c r="B4932" s="8" t="s">
        <v>5891</v>
      </c>
      <c r="C4932" s="8" t="s">
        <v>4676</v>
      </c>
      <c r="D4932" s="8">
        <v>5090476340</v>
      </c>
      <c r="E4932" s="8">
        <v>132010158</v>
      </c>
      <c r="F4932" s="8">
        <v>0</v>
      </c>
      <c r="G4932" s="8">
        <v>0.09</v>
      </c>
      <c r="H4932" s="8">
        <v>0.1749</v>
      </c>
      <c r="I4932" s="8" t="s">
        <v>4732</v>
      </c>
    </row>
    <row r="4933" spans="1:9">
      <c r="A4933" s="8">
        <v>132010206</v>
      </c>
      <c r="B4933" s="8" t="s">
        <v>3858</v>
      </c>
      <c r="C4933" s="8" t="s">
        <v>5144</v>
      </c>
      <c r="D4933" s="8">
        <v>0</v>
      </c>
      <c r="E4933" s="8">
        <v>132010206</v>
      </c>
      <c r="F4933" s="8">
        <v>0</v>
      </c>
      <c r="G4933" s="8">
        <v>0</v>
      </c>
      <c r="H4933" s="8">
        <v>0.87239999999999995</v>
      </c>
      <c r="I4933" s="8" t="s">
        <v>4732</v>
      </c>
    </row>
    <row r="4934" spans="1:9">
      <c r="A4934" s="8">
        <v>114406</v>
      </c>
      <c r="B4934" s="8" t="s">
        <v>2325</v>
      </c>
      <c r="C4934" s="8" t="s">
        <v>4676</v>
      </c>
      <c r="D4934" s="8">
        <v>0</v>
      </c>
      <c r="E4934" s="8">
        <v>114406</v>
      </c>
      <c r="F4934" s="8">
        <v>0</v>
      </c>
      <c r="G4934" s="8">
        <v>7.0000000000000007E-2</v>
      </c>
      <c r="H4934" s="8">
        <v>0.08</v>
      </c>
      <c r="I4934" s="8" t="s">
        <v>2191</v>
      </c>
    </row>
    <row r="4935" spans="1:9">
      <c r="A4935" s="8">
        <v>132010157</v>
      </c>
      <c r="B4935" s="8" t="s">
        <v>5890</v>
      </c>
      <c r="C4935" s="8" t="s">
        <v>4676</v>
      </c>
      <c r="D4935" s="8">
        <v>5090476339</v>
      </c>
      <c r="E4935" s="8">
        <v>132010157</v>
      </c>
      <c r="F4935" s="8">
        <v>0</v>
      </c>
      <c r="G4935" s="8">
        <v>7.0000000000000007E-2</v>
      </c>
      <c r="H4935" s="8">
        <v>0.1749</v>
      </c>
      <c r="I4935" s="8" t="s">
        <v>4732</v>
      </c>
    </row>
    <row r="4936" spans="1:9">
      <c r="A4936" s="8">
        <v>132010156</v>
      </c>
      <c r="B4936" s="8" t="s">
        <v>5889</v>
      </c>
      <c r="C4936" s="8" t="s">
        <v>4676</v>
      </c>
      <c r="D4936" s="8">
        <v>5090476338</v>
      </c>
      <c r="E4936" s="8">
        <v>132010156</v>
      </c>
      <c r="F4936" s="8">
        <v>0</v>
      </c>
      <c r="G4936" s="8">
        <v>0.08</v>
      </c>
      <c r="H4936" s="8">
        <v>0.1749</v>
      </c>
      <c r="I4936" s="8" t="s">
        <v>4732</v>
      </c>
    </row>
    <row r="4937" spans="1:9">
      <c r="A4937" s="8">
        <v>126000112</v>
      </c>
      <c r="B4937" s="35" t="s">
        <v>2510</v>
      </c>
      <c r="C4937" s="8" t="s">
        <v>4676</v>
      </c>
      <c r="D4937" s="8">
        <v>660784</v>
      </c>
      <c r="E4937" s="8">
        <v>126000112</v>
      </c>
      <c r="F4937" s="8">
        <v>0</v>
      </c>
      <c r="G4937" s="8">
        <v>1.21</v>
      </c>
      <c r="H4937" s="8">
        <v>13.86788</v>
      </c>
      <c r="I4937" s="8" t="s">
        <v>5348</v>
      </c>
    </row>
    <row r="4938" spans="1:9">
      <c r="A4938" s="8">
        <v>132010155</v>
      </c>
      <c r="B4938" s="8" t="s">
        <v>5888</v>
      </c>
      <c r="C4938" s="8" t="s">
        <v>4676</v>
      </c>
      <c r="D4938" s="8">
        <v>5090476337</v>
      </c>
      <c r="E4938" s="8">
        <v>132010155</v>
      </c>
      <c r="F4938" s="8">
        <v>0</v>
      </c>
      <c r="G4938" s="8">
        <v>0.08</v>
      </c>
      <c r="H4938" s="8">
        <v>0.1749</v>
      </c>
      <c r="I4938" s="8" t="s">
        <v>4732</v>
      </c>
    </row>
    <row r="4939" spans="1:9">
      <c r="A4939" s="8">
        <v>132110684</v>
      </c>
      <c r="B4939" s="8" t="s">
        <v>13841</v>
      </c>
      <c r="C4939" s="8" t="s">
        <v>4676</v>
      </c>
      <c r="D4939" s="8">
        <v>0</v>
      </c>
      <c r="E4939" s="8">
        <v>132110684</v>
      </c>
      <c r="F4939" s="8">
        <v>0</v>
      </c>
      <c r="G4939" s="8">
        <v>0.55000000000000004</v>
      </c>
      <c r="H4939" s="8">
        <v>5.0000000000000001E-3</v>
      </c>
      <c r="I4939" s="8">
        <v>0</v>
      </c>
    </row>
    <row r="4940" spans="1:9">
      <c r="A4940" s="8">
        <v>132010154</v>
      </c>
      <c r="B4940" s="8" t="s">
        <v>5887</v>
      </c>
      <c r="C4940" s="8" t="s">
        <v>4676</v>
      </c>
      <c r="D4940" s="8">
        <v>5090477169</v>
      </c>
      <c r="E4940" s="8">
        <v>132010154</v>
      </c>
      <c r="F4940" s="8">
        <v>0</v>
      </c>
      <c r="G4940" s="8">
        <v>0</v>
      </c>
      <c r="H4940" s="8">
        <v>0</v>
      </c>
      <c r="I4940" s="8" t="s">
        <v>4732</v>
      </c>
    </row>
    <row r="4941" spans="1:9">
      <c r="A4941" s="8" t="s">
        <v>13312</v>
      </c>
      <c r="B4941" s="8" t="s">
        <v>13313</v>
      </c>
      <c r="C4941" s="8" t="s">
        <v>4676</v>
      </c>
      <c r="D4941" s="8">
        <v>0</v>
      </c>
      <c r="E4941" s="8" t="s">
        <v>13312</v>
      </c>
      <c r="F4941" s="8">
        <v>0</v>
      </c>
      <c r="G4941" s="8">
        <v>0.16</v>
      </c>
      <c r="H4941" s="8">
        <v>0.96799999999999997</v>
      </c>
      <c r="I4941" s="8">
        <v>0</v>
      </c>
    </row>
    <row r="4942" spans="1:9">
      <c r="A4942" s="8">
        <v>126110006</v>
      </c>
      <c r="B4942" s="8" t="s">
        <v>2577</v>
      </c>
      <c r="C4942" s="8" t="s">
        <v>4676</v>
      </c>
      <c r="D4942" s="8">
        <v>0</v>
      </c>
      <c r="E4942" s="8">
        <v>126110006</v>
      </c>
      <c r="F4942" s="8">
        <v>0</v>
      </c>
      <c r="G4942" s="8">
        <v>0.01</v>
      </c>
      <c r="H4942" s="8">
        <v>5.7229999999999996E-2</v>
      </c>
      <c r="I4942" s="8" t="s">
        <v>5130</v>
      </c>
    </row>
    <row r="4943" spans="1:9">
      <c r="A4943" s="8">
        <v>126110005</v>
      </c>
      <c r="B4943" s="8" t="s">
        <v>2575</v>
      </c>
      <c r="C4943" s="8" t="s">
        <v>4676</v>
      </c>
      <c r="D4943" s="8">
        <v>0</v>
      </c>
      <c r="E4943" s="8">
        <v>126110005</v>
      </c>
      <c r="F4943" s="8">
        <v>0</v>
      </c>
      <c r="G4943" s="8">
        <v>0.01</v>
      </c>
      <c r="H4943" s="8">
        <v>4.2900000000000001E-2</v>
      </c>
      <c r="I4943" s="8" t="s">
        <v>5130</v>
      </c>
    </row>
    <row r="4944" spans="1:9">
      <c r="A4944" s="8">
        <v>132010055</v>
      </c>
      <c r="B4944" s="8" t="s">
        <v>2740</v>
      </c>
      <c r="C4944" s="8" t="s">
        <v>4676</v>
      </c>
      <c r="D4944" s="8">
        <v>5090468632</v>
      </c>
      <c r="E4944" s="8">
        <v>132010055</v>
      </c>
      <c r="F4944" s="8">
        <v>0</v>
      </c>
      <c r="G4944" s="8">
        <v>0.06</v>
      </c>
      <c r="H4944" s="8">
        <v>4.3999999999999997E-2</v>
      </c>
      <c r="I4944" s="8" t="s">
        <v>4732</v>
      </c>
    </row>
    <row r="4945" spans="1:11">
      <c r="A4945" s="8">
        <v>132110072</v>
      </c>
      <c r="B4945" s="35" t="s">
        <v>2996</v>
      </c>
      <c r="C4945" s="8" t="s">
        <v>4676</v>
      </c>
      <c r="D4945" s="8">
        <v>8001294327</v>
      </c>
      <c r="E4945" s="8">
        <v>132110072</v>
      </c>
      <c r="F4945" s="8">
        <v>0</v>
      </c>
      <c r="G4945" s="8">
        <v>0.54</v>
      </c>
      <c r="H4945" s="8">
        <v>1.1040000000000001</v>
      </c>
      <c r="I4945" s="8">
        <v>0</v>
      </c>
    </row>
    <row r="4946" spans="1:11">
      <c r="A4946" s="8">
        <v>132110071</v>
      </c>
      <c r="B4946" s="8" t="s">
        <v>2943</v>
      </c>
      <c r="C4946" s="8" t="s">
        <v>4676</v>
      </c>
      <c r="D4946" s="8">
        <v>8001294015</v>
      </c>
      <c r="E4946" s="8">
        <v>132110071</v>
      </c>
      <c r="F4946" s="8">
        <v>0</v>
      </c>
      <c r="G4946" s="8">
        <v>1.81</v>
      </c>
      <c r="H4946" s="8">
        <v>1.6</v>
      </c>
      <c r="I4946" s="8" t="s">
        <v>13893</v>
      </c>
    </row>
    <row r="4947" spans="1:11">
      <c r="A4947" s="8">
        <v>132010150</v>
      </c>
      <c r="B4947" s="8" t="s">
        <v>5885</v>
      </c>
      <c r="C4947" s="8" t="s">
        <v>4676</v>
      </c>
      <c r="D4947" s="8">
        <v>0</v>
      </c>
      <c r="E4947" s="8">
        <v>132010150</v>
      </c>
      <c r="F4947" s="8">
        <v>0</v>
      </c>
      <c r="G4947" s="8">
        <v>0</v>
      </c>
      <c r="H4947" s="8">
        <v>3.0100000000000002E-2</v>
      </c>
      <c r="I4947" s="8" t="s">
        <v>4732</v>
      </c>
    </row>
    <row r="4948" spans="1:11">
      <c r="A4948" s="8">
        <v>132110070</v>
      </c>
      <c r="B4948" s="8" t="s">
        <v>2942</v>
      </c>
      <c r="C4948" s="8" t="s">
        <v>4676</v>
      </c>
      <c r="D4948" s="8">
        <v>8001294016</v>
      </c>
      <c r="E4948" s="8">
        <v>132110070</v>
      </c>
      <c r="F4948" s="8">
        <v>0</v>
      </c>
      <c r="G4948" s="8">
        <v>0.1</v>
      </c>
      <c r="H4948" s="8">
        <v>0.09</v>
      </c>
      <c r="I4948" s="8">
        <v>0</v>
      </c>
    </row>
    <row r="4949" spans="1:11" ht="28.5">
      <c r="A4949" s="8">
        <v>132010149</v>
      </c>
      <c r="B4949" s="35" t="s">
        <v>5884</v>
      </c>
      <c r="C4949" s="8" t="s">
        <v>4676</v>
      </c>
      <c r="D4949" s="8">
        <v>0</v>
      </c>
      <c r="E4949" s="8">
        <v>132010149</v>
      </c>
      <c r="F4949" s="8">
        <v>0</v>
      </c>
      <c r="G4949" s="8">
        <v>0</v>
      </c>
      <c r="H4949" s="8">
        <v>2.92E-2</v>
      </c>
      <c r="I4949" s="8" t="s">
        <v>4732</v>
      </c>
    </row>
    <row r="4950" spans="1:11">
      <c r="A4950" s="8">
        <v>120110001</v>
      </c>
      <c r="B4950" s="35" t="s">
        <v>4305</v>
      </c>
      <c r="C4950" s="8" t="s">
        <v>4676</v>
      </c>
      <c r="D4950" s="8">
        <v>0</v>
      </c>
      <c r="E4950" s="8">
        <v>120110001</v>
      </c>
      <c r="F4950" s="8">
        <v>0</v>
      </c>
      <c r="G4950" s="8">
        <v>0.15</v>
      </c>
      <c r="H4950" s="8">
        <v>0.21</v>
      </c>
      <c r="I4950" s="8" t="s">
        <v>5090</v>
      </c>
    </row>
    <row r="4951" spans="1:11">
      <c r="A4951" s="8">
        <v>132010148</v>
      </c>
      <c r="B4951" s="8" t="s">
        <v>5883</v>
      </c>
      <c r="C4951" s="8" t="s">
        <v>4676</v>
      </c>
      <c r="D4951" s="8">
        <v>0</v>
      </c>
      <c r="E4951" s="8">
        <v>132010148</v>
      </c>
      <c r="F4951" s="8">
        <v>0</v>
      </c>
      <c r="G4951" s="8">
        <v>0</v>
      </c>
      <c r="H4951" s="8">
        <v>2.92E-2</v>
      </c>
      <c r="I4951" s="8" t="s">
        <v>4732</v>
      </c>
    </row>
    <row r="4952" spans="1:11">
      <c r="A4952" s="8">
        <v>132110067</v>
      </c>
      <c r="B4952" s="8" t="s">
        <v>2939</v>
      </c>
      <c r="C4952" s="8" t="s">
        <v>4676</v>
      </c>
      <c r="D4952" s="8">
        <v>8001293846</v>
      </c>
      <c r="E4952" s="8">
        <v>132110067</v>
      </c>
      <c r="F4952" s="8">
        <v>0</v>
      </c>
      <c r="G4952" s="8">
        <v>0.24</v>
      </c>
      <c r="H4952" s="8">
        <v>0.2</v>
      </c>
      <c r="I4952" s="8">
        <v>0</v>
      </c>
    </row>
    <row r="4953" spans="1:11">
      <c r="A4953" s="8">
        <v>120110004</v>
      </c>
      <c r="B4953" s="8" t="s">
        <v>4307</v>
      </c>
      <c r="C4953" s="8" t="s">
        <v>4676</v>
      </c>
      <c r="D4953" s="8">
        <v>0</v>
      </c>
      <c r="E4953" s="8">
        <v>120110004</v>
      </c>
      <c r="F4953" s="8">
        <v>0</v>
      </c>
      <c r="G4953" s="8">
        <v>0.09</v>
      </c>
      <c r="H4953" s="8">
        <v>0.25641000000000003</v>
      </c>
      <c r="I4953" s="8" t="s">
        <v>5090</v>
      </c>
    </row>
    <row r="4954" spans="1:11">
      <c r="A4954" s="8">
        <v>126110004</v>
      </c>
      <c r="B4954" s="8" t="s">
        <v>2574</v>
      </c>
      <c r="C4954" s="8" t="s">
        <v>4676</v>
      </c>
      <c r="D4954" s="8">
        <v>0</v>
      </c>
      <c r="E4954" s="8">
        <v>126110004</v>
      </c>
      <c r="F4954" s="8">
        <v>0</v>
      </c>
      <c r="G4954" s="8">
        <v>0.01</v>
      </c>
      <c r="H4954" s="8">
        <v>4.6240000000000003E-2</v>
      </c>
      <c r="I4954" s="8" t="s">
        <v>5130</v>
      </c>
    </row>
    <row r="4955" spans="1:11">
      <c r="A4955" s="8">
        <v>132010147</v>
      </c>
      <c r="B4955" s="8" t="s">
        <v>5882</v>
      </c>
      <c r="C4955" s="8" t="s">
        <v>4676</v>
      </c>
      <c r="D4955" s="8">
        <v>0</v>
      </c>
      <c r="E4955" s="8">
        <v>132010147</v>
      </c>
      <c r="F4955" s="8">
        <v>0</v>
      </c>
      <c r="G4955" s="8">
        <v>0</v>
      </c>
      <c r="H4955" s="8">
        <v>2.92E-2</v>
      </c>
      <c r="I4955" s="8" t="s">
        <v>4732</v>
      </c>
    </row>
    <row r="4956" spans="1:11" ht="28.5">
      <c r="A4956" s="8">
        <v>126110002</v>
      </c>
      <c r="B4956" s="35" t="s">
        <v>2572</v>
      </c>
      <c r="C4956" s="8" t="s">
        <v>4676</v>
      </c>
      <c r="D4956" s="8">
        <v>0</v>
      </c>
      <c r="E4956" s="8">
        <v>126110002</v>
      </c>
      <c r="F4956" s="8">
        <v>0</v>
      </c>
      <c r="G4956" s="8">
        <v>7.0000000000000007E-2</v>
      </c>
      <c r="H4956" s="8">
        <v>0.25723000000000001</v>
      </c>
      <c r="I4956" s="8" t="s">
        <v>5130</v>
      </c>
    </row>
    <row r="4957" spans="1:11">
      <c r="A4957" s="8">
        <v>126110001</v>
      </c>
      <c r="B4957" s="8" t="s">
        <v>2571</v>
      </c>
      <c r="C4957" s="8" t="s">
        <v>4676</v>
      </c>
      <c r="D4957" s="8">
        <v>0</v>
      </c>
      <c r="E4957" s="8">
        <v>126110001</v>
      </c>
      <c r="F4957" s="8">
        <v>0</v>
      </c>
      <c r="G4957" s="8">
        <v>0.1</v>
      </c>
      <c r="H4957" s="8">
        <v>4.6219999999999997E-2</v>
      </c>
      <c r="I4957" s="8" t="s">
        <v>5130</v>
      </c>
    </row>
    <row r="4958" spans="1:11">
      <c r="A4958" s="8">
        <v>132010146</v>
      </c>
      <c r="B4958" s="8" t="s">
        <v>5881</v>
      </c>
      <c r="C4958" s="8" t="s">
        <v>4676</v>
      </c>
      <c r="D4958" s="8">
        <v>0</v>
      </c>
      <c r="E4958" s="8">
        <v>132010146</v>
      </c>
      <c r="F4958" s="8">
        <v>0</v>
      </c>
      <c r="G4958" s="8">
        <v>0</v>
      </c>
      <c r="H4958" s="8">
        <v>2.92E-2</v>
      </c>
      <c r="I4958" s="8" t="s">
        <v>4732</v>
      </c>
    </row>
    <row r="4959" spans="1:11">
      <c r="A4959" s="8">
        <v>132010145</v>
      </c>
      <c r="B4959" s="8" t="s">
        <v>5880</v>
      </c>
      <c r="C4959" s="8" t="s">
        <v>4676</v>
      </c>
      <c r="D4959" s="8">
        <v>0</v>
      </c>
      <c r="E4959" s="8">
        <v>132010145</v>
      </c>
      <c r="F4959" s="8">
        <v>0</v>
      </c>
      <c r="G4959" s="8">
        <v>0</v>
      </c>
      <c r="H4959" s="8">
        <v>2.92E-2</v>
      </c>
      <c r="I4959" s="8" t="s">
        <v>4732</v>
      </c>
    </row>
    <row r="4960" spans="1:11">
      <c r="A4960" s="8">
        <v>132110041</v>
      </c>
      <c r="B4960" s="8" t="s">
        <v>2934</v>
      </c>
      <c r="C4960" s="8" t="s">
        <v>4676</v>
      </c>
      <c r="D4960" s="8">
        <v>0</v>
      </c>
      <c r="E4960" s="8">
        <v>132110041</v>
      </c>
      <c r="F4960" s="8">
        <v>0</v>
      </c>
      <c r="G4960" s="8">
        <v>0.17</v>
      </c>
      <c r="H4960" s="8">
        <v>5.0000000000000001E-3</v>
      </c>
      <c r="I4960" s="8">
        <v>0</v>
      </c>
      <c r="K4960" s="33" t="s">
        <v>9</v>
      </c>
    </row>
    <row r="4961" spans="1:11">
      <c r="A4961" s="8">
        <v>132110043</v>
      </c>
      <c r="B4961" s="8" t="s">
        <v>2935</v>
      </c>
      <c r="C4961" s="8" t="s">
        <v>4676</v>
      </c>
      <c r="D4961" s="8">
        <v>0</v>
      </c>
      <c r="E4961" s="8">
        <v>132110043</v>
      </c>
      <c r="F4961" s="8">
        <v>0</v>
      </c>
      <c r="G4961" s="8">
        <v>0.23</v>
      </c>
      <c r="H4961" s="8">
        <v>0.21</v>
      </c>
      <c r="I4961" s="8">
        <v>0</v>
      </c>
      <c r="K4961" s="33">
        <v>0.25</v>
      </c>
    </row>
    <row r="4962" spans="1:11">
      <c r="A4962" s="8">
        <v>132010144</v>
      </c>
      <c r="B4962" s="35" t="s">
        <v>5879</v>
      </c>
      <c r="C4962" s="8" t="s">
        <v>4676</v>
      </c>
      <c r="D4962" s="8">
        <v>0</v>
      </c>
      <c r="E4962" s="8">
        <v>132010144</v>
      </c>
      <c r="F4962" s="8">
        <v>0</v>
      </c>
      <c r="G4962" s="8">
        <v>0</v>
      </c>
      <c r="H4962" s="8">
        <v>2.92E-2</v>
      </c>
      <c r="I4962" s="8" t="s">
        <v>4732</v>
      </c>
      <c r="K4962" s="33">
        <v>0.5</v>
      </c>
    </row>
    <row r="4963" spans="1:11">
      <c r="A4963" s="8">
        <v>132010143</v>
      </c>
      <c r="B4963" s="35" t="s">
        <v>5878</v>
      </c>
      <c r="C4963" s="8" t="s">
        <v>4676</v>
      </c>
      <c r="D4963" s="8">
        <v>5090476116</v>
      </c>
      <c r="E4963" s="8">
        <v>132010143</v>
      </c>
      <c r="F4963" s="8">
        <v>0</v>
      </c>
      <c r="G4963" s="8">
        <v>0</v>
      </c>
      <c r="H4963" s="8">
        <v>3.1320000000000001</v>
      </c>
      <c r="I4963" s="8" t="s">
        <v>4732</v>
      </c>
      <c r="K4963" s="33">
        <v>0.75</v>
      </c>
    </row>
    <row r="4964" spans="1:11" ht="28.5">
      <c r="A4964" s="8">
        <v>132310661</v>
      </c>
      <c r="B4964" s="35" t="s">
        <v>3947</v>
      </c>
      <c r="C4964" s="8" t="s">
        <v>4676</v>
      </c>
      <c r="D4964" s="8">
        <v>0</v>
      </c>
      <c r="E4964" s="8">
        <v>132310661</v>
      </c>
      <c r="F4964" s="8">
        <v>0</v>
      </c>
      <c r="G4964" s="8">
        <v>0.7</v>
      </c>
      <c r="H4964" s="8">
        <v>5.0000000000000001E-3</v>
      </c>
      <c r="I4964" s="8">
        <v>0</v>
      </c>
      <c r="K4964" s="33">
        <v>1</v>
      </c>
    </row>
    <row r="4965" spans="1:11">
      <c r="A4965" s="8">
        <v>132110064</v>
      </c>
      <c r="B4965" s="8" t="s">
        <v>6081</v>
      </c>
      <c r="C4965" s="8" t="s">
        <v>4676</v>
      </c>
      <c r="D4965" s="8">
        <v>0</v>
      </c>
      <c r="E4965" s="8">
        <v>132110064</v>
      </c>
      <c r="F4965" s="8">
        <v>0</v>
      </c>
      <c r="G4965" s="8">
        <v>0.96</v>
      </c>
      <c r="H4965" s="8">
        <v>1.1000000000000001</v>
      </c>
      <c r="I4965" s="8" t="s">
        <v>2050</v>
      </c>
    </row>
    <row r="4966" spans="1:11">
      <c r="A4966" s="8">
        <v>132010142</v>
      </c>
      <c r="B4966" s="8" t="s">
        <v>5877</v>
      </c>
      <c r="C4966" s="8" t="s">
        <v>4676</v>
      </c>
      <c r="D4966" s="8">
        <v>5090476115</v>
      </c>
      <c r="E4966" s="8">
        <v>132010142</v>
      </c>
      <c r="F4966" s="8">
        <v>0</v>
      </c>
      <c r="G4966" s="8">
        <v>0</v>
      </c>
      <c r="H4966" s="8">
        <v>0</v>
      </c>
      <c r="I4966" s="8" t="s">
        <v>4732</v>
      </c>
    </row>
    <row r="4967" spans="1:11">
      <c r="A4967" s="8">
        <v>132110062</v>
      </c>
      <c r="B4967" s="8" t="s">
        <v>6079</v>
      </c>
      <c r="C4967" s="8" t="s">
        <v>4676</v>
      </c>
      <c r="D4967" s="8">
        <v>0</v>
      </c>
      <c r="E4967" s="8">
        <v>132110062</v>
      </c>
      <c r="F4967" s="8">
        <v>0</v>
      </c>
      <c r="G4967" s="8">
        <v>0.9</v>
      </c>
      <c r="H4967" s="8">
        <v>0.98160000000000003</v>
      </c>
      <c r="I4967" s="8" t="s">
        <v>2050</v>
      </c>
    </row>
    <row r="4968" spans="1:11">
      <c r="A4968" s="8">
        <v>132010061</v>
      </c>
      <c r="B4968" s="8" t="s">
        <v>2742</v>
      </c>
      <c r="C4968" s="8" t="s">
        <v>4676</v>
      </c>
      <c r="D4968" s="8">
        <v>5090469602</v>
      </c>
      <c r="E4968" s="8">
        <v>132010061</v>
      </c>
      <c r="F4968" s="8">
        <v>0</v>
      </c>
      <c r="G4968" s="8">
        <v>0.04</v>
      </c>
      <c r="H4968" s="8">
        <v>5.5369999999999996E-2</v>
      </c>
      <c r="I4968" s="8" t="s">
        <v>4732</v>
      </c>
    </row>
    <row r="4969" spans="1:11">
      <c r="A4969" s="8">
        <v>132110061</v>
      </c>
      <c r="B4969" s="8" t="s">
        <v>2990</v>
      </c>
      <c r="C4969" s="8" t="s">
        <v>4676</v>
      </c>
      <c r="D4969" s="8">
        <v>0</v>
      </c>
      <c r="E4969" s="8">
        <v>132110061</v>
      </c>
      <c r="F4969" s="8">
        <v>0</v>
      </c>
      <c r="G4969" s="8">
        <v>1</v>
      </c>
      <c r="H4969" s="8">
        <v>5.0000000000000001E-3</v>
      </c>
      <c r="I4969" s="8" t="s">
        <v>2050</v>
      </c>
    </row>
    <row r="4970" spans="1:11">
      <c r="A4970" s="8">
        <v>132110060</v>
      </c>
      <c r="B4970" s="8" t="s">
        <v>2989</v>
      </c>
      <c r="C4970" s="8" t="s">
        <v>4676</v>
      </c>
      <c r="D4970" s="8">
        <v>0</v>
      </c>
      <c r="E4970" s="8">
        <v>132110060</v>
      </c>
      <c r="F4970" s="8">
        <v>0</v>
      </c>
      <c r="G4970" s="8">
        <v>1.01</v>
      </c>
      <c r="H4970" s="8">
        <v>1.1000000000000001</v>
      </c>
      <c r="I4970" s="8" t="s">
        <v>2050</v>
      </c>
    </row>
    <row r="4971" spans="1:11" ht="28.5">
      <c r="A4971" s="8" t="s">
        <v>13780</v>
      </c>
      <c r="B4971" s="35" t="s">
        <v>13781</v>
      </c>
      <c r="C4971" s="8" t="s">
        <v>4676</v>
      </c>
      <c r="D4971" s="8">
        <v>0</v>
      </c>
      <c r="E4971" s="8" t="s">
        <v>13780</v>
      </c>
      <c r="F4971" s="8">
        <v>0</v>
      </c>
      <c r="G4971" s="8">
        <v>0.37</v>
      </c>
      <c r="H4971" s="8">
        <v>5.0000000000000001E-3</v>
      </c>
      <c r="I4971" s="8">
        <v>0</v>
      </c>
    </row>
    <row r="4972" spans="1:11" ht="28.5">
      <c r="A4972" s="8" t="s">
        <v>13778</v>
      </c>
      <c r="B4972" s="35" t="s">
        <v>13779</v>
      </c>
      <c r="C4972" s="8" t="s">
        <v>4676</v>
      </c>
      <c r="D4972" s="8">
        <v>0</v>
      </c>
      <c r="E4972" s="8" t="s">
        <v>13778</v>
      </c>
      <c r="F4972" s="8">
        <v>0</v>
      </c>
      <c r="G4972" s="8">
        <v>0.4</v>
      </c>
      <c r="H4972" s="8">
        <v>5.0000000000000001E-3</v>
      </c>
      <c r="I4972" s="8">
        <v>0</v>
      </c>
    </row>
    <row r="4973" spans="1:11">
      <c r="A4973" s="8">
        <v>212210012</v>
      </c>
      <c r="B4973" s="8" t="s">
        <v>4579</v>
      </c>
      <c r="C4973" s="8" t="s">
        <v>4676</v>
      </c>
      <c r="D4973" s="8">
        <v>0</v>
      </c>
      <c r="E4973" s="8">
        <v>212210012</v>
      </c>
      <c r="F4973" s="8">
        <v>0</v>
      </c>
      <c r="G4973" s="8">
        <v>0.39</v>
      </c>
      <c r="H4973" s="8">
        <v>5.0000000000000001E-3</v>
      </c>
      <c r="I4973" s="8">
        <v>0</v>
      </c>
    </row>
    <row r="4974" spans="1:11">
      <c r="A4974" s="8" t="s">
        <v>13762</v>
      </c>
      <c r="B4974" s="35" t="s">
        <v>13763</v>
      </c>
      <c r="C4974" s="8" t="s">
        <v>4676</v>
      </c>
      <c r="D4974" s="8">
        <v>0</v>
      </c>
      <c r="E4974" s="8" t="s">
        <v>13762</v>
      </c>
      <c r="F4974" s="8">
        <v>0</v>
      </c>
      <c r="G4974" s="8">
        <v>3.27</v>
      </c>
      <c r="H4974" s="8">
        <v>0.01</v>
      </c>
      <c r="I4974" s="8" t="s">
        <v>6059</v>
      </c>
    </row>
    <row r="4975" spans="1:11">
      <c r="A4975" s="8" t="s">
        <v>13764</v>
      </c>
      <c r="B4975" s="35" t="s">
        <v>13765</v>
      </c>
      <c r="C4975" s="8" t="s">
        <v>4676</v>
      </c>
      <c r="D4975" s="8">
        <v>0</v>
      </c>
      <c r="E4975" s="8" t="s">
        <v>13764</v>
      </c>
      <c r="F4975" s="8">
        <v>0</v>
      </c>
      <c r="G4975" s="8">
        <v>1.72</v>
      </c>
      <c r="H4975" s="8">
        <v>0.01</v>
      </c>
      <c r="I4975" s="8" t="s">
        <v>6059</v>
      </c>
    </row>
    <row r="4976" spans="1:11">
      <c r="A4976" s="8" t="s">
        <v>13752</v>
      </c>
      <c r="B4976" s="8" t="s">
        <v>13753</v>
      </c>
      <c r="C4976" s="8" t="s">
        <v>4676</v>
      </c>
      <c r="D4976" s="8">
        <v>0</v>
      </c>
      <c r="E4976" s="8" t="s">
        <v>13752</v>
      </c>
      <c r="F4976" s="8">
        <v>0</v>
      </c>
      <c r="G4976" s="8">
        <v>1.72</v>
      </c>
      <c r="H4976" s="8">
        <v>0.01</v>
      </c>
      <c r="I4976" s="8" t="s">
        <v>6059</v>
      </c>
    </row>
    <row r="4977" spans="1:9">
      <c r="A4977" s="8">
        <v>132010139</v>
      </c>
      <c r="B4977" s="8" t="s">
        <v>2764</v>
      </c>
      <c r="C4977" s="8" t="s">
        <v>4676</v>
      </c>
      <c r="D4977" s="8">
        <v>5090471044</v>
      </c>
      <c r="E4977" s="8">
        <v>132010139</v>
      </c>
      <c r="F4977" s="8">
        <v>0</v>
      </c>
      <c r="G4977" s="8">
        <v>0.36</v>
      </c>
      <c r="H4977" s="8">
        <v>0.21049000000000001</v>
      </c>
      <c r="I4977" s="8" t="s">
        <v>4735</v>
      </c>
    </row>
    <row r="4978" spans="1:9">
      <c r="A4978" s="8">
        <v>132310654</v>
      </c>
      <c r="B4978" s="8" t="s">
        <v>3945</v>
      </c>
      <c r="C4978" s="8" t="s">
        <v>4676</v>
      </c>
      <c r="D4978" s="8">
        <v>0</v>
      </c>
      <c r="E4978" s="8">
        <v>132310654</v>
      </c>
      <c r="F4978" s="8">
        <v>0</v>
      </c>
      <c r="G4978" s="8">
        <v>0.73</v>
      </c>
      <c r="H4978" s="8">
        <v>5.0000000000000001E-3</v>
      </c>
      <c r="I4978" s="8">
        <v>0</v>
      </c>
    </row>
    <row r="4979" spans="1:9">
      <c r="A4979" s="8">
        <v>132010138</v>
      </c>
      <c r="B4979" s="35" t="s">
        <v>2763</v>
      </c>
      <c r="C4979" s="8" t="s">
        <v>4676</v>
      </c>
      <c r="D4979" s="8">
        <v>0</v>
      </c>
      <c r="E4979" s="8">
        <v>132010138</v>
      </c>
      <c r="F4979" s="8">
        <v>0</v>
      </c>
      <c r="G4979" s="8">
        <v>0.15</v>
      </c>
      <c r="H4979" s="8">
        <v>0.08</v>
      </c>
      <c r="I4979" s="8" t="s">
        <v>4735</v>
      </c>
    </row>
    <row r="4980" spans="1:9" ht="42.75">
      <c r="A4980" s="8" t="s">
        <v>13740</v>
      </c>
      <c r="B4980" s="35" t="s">
        <v>13741</v>
      </c>
      <c r="C4980" s="8" t="s">
        <v>4676</v>
      </c>
      <c r="D4980" s="8">
        <v>0</v>
      </c>
      <c r="E4980" s="8" t="s">
        <v>13740</v>
      </c>
      <c r="F4980" s="8">
        <v>0</v>
      </c>
      <c r="G4980" s="8">
        <v>0.23</v>
      </c>
      <c r="H4980" s="8">
        <v>5.0000000000000001E-3</v>
      </c>
      <c r="I4980" s="8">
        <v>0</v>
      </c>
    </row>
    <row r="4981" spans="1:9">
      <c r="A4981" s="8">
        <v>132010137</v>
      </c>
      <c r="B4981" s="35" t="s">
        <v>2762</v>
      </c>
      <c r="C4981" s="8" t="s">
        <v>4676</v>
      </c>
      <c r="D4981" s="8">
        <v>5090479254</v>
      </c>
      <c r="E4981" s="8">
        <v>132010137</v>
      </c>
      <c r="F4981" s="8">
        <v>0</v>
      </c>
      <c r="G4981" s="8">
        <v>0.22</v>
      </c>
      <c r="H4981" s="8">
        <v>0.1764</v>
      </c>
      <c r="I4981" s="8" t="s">
        <v>4732</v>
      </c>
    </row>
    <row r="4982" spans="1:9">
      <c r="A4982" s="8">
        <v>641010023</v>
      </c>
      <c r="B4982" s="8" t="s">
        <v>3396</v>
      </c>
      <c r="C4982" s="8" t="s">
        <v>4676</v>
      </c>
      <c r="D4982" s="8" t="s">
        <v>9003</v>
      </c>
      <c r="E4982" s="8">
        <v>641010023</v>
      </c>
      <c r="F4982" s="8">
        <v>0</v>
      </c>
      <c r="G4982" s="8">
        <v>0.03</v>
      </c>
      <c r="H4982" s="8">
        <v>1.6379999999999999E-2</v>
      </c>
      <c r="I4982" s="8" t="s">
        <v>6924</v>
      </c>
    </row>
    <row r="4983" spans="1:9">
      <c r="A4983" s="8">
        <v>132010136</v>
      </c>
      <c r="B4983" s="8" t="s">
        <v>5873</v>
      </c>
      <c r="C4983" s="8" t="s">
        <v>4676</v>
      </c>
      <c r="D4983" s="8" t="s">
        <v>5874</v>
      </c>
      <c r="E4983" s="8">
        <v>132010136</v>
      </c>
      <c r="F4983" s="8">
        <v>0</v>
      </c>
      <c r="G4983" s="8">
        <v>0</v>
      </c>
      <c r="H4983" s="8">
        <v>0</v>
      </c>
      <c r="I4983" s="8" t="s">
        <v>4732</v>
      </c>
    </row>
    <row r="4984" spans="1:9">
      <c r="A4984" s="8">
        <v>132010135</v>
      </c>
      <c r="B4984" s="8" t="s">
        <v>3835</v>
      </c>
      <c r="C4984" s="8" t="s">
        <v>4676</v>
      </c>
      <c r="D4984" s="8">
        <v>0</v>
      </c>
      <c r="E4984" s="8">
        <v>132010135</v>
      </c>
      <c r="F4984" s="8">
        <v>0</v>
      </c>
      <c r="G4984" s="8">
        <v>0.26</v>
      </c>
      <c r="H4984" s="8">
        <v>0</v>
      </c>
      <c r="I4984" s="8" t="s">
        <v>4732</v>
      </c>
    </row>
    <row r="4985" spans="1:9">
      <c r="A4985" s="8" t="s">
        <v>13346</v>
      </c>
      <c r="B4985" s="8" t="s">
        <v>13347</v>
      </c>
      <c r="C4985" s="8" t="s">
        <v>4676</v>
      </c>
      <c r="D4985" s="8">
        <v>0</v>
      </c>
      <c r="E4985" s="8" t="s">
        <v>13346</v>
      </c>
      <c r="F4985" s="8">
        <v>0</v>
      </c>
      <c r="G4985" s="8">
        <v>0.23</v>
      </c>
      <c r="H4985" s="8">
        <v>0.14000000000000001</v>
      </c>
      <c r="I4985" s="8">
        <v>0</v>
      </c>
    </row>
    <row r="4986" spans="1:9">
      <c r="A4986" s="8">
        <v>132010134</v>
      </c>
      <c r="B4986" s="8" t="s">
        <v>3834</v>
      </c>
      <c r="C4986" s="8" t="s">
        <v>4676</v>
      </c>
      <c r="D4986" s="8">
        <v>5090475613</v>
      </c>
      <c r="E4986" s="8">
        <v>132010134</v>
      </c>
      <c r="F4986" s="8">
        <v>0</v>
      </c>
      <c r="G4986" s="8">
        <v>0.26</v>
      </c>
      <c r="H4986" s="8">
        <v>1.1419999999999999</v>
      </c>
      <c r="I4986" s="8" t="s">
        <v>4732</v>
      </c>
    </row>
    <row r="4987" spans="1:9">
      <c r="A4987" s="8">
        <v>132010063</v>
      </c>
      <c r="B4987" s="35" t="s">
        <v>5824</v>
      </c>
      <c r="C4987" s="8" t="s">
        <v>4676</v>
      </c>
      <c r="D4987" s="8">
        <v>0</v>
      </c>
      <c r="E4987" s="8">
        <v>132010063</v>
      </c>
      <c r="F4987" s="8">
        <v>0</v>
      </c>
      <c r="G4987" s="8">
        <v>0</v>
      </c>
      <c r="H4987" s="8">
        <v>0</v>
      </c>
      <c r="I4987" s="8" t="s">
        <v>4732</v>
      </c>
    </row>
    <row r="4988" spans="1:9">
      <c r="A4988" s="8">
        <v>132010388</v>
      </c>
      <c r="B4988" s="8" t="s">
        <v>4396</v>
      </c>
      <c r="C4988" s="8" t="s">
        <v>4676</v>
      </c>
      <c r="D4988" s="8">
        <v>9000710213</v>
      </c>
      <c r="E4988" s="8">
        <v>132010388</v>
      </c>
      <c r="F4988" s="8">
        <v>0</v>
      </c>
      <c r="G4988" s="8">
        <v>0.62</v>
      </c>
      <c r="H4988" s="8">
        <v>1.0212399999999999</v>
      </c>
      <c r="I4988" s="8">
        <v>0</v>
      </c>
    </row>
    <row r="4989" spans="1:9">
      <c r="A4989" s="8">
        <v>132010133</v>
      </c>
      <c r="B4989" s="8" t="s">
        <v>5872</v>
      </c>
      <c r="C4989" s="8" t="s">
        <v>4676</v>
      </c>
      <c r="D4989" s="8">
        <v>5090468460</v>
      </c>
      <c r="E4989" s="8">
        <v>132010133</v>
      </c>
      <c r="F4989" s="8">
        <v>0</v>
      </c>
      <c r="G4989" s="8">
        <v>0</v>
      </c>
      <c r="H4989" s="8">
        <v>0</v>
      </c>
      <c r="I4989" s="8" t="s">
        <v>4732</v>
      </c>
    </row>
    <row r="4990" spans="1:9">
      <c r="A4990" s="8" t="s">
        <v>13372</v>
      </c>
      <c r="B4990" s="8" t="s">
        <v>13373</v>
      </c>
      <c r="C4990" s="8" t="s">
        <v>4676</v>
      </c>
      <c r="D4990" s="8">
        <v>0</v>
      </c>
      <c r="E4990" s="8" t="s">
        <v>13372</v>
      </c>
      <c r="F4990" s="8">
        <v>0</v>
      </c>
      <c r="G4990" s="8">
        <v>0.09</v>
      </c>
      <c r="H4990" s="8">
        <v>5.0000000000000001E-3</v>
      </c>
      <c r="I4990" s="8">
        <v>0</v>
      </c>
    </row>
    <row r="4991" spans="1:9">
      <c r="A4991" s="8" t="s">
        <v>13321</v>
      </c>
      <c r="B4991" s="8" t="s">
        <v>13322</v>
      </c>
      <c r="C4991" s="8" t="s">
        <v>4676</v>
      </c>
      <c r="D4991" s="8">
        <v>0</v>
      </c>
      <c r="E4991" s="8" t="s">
        <v>13321</v>
      </c>
      <c r="F4991" s="8">
        <v>0</v>
      </c>
      <c r="G4991" s="8">
        <v>0.06</v>
      </c>
      <c r="H4991" s="8">
        <v>5.0000000000000001E-3</v>
      </c>
      <c r="I4991" s="8">
        <v>0</v>
      </c>
    </row>
    <row r="4992" spans="1:9">
      <c r="A4992" s="8">
        <v>200410001</v>
      </c>
      <c r="B4992" s="8" t="s">
        <v>4495</v>
      </c>
      <c r="C4992" s="8" t="s">
        <v>4676</v>
      </c>
      <c r="D4992" s="8">
        <v>0</v>
      </c>
      <c r="E4992" s="8">
        <v>200410001</v>
      </c>
      <c r="F4992" s="8">
        <v>0</v>
      </c>
      <c r="G4992" s="8">
        <v>1.53</v>
      </c>
      <c r="H4992" s="8">
        <v>2.9166799999999999</v>
      </c>
      <c r="I4992" s="8" t="s">
        <v>5070</v>
      </c>
    </row>
    <row r="4993" spans="1:9">
      <c r="A4993" s="8">
        <v>132010131</v>
      </c>
      <c r="B4993" s="8" t="s">
        <v>2759</v>
      </c>
      <c r="C4993" s="8" t="s">
        <v>4676</v>
      </c>
      <c r="D4993" s="8">
        <v>5090474653</v>
      </c>
      <c r="E4993" s="8">
        <v>132010131</v>
      </c>
      <c r="F4993" s="8">
        <v>0</v>
      </c>
      <c r="G4993" s="8">
        <v>0.03</v>
      </c>
      <c r="H4993" s="8">
        <v>2.3129999999999998E-2</v>
      </c>
      <c r="I4993" s="8" t="s">
        <v>4735</v>
      </c>
    </row>
    <row r="4994" spans="1:9">
      <c r="A4994" s="8">
        <v>132010130</v>
      </c>
      <c r="B4994" s="8" t="s">
        <v>5870</v>
      </c>
      <c r="C4994" s="8" t="s">
        <v>4676</v>
      </c>
      <c r="D4994" s="8">
        <v>5090473520</v>
      </c>
      <c r="E4994" s="8">
        <v>132010130</v>
      </c>
      <c r="F4994" s="8">
        <v>0</v>
      </c>
      <c r="G4994" s="8">
        <v>0</v>
      </c>
      <c r="H4994" s="8">
        <v>1.0000000000000001E-5</v>
      </c>
      <c r="I4994" s="8" t="s">
        <v>4732</v>
      </c>
    </row>
    <row r="4995" spans="1:9">
      <c r="A4995" s="8">
        <v>132010067</v>
      </c>
      <c r="B4995" s="8" t="s">
        <v>2745</v>
      </c>
      <c r="C4995" s="8" t="s">
        <v>4676</v>
      </c>
      <c r="D4995" s="8">
        <v>0</v>
      </c>
      <c r="E4995" s="8">
        <v>132010067</v>
      </c>
      <c r="F4995" s="8">
        <v>0</v>
      </c>
      <c r="G4995" s="8">
        <v>0.05</v>
      </c>
      <c r="H4995" s="8">
        <v>3.1100000000000003E-2</v>
      </c>
      <c r="I4995" s="8" t="s">
        <v>4732</v>
      </c>
    </row>
    <row r="4996" spans="1:9">
      <c r="A4996" s="8" t="s">
        <v>13316</v>
      </c>
      <c r="B4996" s="8" t="s">
        <v>13317</v>
      </c>
      <c r="C4996" s="8" t="s">
        <v>4676</v>
      </c>
      <c r="D4996" s="8">
        <v>0</v>
      </c>
      <c r="E4996" s="8" t="s">
        <v>13316</v>
      </c>
      <c r="F4996" s="8">
        <v>0</v>
      </c>
      <c r="G4996" s="8">
        <v>0.16</v>
      </c>
      <c r="H4996" s="8">
        <v>0.96799999999999997</v>
      </c>
      <c r="I4996" s="8">
        <v>0</v>
      </c>
    </row>
    <row r="4997" spans="1:9">
      <c r="A4997" s="8">
        <v>132010129</v>
      </c>
      <c r="B4997" s="8" t="s">
        <v>5869</v>
      </c>
      <c r="C4997" s="8" t="s">
        <v>4676</v>
      </c>
      <c r="D4997" s="8">
        <v>5090468298</v>
      </c>
      <c r="E4997" s="8">
        <v>132010129</v>
      </c>
      <c r="F4997" s="8">
        <v>0</v>
      </c>
      <c r="G4997" s="8">
        <v>0</v>
      </c>
      <c r="H4997" s="8">
        <v>0</v>
      </c>
      <c r="I4997" s="8" t="s">
        <v>4732</v>
      </c>
    </row>
    <row r="4998" spans="1:9">
      <c r="A4998" s="8" t="s">
        <v>801</v>
      </c>
      <c r="B4998" s="35" t="s">
        <v>802</v>
      </c>
      <c r="C4998" s="8" t="s">
        <v>6076</v>
      </c>
      <c r="D4998" s="8">
        <v>0</v>
      </c>
      <c r="E4998" s="8" t="s">
        <v>801</v>
      </c>
      <c r="F4998" s="8">
        <v>0</v>
      </c>
      <c r="G4998" s="8">
        <v>0</v>
      </c>
      <c r="H4998" s="8">
        <v>0.22</v>
      </c>
      <c r="I4998" s="8">
        <v>0</v>
      </c>
    </row>
    <row r="4999" spans="1:9">
      <c r="A4999" s="8" t="s">
        <v>761</v>
      </c>
      <c r="B4999" s="35" t="s">
        <v>762</v>
      </c>
      <c r="C4999" s="8" t="s">
        <v>6076</v>
      </c>
      <c r="D4999" s="8">
        <v>0</v>
      </c>
      <c r="E4999" s="8" t="s">
        <v>761</v>
      </c>
      <c r="F4999" s="8">
        <v>0</v>
      </c>
      <c r="G4999" s="8">
        <v>0</v>
      </c>
      <c r="H4999" s="8">
        <v>0.22</v>
      </c>
      <c r="I4999" s="8" t="s">
        <v>6972</v>
      </c>
    </row>
    <row r="5000" spans="1:9">
      <c r="A5000" s="8" t="s">
        <v>620</v>
      </c>
      <c r="B5000" s="8" t="s">
        <v>621</v>
      </c>
      <c r="C5000" s="8" t="s">
        <v>6076</v>
      </c>
      <c r="D5000" s="8">
        <v>0</v>
      </c>
      <c r="E5000" s="8" t="s">
        <v>620</v>
      </c>
      <c r="F5000" s="8">
        <v>0</v>
      </c>
      <c r="G5000" s="8">
        <v>0</v>
      </c>
      <c r="H5000" s="8">
        <v>0.22</v>
      </c>
      <c r="I5000" s="8">
        <v>0</v>
      </c>
    </row>
    <row r="5001" spans="1:9" ht="28.5">
      <c r="A5001" s="8">
        <v>132010427</v>
      </c>
      <c r="B5001" s="35" t="s">
        <v>6017</v>
      </c>
      <c r="C5001" s="8" t="s">
        <v>4676</v>
      </c>
      <c r="D5001" s="8">
        <v>5090479689</v>
      </c>
      <c r="E5001" s="8">
        <v>132010427</v>
      </c>
      <c r="F5001" s="8">
        <v>0</v>
      </c>
      <c r="G5001" s="8">
        <v>0.6</v>
      </c>
      <c r="H5001" s="8">
        <v>0.42893999999999999</v>
      </c>
      <c r="I5001" s="8">
        <v>0</v>
      </c>
    </row>
    <row r="5002" spans="1:9">
      <c r="A5002" s="8">
        <v>132010127</v>
      </c>
      <c r="B5002" s="8" t="s">
        <v>5867</v>
      </c>
      <c r="C5002" s="8" t="s">
        <v>4676</v>
      </c>
      <c r="D5002" s="8">
        <v>5090473307</v>
      </c>
      <c r="E5002" s="8">
        <v>132010127</v>
      </c>
      <c r="F5002" s="8">
        <v>0</v>
      </c>
      <c r="G5002" s="8">
        <v>0</v>
      </c>
      <c r="H5002" s="8">
        <v>0</v>
      </c>
      <c r="I5002" s="8" t="s">
        <v>4732</v>
      </c>
    </row>
    <row r="5003" spans="1:9">
      <c r="A5003" s="8">
        <v>132110640</v>
      </c>
      <c r="B5003" s="8" t="s">
        <v>2973</v>
      </c>
      <c r="C5003" s="8" t="s">
        <v>4676</v>
      </c>
      <c r="D5003" s="8">
        <v>8001270790</v>
      </c>
      <c r="E5003" s="8">
        <v>132110640</v>
      </c>
      <c r="F5003" s="8">
        <v>0</v>
      </c>
      <c r="G5003" s="8">
        <v>0.05</v>
      </c>
      <c r="H5003" s="8">
        <v>5.0000000000000001E-3</v>
      </c>
      <c r="I5003" s="8" t="s">
        <v>6089</v>
      </c>
    </row>
    <row r="5004" spans="1:9">
      <c r="A5004" s="8">
        <v>132110639</v>
      </c>
      <c r="B5004" s="8" t="s">
        <v>2972</v>
      </c>
      <c r="C5004" s="8" t="s">
        <v>4676</v>
      </c>
      <c r="D5004" s="8">
        <v>8001270783</v>
      </c>
      <c r="E5004" s="8">
        <v>132110639</v>
      </c>
      <c r="F5004" s="8">
        <v>0</v>
      </c>
      <c r="G5004" s="8">
        <v>2.68</v>
      </c>
      <c r="H5004" s="8">
        <v>5.0000000000000001E-3</v>
      </c>
      <c r="I5004" s="8" t="s">
        <v>6089</v>
      </c>
    </row>
    <row r="5005" spans="1:9">
      <c r="A5005" s="8" t="s">
        <v>13666</v>
      </c>
      <c r="B5005" s="8" t="s">
        <v>13667</v>
      </c>
      <c r="C5005" s="8" t="s">
        <v>4676</v>
      </c>
      <c r="D5005" s="8">
        <v>0</v>
      </c>
      <c r="E5005" s="8" t="s">
        <v>13666</v>
      </c>
      <c r="F5005" s="8">
        <v>0</v>
      </c>
      <c r="G5005" s="8">
        <v>0.2</v>
      </c>
      <c r="H5005" s="8">
        <v>5.0000000000000001E-3</v>
      </c>
      <c r="I5005" s="8">
        <v>0</v>
      </c>
    </row>
    <row r="5006" spans="1:9">
      <c r="A5006" s="8" t="s">
        <v>13662</v>
      </c>
      <c r="B5006" s="8" t="s">
        <v>13663</v>
      </c>
      <c r="C5006" s="8" t="s">
        <v>4676</v>
      </c>
      <c r="D5006" s="8">
        <v>0</v>
      </c>
      <c r="E5006" s="8" t="s">
        <v>13662</v>
      </c>
      <c r="F5006" s="8">
        <v>0</v>
      </c>
      <c r="G5006" s="8">
        <v>0.2</v>
      </c>
      <c r="H5006" s="8">
        <v>5.0000000000000001E-3</v>
      </c>
      <c r="I5006" s="8">
        <v>0</v>
      </c>
    </row>
    <row r="5007" spans="1:9">
      <c r="A5007" s="8" t="s">
        <v>13660</v>
      </c>
      <c r="B5007" s="8" t="s">
        <v>13661</v>
      </c>
      <c r="C5007" s="8" t="s">
        <v>4676</v>
      </c>
      <c r="D5007" s="8">
        <v>0</v>
      </c>
      <c r="E5007" s="8" t="s">
        <v>13660</v>
      </c>
      <c r="F5007" s="8">
        <v>0</v>
      </c>
      <c r="G5007" s="8">
        <v>0.2</v>
      </c>
      <c r="H5007" s="8">
        <v>5.0000000000000001E-3</v>
      </c>
      <c r="I5007" s="8">
        <v>0</v>
      </c>
    </row>
    <row r="5008" spans="1:9">
      <c r="A5008" s="8" t="s">
        <v>13418</v>
      </c>
      <c r="B5008" s="35" t="s">
        <v>13419</v>
      </c>
      <c r="C5008" s="8" t="s">
        <v>4676</v>
      </c>
      <c r="D5008" s="8">
        <v>0</v>
      </c>
      <c r="E5008" s="8" t="s">
        <v>13418</v>
      </c>
      <c r="F5008" s="8">
        <v>0</v>
      </c>
      <c r="G5008" s="8">
        <v>0.14000000000000001</v>
      </c>
      <c r="H5008" s="8">
        <v>5.0000000000000001E-3</v>
      </c>
      <c r="I5008" s="8">
        <v>0</v>
      </c>
    </row>
    <row r="5009" spans="1:9">
      <c r="A5009" s="8">
        <v>126010015</v>
      </c>
      <c r="B5009" s="35" t="s">
        <v>2517</v>
      </c>
      <c r="C5009" s="8" t="s">
        <v>4676</v>
      </c>
      <c r="D5009" s="8">
        <v>0</v>
      </c>
      <c r="E5009" s="8">
        <v>126010015</v>
      </c>
      <c r="F5009" s="8">
        <v>0</v>
      </c>
      <c r="G5009" s="8">
        <v>0.04</v>
      </c>
      <c r="H5009" s="8">
        <v>0.06</v>
      </c>
      <c r="I5009" s="8" t="s">
        <v>4740</v>
      </c>
    </row>
    <row r="5010" spans="1:9">
      <c r="A5010" s="8">
        <v>132010120</v>
      </c>
      <c r="B5010" s="8" t="s">
        <v>5860</v>
      </c>
      <c r="C5010" s="8" t="s">
        <v>4676</v>
      </c>
      <c r="D5010" s="8">
        <v>5090475161</v>
      </c>
      <c r="E5010" s="8">
        <v>132010120</v>
      </c>
      <c r="F5010" s="8">
        <v>0</v>
      </c>
      <c r="G5010" s="8">
        <v>2.33</v>
      </c>
      <c r="H5010" s="8">
        <v>3.1844999999999999</v>
      </c>
      <c r="I5010" s="8" t="s">
        <v>4732</v>
      </c>
    </row>
    <row r="5011" spans="1:9">
      <c r="A5011" s="8">
        <v>132010119</v>
      </c>
      <c r="B5011" s="8" t="s">
        <v>2758</v>
      </c>
      <c r="C5011" s="8" t="s">
        <v>4676</v>
      </c>
      <c r="D5011" s="8">
        <v>5090474051</v>
      </c>
      <c r="E5011" s="8">
        <v>132010119</v>
      </c>
      <c r="F5011" s="8">
        <v>0</v>
      </c>
      <c r="G5011" s="8">
        <v>0.44</v>
      </c>
      <c r="H5011" s="8">
        <v>0.27302999999999999</v>
      </c>
      <c r="I5011" s="8" t="s">
        <v>4732</v>
      </c>
    </row>
    <row r="5012" spans="1:9">
      <c r="A5012" s="8">
        <v>212500006</v>
      </c>
      <c r="B5012" s="8" t="s">
        <v>7398</v>
      </c>
      <c r="C5012" s="8" t="s">
        <v>4676</v>
      </c>
      <c r="D5012" s="8">
        <v>0</v>
      </c>
      <c r="E5012" s="8">
        <v>212500006</v>
      </c>
      <c r="F5012" s="8">
        <v>0</v>
      </c>
      <c r="G5012" s="8">
        <v>2.15</v>
      </c>
      <c r="H5012" s="8">
        <v>1.68</v>
      </c>
      <c r="I5012" s="8" t="s">
        <v>7380</v>
      </c>
    </row>
    <row r="5013" spans="1:9">
      <c r="A5013" s="8" t="s">
        <v>1217</v>
      </c>
      <c r="B5013" s="8" t="s">
        <v>1218</v>
      </c>
      <c r="C5013" s="8" t="s">
        <v>6076</v>
      </c>
      <c r="D5013" s="8">
        <v>0</v>
      </c>
      <c r="E5013" s="8" t="s">
        <v>1217</v>
      </c>
      <c r="F5013" s="8">
        <v>0</v>
      </c>
      <c r="G5013" s="8">
        <v>0</v>
      </c>
      <c r="H5013" s="8">
        <v>0.27</v>
      </c>
      <c r="I5013" s="8" t="s">
        <v>6972</v>
      </c>
    </row>
    <row r="5014" spans="1:9">
      <c r="A5014" s="8">
        <v>132010118</v>
      </c>
      <c r="B5014" s="35" t="s">
        <v>3833</v>
      </c>
      <c r="C5014" s="8" t="s">
        <v>4676</v>
      </c>
      <c r="D5014" s="8">
        <v>0</v>
      </c>
      <c r="E5014" s="8">
        <v>132010118</v>
      </c>
      <c r="F5014" s="8">
        <v>0</v>
      </c>
      <c r="G5014" s="8">
        <v>0.22</v>
      </c>
      <c r="H5014" s="8">
        <v>0.27379999999999999</v>
      </c>
      <c r="I5014" s="8" t="s">
        <v>4732</v>
      </c>
    </row>
    <row r="5015" spans="1:9" ht="28.5">
      <c r="A5015" s="8">
        <v>132010426</v>
      </c>
      <c r="B5015" s="35" t="s">
        <v>3913</v>
      </c>
      <c r="C5015" s="8" t="s">
        <v>4676</v>
      </c>
      <c r="D5015" s="8">
        <v>0</v>
      </c>
      <c r="E5015" s="8">
        <v>132010426</v>
      </c>
      <c r="F5015" s="8">
        <v>0</v>
      </c>
      <c r="G5015" s="8">
        <v>0.3</v>
      </c>
      <c r="H5015" s="8">
        <v>0.4</v>
      </c>
      <c r="I5015" s="8" t="s">
        <v>5699</v>
      </c>
    </row>
    <row r="5016" spans="1:9">
      <c r="A5016" s="8">
        <v>132010117</v>
      </c>
      <c r="B5016" s="35" t="s">
        <v>3832</v>
      </c>
      <c r="C5016" s="8" t="s">
        <v>4676</v>
      </c>
      <c r="D5016" s="8">
        <v>0</v>
      </c>
      <c r="E5016" s="8">
        <v>132010117</v>
      </c>
      <c r="F5016" s="8">
        <v>0</v>
      </c>
      <c r="G5016" s="8">
        <v>0.22</v>
      </c>
      <c r="H5016" s="8">
        <v>0.27379999999999999</v>
      </c>
      <c r="I5016" s="8" t="s">
        <v>4732</v>
      </c>
    </row>
    <row r="5017" spans="1:9">
      <c r="A5017" s="8">
        <v>132210572</v>
      </c>
      <c r="B5017" s="8" t="s">
        <v>4449</v>
      </c>
      <c r="C5017" s="8" t="s">
        <v>4676</v>
      </c>
      <c r="D5017" s="8">
        <v>0</v>
      </c>
      <c r="E5017" s="8">
        <v>132210572</v>
      </c>
      <c r="F5017" s="8">
        <v>0</v>
      </c>
      <c r="G5017" s="8">
        <v>1.9</v>
      </c>
      <c r="H5017" s="8">
        <v>2.1681500000000002</v>
      </c>
      <c r="I5017" s="8" t="s">
        <v>6062</v>
      </c>
    </row>
    <row r="5018" spans="1:9">
      <c r="A5018" s="8">
        <v>132210571</v>
      </c>
      <c r="B5018" s="8" t="s">
        <v>4447</v>
      </c>
      <c r="C5018" s="8" t="s">
        <v>4676</v>
      </c>
      <c r="D5018" s="8">
        <v>0</v>
      </c>
      <c r="E5018" s="8">
        <v>132210571</v>
      </c>
      <c r="F5018" s="8">
        <v>0</v>
      </c>
      <c r="G5018" s="8">
        <v>1.79</v>
      </c>
      <c r="H5018" s="8">
        <v>2.1338499999999998</v>
      </c>
      <c r="I5018" s="8" t="s">
        <v>6062</v>
      </c>
    </row>
    <row r="5019" spans="1:9">
      <c r="A5019" s="8">
        <v>132010115</v>
      </c>
      <c r="B5019" s="8" t="s">
        <v>3830</v>
      </c>
      <c r="C5019" s="8" t="s">
        <v>4676</v>
      </c>
      <c r="D5019" s="8">
        <v>0</v>
      </c>
      <c r="E5019" s="8">
        <v>132010115</v>
      </c>
      <c r="F5019" s="8">
        <v>0</v>
      </c>
      <c r="G5019" s="8">
        <v>0.22</v>
      </c>
      <c r="H5019" s="8">
        <v>0.27379999999999999</v>
      </c>
      <c r="I5019" s="8" t="s">
        <v>4732</v>
      </c>
    </row>
    <row r="5020" spans="1:9">
      <c r="A5020" s="8">
        <v>132010114</v>
      </c>
      <c r="B5020" s="35" t="s">
        <v>3829</v>
      </c>
      <c r="C5020" s="8" t="s">
        <v>4676</v>
      </c>
      <c r="D5020" s="8">
        <v>0</v>
      </c>
      <c r="E5020" s="8">
        <v>132010114</v>
      </c>
      <c r="F5020" s="8">
        <v>0</v>
      </c>
      <c r="G5020" s="8">
        <v>0.22</v>
      </c>
      <c r="H5020" s="8">
        <v>0.27379999999999999</v>
      </c>
      <c r="I5020" s="8" t="s">
        <v>4732</v>
      </c>
    </row>
    <row r="5021" spans="1:9">
      <c r="A5021" s="8">
        <v>132010113</v>
      </c>
      <c r="B5021" s="8" t="s">
        <v>3828</v>
      </c>
      <c r="C5021" s="8" t="s">
        <v>4676</v>
      </c>
      <c r="D5021" s="8">
        <v>0</v>
      </c>
      <c r="E5021" s="8">
        <v>132010113</v>
      </c>
      <c r="F5021" s="8">
        <v>0</v>
      </c>
      <c r="G5021" s="8">
        <v>0.22</v>
      </c>
      <c r="H5021" s="8">
        <v>0.27379999999999999</v>
      </c>
      <c r="I5021" s="8" t="s">
        <v>4732</v>
      </c>
    </row>
    <row r="5022" spans="1:9">
      <c r="A5022" s="8">
        <v>132010112</v>
      </c>
      <c r="B5022" s="8" t="s">
        <v>2757</v>
      </c>
      <c r="C5022" s="8" t="s">
        <v>4676</v>
      </c>
      <c r="D5022" s="8">
        <v>5090469613</v>
      </c>
      <c r="E5022" s="8">
        <v>132010112</v>
      </c>
      <c r="F5022" s="8">
        <v>0</v>
      </c>
      <c r="G5022" s="8">
        <v>0.05</v>
      </c>
      <c r="H5022" s="8">
        <v>2.401E-2</v>
      </c>
      <c r="I5022" s="8" t="s">
        <v>4732</v>
      </c>
    </row>
    <row r="5023" spans="1:9">
      <c r="A5023" s="8">
        <v>200210024</v>
      </c>
      <c r="B5023" s="8" t="s">
        <v>4496</v>
      </c>
      <c r="C5023" s="8" t="s">
        <v>4676</v>
      </c>
      <c r="D5023" s="8">
        <v>893657</v>
      </c>
      <c r="E5023" s="8">
        <v>200210024</v>
      </c>
      <c r="F5023" s="8">
        <v>0</v>
      </c>
      <c r="G5023" s="8">
        <v>0.19</v>
      </c>
      <c r="H5023" s="8">
        <v>0.73353000000000002</v>
      </c>
      <c r="I5023" s="8" t="s">
        <v>5070</v>
      </c>
    </row>
    <row r="5024" spans="1:9">
      <c r="A5024" s="8">
        <v>132010111</v>
      </c>
      <c r="B5024" s="35" t="s">
        <v>2756</v>
      </c>
      <c r="C5024" s="8" t="s">
        <v>4676</v>
      </c>
      <c r="D5024" s="8">
        <v>5090468615</v>
      </c>
      <c r="E5024" s="8">
        <v>132010111</v>
      </c>
      <c r="F5024" s="8">
        <v>0</v>
      </c>
      <c r="G5024" s="8">
        <v>0.06</v>
      </c>
      <c r="H5024" s="8">
        <v>3.5279999999999999E-2</v>
      </c>
      <c r="I5024" s="8" t="s">
        <v>4732</v>
      </c>
    </row>
    <row r="5025" spans="1:9">
      <c r="A5025" s="8">
        <v>132010110</v>
      </c>
      <c r="B5025" s="35" t="s">
        <v>2755</v>
      </c>
      <c r="C5025" s="8" t="s">
        <v>4676</v>
      </c>
      <c r="D5025" s="8">
        <v>5090469715</v>
      </c>
      <c r="E5025" s="8">
        <v>132010110</v>
      </c>
      <c r="F5025" s="8">
        <v>0</v>
      </c>
      <c r="G5025" s="8">
        <v>0.06</v>
      </c>
      <c r="H5025" s="8">
        <v>3.7929999999999998E-2</v>
      </c>
      <c r="I5025" s="8" t="s">
        <v>4732</v>
      </c>
    </row>
    <row r="5026" spans="1:9">
      <c r="A5026" s="8">
        <v>216100018</v>
      </c>
      <c r="B5026" s="8" t="s">
        <v>7488</v>
      </c>
      <c r="C5026" s="8" t="s">
        <v>4676</v>
      </c>
      <c r="D5026" s="8" t="s">
        <v>7489</v>
      </c>
      <c r="E5026" s="8">
        <v>216100018</v>
      </c>
      <c r="F5026" s="8">
        <v>0</v>
      </c>
      <c r="G5026" s="8">
        <v>0.23</v>
      </c>
      <c r="H5026" s="8">
        <v>5.0000000000000001E-3</v>
      </c>
      <c r="I5026" s="8" t="s">
        <v>5374</v>
      </c>
    </row>
    <row r="5027" spans="1:9">
      <c r="A5027" s="8" t="s">
        <v>13581</v>
      </c>
      <c r="B5027" s="8" t="s">
        <v>13582</v>
      </c>
      <c r="C5027" s="8" t="s">
        <v>4676</v>
      </c>
      <c r="D5027" s="8">
        <v>0</v>
      </c>
      <c r="E5027" s="8" t="s">
        <v>13581</v>
      </c>
      <c r="F5027" s="8">
        <v>0</v>
      </c>
      <c r="G5027" s="8">
        <v>1.28</v>
      </c>
      <c r="H5027" s="8">
        <v>5.0000000000000001E-3</v>
      </c>
      <c r="I5027" s="8">
        <v>0</v>
      </c>
    </row>
    <row r="5028" spans="1:9">
      <c r="A5028" s="8">
        <v>132010109</v>
      </c>
      <c r="B5028" s="8" t="s">
        <v>2754</v>
      </c>
      <c r="C5028" s="8" t="s">
        <v>4676</v>
      </c>
      <c r="D5028" s="8">
        <v>5090468611</v>
      </c>
      <c r="E5028" s="8">
        <v>132010109</v>
      </c>
      <c r="F5028" s="8">
        <v>0</v>
      </c>
      <c r="G5028" s="8">
        <v>0.06</v>
      </c>
      <c r="H5028" s="8">
        <v>4.7729999999999995E-2</v>
      </c>
      <c r="I5028" s="8" t="s">
        <v>4732</v>
      </c>
    </row>
    <row r="5029" spans="1:9">
      <c r="A5029" s="8">
        <v>132010108</v>
      </c>
      <c r="B5029" s="35" t="s">
        <v>2753</v>
      </c>
      <c r="C5029" s="8" t="s">
        <v>4676</v>
      </c>
      <c r="D5029" s="8">
        <v>5090469714</v>
      </c>
      <c r="E5029" s="8">
        <v>132010108</v>
      </c>
      <c r="F5029" s="8">
        <v>0</v>
      </c>
      <c r="G5029" s="8">
        <v>0.04</v>
      </c>
      <c r="H5029" s="8">
        <v>3.7929999999999998E-2</v>
      </c>
      <c r="I5029" s="8" t="s">
        <v>4732</v>
      </c>
    </row>
    <row r="5030" spans="1:9" ht="28.5">
      <c r="A5030" s="8" t="s">
        <v>13573</v>
      </c>
      <c r="B5030" s="35" t="s">
        <v>13574</v>
      </c>
      <c r="C5030" s="8" t="s">
        <v>4676</v>
      </c>
      <c r="D5030" s="8">
        <v>0</v>
      </c>
      <c r="E5030" s="8" t="s">
        <v>13573</v>
      </c>
      <c r="F5030" s="8">
        <v>0</v>
      </c>
      <c r="G5030" s="8">
        <v>1.48</v>
      </c>
      <c r="H5030" s="8">
        <v>5.0000000000000001E-3</v>
      </c>
      <c r="I5030" s="8" t="s">
        <v>7225</v>
      </c>
    </row>
    <row r="5031" spans="1:9">
      <c r="A5031" s="8">
        <v>132010107</v>
      </c>
      <c r="B5031" s="35" t="s">
        <v>2752</v>
      </c>
      <c r="C5031" s="8" t="s">
        <v>4676</v>
      </c>
      <c r="D5031" s="8">
        <v>5090468609</v>
      </c>
      <c r="E5031" s="8">
        <v>132010107</v>
      </c>
      <c r="F5031" s="8">
        <v>0</v>
      </c>
      <c r="G5031" s="8">
        <v>0.04</v>
      </c>
      <c r="H5031" s="8">
        <v>4.7729999999999995E-2</v>
      </c>
      <c r="I5031" s="8" t="s">
        <v>4732</v>
      </c>
    </row>
    <row r="5032" spans="1:9" ht="28.5">
      <c r="A5032" s="8" t="s">
        <v>13561</v>
      </c>
      <c r="B5032" s="35" t="s">
        <v>13562</v>
      </c>
      <c r="C5032" s="8" t="s">
        <v>4676</v>
      </c>
      <c r="D5032" s="8">
        <v>0</v>
      </c>
      <c r="E5032" s="8" t="s">
        <v>13561</v>
      </c>
      <c r="F5032" s="8">
        <v>0</v>
      </c>
      <c r="G5032" s="8">
        <v>1.48</v>
      </c>
      <c r="H5032" s="8">
        <v>5.0000000000000001E-3</v>
      </c>
      <c r="I5032" s="8" t="s">
        <v>7225</v>
      </c>
    </row>
    <row r="5033" spans="1:9">
      <c r="A5033" s="8">
        <v>132010106</v>
      </c>
      <c r="B5033" s="35" t="s">
        <v>2751</v>
      </c>
      <c r="C5033" s="8" t="s">
        <v>4676</v>
      </c>
      <c r="D5033" s="8">
        <v>5090469603</v>
      </c>
      <c r="E5033" s="8">
        <v>132010106</v>
      </c>
      <c r="F5033" s="8">
        <v>0</v>
      </c>
      <c r="G5033" s="8">
        <v>0.04</v>
      </c>
      <c r="H5033" s="8">
        <v>4.7729999999999995E-2</v>
      </c>
      <c r="I5033" s="8" t="s">
        <v>4732</v>
      </c>
    </row>
    <row r="5034" spans="1:9">
      <c r="A5034" s="8">
        <v>132010105</v>
      </c>
      <c r="B5034" s="35" t="s">
        <v>2750</v>
      </c>
      <c r="C5034" s="8" t="s">
        <v>4676</v>
      </c>
      <c r="D5034" s="8">
        <v>5090469605</v>
      </c>
      <c r="E5034" s="8">
        <v>132010105</v>
      </c>
      <c r="F5034" s="8">
        <v>0</v>
      </c>
      <c r="G5034" s="8">
        <v>0.05</v>
      </c>
      <c r="H5034" s="8">
        <v>4.7729999999999995E-2</v>
      </c>
      <c r="I5034" s="8" t="s">
        <v>4732</v>
      </c>
    </row>
    <row r="5035" spans="1:9">
      <c r="A5035" s="8">
        <v>103500020</v>
      </c>
      <c r="B5035" s="8" t="s">
        <v>2407</v>
      </c>
      <c r="C5035" s="8" t="s">
        <v>4676</v>
      </c>
      <c r="D5035" s="8" t="s">
        <v>4723</v>
      </c>
      <c r="E5035" s="8">
        <v>103500020</v>
      </c>
      <c r="F5035" s="8">
        <v>0</v>
      </c>
      <c r="G5035" s="8">
        <v>0.15</v>
      </c>
      <c r="H5035" s="8">
        <v>0.1762</v>
      </c>
      <c r="I5035" s="8" t="s">
        <v>4704</v>
      </c>
    </row>
    <row r="5036" spans="1:9">
      <c r="A5036" s="8">
        <v>212500005</v>
      </c>
      <c r="B5036" s="8" t="s">
        <v>7397</v>
      </c>
      <c r="C5036" s="8" t="s">
        <v>4676</v>
      </c>
      <c r="D5036" s="8">
        <v>0</v>
      </c>
      <c r="E5036" s="8">
        <v>212500005</v>
      </c>
      <c r="F5036" s="8">
        <v>0</v>
      </c>
      <c r="G5036" s="8">
        <v>2.14</v>
      </c>
      <c r="H5036" s="8">
        <v>1.67</v>
      </c>
      <c r="I5036" s="8" t="s">
        <v>7380</v>
      </c>
    </row>
    <row r="5037" spans="1:9">
      <c r="A5037" s="8">
        <v>103500018</v>
      </c>
      <c r="B5037" s="8" t="s">
        <v>2405</v>
      </c>
      <c r="C5037" s="8" t="s">
        <v>4676</v>
      </c>
      <c r="D5037" s="8" t="s">
        <v>4721</v>
      </c>
      <c r="E5037" s="8">
        <v>103500018</v>
      </c>
      <c r="F5037" s="8">
        <v>0</v>
      </c>
      <c r="G5037" s="8">
        <v>0.15</v>
      </c>
      <c r="H5037" s="8">
        <v>0.1762</v>
      </c>
      <c r="I5037" s="8" t="s">
        <v>4704</v>
      </c>
    </row>
    <row r="5038" spans="1:9">
      <c r="A5038" s="8" t="s">
        <v>13482</v>
      </c>
      <c r="B5038" s="8" t="s">
        <v>13483</v>
      </c>
      <c r="C5038" s="8" t="s">
        <v>4676</v>
      </c>
      <c r="D5038" s="8">
        <v>0</v>
      </c>
      <c r="E5038" s="8" t="s">
        <v>13482</v>
      </c>
      <c r="F5038" s="8">
        <v>0</v>
      </c>
      <c r="G5038" s="8">
        <v>0.09</v>
      </c>
      <c r="H5038" s="8">
        <v>5.0000000000000001E-3</v>
      </c>
      <c r="I5038" s="8">
        <v>0</v>
      </c>
    </row>
    <row r="5039" spans="1:9">
      <c r="A5039" s="8">
        <v>214210004</v>
      </c>
      <c r="B5039" s="8" t="s">
        <v>4585</v>
      </c>
      <c r="C5039" s="8" t="s">
        <v>4676</v>
      </c>
      <c r="D5039" s="8">
        <v>0</v>
      </c>
      <c r="E5039" s="8">
        <v>214210004</v>
      </c>
      <c r="F5039" s="8">
        <v>0</v>
      </c>
      <c r="G5039" s="8">
        <v>0.15</v>
      </c>
      <c r="H5039" s="8">
        <v>0.1492</v>
      </c>
      <c r="I5039" s="8" t="s">
        <v>7402</v>
      </c>
    </row>
    <row r="5040" spans="1:9">
      <c r="A5040" s="8">
        <v>113287</v>
      </c>
      <c r="B5040" s="8" t="s">
        <v>2314</v>
      </c>
      <c r="C5040" s="8" t="s">
        <v>4676</v>
      </c>
      <c r="D5040" s="8">
        <v>5090474175</v>
      </c>
      <c r="E5040" s="8">
        <v>113287</v>
      </c>
      <c r="F5040" s="8">
        <v>0</v>
      </c>
      <c r="G5040" s="8">
        <v>0.77</v>
      </c>
      <c r="H5040" s="8">
        <v>0.40141000000000004</v>
      </c>
      <c r="I5040" s="8" t="s">
        <v>4735</v>
      </c>
    </row>
    <row r="5041" spans="1:9">
      <c r="A5041" s="8">
        <v>132010102</v>
      </c>
      <c r="B5041" s="8" t="s">
        <v>5857</v>
      </c>
      <c r="C5041" s="8" t="s">
        <v>4676</v>
      </c>
      <c r="D5041" s="8">
        <v>5090475006</v>
      </c>
      <c r="E5041" s="8">
        <v>132010102</v>
      </c>
      <c r="F5041" s="8">
        <v>0</v>
      </c>
      <c r="G5041" s="8">
        <v>0</v>
      </c>
      <c r="H5041" s="8">
        <v>0</v>
      </c>
      <c r="I5041" s="8" t="s">
        <v>4732</v>
      </c>
    </row>
    <row r="5042" spans="1:9">
      <c r="A5042" s="8">
        <v>132110610</v>
      </c>
      <c r="B5042" s="8" t="s">
        <v>2981</v>
      </c>
      <c r="C5042" s="8" t="s">
        <v>4676</v>
      </c>
      <c r="D5042" s="8">
        <v>0</v>
      </c>
      <c r="E5042" s="8">
        <v>132110610</v>
      </c>
      <c r="F5042" s="8">
        <v>0</v>
      </c>
      <c r="G5042" s="8">
        <v>1.2</v>
      </c>
      <c r="H5042" s="8">
        <v>5.0000000000000001E-3</v>
      </c>
      <c r="I5042" s="8" t="s">
        <v>2050</v>
      </c>
    </row>
    <row r="5043" spans="1:9">
      <c r="A5043" s="8">
        <v>132010100</v>
      </c>
      <c r="B5043" s="8" t="s">
        <v>5855</v>
      </c>
      <c r="C5043" s="8" t="s">
        <v>4676</v>
      </c>
      <c r="D5043" s="8">
        <v>5090468308</v>
      </c>
      <c r="E5043" s="8">
        <v>132010100</v>
      </c>
      <c r="F5043" s="8">
        <v>0</v>
      </c>
      <c r="G5043" s="8">
        <v>0</v>
      </c>
      <c r="H5043" s="8">
        <v>0</v>
      </c>
      <c r="I5043" s="8" t="s">
        <v>4732</v>
      </c>
    </row>
    <row r="5044" spans="1:9">
      <c r="A5044" s="8">
        <v>212210014</v>
      </c>
      <c r="B5044" s="8" t="s">
        <v>4580</v>
      </c>
      <c r="C5044" s="8" t="s">
        <v>4676</v>
      </c>
      <c r="D5044" s="8">
        <v>0</v>
      </c>
      <c r="E5044" s="8">
        <v>212210014</v>
      </c>
      <c r="F5044" s="8">
        <v>0</v>
      </c>
      <c r="G5044" s="8">
        <v>0.27</v>
      </c>
      <c r="H5044" s="8">
        <v>0.43816000000000005</v>
      </c>
      <c r="I5044" s="8">
        <v>0</v>
      </c>
    </row>
    <row r="5045" spans="1:9">
      <c r="A5045" s="8">
        <v>132010099</v>
      </c>
      <c r="B5045" s="35" t="s">
        <v>5854</v>
      </c>
      <c r="C5045" s="8" t="s">
        <v>4676</v>
      </c>
      <c r="D5045" s="8">
        <v>5090468798</v>
      </c>
      <c r="E5045" s="8">
        <v>132010099</v>
      </c>
      <c r="F5045" s="8">
        <v>0</v>
      </c>
      <c r="G5045" s="8">
        <v>0</v>
      </c>
      <c r="H5045" s="8">
        <v>0</v>
      </c>
      <c r="I5045" s="8" t="s">
        <v>4732</v>
      </c>
    </row>
    <row r="5046" spans="1:9">
      <c r="A5046" s="8">
        <v>132010098</v>
      </c>
      <c r="B5046" s="8" t="s">
        <v>5853</v>
      </c>
      <c r="C5046" s="8" t="s">
        <v>4676</v>
      </c>
      <c r="D5046" s="8">
        <v>5090468462</v>
      </c>
      <c r="E5046" s="8">
        <v>132010098</v>
      </c>
      <c r="F5046" s="8">
        <v>0</v>
      </c>
      <c r="G5046" s="8">
        <v>0</v>
      </c>
      <c r="H5046" s="8">
        <v>0</v>
      </c>
      <c r="I5046" s="8" t="s">
        <v>4732</v>
      </c>
    </row>
    <row r="5047" spans="1:9">
      <c r="A5047" s="8">
        <v>132010097</v>
      </c>
      <c r="B5047" s="8" t="s">
        <v>5852</v>
      </c>
      <c r="C5047" s="8" t="s">
        <v>4676</v>
      </c>
      <c r="D5047" s="8">
        <v>5090475003</v>
      </c>
      <c r="E5047" s="8">
        <v>132010097</v>
      </c>
      <c r="F5047" s="8">
        <v>0</v>
      </c>
      <c r="G5047" s="8">
        <v>0</v>
      </c>
      <c r="H5047" s="8">
        <v>0</v>
      </c>
      <c r="I5047" s="8" t="s">
        <v>4732</v>
      </c>
    </row>
    <row r="5048" spans="1:9">
      <c r="A5048" s="8">
        <v>132010096</v>
      </c>
      <c r="B5048" s="8" t="s">
        <v>5851</v>
      </c>
      <c r="C5048" s="8" t="s">
        <v>4676</v>
      </c>
      <c r="D5048" s="8">
        <v>5090475005</v>
      </c>
      <c r="E5048" s="8">
        <v>132010096</v>
      </c>
      <c r="F5048" s="8">
        <v>0</v>
      </c>
      <c r="G5048" s="8">
        <v>0</v>
      </c>
      <c r="H5048" s="8">
        <v>0</v>
      </c>
      <c r="I5048" s="8" t="s">
        <v>4732</v>
      </c>
    </row>
    <row r="5049" spans="1:9">
      <c r="A5049" s="8">
        <v>132110597</v>
      </c>
      <c r="B5049" s="8" t="s">
        <v>2979</v>
      </c>
      <c r="C5049" s="8" t="s">
        <v>4676</v>
      </c>
      <c r="D5049" s="8">
        <v>8001261295</v>
      </c>
      <c r="E5049" s="8">
        <v>132110597</v>
      </c>
      <c r="F5049" s="8">
        <v>0</v>
      </c>
      <c r="G5049" s="8">
        <v>0.19</v>
      </c>
      <c r="H5049" s="8">
        <v>0.27302999999999999</v>
      </c>
      <c r="I5049" s="8">
        <v>0</v>
      </c>
    </row>
    <row r="5050" spans="1:9">
      <c r="A5050" s="8">
        <v>12605</v>
      </c>
      <c r="B5050" s="8" t="s">
        <v>2060</v>
      </c>
      <c r="C5050" s="8" t="s">
        <v>4676</v>
      </c>
      <c r="D5050" s="8">
        <v>666475</v>
      </c>
      <c r="E5050" s="8">
        <v>12605</v>
      </c>
      <c r="F5050" s="8">
        <v>0</v>
      </c>
      <c r="G5050" s="8">
        <v>0.01</v>
      </c>
      <c r="H5050" s="8">
        <v>2.9399999999999999E-2</v>
      </c>
      <c r="I5050" s="8" t="s">
        <v>4740</v>
      </c>
    </row>
    <row r="5051" spans="1:9">
      <c r="A5051" s="8">
        <v>132110596</v>
      </c>
      <c r="B5051" s="35" t="s">
        <v>2978</v>
      </c>
      <c r="C5051" s="8" t="s">
        <v>4676</v>
      </c>
      <c r="D5051" s="8">
        <v>8001261294</v>
      </c>
      <c r="E5051" s="8">
        <v>132110596</v>
      </c>
      <c r="F5051" s="8">
        <v>0</v>
      </c>
      <c r="G5051" s="8">
        <v>2.1800000000000002</v>
      </c>
      <c r="H5051" s="8">
        <v>1.5894600000000001</v>
      </c>
      <c r="I5051" s="8">
        <v>0</v>
      </c>
    </row>
    <row r="5052" spans="1:9">
      <c r="A5052" s="8">
        <v>132110595</v>
      </c>
      <c r="B5052" s="8" t="s">
        <v>2976</v>
      </c>
      <c r="C5052" s="8" t="s">
        <v>4676</v>
      </c>
      <c r="D5052" s="8">
        <v>8001261288</v>
      </c>
      <c r="E5052" s="8">
        <v>132110595</v>
      </c>
      <c r="F5052" s="8">
        <v>0</v>
      </c>
      <c r="G5052" s="8">
        <v>1.59</v>
      </c>
      <c r="H5052" s="8">
        <v>1.6415</v>
      </c>
      <c r="I5052" s="8">
        <v>0</v>
      </c>
    </row>
    <row r="5053" spans="1:9">
      <c r="A5053" s="8">
        <v>132010095</v>
      </c>
      <c r="B5053" s="8" t="s">
        <v>5850</v>
      </c>
      <c r="C5053" s="8" t="s">
        <v>4676</v>
      </c>
      <c r="D5053" s="8">
        <v>5090469883</v>
      </c>
      <c r="E5053" s="8">
        <v>132010095</v>
      </c>
      <c r="F5053" s="8">
        <v>0</v>
      </c>
      <c r="G5053" s="8">
        <v>0</v>
      </c>
      <c r="H5053" s="8">
        <v>0</v>
      </c>
      <c r="I5053" s="8" t="s">
        <v>4732</v>
      </c>
    </row>
    <row r="5054" spans="1:9">
      <c r="A5054" s="8">
        <v>132010094</v>
      </c>
      <c r="B5054" s="8" t="s">
        <v>5849</v>
      </c>
      <c r="C5054" s="8" t="s">
        <v>4676</v>
      </c>
      <c r="D5054" s="8">
        <v>5090468314</v>
      </c>
      <c r="E5054" s="8">
        <v>132010094</v>
      </c>
      <c r="F5054" s="8">
        <v>0</v>
      </c>
      <c r="G5054" s="8">
        <v>0</v>
      </c>
      <c r="H5054" s="8">
        <v>0</v>
      </c>
      <c r="I5054" s="8" t="s">
        <v>4732</v>
      </c>
    </row>
    <row r="5055" spans="1:9">
      <c r="A5055" s="8">
        <v>132110593</v>
      </c>
      <c r="B5055" s="8" t="s">
        <v>2975</v>
      </c>
      <c r="C5055" s="8" t="s">
        <v>4676</v>
      </c>
      <c r="D5055" s="8">
        <v>0</v>
      </c>
      <c r="E5055" s="8">
        <v>132110593</v>
      </c>
      <c r="F5055" s="8">
        <v>0</v>
      </c>
      <c r="G5055" s="8">
        <v>0.51</v>
      </c>
      <c r="H5055" s="8">
        <v>0.81</v>
      </c>
      <c r="I5055" s="8">
        <v>0</v>
      </c>
    </row>
    <row r="5056" spans="1:9">
      <c r="A5056" s="8">
        <v>355110015</v>
      </c>
      <c r="B5056" s="8" t="s">
        <v>3321</v>
      </c>
      <c r="C5056" s="8" t="s">
        <v>4676</v>
      </c>
      <c r="D5056" s="8">
        <v>9019800</v>
      </c>
      <c r="E5056" s="8">
        <v>355110015</v>
      </c>
      <c r="F5056" s="8">
        <v>0</v>
      </c>
      <c r="G5056" s="8">
        <v>7.0000000000000007E-2</v>
      </c>
      <c r="H5056" s="8">
        <v>0.22081000000000001</v>
      </c>
      <c r="I5056" s="8">
        <v>0</v>
      </c>
    </row>
    <row r="5057" spans="1:9">
      <c r="A5057" s="8">
        <v>355110014</v>
      </c>
      <c r="B5057" s="8" t="s">
        <v>3320</v>
      </c>
      <c r="C5057" s="8" t="s">
        <v>4676</v>
      </c>
      <c r="D5057" s="8">
        <v>2211244</v>
      </c>
      <c r="E5057" s="8">
        <v>355110014</v>
      </c>
      <c r="F5057" s="8">
        <v>0</v>
      </c>
      <c r="G5057" s="8">
        <v>7.0000000000000007E-2</v>
      </c>
      <c r="H5057" s="8">
        <v>0.22713</v>
      </c>
      <c r="I5057" s="8">
        <v>0</v>
      </c>
    </row>
    <row r="5058" spans="1:9">
      <c r="A5058" s="8">
        <v>113238</v>
      </c>
      <c r="B5058" s="8" t="s">
        <v>2309</v>
      </c>
      <c r="C5058" s="8" t="s">
        <v>4676</v>
      </c>
      <c r="D5058" s="8">
        <v>0</v>
      </c>
      <c r="E5058" s="8">
        <v>113238</v>
      </c>
      <c r="F5058" s="8">
        <v>0</v>
      </c>
      <c r="G5058" s="8">
        <v>0.03</v>
      </c>
      <c r="H5058" s="8">
        <v>2.53E-2</v>
      </c>
      <c r="I5058" s="8" t="s">
        <v>4735</v>
      </c>
    </row>
    <row r="5059" spans="1:9">
      <c r="A5059" s="8">
        <v>132110591</v>
      </c>
      <c r="B5059" s="8" t="s">
        <v>2974</v>
      </c>
      <c r="C5059" s="8" t="s">
        <v>4676</v>
      </c>
      <c r="D5059" s="8">
        <v>0</v>
      </c>
      <c r="E5059" s="8">
        <v>132110591</v>
      </c>
      <c r="F5059" s="8">
        <v>0</v>
      </c>
      <c r="G5059" s="8">
        <v>0.13</v>
      </c>
      <c r="H5059" s="8">
        <v>5.0000000000000001E-3</v>
      </c>
      <c r="I5059" s="8">
        <v>0</v>
      </c>
    </row>
    <row r="5060" spans="1:9">
      <c r="A5060" s="8">
        <v>355110013</v>
      </c>
      <c r="B5060" s="8" t="s">
        <v>3319</v>
      </c>
      <c r="C5060" s="8" t="s">
        <v>4676</v>
      </c>
      <c r="D5060" s="8">
        <v>2211097</v>
      </c>
      <c r="E5060" s="8">
        <v>355110013</v>
      </c>
      <c r="F5060" s="8">
        <v>0</v>
      </c>
      <c r="G5060" s="8">
        <v>0.08</v>
      </c>
      <c r="H5060" s="8">
        <v>0.11029000000000001</v>
      </c>
      <c r="I5060" s="8">
        <v>0</v>
      </c>
    </row>
    <row r="5061" spans="1:9">
      <c r="A5061" s="8">
        <v>113237</v>
      </c>
      <c r="B5061" s="8" t="s">
        <v>2308</v>
      </c>
      <c r="C5061" s="8" t="s">
        <v>4676</v>
      </c>
      <c r="D5061" s="8">
        <v>0</v>
      </c>
      <c r="E5061" s="8">
        <v>113237</v>
      </c>
      <c r="F5061" s="8">
        <v>0</v>
      </c>
      <c r="G5061" s="8">
        <v>0.47</v>
      </c>
      <c r="H5061" s="8">
        <v>0.25680000000000003</v>
      </c>
      <c r="I5061" s="8" t="s">
        <v>4735</v>
      </c>
    </row>
    <row r="5062" spans="1:9">
      <c r="A5062" s="8" t="s">
        <v>13532</v>
      </c>
      <c r="B5062" s="8" t="s">
        <v>13533</v>
      </c>
      <c r="C5062" s="8" t="s">
        <v>4676</v>
      </c>
      <c r="D5062" s="8">
        <v>0</v>
      </c>
      <c r="E5062" s="8" t="s">
        <v>13532</v>
      </c>
      <c r="F5062" s="8">
        <v>0</v>
      </c>
      <c r="G5062" s="8">
        <v>0.17</v>
      </c>
      <c r="H5062" s="8">
        <v>5.0000000000000001E-3</v>
      </c>
      <c r="I5062" s="8">
        <v>0</v>
      </c>
    </row>
    <row r="5063" spans="1:9">
      <c r="A5063" s="8">
        <v>113394</v>
      </c>
      <c r="B5063" s="8" t="s">
        <v>2319</v>
      </c>
      <c r="C5063" s="8" t="s">
        <v>4676</v>
      </c>
      <c r="D5063" s="8">
        <v>0</v>
      </c>
      <c r="E5063" s="8">
        <v>113394</v>
      </c>
      <c r="F5063" s="8">
        <v>0</v>
      </c>
      <c r="G5063" s="8">
        <v>0.03</v>
      </c>
      <c r="H5063" s="8">
        <v>3.9E-2</v>
      </c>
      <c r="I5063" s="8" t="s">
        <v>5038</v>
      </c>
    </row>
    <row r="5064" spans="1:9" ht="28.5">
      <c r="A5064" s="8">
        <v>113393</v>
      </c>
      <c r="B5064" s="35" t="s">
        <v>2318</v>
      </c>
      <c r="C5064" s="8" t="s">
        <v>4676</v>
      </c>
      <c r="D5064" s="8">
        <v>0</v>
      </c>
      <c r="E5064" s="8">
        <v>113393</v>
      </c>
      <c r="F5064" s="8">
        <v>0</v>
      </c>
      <c r="G5064" s="8">
        <v>0.03</v>
      </c>
      <c r="H5064" s="8">
        <v>3.9E-2</v>
      </c>
      <c r="I5064" s="8" t="s">
        <v>5038</v>
      </c>
    </row>
    <row r="5065" spans="1:9">
      <c r="A5065" s="8">
        <v>11015</v>
      </c>
      <c r="B5065" s="8" t="s">
        <v>4730</v>
      </c>
      <c r="C5065" s="8" t="s">
        <v>4676</v>
      </c>
      <c r="D5065" s="8">
        <v>0</v>
      </c>
      <c r="E5065" s="8">
        <v>11015</v>
      </c>
      <c r="F5065" s="8">
        <v>0</v>
      </c>
      <c r="G5065" s="8">
        <v>0.67</v>
      </c>
      <c r="H5065" s="8">
        <v>1.5238</v>
      </c>
      <c r="I5065" s="8" t="s">
        <v>4727</v>
      </c>
    </row>
    <row r="5066" spans="1:9">
      <c r="A5066" s="8">
        <v>132010086</v>
      </c>
      <c r="B5066" s="8" t="s">
        <v>5841</v>
      </c>
      <c r="C5066" s="8" t="s">
        <v>4676</v>
      </c>
      <c r="D5066" s="8">
        <v>5090475002</v>
      </c>
      <c r="E5066" s="8">
        <v>132010086</v>
      </c>
      <c r="F5066" s="8">
        <v>0</v>
      </c>
      <c r="G5066" s="8">
        <v>2.35</v>
      </c>
      <c r="H5066" s="8">
        <v>8.7047999999999988</v>
      </c>
      <c r="I5066" s="8" t="s">
        <v>4732</v>
      </c>
    </row>
    <row r="5067" spans="1:9">
      <c r="A5067" s="8">
        <v>132010085</v>
      </c>
      <c r="B5067" s="8" t="s">
        <v>5840</v>
      </c>
      <c r="C5067" s="8" t="s">
        <v>4676</v>
      </c>
      <c r="D5067" s="8">
        <v>5090474958</v>
      </c>
      <c r="E5067" s="8">
        <v>132010085</v>
      </c>
      <c r="F5067" s="8">
        <v>0</v>
      </c>
      <c r="G5067" s="8">
        <v>1.86</v>
      </c>
      <c r="H5067" s="8">
        <v>8.639899999999999</v>
      </c>
      <c r="I5067" s="8" t="s">
        <v>4732</v>
      </c>
    </row>
    <row r="5068" spans="1:9">
      <c r="A5068" s="8" t="s">
        <v>1317</v>
      </c>
      <c r="B5068" s="8" t="s">
        <v>1318</v>
      </c>
      <c r="C5068" s="8" t="s">
        <v>6076</v>
      </c>
      <c r="D5068" s="8">
        <v>0</v>
      </c>
      <c r="E5068" s="8" t="s">
        <v>1317</v>
      </c>
      <c r="F5068" s="8">
        <v>0</v>
      </c>
      <c r="G5068" s="8">
        <v>0</v>
      </c>
      <c r="H5068" s="8">
        <v>0.22</v>
      </c>
      <c r="I5068" s="8">
        <v>0</v>
      </c>
    </row>
    <row r="5069" spans="1:9">
      <c r="A5069" s="8">
        <v>132010084</v>
      </c>
      <c r="B5069" s="8" t="s">
        <v>5839</v>
      </c>
      <c r="C5069" s="8" t="s">
        <v>4676</v>
      </c>
      <c r="D5069" s="8">
        <v>5090472008</v>
      </c>
      <c r="E5069" s="8">
        <v>132010084</v>
      </c>
      <c r="F5069" s="8">
        <v>0</v>
      </c>
      <c r="G5069" s="8">
        <v>2.2599999999999998</v>
      </c>
      <c r="H5069" s="8">
        <v>8.2507000000000001</v>
      </c>
      <c r="I5069" s="8" t="s">
        <v>4732</v>
      </c>
    </row>
    <row r="5070" spans="1:9">
      <c r="A5070" s="8" t="s">
        <v>13486</v>
      </c>
      <c r="B5070" s="8" t="s">
        <v>13487</v>
      </c>
      <c r="C5070" s="8" t="s">
        <v>4676</v>
      </c>
      <c r="D5070" s="8">
        <v>0</v>
      </c>
      <c r="E5070" s="8" t="s">
        <v>13486</v>
      </c>
      <c r="F5070" s="8">
        <v>0</v>
      </c>
      <c r="G5070" s="8">
        <v>0.24</v>
      </c>
      <c r="H5070" s="8">
        <v>5.0000000000000001E-3</v>
      </c>
      <c r="I5070" s="8">
        <v>0</v>
      </c>
    </row>
    <row r="5071" spans="1:9">
      <c r="A5071" s="8" t="s">
        <v>13484</v>
      </c>
      <c r="B5071" s="8" t="s">
        <v>13485</v>
      </c>
      <c r="C5071" s="8" t="s">
        <v>4676</v>
      </c>
      <c r="D5071" s="8">
        <v>0</v>
      </c>
      <c r="E5071" s="8" t="s">
        <v>13484</v>
      </c>
      <c r="F5071" s="8">
        <v>0</v>
      </c>
      <c r="G5071" s="8">
        <v>0.32</v>
      </c>
      <c r="H5071" s="8">
        <v>5.0000000000000001E-3</v>
      </c>
      <c r="I5071" s="8">
        <v>0</v>
      </c>
    </row>
    <row r="5072" spans="1:9">
      <c r="A5072" s="8" t="s">
        <v>13480</v>
      </c>
      <c r="B5072" s="35" t="s">
        <v>13481</v>
      </c>
      <c r="C5072" s="8" t="s">
        <v>4676</v>
      </c>
      <c r="D5072" s="8">
        <v>0</v>
      </c>
      <c r="E5072" s="8" t="s">
        <v>13480</v>
      </c>
      <c r="F5072" s="8">
        <v>0</v>
      </c>
      <c r="G5072" s="8">
        <v>7.0000000000000007E-2</v>
      </c>
      <c r="H5072" s="8">
        <v>5.0000000000000001E-3</v>
      </c>
      <c r="I5072" s="8">
        <v>0</v>
      </c>
    </row>
    <row r="5073" spans="1:9">
      <c r="A5073" s="8" t="s">
        <v>13478</v>
      </c>
      <c r="B5073" s="35" t="s">
        <v>13479</v>
      </c>
      <c r="C5073" s="8" t="s">
        <v>4676</v>
      </c>
      <c r="D5073" s="8">
        <v>0</v>
      </c>
      <c r="E5073" s="8" t="s">
        <v>13478</v>
      </c>
      <c r="F5073" s="8">
        <v>0</v>
      </c>
      <c r="G5073" s="8">
        <v>0.04</v>
      </c>
      <c r="H5073" s="8">
        <v>5.0000000000000001E-3</v>
      </c>
      <c r="I5073" s="8">
        <v>0</v>
      </c>
    </row>
    <row r="5074" spans="1:9">
      <c r="A5074" s="8" t="s">
        <v>13476</v>
      </c>
      <c r="B5074" s="8" t="s">
        <v>13477</v>
      </c>
      <c r="C5074" s="8" t="s">
        <v>4676</v>
      </c>
      <c r="D5074" s="8">
        <v>0</v>
      </c>
      <c r="E5074" s="8" t="s">
        <v>13476</v>
      </c>
      <c r="F5074" s="8">
        <v>0</v>
      </c>
      <c r="G5074" s="8">
        <v>0.09</v>
      </c>
      <c r="H5074" s="8">
        <v>5.0000000000000001E-3</v>
      </c>
      <c r="I5074" s="8">
        <v>0</v>
      </c>
    </row>
    <row r="5075" spans="1:9">
      <c r="A5075" s="8" t="s">
        <v>13463</v>
      </c>
      <c r="B5075" s="8" t="s">
        <v>13464</v>
      </c>
      <c r="C5075" s="8" t="s">
        <v>4676</v>
      </c>
      <c r="D5075" s="8">
        <v>0</v>
      </c>
      <c r="E5075" s="8" t="s">
        <v>13463</v>
      </c>
      <c r="F5075" s="8">
        <v>0</v>
      </c>
      <c r="G5075" s="8">
        <v>0.18</v>
      </c>
      <c r="H5075" s="8">
        <v>5.0000000000000001E-3</v>
      </c>
      <c r="I5075" s="8">
        <v>0</v>
      </c>
    </row>
    <row r="5076" spans="1:9">
      <c r="A5076" s="8" t="s">
        <v>13461</v>
      </c>
      <c r="B5076" s="8" t="s">
        <v>13462</v>
      </c>
      <c r="C5076" s="8" t="s">
        <v>4676</v>
      </c>
      <c r="D5076" s="8">
        <v>0</v>
      </c>
      <c r="E5076" s="8" t="s">
        <v>13461</v>
      </c>
      <c r="F5076" s="8">
        <v>0</v>
      </c>
      <c r="G5076" s="8">
        <v>86.53</v>
      </c>
      <c r="H5076" s="8">
        <v>5.0000000000000001E-3</v>
      </c>
      <c r="I5076" s="8">
        <v>0</v>
      </c>
    </row>
    <row r="5077" spans="1:9">
      <c r="A5077" s="8" t="s">
        <v>13459</v>
      </c>
      <c r="B5077" s="8" t="s">
        <v>13460</v>
      </c>
      <c r="C5077" s="8" t="s">
        <v>4676</v>
      </c>
      <c r="D5077" s="8">
        <v>0</v>
      </c>
      <c r="E5077" s="8" t="s">
        <v>13459</v>
      </c>
      <c r="F5077" s="8">
        <v>0</v>
      </c>
      <c r="G5077" s="8">
        <v>86.53</v>
      </c>
      <c r="H5077" s="8">
        <v>0</v>
      </c>
      <c r="I5077" s="8">
        <v>0</v>
      </c>
    </row>
    <row r="5078" spans="1:9">
      <c r="A5078" s="8" t="s">
        <v>13457</v>
      </c>
      <c r="B5078" s="8" t="s">
        <v>13458</v>
      </c>
      <c r="C5078" s="8" t="s">
        <v>4676</v>
      </c>
      <c r="D5078" s="8">
        <v>0</v>
      </c>
      <c r="E5078" s="8" t="s">
        <v>13457</v>
      </c>
      <c r="F5078" s="8">
        <v>0</v>
      </c>
      <c r="G5078" s="8">
        <v>86.53</v>
      </c>
      <c r="H5078" s="8">
        <v>5.0000000000000001E-3</v>
      </c>
      <c r="I5078" s="8">
        <v>0</v>
      </c>
    </row>
    <row r="5079" spans="1:9">
      <c r="A5079" s="8" t="s">
        <v>13455</v>
      </c>
      <c r="B5079" s="8" t="s">
        <v>13456</v>
      </c>
      <c r="C5079" s="8" t="s">
        <v>4676</v>
      </c>
      <c r="D5079" s="8">
        <v>0</v>
      </c>
      <c r="E5079" s="8" t="s">
        <v>13455</v>
      </c>
      <c r="F5079" s="8">
        <v>0</v>
      </c>
      <c r="G5079" s="8">
        <v>86.53</v>
      </c>
      <c r="H5079" s="8">
        <v>5.0000000000000001E-3</v>
      </c>
      <c r="I5079" s="8">
        <v>0</v>
      </c>
    </row>
    <row r="5080" spans="1:9">
      <c r="A5080" s="8" t="s">
        <v>13450</v>
      </c>
      <c r="B5080" s="8" t="s">
        <v>13451</v>
      </c>
      <c r="C5080" s="8" t="s">
        <v>4676</v>
      </c>
      <c r="D5080" s="8">
        <v>0</v>
      </c>
      <c r="E5080" s="8" t="s">
        <v>13450</v>
      </c>
      <c r="F5080" s="8">
        <v>0</v>
      </c>
      <c r="G5080" s="8">
        <v>86.53</v>
      </c>
      <c r="H5080" s="8">
        <v>5.0000000000000001E-3</v>
      </c>
      <c r="I5080" s="8">
        <v>0</v>
      </c>
    </row>
    <row r="5081" spans="1:9">
      <c r="A5081" s="8" t="s">
        <v>13429</v>
      </c>
      <c r="B5081" s="8" t="s">
        <v>13430</v>
      </c>
      <c r="C5081" s="8" t="s">
        <v>4676</v>
      </c>
      <c r="D5081" s="8">
        <v>0</v>
      </c>
      <c r="E5081" s="8" t="s">
        <v>13429</v>
      </c>
      <c r="F5081" s="8">
        <v>0</v>
      </c>
      <c r="G5081" s="8">
        <v>0.18</v>
      </c>
      <c r="H5081" s="8">
        <v>5.0000000000000001E-3</v>
      </c>
      <c r="I5081" s="8">
        <v>0</v>
      </c>
    </row>
    <row r="5082" spans="1:9">
      <c r="A5082" s="8" t="s">
        <v>13427</v>
      </c>
      <c r="B5082" s="8" t="s">
        <v>13428</v>
      </c>
      <c r="C5082" s="8" t="s">
        <v>4676</v>
      </c>
      <c r="D5082" s="8">
        <v>0</v>
      </c>
      <c r="E5082" s="8" t="s">
        <v>13427</v>
      </c>
      <c r="F5082" s="8">
        <v>0</v>
      </c>
      <c r="G5082" s="8">
        <v>0.17</v>
      </c>
      <c r="H5082" s="8">
        <v>5.0000000000000001E-3</v>
      </c>
      <c r="I5082" s="8">
        <v>0</v>
      </c>
    </row>
    <row r="5083" spans="1:9">
      <c r="A5083" s="8">
        <v>132010080</v>
      </c>
      <c r="B5083" s="8" t="s">
        <v>5835</v>
      </c>
      <c r="C5083" s="8" t="s">
        <v>4676</v>
      </c>
      <c r="D5083" s="8">
        <v>5090475013</v>
      </c>
      <c r="E5083" s="8">
        <v>132010080</v>
      </c>
      <c r="F5083" s="8">
        <v>0</v>
      </c>
      <c r="G5083" s="8">
        <v>2.5</v>
      </c>
      <c r="H5083" s="8">
        <v>3.2053000000000003</v>
      </c>
      <c r="I5083" s="8" t="s">
        <v>4732</v>
      </c>
    </row>
    <row r="5084" spans="1:9">
      <c r="A5084" s="8">
        <v>132110588</v>
      </c>
      <c r="B5084" s="8" t="s">
        <v>2959</v>
      </c>
      <c r="C5084" s="8" t="s">
        <v>4676</v>
      </c>
      <c r="D5084" s="8">
        <v>0</v>
      </c>
      <c r="E5084" s="8">
        <v>132110588</v>
      </c>
      <c r="F5084" s="8">
        <v>0</v>
      </c>
      <c r="G5084" s="8">
        <v>0.12</v>
      </c>
      <c r="H5084" s="8">
        <v>5.0000000000000001E-3</v>
      </c>
      <c r="I5084" s="8">
        <v>0</v>
      </c>
    </row>
    <row r="5085" spans="1:9">
      <c r="A5085" s="8">
        <v>132010079</v>
      </c>
      <c r="B5085" s="8" t="s">
        <v>5834</v>
      </c>
      <c r="C5085" s="8" t="s">
        <v>4676</v>
      </c>
      <c r="D5085" s="8">
        <v>5090471998</v>
      </c>
      <c r="E5085" s="8">
        <v>132010079</v>
      </c>
      <c r="F5085" s="8">
        <v>0</v>
      </c>
      <c r="G5085" s="8">
        <v>1.56</v>
      </c>
      <c r="H5085" s="8">
        <v>3.0933999999999999</v>
      </c>
      <c r="I5085" s="8" t="s">
        <v>4732</v>
      </c>
    </row>
    <row r="5086" spans="1:9">
      <c r="A5086" s="8">
        <v>132110611</v>
      </c>
      <c r="B5086" s="35" t="s">
        <v>6088</v>
      </c>
      <c r="C5086" s="8" t="s">
        <v>4676</v>
      </c>
      <c r="D5086" s="8">
        <v>0</v>
      </c>
      <c r="E5086" s="8">
        <v>132110611</v>
      </c>
      <c r="F5086" s="8">
        <v>0</v>
      </c>
      <c r="G5086" s="8">
        <v>1.1100000000000001</v>
      </c>
      <c r="H5086" s="8">
        <v>5.0000000000000001E-3</v>
      </c>
      <c r="I5086" s="8" t="s">
        <v>2050</v>
      </c>
    </row>
    <row r="5087" spans="1:9">
      <c r="A5087" s="8">
        <v>111023</v>
      </c>
      <c r="B5087" s="8" t="s">
        <v>4739</v>
      </c>
      <c r="C5087" s="8" t="s">
        <v>4676</v>
      </c>
      <c r="D5087" s="8">
        <v>5090478376</v>
      </c>
      <c r="E5087" s="8">
        <v>111023</v>
      </c>
      <c r="F5087" s="8">
        <v>0</v>
      </c>
      <c r="G5087" s="8">
        <v>0</v>
      </c>
      <c r="H5087" s="8">
        <v>0.62460000000000004</v>
      </c>
      <c r="I5087" s="8" t="s">
        <v>4727</v>
      </c>
    </row>
    <row r="5088" spans="1:9">
      <c r="A5088" s="8">
        <v>113285</v>
      </c>
      <c r="B5088" s="8" t="s">
        <v>2313</v>
      </c>
      <c r="C5088" s="8" t="s">
        <v>4676</v>
      </c>
      <c r="D5088" s="8">
        <v>5090474165</v>
      </c>
      <c r="E5088" s="8">
        <v>113285</v>
      </c>
      <c r="F5088" s="8">
        <v>0</v>
      </c>
      <c r="G5088" s="8">
        <v>0.77</v>
      </c>
      <c r="H5088" s="8">
        <v>0.40837000000000001</v>
      </c>
      <c r="I5088" s="8" t="s">
        <v>4735</v>
      </c>
    </row>
    <row r="5089" spans="1:9">
      <c r="A5089" s="8">
        <v>113233</v>
      </c>
      <c r="B5089" s="8" t="s">
        <v>5010</v>
      </c>
      <c r="C5089" s="8" t="s">
        <v>4676</v>
      </c>
      <c r="D5089" s="8">
        <v>0</v>
      </c>
      <c r="E5089" s="8">
        <v>113233</v>
      </c>
      <c r="F5089" s="8">
        <v>0</v>
      </c>
      <c r="G5089" s="8">
        <v>0</v>
      </c>
      <c r="H5089" s="8">
        <v>0.24440000000000001</v>
      </c>
      <c r="I5089" s="8" t="s">
        <v>4735</v>
      </c>
    </row>
    <row r="5090" spans="1:9">
      <c r="A5090" s="8">
        <v>132210570</v>
      </c>
      <c r="B5090" s="8" t="s">
        <v>4446</v>
      </c>
      <c r="C5090" s="8" t="s">
        <v>4676</v>
      </c>
      <c r="D5090" s="8">
        <v>0</v>
      </c>
      <c r="E5090" s="8">
        <v>132210570</v>
      </c>
      <c r="F5090" s="8">
        <v>0</v>
      </c>
      <c r="G5090" s="8">
        <v>1.98</v>
      </c>
      <c r="H5090" s="8">
        <v>2.3814000000000002</v>
      </c>
      <c r="I5090" s="8" t="s">
        <v>6062</v>
      </c>
    </row>
    <row r="5091" spans="1:9">
      <c r="A5091" s="8">
        <v>132010077</v>
      </c>
      <c r="B5091" s="8" t="s">
        <v>5832</v>
      </c>
      <c r="C5091" s="8" t="s">
        <v>4676</v>
      </c>
      <c r="D5091" s="8">
        <v>5090471161</v>
      </c>
      <c r="E5091" s="8">
        <v>132010077</v>
      </c>
      <c r="F5091" s="8">
        <v>0</v>
      </c>
      <c r="G5091" s="8">
        <v>0</v>
      </c>
      <c r="H5091" s="8">
        <v>0</v>
      </c>
      <c r="I5091" s="8" t="s">
        <v>4732</v>
      </c>
    </row>
    <row r="5092" spans="1:9">
      <c r="A5092" s="8">
        <v>132210573</v>
      </c>
      <c r="B5092" s="8" t="s">
        <v>4448</v>
      </c>
      <c r="C5092" s="8" t="s">
        <v>4676</v>
      </c>
      <c r="D5092" s="8">
        <v>0</v>
      </c>
      <c r="E5092" s="8">
        <v>132210573</v>
      </c>
      <c r="F5092" s="8">
        <v>0</v>
      </c>
      <c r="G5092" s="8">
        <v>1.93</v>
      </c>
      <c r="H5092" s="8">
        <v>1.9702899999999999</v>
      </c>
      <c r="I5092" s="8" t="s">
        <v>6062</v>
      </c>
    </row>
    <row r="5093" spans="1:9">
      <c r="A5093" s="8">
        <v>132200562</v>
      </c>
      <c r="B5093" s="8" t="s">
        <v>4422</v>
      </c>
      <c r="C5093" s="8" t="s">
        <v>4676</v>
      </c>
      <c r="D5093" s="8">
        <v>8001248422</v>
      </c>
      <c r="E5093" s="8">
        <v>132200562</v>
      </c>
      <c r="F5093" s="8">
        <v>0</v>
      </c>
      <c r="G5093" s="8">
        <v>2.0699999999999998</v>
      </c>
      <c r="H5093" s="8">
        <v>3.2266500000000002</v>
      </c>
      <c r="I5093" s="8" t="s">
        <v>6062</v>
      </c>
    </row>
    <row r="5094" spans="1:9">
      <c r="A5094" s="8">
        <v>132200560</v>
      </c>
      <c r="B5094" s="8" t="s">
        <v>4421</v>
      </c>
      <c r="C5094" s="8" t="s">
        <v>4676</v>
      </c>
      <c r="D5094" s="8">
        <v>8001248421</v>
      </c>
      <c r="E5094" s="8">
        <v>132200560</v>
      </c>
      <c r="F5094" s="8">
        <v>0</v>
      </c>
      <c r="G5094" s="8">
        <v>1.6</v>
      </c>
      <c r="H5094" s="8">
        <v>2.8940399999999999</v>
      </c>
      <c r="I5094" s="8" t="s">
        <v>6062</v>
      </c>
    </row>
    <row r="5095" spans="1:9">
      <c r="A5095" s="8">
        <v>132200559</v>
      </c>
      <c r="B5095" s="8" t="s">
        <v>4420</v>
      </c>
      <c r="C5095" s="8" t="s">
        <v>4676</v>
      </c>
      <c r="D5095" s="8">
        <v>8001248418</v>
      </c>
      <c r="E5095" s="8">
        <v>132200559</v>
      </c>
      <c r="F5095" s="8">
        <v>0</v>
      </c>
      <c r="G5095" s="8">
        <v>1.63</v>
      </c>
      <c r="H5095" s="8">
        <v>2.6202299999999998</v>
      </c>
      <c r="I5095" s="8" t="s">
        <v>6062</v>
      </c>
    </row>
    <row r="5096" spans="1:9">
      <c r="A5096" s="8">
        <v>132100558</v>
      </c>
      <c r="B5096" s="8" t="s">
        <v>2900</v>
      </c>
      <c r="C5096" s="8" t="s">
        <v>4676</v>
      </c>
      <c r="D5096" s="8">
        <v>8001225227</v>
      </c>
      <c r="E5096" s="8">
        <v>132100558</v>
      </c>
      <c r="F5096" s="8">
        <v>0</v>
      </c>
      <c r="G5096" s="8">
        <v>0.28000000000000003</v>
      </c>
      <c r="H5096" s="8">
        <v>1.2635099999999999</v>
      </c>
      <c r="I5096" s="8" t="s">
        <v>6062</v>
      </c>
    </row>
    <row r="5097" spans="1:9">
      <c r="A5097" s="8">
        <v>132010076</v>
      </c>
      <c r="B5097" s="8" t="s">
        <v>5831</v>
      </c>
      <c r="C5097" s="8" t="s">
        <v>4676</v>
      </c>
      <c r="D5097" s="8">
        <v>0</v>
      </c>
      <c r="E5097" s="8">
        <v>132010076</v>
      </c>
      <c r="F5097" s="8">
        <v>0</v>
      </c>
      <c r="G5097" s="8">
        <v>0</v>
      </c>
      <c r="H5097" s="8">
        <v>0</v>
      </c>
      <c r="I5097" s="8" t="s">
        <v>4732</v>
      </c>
    </row>
    <row r="5098" spans="1:9">
      <c r="A5098" s="8">
        <v>132110577</v>
      </c>
      <c r="B5098" s="8" t="s">
        <v>2971</v>
      </c>
      <c r="C5098" s="8" t="s">
        <v>4676</v>
      </c>
      <c r="D5098" s="8">
        <v>0</v>
      </c>
      <c r="E5098" s="8">
        <v>132110577</v>
      </c>
      <c r="F5098" s="8">
        <v>0</v>
      </c>
      <c r="G5098" s="8">
        <v>0.18</v>
      </c>
      <c r="H5098" s="8">
        <v>5.0000000000000001E-3</v>
      </c>
      <c r="I5098" s="8" t="s">
        <v>6062</v>
      </c>
    </row>
    <row r="5099" spans="1:9">
      <c r="A5099" s="8">
        <v>132110568</v>
      </c>
      <c r="B5099" s="8" t="s">
        <v>2970</v>
      </c>
      <c r="C5099" s="8" t="s">
        <v>4676</v>
      </c>
      <c r="D5099" s="8">
        <v>0</v>
      </c>
      <c r="E5099" s="8">
        <v>132110568</v>
      </c>
      <c r="F5099" s="8">
        <v>0</v>
      </c>
      <c r="G5099" s="8">
        <v>0.97</v>
      </c>
      <c r="H5099" s="8">
        <v>0.95877999999999997</v>
      </c>
      <c r="I5099" s="8" t="s">
        <v>6062</v>
      </c>
    </row>
    <row r="5100" spans="1:9">
      <c r="A5100" s="8">
        <v>489000016</v>
      </c>
      <c r="B5100" s="8" t="s">
        <v>3346</v>
      </c>
      <c r="C5100" s="8" t="s">
        <v>4676</v>
      </c>
      <c r="D5100" s="8">
        <v>196498</v>
      </c>
      <c r="E5100" s="8">
        <v>489000016</v>
      </c>
      <c r="F5100" s="8">
        <v>0</v>
      </c>
      <c r="G5100" s="8">
        <v>0.08</v>
      </c>
      <c r="H5100" s="8">
        <v>1.8170000000000002E-2</v>
      </c>
      <c r="I5100" s="8" t="s">
        <v>6980</v>
      </c>
    </row>
    <row r="5101" spans="1:9">
      <c r="A5101" s="8">
        <v>132110557</v>
      </c>
      <c r="B5101" s="8" t="s">
        <v>2958</v>
      </c>
      <c r="C5101" s="8" t="s">
        <v>4676</v>
      </c>
      <c r="D5101" s="8">
        <v>0</v>
      </c>
      <c r="E5101" s="8">
        <v>132110557</v>
      </c>
      <c r="F5101" s="8">
        <v>0</v>
      </c>
      <c r="G5101" s="8">
        <v>0.86</v>
      </c>
      <c r="H5101" s="8">
        <v>0.72415999999999991</v>
      </c>
      <c r="I5101" s="8" t="s">
        <v>6062</v>
      </c>
    </row>
    <row r="5102" spans="1:9">
      <c r="A5102" s="8" t="s">
        <v>13426</v>
      </c>
      <c r="B5102" s="8" t="s">
        <v>2970</v>
      </c>
      <c r="C5102" s="8" t="s">
        <v>4676</v>
      </c>
      <c r="D5102" s="8">
        <v>0</v>
      </c>
      <c r="E5102" s="8" t="s">
        <v>13426</v>
      </c>
      <c r="F5102" s="8">
        <v>0</v>
      </c>
      <c r="G5102" s="8">
        <v>0</v>
      </c>
      <c r="H5102" s="8">
        <v>0</v>
      </c>
      <c r="I5102" s="8">
        <v>0</v>
      </c>
    </row>
    <row r="5103" spans="1:9">
      <c r="A5103" s="8">
        <v>132110567</v>
      </c>
      <c r="B5103" s="8" t="s">
        <v>2969</v>
      </c>
      <c r="C5103" s="8" t="s">
        <v>4676</v>
      </c>
      <c r="D5103" s="8">
        <v>0</v>
      </c>
      <c r="E5103" s="8">
        <v>132110567</v>
      </c>
      <c r="F5103" s="8">
        <v>0</v>
      </c>
      <c r="G5103" s="8">
        <v>0.91</v>
      </c>
      <c r="H5103" s="8">
        <v>0.81089999999999995</v>
      </c>
      <c r="I5103" s="8" t="s">
        <v>6062</v>
      </c>
    </row>
    <row r="5104" spans="1:9">
      <c r="A5104" s="8">
        <v>132010075</v>
      </c>
      <c r="B5104" s="35" t="s">
        <v>2749</v>
      </c>
      <c r="C5104" s="8" t="s">
        <v>4676</v>
      </c>
      <c r="D5104" s="8">
        <v>5090469282</v>
      </c>
      <c r="E5104" s="8">
        <v>132010075</v>
      </c>
      <c r="F5104" s="8">
        <v>0</v>
      </c>
      <c r="G5104" s="8">
        <v>0.06</v>
      </c>
      <c r="H5104" s="8">
        <v>5.7820000000000003E-2</v>
      </c>
      <c r="I5104" s="8" t="s">
        <v>4732</v>
      </c>
    </row>
    <row r="5105" spans="1:9">
      <c r="A5105" s="8">
        <v>132010311</v>
      </c>
      <c r="B5105" s="8" t="s">
        <v>3894</v>
      </c>
      <c r="C5105" s="8" t="s">
        <v>4676</v>
      </c>
      <c r="D5105" s="8">
        <v>0</v>
      </c>
      <c r="E5105" s="8">
        <v>132010311</v>
      </c>
      <c r="F5105" s="8">
        <v>0</v>
      </c>
      <c r="G5105" s="8">
        <v>1.0900000000000001</v>
      </c>
      <c r="H5105" s="8">
        <v>0.48399999999999999</v>
      </c>
      <c r="I5105" s="8" t="s">
        <v>4727</v>
      </c>
    </row>
    <row r="5106" spans="1:9">
      <c r="A5106" s="8">
        <v>119108</v>
      </c>
      <c r="B5106" s="8" t="s">
        <v>2332</v>
      </c>
      <c r="C5106" s="8" t="s">
        <v>4676</v>
      </c>
      <c r="D5106" s="8">
        <v>0</v>
      </c>
      <c r="E5106" s="8">
        <v>119108</v>
      </c>
      <c r="F5106" s="8">
        <v>0</v>
      </c>
      <c r="G5106" s="8">
        <v>0.34</v>
      </c>
      <c r="H5106" s="8">
        <v>0.4839</v>
      </c>
      <c r="I5106" s="8" t="s">
        <v>2197</v>
      </c>
    </row>
    <row r="5107" spans="1:9">
      <c r="A5107" s="8">
        <v>132010103</v>
      </c>
      <c r="B5107" s="8" t="s">
        <v>5858</v>
      </c>
      <c r="C5107" s="8" t="s">
        <v>4676</v>
      </c>
      <c r="D5107" s="8">
        <v>5090475004</v>
      </c>
      <c r="E5107" s="8">
        <v>132010103</v>
      </c>
      <c r="F5107" s="8">
        <v>0</v>
      </c>
      <c r="G5107" s="8">
        <v>0</v>
      </c>
      <c r="H5107" s="8">
        <v>0</v>
      </c>
      <c r="I5107" s="8" t="s">
        <v>4732</v>
      </c>
    </row>
    <row r="5108" spans="1:9">
      <c r="A5108" s="8">
        <v>214310006</v>
      </c>
      <c r="B5108" s="8" t="s">
        <v>4098</v>
      </c>
      <c r="C5108" s="8" t="s">
        <v>4676</v>
      </c>
      <c r="D5108" s="8">
        <v>0</v>
      </c>
      <c r="E5108" s="8">
        <v>214310006</v>
      </c>
      <c r="F5108" s="8">
        <v>0</v>
      </c>
      <c r="G5108" s="8">
        <v>0.22</v>
      </c>
      <c r="H5108" s="8">
        <v>5.0000000000000001E-3</v>
      </c>
      <c r="I5108" s="8" t="s">
        <v>7402</v>
      </c>
    </row>
    <row r="5109" spans="1:9">
      <c r="A5109" s="8">
        <v>132110556</v>
      </c>
      <c r="B5109" s="8" t="s">
        <v>2957</v>
      </c>
      <c r="C5109" s="8" t="s">
        <v>4676</v>
      </c>
      <c r="D5109" s="8">
        <v>0</v>
      </c>
      <c r="E5109" s="8">
        <v>132110556</v>
      </c>
      <c r="F5109" s="8">
        <v>0</v>
      </c>
      <c r="G5109" s="8">
        <v>0.73</v>
      </c>
      <c r="H5109" s="8">
        <v>5.0000000000000001E-3</v>
      </c>
      <c r="I5109" s="8" t="s">
        <v>6062</v>
      </c>
    </row>
    <row r="5110" spans="1:9">
      <c r="A5110" s="8">
        <v>132100581</v>
      </c>
      <c r="B5110" s="8" t="s">
        <v>2832</v>
      </c>
      <c r="C5110" s="8" t="s">
        <v>4676</v>
      </c>
      <c r="D5110" s="8">
        <v>0</v>
      </c>
      <c r="E5110" s="8">
        <v>132100581</v>
      </c>
      <c r="F5110" s="8">
        <v>0</v>
      </c>
      <c r="G5110" s="8">
        <v>0.37</v>
      </c>
      <c r="H5110" s="8">
        <v>5.0000000000000001E-3</v>
      </c>
      <c r="I5110" s="8">
        <v>0</v>
      </c>
    </row>
    <row r="5111" spans="1:9">
      <c r="A5111" s="8">
        <v>132100580</v>
      </c>
      <c r="B5111" s="8" t="s">
        <v>2831</v>
      </c>
      <c r="C5111" s="8" t="s">
        <v>4676</v>
      </c>
      <c r="D5111" s="8">
        <v>0</v>
      </c>
      <c r="E5111" s="8">
        <v>132100580</v>
      </c>
      <c r="F5111" s="8">
        <v>0</v>
      </c>
      <c r="G5111" s="8">
        <v>0.37</v>
      </c>
      <c r="H5111" s="8">
        <v>5.0000000000000001E-3</v>
      </c>
      <c r="I5111" s="8">
        <v>0</v>
      </c>
    </row>
    <row r="5112" spans="1:9">
      <c r="A5112" s="8">
        <v>132010074</v>
      </c>
      <c r="B5112" s="8" t="s">
        <v>5830</v>
      </c>
      <c r="C5112" s="8" t="s">
        <v>4676</v>
      </c>
      <c r="D5112" s="8">
        <v>0</v>
      </c>
      <c r="E5112" s="8">
        <v>132010074</v>
      </c>
      <c r="F5112" s="8">
        <v>0</v>
      </c>
      <c r="G5112" s="8">
        <v>0</v>
      </c>
      <c r="H5112" s="8">
        <v>3.5200000000000002E-2</v>
      </c>
      <c r="I5112" s="8" t="s">
        <v>4732</v>
      </c>
    </row>
    <row r="5113" spans="1:9">
      <c r="A5113" s="8">
        <v>113230</v>
      </c>
      <c r="B5113" s="35" t="s">
        <v>2306</v>
      </c>
      <c r="C5113" s="8" t="s">
        <v>4676</v>
      </c>
      <c r="D5113" s="8">
        <v>5090467314</v>
      </c>
      <c r="E5113" s="8">
        <v>113230</v>
      </c>
      <c r="F5113" s="8">
        <v>0</v>
      </c>
      <c r="G5113" s="8">
        <v>0.05</v>
      </c>
      <c r="H5113" s="8">
        <v>3.32E-2</v>
      </c>
      <c r="I5113" s="8" t="s">
        <v>4735</v>
      </c>
    </row>
    <row r="5114" spans="1:9">
      <c r="A5114" s="8">
        <v>214310005</v>
      </c>
      <c r="B5114" s="35" t="s">
        <v>4097</v>
      </c>
      <c r="C5114" s="8" t="s">
        <v>4676</v>
      </c>
      <c r="D5114" s="8">
        <v>0</v>
      </c>
      <c r="E5114" s="8">
        <v>214310005</v>
      </c>
      <c r="F5114" s="8">
        <v>0</v>
      </c>
      <c r="G5114" s="8">
        <v>0.25</v>
      </c>
      <c r="H5114" s="8">
        <v>0.01</v>
      </c>
      <c r="I5114" s="8" t="s">
        <v>7402</v>
      </c>
    </row>
    <row r="5115" spans="1:9">
      <c r="A5115" s="8" t="s">
        <v>13416</v>
      </c>
      <c r="B5115" s="8" t="s">
        <v>13417</v>
      </c>
      <c r="C5115" s="8" t="s">
        <v>4676</v>
      </c>
      <c r="D5115" s="8">
        <v>0</v>
      </c>
      <c r="E5115" s="8" t="s">
        <v>13416</v>
      </c>
      <c r="F5115" s="8">
        <v>0</v>
      </c>
      <c r="G5115" s="8">
        <v>0.14000000000000001</v>
      </c>
      <c r="H5115" s="8">
        <v>5.0000000000000001E-3</v>
      </c>
      <c r="I5115" s="8">
        <v>0</v>
      </c>
    </row>
    <row r="5116" spans="1:9">
      <c r="A5116" s="8">
        <v>132010073</v>
      </c>
      <c r="B5116" s="8" t="s">
        <v>2748</v>
      </c>
      <c r="C5116" s="8" t="s">
        <v>4676</v>
      </c>
      <c r="D5116" s="8">
        <v>0</v>
      </c>
      <c r="E5116" s="8">
        <v>132010073</v>
      </c>
      <c r="F5116" s="8">
        <v>0</v>
      </c>
      <c r="G5116" s="8">
        <v>0.1</v>
      </c>
      <c r="H5116" s="8">
        <v>3.1100000000000003E-2</v>
      </c>
      <c r="I5116" s="8" t="s">
        <v>4732</v>
      </c>
    </row>
    <row r="5117" spans="1:9">
      <c r="A5117" s="8">
        <v>132010104</v>
      </c>
      <c r="B5117" s="35" t="s">
        <v>5859</v>
      </c>
      <c r="C5117" s="8" t="s">
        <v>4676</v>
      </c>
      <c r="D5117" s="8">
        <v>5090471686</v>
      </c>
      <c r="E5117" s="8">
        <v>132010104</v>
      </c>
      <c r="F5117" s="8">
        <v>0</v>
      </c>
      <c r="G5117" s="8">
        <v>0</v>
      </c>
      <c r="H5117" s="8">
        <v>0</v>
      </c>
      <c r="I5117" s="8" t="s">
        <v>4732</v>
      </c>
    </row>
    <row r="5118" spans="1:9">
      <c r="A5118" s="8">
        <v>200110007</v>
      </c>
      <c r="B5118" s="35" t="s">
        <v>3163</v>
      </c>
      <c r="C5118" s="8" t="s">
        <v>4676</v>
      </c>
      <c r="D5118" s="8">
        <v>456747</v>
      </c>
      <c r="E5118" s="8">
        <v>200110007</v>
      </c>
      <c r="F5118" s="8">
        <v>0</v>
      </c>
      <c r="G5118" s="8">
        <v>1.59</v>
      </c>
      <c r="H5118" s="8">
        <v>1.75</v>
      </c>
      <c r="I5118" s="8">
        <v>0</v>
      </c>
    </row>
    <row r="5119" spans="1:9">
      <c r="A5119" s="8">
        <v>132010072</v>
      </c>
      <c r="B5119" s="8" t="s">
        <v>2747</v>
      </c>
      <c r="C5119" s="8" t="s">
        <v>4676</v>
      </c>
      <c r="D5119" s="8">
        <v>0</v>
      </c>
      <c r="E5119" s="8">
        <v>132010072</v>
      </c>
      <c r="F5119" s="8">
        <v>0</v>
      </c>
      <c r="G5119" s="8">
        <v>0.05</v>
      </c>
      <c r="H5119" s="8">
        <v>3.1100000000000003E-2</v>
      </c>
      <c r="I5119" s="8" t="s">
        <v>4732</v>
      </c>
    </row>
    <row r="5120" spans="1:9">
      <c r="A5120" s="8">
        <v>132110049</v>
      </c>
      <c r="B5120" s="8" t="s">
        <v>2937</v>
      </c>
      <c r="C5120" s="8" t="s">
        <v>4676</v>
      </c>
      <c r="D5120" s="8">
        <v>0</v>
      </c>
      <c r="E5120" s="8">
        <v>132110049</v>
      </c>
      <c r="F5120" s="8">
        <v>0</v>
      </c>
      <c r="G5120" s="8">
        <v>0.17</v>
      </c>
      <c r="H5120" s="8">
        <v>0.15</v>
      </c>
      <c r="I5120" s="8">
        <v>0</v>
      </c>
    </row>
    <row r="5121" spans="1:9">
      <c r="A5121" s="8">
        <v>132110048</v>
      </c>
      <c r="B5121" s="8" t="s">
        <v>2936</v>
      </c>
      <c r="C5121" s="8" t="s">
        <v>4676</v>
      </c>
      <c r="D5121" s="8">
        <v>0</v>
      </c>
      <c r="E5121" s="8">
        <v>132110048</v>
      </c>
      <c r="F5121" s="8">
        <v>0</v>
      </c>
      <c r="G5121" s="8">
        <v>0.23</v>
      </c>
      <c r="H5121" s="8">
        <v>0.14000000000000001</v>
      </c>
      <c r="I5121" s="8">
        <v>0</v>
      </c>
    </row>
    <row r="5122" spans="1:9">
      <c r="A5122" s="8">
        <v>489010004</v>
      </c>
      <c r="B5122" s="8" t="s">
        <v>3361</v>
      </c>
      <c r="C5122" s="8" t="s">
        <v>4676</v>
      </c>
      <c r="D5122" s="8">
        <v>0</v>
      </c>
      <c r="E5122" s="8">
        <v>489010004</v>
      </c>
      <c r="F5122" s="8">
        <v>0</v>
      </c>
      <c r="G5122" s="8">
        <v>0.04</v>
      </c>
      <c r="H5122" s="8">
        <v>0.12483</v>
      </c>
      <c r="I5122" s="8" t="s">
        <v>6980</v>
      </c>
    </row>
    <row r="5123" spans="1:9">
      <c r="A5123" s="8">
        <v>132010071</v>
      </c>
      <c r="B5123" s="35" t="s">
        <v>2746</v>
      </c>
      <c r="C5123" s="8" t="s">
        <v>4676</v>
      </c>
      <c r="D5123" s="8">
        <v>0</v>
      </c>
      <c r="E5123" s="8">
        <v>132010071</v>
      </c>
      <c r="F5123" s="8">
        <v>0</v>
      </c>
      <c r="G5123" s="8">
        <v>0.05</v>
      </c>
      <c r="H5123" s="8">
        <v>3.1100000000000003E-2</v>
      </c>
      <c r="I5123" s="8" t="s">
        <v>4732</v>
      </c>
    </row>
    <row r="5124" spans="1:9" ht="28.5">
      <c r="A5124" s="8">
        <v>126010031</v>
      </c>
      <c r="B5124" s="35" t="s">
        <v>2526</v>
      </c>
      <c r="C5124" s="8" t="s">
        <v>4676</v>
      </c>
      <c r="D5124" s="8">
        <v>0</v>
      </c>
      <c r="E5124" s="8">
        <v>126010031</v>
      </c>
      <c r="F5124" s="8">
        <v>0</v>
      </c>
      <c r="G5124" s="8">
        <v>0.04</v>
      </c>
      <c r="H5124" s="8">
        <v>3.6830000000000002E-2</v>
      </c>
      <c r="I5124" s="8" t="s">
        <v>2055</v>
      </c>
    </row>
    <row r="5125" spans="1:9" ht="28.5">
      <c r="A5125" s="8">
        <v>126010030</v>
      </c>
      <c r="B5125" s="35" t="s">
        <v>5352</v>
      </c>
      <c r="C5125" s="8" t="s">
        <v>4676</v>
      </c>
      <c r="D5125" s="8">
        <v>0</v>
      </c>
      <c r="E5125" s="8">
        <v>126010030</v>
      </c>
      <c r="F5125" s="8">
        <v>0</v>
      </c>
      <c r="G5125" s="8">
        <v>0.11</v>
      </c>
      <c r="H5125" s="8">
        <v>7.6719999999999997E-2</v>
      </c>
      <c r="I5125" s="8" t="s">
        <v>2055</v>
      </c>
    </row>
    <row r="5126" spans="1:9">
      <c r="A5126" s="8">
        <v>11020</v>
      </c>
      <c r="B5126" s="35" t="s">
        <v>2052</v>
      </c>
      <c r="C5126" s="8" t="s">
        <v>4676</v>
      </c>
      <c r="D5126" s="8">
        <v>0</v>
      </c>
      <c r="E5126" s="8">
        <v>11020</v>
      </c>
      <c r="F5126" s="8">
        <v>0</v>
      </c>
      <c r="G5126" s="8">
        <v>0.23</v>
      </c>
      <c r="H5126" s="8">
        <v>6.8599999999999994E-2</v>
      </c>
      <c r="I5126" s="8" t="s">
        <v>4732</v>
      </c>
    </row>
    <row r="5127" spans="1:9">
      <c r="A5127" s="8">
        <v>132010070</v>
      </c>
      <c r="B5127" s="35" t="s">
        <v>5829</v>
      </c>
      <c r="C5127" s="8" t="s">
        <v>4676</v>
      </c>
      <c r="D5127" s="8">
        <v>5090474808</v>
      </c>
      <c r="E5127" s="8">
        <v>132010070</v>
      </c>
      <c r="F5127" s="8">
        <v>0</v>
      </c>
      <c r="G5127" s="8">
        <v>0</v>
      </c>
      <c r="H5127" s="8">
        <v>0</v>
      </c>
      <c r="I5127" s="8" t="s">
        <v>4732</v>
      </c>
    </row>
    <row r="5128" spans="1:9">
      <c r="A5128" s="8" t="s">
        <v>13336</v>
      </c>
      <c r="B5128" s="35" t="s">
        <v>13337</v>
      </c>
      <c r="C5128" s="8" t="s">
        <v>4676</v>
      </c>
      <c r="D5128" s="8">
        <v>0</v>
      </c>
      <c r="E5128" s="8" t="s">
        <v>13336</v>
      </c>
      <c r="F5128" s="8">
        <v>0</v>
      </c>
      <c r="G5128" s="8">
        <v>0.33</v>
      </c>
      <c r="H5128" s="8">
        <v>0.14000000000000001</v>
      </c>
      <c r="I5128" s="8">
        <v>0</v>
      </c>
    </row>
    <row r="5129" spans="1:9">
      <c r="A5129" s="8" t="s">
        <v>13116</v>
      </c>
      <c r="B5129" s="35" t="s">
        <v>13117</v>
      </c>
      <c r="C5129" s="8" t="s">
        <v>4676</v>
      </c>
      <c r="D5129" s="8">
        <v>0</v>
      </c>
      <c r="E5129" s="8" t="s">
        <v>13116</v>
      </c>
      <c r="F5129" s="8">
        <v>0</v>
      </c>
      <c r="G5129" s="8">
        <v>0.62</v>
      </c>
      <c r="H5129" s="8">
        <v>0.02</v>
      </c>
      <c r="I5129" s="8" t="s">
        <v>8590</v>
      </c>
    </row>
    <row r="5130" spans="1:9">
      <c r="A5130" s="8">
        <v>126000001</v>
      </c>
      <c r="B5130" s="35" t="s">
        <v>3403</v>
      </c>
      <c r="C5130" s="8" t="s">
        <v>4676</v>
      </c>
      <c r="D5130" s="8">
        <v>277149</v>
      </c>
      <c r="E5130" s="8">
        <v>126000001</v>
      </c>
      <c r="F5130" s="8">
        <v>0</v>
      </c>
      <c r="G5130" s="8">
        <v>0.04</v>
      </c>
      <c r="H5130" s="8">
        <v>5.8799999999999998E-2</v>
      </c>
      <c r="I5130" s="8" t="s">
        <v>4768</v>
      </c>
    </row>
    <row r="5131" spans="1:9" ht="28.5">
      <c r="A5131" s="8" t="s">
        <v>13382</v>
      </c>
      <c r="B5131" s="35" t="s">
        <v>13383</v>
      </c>
      <c r="C5131" s="8" t="s">
        <v>4676</v>
      </c>
      <c r="D5131" s="8">
        <v>0</v>
      </c>
      <c r="E5131" s="8" t="s">
        <v>13382</v>
      </c>
      <c r="F5131" s="8">
        <v>0</v>
      </c>
      <c r="G5131" s="8">
        <v>0.43</v>
      </c>
      <c r="H5131" s="8">
        <v>5.0000000000000002E-5</v>
      </c>
      <c r="I5131" s="8">
        <v>0</v>
      </c>
    </row>
    <row r="5132" spans="1:9" ht="28.5">
      <c r="A5132" s="8" t="s">
        <v>13378</v>
      </c>
      <c r="B5132" s="35" t="s">
        <v>13379</v>
      </c>
      <c r="C5132" s="8" t="s">
        <v>4676</v>
      </c>
      <c r="D5132" s="8">
        <v>0</v>
      </c>
      <c r="E5132" s="8" t="s">
        <v>13378</v>
      </c>
      <c r="F5132" s="8">
        <v>0</v>
      </c>
      <c r="G5132" s="8">
        <v>0.43</v>
      </c>
      <c r="H5132" s="8">
        <v>5.0000000000000002E-5</v>
      </c>
      <c r="I5132" s="8">
        <v>0</v>
      </c>
    </row>
    <row r="5133" spans="1:9">
      <c r="A5133" s="8" t="s">
        <v>13374</v>
      </c>
      <c r="B5133" s="8" t="s">
        <v>13375</v>
      </c>
      <c r="C5133" s="8" t="s">
        <v>4676</v>
      </c>
      <c r="D5133" s="8">
        <v>0</v>
      </c>
      <c r="E5133" s="8" t="s">
        <v>13374</v>
      </c>
      <c r="F5133" s="8">
        <v>0</v>
      </c>
      <c r="G5133" s="8">
        <v>1.29</v>
      </c>
      <c r="H5133" s="8">
        <v>5.0000000000000002E-5</v>
      </c>
      <c r="I5133" s="8">
        <v>0</v>
      </c>
    </row>
    <row r="5134" spans="1:9">
      <c r="A5134" s="8" t="s">
        <v>13369</v>
      </c>
      <c r="B5134" s="8" t="s">
        <v>13370</v>
      </c>
      <c r="C5134" s="8" t="s">
        <v>4676</v>
      </c>
      <c r="D5134" s="8" t="s">
        <v>13371</v>
      </c>
      <c r="E5134" s="8" t="s">
        <v>13369</v>
      </c>
      <c r="F5134" s="8">
        <v>0</v>
      </c>
      <c r="G5134" s="8">
        <v>0.05</v>
      </c>
      <c r="H5134" s="8">
        <v>5.0000000000000001E-3</v>
      </c>
      <c r="I5134" s="8">
        <v>0</v>
      </c>
    </row>
    <row r="5135" spans="1:9" ht="28.5">
      <c r="A5135" s="8" t="s">
        <v>13342</v>
      </c>
      <c r="B5135" s="35" t="s">
        <v>13343</v>
      </c>
      <c r="C5135" s="8" t="s">
        <v>4676</v>
      </c>
      <c r="D5135" s="8">
        <v>0</v>
      </c>
      <c r="E5135" s="8" t="s">
        <v>13342</v>
      </c>
      <c r="F5135" s="8">
        <v>0</v>
      </c>
      <c r="G5135" s="8">
        <v>0.3</v>
      </c>
      <c r="H5135" s="8">
        <v>1</v>
      </c>
      <c r="I5135" s="8" t="s">
        <v>6095</v>
      </c>
    </row>
    <row r="5136" spans="1:9">
      <c r="A5136" s="8" t="s">
        <v>13352</v>
      </c>
      <c r="B5136" s="8" t="s">
        <v>13353</v>
      </c>
      <c r="C5136" s="8" t="s">
        <v>4676</v>
      </c>
      <c r="D5136" s="8">
        <v>0</v>
      </c>
      <c r="E5136" s="8" t="s">
        <v>13352</v>
      </c>
      <c r="F5136" s="8">
        <v>0</v>
      </c>
      <c r="G5136" s="8">
        <v>0.24</v>
      </c>
      <c r="H5136" s="8">
        <v>1</v>
      </c>
      <c r="I5136" s="8">
        <v>0</v>
      </c>
    </row>
    <row r="5137" spans="1:9" ht="28.5">
      <c r="A5137" s="8" t="s">
        <v>13340</v>
      </c>
      <c r="B5137" s="35" t="s">
        <v>13341</v>
      </c>
      <c r="C5137" s="8" t="s">
        <v>4676</v>
      </c>
      <c r="D5137" s="8">
        <v>0</v>
      </c>
      <c r="E5137" s="8" t="s">
        <v>13340</v>
      </c>
      <c r="F5137" s="8">
        <v>0</v>
      </c>
      <c r="G5137" s="8">
        <v>0.45</v>
      </c>
      <c r="H5137" s="8">
        <v>1</v>
      </c>
      <c r="I5137" s="8" t="s">
        <v>6095</v>
      </c>
    </row>
    <row r="5138" spans="1:9" ht="28.5">
      <c r="A5138" s="8" t="s">
        <v>13350</v>
      </c>
      <c r="B5138" s="35" t="s">
        <v>13351</v>
      </c>
      <c r="C5138" s="8" t="s">
        <v>4676</v>
      </c>
      <c r="D5138" s="8">
        <v>0</v>
      </c>
      <c r="E5138" s="8" t="s">
        <v>13350</v>
      </c>
      <c r="F5138" s="8">
        <v>0</v>
      </c>
      <c r="G5138" s="8">
        <v>0.35</v>
      </c>
      <c r="H5138" s="8">
        <v>1</v>
      </c>
      <c r="I5138" s="8">
        <v>0</v>
      </c>
    </row>
    <row r="5139" spans="1:9" ht="28.5">
      <c r="A5139" s="8">
        <v>132000426</v>
      </c>
      <c r="B5139" s="35" t="s">
        <v>3806</v>
      </c>
      <c r="C5139" s="8" t="s">
        <v>4676</v>
      </c>
      <c r="D5139" s="8">
        <v>9000713996</v>
      </c>
      <c r="E5139" s="8">
        <v>132000426</v>
      </c>
      <c r="F5139" s="8">
        <v>0</v>
      </c>
      <c r="G5139" s="8">
        <v>2.38</v>
      </c>
      <c r="H5139" s="8">
        <v>2.4350999999999998</v>
      </c>
      <c r="I5139" s="8" t="s">
        <v>5699</v>
      </c>
    </row>
    <row r="5140" spans="1:9" ht="28.5">
      <c r="A5140" s="8" t="s">
        <v>13365</v>
      </c>
      <c r="B5140" s="35" t="s">
        <v>13366</v>
      </c>
      <c r="C5140" s="8" t="s">
        <v>4676</v>
      </c>
      <c r="D5140" s="8">
        <v>0</v>
      </c>
      <c r="E5140" s="8" t="s">
        <v>13365</v>
      </c>
      <c r="F5140" s="8">
        <v>0</v>
      </c>
      <c r="G5140" s="8">
        <v>0.11</v>
      </c>
      <c r="H5140" s="8">
        <v>5.0000000000000001E-3</v>
      </c>
      <c r="I5140" s="8">
        <v>0</v>
      </c>
    </row>
    <row r="5141" spans="1:9" ht="28.5">
      <c r="A5141" s="8" t="s">
        <v>13363</v>
      </c>
      <c r="B5141" s="35" t="s">
        <v>13364</v>
      </c>
      <c r="C5141" s="8" t="s">
        <v>4676</v>
      </c>
      <c r="D5141" s="8">
        <v>0</v>
      </c>
      <c r="E5141" s="8" t="s">
        <v>13363</v>
      </c>
      <c r="F5141" s="8">
        <v>0</v>
      </c>
      <c r="G5141" s="8">
        <v>0.64</v>
      </c>
      <c r="H5141" s="8">
        <v>5.0000000000000001E-3</v>
      </c>
      <c r="I5141" s="8">
        <v>0</v>
      </c>
    </row>
    <row r="5142" spans="1:9">
      <c r="A5142" s="8" t="s">
        <v>10552</v>
      </c>
      <c r="B5142" s="8" t="s">
        <v>10553</v>
      </c>
      <c r="C5142" s="8" t="s">
        <v>4676</v>
      </c>
      <c r="D5142" s="8">
        <v>0</v>
      </c>
      <c r="E5142" s="8" t="s">
        <v>10552</v>
      </c>
      <c r="F5142" s="8">
        <v>0</v>
      </c>
      <c r="G5142" s="8">
        <v>17.27</v>
      </c>
      <c r="H5142" s="8">
        <v>11.468059999999999</v>
      </c>
      <c r="I5142" s="8" t="s">
        <v>10554</v>
      </c>
    </row>
    <row r="5143" spans="1:9">
      <c r="A5143" s="8">
        <v>12600</v>
      </c>
      <c r="B5143" s="8" t="s">
        <v>2054</v>
      </c>
      <c r="C5143" s="8" t="s">
        <v>4676</v>
      </c>
      <c r="D5143" s="8">
        <v>0</v>
      </c>
      <c r="E5143" s="8">
        <v>12600</v>
      </c>
      <c r="F5143" s="8">
        <v>0</v>
      </c>
      <c r="G5143" s="8">
        <v>0.01</v>
      </c>
      <c r="H5143" s="8">
        <v>9.8000000000000004E-2</v>
      </c>
      <c r="I5143" s="8" t="s">
        <v>4740</v>
      </c>
    </row>
    <row r="5144" spans="1:9">
      <c r="A5144" s="8" t="s">
        <v>13359</v>
      </c>
      <c r="B5144" s="8" t="s">
        <v>13360</v>
      </c>
      <c r="C5144" s="8" t="s">
        <v>4676</v>
      </c>
      <c r="D5144" s="8">
        <v>0</v>
      </c>
      <c r="E5144" s="8" t="s">
        <v>13359</v>
      </c>
      <c r="F5144" s="8">
        <v>0</v>
      </c>
      <c r="G5144" s="8">
        <v>0.27</v>
      </c>
      <c r="H5144" s="8">
        <v>0.58934000000000009</v>
      </c>
      <c r="I5144" s="8" t="s">
        <v>7192</v>
      </c>
    </row>
    <row r="5145" spans="1:9">
      <c r="A5145" s="8" t="s">
        <v>13354</v>
      </c>
      <c r="B5145" s="8" t="s">
        <v>13355</v>
      </c>
      <c r="C5145" s="8" t="s">
        <v>4676</v>
      </c>
      <c r="D5145" s="8">
        <v>0</v>
      </c>
      <c r="E5145" s="8" t="s">
        <v>13354</v>
      </c>
      <c r="F5145" s="8">
        <v>0</v>
      </c>
      <c r="G5145" s="8">
        <v>0.28999999999999998</v>
      </c>
      <c r="H5145" s="8">
        <v>0.62099000000000004</v>
      </c>
      <c r="I5145" s="8" t="s">
        <v>7192</v>
      </c>
    </row>
    <row r="5146" spans="1:9">
      <c r="A5146" s="8" t="s">
        <v>13331</v>
      </c>
      <c r="B5146" s="8" t="s">
        <v>13332</v>
      </c>
      <c r="C5146" s="8" t="s">
        <v>4676</v>
      </c>
      <c r="D5146" s="8">
        <v>0</v>
      </c>
      <c r="E5146" s="8" t="s">
        <v>13331</v>
      </c>
      <c r="F5146" s="8">
        <v>0</v>
      </c>
      <c r="G5146" s="8">
        <v>0.53</v>
      </c>
      <c r="H5146" s="8">
        <v>1.14225</v>
      </c>
      <c r="I5146" s="8" t="s">
        <v>6051</v>
      </c>
    </row>
    <row r="5147" spans="1:9">
      <c r="A5147" s="8">
        <v>355100065</v>
      </c>
      <c r="B5147" s="8" t="s">
        <v>3306</v>
      </c>
      <c r="C5147" s="8" t="s">
        <v>4676</v>
      </c>
      <c r="D5147" s="8" t="s">
        <v>8647</v>
      </c>
      <c r="E5147" s="8">
        <v>355100065</v>
      </c>
      <c r="F5147" s="8">
        <v>0</v>
      </c>
      <c r="G5147" s="8">
        <v>0.03</v>
      </c>
      <c r="H5147" s="8">
        <v>6.5069999999999989E-2</v>
      </c>
      <c r="I5147" s="8" t="s">
        <v>8565</v>
      </c>
    </row>
    <row r="5148" spans="1:9">
      <c r="A5148" s="8" t="s">
        <v>13327</v>
      </c>
      <c r="B5148" s="8" t="s">
        <v>13328</v>
      </c>
      <c r="C5148" s="8" t="s">
        <v>4676</v>
      </c>
      <c r="D5148" s="8">
        <v>0</v>
      </c>
      <c r="E5148" s="8" t="s">
        <v>13327</v>
      </c>
      <c r="F5148" s="8">
        <v>0</v>
      </c>
      <c r="G5148" s="8">
        <v>1.24</v>
      </c>
      <c r="H5148" s="8">
        <v>1.14225</v>
      </c>
      <c r="I5148" s="8" t="s">
        <v>6051</v>
      </c>
    </row>
    <row r="5149" spans="1:9">
      <c r="A5149" s="8">
        <v>212400014</v>
      </c>
      <c r="B5149" s="8" t="s">
        <v>4107</v>
      </c>
      <c r="C5149" s="8" t="s">
        <v>4676</v>
      </c>
      <c r="D5149" s="8">
        <v>12102025</v>
      </c>
      <c r="E5149" s="8">
        <v>212400014</v>
      </c>
      <c r="F5149" s="8">
        <v>0</v>
      </c>
      <c r="G5149" s="8">
        <v>1.1499999999999999</v>
      </c>
      <c r="H5149" s="8">
        <v>1.3087899999999999</v>
      </c>
      <c r="I5149" s="8">
        <v>0</v>
      </c>
    </row>
    <row r="5150" spans="1:9">
      <c r="A5150" s="8">
        <v>132000413</v>
      </c>
      <c r="B5150" s="8" t="s">
        <v>5760</v>
      </c>
      <c r="C5150" s="8" t="s">
        <v>4676</v>
      </c>
      <c r="D5150" s="8" t="s">
        <v>5761</v>
      </c>
      <c r="E5150" s="8">
        <v>132000413</v>
      </c>
      <c r="F5150" s="8">
        <v>0</v>
      </c>
      <c r="G5150" s="8">
        <v>0.13</v>
      </c>
      <c r="H5150" s="8">
        <v>0.69825000000000004</v>
      </c>
      <c r="I5150" s="8">
        <v>0</v>
      </c>
    </row>
    <row r="5151" spans="1:9">
      <c r="A5151" s="8">
        <v>12549</v>
      </c>
      <c r="B5151" s="8" t="s">
        <v>5321</v>
      </c>
      <c r="C5151" s="8" t="s">
        <v>4676</v>
      </c>
      <c r="D5151" s="8">
        <v>338199</v>
      </c>
      <c r="E5151" s="8">
        <v>12549</v>
      </c>
      <c r="F5151" s="8">
        <v>0</v>
      </c>
      <c r="G5151" s="8">
        <v>2.5299999999999998</v>
      </c>
      <c r="H5151" s="8">
        <v>2.76213</v>
      </c>
      <c r="I5151" s="8" t="s">
        <v>4768</v>
      </c>
    </row>
    <row r="5152" spans="1:9">
      <c r="A5152" s="8">
        <v>641000015</v>
      </c>
      <c r="B5152" s="8" t="s">
        <v>3383</v>
      </c>
      <c r="C5152" s="8" t="s">
        <v>4676</v>
      </c>
      <c r="D5152" s="8" t="s">
        <v>8991</v>
      </c>
      <c r="E5152" s="8">
        <v>641000015</v>
      </c>
      <c r="F5152" s="8">
        <v>0</v>
      </c>
      <c r="G5152" s="8">
        <v>0.03</v>
      </c>
      <c r="H5152" s="8">
        <v>1.5189999999999999E-2</v>
      </c>
      <c r="I5152" s="8" t="s">
        <v>6924</v>
      </c>
    </row>
    <row r="5153" spans="1:9">
      <c r="A5153" s="8">
        <v>355110063</v>
      </c>
      <c r="B5153" s="8" t="s">
        <v>8656</v>
      </c>
      <c r="C5153" s="8" t="s">
        <v>4676</v>
      </c>
      <c r="D5153" s="8" t="s">
        <v>8631</v>
      </c>
      <c r="E5153" s="8">
        <v>355110063</v>
      </c>
      <c r="F5153" s="8">
        <v>0</v>
      </c>
      <c r="G5153" s="8">
        <v>0.02</v>
      </c>
      <c r="H5153" s="8">
        <v>0</v>
      </c>
      <c r="I5153" s="8" t="s">
        <v>8565</v>
      </c>
    </row>
    <row r="5154" spans="1:9">
      <c r="A5154" s="8">
        <v>641000014</v>
      </c>
      <c r="B5154" s="8" t="s">
        <v>3382</v>
      </c>
      <c r="C5154" s="8" t="s">
        <v>4676</v>
      </c>
      <c r="D5154" s="8" t="s">
        <v>8990</v>
      </c>
      <c r="E5154" s="8">
        <v>641000014</v>
      </c>
      <c r="F5154" s="8">
        <v>0</v>
      </c>
      <c r="G5154" s="8">
        <v>0.03</v>
      </c>
      <c r="H5154" s="8">
        <v>1.523E-2</v>
      </c>
      <c r="I5154" s="8" t="s">
        <v>6924</v>
      </c>
    </row>
    <row r="5155" spans="1:9">
      <c r="A5155" s="8">
        <v>12205</v>
      </c>
      <c r="B5155" s="8" t="s">
        <v>5224</v>
      </c>
      <c r="C5155" s="8" t="s">
        <v>4676</v>
      </c>
      <c r="D5155" s="8">
        <v>668776</v>
      </c>
      <c r="E5155" s="8">
        <v>12205</v>
      </c>
      <c r="F5155" s="8">
        <v>0</v>
      </c>
      <c r="G5155" s="8">
        <v>1.0900000000000001</v>
      </c>
      <c r="H5155" s="8">
        <v>0.96040000000000003</v>
      </c>
      <c r="I5155" s="8" t="s">
        <v>4795</v>
      </c>
    </row>
    <row r="5156" spans="1:9" ht="28.5">
      <c r="A5156" s="8">
        <v>103500017</v>
      </c>
      <c r="B5156" s="35" t="s">
        <v>2404</v>
      </c>
      <c r="C5156" s="8" t="s">
        <v>4676</v>
      </c>
      <c r="D5156" s="8" t="s">
        <v>4720</v>
      </c>
      <c r="E5156" s="8">
        <v>103500017</v>
      </c>
      <c r="F5156" s="8">
        <v>0</v>
      </c>
      <c r="G5156" s="8">
        <v>1.04</v>
      </c>
      <c r="H5156" s="8">
        <v>0.76097000000000004</v>
      </c>
      <c r="I5156" s="8" t="s">
        <v>4704</v>
      </c>
    </row>
    <row r="5157" spans="1:9" ht="28.5">
      <c r="A5157" s="8">
        <v>132200044</v>
      </c>
      <c r="B5157" s="35" t="s">
        <v>4416</v>
      </c>
      <c r="C5157" s="8" t="s">
        <v>4676</v>
      </c>
      <c r="D5157" s="8">
        <v>8001244366</v>
      </c>
      <c r="E5157" s="8">
        <v>132200044</v>
      </c>
      <c r="F5157" s="8">
        <v>0</v>
      </c>
      <c r="G5157" s="8">
        <v>0.43</v>
      </c>
      <c r="H5157" s="8">
        <v>0.97</v>
      </c>
      <c r="I5157" s="8" t="s">
        <v>6095</v>
      </c>
    </row>
    <row r="5158" spans="1:9">
      <c r="A5158" s="8">
        <v>103500016</v>
      </c>
      <c r="B5158" s="8" t="s">
        <v>2403</v>
      </c>
      <c r="C5158" s="8" t="s">
        <v>4676</v>
      </c>
      <c r="D5158" s="8" t="s">
        <v>4719</v>
      </c>
      <c r="E5158" s="8">
        <v>103500016</v>
      </c>
      <c r="F5158" s="8">
        <v>0</v>
      </c>
      <c r="G5158" s="8">
        <v>1.04</v>
      </c>
      <c r="H5158" s="8">
        <v>0.87787999999999999</v>
      </c>
      <c r="I5158" s="8" t="s">
        <v>4704</v>
      </c>
    </row>
    <row r="5159" spans="1:9">
      <c r="A5159" s="8">
        <v>132200042</v>
      </c>
      <c r="B5159" s="8" t="s">
        <v>4415</v>
      </c>
      <c r="C5159" s="8" t="s">
        <v>4676</v>
      </c>
      <c r="D5159" s="8">
        <v>8001244364</v>
      </c>
      <c r="E5159" s="8">
        <v>132200042</v>
      </c>
      <c r="F5159" s="8">
        <v>0</v>
      </c>
      <c r="G5159" s="8">
        <v>0.3</v>
      </c>
      <c r="H5159" s="8">
        <v>0.67315999999999998</v>
      </c>
      <c r="I5159" s="8" t="s">
        <v>6095</v>
      </c>
    </row>
    <row r="5160" spans="1:9">
      <c r="A5160" s="8">
        <v>103500015</v>
      </c>
      <c r="B5160" s="8" t="s">
        <v>2402</v>
      </c>
      <c r="C5160" s="8" t="s">
        <v>4676</v>
      </c>
      <c r="D5160" s="8" t="s">
        <v>4718</v>
      </c>
      <c r="E5160" s="8">
        <v>103500015</v>
      </c>
      <c r="F5160" s="8">
        <v>0</v>
      </c>
      <c r="G5160" s="8">
        <v>1.32</v>
      </c>
      <c r="H5160" s="8">
        <v>1.07996</v>
      </c>
      <c r="I5160" s="8" t="s">
        <v>4704</v>
      </c>
    </row>
    <row r="5161" spans="1:9">
      <c r="A5161" s="8">
        <v>202200003</v>
      </c>
      <c r="B5161" s="8" t="s">
        <v>4462</v>
      </c>
      <c r="C5161" s="8" t="s">
        <v>4676</v>
      </c>
      <c r="D5161" s="8">
        <v>44840</v>
      </c>
      <c r="E5161" s="8">
        <v>202200003</v>
      </c>
      <c r="F5161" s="8">
        <v>0</v>
      </c>
      <c r="G5161" s="8">
        <v>2.58</v>
      </c>
      <c r="H5161" s="8">
        <v>3.7193899999999998</v>
      </c>
      <c r="I5161" s="8" t="s">
        <v>2419</v>
      </c>
    </row>
    <row r="5162" spans="1:9">
      <c r="A5162" s="8">
        <v>103500014</v>
      </c>
      <c r="B5162" s="8" t="s">
        <v>2401</v>
      </c>
      <c r="C5162" s="8" t="s">
        <v>4676</v>
      </c>
      <c r="D5162" s="8" t="s">
        <v>4717</v>
      </c>
      <c r="E5162" s="8">
        <v>103500014</v>
      </c>
      <c r="F5162" s="8">
        <v>0</v>
      </c>
      <c r="G5162" s="8">
        <v>1.4</v>
      </c>
      <c r="H5162" s="8">
        <v>1.1969700000000001</v>
      </c>
      <c r="I5162" s="8" t="s">
        <v>4704</v>
      </c>
    </row>
    <row r="5163" spans="1:9">
      <c r="A5163" s="8">
        <v>132010062</v>
      </c>
      <c r="B5163" s="8" t="s">
        <v>3827</v>
      </c>
      <c r="C5163" s="8" t="s">
        <v>4676</v>
      </c>
      <c r="D5163" s="8">
        <v>5090474061</v>
      </c>
      <c r="E5163" s="8">
        <v>132010062</v>
      </c>
      <c r="F5163" s="8">
        <v>0</v>
      </c>
      <c r="G5163" s="8">
        <v>22.57</v>
      </c>
      <c r="H5163" s="8">
        <v>5.5012299999999996</v>
      </c>
      <c r="I5163" s="8" t="s">
        <v>4732</v>
      </c>
    </row>
    <row r="5164" spans="1:9">
      <c r="A5164" s="8">
        <v>12548</v>
      </c>
      <c r="B5164" s="8" t="s">
        <v>4179</v>
      </c>
      <c r="C5164" s="8" t="s">
        <v>4676</v>
      </c>
      <c r="D5164" s="8">
        <v>319831</v>
      </c>
      <c r="E5164" s="8">
        <v>12548</v>
      </c>
      <c r="F5164" s="8">
        <v>0</v>
      </c>
      <c r="G5164" s="8">
        <v>0.84</v>
      </c>
      <c r="H5164" s="8">
        <v>1.1043900000000002</v>
      </c>
      <c r="I5164" s="8" t="s">
        <v>5064</v>
      </c>
    </row>
    <row r="5165" spans="1:9">
      <c r="A5165" s="8">
        <v>103500013</v>
      </c>
      <c r="B5165" s="8" t="s">
        <v>2400</v>
      </c>
      <c r="C5165" s="8" t="s">
        <v>4676</v>
      </c>
      <c r="D5165" s="8" t="s">
        <v>4716</v>
      </c>
      <c r="E5165" s="8">
        <v>103500013</v>
      </c>
      <c r="F5165" s="8">
        <v>0</v>
      </c>
      <c r="G5165" s="8">
        <v>0.64</v>
      </c>
      <c r="H5165" s="8">
        <v>0.47922000000000003</v>
      </c>
      <c r="I5165" s="8" t="s">
        <v>4704</v>
      </c>
    </row>
    <row r="5166" spans="1:9">
      <c r="A5166" s="8" t="s">
        <v>12059</v>
      </c>
      <c r="B5166" s="8" t="s">
        <v>3152</v>
      </c>
      <c r="C5166" s="8" t="s">
        <v>4676</v>
      </c>
      <c r="D5166" s="8" t="s">
        <v>12060</v>
      </c>
      <c r="E5166" s="8" t="s">
        <v>12059</v>
      </c>
      <c r="F5166" s="8">
        <v>0</v>
      </c>
      <c r="G5166" s="8">
        <v>0.16</v>
      </c>
      <c r="H5166" s="8">
        <v>0.3483</v>
      </c>
      <c r="I5166" s="8" t="s">
        <v>2412</v>
      </c>
    </row>
    <row r="5167" spans="1:9">
      <c r="A5167" s="8">
        <v>103500012</v>
      </c>
      <c r="B5167" s="8" t="s">
        <v>2399</v>
      </c>
      <c r="C5167" s="8" t="s">
        <v>4676</v>
      </c>
      <c r="D5167" s="8" t="s">
        <v>4715</v>
      </c>
      <c r="E5167" s="8">
        <v>103500012</v>
      </c>
      <c r="F5167" s="8">
        <v>0</v>
      </c>
      <c r="G5167" s="8">
        <v>0.6</v>
      </c>
      <c r="H5167" s="8">
        <v>0.52175000000000005</v>
      </c>
      <c r="I5167" s="8" t="s">
        <v>4704</v>
      </c>
    </row>
    <row r="5168" spans="1:9">
      <c r="A5168" s="8" t="s">
        <v>12057</v>
      </c>
      <c r="B5168" s="8" t="s">
        <v>3137</v>
      </c>
      <c r="C5168" s="8" t="s">
        <v>4676</v>
      </c>
      <c r="D5168" s="8" t="s">
        <v>6421</v>
      </c>
      <c r="E5168" s="8" t="s">
        <v>12057</v>
      </c>
      <c r="F5168" s="8">
        <v>0</v>
      </c>
      <c r="G5168" s="8">
        <v>0.05</v>
      </c>
      <c r="H5168" s="8">
        <v>6.5590000000000009E-2</v>
      </c>
      <c r="I5168" s="8" t="s">
        <v>2412</v>
      </c>
    </row>
    <row r="5169" spans="1:9">
      <c r="A5169" s="8">
        <v>103500011</v>
      </c>
      <c r="B5169" s="8" t="s">
        <v>2398</v>
      </c>
      <c r="C5169" s="8" t="s">
        <v>4676</v>
      </c>
      <c r="D5169" s="8" t="s">
        <v>4714</v>
      </c>
      <c r="E5169" s="8">
        <v>103500011</v>
      </c>
      <c r="F5169" s="8">
        <v>0</v>
      </c>
      <c r="G5169" s="8">
        <v>0.76</v>
      </c>
      <c r="H5169" s="8">
        <v>0.65992999999999991</v>
      </c>
      <c r="I5169" s="8" t="s">
        <v>4704</v>
      </c>
    </row>
    <row r="5170" spans="1:9">
      <c r="A5170" s="8">
        <v>103500010</v>
      </c>
      <c r="B5170" s="8" t="s">
        <v>2397</v>
      </c>
      <c r="C5170" s="8" t="s">
        <v>4676</v>
      </c>
      <c r="D5170" s="8" t="s">
        <v>4713</v>
      </c>
      <c r="E5170" s="8">
        <v>103500010</v>
      </c>
      <c r="F5170" s="8">
        <v>0</v>
      </c>
      <c r="G5170" s="8">
        <v>0.88</v>
      </c>
      <c r="H5170" s="8">
        <v>0.73441000000000001</v>
      </c>
      <c r="I5170" s="8" t="s">
        <v>4704</v>
      </c>
    </row>
    <row r="5171" spans="1:9">
      <c r="A5171" s="8">
        <v>103500009</v>
      </c>
      <c r="B5171" s="8" t="s">
        <v>2396</v>
      </c>
      <c r="C5171" s="8" t="s">
        <v>4676</v>
      </c>
      <c r="D5171" s="8" t="s">
        <v>4712</v>
      </c>
      <c r="E5171" s="8">
        <v>103500009</v>
      </c>
      <c r="F5171" s="8">
        <v>0</v>
      </c>
      <c r="G5171" s="8">
        <v>0.18</v>
      </c>
      <c r="H5171" s="8">
        <v>0.34211999999999998</v>
      </c>
      <c r="I5171" s="8" t="s">
        <v>4704</v>
      </c>
    </row>
    <row r="5172" spans="1:9">
      <c r="A5172" s="8">
        <v>103500008</v>
      </c>
      <c r="B5172" s="8" t="s">
        <v>2395</v>
      </c>
      <c r="C5172" s="8" t="s">
        <v>4676</v>
      </c>
      <c r="D5172" s="8" t="s">
        <v>4711</v>
      </c>
      <c r="E5172" s="8">
        <v>103500008</v>
      </c>
      <c r="F5172" s="8">
        <v>0</v>
      </c>
      <c r="G5172" s="8">
        <v>0.3</v>
      </c>
      <c r="H5172" s="8">
        <v>0.42699000000000004</v>
      </c>
      <c r="I5172" s="8" t="s">
        <v>4704</v>
      </c>
    </row>
    <row r="5173" spans="1:9">
      <c r="A5173" s="8">
        <v>489000010</v>
      </c>
      <c r="B5173" s="8" t="s">
        <v>3340</v>
      </c>
      <c r="C5173" s="8" t="s">
        <v>4676</v>
      </c>
      <c r="D5173" s="8">
        <v>197324</v>
      </c>
      <c r="E5173" s="8">
        <v>489000010</v>
      </c>
      <c r="F5173" s="8">
        <v>0</v>
      </c>
      <c r="G5173" s="8">
        <v>0.01</v>
      </c>
      <c r="H5173" s="8">
        <v>1.2930000000000001E-2</v>
      </c>
      <c r="I5173" s="8" t="s">
        <v>8872</v>
      </c>
    </row>
    <row r="5174" spans="1:9">
      <c r="A5174" s="8">
        <v>489000009</v>
      </c>
      <c r="B5174" s="8" t="s">
        <v>3339</v>
      </c>
      <c r="C5174" s="8" t="s">
        <v>4676</v>
      </c>
      <c r="D5174" s="8">
        <v>197304</v>
      </c>
      <c r="E5174" s="8">
        <v>489000009</v>
      </c>
      <c r="F5174" s="8">
        <v>0</v>
      </c>
      <c r="G5174" s="8">
        <v>0.05</v>
      </c>
      <c r="H5174" s="8">
        <v>3.8530000000000002E-2</v>
      </c>
      <c r="I5174" s="8" t="s">
        <v>6980</v>
      </c>
    </row>
    <row r="5175" spans="1:9">
      <c r="A5175" s="8">
        <v>12547</v>
      </c>
      <c r="B5175" s="35" t="s">
        <v>4178</v>
      </c>
      <c r="C5175" s="8" t="s">
        <v>4676</v>
      </c>
      <c r="D5175" s="8">
        <v>319829</v>
      </c>
      <c r="E5175" s="8">
        <v>12547</v>
      </c>
      <c r="F5175" s="8">
        <v>0</v>
      </c>
      <c r="G5175" s="8">
        <v>1.01</v>
      </c>
      <c r="H5175" s="8">
        <v>1.1890999999999998</v>
      </c>
      <c r="I5175" s="8" t="s">
        <v>5064</v>
      </c>
    </row>
    <row r="5176" spans="1:9">
      <c r="A5176" s="8">
        <v>489000008</v>
      </c>
      <c r="B5176" s="35" t="s">
        <v>3338</v>
      </c>
      <c r="C5176" s="8" t="s">
        <v>4676</v>
      </c>
      <c r="D5176" s="8">
        <v>196956</v>
      </c>
      <c r="E5176" s="8">
        <v>489000008</v>
      </c>
      <c r="F5176" s="8">
        <v>0</v>
      </c>
      <c r="G5176" s="8">
        <v>0.09</v>
      </c>
      <c r="H5176" s="8">
        <v>3.049E-2</v>
      </c>
      <c r="I5176" s="8" t="s">
        <v>6980</v>
      </c>
    </row>
    <row r="5177" spans="1:9">
      <c r="A5177" s="8" t="s">
        <v>12031</v>
      </c>
      <c r="B5177" s="8" t="s">
        <v>12032</v>
      </c>
      <c r="C5177" s="8" t="s">
        <v>4676</v>
      </c>
      <c r="D5177" s="8">
        <v>0</v>
      </c>
      <c r="E5177" s="8" t="s">
        <v>12031</v>
      </c>
      <c r="F5177" s="8">
        <v>0</v>
      </c>
      <c r="G5177" s="8">
        <v>0.23</v>
      </c>
      <c r="H5177" s="8">
        <v>1.3000000000000002E-4</v>
      </c>
      <c r="I5177" s="8" t="s">
        <v>8535</v>
      </c>
    </row>
    <row r="5178" spans="1:9">
      <c r="A5178" s="8">
        <v>489000007</v>
      </c>
      <c r="B5178" s="8" t="s">
        <v>3337</v>
      </c>
      <c r="C5178" s="8" t="s">
        <v>4676</v>
      </c>
      <c r="D5178" s="8">
        <v>196018</v>
      </c>
      <c r="E5178" s="8">
        <v>489000007</v>
      </c>
      <c r="F5178" s="8">
        <v>0</v>
      </c>
      <c r="G5178" s="8">
        <v>0.11</v>
      </c>
      <c r="H5178" s="8">
        <v>9.4670000000000004E-2</v>
      </c>
      <c r="I5178" s="8" t="s">
        <v>6980</v>
      </c>
    </row>
    <row r="5179" spans="1:9">
      <c r="A5179" s="8">
        <v>489000006</v>
      </c>
      <c r="B5179" s="8" t="s">
        <v>3336</v>
      </c>
      <c r="C5179" s="8" t="s">
        <v>4676</v>
      </c>
      <c r="D5179" s="8">
        <v>196524</v>
      </c>
      <c r="E5179" s="8">
        <v>489000006</v>
      </c>
      <c r="F5179" s="8">
        <v>0</v>
      </c>
      <c r="G5179" s="8">
        <v>0.02</v>
      </c>
      <c r="H5179" s="8">
        <v>1.3480000000000001E-2</v>
      </c>
      <c r="I5179" s="8" t="s">
        <v>6980</v>
      </c>
    </row>
    <row r="5180" spans="1:9">
      <c r="A5180" s="8">
        <v>115100001</v>
      </c>
      <c r="B5180" s="8" t="s">
        <v>2411</v>
      </c>
      <c r="C5180" s="8" t="s">
        <v>4676</v>
      </c>
      <c r="D5180" s="8" t="s">
        <v>5048</v>
      </c>
      <c r="E5180" s="8">
        <v>115100001</v>
      </c>
      <c r="F5180" s="8">
        <v>0</v>
      </c>
      <c r="G5180" s="8">
        <v>0.32</v>
      </c>
      <c r="H5180" s="8">
        <v>0.30385000000000001</v>
      </c>
      <c r="I5180" s="8" t="s">
        <v>5049</v>
      </c>
    </row>
    <row r="5181" spans="1:9">
      <c r="A5181" s="8">
        <v>13392</v>
      </c>
      <c r="B5181" s="35" t="s">
        <v>5037</v>
      </c>
      <c r="C5181" s="8" t="s">
        <v>4676</v>
      </c>
      <c r="D5181" s="8">
        <v>0</v>
      </c>
      <c r="E5181" s="8">
        <v>13392</v>
      </c>
      <c r="F5181" s="8">
        <v>0</v>
      </c>
      <c r="G5181" s="8">
        <v>0.02</v>
      </c>
      <c r="H5181" s="8">
        <v>0.14238999999999999</v>
      </c>
      <c r="I5181" s="8" t="s">
        <v>5038</v>
      </c>
    </row>
    <row r="5182" spans="1:9">
      <c r="A5182" s="8">
        <v>13391</v>
      </c>
      <c r="B5182" s="8" t="s">
        <v>6172</v>
      </c>
      <c r="C5182" s="8" t="s">
        <v>4676</v>
      </c>
      <c r="D5182" s="8">
        <v>6032145</v>
      </c>
      <c r="E5182" s="8">
        <v>13391</v>
      </c>
      <c r="F5182" s="8">
        <v>0</v>
      </c>
      <c r="G5182" s="8">
        <v>0.03</v>
      </c>
      <c r="H5182" s="8">
        <v>2.9989999999999999E-2</v>
      </c>
      <c r="I5182" s="8" t="s">
        <v>5038</v>
      </c>
    </row>
    <row r="5183" spans="1:9">
      <c r="A5183" s="8">
        <v>12546</v>
      </c>
      <c r="B5183" s="8" t="s">
        <v>4177</v>
      </c>
      <c r="C5183" s="8" t="s">
        <v>4676</v>
      </c>
      <c r="D5183" s="8">
        <v>319837</v>
      </c>
      <c r="E5183" s="8">
        <v>12546</v>
      </c>
      <c r="F5183" s="8">
        <v>0</v>
      </c>
      <c r="G5183" s="8">
        <v>0.27</v>
      </c>
      <c r="H5183" s="8">
        <v>0.79492999999999991</v>
      </c>
      <c r="I5183" s="8" t="s">
        <v>5064</v>
      </c>
    </row>
    <row r="5184" spans="1:9">
      <c r="A5184" s="8" t="s">
        <v>12006</v>
      </c>
      <c r="B5184" s="8" t="s">
        <v>12007</v>
      </c>
      <c r="C5184" s="8" t="s">
        <v>4676</v>
      </c>
      <c r="D5184" s="8">
        <v>0</v>
      </c>
      <c r="E5184" s="8" t="s">
        <v>12006</v>
      </c>
      <c r="F5184" s="8">
        <v>0</v>
      </c>
      <c r="G5184" s="8">
        <v>0.17</v>
      </c>
      <c r="H5184" s="8">
        <v>1.4999999999999999E-4</v>
      </c>
      <c r="I5184" s="8" t="s">
        <v>2419</v>
      </c>
    </row>
    <row r="5185" spans="1:9">
      <c r="A5185" s="8" t="s">
        <v>12004</v>
      </c>
      <c r="B5185" s="8" t="s">
        <v>12005</v>
      </c>
      <c r="C5185" s="8" t="s">
        <v>4676</v>
      </c>
      <c r="D5185" s="8">
        <v>0</v>
      </c>
      <c r="E5185" s="8" t="s">
        <v>12004</v>
      </c>
      <c r="F5185" s="8">
        <v>0</v>
      </c>
      <c r="G5185" s="8">
        <v>0.23</v>
      </c>
      <c r="H5185" s="8">
        <v>1.3000000000000002E-4</v>
      </c>
      <c r="I5185" s="8" t="s">
        <v>8535</v>
      </c>
    </row>
    <row r="5186" spans="1:9">
      <c r="A5186" s="8" t="s">
        <v>11999</v>
      </c>
      <c r="B5186" s="8" t="s">
        <v>12000</v>
      </c>
      <c r="C5186" s="8" t="s">
        <v>4676</v>
      </c>
      <c r="D5186" s="8">
        <v>0</v>
      </c>
      <c r="E5186" s="8" t="s">
        <v>11999</v>
      </c>
      <c r="F5186" s="8">
        <v>0</v>
      </c>
      <c r="G5186" s="8">
        <v>0.96</v>
      </c>
      <c r="H5186" s="8">
        <v>1.6699999999999998E-3</v>
      </c>
      <c r="I5186" s="8" t="s">
        <v>12001</v>
      </c>
    </row>
    <row r="5187" spans="1:9">
      <c r="A5187" s="8">
        <v>207300001</v>
      </c>
      <c r="B5187" s="8" t="s">
        <v>4085</v>
      </c>
      <c r="C5187" s="8" t="s">
        <v>4676</v>
      </c>
      <c r="D5187" s="8">
        <v>122328</v>
      </c>
      <c r="E5187" s="8">
        <v>207300001</v>
      </c>
      <c r="F5187" s="8">
        <v>0</v>
      </c>
      <c r="G5187" s="8">
        <v>0.39</v>
      </c>
      <c r="H5187" s="8">
        <v>0.55555999999999994</v>
      </c>
      <c r="I5187" s="8" t="s">
        <v>7243</v>
      </c>
    </row>
    <row r="5188" spans="1:9">
      <c r="A5188" s="8">
        <v>13389</v>
      </c>
      <c r="B5188" s="8" t="s">
        <v>2159</v>
      </c>
      <c r="C5188" s="8" t="s">
        <v>4676</v>
      </c>
      <c r="D5188" s="8">
        <v>3871506</v>
      </c>
      <c r="E5188" s="8">
        <v>13389</v>
      </c>
      <c r="F5188" s="8">
        <v>0</v>
      </c>
      <c r="G5188" s="8">
        <v>0.01</v>
      </c>
      <c r="H5188" s="8">
        <v>3.1649999999999998E-2</v>
      </c>
      <c r="I5188" s="8" t="s">
        <v>5038</v>
      </c>
    </row>
    <row r="5189" spans="1:9">
      <c r="A5189" s="8">
        <v>12545</v>
      </c>
      <c r="B5189" s="8" t="s">
        <v>4176</v>
      </c>
      <c r="C5189" s="8" t="s">
        <v>4676</v>
      </c>
      <c r="D5189" s="8">
        <v>319832</v>
      </c>
      <c r="E5189" s="8">
        <v>12545</v>
      </c>
      <c r="F5189" s="8">
        <v>0</v>
      </c>
      <c r="G5189" s="8">
        <v>0.31</v>
      </c>
      <c r="H5189" s="8">
        <v>0.71902999999999995</v>
      </c>
      <c r="I5189" s="8" t="s">
        <v>5064</v>
      </c>
    </row>
    <row r="5190" spans="1:9">
      <c r="A5190" s="8">
        <v>150000549</v>
      </c>
      <c r="B5190" s="8" t="s">
        <v>6331</v>
      </c>
      <c r="C5190" s="8" t="s">
        <v>4676</v>
      </c>
      <c r="D5190" s="8">
        <v>51300213</v>
      </c>
      <c r="E5190" s="8">
        <v>150000549</v>
      </c>
      <c r="F5190" s="8">
        <v>0</v>
      </c>
      <c r="G5190" s="8">
        <v>0.01</v>
      </c>
      <c r="H5190" s="8">
        <v>1.5189999999999999E-2</v>
      </c>
      <c r="I5190" s="8" t="s">
        <v>6327</v>
      </c>
    </row>
    <row r="5191" spans="1:9">
      <c r="A5191" s="8">
        <v>150000548</v>
      </c>
      <c r="B5191" s="8" t="s">
        <v>6330</v>
      </c>
      <c r="C5191" s="8" t="s">
        <v>4676</v>
      </c>
      <c r="D5191" s="8">
        <v>51300212</v>
      </c>
      <c r="E5191" s="8">
        <v>150000548</v>
      </c>
      <c r="F5191" s="8">
        <v>0</v>
      </c>
      <c r="G5191" s="8">
        <v>0.02</v>
      </c>
      <c r="H5191" s="8">
        <v>1.823E-2</v>
      </c>
      <c r="I5191" s="8" t="s">
        <v>6327</v>
      </c>
    </row>
    <row r="5192" spans="1:9">
      <c r="A5192" s="8">
        <v>13388</v>
      </c>
      <c r="B5192" s="8" t="s">
        <v>2158</v>
      </c>
      <c r="C5192" s="8" t="s">
        <v>4676</v>
      </c>
      <c r="D5192" s="8">
        <v>3871505</v>
      </c>
      <c r="E5192" s="8">
        <v>13388</v>
      </c>
      <c r="F5192" s="8">
        <v>0</v>
      </c>
      <c r="G5192" s="8">
        <v>0.04</v>
      </c>
      <c r="H5192" s="8">
        <v>2.734E-2</v>
      </c>
      <c r="I5192" s="8" t="s">
        <v>5038</v>
      </c>
    </row>
    <row r="5193" spans="1:9">
      <c r="A5193" s="8">
        <v>13387</v>
      </c>
      <c r="B5193" s="8" t="s">
        <v>6171</v>
      </c>
      <c r="C5193" s="8" t="s">
        <v>4676</v>
      </c>
      <c r="D5193" s="8">
        <v>3870489</v>
      </c>
      <c r="E5193" s="8">
        <v>13387</v>
      </c>
      <c r="F5193" s="8">
        <v>0</v>
      </c>
      <c r="G5193" s="8">
        <v>0.04</v>
      </c>
      <c r="H5193" s="8">
        <v>3.6159999999999998E-2</v>
      </c>
      <c r="I5193" s="8" t="s">
        <v>5038</v>
      </c>
    </row>
    <row r="5194" spans="1:9">
      <c r="A5194" s="8" t="s">
        <v>11993</v>
      </c>
      <c r="B5194" s="8" t="s">
        <v>11994</v>
      </c>
      <c r="C5194" s="8" t="s">
        <v>4676</v>
      </c>
      <c r="D5194" s="8">
        <v>0</v>
      </c>
      <c r="E5194" s="8" t="s">
        <v>11993</v>
      </c>
      <c r="F5194" s="8">
        <v>0</v>
      </c>
      <c r="G5194" s="8">
        <v>0.17</v>
      </c>
      <c r="H5194" s="8">
        <v>1.0000000000000001E-5</v>
      </c>
      <c r="I5194" s="8" t="s">
        <v>2419</v>
      </c>
    </row>
    <row r="5195" spans="1:9">
      <c r="A5195" s="8">
        <v>489000005</v>
      </c>
      <c r="B5195" s="8" t="s">
        <v>3335</v>
      </c>
      <c r="C5195" s="8" t="s">
        <v>4676</v>
      </c>
      <c r="D5195" s="8">
        <v>196034</v>
      </c>
      <c r="E5195" s="8">
        <v>489000005</v>
      </c>
      <c r="F5195" s="8">
        <v>0</v>
      </c>
      <c r="G5195" s="8">
        <v>0.02</v>
      </c>
      <c r="H5195" s="8">
        <v>1.66E-2</v>
      </c>
      <c r="I5195" s="8" t="s">
        <v>6980</v>
      </c>
    </row>
    <row r="5196" spans="1:9">
      <c r="A5196" s="8">
        <v>103500007</v>
      </c>
      <c r="B5196" s="8" t="s">
        <v>2394</v>
      </c>
      <c r="C5196" s="8" t="s">
        <v>4676</v>
      </c>
      <c r="D5196" s="8" t="s">
        <v>4710</v>
      </c>
      <c r="E5196" s="8">
        <v>103500007</v>
      </c>
      <c r="F5196" s="8">
        <v>0</v>
      </c>
      <c r="G5196" s="8">
        <v>0.82</v>
      </c>
      <c r="H5196" s="8">
        <v>0.61739999999999995</v>
      </c>
      <c r="I5196" s="8" t="s">
        <v>4704</v>
      </c>
    </row>
    <row r="5197" spans="1:9">
      <c r="A5197" s="8">
        <v>126000111</v>
      </c>
      <c r="B5197" s="8" t="s">
        <v>2509</v>
      </c>
      <c r="C5197" s="8" t="s">
        <v>4676</v>
      </c>
      <c r="D5197" s="8">
        <v>660819</v>
      </c>
      <c r="E5197" s="8">
        <v>126000111</v>
      </c>
      <c r="F5197" s="8">
        <v>0</v>
      </c>
      <c r="G5197" s="8">
        <v>1.1399999999999999</v>
      </c>
      <c r="H5197" s="8">
        <v>1.4611800000000001</v>
      </c>
      <c r="I5197" s="8" t="s">
        <v>2055</v>
      </c>
    </row>
    <row r="5198" spans="1:9">
      <c r="A5198" s="8">
        <v>103500006</v>
      </c>
      <c r="B5198" s="8" t="s">
        <v>2393</v>
      </c>
      <c r="C5198" s="8" t="s">
        <v>4676</v>
      </c>
      <c r="D5198" s="8" t="s">
        <v>4709</v>
      </c>
      <c r="E5198" s="8">
        <v>103500006</v>
      </c>
      <c r="F5198" s="8">
        <v>0</v>
      </c>
      <c r="G5198" s="8">
        <v>0.15</v>
      </c>
      <c r="H5198" s="8">
        <v>0.1762</v>
      </c>
      <c r="I5198" s="8" t="s">
        <v>4704</v>
      </c>
    </row>
    <row r="5199" spans="1:9">
      <c r="A5199" s="8" t="s">
        <v>11983</v>
      </c>
      <c r="B5199" s="8" t="s">
        <v>11984</v>
      </c>
      <c r="C5199" s="8" t="s">
        <v>4676</v>
      </c>
      <c r="D5199" s="8">
        <v>0</v>
      </c>
      <c r="E5199" s="8" t="s">
        <v>11983</v>
      </c>
      <c r="F5199" s="8">
        <v>0</v>
      </c>
      <c r="G5199" s="8">
        <v>0.06</v>
      </c>
      <c r="H5199" s="8">
        <v>1.0000000000000001E-5</v>
      </c>
      <c r="I5199" s="8" t="s">
        <v>6327</v>
      </c>
    </row>
    <row r="5200" spans="1:9">
      <c r="A5200" s="8">
        <v>103500005</v>
      </c>
      <c r="B5200" s="8" t="s">
        <v>2392</v>
      </c>
      <c r="C5200" s="8" t="s">
        <v>4676</v>
      </c>
      <c r="D5200" s="8" t="s">
        <v>4708</v>
      </c>
      <c r="E5200" s="8">
        <v>103500005</v>
      </c>
      <c r="F5200" s="8">
        <v>0</v>
      </c>
      <c r="G5200" s="8">
        <v>0.11</v>
      </c>
      <c r="H5200" s="8">
        <v>0.10525</v>
      </c>
      <c r="I5200" s="8" t="s">
        <v>4704</v>
      </c>
    </row>
    <row r="5201" spans="1:9">
      <c r="A5201" s="8" t="s">
        <v>11979</v>
      </c>
      <c r="B5201" s="8" t="s">
        <v>11980</v>
      </c>
      <c r="C5201" s="8" t="s">
        <v>4676</v>
      </c>
      <c r="D5201" s="8">
        <v>0</v>
      </c>
      <c r="E5201" s="8" t="s">
        <v>11979</v>
      </c>
      <c r="F5201" s="8">
        <v>0</v>
      </c>
      <c r="G5201" s="8">
        <v>1.38</v>
      </c>
      <c r="H5201" s="8">
        <v>1.6699999999999998E-3</v>
      </c>
      <c r="I5201" s="8">
        <v>0</v>
      </c>
    </row>
    <row r="5202" spans="1:9">
      <c r="A5202" s="8">
        <v>103500004</v>
      </c>
      <c r="B5202" s="8" t="s">
        <v>2391</v>
      </c>
      <c r="C5202" s="8" t="s">
        <v>4676</v>
      </c>
      <c r="D5202" s="8" t="s">
        <v>4707</v>
      </c>
      <c r="E5202" s="8">
        <v>103500004</v>
      </c>
      <c r="F5202" s="8">
        <v>0</v>
      </c>
      <c r="G5202" s="8">
        <v>1.17</v>
      </c>
      <c r="H5202" s="8">
        <v>0.95774999999999999</v>
      </c>
      <c r="I5202" s="8" t="s">
        <v>4704</v>
      </c>
    </row>
    <row r="5203" spans="1:9">
      <c r="A5203" s="8" t="s">
        <v>11975</v>
      </c>
      <c r="B5203" s="8" t="s">
        <v>11976</v>
      </c>
      <c r="C5203" s="8" t="s">
        <v>4676</v>
      </c>
      <c r="D5203" s="8">
        <v>0</v>
      </c>
      <c r="E5203" s="8" t="s">
        <v>11975</v>
      </c>
      <c r="F5203" s="8">
        <v>0</v>
      </c>
      <c r="G5203" s="8">
        <v>1.38</v>
      </c>
      <c r="H5203" s="8">
        <v>3.3399999999999997E-3</v>
      </c>
      <c r="I5203" s="8">
        <v>0</v>
      </c>
    </row>
    <row r="5204" spans="1:9">
      <c r="A5204" s="8" t="s">
        <v>11971</v>
      </c>
      <c r="B5204" s="8" t="s">
        <v>11972</v>
      </c>
      <c r="C5204" s="8" t="s">
        <v>4676</v>
      </c>
      <c r="D5204" s="8">
        <v>0</v>
      </c>
      <c r="E5204" s="8" t="s">
        <v>11971</v>
      </c>
      <c r="F5204" s="8">
        <v>0</v>
      </c>
      <c r="G5204" s="8">
        <v>5.62</v>
      </c>
      <c r="H5204" s="8">
        <v>5.0000000000000001E-3</v>
      </c>
      <c r="I5204" s="8">
        <v>0</v>
      </c>
    </row>
    <row r="5205" spans="1:9">
      <c r="A5205" s="8">
        <v>12544</v>
      </c>
      <c r="B5205" s="8" t="s">
        <v>4175</v>
      </c>
      <c r="C5205" s="8" t="s">
        <v>4676</v>
      </c>
      <c r="D5205" s="8">
        <v>319827</v>
      </c>
      <c r="E5205" s="8">
        <v>12544</v>
      </c>
      <c r="F5205" s="8">
        <v>0</v>
      </c>
      <c r="G5205" s="8">
        <v>1.94</v>
      </c>
      <c r="H5205" s="8">
        <v>2.8771</v>
      </c>
      <c r="I5205" s="8" t="s">
        <v>5064</v>
      </c>
    </row>
    <row r="5206" spans="1:9">
      <c r="A5206" s="8">
        <v>150000547</v>
      </c>
      <c r="B5206" s="35" t="s">
        <v>6329</v>
      </c>
      <c r="C5206" s="8" t="s">
        <v>4676</v>
      </c>
      <c r="D5206" s="8">
        <v>51300231</v>
      </c>
      <c r="E5206" s="8">
        <v>150000547</v>
      </c>
      <c r="F5206" s="8">
        <v>0</v>
      </c>
      <c r="G5206" s="8">
        <v>0.01</v>
      </c>
      <c r="H5206" s="8">
        <v>9.3100000000000006E-3</v>
      </c>
      <c r="I5206" s="8" t="s">
        <v>6327</v>
      </c>
    </row>
    <row r="5207" spans="1:9">
      <c r="A5207" s="8">
        <v>150000546</v>
      </c>
      <c r="B5207" s="35" t="s">
        <v>6328</v>
      </c>
      <c r="C5207" s="8" t="s">
        <v>4676</v>
      </c>
      <c r="D5207" s="8">
        <v>51300230</v>
      </c>
      <c r="E5207" s="8">
        <v>150000546</v>
      </c>
      <c r="F5207" s="8">
        <v>0</v>
      </c>
      <c r="G5207" s="8">
        <v>0.01</v>
      </c>
      <c r="H5207" s="8">
        <v>8.2300000000000012E-3</v>
      </c>
      <c r="I5207" s="8" t="s">
        <v>6327</v>
      </c>
    </row>
    <row r="5208" spans="1:9">
      <c r="A5208" s="8" t="s">
        <v>11959</v>
      </c>
      <c r="B5208" s="35" t="s">
        <v>11960</v>
      </c>
      <c r="C5208" s="8" t="s">
        <v>4676</v>
      </c>
      <c r="D5208" s="8">
        <v>612229</v>
      </c>
      <c r="E5208" s="8" t="s">
        <v>11959</v>
      </c>
      <c r="F5208" s="8">
        <v>0</v>
      </c>
      <c r="G5208" s="8">
        <v>0.04</v>
      </c>
      <c r="H5208" s="8">
        <v>5.5570000000000001E-2</v>
      </c>
      <c r="I5208" s="8" t="s">
        <v>2115</v>
      </c>
    </row>
    <row r="5209" spans="1:9">
      <c r="A5209" s="8" t="s">
        <v>11957</v>
      </c>
      <c r="B5209" s="35" t="s">
        <v>11958</v>
      </c>
      <c r="C5209" s="8" t="s">
        <v>4676</v>
      </c>
      <c r="D5209" s="8">
        <v>0</v>
      </c>
      <c r="E5209" s="8" t="s">
        <v>11957</v>
      </c>
      <c r="F5209" s="8">
        <v>0</v>
      </c>
      <c r="G5209" s="8">
        <v>0.32</v>
      </c>
      <c r="H5209" s="8">
        <v>0.21343999999999999</v>
      </c>
      <c r="I5209" s="8">
        <v>0</v>
      </c>
    </row>
    <row r="5210" spans="1:9">
      <c r="A5210" s="8" t="s">
        <v>11955</v>
      </c>
      <c r="B5210" s="35" t="s">
        <v>11956</v>
      </c>
      <c r="C5210" s="8" t="s">
        <v>4676</v>
      </c>
      <c r="D5210" s="8">
        <v>0</v>
      </c>
      <c r="E5210" s="8" t="s">
        <v>11955</v>
      </c>
      <c r="F5210" s="8">
        <v>0</v>
      </c>
      <c r="G5210" s="8">
        <v>0.32</v>
      </c>
      <c r="H5210" s="8">
        <v>0.21343999999999999</v>
      </c>
      <c r="I5210" s="8">
        <v>0</v>
      </c>
    </row>
    <row r="5211" spans="1:9">
      <c r="A5211" s="8" t="s">
        <v>11953</v>
      </c>
      <c r="B5211" s="8" t="s">
        <v>11954</v>
      </c>
      <c r="C5211" s="8" t="s">
        <v>4676</v>
      </c>
      <c r="D5211" s="8">
        <v>0</v>
      </c>
      <c r="E5211" s="8" t="s">
        <v>11953</v>
      </c>
      <c r="F5211" s="8">
        <v>0</v>
      </c>
      <c r="G5211" s="8">
        <v>0.32</v>
      </c>
      <c r="H5211" s="8">
        <v>0.21343999999999999</v>
      </c>
      <c r="I5211" s="8">
        <v>0</v>
      </c>
    </row>
    <row r="5212" spans="1:9">
      <c r="A5212" s="8">
        <v>12543</v>
      </c>
      <c r="B5212" s="8" t="s">
        <v>4174</v>
      </c>
      <c r="C5212" s="8" t="s">
        <v>4676</v>
      </c>
      <c r="D5212" s="8">
        <v>319828</v>
      </c>
      <c r="E5212" s="8">
        <v>12543</v>
      </c>
      <c r="F5212" s="8">
        <v>0</v>
      </c>
      <c r="G5212" s="8">
        <v>2.2599999999999998</v>
      </c>
      <c r="H5212" s="8">
        <v>2.73475</v>
      </c>
      <c r="I5212" s="8" t="s">
        <v>5064</v>
      </c>
    </row>
    <row r="5213" spans="1:9">
      <c r="A5213" s="8" t="s">
        <v>11943</v>
      </c>
      <c r="B5213" s="8" t="s">
        <v>11944</v>
      </c>
      <c r="C5213" s="8" t="s">
        <v>4676</v>
      </c>
      <c r="D5213" s="8">
        <v>0</v>
      </c>
      <c r="E5213" s="8" t="s">
        <v>11943</v>
      </c>
      <c r="F5213" s="8">
        <v>0</v>
      </c>
      <c r="G5213" s="8">
        <v>0.02</v>
      </c>
      <c r="H5213" s="8">
        <v>2.5770000000000001E-2</v>
      </c>
      <c r="I5213" s="8" t="s">
        <v>8535</v>
      </c>
    </row>
    <row r="5214" spans="1:9">
      <c r="A5214" s="8" t="s">
        <v>11938</v>
      </c>
      <c r="B5214" s="8" t="s">
        <v>11939</v>
      </c>
      <c r="C5214" s="8" t="s">
        <v>4676</v>
      </c>
      <c r="D5214" s="8">
        <v>0</v>
      </c>
      <c r="E5214" s="8" t="s">
        <v>11938</v>
      </c>
      <c r="F5214" s="8">
        <v>0</v>
      </c>
      <c r="G5214" s="8">
        <v>0.02</v>
      </c>
      <c r="H5214" s="8">
        <v>2.5770000000000001E-2</v>
      </c>
      <c r="I5214" s="8" t="s">
        <v>8535</v>
      </c>
    </row>
    <row r="5215" spans="1:9" ht="28.5">
      <c r="A5215" s="8">
        <v>207200001</v>
      </c>
      <c r="B5215" s="35" t="s">
        <v>4501</v>
      </c>
      <c r="C5215" s="8" t="s">
        <v>4676</v>
      </c>
      <c r="D5215" s="8">
        <v>122327</v>
      </c>
      <c r="E5215" s="8">
        <v>207200001</v>
      </c>
      <c r="F5215" s="8">
        <v>0</v>
      </c>
      <c r="G5215" s="8">
        <v>0.26</v>
      </c>
      <c r="H5215" s="8">
        <v>0.45286000000000004</v>
      </c>
      <c r="I5215" s="8" t="s">
        <v>7243</v>
      </c>
    </row>
    <row r="5216" spans="1:9">
      <c r="A5216" s="8" t="s">
        <v>11933</v>
      </c>
      <c r="B5216" s="8" t="s">
        <v>11934</v>
      </c>
      <c r="C5216" s="8" t="s">
        <v>4676</v>
      </c>
      <c r="D5216" s="8">
        <v>0</v>
      </c>
      <c r="E5216" s="8" t="s">
        <v>11933</v>
      </c>
      <c r="F5216" s="8">
        <v>0</v>
      </c>
      <c r="G5216" s="8">
        <v>1.21</v>
      </c>
      <c r="H5216" s="8">
        <v>1.0000000000000001E-5</v>
      </c>
      <c r="I5216" s="8" t="s">
        <v>4795</v>
      </c>
    </row>
    <row r="5217" spans="1:9">
      <c r="A5217" s="8" t="s">
        <v>11929</v>
      </c>
      <c r="B5217" s="35" t="s">
        <v>11930</v>
      </c>
      <c r="C5217" s="8" t="s">
        <v>4676</v>
      </c>
      <c r="D5217" s="8">
        <v>0</v>
      </c>
      <c r="E5217" s="8" t="s">
        <v>11929</v>
      </c>
      <c r="F5217" s="8">
        <v>0</v>
      </c>
      <c r="G5217" s="8">
        <v>1.1200000000000001</v>
      </c>
      <c r="H5217" s="8">
        <v>1.0000000000000001E-5</v>
      </c>
      <c r="I5217" s="8" t="s">
        <v>4795</v>
      </c>
    </row>
    <row r="5218" spans="1:9">
      <c r="A5218" s="8">
        <v>132010048</v>
      </c>
      <c r="B5218" s="35" t="s">
        <v>5817</v>
      </c>
      <c r="C5218" s="8" t="s">
        <v>4676</v>
      </c>
      <c r="D5218" s="8">
        <v>5090473137</v>
      </c>
      <c r="E5218" s="8">
        <v>132010048</v>
      </c>
      <c r="F5218" s="8">
        <v>0</v>
      </c>
      <c r="G5218" s="8">
        <v>2.52</v>
      </c>
      <c r="H5218" s="8">
        <v>5.2933699999999995</v>
      </c>
      <c r="I5218" s="8" t="s">
        <v>4732</v>
      </c>
    </row>
    <row r="5219" spans="1:9">
      <c r="A5219" s="8">
        <v>200200003</v>
      </c>
      <c r="B5219" s="35" t="s">
        <v>7133</v>
      </c>
      <c r="C5219" s="8" t="s">
        <v>4676</v>
      </c>
      <c r="D5219" s="8">
        <v>614017</v>
      </c>
      <c r="E5219" s="8">
        <v>200200003</v>
      </c>
      <c r="F5219" s="8">
        <v>0</v>
      </c>
      <c r="G5219" s="8">
        <v>4.1399999999999997</v>
      </c>
      <c r="H5219" s="8">
        <v>6.2193699999999996</v>
      </c>
      <c r="I5219" s="8" t="s">
        <v>4768</v>
      </c>
    </row>
    <row r="5220" spans="1:9">
      <c r="A5220" s="8">
        <v>200200002</v>
      </c>
      <c r="B5220" s="8" t="s">
        <v>7132</v>
      </c>
      <c r="C5220" s="8" t="s">
        <v>4676</v>
      </c>
      <c r="D5220" s="8">
        <v>614016</v>
      </c>
      <c r="E5220" s="8">
        <v>200200002</v>
      </c>
      <c r="F5220" s="8">
        <v>0</v>
      </c>
      <c r="G5220" s="8">
        <v>3.11</v>
      </c>
      <c r="H5220" s="8">
        <v>5.7562299999999995</v>
      </c>
      <c r="I5220" s="8" t="s">
        <v>4768</v>
      </c>
    </row>
    <row r="5221" spans="1:9">
      <c r="A5221" s="8">
        <v>12540</v>
      </c>
      <c r="B5221" s="8" t="s">
        <v>4173</v>
      </c>
      <c r="C5221" s="8" t="s">
        <v>4676</v>
      </c>
      <c r="D5221" s="8">
        <v>315379</v>
      </c>
      <c r="E5221" s="8">
        <v>12540</v>
      </c>
      <c r="F5221" s="8">
        <v>0</v>
      </c>
      <c r="G5221" s="8">
        <v>2.8</v>
      </c>
      <c r="H5221" s="8">
        <v>3.0991500000000003</v>
      </c>
      <c r="I5221" s="8" t="s">
        <v>5064</v>
      </c>
    </row>
    <row r="5222" spans="1:9">
      <c r="A5222" s="8">
        <v>200100004</v>
      </c>
      <c r="B5222" s="8" t="s">
        <v>3167</v>
      </c>
      <c r="C5222" s="8" t="s">
        <v>4676</v>
      </c>
      <c r="D5222" s="8">
        <v>658541</v>
      </c>
      <c r="E5222" s="8">
        <v>200100004</v>
      </c>
      <c r="F5222" s="8">
        <v>0</v>
      </c>
      <c r="G5222" s="8">
        <v>2.34</v>
      </c>
      <c r="H5222" s="8">
        <v>3.0213400000000004</v>
      </c>
      <c r="I5222" s="8">
        <v>0</v>
      </c>
    </row>
    <row r="5223" spans="1:9">
      <c r="A5223" s="8">
        <v>206110001</v>
      </c>
      <c r="B5223" s="8" t="s">
        <v>3178</v>
      </c>
      <c r="C5223" s="8" t="s">
        <v>4676</v>
      </c>
      <c r="D5223" s="8" t="s">
        <v>7242</v>
      </c>
      <c r="E5223" s="8">
        <v>206110001</v>
      </c>
      <c r="F5223" s="8">
        <v>0</v>
      </c>
      <c r="G5223" s="8">
        <v>0.12</v>
      </c>
      <c r="H5223" s="8">
        <v>0.12987000000000001</v>
      </c>
      <c r="I5223" s="8" t="s">
        <v>7238</v>
      </c>
    </row>
    <row r="5224" spans="1:9">
      <c r="A5224" s="8">
        <v>12539</v>
      </c>
      <c r="B5224" s="8" t="s">
        <v>4172</v>
      </c>
      <c r="C5224" s="8" t="s">
        <v>4676</v>
      </c>
      <c r="D5224" s="8">
        <v>315181</v>
      </c>
      <c r="E5224" s="8">
        <v>12539</v>
      </c>
      <c r="F5224" s="8">
        <v>0</v>
      </c>
      <c r="G5224" s="8">
        <v>2.52</v>
      </c>
      <c r="H5224" s="8">
        <v>2.1566900000000002</v>
      </c>
      <c r="I5224" s="8" t="s">
        <v>4795</v>
      </c>
    </row>
    <row r="5225" spans="1:9">
      <c r="A5225" s="8">
        <v>200100002</v>
      </c>
      <c r="B5225" s="8" t="s">
        <v>3166</v>
      </c>
      <c r="C5225" s="8" t="s">
        <v>4676</v>
      </c>
      <c r="D5225" s="8">
        <v>623757</v>
      </c>
      <c r="E5225" s="8">
        <v>200100002</v>
      </c>
      <c r="F5225" s="8">
        <v>0</v>
      </c>
      <c r="G5225" s="8">
        <v>2.29</v>
      </c>
      <c r="H5225" s="8">
        <v>2.8518000000000003</v>
      </c>
      <c r="I5225" s="8">
        <v>0</v>
      </c>
    </row>
    <row r="5226" spans="1:9">
      <c r="A5226" s="8">
        <v>200100001</v>
      </c>
      <c r="B5226" s="8" t="s">
        <v>3165</v>
      </c>
      <c r="C5226" s="8" t="s">
        <v>4676</v>
      </c>
      <c r="D5226" s="8">
        <v>623756</v>
      </c>
      <c r="E5226" s="8">
        <v>200100001</v>
      </c>
      <c r="F5226" s="8">
        <v>0</v>
      </c>
      <c r="G5226" s="8">
        <v>2.85</v>
      </c>
      <c r="H5226" s="8">
        <v>2.2766899999999999</v>
      </c>
      <c r="I5226" s="8" t="s">
        <v>2055</v>
      </c>
    </row>
    <row r="5227" spans="1:9">
      <c r="A5227" s="8" t="s">
        <v>11919</v>
      </c>
      <c r="B5227" s="35" t="s">
        <v>11920</v>
      </c>
      <c r="C5227" s="8" t="s">
        <v>4676</v>
      </c>
      <c r="D5227" s="8">
        <v>612229</v>
      </c>
      <c r="E5227" s="8" t="s">
        <v>11919</v>
      </c>
      <c r="F5227" s="8">
        <v>0</v>
      </c>
      <c r="G5227" s="8">
        <v>0.04</v>
      </c>
      <c r="H5227" s="8">
        <v>5.5570000000000001E-2</v>
      </c>
      <c r="I5227" s="8" t="s">
        <v>2115</v>
      </c>
    </row>
    <row r="5228" spans="1:9">
      <c r="A5228" s="8" t="s">
        <v>11917</v>
      </c>
      <c r="B5228" s="8" t="s">
        <v>11918</v>
      </c>
      <c r="C5228" s="8" t="s">
        <v>4676</v>
      </c>
      <c r="D5228" s="8">
        <v>612229</v>
      </c>
      <c r="E5228" s="8" t="s">
        <v>11917</v>
      </c>
      <c r="F5228" s="8">
        <v>0</v>
      </c>
      <c r="G5228" s="8">
        <v>0.04</v>
      </c>
      <c r="H5228" s="8">
        <v>5.5570000000000001E-2</v>
      </c>
      <c r="I5228" s="8" t="s">
        <v>2115</v>
      </c>
    </row>
    <row r="5229" spans="1:9">
      <c r="A5229" s="8" t="s">
        <v>11915</v>
      </c>
      <c r="B5229" s="8" t="s">
        <v>11916</v>
      </c>
      <c r="C5229" s="8" t="s">
        <v>4676</v>
      </c>
      <c r="D5229" s="8">
        <v>612229</v>
      </c>
      <c r="E5229" s="8" t="s">
        <v>11915</v>
      </c>
      <c r="F5229" s="8">
        <v>0</v>
      </c>
      <c r="G5229" s="8">
        <v>0.04</v>
      </c>
      <c r="H5229" s="8">
        <v>5.5570000000000001E-2</v>
      </c>
      <c r="I5229" s="8" t="s">
        <v>2115</v>
      </c>
    </row>
    <row r="5230" spans="1:9">
      <c r="A5230" s="8">
        <v>150000545</v>
      </c>
      <c r="B5230" s="8" t="s">
        <v>3129</v>
      </c>
      <c r="C5230" s="8" t="s">
        <v>4676</v>
      </c>
      <c r="D5230" s="8">
        <v>51300228</v>
      </c>
      <c r="E5230" s="8">
        <v>150000545</v>
      </c>
      <c r="F5230" s="8">
        <v>0</v>
      </c>
      <c r="G5230" s="8">
        <v>0.01</v>
      </c>
      <c r="H5230" s="8">
        <v>9.3100000000000006E-3</v>
      </c>
      <c r="I5230" s="8" t="s">
        <v>6327</v>
      </c>
    </row>
    <row r="5231" spans="1:9">
      <c r="A5231" s="8">
        <v>150000544</v>
      </c>
      <c r="B5231" s="8" t="s">
        <v>3128</v>
      </c>
      <c r="C5231" s="8" t="s">
        <v>4676</v>
      </c>
      <c r="D5231" s="8">
        <v>51300229</v>
      </c>
      <c r="E5231" s="8">
        <v>150000544</v>
      </c>
      <c r="F5231" s="8">
        <v>0</v>
      </c>
      <c r="G5231" s="8">
        <v>0.01</v>
      </c>
      <c r="H5231" s="8">
        <v>9.6999999999999986E-3</v>
      </c>
      <c r="I5231" s="8" t="s">
        <v>6327</v>
      </c>
    </row>
    <row r="5232" spans="1:9">
      <c r="A5232" s="8">
        <v>132000496</v>
      </c>
      <c r="B5232" s="8" t="s">
        <v>5798</v>
      </c>
      <c r="C5232" s="8" t="s">
        <v>4676</v>
      </c>
      <c r="D5232" s="8">
        <v>5090482576</v>
      </c>
      <c r="E5232" s="8">
        <v>132000496</v>
      </c>
      <c r="F5232" s="8">
        <v>0</v>
      </c>
      <c r="G5232" s="8">
        <v>0.38</v>
      </c>
      <c r="H5232" s="8">
        <v>2.1071999999999997</v>
      </c>
      <c r="I5232" s="8" t="s">
        <v>5783</v>
      </c>
    </row>
    <row r="5233" spans="1:9">
      <c r="A5233" s="8">
        <v>12538</v>
      </c>
      <c r="B5233" s="8" t="s">
        <v>4171</v>
      </c>
      <c r="C5233" s="8" t="s">
        <v>4676</v>
      </c>
      <c r="D5233" s="8">
        <v>315180</v>
      </c>
      <c r="E5233" s="8">
        <v>12538</v>
      </c>
      <c r="F5233" s="8">
        <v>0</v>
      </c>
      <c r="G5233" s="8">
        <v>3.34</v>
      </c>
      <c r="H5233" s="8">
        <v>3.4594</v>
      </c>
      <c r="I5233" s="8" t="s">
        <v>5064</v>
      </c>
    </row>
    <row r="5234" spans="1:9">
      <c r="A5234" s="8">
        <v>132000495</v>
      </c>
      <c r="B5234" s="8" t="s">
        <v>5797</v>
      </c>
      <c r="C5234" s="8" t="s">
        <v>4676</v>
      </c>
      <c r="D5234" s="8">
        <v>9000908404</v>
      </c>
      <c r="E5234" s="8">
        <v>132000495</v>
      </c>
      <c r="F5234" s="8">
        <v>0</v>
      </c>
      <c r="G5234" s="8">
        <v>0.49</v>
      </c>
      <c r="H5234" s="8">
        <v>2.1071999999999997</v>
      </c>
      <c r="I5234" s="8" t="s">
        <v>5783</v>
      </c>
    </row>
    <row r="5235" spans="1:9">
      <c r="A5235" s="8">
        <v>132000494</v>
      </c>
      <c r="B5235" s="8" t="s">
        <v>5796</v>
      </c>
      <c r="C5235" s="8" t="s">
        <v>4676</v>
      </c>
      <c r="D5235" s="8">
        <v>9000827424</v>
      </c>
      <c r="E5235" s="8">
        <v>132000494</v>
      </c>
      <c r="F5235" s="8">
        <v>0</v>
      </c>
      <c r="G5235" s="8">
        <v>0.35</v>
      </c>
      <c r="H5235" s="8">
        <v>18.036900000000003</v>
      </c>
      <c r="I5235" s="8" t="s">
        <v>5783</v>
      </c>
    </row>
    <row r="5236" spans="1:9">
      <c r="A5236" s="8">
        <v>132000492</v>
      </c>
      <c r="B5236" s="8" t="s">
        <v>5794</v>
      </c>
      <c r="C5236" s="8" t="s">
        <v>4676</v>
      </c>
      <c r="D5236" s="8">
        <v>9000822130</v>
      </c>
      <c r="E5236" s="8">
        <v>132000492</v>
      </c>
      <c r="F5236" s="8">
        <v>0</v>
      </c>
      <c r="G5236" s="8">
        <v>0.42</v>
      </c>
      <c r="H5236" s="8">
        <v>2.1071999999999997</v>
      </c>
      <c r="I5236" s="8" t="s">
        <v>5783</v>
      </c>
    </row>
    <row r="5237" spans="1:9">
      <c r="A5237" s="8">
        <v>132000491</v>
      </c>
      <c r="B5237" s="8" t="s">
        <v>5793</v>
      </c>
      <c r="C5237" s="8" t="s">
        <v>4676</v>
      </c>
      <c r="D5237" s="8">
        <v>9000761970</v>
      </c>
      <c r="E5237" s="8">
        <v>132000491</v>
      </c>
      <c r="F5237" s="8">
        <v>0</v>
      </c>
      <c r="G5237" s="8">
        <v>0.43</v>
      </c>
      <c r="H5237" s="8">
        <v>18.019459999999999</v>
      </c>
      <c r="I5237" s="8" t="s">
        <v>5783</v>
      </c>
    </row>
    <row r="5238" spans="1:9">
      <c r="A5238" s="8">
        <v>12537</v>
      </c>
      <c r="B5238" s="8" t="s">
        <v>4170</v>
      </c>
      <c r="C5238" s="8" t="s">
        <v>4676</v>
      </c>
      <c r="D5238" s="8">
        <v>314519</v>
      </c>
      <c r="E5238" s="8">
        <v>12537</v>
      </c>
      <c r="F5238" s="8">
        <v>0</v>
      </c>
      <c r="G5238" s="8">
        <v>3.32</v>
      </c>
      <c r="H5238" s="8">
        <v>2.24837</v>
      </c>
      <c r="I5238" s="8" t="s">
        <v>4795</v>
      </c>
    </row>
    <row r="5239" spans="1:9">
      <c r="A5239" s="8">
        <v>132000489</v>
      </c>
      <c r="B5239" s="8" t="s">
        <v>5791</v>
      </c>
      <c r="C5239" s="8" t="s">
        <v>4676</v>
      </c>
      <c r="D5239" s="8">
        <v>9000755956</v>
      </c>
      <c r="E5239" s="8">
        <v>132000489</v>
      </c>
      <c r="F5239" s="8">
        <v>0</v>
      </c>
      <c r="G5239" s="8">
        <v>0.5</v>
      </c>
      <c r="H5239" s="8">
        <v>2.1071999999999997</v>
      </c>
      <c r="I5239" s="8" t="s">
        <v>5783</v>
      </c>
    </row>
    <row r="5240" spans="1:9">
      <c r="A5240" s="8">
        <v>132000412</v>
      </c>
      <c r="B5240" s="8" t="s">
        <v>5759</v>
      </c>
      <c r="C5240" s="8" t="s">
        <v>5144</v>
      </c>
      <c r="D5240" s="8">
        <v>9000774055</v>
      </c>
      <c r="E5240" s="8">
        <v>132000412</v>
      </c>
      <c r="F5240" s="8">
        <v>0</v>
      </c>
      <c r="G5240" s="8">
        <v>1</v>
      </c>
      <c r="H5240" s="8">
        <v>0.92747000000000002</v>
      </c>
      <c r="I5240" s="8" t="s">
        <v>5753</v>
      </c>
    </row>
    <row r="5241" spans="1:9">
      <c r="A5241" s="8">
        <v>132000488</v>
      </c>
      <c r="B5241" s="8" t="s">
        <v>5790</v>
      </c>
      <c r="C5241" s="8" t="s">
        <v>4676</v>
      </c>
      <c r="D5241" s="8">
        <v>9000755955</v>
      </c>
      <c r="E5241" s="8">
        <v>132000488</v>
      </c>
      <c r="F5241" s="8">
        <v>0</v>
      </c>
      <c r="G5241" s="8">
        <v>0.47</v>
      </c>
      <c r="H5241" s="8">
        <v>2.1071999999999997</v>
      </c>
      <c r="I5241" s="8" t="s">
        <v>5783</v>
      </c>
    </row>
    <row r="5242" spans="1:9">
      <c r="A5242" s="8">
        <v>132000487</v>
      </c>
      <c r="B5242" s="8" t="s">
        <v>5789</v>
      </c>
      <c r="C5242" s="8" t="s">
        <v>4676</v>
      </c>
      <c r="D5242" s="8">
        <v>9000755954</v>
      </c>
      <c r="E5242" s="8">
        <v>132000487</v>
      </c>
      <c r="F5242" s="8">
        <v>0</v>
      </c>
      <c r="G5242" s="8">
        <v>0.46</v>
      </c>
      <c r="H5242" s="8">
        <v>2.1071999999999997</v>
      </c>
      <c r="I5242" s="8" t="s">
        <v>5783</v>
      </c>
    </row>
    <row r="5243" spans="1:9">
      <c r="A5243" s="8">
        <v>132000485</v>
      </c>
      <c r="B5243" s="8" t="s">
        <v>5787</v>
      </c>
      <c r="C5243" s="8" t="s">
        <v>4676</v>
      </c>
      <c r="D5243" s="8">
        <v>9000728980</v>
      </c>
      <c r="E5243" s="8">
        <v>132000485</v>
      </c>
      <c r="F5243" s="8">
        <v>0</v>
      </c>
      <c r="G5243" s="8">
        <v>0.56000000000000005</v>
      </c>
      <c r="H5243" s="8">
        <v>2.1071999999999997</v>
      </c>
      <c r="I5243" s="8" t="s">
        <v>5783</v>
      </c>
    </row>
    <row r="5244" spans="1:9">
      <c r="A5244" s="8">
        <v>132000484</v>
      </c>
      <c r="B5244" s="8" t="s">
        <v>5786</v>
      </c>
      <c r="C5244" s="8" t="s">
        <v>4676</v>
      </c>
      <c r="D5244" s="8">
        <v>9000685933</v>
      </c>
      <c r="E5244" s="8">
        <v>132000484</v>
      </c>
      <c r="F5244" s="8">
        <v>0</v>
      </c>
      <c r="G5244" s="8">
        <v>0.42</v>
      </c>
      <c r="H5244" s="8">
        <v>18.036900000000003</v>
      </c>
      <c r="I5244" s="8" t="s">
        <v>5783</v>
      </c>
    </row>
    <row r="5245" spans="1:9">
      <c r="A5245" s="8">
        <v>132000483</v>
      </c>
      <c r="B5245" s="8" t="s">
        <v>5785</v>
      </c>
      <c r="C5245" s="8" t="s">
        <v>4676</v>
      </c>
      <c r="D5245" s="8">
        <v>9000685932</v>
      </c>
      <c r="E5245" s="8">
        <v>132000483</v>
      </c>
      <c r="F5245" s="8">
        <v>0</v>
      </c>
      <c r="G5245" s="8">
        <v>0.33</v>
      </c>
      <c r="H5245" s="8">
        <v>18.036900000000003</v>
      </c>
      <c r="I5245" s="8" t="s">
        <v>5783</v>
      </c>
    </row>
    <row r="5246" spans="1:9">
      <c r="A5246" s="8">
        <v>132000482</v>
      </c>
      <c r="B5246" s="8" t="s">
        <v>5784</v>
      </c>
      <c r="C5246" s="8" t="s">
        <v>4676</v>
      </c>
      <c r="D5246" s="8">
        <v>9000648049</v>
      </c>
      <c r="E5246" s="8">
        <v>132000482</v>
      </c>
      <c r="F5246" s="8">
        <v>0</v>
      </c>
      <c r="G5246" s="8">
        <v>0.54</v>
      </c>
      <c r="H5246" s="8">
        <v>2.1071999999999997</v>
      </c>
      <c r="I5246" s="8" t="s">
        <v>5783</v>
      </c>
    </row>
    <row r="5247" spans="1:9">
      <c r="A5247" s="8">
        <v>132000481</v>
      </c>
      <c r="B5247" s="8" t="s">
        <v>5782</v>
      </c>
      <c r="C5247" s="8" t="s">
        <v>4676</v>
      </c>
      <c r="D5247" s="8">
        <v>5090484077</v>
      </c>
      <c r="E5247" s="8">
        <v>132000481</v>
      </c>
      <c r="F5247" s="8">
        <v>0</v>
      </c>
      <c r="G5247" s="8">
        <v>0.33</v>
      </c>
      <c r="H5247" s="8">
        <v>2.1071999999999997</v>
      </c>
      <c r="I5247" s="8" t="s">
        <v>5783</v>
      </c>
    </row>
    <row r="5248" spans="1:9">
      <c r="A5248" s="8">
        <v>12536</v>
      </c>
      <c r="B5248" s="8" t="s">
        <v>4169</v>
      </c>
      <c r="C5248" s="8" t="s">
        <v>4676</v>
      </c>
      <c r="D5248" s="8">
        <v>314517</v>
      </c>
      <c r="E5248" s="8">
        <v>12536</v>
      </c>
      <c r="F5248" s="8">
        <v>0</v>
      </c>
      <c r="G5248" s="8">
        <v>2.3199999999999998</v>
      </c>
      <c r="H5248" s="8">
        <v>1.85083</v>
      </c>
      <c r="I5248" s="8" t="s">
        <v>5064</v>
      </c>
    </row>
    <row r="5249" spans="1:9">
      <c r="A5249" s="8">
        <v>132000411</v>
      </c>
      <c r="B5249" s="8" t="s">
        <v>5758</v>
      </c>
      <c r="C5249" s="8" t="s">
        <v>5144</v>
      </c>
      <c r="D5249" s="8">
        <v>9000774637</v>
      </c>
      <c r="E5249" s="8">
        <v>132000411</v>
      </c>
      <c r="F5249" s="8">
        <v>0</v>
      </c>
      <c r="G5249" s="8">
        <v>0.74</v>
      </c>
      <c r="H5249" s="8">
        <v>0.84035000000000004</v>
      </c>
      <c r="I5249" s="8" t="s">
        <v>5753</v>
      </c>
    </row>
    <row r="5250" spans="1:9">
      <c r="A5250" s="8" t="s">
        <v>11913</v>
      </c>
      <c r="B5250" s="8" t="s">
        <v>11914</v>
      </c>
      <c r="C5250" s="8" t="s">
        <v>4676</v>
      </c>
      <c r="D5250" s="8">
        <v>0</v>
      </c>
      <c r="E5250" s="8" t="s">
        <v>11913</v>
      </c>
      <c r="F5250" s="8">
        <v>0</v>
      </c>
      <c r="G5250" s="8">
        <v>5.87</v>
      </c>
      <c r="H5250" s="8">
        <v>0</v>
      </c>
      <c r="I5250" s="8">
        <v>0</v>
      </c>
    </row>
    <row r="5251" spans="1:9">
      <c r="A5251" s="8" t="s">
        <v>11911</v>
      </c>
      <c r="B5251" s="8" t="s">
        <v>11912</v>
      </c>
      <c r="C5251" s="8" t="s">
        <v>4676</v>
      </c>
      <c r="D5251" s="8">
        <v>611807</v>
      </c>
      <c r="E5251" s="8" t="s">
        <v>11911</v>
      </c>
      <c r="F5251" s="8">
        <v>0</v>
      </c>
      <c r="G5251" s="8">
        <v>0.03</v>
      </c>
      <c r="H5251" s="8">
        <v>6.0859999999999997E-2</v>
      </c>
      <c r="I5251" s="8" t="s">
        <v>2115</v>
      </c>
    </row>
    <row r="5252" spans="1:9">
      <c r="A5252" s="8" t="s">
        <v>11909</v>
      </c>
      <c r="B5252" s="35" t="s">
        <v>11910</v>
      </c>
      <c r="C5252" s="8" t="s">
        <v>4676</v>
      </c>
      <c r="D5252" s="8">
        <v>611807</v>
      </c>
      <c r="E5252" s="8" t="s">
        <v>11909</v>
      </c>
      <c r="F5252" s="8">
        <v>0</v>
      </c>
      <c r="G5252" s="8">
        <v>0.03</v>
      </c>
      <c r="H5252" s="8">
        <v>3.9890000000000002E-2</v>
      </c>
      <c r="I5252" s="8" t="s">
        <v>2115</v>
      </c>
    </row>
    <row r="5253" spans="1:9">
      <c r="A5253" s="8">
        <v>132010039</v>
      </c>
      <c r="B5253" s="8" t="s">
        <v>3825</v>
      </c>
      <c r="C5253" s="8" t="s">
        <v>4676</v>
      </c>
      <c r="D5253" s="8">
        <v>5090473135</v>
      </c>
      <c r="E5253" s="8">
        <v>132010039</v>
      </c>
      <c r="F5253" s="8">
        <v>0</v>
      </c>
      <c r="G5253" s="8">
        <v>12.52</v>
      </c>
      <c r="H5253" s="8">
        <v>5.5012299999999996</v>
      </c>
      <c r="I5253" s="8" t="s">
        <v>4732</v>
      </c>
    </row>
    <row r="5254" spans="1:9">
      <c r="A5254" s="8">
        <v>150000081</v>
      </c>
      <c r="B5254" s="35" t="s">
        <v>3962</v>
      </c>
      <c r="C5254" s="8" t="s">
        <v>4676</v>
      </c>
      <c r="D5254" s="8" t="s">
        <v>6326</v>
      </c>
      <c r="E5254" s="8">
        <v>150000081</v>
      </c>
      <c r="F5254" s="8">
        <v>0</v>
      </c>
      <c r="G5254" s="8">
        <v>2.37</v>
      </c>
      <c r="H5254" s="8">
        <v>2.7498800000000001</v>
      </c>
      <c r="I5254" s="8" t="s">
        <v>6324</v>
      </c>
    </row>
    <row r="5255" spans="1:9">
      <c r="A5255" s="8">
        <v>150000080</v>
      </c>
      <c r="B5255" s="8" t="s">
        <v>3961</v>
      </c>
      <c r="C5255" s="8" t="s">
        <v>4676</v>
      </c>
      <c r="D5255" s="8" t="s">
        <v>6325</v>
      </c>
      <c r="E5255" s="8">
        <v>150000080</v>
      </c>
      <c r="F5255" s="8">
        <v>0</v>
      </c>
      <c r="G5255" s="8">
        <v>1.95</v>
      </c>
      <c r="H5255" s="8">
        <v>3.8994200000000001</v>
      </c>
      <c r="I5255" s="8" t="s">
        <v>6324</v>
      </c>
    </row>
    <row r="5256" spans="1:9">
      <c r="A5256" s="8">
        <v>150000079</v>
      </c>
      <c r="B5256" s="8" t="s">
        <v>3960</v>
      </c>
      <c r="C5256" s="8" t="s">
        <v>4676</v>
      </c>
      <c r="D5256" s="8" t="s">
        <v>6323</v>
      </c>
      <c r="E5256" s="8">
        <v>150000079</v>
      </c>
      <c r="F5256" s="8">
        <v>0</v>
      </c>
      <c r="G5256" s="8">
        <v>1.95</v>
      </c>
      <c r="H5256" s="8">
        <v>3.8964799999999999</v>
      </c>
      <c r="I5256" s="8" t="s">
        <v>6324</v>
      </c>
    </row>
    <row r="5257" spans="1:9">
      <c r="A5257" s="8">
        <v>12535</v>
      </c>
      <c r="B5257" s="8" t="s">
        <v>5320</v>
      </c>
      <c r="C5257" s="8" t="s">
        <v>4676</v>
      </c>
      <c r="D5257" s="8">
        <v>315193</v>
      </c>
      <c r="E5257" s="8">
        <v>12535</v>
      </c>
      <c r="F5257" s="8">
        <v>0</v>
      </c>
      <c r="G5257" s="8">
        <v>1.27</v>
      </c>
      <c r="H5257" s="8">
        <v>1.8410299999999999</v>
      </c>
      <c r="I5257" s="8" t="s">
        <v>4795</v>
      </c>
    </row>
    <row r="5258" spans="1:9">
      <c r="A5258" s="8">
        <v>132010037</v>
      </c>
      <c r="B5258" s="8" t="s">
        <v>3824</v>
      </c>
      <c r="C5258" s="8" t="s">
        <v>4676</v>
      </c>
      <c r="D5258" s="8">
        <v>5090471982</v>
      </c>
      <c r="E5258" s="8">
        <v>132010037</v>
      </c>
      <c r="F5258" s="8">
        <v>0</v>
      </c>
      <c r="G5258" s="8">
        <v>13.06</v>
      </c>
      <c r="H5258" s="8">
        <v>3.9293100000000001</v>
      </c>
      <c r="I5258" s="8" t="s">
        <v>4732</v>
      </c>
    </row>
    <row r="5259" spans="1:9">
      <c r="A5259" s="8">
        <v>355200008</v>
      </c>
      <c r="B5259" s="8" t="s">
        <v>4601</v>
      </c>
      <c r="C5259" s="8" t="s">
        <v>4676</v>
      </c>
      <c r="D5259" s="8" t="s">
        <v>8664</v>
      </c>
      <c r="E5259" s="8">
        <v>355200008</v>
      </c>
      <c r="F5259" s="8">
        <v>0</v>
      </c>
      <c r="G5259" s="8">
        <v>0.16</v>
      </c>
      <c r="H5259" s="8">
        <v>0.42942000000000002</v>
      </c>
      <c r="I5259" s="8" t="s">
        <v>8565</v>
      </c>
    </row>
    <row r="5260" spans="1:9">
      <c r="A5260" s="8">
        <v>132000410</v>
      </c>
      <c r="B5260" s="8" t="s">
        <v>2683</v>
      </c>
      <c r="C5260" s="8" t="s">
        <v>4676</v>
      </c>
      <c r="D5260" s="8">
        <v>9000795819</v>
      </c>
      <c r="E5260" s="8">
        <v>132000410</v>
      </c>
      <c r="F5260" s="8">
        <v>0</v>
      </c>
      <c r="G5260" s="8">
        <v>0.12</v>
      </c>
      <c r="H5260" s="8">
        <v>6.7909999999999998E-2</v>
      </c>
      <c r="I5260" s="8" t="s">
        <v>5753</v>
      </c>
    </row>
    <row r="5261" spans="1:9">
      <c r="A5261" s="8">
        <v>132200034</v>
      </c>
      <c r="B5261" s="35" t="s">
        <v>6096</v>
      </c>
      <c r="C5261" s="8" t="s">
        <v>4676</v>
      </c>
      <c r="D5261" s="8">
        <v>8001208304</v>
      </c>
      <c r="E5261" s="8">
        <v>132200034</v>
      </c>
      <c r="F5261" s="8">
        <v>0</v>
      </c>
      <c r="G5261" s="8">
        <v>0.3</v>
      </c>
      <c r="H5261" s="8">
        <v>1.6570799999999999</v>
      </c>
      <c r="I5261" s="8">
        <v>0</v>
      </c>
    </row>
    <row r="5262" spans="1:9">
      <c r="A5262" s="8">
        <v>238000206</v>
      </c>
      <c r="B5262" s="8" t="s">
        <v>14041</v>
      </c>
      <c r="C5262" s="8" t="s">
        <v>4676</v>
      </c>
      <c r="D5262" s="37">
        <v>33030</v>
      </c>
      <c r="E5262" s="8">
        <v>238000206</v>
      </c>
      <c r="F5262" s="8">
        <v>0</v>
      </c>
      <c r="G5262" s="8">
        <v>0.2</v>
      </c>
      <c r="H5262" s="8">
        <v>0.21609</v>
      </c>
      <c r="I5262" s="8" t="s">
        <v>1974</v>
      </c>
    </row>
    <row r="5263" spans="1:9">
      <c r="A5263" s="8">
        <v>12534</v>
      </c>
      <c r="B5263" s="8" t="s">
        <v>4168</v>
      </c>
      <c r="C5263" s="8" t="s">
        <v>4676</v>
      </c>
      <c r="D5263" s="37">
        <v>315192</v>
      </c>
      <c r="E5263" s="8">
        <v>12534</v>
      </c>
      <c r="F5263" s="8">
        <v>0</v>
      </c>
      <c r="G5263" s="8">
        <v>2.09</v>
      </c>
      <c r="H5263" s="8">
        <v>1.8410299999999999</v>
      </c>
      <c r="I5263" s="8" t="s">
        <v>4795</v>
      </c>
    </row>
    <row r="5264" spans="1:9">
      <c r="A5264" s="8">
        <v>132100508</v>
      </c>
      <c r="B5264" s="8" t="s">
        <v>2895</v>
      </c>
      <c r="C5264" s="8" t="s">
        <v>4676</v>
      </c>
      <c r="D5264" s="37">
        <v>8001205264</v>
      </c>
      <c r="E5264" s="8">
        <v>132100508</v>
      </c>
      <c r="F5264" s="8">
        <v>0</v>
      </c>
      <c r="G5264" s="8">
        <v>0.08</v>
      </c>
      <c r="H5264" s="8">
        <v>7.0360000000000006E-2</v>
      </c>
      <c r="I5264" s="8">
        <v>0</v>
      </c>
    </row>
    <row r="5265" spans="1:9">
      <c r="A5265" s="8">
        <v>238000013</v>
      </c>
      <c r="B5265" s="8" t="s">
        <v>7524</v>
      </c>
      <c r="C5265" s="8" t="s">
        <v>4676</v>
      </c>
      <c r="D5265" s="37">
        <v>33029</v>
      </c>
      <c r="E5265" s="8">
        <v>238000013</v>
      </c>
      <c r="F5265" s="8">
        <v>0</v>
      </c>
      <c r="G5265" s="8">
        <v>0.17</v>
      </c>
      <c r="H5265" s="8">
        <v>0.11731</v>
      </c>
      <c r="I5265" s="8" t="s">
        <v>1974</v>
      </c>
    </row>
    <row r="5266" spans="1:9">
      <c r="A5266" s="8">
        <v>355200007</v>
      </c>
      <c r="B5266" s="8" t="s">
        <v>4600</v>
      </c>
      <c r="C5266" s="8" t="s">
        <v>4676</v>
      </c>
      <c r="D5266" s="37" t="s">
        <v>8663</v>
      </c>
      <c r="E5266" s="8">
        <v>355200007</v>
      </c>
      <c r="F5266" s="8">
        <v>0</v>
      </c>
      <c r="G5266" s="8">
        <v>0.27</v>
      </c>
      <c r="H5266" s="8">
        <v>0.40555000000000002</v>
      </c>
      <c r="I5266" s="8" t="s">
        <v>8565</v>
      </c>
    </row>
    <row r="5267" spans="1:9">
      <c r="A5267" s="8" t="s">
        <v>13142</v>
      </c>
      <c r="B5267" s="8" t="s">
        <v>13143</v>
      </c>
      <c r="C5267" s="8" t="s">
        <v>4676</v>
      </c>
      <c r="D5267" s="8">
        <v>0</v>
      </c>
      <c r="E5267" s="8" t="s">
        <v>13142</v>
      </c>
      <c r="F5267" s="8">
        <v>0</v>
      </c>
      <c r="G5267" s="8">
        <v>0.57999999999999996</v>
      </c>
      <c r="H5267" s="8">
        <v>0.70789999999999997</v>
      </c>
      <c r="I5267" s="8" t="s">
        <v>6039</v>
      </c>
    </row>
    <row r="5268" spans="1:9">
      <c r="A5268" s="8">
        <v>238000012</v>
      </c>
      <c r="B5268" s="8" t="s">
        <v>7523</v>
      </c>
      <c r="C5268" s="8" t="s">
        <v>4676</v>
      </c>
      <c r="D5268" s="8">
        <v>33023</v>
      </c>
      <c r="E5268" s="8">
        <v>238000012</v>
      </c>
      <c r="F5268" s="8">
        <v>0</v>
      </c>
      <c r="G5268" s="8">
        <v>0.3</v>
      </c>
      <c r="H5268" s="8">
        <v>0.23834</v>
      </c>
      <c r="I5268" s="8" t="s">
        <v>1974</v>
      </c>
    </row>
    <row r="5269" spans="1:9">
      <c r="A5269" s="8">
        <v>12532</v>
      </c>
      <c r="B5269" s="8" t="s">
        <v>5319</v>
      </c>
      <c r="C5269" s="8" t="s">
        <v>4676</v>
      </c>
      <c r="D5269" s="8">
        <v>302608</v>
      </c>
      <c r="E5269" s="8">
        <v>12532</v>
      </c>
      <c r="F5269" s="8">
        <v>0</v>
      </c>
      <c r="G5269" s="8">
        <v>2.46</v>
      </c>
      <c r="H5269" s="8">
        <v>2.7244999999999999</v>
      </c>
      <c r="I5269" s="8" t="s">
        <v>4768</v>
      </c>
    </row>
    <row r="5270" spans="1:9">
      <c r="A5270" s="8">
        <v>355200006</v>
      </c>
      <c r="B5270" s="8" t="s">
        <v>4599</v>
      </c>
      <c r="C5270" s="8" t="s">
        <v>4676</v>
      </c>
      <c r="D5270" s="8" t="s">
        <v>8662</v>
      </c>
      <c r="E5270" s="8">
        <v>355200006</v>
      </c>
      <c r="F5270" s="8">
        <v>0</v>
      </c>
      <c r="G5270" s="8">
        <v>0.27</v>
      </c>
      <c r="H5270" s="8">
        <v>0.43336000000000002</v>
      </c>
      <c r="I5270" s="8" t="s">
        <v>8565</v>
      </c>
    </row>
    <row r="5271" spans="1:9">
      <c r="A5271" s="8">
        <v>238000205</v>
      </c>
      <c r="B5271" s="8" t="s">
        <v>13834</v>
      </c>
      <c r="C5271" s="8" t="s">
        <v>4676</v>
      </c>
      <c r="D5271" s="8">
        <v>33026</v>
      </c>
      <c r="E5271" s="8">
        <v>238000205</v>
      </c>
      <c r="F5271" s="8">
        <v>0</v>
      </c>
      <c r="G5271" s="8">
        <v>0.3</v>
      </c>
      <c r="H5271" s="8">
        <v>0.36691000000000001</v>
      </c>
      <c r="I5271" s="8" t="s">
        <v>1974</v>
      </c>
    </row>
    <row r="5272" spans="1:9">
      <c r="A5272" s="8">
        <v>132200019</v>
      </c>
      <c r="B5272" s="8" t="s">
        <v>4408</v>
      </c>
      <c r="C5272" s="8" t="s">
        <v>4676</v>
      </c>
      <c r="D5272" s="8">
        <v>8001208316</v>
      </c>
      <c r="E5272" s="8">
        <v>132200019</v>
      </c>
      <c r="F5272" s="8">
        <v>0</v>
      </c>
      <c r="G5272" s="8">
        <v>0.28000000000000003</v>
      </c>
      <c r="H5272" s="8">
        <v>0.53595999999999999</v>
      </c>
      <c r="I5272" s="8" t="s">
        <v>6095</v>
      </c>
    </row>
    <row r="5273" spans="1:9" ht="28.5">
      <c r="A5273" s="8">
        <v>355200005</v>
      </c>
      <c r="B5273" s="35" t="s">
        <v>4598</v>
      </c>
      <c r="C5273" s="8" t="s">
        <v>4676</v>
      </c>
      <c r="D5273" s="8" t="s">
        <v>8661</v>
      </c>
      <c r="E5273" s="8">
        <v>355200005</v>
      </c>
      <c r="F5273" s="8">
        <v>0</v>
      </c>
      <c r="G5273" s="8">
        <v>0.26</v>
      </c>
      <c r="H5273" s="8">
        <v>0.41098000000000001</v>
      </c>
      <c r="I5273" s="8" t="s">
        <v>8565</v>
      </c>
    </row>
    <row r="5274" spans="1:9">
      <c r="A5274" s="8">
        <v>355200004</v>
      </c>
      <c r="B5274" s="35" t="s">
        <v>4597</v>
      </c>
      <c r="C5274" s="8" t="s">
        <v>4676</v>
      </c>
      <c r="D5274" s="8" t="s">
        <v>8660</v>
      </c>
      <c r="E5274" s="8">
        <v>355200004</v>
      </c>
      <c r="F5274" s="8">
        <v>0</v>
      </c>
      <c r="G5274" s="8">
        <v>0.33</v>
      </c>
      <c r="H5274" s="8">
        <v>0.71916999999999998</v>
      </c>
      <c r="I5274" s="8" t="s">
        <v>8565</v>
      </c>
    </row>
    <row r="5275" spans="1:9">
      <c r="A5275" s="8">
        <v>132000409</v>
      </c>
      <c r="B5275" s="8" t="s">
        <v>2682</v>
      </c>
      <c r="C5275" s="8" t="s">
        <v>4676</v>
      </c>
      <c r="D5275" s="8">
        <v>9000766441</v>
      </c>
      <c r="E5275" s="8">
        <v>132000409</v>
      </c>
      <c r="F5275" s="8">
        <v>0</v>
      </c>
      <c r="G5275" s="8">
        <v>0.03</v>
      </c>
      <c r="H5275" s="8">
        <v>3.9979999999999995E-2</v>
      </c>
      <c r="I5275" s="8" t="s">
        <v>5753</v>
      </c>
    </row>
    <row r="5276" spans="1:9">
      <c r="A5276" s="8">
        <v>355200003</v>
      </c>
      <c r="B5276" s="8" t="s">
        <v>4596</v>
      </c>
      <c r="C5276" s="8" t="s">
        <v>4676</v>
      </c>
      <c r="D5276" s="8" t="s">
        <v>8659</v>
      </c>
      <c r="E5276" s="8">
        <v>355200003</v>
      </c>
      <c r="F5276" s="8">
        <v>0</v>
      </c>
      <c r="G5276" s="8">
        <v>0.23</v>
      </c>
      <c r="H5276" s="8">
        <v>0.70629999999999993</v>
      </c>
      <c r="I5276" s="8" t="s">
        <v>8565</v>
      </c>
    </row>
    <row r="5277" spans="1:9">
      <c r="A5277" s="8">
        <v>132100507</v>
      </c>
      <c r="B5277" s="8" t="s">
        <v>2894</v>
      </c>
      <c r="C5277" s="8" t="s">
        <v>4676</v>
      </c>
      <c r="D5277" s="8">
        <v>8001204165</v>
      </c>
      <c r="E5277" s="8">
        <v>132100507</v>
      </c>
      <c r="F5277" s="8">
        <v>0</v>
      </c>
      <c r="G5277" s="8">
        <v>7.0000000000000007E-2</v>
      </c>
      <c r="H5277" s="8">
        <v>7.9379999999999992E-2</v>
      </c>
      <c r="I5277" s="8" t="s">
        <v>6060</v>
      </c>
    </row>
    <row r="5278" spans="1:9">
      <c r="A5278" s="8">
        <v>132000408</v>
      </c>
      <c r="B5278" s="8" t="s">
        <v>3805</v>
      </c>
      <c r="C5278" s="8" t="s">
        <v>4676</v>
      </c>
      <c r="D5278" s="8">
        <v>9000776503</v>
      </c>
      <c r="E5278" s="8">
        <v>132000408</v>
      </c>
      <c r="F5278" s="8">
        <v>0</v>
      </c>
      <c r="G5278" s="8">
        <v>0.28000000000000003</v>
      </c>
      <c r="H5278" s="8">
        <v>0.29880000000000001</v>
      </c>
      <c r="I5278" s="8" t="s">
        <v>5757</v>
      </c>
    </row>
    <row r="5279" spans="1:9">
      <c r="A5279" s="8">
        <v>12531</v>
      </c>
      <c r="B5279" s="8" t="s">
        <v>4167</v>
      </c>
      <c r="C5279" s="8" t="s">
        <v>4676</v>
      </c>
      <c r="D5279" s="8">
        <v>297650</v>
      </c>
      <c r="E5279" s="8">
        <v>12531</v>
      </c>
      <c r="F5279" s="8">
        <v>0</v>
      </c>
      <c r="G5279" s="8">
        <v>2.5099999999999998</v>
      </c>
      <c r="H5279" s="8">
        <v>2.6972499999999999</v>
      </c>
      <c r="I5279" s="8" t="s">
        <v>4768</v>
      </c>
    </row>
    <row r="5280" spans="1:9">
      <c r="A5280" s="8">
        <v>12693</v>
      </c>
      <c r="B5280" s="8" t="s">
        <v>3406</v>
      </c>
      <c r="C5280" s="8" t="s">
        <v>4676</v>
      </c>
      <c r="D5280" s="8">
        <v>596441</v>
      </c>
      <c r="E5280" s="8">
        <v>12693</v>
      </c>
      <c r="F5280" s="8">
        <v>0</v>
      </c>
      <c r="G5280" s="8">
        <v>1.1100000000000001</v>
      </c>
      <c r="H5280" s="8">
        <v>1.1465999999999998</v>
      </c>
      <c r="I5280" s="8" t="s">
        <v>4795</v>
      </c>
    </row>
    <row r="5281" spans="1:9">
      <c r="A5281" s="8">
        <v>132000407</v>
      </c>
      <c r="B5281" s="8" t="s">
        <v>3804</v>
      </c>
      <c r="C5281" s="8" t="s">
        <v>4676</v>
      </c>
      <c r="D5281" s="8">
        <v>9000776500</v>
      </c>
      <c r="E5281" s="8">
        <v>132000407</v>
      </c>
      <c r="F5281" s="8">
        <v>0</v>
      </c>
      <c r="G5281" s="8">
        <v>0.33</v>
      </c>
      <c r="H5281" s="8">
        <v>0.30320999999999998</v>
      </c>
      <c r="I5281" s="8" t="s">
        <v>5757</v>
      </c>
    </row>
    <row r="5282" spans="1:9">
      <c r="A5282" s="8">
        <v>355100044</v>
      </c>
      <c r="B5282" s="8" t="s">
        <v>3287</v>
      </c>
      <c r="C5282" s="8" t="s">
        <v>4676</v>
      </c>
      <c r="D5282" s="8" t="s">
        <v>8625</v>
      </c>
      <c r="E5282" s="8">
        <v>355100044</v>
      </c>
      <c r="F5282" s="8">
        <v>0</v>
      </c>
      <c r="G5282" s="8">
        <v>0.08</v>
      </c>
      <c r="H5282" s="8">
        <v>0.10351</v>
      </c>
      <c r="I5282" s="8" t="s">
        <v>8565</v>
      </c>
    </row>
    <row r="5283" spans="1:9">
      <c r="A5283" s="8">
        <v>355100043</v>
      </c>
      <c r="B5283" s="8" t="s">
        <v>3286</v>
      </c>
      <c r="C5283" s="8" t="s">
        <v>4676</v>
      </c>
      <c r="D5283" s="8" t="s">
        <v>8624</v>
      </c>
      <c r="E5283" s="8">
        <v>355100043</v>
      </c>
      <c r="F5283" s="8">
        <v>0</v>
      </c>
      <c r="G5283" s="8">
        <v>0.05</v>
      </c>
      <c r="H5283" s="8">
        <v>8.6419999999999997E-2</v>
      </c>
      <c r="I5283" s="8" t="s">
        <v>8565</v>
      </c>
    </row>
    <row r="5284" spans="1:9">
      <c r="A5284" s="8">
        <v>132000406</v>
      </c>
      <c r="B5284" s="8" t="s">
        <v>2681</v>
      </c>
      <c r="C5284" s="8" t="s">
        <v>4676</v>
      </c>
      <c r="D5284" s="8">
        <v>9000770518</v>
      </c>
      <c r="E5284" s="8">
        <v>132000406</v>
      </c>
      <c r="F5284" s="8">
        <v>0</v>
      </c>
      <c r="G5284" s="8">
        <v>0.05</v>
      </c>
      <c r="H5284" s="8">
        <v>6.2719999999999998E-2</v>
      </c>
      <c r="I5284" s="8" t="s">
        <v>5753</v>
      </c>
    </row>
    <row r="5285" spans="1:9">
      <c r="A5285" s="8">
        <v>132000405</v>
      </c>
      <c r="B5285" s="8" t="s">
        <v>2680</v>
      </c>
      <c r="C5285" s="8" t="s">
        <v>4676</v>
      </c>
      <c r="D5285" s="8">
        <v>9000770660</v>
      </c>
      <c r="E5285" s="8">
        <v>132000405</v>
      </c>
      <c r="F5285" s="8">
        <v>0</v>
      </c>
      <c r="G5285" s="8">
        <v>0.05</v>
      </c>
      <c r="H5285" s="8">
        <v>6.2719999999999998E-2</v>
      </c>
      <c r="I5285" s="8" t="s">
        <v>5753</v>
      </c>
    </row>
    <row r="5286" spans="1:9">
      <c r="A5286" s="8">
        <v>355100042</v>
      </c>
      <c r="B5286" s="8" t="s">
        <v>3284</v>
      </c>
      <c r="C5286" s="8" t="s">
        <v>4676</v>
      </c>
      <c r="D5286" s="8" t="s">
        <v>8623</v>
      </c>
      <c r="E5286" s="8">
        <v>355100042</v>
      </c>
      <c r="F5286" s="8">
        <v>0</v>
      </c>
      <c r="G5286" s="8">
        <v>0.04</v>
      </c>
      <c r="H5286" s="8">
        <v>5.7159999999999996E-2</v>
      </c>
      <c r="I5286" s="8" t="s">
        <v>8565</v>
      </c>
    </row>
    <row r="5287" spans="1:9">
      <c r="A5287" s="8">
        <v>132000404</v>
      </c>
      <c r="B5287" s="8" t="s">
        <v>2679</v>
      </c>
      <c r="C5287" s="8" t="s">
        <v>4676</v>
      </c>
      <c r="D5287" s="8">
        <v>9000770662</v>
      </c>
      <c r="E5287" s="8">
        <v>132000404</v>
      </c>
      <c r="F5287" s="8">
        <v>0</v>
      </c>
      <c r="G5287" s="8">
        <v>0.05</v>
      </c>
      <c r="H5287" s="8">
        <v>7.0760000000000003E-2</v>
      </c>
      <c r="I5287" s="8" t="s">
        <v>5753</v>
      </c>
    </row>
    <row r="5288" spans="1:9">
      <c r="A5288" s="8">
        <v>355500013</v>
      </c>
      <c r="B5288" s="8" t="s">
        <v>8705</v>
      </c>
      <c r="C5288" s="8" t="s">
        <v>4676</v>
      </c>
      <c r="D5288" s="8" t="s">
        <v>8706</v>
      </c>
      <c r="E5288" s="8">
        <v>355500013</v>
      </c>
      <c r="F5288" s="8">
        <v>0</v>
      </c>
      <c r="G5288" s="8">
        <v>0.15</v>
      </c>
      <c r="H5288" s="8">
        <v>0.57479999999999998</v>
      </c>
      <c r="I5288" s="8" t="s">
        <v>8565</v>
      </c>
    </row>
    <row r="5289" spans="1:9">
      <c r="A5289" s="8">
        <v>132000403</v>
      </c>
      <c r="B5289" s="8" t="s">
        <v>2678</v>
      </c>
      <c r="C5289" s="8" t="s">
        <v>4676</v>
      </c>
      <c r="D5289" s="8">
        <v>9000770661</v>
      </c>
      <c r="E5289" s="8">
        <v>132000403</v>
      </c>
      <c r="F5289" s="8">
        <v>0</v>
      </c>
      <c r="G5289" s="8">
        <v>0.05</v>
      </c>
      <c r="H5289" s="8">
        <v>7.0169999999999996E-2</v>
      </c>
      <c r="I5289" s="8" t="s">
        <v>5753</v>
      </c>
    </row>
    <row r="5290" spans="1:9">
      <c r="A5290" s="8">
        <v>132000402</v>
      </c>
      <c r="B5290" s="8" t="s">
        <v>2677</v>
      </c>
      <c r="C5290" s="8" t="s">
        <v>4676</v>
      </c>
      <c r="D5290" s="8">
        <v>9000793355</v>
      </c>
      <c r="E5290" s="8">
        <v>132000402</v>
      </c>
      <c r="F5290" s="8">
        <v>0</v>
      </c>
      <c r="G5290" s="8">
        <v>0.17</v>
      </c>
      <c r="H5290" s="8">
        <v>0.10917</v>
      </c>
      <c r="I5290" s="8" t="s">
        <v>5753</v>
      </c>
    </row>
    <row r="5291" spans="1:9">
      <c r="A5291" s="8">
        <v>132000401</v>
      </c>
      <c r="B5291" s="8" t="s">
        <v>5756</v>
      </c>
      <c r="C5291" s="8" t="s">
        <v>4676</v>
      </c>
      <c r="D5291" s="8">
        <v>9000765285</v>
      </c>
      <c r="E5291" s="8">
        <v>132000401</v>
      </c>
      <c r="F5291" s="8">
        <v>0</v>
      </c>
      <c r="G5291" s="8">
        <v>7.0000000000000007E-2</v>
      </c>
      <c r="H5291" s="8">
        <v>0.11348</v>
      </c>
      <c r="I5291" s="8">
        <v>0</v>
      </c>
    </row>
    <row r="5292" spans="1:9">
      <c r="A5292" s="8">
        <v>132000400</v>
      </c>
      <c r="B5292" s="8" t="s">
        <v>2676</v>
      </c>
      <c r="C5292" s="8" t="s">
        <v>4676</v>
      </c>
      <c r="D5292" s="8">
        <v>9000773767</v>
      </c>
      <c r="E5292" s="8">
        <v>132000400</v>
      </c>
      <c r="F5292" s="8">
        <v>0</v>
      </c>
      <c r="G5292" s="8">
        <v>7.0000000000000007E-2</v>
      </c>
      <c r="H5292" s="8">
        <v>5.2429999999999997E-2</v>
      </c>
      <c r="I5292" s="8" t="s">
        <v>5753</v>
      </c>
    </row>
    <row r="5293" spans="1:9">
      <c r="A5293" s="8">
        <v>355500011</v>
      </c>
      <c r="B5293" s="8" t="s">
        <v>8701</v>
      </c>
      <c r="C5293" s="8" t="s">
        <v>4676</v>
      </c>
      <c r="D5293" s="8" t="s">
        <v>8702</v>
      </c>
      <c r="E5293" s="8">
        <v>355500011</v>
      </c>
      <c r="F5293" s="8">
        <v>0</v>
      </c>
      <c r="G5293" s="8">
        <v>0.16</v>
      </c>
      <c r="H5293" s="8">
        <v>0</v>
      </c>
      <c r="I5293" s="8" t="s">
        <v>8565</v>
      </c>
    </row>
    <row r="5294" spans="1:9">
      <c r="A5294" s="8">
        <v>132000399</v>
      </c>
      <c r="B5294" s="8" t="s">
        <v>2675</v>
      </c>
      <c r="C5294" s="8" t="s">
        <v>4676</v>
      </c>
      <c r="D5294" s="8">
        <v>9000773766</v>
      </c>
      <c r="E5294" s="8">
        <v>132000399</v>
      </c>
      <c r="F5294" s="8">
        <v>0</v>
      </c>
      <c r="G5294" s="8">
        <v>0.14000000000000001</v>
      </c>
      <c r="H5294" s="8">
        <v>5.0959999999999998E-2</v>
      </c>
      <c r="I5294" s="8" t="s">
        <v>5753</v>
      </c>
    </row>
    <row r="5295" spans="1:9">
      <c r="A5295" s="8">
        <v>355500009</v>
      </c>
      <c r="B5295" s="8" t="s">
        <v>8697</v>
      </c>
      <c r="C5295" s="8" t="s">
        <v>4676</v>
      </c>
      <c r="D5295" s="8" t="s">
        <v>8698</v>
      </c>
      <c r="E5295" s="8">
        <v>355500009</v>
      </c>
      <c r="F5295" s="8">
        <v>0</v>
      </c>
      <c r="G5295" s="8">
        <v>0</v>
      </c>
      <c r="H5295" s="8">
        <v>0</v>
      </c>
      <c r="I5295" s="8" t="s">
        <v>8565</v>
      </c>
    </row>
    <row r="5296" spans="1:9">
      <c r="A5296" s="8">
        <v>355500008</v>
      </c>
      <c r="B5296" s="8" t="s">
        <v>8695</v>
      </c>
      <c r="C5296" s="8" t="s">
        <v>4676</v>
      </c>
      <c r="D5296" s="8" t="s">
        <v>8696</v>
      </c>
      <c r="E5296" s="8">
        <v>355500008</v>
      </c>
      <c r="F5296" s="8">
        <v>0</v>
      </c>
      <c r="G5296" s="8">
        <v>0.14000000000000001</v>
      </c>
      <c r="H5296" s="8">
        <v>0.02</v>
      </c>
      <c r="I5296" s="8" t="s">
        <v>8565</v>
      </c>
    </row>
    <row r="5297" spans="1:9">
      <c r="A5297" s="8">
        <v>355500007</v>
      </c>
      <c r="B5297" s="8" t="s">
        <v>8693</v>
      </c>
      <c r="C5297" s="8" t="s">
        <v>4676</v>
      </c>
      <c r="D5297" s="8" t="s">
        <v>8694</v>
      </c>
      <c r="E5297" s="8">
        <v>355500007</v>
      </c>
      <c r="F5297" s="8">
        <v>0</v>
      </c>
      <c r="G5297" s="8">
        <v>0</v>
      </c>
      <c r="H5297" s="8">
        <v>0.02</v>
      </c>
      <c r="I5297" s="8" t="s">
        <v>8565</v>
      </c>
    </row>
    <row r="5298" spans="1:9">
      <c r="A5298" s="8">
        <v>12529</v>
      </c>
      <c r="B5298" s="8" t="s">
        <v>4166</v>
      </c>
      <c r="C5298" s="8" t="s">
        <v>4676</v>
      </c>
      <c r="D5298" s="8">
        <v>274303</v>
      </c>
      <c r="E5298" s="8">
        <v>12529</v>
      </c>
      <c r="F5298" s="8">
        <v>0</v>
      </c>
      <c r="G5298" s="8">
        <v>0.17</v>
      </c>
      <c r="H5298" s="8">
        <v>0.55016999999999994</v>
      </c>
      <c r="I5298" s="8" t="s">
        <v>4768</v>
      </c>
    </row>
    <row r="5299" spans="1:9">
      <c r="A5299" s="8">
        <v>355100039</v>
      </c>
      <c r="B5299" s="8" t="s">
        <v>3281</v>
      </c>
      <c r="C5299" s="8" t="s">
        <v>4676</v>
      </c>
      <c r="D5299" s="8" t="s">
        <v>8620</v>
      </c>
      <c r="E5299" s="8">
        <v>355100039</v>
      </c>
      <c r="F5299" s="8">
        <v>0</v>
      </c>
      <c r="G5299" s="8">
        <v>0.08</v>
      </c>
      <c r="H5299" s="8">
        <v>0.10524</v>
      </c>
      <c r="I5299" s="8" t="s">
        <v>8565</v>
      </c>
    </row>
    <row r="5300" spans="1:9">
      <c r="A5300" s="8">
        <v>132000398</v>
      </c>
      <c r="B5300" s="8" t="s">
        <v>2674</v>
      </c>
      <c r="C5300" s="8" t="s">
        <v>4676</v>
      </c>
      <c r="D5300" s="8">
        <v>9000772948</v>
      </c>
      <c r="E5300" s="8">
        <v>132000398</v>
      </c>
      <c r="F5300" s="8">
        <v>0</v>
      </c>
      <c r="G5300" s="8">
        <v>0.13</v>
      </c>
      <c r="H5300" s="8">
        <v>6.8309999999999996E-2</v>
      </c>
      <c r="I5300" s="8" t="s">
        <v>5753</v>
      </c>
    </row>
    <row r="5301" spans="1:9">
      <c r="A5301" s="8">
        <v>12528</v>
      </c>
      <c r="B5301" s="8" t="s">
        <v>5317</v>
      </c>
      <c r="C5301" s="8" t="s">
        <v>4676</v>
      </c>
      <c r="D5301" s="8">
        <v>274300</v>
      </c>
      <c r="E5301" s="8">
        <v>12528</v>
      </c>
      <c r="F5301" s="8">
        <v>0</v>
      </c>
      <c r="G5301" s="8">
        <v>7.0000000000000007E-2</v>
      </c>
      <c r="H5301" s="8">
        <v>0.40043000000000001</v>
      </c>
      <c r="I5301" s="8" t="s">
        <v>4768</v>
      </c>
    </row>
    <row r="5302" spans="1:9">
      <c r="A5302" s="8">
        <v>355500003</v>
      </c>
      <c r="B5302" s="8" t="s">
        <v>8685</v>
      </c>
      <c r="C5302" s="8" t="s">
        <v>4676</v>
      </c>
      <c r="D5302" s="8" t="s">
        <v>8686</v>
      </c>
      <c r="E5302" s="8">
        <v>355500003</v>
      </c>
      <c r="F5302" s="8">
        <v>0</v>
      </c>
      <c r="G5302" s="8">
        <v>0</v>
      </c>
      <c r="H5302" s="8">
        <v>0.56489999999999996</v>
      </c>
      <c r="I5302" s="8" t="s">
        <v>8565</v>
      </c>
    </row>
    <row r="5303" spans="1:9">
      <c r="A5303" s="8">
        <v>203100002</v>
      </c>
      <c r="B5303" s="8" t="s">
        <v>3175</v>
      </c>
      <c r="C5303" s="8" t="s">
        <v>4676</v>
      </c>
      <c r="D5303" s="8">
        <v>3870543</v>
      </c>
      <c r="E5303" s="8">
        <v>203100002</v>
      </c>
      <c r="F5303" s="8">
        <v>0</v>
      </c>
      <c r="G5303" s="8">
        <v>0.2</v>
      </c>
      <c r="H5303" s="8">
        <v>0.2596</v>
      </c>
      <c r="I5303" s="8" t="s">
        <v>7189</v>
      </c>
    </row>
    <row r="5304" spans="1:9">
      <c r="A5304" s="8">
        <v>132000397</v>
      </c>
      <c r="B5304" s="8" t="s">
        <v>5754</v>
      </c>
      <c r="C5304" s="8" t="s">
        <v>4676</v>
      </c>
      <c r="D5304" s="8">
        <v>9000753293</v>
      </c>
      <c r="E5304" s="8">
        <v>132000397</v>
      </c>
      <c r="F5304" s="8">
        <v>0</v>
      </c>
      <c r="G5304" s="8">
        <v>0.17</v>
      </c>
      <c r="H5304" s="8">
        <v>0.19561000000000001</v>
      </c>
      <c r="I5304" s="8" t="s">
        <v>5755</v>
      </c>
    </row>
    <row r="5305" spans="1:9">
      <c r="A5305" s="8">
        <v>203100001</v>
      </c>
      <c r="B5305" s="8" t="s">
        <v>3174</v>
      </c>
      <c r="C5305" s="8" t="s">
        <v>4676</v>
      </c>
      <c r="D5305" s="8">
        <v>3870542</v>
      </c>
      <c r="E5305" s="8">
        <v>203100001</v>
      </c>
      <c r="F5305" s="8">
        <v>0</v>
      </c>
      <c r="G5305" s="8">
        <v>0.2</v>
      </c>
      <c r="H5305" s="8">
        <v>0.2596</v>
      </c>
      <c r="I5305" s="8" t="s">
        <v>7189</v>
      </c>
    </row>
    <row r="5306" spans="1:9">
      <c r="A5306" s="8">
        <v>355500002</v>
      </c>
      <c r="B5306" s="8" t="s">
        <v>8683</v>
      </c>
      <c r="C5306" s="8" t="s">
        <v>4676</v>
      </c>
      <c r="D5306" s="8" t="s">
        <v>8684</v>
      </c>
      <c r="E5306" s="8">
        <v>355500002</v>
      </c>
      <c r="F5306" s="8">
        <v>0</v>
      </c>
      <c r="G5306" s="8">
        <v>0.04</v>
      </c>
      <c r="H5306" s="8">
        <v>0.34289999999999998</v>
      </c>
      <c r="I5306" s="8" t="s">
        <v>8565</v>
      </c>
    </row>
    <row r="5307" spans="1:9">
      <c r="A5307" s="8">
        <v>132000396</v>
      </c>
      <c r="B5307" s="8" t="s">
        <v>2673</v>
      </c>
      <c r="C5307" s="8" t="s">
        <v>4676</v>
      </c>
      <c r="D5307" s="8">
        <v>9000753286</v>
      </c>
      <c r="E5307" s="8">
        <v>132000396</v>
      </c>
      <c r="F5307" s="8">
        <v>0</v>
      </c>
      <c r="G5307" s="8">
        <v>0.08</v>
      </c>
      <c r="H5307" s="8">
        <v>4.5370000000000001E-2</v>
      </c>
      <c r="I5307" s="8" t="s">
        <v>5753</v>
      </c>
    </row>
    <row r="5308" spans="1:9">
      <c r="A5308" s="8">
        <v>355500001</v>
      </c>
      <c r="B5308" s="8" t="s">
        <v>8681</v>
      </c>
      <c r="C5308" s="8" t="s">
        <v>4676</v>
      </c>
      <c r="D5308" s="8" t="s">
        <v>8682</v>
      </c>
      <c r="E5308" s="8">
        <v>355500001</v>
      </c>
      <c r="F5308" s="8">
        <v>0</v>
      </c>
      <c r="G5308" s="8">
        <v>0</v>
      </c>
      <c r="H5308" s="8">
        <v>0.34989999999999999</v>
      </c>
      <c r="I5308" s="8" t="s">
        <v>8565</v>
      </c>
    </row>
    <row r="5309" spans="1:9">
      <c r="A5309" s="8">
        <v>132100651</v>
      </c>
      <c r="B5309" s="8" t="s">
        <v>2914</v>
      </c>
      <c r="C5309" s="8" t="s">
        <v>4676</v>
      </c>
      <c r="D5309" s="8">
        <v>8001252974</v>
      </c>
      <c r="E5309" s="8">
        <v>132100651</v>
      </c>
      <c r="F5309" s="8">
        <v>0</v>
      </c>
      <c r="G5309" s="8">
        <v>0.51</v>
      </c>
      <c r="H5309" s="8">
        <v>0.62622</v>
      </c>
      <c r="I5309" s="8">
        <v>0</v>
      </c>
    </row>
    <row r="5310" spans="1:9">
      <c r="A5310" s="8">
        <v>355100037</v>
      </c>
      <c r="B5310" s="8" t="s">
        <v>3279</v>
      </c>
      <c r="C5310" s="8" t="s">
        <v>4676</v>
      </c>
      <c r="D5310" s="8" t="s">
        <v>8618</v>
      </c>
      <c r="E5310" s="8">
        <v>355100037</v>
      </c>
      <c r="F5310" s="8">
        <v>0</v>
      </c>
      <c r="G5310" s="8">
        <v>0.08</v>
      </c>
      <c r="H5310" s="8">
        <v>0.10407999999999999</v>
      </c>
      <c r="I5310" s="8" t="s">
        <v>8565</v>
      </c>
    </row>
    <row r="5311" spans="1:9">
      <c r="A5311" s="8">
        <v>355100034</v>
      </c>
      <c r="B5311" s="8" t="s">
        <v>3276</v>
      </c>
      <c r="C5311" s="8" t="s">
        <v>4676</v>
      </c>
      <c r="D5311" s="8" t="s">
        <v>8615</v>
      </c>
      <c r="E5311" s="8">
        <v>355100034</v>
      </c>
      <c r="F5311" s="8">
        <v>0</v>
      </c>
      <c r="G5311" s="8">
        <v>0.01</v>
      </c>
      <c r="H5311" s="8">
        <v>4.7710000000000002E-2</v>
      </c>
      <c r="I5311" s="8" t="s">
        <v>8565</v>
      </c>
    </row>
    <row r="5312" spans="1:9">
      <c r="A5312" s="8">
        <v>12530</v>
      </c>
      <c r="B5312" s="8" t="s">
        <v>5318</v>
      </c>
      <c r="C5312" s="8" t="s">
        <v>4676</v>
      </c>
      <c r="D5312" s="8">
        <v>298036</v>
      </c>
      <c r="E5312" s="8">
        <v>12530</v>
      </c>
      <c r="F5312" s="8">
        <v>0</v>
      </c>
      <c r="G5312" s="8">
        <v>2.54</v>
      </c>
      <c r="H5312" s="8">
        <v>2.7224400000000002</v>
      </c>
      <c r="I5312" s="8" t="s">
        <v>4814</v>
      </c>
    </row>
    <row r="5313" spans="1:9" ht="42.75">
      <c r="A5313" s="8">
        <v>132100505</v>
      </c>
      <c r="B5313" s="35" t="s">
        <v>2892</v>
      </c>
      <c r="C5313" s="8" t="s">
        <v>4676</v>
      </c>
      <c r="D5313" s="8">
        <v>8001118457</v>
      </c>
      <c r="E5313" s="8">
        <v>132100505</v>
      </c>
      <c r="F5313" s="8">
        <v>0</v>
      </c>
      <c r="G5313" s="8">
        <v>0.09</v>
      </c>
      <c r="H5313" s="8">
        <v>0.10701999999999999</v>
      </c>
      <c r="I5313" s="8" t="s">
        <v>6049</v>
      </c>
    </row>
    <row r="5314" spans="1:9">
      <c r="A5314" s="8">
        <v>12524</v>
      </c>
      <c r="B5314" s="35" t="s">
        <v>5315</v>
      </c>
      <c r="C5314" s="8" t="s">
        <v>4676</v>
      </c>
      <c r="D5314" s="8">
        <v>253779</v>
      </c>
      <c r="E5314" s="8">
        <v>12524</v>
      </c>
      <c r="F5314" s="8">
        <v>0</v>
      </c>
      <c r="G5314" s="8">
        <v>2.4300000000000002</v>
      </c>
      <c r="H5314" s="8">
        <v>2.7272399999999997</v>
      </c>
      <c r="I5314" s="8" t="s">
        <v>4768</v>
      </c>
    </row>
    <row r="5315" spans="1:9">
      <c r="A5315" s="8" t="s">
        <v>13099</v>
      </c>
      <c r="B5315" s="8" t="s">
        <v>13100</v>
      </c>
      <c r="C5315" s="8" t="s">
        <v>4676</v>
      </c>
      <c r="D5315" s="8">
        <v>0</v>
      </c>
      <c r="E5315" s="8" t="s">
        <v>13099</v>
      </c>
      <c r="F5315" s="8">
        <v>0</v>
      </c>
      <c r="G5315" s="8">
        <v>0.82</v>
      </c>
      <c r="H5315" s="8">
        <v>0.02</v>
      </c>
      <c r="I5315" s="8" t="s">
        <v>7125</v>
      </c>
    </row>
    <row r="5316" spans="1:9">
      <c r="A5316" s="8">
        <v>103500003</v>
      </c>
      <c r="B5316" s="8" t="s">
        <v>2390</v>
      </c>
      <c r="C5316" s="8" t="s">
        <v>4676</v>
      </c>
      <c r="D5316" s="8" t="s">
        <v>4706</v>
      </c>
      <c r="E5316" s="8">
        <v>103500003</v>
      </c>
      <c r="F5316" s="8">
        <v>0</v>
      </c>
      <c r="G5316" s="8">
        <v>0.04</v>
      </c>
      <c r="H5316" s="8">
        <v>5.6840000000000002E-2</v>
      </c>
      <c r="I5316" s="8" t="s">
        <v>4704</v>
      </c>
    </row>
    <row r="5317" spans="1:9">
      <c r="A5317" s="8">
        <v>103500002</v>
      </c>
      <c r="B5317" s="8" t="s">
        <v>2389</v>
      </c>
      <c r="C5317" s="8" t="s">
        <v>4676</v>
      </c>
      <c r="D5317" s="8" t="s">
        <v>4705</v>
      </c>
      <c r="E5317" s="8">
        <v>103500002</v>
      </c>
      <c r="F5317" s="8">
        <v>0</v>
      </c>
      <c r="G5317" s="8">
        <v>0.86</v>
      </c>
      <c r="H5317" s="8">
        <v>0.69716999999999996</v>
      </c>
      <c r="I5317" s="8" t="s">
        <v>4704</v>
      </c>
    </row>
    <row r="5318" spans="1:9">
      <c r="A5318" s="8" t="s">
        <v>13097</v>
      </c>
      <c r="B5318" s="8" t="s">
        <v>13098</v>
      </c>
      <c r="C5318" s="8" t="s">
        <v>4676</v>
      </c>
      <c r="D5318" s="8">
        <v>0</v>
      </c>
      <c r="E5318" s="8" t="s">
        <v>13097</v>
      </c>
      <c r="F5318" s="8">
        <v>0</v>
      </c>
      <c r="G5318" s="8">
        <v>3.6</v>
      </c>
      <c r="H5318" s="8">
        <v>0.02</v>
      </c>
      <c r="I5318" s="8" t="s">
        <v>4690</v>
      </c>
    </row>
    <row r="5319" spans="1:9">
      <c r="A5319" s="8">
        <v>103500001</v>
      </c>
      <c r="B5319" s="8" t="s">
        <v>2387</v>
      </c>
      <c r="C5319" s="8" t="s">
        <v>4676</v>
      </c>
      <c r="D5319" s="8" t="s">
        <v>4703</v>
      </c>
      <c r="E5319" s="8">
        <v>103500001</v>
      </c>
      <c r="F5319" s="8">
        <v>0</v>
      </c>
      <c r="G5319" s="8">
        <v>1.1100000000000001</v>
      </c>
      <c r="H5319" s="8">
        <v>0.87269000000000008</v>
      </c>
      <c r="I5319" s="8" t="s">
        <v>4704</v>
      </c>
    </row>
    <row r="5320" spans="1:9">
      <c r="A5320" s="8">
        <v>355100032</v>
      </c>
      <c r="B5320" s="8" t="s">
        <v>3274</v>
      </c>
      <c r="C5320" s="8" t="s">
        <v>4676</v>
      </c>
      <c r="D5320" s="8" t="s">
        <v>8613</v>
      </c>
      <c r="E5320" s="8">
        <v>355100032</v>
      </c>
      <c r="F5320" s="8">
        <v>0</v>
      </c>
      <c r="G5320" s="8">
        <v>0.01</v>
      </c>
      <c r="H5320" s="8">
        <v>1.235E-2</v>
      </c>
      <c r="I5320" s="8" t="s">
        <v>8565</v>
      </c>
    </row>
    <row r="5321" spans="1:9">
      <c r="A5321" s="8">
        <v>12581</v>
      </c>
      <c r="B5321" s="8" t="s">
        <v>5331</v>
      </c>
      <c r="C5321" s="8" t="s">
        <v>4676</v>
      </c>
      <c r="D5321" s="8">
        <v>401666</v>
      </c>
      <c r="E5321" s="8">
        <v>12581</v>
      </c>
      <c r="F5321" s="8">
        <v>0</v>
      </c>
      <c r="G5321" s="8">
        <v>0.06</v>
      </c>
      <c r="H5321" s="8">
        <v>0.17590999999999998</v>
      </c>
      <c r="I5321" s="8" t="s">
        <v>4740</v>
      </c>
    </row>
    <row r="5322" spans="1:9">
      <c r="A5322" s="8">
        <v>355100029</v>
      </c>
      <c r="B5322" s="8" t="s">
        <v>3271</v>
      </c>
      <c r="C5322" s="8" t="s">
        <v>4676</v>
      </c>
      <c r="D5322" s="8" t="s">
        <v>8610</v>
      </c>
      <c r="E5322" s="8">
        <v>355100029</v>
      </c>
      <c r="F5322" s="8">
        <v>0</v>
      </c>
      <c r="G5322" s="8">
        <v>0.05</v>
      </c>
      <c r="H5322" s="8">
        <v>5.0430000000000003E-2</v>
      </c>
      <c r="I5322" s="8" t="s">
        <v>8565</v>
      </c>
    </row>
    <row r="5323" spans="1:9">
      <c r="A5323" s="8">
        <v>634000029</v>
      </c>
      <c r="B5323" s="8" t="s">
        <v>8908</v>
      </c>
      <c r="C5323" s="8" t="s">
        <v>4676</v>
      </c>
      <c r="D5323" s="8">
        <v>19771027</v>
      </c>
      <c r="E5323" s="8">
        <v>634000029</v>
      </c>
      <c r="F5323" s="8">
        <v>0</v>
      </c>
      <c r="G5323" s="8">
        <v>0.65</v>
      </c>
      <c r="H5323" s="8">
        <v>0.57113999999999998</v>
      </c>
      <c r="I5323" s="8" t="s">
        <v>3598</v>
      </c>
    </row>
    <row r="5324" spans="1:9">
      <c r="A5324" s="8">
        <v>634000028</v>
      </c>
      <c r="B5324" s="8" t="s">
        <v>8907</v>
      </c>
      <c r="C5324" s="8" t="s">
        <v>4676</v>
      </c>
      <c r="D5324" s="8">
        <v>19771026</v>
      </c>
      <c r="E5324" s="8">
        <v>634000028</v>
      </c>
      <c r="F5324" s="8">
        <v>0</v>
      </c>
      <c r="G5324" s="8">
        <v>0.5</v>
      </c>
      <c r="H5324" s="8">
        <v>0.50763999999999998</v>
      </c>
      <c r="I5324" s="8" t="s">
        <v>3598</v>
      </c>
    </row>
    <row r="5325" spans="1:9">
      <c r="A5325" s="8">
        <v>212400006</v>
      </c>
      <c r="B5325" s="8" t="s">
        <v>4093</v>
      </c>
      <c r="C5325" s="8" t="s">
        <v>4676</v>
      </c>
      <c r="D5325" s="8">
        <v>7000037321</v>
      </c>
      <c r="E5325" s="8">
        <v>212400006</v>
      </c>
      <c r="F5325" s="8">
        <v>0</v>
      </c>
      <c r="G5325" s="8">
        <v>4.3</v>
      </c>
      <c r="H5325" s="8">
        <v>6.7804200000000003</v>
      </c>
      <c r="I5325" s="8" t="s">
        <v>4690</v>
      </c>
    </row>
    <row r="5326" spans="1:9">
      <c r="A5326" s="8">
        <v>634000027</v>
      </c>
      <c r="B5326" s="8" t="s">
        <v>8906</v>
      </c>
      <c r="C5326" s="8" t="s">
        <v>4676</v>
      </c>
      <c r="D5326" s="8">
        <v>19771025</v>
      </c>
      <c r="E5326" s="8">
        <v>634000027</v>
      </c>
      <c r="F5326" s="8">
        <v>0</v>
      </c>
      <c r="G5326" s="8">
        <v>0.51</v>
      </c>
      <c r="H5326" s="8">
        <v>0.54949000000000003</v>
      </c>
      <c r="I5326" s="8" t="s">
        <v>3598</v>
      </c>
    </row>
    <row r="5327" spans="1:9">
      <c r="A5327" s="8">
        <v>634000026</v>
      </c>
      <c r="B5327" s="8" t="s">
        <v>8905</v>
      </c>
      <c r="C5327" s="8" t="s">
        <v>4676</v>
      </c>
      <c r="D5327" s="8">
        <v>19771017</v>
      </c>
      <c r="E5327" s="8">
        <v>634000026</v>
      </c>
      <c r="F5327" s="8">
        <v>0</v>
      </c>
      <c r="G5327" s="8">
        <v>0.7</v>
      </c>
      <c r="H5327" s="8">
        <v>0.62896000000000007</v>
      </c>
      <c r="I5327" s="8" t="s">
        <v>3598</v>
      </c>
    </row>
    <row r="5328" spans="1:9">
      <c r="A5328" s="8">
        <v>355100025</v>
      </c>
      <c r="B5328" s="8" t="s">
        <v>3269</v>
      </c>
      <c r="C5328" s="8" t="s">
        <v>4676</v>
      </c>
      <c r="D5328" s="8" t="s">
        <v>8605</v>
      </c>
      <c r="E5328" s="8">
        <v>355100025</v>
      </c>
      <c r="F5328" s="8">
        <v>0</v>
      </c>
      <c r="G5328" s="8">
        <v>0.01</v>
      </c>
      <c r="H5328" s="8">
        <v>1.585E-2</v>
      </c>
      <c r="I5328" s="8" t="s">
        <v>8565</v>
      </c>
    </row>
    <row r="5329" spans="1:9">
      <c r="A5329" s="8">
        <v>634000025</v>
      </c>
      <c r="B5329" s="8" t="s">
        <v>8904</v>
      </c>
      <c r="C5329" s="8" t="s">
        <v>4676</v>
      </c>
      <c r="D5329" s="8">
        <v>19771016</v>
      </c>
      <c r="E5329" s="8">
        <v>634000025</v>
      </c>
      <c r="F5329" s="8">
        <v>0</v>
      </c>
      <c r="G5329" s="8">
        <v>0.54</v>
      </c>
      <c r="H5329" s="8">
        <v>0.55674000000000001</v>
      </c>
      <c r="I5329" s="8" t="s">
        <v>3598</v>
      </c>
    </row>
    <row r="5330" spans="1:9">
      <c r="A5330" s="8" t="s">
        <v>13092</v>
      </c>
      <c r="B5330" s="8" t="s">
        <v>13093</v>
      </c>
      <c r="C5330" s="8" t="s">
        <v>4676</v>
      </c>
      <c r="D5330" s="8">
        <v>0</v>
      </c>
      <c r="E5330" s="8" t="s">
        <v>13092</v>
      </c>
      <c r="F5330" s="8">
        <v>0</v>
      </c>
      <c r="G5330" s="8">
        <v>0.61</v>
      </c>
      <c r="H5330" s="8">
        <v>5.0000000000000001E-3</v>
      </c>
      <c r="I5330" s="8" t="s">
        <v>8384</v>
      </c>
    </row>
    <row r="5331" spans="1:9">
      <c r="A5331" s="8" t="s">
        <v>13090</v>
      </c>
      <c r="B5331" s="8" t="s">
        <v>13091</v>
      </c>
      <c r="C5331" s="8" t="s">
        <v>4676</v>
      </c>
      <c r="D5331" s="8">
        <v>0</v>
      </c>
      <c r="E5331" s="8" t="s">
        <v>13090</v>
      </c>
      <c r="F5331" s="8">
        <v>0</v>
      </c>
      <c r="G5331" s="8">
        <v>1.72</v>
      </c>
      <c r="H5331" s="8">
        <v>0.01</v>
      </c>
      <c r="I5331" s="8" t="s">
        <v>6039</v>
      </c>
    </row>
    <row r="5332" spans="1:9">
      <c r="A5332" s="8">
        <v>12523</v>
      </c>
      <c r="B5332" s="8" t="s">
        <v>3445</v>
      </c>
      <c r="C5332" s="8" t="s">
        <v>4676</v>
      </c>
      <c r="D5332" s="8">
        <v>253758</v>
      </c>
      <c r="E5332" s="8">
        <v>12523</v>
      </c>
      <c r="F5332" s="8">
        <v>0</v>
      </c>
      <c r="G5332" s="8">
        <v>11</v>
      </c>
      <c r="H5332" s="8">
        <v>11.0495</v>
      </c>
      <c r="I5332" s="8" t="s">
        <v>4768</v>
      </c>
    </row>
    <row r="5333" spans="1:9">
      <c r="A5333" s="8">
        <v>132200631</v>
      </c>
      <c r="B5333" s="8" t="s">
        <v>4431</v>
      </c>
      <c r="C5333" s="8" t="s">
        <v>4676</v>
      </c>
      <c r="D5333" s="8">
        <v>8001278677</v>
      </c>
      <c r="E5333" s="8">
        <v>132200631</v>
      </c>
      <c r="F5333" s="8">
        <v>0</v>
      </c>
      <c r="G5333" s="8">
        <v>1.73</v>
      </c>
      <c r="H5333" s="8">
        <v>2.8047600000000004</v>
      </c>
      <c r="I5333" s="8" t="s">
        <v>6062</v>
      </c>
    </row>
    <row r="5334" spans="1:9">
      <c r="A5334" s="8" t="s">
        <v>13073</v>
      </c>
      <c r="B5334" s="8" t="s">
        <v>13074</v>
      </c>
      <c r="C5334" s="8" t="s">
        <v>4676</v>
      </c>
      <c r="D5334" s="8" t="s">
        <v>13075</v>
      </c>
      <c r="E5334" s="8" t="s">
        <v>13073</v>
      </c>
      <c r="F5334" s="8">
        <v>0</v>
      </c>
      <c r="G5334" s="8">
        <v>0.04</v>
      </c>
      <c r="H5334" s="8">
        <v>7.5850000000000001E-2</v>
      </c>
      <c r="I5334" s="8" t="s">
        <v>2412</v>
      </c>
    </row>
    <row r="5335" spans="1:9">
      <c r="A5335" s="8" t="s">
        <v>13070</v>
      </c>
      <c r="B5335" s="8" t="s">
        <v>13071</v>
      </c>
      <c r="C5335" s="8" t="s">
        <v>4676</v>
      </c>
      <c r="D5335" s="8" t="s">
        <v>13072</v>
      </c>
      <c r="E5335" s="8" t="s">
        <v>13070</v>
      </c>
      <c r="F5335" s="8">
        <v>0</v>
      </c>
      <c r="G5335" s="8">
        <v>0.04</v>
      </c>
      <c r="H5335" s="8">
        <v>7.5850000000000001E-2</v>
      </c>
      <c r="I5335" s="8" t="s">
        <v>2412</v>
      </c>
    </row>
    <row r="5336" spans="1:9">
      <c r="A5336" s="8">
        <v>634000024</v>
      </c>
      <c r="B5336" s="8" t="s">
        <v>8903</v>
      </c>
      <c r="C5336" s="8" t="s">
        <v>4676</v>
      </c>
      <c r="D5336" s="8">
        <v>19771015</v>
      </c>
      <c r="E5336" s="8">
        <v>634000024</v>
      </c>
      <c r="F5336" s="8">
        <v>0</v>
      </c>
      <c r="G5336" s="8">
        <v>0.55000000000000004</v>
      </c>
      <c r="H5336" s="8">
        <v>0.61760000000000004</v>
      </c>
      <c r="I5336" s="8" t="s">
        <v>3598</v>
      </c>
    </row>
    <row r="5337" spans="1:9">
      <c r="A5337" s="8">
        <v>12522</v>
      </c>
      <c r="B5337" s="8" t="s">
        <v>5314</v>
      </c>
      <c r="C5337" s="8" t="s">
        <v>4676</v>
      </c>
      <c r="D5337" s="8">
        <v>254464</v>
      </c>
      <c r="E5337" s="8">
        <v>12522</v>
      </c>
      <c r="F5337" s="8">
        <v>0</v>
      </c>
      <c r="G5337" s="8">
        <v>1.81</v>
      </c>
      <c r="H5337" s="8">
        <v>2.83053</v>
      </c>
      <c r="I5337" s="8" t="s">
        <v>4768</v>
      </c>
    </row>
    <row r="5338" spans="1:9">
      <c r="A5338" s="8">
        <v>132000395</v>
      </c>
      <c r="B5338" s="8" t="s">
        <v>5752</v>
      </c>
      <c r="C5338" s="8" t="s">
        <v>4676</v>
      </c>
      <c r="D5338" s="8">
        <v>9000731786</v>
      </c>
      <c r="E5338" s="8">
        <v>132000395</v>
      </c>
      <c r="F5338" s="8">
        <v>0</v>
      </c>
      <c r="G5338" s="8">
        <v>1.01</v>
      </c>
      <c r="H5338" s="8">
        <v>1.04497</v>
      </c>
      <c r="I5338" s="8">
        <v>0</v>
      </c>
    </row>
    <row r="5339" spans="1:9">
      <c r="A5339" s="8" t="s">
        <v>13065</v>
      </c>
      <c r="B5339" s="8" t="s">
        <v>13066</v>
      </c>
      <c r="C5339" s="8" t="s">
        <v>4676</v>
      </c>
      <c r="D5339" s="8" t="s">
        <v>6422</v>
      </c>
      <c r="E5339" s="8" t="s">
        <v>13065</v>
      </c>
      <c r="F5339" s="8">
        <v>0</v>
      </c>
      <c r="G5339" s="8">
        <v>0.04</v>
      </c>
      <c r="H5339" s="8">
        <v>7.5850000000000001E-2</v>
      </c>
      <c r="I5339" s="8" t="s">
        <v>2412</v>
      </c>
    </row>
    <row r="5340" spans="1:9">
      <c r="A5340" s="8" t="s">
        <v>13063</v>
      </c>
      <c r="B5340" s="35" t="s">
        <v>13064</v>
      </c>
      <c r="C5340" s="8" t="s">
        <v>4676</v>
      </c>
      <c r="D5340" s="8" t="s">
        <v>6420</v>
      </c>
      <c r="E5340" s="8" t="s">
        <v>13063</v>
      </c>
      <c r="F5340" s="8">
        <v>0</v>
      </c>
      <c r="G5340" s="8">
        <v>0.04</v>
      </c>
      <c r="H5340" s="8">
        <v>7.5850000000000001E-2</v>
      </c>
      <c r="I5340" s="8" t="s">
        <v>2412</v>
      </c>
    </row>
    <row r="5341" spans="1:9" ht="42.75">
      <c r="A5341" s="8" t="s">
        <v>13061</v>
      </c>
      <c r="B5341" s="35" t="s">
        <v>13062</v>
      </c>
      <c r="C5341" s="8" t="s">
        <v>4676</v>
      </c>
      <c r="D5341" s="8">
        <v>0</v>
      </c>
      <c r="E5341" s="8" t="s">
        <v>13061</v>
      </c>
      <c r="F5341" s="8">
        <v>0</v>
      </c>
      <c r="G5341" s="8">
        <v>1.66</v>
      </c>
      <c r="H5341" s="8">
        <v>0.01</v>
      </c>
      <c r="I5341" s="8" t="s">
        <v>6039</v>
      </c>
    </row>
    <row r="5342" spans="1:9">
      <c r="A5342" s="8" t="s">
        <v>13055</v>
      </c>
      <c r="B5342" s="8" t="s">
        <v>13056</v>
      </c>
      <c r="C5342" s="8" t="s">
        <v>4676</v>
      </c>
      <c r="D5342" s="8">
        <v>0</v>
      </c>
      <c r="E5342" s="8" t="s">
        <v>13055</v>
      </c>
      <c r="F5342" s="8">
        <v>0</v>
      </c>
      <c r="G5342" s="8">
        <v>1.67</v>
      </c>
      <c r="H5342" s="8">
        <v>0.01</v>
      </c>
      <c r="I5342" s="8" t="s">
        <v>6039</v>
      </c>
    </row>
    <row r="5343" spans="1:9">
      <c r="A5343" s="8" t="s">
        <v>13049</v>
      </c>
      <c r="B5343" s="8" t="s">
        <v>13050</v>
      </c>
      <c r="C5343" s="8" t="s">
        <v>4676</v>
      </c>
      <c r="D5343" s="8">
        <v>0</v>
      </c>
      <c r="E5343" s="8" t="s">
        <v>13049</v>
      </c>
      <c r="F5343" s="8">
        <v>0</v>
      </c>
      <c r="G5343" s="8">
        <v>7.0000000000000007E-2</v>
      </c>
      <c r="H5343" s="8">
        <v>8.0079999999999998E-2</v>
      </c>
      <c r="I5343" s="8" t="s">
        <v>2412</v>
      </c>
    </row>
    <row r="5344" spans="1:9">
      <c r="A5344" s="8">
        <v>12521</v>
      </c>
      <c r="B5344" s="8" t="s">
        <v>5313</v>
      </c>
      <c r="C5344" s="8" t="s">
        <v>4676</v>
      </c>
      <c r="D5344" s="8">
        <v>254450</v>
      </c>
      <c r="E5344" s="8">
        <v>12521</v>
      </c>
      <c r="F5344" s="8">
        <v>0</v>
      </c>
      <c r="G5344" s="8">
        <v>2.6</v>
      </c>
      <c r="H5344" s="8">
        <v>3.2190100000000004</v>
      </c>
      <c r="I5344" s="8" t="s">
        <v>4768</v>
      </c>
    </row>
    <row r="5345" spans="1:9">
      <c r="A5345" s="8" t="s">
        <v>13045</v>
      </c>
      <c r="B5345" s="8" t="s">
        <v>13046</v>
      </c>
      <c r="C5345" s="8" t="s">
        <v>4676</v>
      </c>
      <c r="D5345" s="8">
        <v>0</v>
      </c>
      <c r="E5345" s="8" t="s">
        <v>13045</v>
      </c>
      <c r="F5345" s="8">
        <v>0</v>
      </c>
      <c r="G5345" s="8">
        <v>7.0000000000000007E-2</v>
      </c>
      <c r="H5345" s="8">
        <v>8.0079999999999998E-2</v>
      </c>
      <c r="I5345" s="8" t="s">
        <v>2412</v>
      </c>
    </row>
    <row r="5346" spans="1:9">
      <c r="A5346" s="8">
        <v>355100023</v>
      </c>
      <c r="B5346" s="8" t="s">
        <v>3268</v>
      </c>
      <c r="C5346" s="8" t="s">
        <v>4676</v>
      </c>
      <c r="D5346" s="8" t="s">
        <v>8603</v>
      </c>
      <c r="E5346" s="8">
        <v>355100023</v>
      </c>
      <c r="F5346" s="8">
        <v>0</v>
      </c>
      <c r="G5346" s="8">
        <v>0.02</v>
      </c>
      <c r="H5346" s="8">
        <v>1.728E-2</v>
      </c>
      <c r="I5346" s="8" t="s">
        <v>8565</v>
      </c>
    </row>
    <row r="5347" spans="1:9">
      <c r="A5347" s="8">
        <v>12518</v>
      </c>
      <c r="B5347" s="8" t="s">
        <v>4165</v>
      </c>
      <c r="C5347" s="8" t="s">
        <v>4676</v>
      </c>
      <c r="D5347" s="8">
        <v>254467</v>
      </c>
      <c r="E5347" s="8">
        <v>12518</v>
      </c>
      <c r="F5347" s="8">
        <v>0</v>
      </c>
      <c r="G5347" s="8">
        <v>2.36</v>
      </c>
      <c r="H5347" s="8">
        <v>2.5908800000000003</v>
      </c>
      <c r="I5347" s="8" t="s">
        <v>4768</v>
      </c>
    </row>
    <row r="5348" spans="1:9">
      <c r="A5348" s="8">
        <v>355100017</v>
      </c>
      <c r="B5348" s="8" t="s">
        <v>3262</v>
      </c>
      <c r="C5348" s="8" t="s">
        <v>4676</v>
      </c>
      <c r="D5348" s="8" t="s">
        <v>8598</v>
      </c>
      <c r="E5348" s="8">
        <v>355100017</v>
      </c>
      <c r="F5348" s="8">
        <v>0</v>
      </c>
      <c r="G5348" s="8">
        <v>0.06</v>
      </c>
      <c r="H5348" s="8">
        <v>9.6430000000000002E-2</v>
      </c>
      <c r="I5348" s="8" t="s">
        <v>8565</v>
      </c>
    </row>
    <row r="5349" spans="1:9">
      <c r="A5349" s="8">
        <v>212200003</v>
      </c>
      <c r="B5349" s="8" t="s">
        <v>4577</v>
      </c>
      <c r="C5349" s="8" t="s">
        <v>4676</v>
      </c>
      <c r="D5349" s="8">
        <v>0</v>
      </c>
      <c r="E5349" s="8">
        <v>212200003</v>
      </c>
      <c r="F5349" s="8">
        <v>0</v>
      </c>
      <c r="G5349" s="8">
        <v>1.76</v>
      </c>
      <c r="H5349" s="8">
        <v>2.8561100000000001</v>
      </c>
      <c r="I5349" s="8" t="s">
        <v>7383</v>
      </c>
    </row>
    <row r="5350" spans="1:9">
      <c r="A5350" s="8">
        <v>238000302</v>
      </c>
      <c r="B5350" s="8" t="s">
        <v>7530</v>
      </c>
      <c r="C5350" s="8" t="s">
        <v>4676</v>
      </c>
      <c r="D5350" s="8">
        <v>32642</v>
      </c>
      <c r="E5350" s="8">
        <v>238000302</v>
      </c>
      <c r="F5350" s="8">
        <v>0</v>
      </c>
      <c r="G5350" s="8">
        <v>0.31</v>
      </c>
      <c r="H5350" s="8">
        <v>0.24030000000000001</v>
      </c>
      <c r="I5350" s="8" t="s">
        <v>1974</v>
      </c>
    </row>
    <row r="5351" spans="1:9">
      <c r="A5351" s="8" t="s">
        <v>4101</v>
      </c>
      <c r="B5351" s="8" t="s">
        <v>4102</v>
      </c>
      <c r="C5351" s="8" t="s">
        <v>4676</v>
      </c>
      <c r="D5351" s="8">
        <v>8001205916</v>
      </c>
      <c r="E5351" s="8" t="s">
        <v>4101</v>
      </c>
      <c r="F5351" s="8">
        <v>0</v>
      </c>
      <c r="G5351" s="8">
        <v>2.16</v>
      </c>
      <c r="H5351" s="8">
        <v>2.2608600000000001</v>
      </c>
      <c r="I5351" s="8" t="s">
        <v>13040</v>
      </c>
    </row>
    <row r="5352" spans="1:9">
      <c r="A5352" s="8" t="s">
        <v>13036</v>
      </c>
      <c r="B5352" s="35" t="s">
        <v>13037</v>
      </c>
      <c r="C5352" s="8" t="s">
        <v>4676</v>
      </c>
      <c r="D5352" s="8">
        <v>0</v>
      </c>
      <c r="E5352" s="8" t="s">
        <v>13036</v>
      </c>
      <c r="F5352" s="8">
        <v>0</v>
      </c>
      <c r="G5352" s="8">
        <v>4.25</v>
      </c>
      <c r="H5352" s="8">
        <v>5.2</v>
      </c>
      <c r="I5352" s="8" t="s">
        <v>4690</v>
      </c>
    </row>
    <row r="5353" spans="1:9" ht="28.5">
      <c r="A5353" s="8">
        <v>238000011</v>
      </c>
      <c r="B5353" s="35" t="s">
        <v>7522</v>
      </c>
      <c r="C5353" s="8" t="s">
        <v>4676</v>
      </c>
      <c r="D5353" s="8">
        <v>32641</v>
      </c>
      <c r="E5353" s="8">
        <v>238000011</v>
      </c>
      <c r="F5353" s="8">
        <v>0</v>
      </c>
      <c r="G5353" s="8">
        <v>0.32</v>
      </c>
      <c r="H5353" s="8">
        <v>0.24030000000000001</v>
      </c>
      <c r="I5353" s="8" t="s">
        <v>1974</v>
      </c>
    </row>
    <row r="5354" spans="1:9">
      <c r="A5354" s="8">
        <v>12511</v>
      </c>
      <c r="B5354" s="8" t="s">
        <v>5312</v>
      </c>
      <c r="C5354" s="8" t="s">
        <v>4676</v>
      </c>
      <c r="D5354" s="8">
        <v>249559</v>
      </c>
      <c r="E5354" s="8">
        <v>12511</v>
      </c>
      <c r="F5354" s="8">
        <v>0</v>
      </c>
      <c r="G5354" s="8">
        <v>1.94</v>
      </c>
      <c r="H5354" s="8">
        <v>1.80271</v>
      </c>
      <c r="I5354" s="8" t="s">
        <v>4795</v>
      </c>
    </row>
    <row r="5355" spans="1:9">
      <c r="A5355" s="8">
        <v>238000010</v>
      </c>
      <c r="B5355" s="8" t="s">
        <v>7521</v>
      </c>
      <c r="C5355" s="8" t="s">
        <v>4676</v>
      </c>
      <c r="D5355" s="8">
        <v>32964</v>
      </c>
      <c r="E5355" s="8">
        <v>238000010</v>
      </c>
      <c r="F5355" s="8">
        <v>0</v>
      </c>
      <c r="G5355" s="8">
        <v>0.19</v>
      </c>
      <c r="H5355" s="8">
        <v>0.15425</v>
      </c>
      <c r="I5355" s="8" t="s">
        <v>1974</v>
      </c>
    </row>
    <row r="5356" spans="1:9">
      <c r="A5356" s="8" t="s">
        <v>12837</v>
      </c>
      <c r="B5356" s="8" t="s">
        <v>12838</v>
      </c>
      <c r="C5356" s="8" t="s">
        <v>4676</v>
      </c>
      <c r="D5356" s="8">
        <v>28</v>
      </c>
      <c r="E5356" s="8" t="s">
        <v>12837</v>
      </c>
      <c r="F5356" s="8">
        <v>0</v>
      </c>
      <c r="G5356" s="8">
        <v>1.85</v>
      </c>
      <c r="H5356" s="8">
        <v>3.0870000000000002</v>
      </c>
      <c r="I5356" s="8" t="s">
        <v>7380</v>
      </c>
    </row>
    <row r="5357" spans="1:9">
      <c r="A5357" s="8">
        <v>238000301</v>
      </c>
      <c r="B5357" s="8" t="s">
        <v>7529</v>
      </c>
      <c r="C5357" s="8" t="s">
        <v>4676</v>
      </c>
      <c r="D5357" s="8">
        <v>32644</v>
      </c>
      <c r="E5357" s="8">
        <v>238000301</v>
      </c>
      <c r="F5357" s="8">
        <v>0</v>
      </c>
      <c r="G5357" s="8">
        <v>0.31</v>
      </c>
      <c r="H5357" s="8">
        <v>0.24030000000000001</v>
      </c>
      <c r="I5357" s="8" t="s">
        <v>1974</v>
      </c>
    </row>
    <row r="5358" spans="1:9">
      <c r="A5358" s="8" t="s">
        <v>13028</v>
      </c>
      <c r="B5358" s="8" t="s">
        <v>13029</v>
      </c>
      <c r="C5358" s="8" t="s">
        <v>4676</v>
      </c>
      <c r="D5358" s="8">
        <v>0</v>
      </c>
      <c r="E5358" s="8" t="s">
        <v>13028</v>
      </c>
      <c r="F5358" s="8">
        <v>0</v>
      </c>
      <c r="G5358" s="8">
        <v>0.31</v>
      </c>
      <c r="H5358" s="8">
        <v>5.0000000000000001E-3</v>
      </c>
      <c r="I5358" s="8" t="s">
        <v>1974</v>
      </c>
    </row>
    <row r="5359" spans="1:9">
      <c r="A5359" s="8">
        <v>238000009</v>
      </c>
      <c r="B5359" s="8" t="s">
        <v>7520</v>
      </c>
      <c r="C5359" s="8" t="s">
        <v>4676</v>
      </c>
      <c r="D5359" s="8">
        <v>32643</v>
      </c>
      <c r="E5359" s="8">
        <v>238000009</v>
      </c>
      <c r="F5359" s="8">
        <v>0</v>
      </c>
      <c r="G5359" s="8">
        <v>0.32</v>
      </c>
      <c r="H5359" s="8">
        <v>0.24030000000000001</v>
      </c>
      <c r="I5359" s="8" t="s">
        <v>1974</v>
      </c>
    </row>
    <row r="5360" spans="1:9">
      <c r="A5360" s="8" t="s">
        <v>13026</v>
      </c>
      <c r="B5360" s="8" t="s">
        <v>13027</v>
      </c>
      <c r="C5360" s="8" t="s">
        <v>4676</v>
      </c>
      <c r="D5360" s="8">
        <v>0</v>
      </c>
      <c r="E5360" s="8" t="s">
        <v>13026</v>
      </c>
      <c r="F5360" s="8">
        <v>0</v>
      </c>
      <c r="G5360" s="8">
        <v>1.67</v>
      </c>
      <c r="H5360" s="8">
        <v>0.01</v>
      </c>
      <c r="I5360" s="8" t="s">
        <v>6039</v>
      </c>
    </row>
    <row r="5361" spans="1:9">
      <c r="A5361" s="8">
        <v>489000004</v>
      </c>
      <c r="B5361" s="8" t="s">
        <v>3334</v>
      </c>
      <c r="C5361" s="8" t="s">
        <v>4676</v>
      </c>
      <c r="D5361" s="8">
        <v>196004</v>
      </c>
      <c r="E5361" s="8">
        <v>489000004</v>
      </c>
      <c r="F5361" s="8">
        <v>0</v>
      </c>
      <c r="G5361" s="8">
        <v>0.13</v>
      </c>
      <c r="H5361" s="8">
        <v>0.13338999999999998</v>
      </c>
      <c r="I5361" s="8" t="s">
        <v>6980</v>
      </c>
    </row>
    <row r="5362" spans="1:9">
      <c r="A5362" s="8">
        <v>12508</v>
      </c>
      <c r="B5362" s="8" t="s">
        <v>5311</v>
      </c>
      <c r="C5362" s="8" t="s">
        <v>4676</v>
      </c>
      <c r="D5362" s="8">
        <v>249560</v>
      </c>
      <c r="E5362" s="8">
        <v>12508</v>
      </c>
      <c r="F5362" s="8">
        <v>0</v>
      </c>
      <c r="G5362" s="8">
        <v>1.94</v>
      </c>
      <c r="H5362" s="8">
        <v>1.9011</v>
      </c>
      <c r="I5362" s="8" t="s">
        <v>4795</v>
      </c>
    </row>
    <row r="5363" spans="1:9">
      <c r="A5363" s="8">
        <v>212200004</v>
      </c>
      <c r="B5363" s="8" t="s">
        <v>4576</v>
      </c>
      <c r="C5363" s="8" t="s">
        <v>4676</v>
      </c>
      <c r="D5363" s="8" t="s">
        <v>7384</v>
      </c>
      <c r="E5363" s="8">
        <v>212200004</v>
      </c>
      <c r="F5363" s="8">
        <v>0</v>
      </c>
      <c r="G5363" s="8">
        <v>0.35</v>
      </c>
      <c r="H5363" s="8">
        <v>0.82849000000000006</v>
      </c>
      <c r="I5363" s="8" t="s">
        <v>7385</v>
      </c>
    </row>
    <row r="5364" spans="1:9">
      <c r="A5364" s="8">
        <v>12507</v>
      </c>
      <c r="B5364" s="8" t="s">
        <v>5310</v>
      </c>
      <c r="C5364" s="8" t="s">
        <v>4676</v>
      </c>
      <c r="D5364" s="8">
        <v>229171</v>
      </c>
      <c r="E5364" s="8">
        <v>12507</v>
      </c>
      <c r="F5364" s="8">
        <v>0</v>
      </c>
      <c r="G5364" s="8">
        <v>1.7</v>
      </c>
      <c r="H5364" s="8">
        <v>1.5614300000000001</v>
      </c>
      <c r="I5364" s="8" t="s">
        <v>4795</v>
      </c>
    </row>
    <row r="5365" spans="1:9">
      <c r="A5365" s="8" t="s">
        <v>13013</v>
      </c>
      <c r="B5365" s="8" t="s">
        <v>13014</v>
      </c>
      <c r="C5365" s="8" t="s">
        <v>4676</v>
      </c>
      <c r="D5365" s="8">
        <v>0</v>
      </c>
      <c r="E5365" s="8" t="s">
        <v>13013</v>
      </c>
      <c r="F5365" s="8">
        <v>0</v>
      </c>
      <c r="G5365" s="8">
        <v>0.74</v>
      </c>
      <c r="H5365" s="8">
        <v>5.0000000000000001E-3</v>
      </c>
      <c r="I5365" s="8" t="s">
        <v>13015</v>
      </c>
    </row>
    <row r="5366" spans="1:9">
      <c r="A5366" s="8" t="s">
        <v>13011</v>
      </c>
      <c r="B5366" s="8" t="s">
        <v>13012</v>
      </c>
      <c r="C5366" s="8" t="s">
        <v>4676</v>
      </c>
      <c r="D5366" s="8">
        <v>0</v>
      </c>
      <c r="E5366" s="8" t="s">
        <v>13011</v>
      </c>
      <c r="F5366" s="8">
        <v>0</v>
      </c>
      <c r="G5366" s="8">
        <v>1.0900000000000001</v>
      </c>
      <c r="H5366" s="8">
        <v>5.0000000000000001E-3</v>
      </c>
      <c r="I5366" s="8" t="s">
        <v>2050</v>
      </c>
    </row>
    <row r="5367" spans="1:9">
      <c r="A5367" s="8">
        <v>132000394</v>
      </c>
      <c r="B5367" s="8" t="s">
        <v>5751</v>
      </c>
      <c r="C5367" s="8" t="s">
        <v>4676</v>
      </c>
      <c r="D5367" s="8">
        <v>9000793191</v>
      </c>
      <c r="E5367" s="8">
        <v>132000394</v>
      </c>
      <c r="F5367" s="8">
        <v>0</v>
      </c>
      <c r="G5367" s="8">
        <v>3.1</v>
      </c>
      <c r="H5367" s="8">
        <v>3.7990699999999999</v>
      </c>
      <c r="I5367" s="8">
        <v>0</v>
      </c>
    </row>
    <row r="5368" spans="1:9">
      <c r="A5368" s="8" t="s">
        <v>13006</v>
      </c>
      <c r="B5368" s="8" t="s">
        <v>13007</v>
      </c>
      <c r="C5368" s="8" t="s">
        <v>4676</v>
      </c>
      <c r="D5368" s="8" t="s">
        <v>13008</v>
      </c>
      <c r="E5368" s="8" t="s">
        <v>13006</v>
      </c>
      <c r="F5368" s="8">
        <v>0</v>
      </c>
      <c r="G5368" s="8">
        <v>0.28000000000000003</v>
      </c>
      <c r="H5368" s="8">
        <v>0.45962000000000003</v>
      </c>
      <c r="I5368" s="8" t="s">
        <v>9145</v>
      </c>
    </row>
    <row r="5369" spans="1:9">
      <c r="A5369" s="8" t="s">
        <v>13000</v>
      </c>
      <c r="B5369" s="8" t="s">
        <v>13001</v>
      </c>
      <c r="C5369" s="8" t="s">
        <v>4676</v>
      </c>
      <c r="D5369" s="8">
        <v>0</v>
      </c>
      <c r="E5369" s="8" t="s">
        <v>13000</v>
      </c>
      <c r="F5369" s="8">
        <v>0</v>
      </c>
      <c r="G5369" s="8">
        <v>2.11</v>
      </c>
      <c r="H5369" s="8">
        <v>5.0000000000000001E-3</v>
      </c>
      <c r="I5369" s="8" t="s">
        <v>5140</v>
      </c>
    </row>
    <row r="5370" spans="1:9">
      <c r="A5370" s="8" t="s">
        <v>12996</v>
      </c>
      <c r="B5370" s="8" t="s">
        <v>12997</v>
      </c>
      <c r="C5370" s="8" t="s">
        <v>4676</v>
      </c>
      <c r="D5370" s="8">
        <v>0</v>
      </c>
      <c r="E5370" s="8" t="s">
        <v>12996</v>
      </c>
      <c r="F5370" s="8">
        <v>0</v>
      </c>
      <c r="G5370" s="8">
        <v>2.09</v>
      </c>
      <c r="H5370" s="8">
        <v>5.0000000000000001E-3</v>
      </c>
      <c r="I5370" s="8" t="s">
        <v>5140</v>
      </c>
    </row>
    <row r="5371" spans="1:9">
      <c r="A5371" s="8">
        <v>200200033</v>
      </c>
      <c r="B5371" s="8" t="s">
        <v>4488</v>
      </c>
      <c r="C5371" s="8" t="s">
        <v>4676</v>
      </c>
      <c r="D5371" s="8">
        <v>828563</v>
      </c>
      <c r="E5371" s="8">
        <v>200200033</v>
      </c>
      <c r="F5371" s="8">
        <v>0</v>
      </c>
      <c r="G5371" s="8">
        <v>1.51</v>
      </c>
      <c r="H5371" s="8">
        <v>3.2228300000000001</v>
      </c>
      <c r="I5371" s="8" t="s">
        <v>5064</v>
      </c>
    </row>
    <row r="5372" spans="1:9">
      <c r="A5372" s="8">
        <v>200200032</v>
      </c>
      <c r="B5372" s="8" t="s">
        <v>4487</v>
      </c>
      <c r="C5372" s="8" t="s">
        <v>4676</v>
      </c>
      <c r="D5372" s="8">
        <v>828644</v>
      </c>
      <c r="E5372" s="8">
        <v>200200032</v>
      </c>
      <c r="F5372" s="8">
        <v>0</v>
      </c>
      <c r="G5372" s="8">
        <v>1.22</v>
      </c>
      <c r="H5372" s="8">
        <v>1.9980199999999999</v>
      </c>
      <c r="I5372" s="8" t="s">
        <v>5064</v>
      </c>
    </row>
    <row r="5373" spans="1:9">
      <c r="A5373" s="8">
        <v>200200031</v>
      </c>
      <c r="B5373" s="8" t="s">
        <v>4486</v>
      </c>
      <c r="C5373" s="8" t="s">
        <v>4676</v>
      </c>
      <c r="D5373" s="8">
        <v>828643</v>
      </c>
      <c r="E5373" s="8">
        <v>200200031</v>
      </c>
      <c r="F5373" s="8">
        <v>0</v>
      </c>
      <c r="G5373" s="8">
        <v>0.61</v>
      </c>
      <c r="H5373" s="8">
        <v>1.81212</v>
      </c>
      <c r="I5373" s="8" t="s">
        <v>5064</v>
      </c>
    </row>
    <row r="5374" spans="1:9">
      <c r="A5374" s="8">
        <v>200200029</v>
      </c>
      <c r="B5374" s="8" t="s">
        <v>4484</v>
      </c>
      <c r="C5374" s="8" t="s">
        <v>4676</v>
      </c>
      <c r="D5374" s="8">
        <v>828585</v>
      </c>
      <c r="E5374" s="8">
        <v>200200029</v>
      </c>
      <c r="F5374" s="8">
        <v>0</v>
      </c>
      <c r="G5374" s="8">
        <v>0.26</v>
      </c>
      <c r="H5374" s="8">
        <v>0.74382000000000004</v>
      </c>
      <c r="I5374" s="8" t="s">
        <v>5064</v>
      </c>
    </row>
    <row r="5375" spans="1:9">
      <c r="A5375" s="8">
        <v>200200028</v>
      </c>
      <c r="B5375" s="8" t="s">
        <v>4483</v>
      </c>
      <c r="C5375" s="8" t="s">
        <v>4676</v>
      </c>
      <c r="D5375" s="8">
        <v>828584</v>
      </c>
      <c r="E5375" s="8">
        <v>200200028</v>
      </c>
      <c r="F5375" s="8">
        <v>0</v>
      </c>
      <c r="G5375" s="8">
        <v>0.26</v>
      </c>
      <c r="H5375" s="8">
        <v>0.74087999999999998</v>
      </c>
      <c r="I5375" s="8" t="s">
        <v>5064</v>
      </c>
    </row>
    <row r="5376" spans="1:9">
      <c r="A5376" s="8">
        <v>200200027</v>
      </c>
      <c r="B5376" s="8" t="s">
        <v>4482</v>
      </c>
      <c r="C5376" s="8" t="s">
        <v>4676</v>
      </c>
      <c r="D5376" s="8">
        <v>828583</v>
      </c>
      <c r="E5376" s="8">
        <v>200200027</v>
      </c>
      <c r="F5376" s="8">
        <v>0</v>
      </c>
      <c r="G5376" s="8">
        <v>1.51</v>
      </c>
      <c r="H5376" s="8">
        <v>3.3288600000000002</v>
      </c>
      <c r="I5376" s="8" t="s">
        <v>5064</v>
      </c>
    </row>
    <row r="5377" spans="1:9">
      <c r="A5377" s="8">
        <v>200200026</v>
      </c>
      <c r="B5377" s="8" t="s">
        <v>4481</v>
      </c>
      <c r="C5377" s="8" t="s">
        <v>4676</v>
      </c>
      <c r="D5377" s="8">
        <v>828582</v>
      </c>
      <c r="E5377" s="8">
        <v>200200026</v>
      </c>
      <c r="F5377" s="8">
        <v>0</v>
      </c>
      <c r="G5377" s="8">
        <v>1.53</v>
      </c>
      <c r="H5377" s="8">
        <v>3.2536999999999998</v>
      </c>
      <c r="I5377" s="8" t="s">
        <v>5064</v>
      </c>
    </row>
    <row r="5378" spans="1:9">
      <c r="A5378" s="8">
        <v>12525</v>
      </c>
      <c r="B5378" s="8" t="s">
        <v>5316</v>
      </c>
      <c r="C5378" s="8" t="s">
        <v>4676</v>
      </c>
      <c r="D5378" s="8">
        <v>0</v>
      </c>
      <c r="E5378" s="8">
        <v>12525</v>
      </c>
      <c r="F5378" s="8">
        <v>0</v>
      </c>
      <c r="G5378" s="8">
        <v>1.67</v>
      </c>
      <c r="H5378" s="8">
        <v>0</v>
      </c>
      <c r="I5378" s="8" t="s">
        <v>4795</v>
      </c>
    </row>
    <row r="5379" spans="1:9">
      <c r="A5379" s="8">
        <v>200200025</v>
      </c>
      <c r="B5379" s="8" t="s">
        <v>4480</v>
      </c>
      <c r="C5379" s="8" t="s">
        <v>4676</v>
      </c>
      <c r="D5379" s="8">
        <v>828564</v>
      </c>
      <c r="E5379" s="8">
        <v>200200025</v>
      </c>
      <c r="F5379" s="8">
        <v>0</v>
      </c>
      <c r="G5379" s="8">
        <v>1.55</v>
      </c>
      <c r="H5379" s="8">
        <v>3.2959399999999999</v>
      </c>
      <c r="I5379" s="8" t="s">
        <v>5064</v>
      </c>
    </row>
    <row r="5380" spans="1:9">
      <c r="A5380" s="8">
        <v>634000023</v>
      </c>
      <c r="B5380" s="8" t="s">
        <v>8902</v>
      </c>
      <c r="C5380" s="8" t="s">
        <v>4676</v>
      </c>
      <c r="D5380" s="8">
        <v>19750014</v>
      </c>
      <c r="E5380" s="8">
        <v>634000023</v>
      </c>
      <c r="F5380" s="8">
        <v>0</v>
      </c>
      <c r="G5380" s="8">
        <v>10.3</v>
      </c>
      <c r="H5380" s="8">
        <v>10.93014</v>
      </c>
      <c r="I5380" s="8" t="s">
        <v>3598</v>
      </c>
    </row>
    <row r="5381" spans="1:9">
      <c r="A5381" s="8">
        <v>132100028</v>
      </c>
      <c r="B5381" s="8" t="s">
        <v>2864</v>
      </c>
      <c r="C5381" s="8" t="s">
        <v>4676</v>
      </c>
      <c r="D5381" s="8">
        <v>8001060439</v>
      </c>
      <c r="E5381" s="8">
        <v>132100028</v>
      </c>
      <c r="F5381" s="8">
        <v>0</v>
      </c>
      <c r="G5381" s="8">
        <v>0.66</v>
      </c>
      <c r="H5381" s="8">
        <v>0.60719000000000001</v>
      </c>
      <c r="I5381" s="8" t="s">
        <v>6041</v>
      </c>
    </row>
    <row r="5382" spans="1:9">
      <c r="A5382" s="8">
        <v>132100027</v>
      </c>
      <c r="B5382" s="8" t="s">
        <v>2863</v>
      </c>
      <c r="C5382" s="8" t="s">
        <v>4676</v>
      </c>
      <c r="D5382" s="8">
        <v>8001060437</v>
      </c>
      <c r="E5382" s="8">
        <v>132100027</v>
      </c>
      <c r="F5382" s="8">
        <v>0</v>
      </c>
      <c r="G5382" s="8">
        <v>0.63</v>
      </c>
      <c r="H5382" s="8">
        <v>0.67330000000000001</v>
      </c>
      <c r="I5382" s="8" t="s">
        <v>6041</v>
      </c>
    </row>
    <row r="5383" spans="1:9">
      <c r="A5383" s="8">
        <v>132100026</v>
      </c>
      <c r="B5383" s="8" t="s">
        <v>2861</v>
      </c>
      <c r="C5383" s="8" t="s">
        <v>4676</v>
      </c>
      <c r="D5383" s="8">
        <v>8001060434</v>
      </c>
      <c r="E5383" s="8">
        <v>132100026</v>
      </c>
      <c r="F5383" s="8">
        <v>0</v>
      </c>
      <c r="G5383" s="8">
        <v>0.64</v>
      </c>
      <c r="H5383" s="8">
        <v>0.57491999999999999</v>
      </c>
      <c r="I5383" s="8" t="s">
        <v>6041</v>
      </c>
    </row>
    <row r="5384" spans="1:9">
      <c r="A5384" s="8">
        <v>132100025</v>
      </c>
      <c r="B5384" s="8" t="s">
        <v>2860</v>
      </c>
      <c r="C5384" s="8" t="s">
        <v>4676</v>
      </c>
      <c r="D5384" s="8">
        <v>8001144836</v>
      </c>
      <c r="E5384" s="8">
        <v>132100025</v>
      </c>
      <c r="F5384" s="8">
        <v>0</v>
      </c>
      <c r="G5384" s="8">
        <v>0.5</v>
      </c>
      <c r="H5384" s="8">
        <v>0.59328999999999998</v>
      </c>
      <c r="I5384" s="8" t="s">
        <v>6034</v>
      </c>
    </row>
    <row r="5385" spans="1:9" ht="28.5">
      <c r="A5385" s="8">
        <v>132100024</v>
      </c>
      <c r="B5385" s="35" t="s">
        <v>2859</v>
      </c>
      <c r="C5385" s="8" t="s">
        <v>4676</v>
      </c>
      <c r="D5385" s="8">
        <v>8001063874</v>
      </c>
      <c r="E5385" s="8">
        <v>132100024</v>
      </c>
      <c r="F5385" s="8">
        <v>0</v>
      </c>
      <c r="G5385" s="8">
        <v>0.81</v>
      </c>
      <c r="H5385" s="8">
        <v>0.94214999999999993</v>
      </c>
      <c r="I5385" s="8" t="s">
        <v>6034</v>
      </c>
    </row>
    <row r="5386" spans="1:9" ht="28.5">
      <c r="A5386" s="8">
        <v>132100023</v>
      </c>
      <c r="B5386" s="35" t="s">
        <v>2858</v>
      </c>
      <c r="C5386" s="8" t="s">
        <v>4676</v>
      </c>
      <c r="D5386" s="8">
        <v>8001063870</v>
      </c>
      <c r="E5386" s="8">
        <v>132100023</v>
      </c>
      <c r="F5386" s="8">
        <v>0</v>
      </c>
      <c r="G5386" s="8">
        <v>0.53</v>
      </c>
      <c r="H5386" s="8">
        <v>0.61309000000000002</v>
      </c>
      <c r="I5386" s="8" t="s">
        <v>6034</v>
      </c>
    </row>
    <row r="5387" spans="1:9">
      <c r="A5387" s="8">
        <v>12505</v>
      </c>
      <c r="B5387" s="35" t="s">
        <v>5309</v>
      </c>
      <c r="C5387" s="8" t="s">
        <v>4676</v>
      </c>
      <c r="D5387" s="8">
        <v>226610</v>
      </c>
      <c r="E5387" s="8">
        <v>12505</v>
      </c>
      <c r="F5387" s="8">
        <v>0</v>
      </c>
      <c r="G5387" s="8">
        <v>2.67</v>
      </c>
      <c r="H5387" s="8">
        <v>2.3460199999999998</v>
      </c>
      <c r="I5387" s="8" t="s">
        <v>4814</v>
      </c>
    </row>
    <row r="5388" spans="1:9">
      <c r="A5388" s="8">
        <v>132100635</v>
      </c>
      <c r="B5388" s="35" t="s">
        <v>2908</v>
      </c>
      <c r="C5388" s="8" t="s">
        <v>4676</v>
      </c>
      <c r="D5388" s="8">
        <v>8001278681</v>
      </c>
      <c r="E5388" s="8">
        <v>132100635</v>
      </c>
      <c r="F5388" s="8">
        <v>0</v>
      </c>
      <c r="G5388" s="8">
        <v>0.84</v>
      </c>
      <c r="H5388" s="8">
        <v>1.4276600000000002</v>
      </c>
      <c r="I5388" s="8" t="s">
        <v>6062</v>
      </c>
    </row>
    <row r="5389" spans="1:9">
      <c r="A5389" s="8">
        <v>132400000</v>
      </c>
      <c r="B5389" s="35" t="s">
        <v>3948</v>
      </c>
      <c r="C5389" s="8" t="s">
        <v>4676</v>
      </c>
      <c r="D5389" s="8">
        <v>8001188982</v>
      </c>
      <c r="E5389" s="8">
        <v>132400000</v>
      </c>
      <c r="F5389" s="8">
        <v>0</v>
      </c>
      <c r="G5389" s="8">
        <v>0.81</v>
      </c>
      <c r="H5389" s="8">
        <v>0.78664999999999996</v>
      </c>
      <c r="I5389" s="8" t="s">
        <v>6125</v>
      </c>
    </row>
    <row r="5390" spans="1:9">
      <c r="A5390" s="8">
        <v>12504</v>
      </c>
      <c r="B5390" s="35" t="s">
        <v>5308</v>
      </c>
      <c r="C5390" s="8" t="s">
        <v>4676</v>
      </c>
      <c r="D5390" s="8">
        <v>226601</v>
      </c>
      <c r="E5390" s="8">
        <v>12504</v>
      </c>
      <c r="F5390" s="8">
        <v>0</v>
      </c>
      <c r="G5390" s="8">
        <v>0.96</v>
      </c>
      <c r="H5390" s="8">
        <v>2.0351699999999999</v>
      </c>
      <c r="I5390" s="8" t="s">
        <v>4768</v>
      </c>
    </row>
    <row r="5391" spans="1:9">
      <c r="A5391" s="8">
        <v>200300010</v>
      </c>
      <c r="B5391" s="35" t="s">
        <v>4075</v>
      </c>
      <c r="C5391" s="8" t="s">
        <v>4676</v>
      </c>
      <c r="D5391" s="8">
        <v>824071</v>
      </c>
      <c r="E5391" s="8">
        <v>200300010</v>
      </c>
      <c r="F5391" s="8">
        <v>0</v>
      </c>
      <c r="G5391" s="8">
        <v>0.15</v>
      </c>
      <c r="H5391" s="8">
        <v>0.51548000000000005</v>
      </c>
      <c r="I5391" s="8" t="s">
        <v>7138</v>
      </c>
    </row>
    <row r="5392" spans="1:9">
      <c r="A5392" s="8" t="s">
        <v>12969</v>
      </c>
      <c r="B5392" s="8" t="s">
        <v>12970</v>
      </c>
      <c r="C5392" s="8" t="s">
        <v>4676</v>
      </c>
      <c r="D5392" s="8">
        <v>0</v>
      </c>
      <c r="E5392" s="8" t="s">
        <v>12969</v>
      </c>
      <c r="F5392" s="8">
        <v>0</v>
      </c>
      <c r="G5392" s="8">
        <v>6.38</v>
      </c>
      <c r="H5392" s="8">
        <v>5.0000000000000001E-3</v>
      </c>
      <c r="I5392" s="8" t="s">
        <v>2050</v>
      </c>
    </row>
    <row r="5393" spans="1:9">
      <c r="A5393" s="8" t="s">
        <v>12967</v>
      </c>
      <c r="B5393" s="8" t="s">
        <v>12968</v>
      </c>
      <c r="C5393" s="8" t="s">
        <v>4676</v>
      </c>
      <c r="D5393" s="8">
        <v>0</v>
      </c>
      <c r="E5393" s="8" t="s">
        <v>12967</v>
      </c>
      <c r="F5393" s="8">
        <v>0</v>
      </c>
      <c r="G5393" s="8">
        <v>0.48</v>
      </c>
      <c r="H5393" s="8">
        <v>0.45962000000000003</v>
      </c>
      <c r="I5393" s="8" t="s">
        <v>9145</v>
      </c>
    </row>
    <row r="5394" spans="1:9">
      <c r="A5394" s="8" t="s">
        <v>12960</v>
      </c>
      <c r="B5394" s="8" t="s">
        <v>12961</v>
      </c>
      <c r="C5394" s="8" t="s">
        <v>4676</v>
      </c>
      <c r="D5394" s="8">
        <v>0</v>
      </c>
      <c r="E5394" s="8" t="s">
        <v>12960</v>
      </c>
      <c r="F5394" s="8">
        <v>0</v>
      </c>
      <c r="G5394" s="8">
        <v>0.52</v>
      </c>
      <c r="H5394" s="8">
        <v>5.0000000000000001E-3</v>
      </c>
      <c r="I5394" s="8" t="s">
        <v>2050</v>
      </c>
    </row>
    <row r="5395" spans="1:9">
      <c r="A5395" s="8" t="s">
        <v>12954</v>
      </c>
      <c r="B5395" s="8" t="s">
        <v>12955</v>
      </c>
      <c r="C5395" s="8" t="s">
        <v>4676</v>
      </c>
      <c r="D5395" s="8">
        <v>0</v>
      </c>
      <c r="E5395" s="8" t="s">
        <v>12954</v>
      </c>
      <c r="F5395" s="8">
        <v>0</v>
      </c>
      <c r="G5395" s="8">
        <v>0.42</v>
      </c>
      <c r="H5395" s="8">
        <v>5.0000000000000001E-3</v>
      </c>
      <c r="I5395" s="8" t="s">
        <v>5140</v>
      </c>
    </row>
    <row r="5396" spans="1:9">
      <c r="A5396" s="8">
        <v>132100022</v>
      </c>
      <c r="B5396" s="8" t="s">
        <v>2857</v>
      </c>
      <c r="C5396" s="8" t="s">
        <v>4676</v>
      </c>
      <c r="D5396" s="8">
        <v>8001187137</v>
      </c>
      <c r="E5396" s="8">
        <v>132100022</v>
      </c>
      <c r="F5396" s="8">
        <v>0</v>
      </c>
      <c r="G5396" s="8">
        <v>0.89</v>
      </c>
      <c r="H5396" s="8">
        <v>1.02626</v>
      </c>
      <c r="I5396" s="8" t="s">
        <v>6039</v>
      </c>
    </row>
    <row r="5397" spans="1:9">
      <c r="A5397" s="8">
        <v>132100021</v>
      </c>
      <c r="B5397" s="8" t="s">
        <v>2856</v>
      </c>
      <c r="C5397" s="8" t="s">
        <v>4676</v>
      </c>
      <c r="D5397" s="8">
        <v>8001187133</v>
      </c>
      <c r="E5397" s="8">
        <v>132100021</v>
      </c>
      <c r="F5397" s="8">
        <v>0</v>
      </c>
      <c r="G5397" s="8">
        <v>0.76</v>
      </c>
      <c r="H5397" s="8">
        <v>0.88857000000000008</v>
      </c>
      <c r="I5397" s="8" t="s">
        <v>6039</v>
      </c>
    </row>
    <row r="5398" spans="1:9">
      <c r="A5398" s="8">
        <v>132100020</v>
      </c>
      <c r="B5398" s="8" t="s">
        <v>2855</v>
      </c>
      <c r="C5398" s="8" t="s">
        <v>4676</v>
      </c>
      <c r="D5398" s="8">
        <v>8001187131</v>
      </c>
      <c r="E5398" s="8">
        <v>132100020</v>
      </c>
      <c r="F5398" s="8">
        <v>0</v>
      </c>
      <c r="G5398" s="8">
        <v>1.22</v>
      </c>
      <c r="H5398" s="8">
        <v>1.4253099999999999</v>
      </c>
      <c r="I5398" s="8" t="s">
        <v>6039</v>
      </c>
    </row>
    <row r="5399" spans="1:9">
      <c r="A5399" s="8">
        <v>132100018</v>
      </c>
      <c r="B5399" s="8" t="s">
        <v>2853</v>
      </c>
      <c r="C5399" s="8" t="s">
        <v>4676</v>
      </c>
      <c r="D5399" s="8">
        <v>8001187790</v>
      </c>
      <c r="E5399" s="8">
        <v>132100018</v>
      </c>
      <c r="F5399" s="8">
        <v>0</v>
      </c>
      <c r="G5399" s="8">
        <v>0.32</v>
      </c>
      <c r="H5399" s="8">
        <v>0.36582999999999999</v>
      </c>
      <c r="I5399" s="8" t="s">
        <v>6039</v>
      </c>
    </row>
    <row r="5400" spans="1:9">
      <c r="A5400" s="8">
        <v>132100017</v>
      </c>
      <c r="B5400" s="8" t="s">
        <v>2852</v>
      </c>
      <c r="C5400" s="8" t="s">
        <v>4676</v>
      </c>
      <c r="D5400" s="8">
        <v>8001187646</v>
      </c>
      <c r="E5400" s="8">
        <v>132100017</v>
      </c>
      <c r="F5400" s="8">
        <v>0</v>
      </c>
      <c r="G5400" s="8">
        <v>0.37</v>
      </c>
      <c r="H5400" s="8">
        <v>0.42787000000000003</v>
      </c>
      <c r="I5400" s="8" t="s">
        <v>6039</v>
      </c>
    </row>
    <row r="5401" spans="1:9">
      <c r="A5401" s="8">
        <v>12506</v>
      </c>
      <c r="B5401" s="8" t="s">
        <v>4164</v>
      </c>
      <c r="C5401" s="8" t="s">
        <v>4676</v>
      </c>
      <c r="D5401" s="8">
        <v>12506</v>
      </c>
      <c r="E5401" s="8">
        <v>12506</v>
      </c>
      <c r="F5401" s="8">
        <v>0</v>
      </c>
      <c r="G5401" s="8">
        <v>0.1</v>
      </c>
      <c r="H5401" s="8">
        <v>0.17208999999999999</v>
      </c>
      <c r="I5401" s="8" t="s">
        <v>4766</v>
      </c>
    </row>
    <row r="5402" spans="1:9">
      <c r="A5402" s="8">
        <v>132400541</v>
      </c>
      <c r="B5402" s="8" t="s">
        <v>4444</v>
      </c>
      <c r="C5402" s="8" t="s">
        <v>4676</v>
      </c>
      <c r="D5402" s="8">
        <v>8001189859</v>
      </c>
      <c r="E5402" s="8">
        <v>132400541</v>
      </c>
      <c r="F5402" s="8">
        <v>0</v>
      </c>
      <c r="G5402" s="8">
        <v>3.45</v>
      </c>
      <c r="H5402" s="8">
        <v>6.4465399999999997</v>
      </c>
      <c r="I5402" s="8" t="s">
        <v>6059</v>
      </c>
    </row>
    <row r="5403" spans="1:9">
      <c r="A5403" s="8">
        <v>132400538</v>
      </c>
      <c r="B5403" s="8" t="s">
        <v>4443</v>
      </c>
      <c r="C5403" s="8" t="s">
        <v>4676</v>
      </c>
      <c r="D5403" s="8">
        <v>8001189860</v>
      </c>
      <c r="E5403" s="8">
        <v>132400538</v>
      </c>
      <c r="F5403" s="8">
        <v>0</v>
      </c>
      <c r="G5403" s="8">
        <v>3.34</v>
      </c>
      <c r="H5403" s="8">
        <v>6.6286199999999997</v>
      </c>
      <c r="I5403" s="8" t="s">
        <v>6059</v>
      </c>
    </row>
    <row r="5404" spans="1:9">
      <c r="A5404" s="8">
        <v>132000271</v>
      </c>
      <c r="B5404" s="8" t="s">
        <v>5720</v>
      </c>
      <c r="C5404" s="8" t="s">
        <v>4676</v>
      </c>
      <c r="D5404" s="8">
        <v>9000670567</v>
      </c>
      <c r="E5404" s="8">
        <v>132000271</v>
      </c>
      <c r="F5404" s="8">
        <v>0</v>
      </c>
      <c r="G5404" s="8">
        <v>0.1</v>
      </c>
      <c r="H5404" s="8">
        <v>0.19090000000000001</v>
      </c>
      <c r="I5404" s="8" t="s">
        <v>4732</v>
      </c>
    </row>
    <row r="5405" spans="1:9">
      <c r="A5405" s="8" t="s">
        <v>12950</v>
      </c>
      <c r="B5405" s="8" t="s">
        <v>12951</v>
      </c>
      <c r="C5405" s="8" t="s">
        <v>4676</v>
      </c>
      <c r="D5405" s="8">
        <v>0</v>
      </c>
      <c r="E5405" s="8" t="s">
        <v>12950</v>
      </c>
      <c r="F5405" s="8">
        <v>0</v>
      </c>
      <c r="G5405" s="8">
        <v>4.71</v>
      </c>
      <c r="H5405" s="8">
        <v>5.0000000000000001E-3</v>
      </c>
      <c r="I5405" s="8" t="s">
        <v>2050</v>
      </c>
    </row>
    <row r="5406" spans="1:9">
      <c r="A5406" s="8">
        <v>12451</v>
      </c>
      <c r="B5406" s="8" t="s">
        <v>4150</v>
      </c>
      <c r="C5406" s="8" t="s">
        <v>4676</v>
      </c>
      <c r="D5406" s="8">
        <v>161995</v>
      </c>
      <c r="E5406" s="8">
        <v>12451</v>
      </c>
      <c r="F5406" s="8">
        <v>0</v>
      </c>
      <c r="G5406" s="8">
        <v>0.1</v>
      </c>
      <c r="H5406" s="8">
        <v>3.1296300000000001</v>
      </c>
      <c r="I5406" s="8" t="s">
        <v>4740</v>
      </c>
    </row>
    <row r="5407" spans="1:9">
      <c r="A5407" s="8" t="s">
        <v>12939</v>
      </c>
      <c r="B5407" s="8" t="s">
        <v>12940</v>
      </c>
      <c r="C5407" s="8" t="s">
        <v>4676</v>
      </c>
      <c r="D5407" s="8">
        <v>0</v>
      </c>
      <c r="E5407" s="8" t="s">
        <v>12939</v>
      </c>
      <c r="F5407" s="8">
        <v>0</v>
      </c>
      <c r="G5407" s="8">
        <v>3.95</v>
      </c>
      <c r="H5407" s="8">
        <v>5.0000000000000001E-3</v>
      </c>
      <c r="I5407" s="8" t="s">
        <v>2050</v>
      </c>
    </row>
    <row r="5408" spans="1:9">
      <c r="A5408" s="8">
        <v>12498</v>
      </c>
      <c r="B5408" s="8" t="s">
        <v>4163</v>
      </c>
      <c r="C5408" s="8" t="s">
        <v>4676</v>
      </c>
      <c r="D5408" s="8">
        <v>196926</v>
      </c>
      <c r="E5408" s="8">
        <v>12498</v>
      </c>
      <c r="F5408" s="8">
        <v>0</v>
      </c>
      <c r="G5408" s="8">
        <v>1.61</v>
      </c>
      <c r="H5408" s="8">
        <v>2.1812800000000001</v>
      </c>
      <c r="I5408" s="8" t="s">
        <v>4814</v>
      </c>
    </row>
    <row r="5409" spans="1:9">
      <c r="A5409" s="8">
        <v>12580</v>
      </c>
      <c r="B5409" s="8" t="s">
        <v>5330</v>
      </c>
      <c r="C5409" s="8" t="s">
        <v>4676</v>
      </c>
      <c r="D5409" s="8">
        <v>401665</v>
      </c>
      <c r="E5409" s="8">
        <v>12580</v>
      </c>
      <c r="F5409" s="8">
        <v>0</v>
      </c>
      <c r="G5409" s="8">
        <v>0.06</v>
      </c>
      <c r="H5409" s="8">
        <v>0.17758000000000002</v>
      </c>
      <c r="I5409" s="8" t="s">
        <v>4740</v>
      </c>
    </row>
    <row r="5410" spans="1:9">
      <c r="A5410" s="8">
        <v>130100009</v>
      </c>
      <c r="B5410" s="8" t="s">
        <v>2616</v>
      </c>
      <c r="C5410" s="8" t="s">
        <v>4676</v>
      </c>
      <c r="D5410" s="8" t="s">
        <v>5559</v>
      </c>
      <c r="E5410" s="8">
        <v>130100009</v>
      </c>
      <c r="F5410" s="8">
        <v>0</v>
      </c>
      <c r="G5410" s="8">
        <v>0.06</v>
      </c>
      <c r="H5410" s="8">
        <v>5.3509999999999995E-2</v>
      </c>
      <c r="I5410" s="8" t="s">
        <v>5560</v>
      </c>
    </row>
    <row r="5411" spans="1:9">
      <c r="A5411" s="8" t="s">
        <v>12935</v>
      </c>
      <c r="B5411" s="8" t="s">
        <v>12936</v>
      </c>
      <c r="C5411" s="8" t="s">
        <v>4676</v>
      </c>
      <c r="D5411" s="8">
        <v>0</v>
      </c>
      <c r="E5411" s="8" t="s">
        <v>12935</v>
      </c>
      <c r="F5411" s="8">
        <v>0</v>
      </c>
      <c r="G5411" s="8">
        <v>0</v>
      </c>
      <c r="H5411" s="8">
        <v>5.0000000000000001E-3</v>
      </c>
      <c r="I5411" s="8" t="s">
        <v>2050</v>
      </c>
    </row>
    <row r="5412" spans="1:9">
      <c r="A5412" s="8" t="s">
        <v>12931</v>
      </c>
      <c r="B5412" s="8" t="s">
        <v>12932</v>
      </c>
      <c r="C5412" s="8" t="s">
        <v>4676</v>
      </c>
      <c r="D5412" s="8">
        <v>0</v>
      </c>
      <c r="E5412" s="8" t="s">
        <v>12931</v>
      </c>
      <c r="F5412" s="8">
        <v>0</v>
      </c>
      <c r="G5412" s="8">
        <v>4.71</v>
      </c>
      <c r="H5412" s="8">
        <v>5.0000000000000001E-3</v>
      </c>
      <c r="I5412" s="8" t="s">
        <v>2050</v>
      </c>
    </row>
    <row r="5413" spans="1:9">
      <c r="A5413" s="8" t="s">
        <v>12929</v>
      </c>
      <c r="B5413" s="8" t="s">
        <v>12930</v>
      </c>
      <c r="C5413" s="8" t="s">
        <v>4676</v>
      </c>
      <c r="D5413" s="8">
        <v>0</v>
      </c>
      <c r="E5413" s="8" t="s">
        <v>12929</v>
      </c>
      <c r="F5413" s="8">
        <v>0</v>
      </c>
      <c r="G5413" s="8">
        <v>3.47</v>
      </c>
      <c r="H5413" s="8">
        <v>5.0000000000000001E-3</v>
      </c>
      <c r="I5413" s="8" t="s">
        <v>2050</v>
      </c>
    </row>
    <row r="5414" spans="1:9">
      <c r="A5414" s="8">
        <v>132000269</v>
      </c>
      <c r="B5414" s="8" t="s">
        <v>5719</v>
      </c>
      <c r="C5414" s="8" t="s">
        <v>4676</v>
      </c>
      <c r="D5414" s="8">
        <v>5090483089</v>
      </c>
      <c r="E5414" s="8">
        <v>132000269</v>
      </c>
      <c r="F5414" s="8">
        <v>0</v>
      </c>
      <c r="G5414" s="8">
        <v>0</v>
      </c>
      <c r="H5414" s="8">
        <v>1.1085799999999999</v>
      </c>
      <c r="I5414" s="8" t="s">
        <v>4735</v>
      </c>
    </row>
    <row r="5415" spans="1:9">
      <c r="A5415" s="8" t="s">
        <v>12927</v>
      </c>
      <c r="B5415" s="8" t="s">
        <v>12928</v>
      </c>
      <c r="C5415" s="8" t="s">
        <v>4676</v>
      </c>
      <c r="D5415" s="8">
        <v>0</v>
      </c>
      <c r="E5415" s="8" t="s">
        <v>12927</v>
      </c>
      <c r="F5415" s="8">
        <v>0</v>
      </c>
      <c r="G5415" s="8">
        <v>0.47</v>
      </c>
      <c r="H5415" s="8">
        <v>0.55262</v>
      </c>
      <c r="I5415" s="8" t="s">
        <v>7353</v>
      </c>
    </row>
    <row r="5416" spans="1:9">
      <c r="A5416" s="8">
        <v>126000029</v>
      </c>
      <c r="B5416" s="8" t="s">
        <v>5337</v>
      </c>
      <c r="C5416" s="8" t="s">
        <v>4676</v>
      </c>
      <c r="D5416" s="8">
        <v>402670</v>
      </c>
      <c r="E5416" s="8">
        <v>126000029</v>
      </c>
      <c r="F5416" s="8">
        <v>0</v>
      </c>
      <c r="G5416" s="8">
        <v>0.05</v>
      </c>
      <c r="H5416" s="8">
        <v>4.41E-2</v>
      </c>
      <c r="I5416" s="8" t="s">
        <v>4740</v>
      </c>
    </row>
    <row r="5417" spans="1:9">
      <c r="A5417" s="8">
        <v>132000268</v>
      </c>
      <c r="B5417" s="8" t="s">
        <v>5718</v>
      </c>
      <c r="C5417" s="8" t="s">
        <v>4676</v>
      </c>
      <c r="D5417" s="8">
        <v>9000636437</v>
      </c>
      <c r="E5417" s="8">
        <v>132000268</v>
      </c>
      <c r="F5417" s="8">
        <v>0</v>
      </c>
      <c r="G5417" s="8">
        <v>1.05</v>
      </c>
      <c r="H5417" s="8">
        <v>1.4941099999999998</v>
      </c>
      <c r="I5417" s="8" t="s">
        <v>4732</v>
      </c>
    </row>
    <row r="5418" spans="1:9">
      <c r="A5418" s="8">
        <v>12497</v>
      </c>
      <c r="B5418" s="8" t="s">
        <v>4162</v>
      </c>
      <c r="C5418" s="8" t="s">
        <v>4676</v>
      </c>
      <c r="D5418" s="8">
        <v>196726</v>
      </c>
      <c r="E5418" s="8">
        <v>12497</v>
      </c>
      <c r="F5418" s="8">
        <v>0</v>
      </c>
      <c r="G5418" s="8">
        <v>1.54</v>
      </c>
      <c r="H5418" s="8">
        <v>2.4929200000000002</v>
      </c>
      <c r="I5418" s="8" t="s">
        <v>4795</v>
      </c>
    </row>
    <row r="5419" spans="1:9">
      <c r="A5419" s="8">
        <v>12496</v>
      </c>
      <c r="B5419" s="8" t="s">
        <v>4159</v>
      </c>
      <c r="C5419" s="8" t="s">
        <v>4676</v>
      </c>
      <c r="D5419" s="8">
        <v>196725</v>
      </c>
      <c r="E5419" s="8">
        <v>12496</v>
      </c>
      <c r="F5419" s="8">
        <v>0</v>
      </c>
      <c r="G5419" s="8">
        <v>1.57</v>
      </c>
      <c r="H5419" s="8">
        <v>2.11896</v>
      </c>
      <c r="I5419" s="8" t="s">
        <v>4795</v>
      </c>
    </row>
    <row r="5420" spans="1:9">
      <c r="A5420" s="8">
        <v>132000267</v>
      </c>
      <c r="B5420" s="8" t="s">
        <v>2656</v>
      </c>
      <c r="C5420" s="8" t="s">
        <v>4676</v>
      </c>
      <c r="D5420" s="8">
        <v>5090483650</v>
      </c>
      <c r="E5420" s="8">
        <v>132000267</v>
      </c>
      <c r="F5420" s="8">
        <v>0</v>
      </c>
      <c r="G5420" s="8">
        <v>0.22</v>
      </c>
      <c r="H5420" s="8">
        <v>0.16816999999999999</v>
      </c>
      <c r="I5420" s="8" t="s">
        <v>4732</v>
      </c>
    </row>
    <row r="5421" spans="1:9">
      <c r="A5421" s="8" t="s">
        <v>12921</v>
      </c>
      <c r="B5421" s="8" t="s">
        <v>12922</v>
      </c>
      <c r="C5421" s="8" t="s">
        <v>4676</v>
      </c>
      <c r="D5421" s="8">
        <v>0</v>
      </c>
      <c r="E5421" s="8" t="s">
        <v>12921</v>
      </c>
      <c r="F5421" s="8">
        <v>0</v>
      </c>
      <c r="G5421" s="8">
        <v>0.27</v>
      </c>
      <c r="H5421" s="8">
        <v>5.0000000000000001E-3</v>
      </c>
      <c r="I5421" s="8">
        <v>0</v>
      </c>
    </row>
    <row r="5422" spans="1:9">
      <c r="A5422" s="8" t="s">
        <v>12919</v>
      </c>
      <c r="B5422" s="8" t="s">
        <v>4576</v>
      </c>
      <c r="C5422" s="8" t="s">
        <v>4676</v>
      </c>
      <c r="D5422" s="8" t="s">
        <v>12920</v>
      </c>
      <c r="E5422" s="8" t="s">
        <v>12919</v>
      </c>
      <c r="F5422" s="8">
        <v>0</v>
      </c>
      <c r="G5422" s="8">
        <v>0.31</v>
      </c>
      <c r="H5422" s="8">
        <v>1.0682</v>
      </c>
      <c r="I5422" s="8" t="s">
        <v>7385</v>
      </c>
    </row>
    <row r="5423" spans="1:9">
      <c r="A5423" s="8">
        <v>132200016</v>
      </c>
      <c r="B5423" s="8" t="s">
        <v>4407</v>
      </c>
      <c r="C5423" s="8" t="s">
        <v>4676</v>
      </c>
      <c r="D5423" s="8">
        <v>8001163826</v>
      </c>
      <c r="E5423" s="8">
        <v>132200016</v>
      </c>
      <c r="F5423" s="8">
        <v>0</v>
      </c>
      <c r="G5423" s="8">
        <v>1.61</v>
      </c>
      <c r="H5423" s="8">
        <v>1.7268800000000002</v>
      </c>
      <c r="I5423" s="8" t="s">
        <v>6039</v>
      </c>
    </row>
    <row r="5424" spans="1:9">
      <c r="A5424" s="8">
        <v>132100014</v>
      </c>
      <c r="B5424" s="8" t="s">
        <v>2850</v>
      </c>
      <c r="C5424" s="8" t="s">
        <v>4676</v>
      </c>
      <c r="D5424" s="8">
        <v>8001163823</v>
      </c>
      <c r="E5424" s="8">
        <v>132100014</v>
      </c>
      <c r="F5424" s="8">
        <v>0</v>
      </c>
      <c r="G5424" s="8">
        <v>0.93</v>
      </c>
      <c r="H5424" s="8">
        <v>1.03586</v>
      </c>
      <c r="I5424" s="8" t="s">
        <v>6039</v>
      </c>
    </row>
    <row r="5425" spans="1:9">
      <c r="A5425" s="8">
        <v>132100013</v>
      </c>
      <c r="B5425" s="8" t="s">
        <v>2849</v>
      </c>
      <c r="C5425" s="8" t="s">
        <v>4676</v>
      </c>
      <c r="D5425" s="8">
        <v>8001163827</v>
      </c>
      <c r="E5425" s="8">
        <v>132100013</v>
      </c>
      <c r="F5425" s="8">
        <v>0</v>
      </c>
      <c r="G5425" s="8">
        <v>0.69</v>
      </c>
      <c r="H5425" s="8">
        <v>0.78194000000000008</v>
      </c>
      <c r="I5425" s="8" t="s">
        <v>6039</v>
      </c>
    </row>
    <row r="5426" spans="1:9">
      <c r="A5426" s="8">
        <v>132000266</v>
      </c>
      <c r="B5426" s="8" t="s">
        <v>3777</v>
      </c>
      <c r="C5426" s="8" t="s">
        <v>4676</v>
      </c>
      <c r="D5426" s="8">
        <v>5090483654</v>
      </c>
      <c r="E5426" s="8">
        <v>132000266</v>
      </c>
      <c r="F5426" s="8">
        <v>0</v>
      </c>
      <c r="G5426" s="8">
        <v>1.32</v>
      </c>
      <c r="H5426" s="8">
        <v>1.2171800000000002</v>
      </c>
      <c r="I5426" s="8" t="s">
        <v>4732</v>
      </c>
    </row>
    <row r="5427" spans="1:9">
      <c r="A5427" s="8">
        <v>132200012</v>
      </c>
      <c r="B5427" s="8" t="s">
        <v>4406</v>
      </c>
      <c r="C5427" s="8" t="s">
        <v>4676</v>
      </c>
      <c r="D5427" s="8">
        <v>8001163820</v>
      </c>
      <c r="E5427" s="8">
        <v>132200012</v>
      </c>
      <c r="F5427" s="8">
        <v>0</v>
      </c>
      <c r="G5427" s="8">
        <v>0.55000000000000004</v>
      </c>
      <c r="H5427" s="8">
        <v>0.65082000000000007</v>
      </c>
      <c r="I5427" s="8" t="s">
        <v>6039</v>
      </c>
    </row>
    <row r="5428" spans="1:9">
      <c r="A5428" s="8">
        <v>132100010</v>
      </c>
      <c r="B5428" s="8" t="s">
        <v>2848</v>
      </c>
      <c r="C5428" s="8" t="s">
        <v>4676</v>
      </c>
      <c r="D5428" s="8">
        <v>8001163819</v>
      </c>
      <c r="E5428" s="8">
        <v>132100010</v>
      </c>
      <c r="F5428" s="8">
        <v>0</v>
      </c>
      <c r="G5428" s="8">
        <v>0.3</v>
      </c>
      <c r="H5428" s="8">
        <v>0.33124000000000003</v>
      </c>
      <c r="I5428" s="8" t="s">
        <v>6039</v>
      </c>
    </row>
    <row r="5429" spans="1:9">
      <c r="A5429" s="8">
        <v>132200040</v>
      </c>
      <c r="B5429" s="35" t="s">
        <v>4624</v>
      </c>
      <c r="C5429" s="8" t="s">
        <v>4676</v>
      </c>
      <c r="D5429" s="8">
        <v>8001199326</v>
      </c>
      <c r="E5429" s="8">
        <v>132200040</v>
      </c>
      <c r="F5429" s="8">
        <v>0</v>
      </c>
      <c r="G5429" s="8">
        <v>4.49</v>
      </c>
      <c r="H5429" s="8">
        <v>6.1679200000000005</v>
      </c>
      <c r="I5429" s="8" t="s">
        <v>6097</v>
      </c>
    </row>
    <row r="5430" spans="1:9">
      <c r="A5430" s="8">
        <v>132000265</v>
      </c>
      <c r="B5430" s="35" t="s">
        <v>3776</v>
      </c>
      <c r="C5430" s="8" t="s">
        <v>4676</v>
      </c>
      <c r="D5430" s="8">
        <v>5090483651</v>
      </c>
      <c r="E5430" s="8">
        <v>132000265</v>
      </c>
      <c r="F5430" s="8">
        <v>0</v>
      </c>
      <c r="G5430" s="8">
        <v>2.33</v>
      </c>
      <c r="H5430" s="8">
        <v>2.38287</v>
      </c>
      <c r="I5430" s="8" t="s">
        <v>5707</v>
      </c>
    </row>
    <row r="5431" spans="1:9">
      <c r="A5431" s="8" t="s">
        <v>12910</v>
      </c>
      <c r="B5431" s="35" t="s">
        <v>12911</v>
      </c>
      <c r="C5431" s="8" t="s">
        <v>4676</v>
      </c>
      <c r="D5431" s="8">
        <v>0</v>
      </c>
      <c r="E5431" s="8" t="s">
        <v>12910</v>
      </c>
      <c r="F5431" s="8">
        <v>0</v>
      </c>
      <c r="G5431" s="8">
        <v>2.2599999999999998</v>
      </c>
      <c r="H5431" s="8">
        <v>3.5489699999999997</v>
      </c>
      <c r="I5431" s="8" t="s">
        <v>12756</v>
      </c>
    </row>
    <row r="5432" spans="1:9">
      <c r="A5432" s="8" t="s">
        <v>12821</v>
      </c>
      <c r="B5432" s="35" t="s">
        <v>12822</v>
      </c>
      <c r="C5432" s="8" t="s">
        <v>4676</v>
      </c>
      <c r="D5432" s="8">
        <v>34</v>
      </c>
      <c r="E5432" s="8" t="s">
        <v>12821</v>
      </c>
      <c r="F5432" s="8">
        <v>0</v>
      </c>
      <c r="G5432" s="8">
        <v>1.88</v>
      </c>
      <c r="H5432" s="8">
        <v>3.0870000000000002</v>
      </c>
      <c r="I5432" s="8" t="s">
        <v>7380</v>
      </c>
    </row>
    <row r="5433" spans="1:9" ht="28.5">
      <c r="A5433" s="8" t="s">
        <v>12815</v>
      </c>
      <c r="B5433" s="35" t="s">
        <v>12816</v>
      </c>
      <c r="C5433" s="8" t="s">
        <v>4676</v>
      </c>
      <c r="D5433" s="8">
        <v>0</v>
      </c>
      <c r="E5433" s="8" t="s">
        <v>12815</v>
      </c>
      <c r="F5433" s="8">
        <v>0</v>
      </c>
      <c r="G5433" s="8">
        <v>0.55000000000000004</v>
      </c>
      <c r="H5433" s="8">
        <v>0.72520000000000007</v>
      </c>
      <c r="I5433" s="8" t="s">
        <v>7380</v>
      </c>
    </row>
    <row r="5434" spans="1:9">
      <c r="A5434" s="8" t="s">
        <v>12905</v>
      </c>
      <c r="B5434" s="35" t="s">
        <v>12906</v>
      </c>
      <c r="C5434" s="8" t="s">
        <v>4676</v>
      </c>
      <c r="D5434" s="8">
        <v>0</v>
      </c>
      <c r="E5434" s="8" t="s">
        <v>12905</v>
      </c>
      <c r="F5434" s="8">
        <v>0</v>
      </c>
      <c r="G5434" s="8">
        <v>0.61</v>
      </c>
      <c r="H5434" s="8">
        <v>3.3893299999999997</v>
      </c>
      <c r="I5434" s="8" t="s">
        <v>12907</v>
      </c>
    </row>
    <row r="5435" spans="1:9">
      <c r="A5435" s="8">
        <v>132000264</v>
      </c>
      <c r="B5435" s="8" t="s">
        <v>3775</v>
      </c>
      <c r="C5435" s="8" t="s">
        <v>4676</v>
      </c>
      <c r="D5435" s="8">
        <v>5090484171</v>
      </c>
      <c r="E5435" s="8">
        <v>132000264</v>
      </c>
      <c r="F5435" s="8">
        <v>0</v>
      </c>
      <c r="G5435" s="8">
        <v>2.09</v>
      </c>
      <c r="H5435" s="8">
        <v>2.88835</v>
      </c>
      <c r="I5435" s="8" t="s">
        <v>4727</v>
      </c>
    </row>
    <row r="5436" spans="1:9">
      <c r="A5436" s="8">
        <v>12495</v>
      </c>
      <c r="B5436" s="8" t="s">
        <v>4158</v>
      </c>
      <c r="C5436" s="8" t="s">
        <v>4676</v>
      </c>
      <c r="D5436" s="8">
        <v>196724</v>
      </c>
      <c r="E5436" s="8">
        <v>12495</v>
      </c>
      <c r="F5436" s="8">
        <v>0</v>
      </c>
      <c r="G5436" s="8">
        <v>1.56</v>
      </c>
      <c r="H5436" s="8">
        <v>2.5395700000000003</v>
      </c>
      <c r="I5436" s="8" t="s">
        <v>4795</v>
      </c>
    </row>
    <row r="5437" spans="1:9">
      <c r="A5437" s="8">
        <v>132300009</v>
      </c>
      <c r="B5437" s="8" t="s">
        <v>3918</v>
      </c>
      <c r="C5437" s="8" t="s">
        <v>4676</v>
      </c>
      <c r="D5437" s="8">
        <v>8001162414</v>
      </c>
      <c r="E5437" s="8">
        <v>132300009</v>
      </c>
      <c r="F5437" s="8">
        <v>0</v>
      </c>
      <c r="G5437" s="8">
        <v>0.27</v>
      </c>
      <c r="H5437" s="8">
        <v>0.34255999999999998</v>
      </c>
      <c r="I5437" s="8" t="s">
        <v>6038</v>
      </c>
    </row>
    <row r="5438" spans="1:9">
      <c r="A5438" s="8">
        <v>132100007</v>
      </c>
      <c r="B5438" s="8" t="s">
        <v>2843</v>
      </c>
      <c r="C5438" s="8" t="s">
        <v>4676</v>
      </c>
      <c r="D5438" s="8">
        <v>8001163882</v>
      </c>
      <c r="E5438" s="8">
        <v>132100007</v>
      </c>
      <c r="F5438" s="8">
        <v>0</v>
      </c>
      <c r="G5438" s="8">
        <v>0.16</v>
      </c>
      <c r="H5438" s="8">
        <v>0.16836000000000001</v>
      </c>
      <c r="I5438" s="8" t="s">
        <v>6038</v>
      </c>
    </row>
    <row r="5439" spans="1:9">
      <c r="A5439" s="8">
        <v>132000263</v>
      </c>
      <c r="B5439" s="8" t="s">
        <v>2655</v>
      </c>
      <c r="C5439" s="8" t="s">
        <v>4676</v>
      </c>
      <c r="D5439" s="8">
        <v>5090483087</v>
      </c>
      <c r="E5439" s="8">
        <v>132000263</v>
      </c>
      <c r="F5439" s="8">
        <v>0</v>
      </c>
      <c r="G5439" s="8">
        <v>1.34</v>
      </c>
      <c r="H5439" s="8">
        <v>1.5833900000000001</v>
      </c>
      <c r="I5439" s="8" t="s">
        <v>5717</v>
      </c>
    </row>
    <row r="5440" spans="1:9">
      <c r="A5440" s="8">
        <v>132100006</v>
      </c>
      <c r="B5440" s="8" t="s">
        <v>2842</v>
      </c>
      <c r="C5440" s="8" t="s">
        <v>4676</v>
      </c>
      <c r="D5440" s="8">
        <v>8001162901</v>
      </c>
      <c r="E5440" s="8">
        <v>132100006</v>
      </c>
      <c r="F5440" s="8">
        <v>0</v>
      </c>
      <c r="G5440" s="8">
        <v>0.4</v>
      </c>
      <c r="H5440" s="8">
        <v>0.43813000000000002</v>
      </c>
      <c r="I5440" s="8" t="s">
        <v>6038</v>
      </c>
    </row>
    <row r="5441" spans="1:9">
      <c r="A5441" s="8">
        <v>151300091</v>
      </c>
      <c r="B5441" s="8" t="s">
        <v>6470</v>
      </c>
      <c r="C5441" s="8" t="s">
        <v>4676</v>
      </c>
      <c r="D5441" s="8" t="s">
        <v>6471</v>
      </c>
      <c r="E5441" s="8">
        <v>151300091</v>
      </c>
      <c r="F5441" s="8">
        <v>0</v>
      </c>
      <c r="G5441" s="8">
        <v>1.37</v>
      </c>
      <c r="H5441" s="8">
        <v>3.8416000000000001</v>
      </c>
      <c r="I5441" s="8" t="s">
        <v>6467</v>
      </c>
    </row>
    <row r="5442" spans="1:9">
      <c r="A5442" s="8">
        <v>151300090</v>
      </c>
      <c r="B5442" s="8" t="s">
        <v>6468</v>
      </c>
      <c r="C5442" s="8" t="s">
        <v>4676</v>
      </c>
      <c r="D5442" s="8" t="s">
        <v>6469</v>
      </c>
      <c r="E5442" s="8">
        <v>151300090</v>
      </c>
      <c r="F5442" s="8">
        <v>0</v>
      </c>
      <c r="G5442" s="8">
        <v>1.37</v>
      </c>
      <c r="H5442" s="8">
        <v>3.8416000000000001</v>
      </c>
      <c r="I5442" s="8" t="s">
        <v>6467</v>
      </c>
    </row>
    <row r="5443" spans="1:9">
      <c r="A5443" s="8">
        <v>151300089</v>
      </c>
      <c r="B5443" s="8" t="s">
        <v>6465</v>
      </c>
      <c r="C5443" s="8" t="s">
        <v>4676</v>
      </c>
      <c r="D5443" s="8" t="s">
        <v>6466</v>
      </c>
      <c r="E5443" s="8">
        <v>151300089</v>
      </c>
      <c r="F5443" s="8">
        <v>0</v>
      </c>
      <c r="G5443" s="8">
        <v>1.37</v>
      </c>
      <c r="H5443" s="8">
        <v>3.8416000000000001</v>
      </c>
      <c r="I5443" s="8" t="s">
        <v>6467</v>
      </c>
    </row>
    <row r="5444" spans="1:9">
      <c r="A5444" s="8">
        <v>132000262</v>
      </c>
      <c r="B5444" s="8" t="s">
        <v>5716</v>
      </c>
      <c r="C5444" s="8" t="s">
        <v>4676</v>
      </c>
      <c r="D5444" s="8">
        <v>5090483088</v>
      </c>
      <c r="E5444" s="8">
        <v>132000262</v>
      </c>
      <c r="F5444" s="8">
        <v>0</v>
      </c>
      <c r="G5444" s="8">
        <v>1.23</v>
      </c>
      <c r="H5444" s="8">
        <v>1.9358900000000001</v>
      </c>
      <c r="I5444" s="8" t="s">
        <v>4735</v>
      </c>
    </row>
    <row r="5445" spans="1:9">
      <c r="A5445" s="8">
        <v>12494</v>
      </c>
      <c r="B5445" s="8" t="s">
        <v>5303</v>
      </c>
      <c r="C5445" s="8" t="s">
        <v>4676</v>
      </c>
      <c r="D5445" s="8">
        <v>188496</v>
      </c>
      <c r="E5445" s="8">
        <v>12494</v>
      </c>
      <c r="F5445" s="8">
        <v>0</v>
      </c>
      <c r="G5445" s="8">
        <v>1.24</v>
      </c>
      <c r="H5445" s="8">
        <v>2.4729299999999999</v>
      </c>
      <c r="I5445" s="8" t="s">
        <v>4795</v>
      </c>
    </row>
    <row r="5446" spans="1:9">
      <c r="A5446" s="8">
        <v>200300029</v>
      </c>
      <c r="B5446" s="8" t="s">
        <v>4073</v>
      </c>
      <c r="C5446" s="8" t="s">
        <v>4676</v>
      </c>
      <c r="D5446" s="8">
        <v>808621</v>
      </c>
      <c r="E5446" s="8">
        <v>200300029</v>
      </c>
      <c r="F5446" s="8">
        <v>0</v>
      </c>
      <c r="G5446" s="8">
        <v>3.71</v>
      </c>
      <c r="H5446" s="8">
        <v>0</v>
      </c>
      <c r="I5446" s="8" t="s">
        <v>7126</v>
      </c>
    </row>
    <row r="5447" spans="1:9">
      <c r="A5447" s="8" t="s">
        <v>12896</v>
      </c>
      <c r="B5447" s="8" t="s">
        <v>12897</v>
      </c>
      <c r="C5447" s="8" t="s">
        <v>4676</v>
      </c>
      <c r="D5447" s="8">
        <v>0</v>
      </c>
      <c r="E5447" s="8" t="s">
        <v>12896</v>
      </c>
      <c r="F5447" s="8">
        <v>0</v>
      </c>
      <c r="G5447" s="8">
        <v>2.46</v>
      </c>
      <c r="H5447" s="8">
        <v>5.0000000000000001E-4</v>
      </c>
      <c r="I5447" s="8" t="s">
        <v>2055</v>
      </c>
    </row>
    <row r="5448" spans="1:9">
      <c r="A5448" s="8">
        <v>200200024</v>
      </c>
      <c r="B5448" s="8" t="s">
        <v>7135</v>
      </c>
      <c r="C5448" s="8" t="s">
        <v>4676</v>
      </c>
      <c r="D5448" s="8">
        <v>565667</v>
      </c>
      <c r="E5448" s="8">
        <v>200200024</v>
      </c>
      <c r="F5448" s="8">
        <v>0</v>
      </c>
      <c r="G5448" s="8">
        <v>0.24</v>
      </c>
      <c r="H5448" s="8">
        <v>0.33829999999999999</v>
      </c>
      <c r="I5448" s="8" t="s">
        <v>7136</v>
      </c>
    </row>
    <row r="5449" spans="1:9">
      <c r="A5449" s="8">
        <v>132000261</v>
      </c>
      <c r="B5449" s="8" t="s">
        <v>5715</v>
      </c>
      <c r="C5449" s="8" t="s">
        <v>4676</v>
      </c>
      <c r="D5449" s="8">
        <v>5090483097</v>
      </c>
      <c r="E5449" s="8">
        <v>132000261</v>
      </c>
      <c r="F5449" s="8">
        <v>0</v>
      </c>
      <c r="G5449" s="8">
        <v>1.43</v>
      </c>
      <c r="H5449" s="8">
        <v>1.9358900000000001</v>
      </c>
      <c r="I5449" s="8" t="s">
        <v>4735</v>
      </c>
    </row>
    <row r="5450" spans="1:9">
      <c r="A5450" s="8" t="s">
        <v>12885</v>
      </c>
      <c r="B5450" s="8" t="s">
        <v>4093</v>
      </c>
      <c r="C5450" s="8" t="s">
        <v>4676</v>
      </c>
      <c r="D5450" s="8" t="s">
        <v>12886</v>
      </c>
      <c r="E5450" s="8" t="s">
        <v>12885</v>
      </c>
      <c r="F5450" s="8">
        <v>0</v>
      </c>
      <c r="G5450" s="8">
        <v>4.04</v>
      </c>
      <c r="H5450" s="8">
        <v>6.0270000000000001</v>
      </c>
      <c r="I5450" s="8" t="s">
        <v>4690</v>
      </c>
    </row>
    <row r="5451" spans="1:9">
      <c r="A5451" s="8">
        <v>132000260</v>
      </c>
      <c r="B5451" s="8" t="s">
        <v>2654</v>
      </c>
      <c r="C5451" s="8" t="s">
        <v>4676</v>
      </c>
      <c r="D5451" s="8">
        <v>5090483093</v>
      </c>
      <c r="E5451" s="8">
        <v>132000260</v>
      </c>
      <c r="F5451" s="8">
        <v>0</v>
      </c>
      <c r="G5451" s="8">
        <v>1.1100000000000001</v>
      </c>
      <c r="H5451" s="8">
        <v>1.3749400000000001</v>
      </c>
      <c r="I5451" s="8" t="s">
        <v>4735</v>
      </c>
    </row>
    <row r="5452" spans="1:9">
      <c r="A5452" s="8">
        <v>12493</v>
      </c>
      <c r="B5452" s="8" t="s">
        <v>5302</v>
      </c>
      <c r="C5452" s="8" t="s">
        <v>4676</v>
      </c>
      <c r="D5452" s="8">
        <v>195847</v>
      </c>
      <c r="E5452" s="8">
        <v>12493</v>
      </c>
      <c r="F5452" s="8">
        <v>0</v>
      </c>
      <c r="G5452" s="8">
        <v>2.21</v>
      </c>
      <c r="H5452" s="8">
        <v>2.4234400000000003</v>
      </c>
      <c r="I5452" s="8" t="s">
        <v>4814</v>
      </c>
    </row>
    <row r="5453" spans="1:9">
      <c r="A5453" s="8" t="s">
        <v>12881</v>
      </c>
      <c r="B5453" s="8" t="s">
        <v>12882</v>
      </c>
      <c r="C5453" s="8" t="s">
        <v>4676</v>
      </c>
      <c r="D5453" s="8">
        <v>0</v>
      </c>
      <c r="E5453" s="8" t="s">
        <v>12881</v>
      </c>
      <c r="F5453" s="8">
        <v>0</v>
      </c>
      <c r="G5453" s="8">
        <v>0.85</v>
      </c>
      <c r="H5453" s="8">
        <v>5.0000000000000001E-3</v>
      </c>
      <c r="I5453" s="8" t="s">
        <v>1974</v>
      </c>
    </row>
    <row r="5454" spans="1:9">
      <c r="A5454" s="8" t="s">
        <v>12877</v>
      </c>
      <c r="B5454" s="8" t="s">
        <v>12878</v>
      </c>
      <c r="C5454" s="8" t="s">
        <v>4676</v>
      </c>
      <c r="D5454" s="8">
        <v>0</v>
      </c>
      <c r="E5454" s="8" t="s">
        <v>12877</v>
      </c>
      <c r="F5454" s="8">
        <v>0</v>
      </c>
      <c r="G5454" s="8">
        <v>0.86</v>
      </c>
      <c r="H5454" s="8">
        <v>5.0000000000000001E-3</v>
      </c>
      <c r="I5454" s="8" t="s">
        <v>1974</v>
      </c>
    </row>
    <row r="5455" spans="1:9">
      <c r="A5455" s="8">
        <v>214200001</v>
      </c>
      <c r="B5455" s="8" t="s">
        <v>4581</v>
      </c>
      <c r="C5455" s="8" t="s">
        <v>4676</v>
      </c>
      <c r="D5455" s="8">
        <v>311500440</v>
      </c>
      <c r="E5455" s="8">
        <v>214200001</v>
      </c>
      <c r="F5455" s="8">
        <v>0</v>
      </c>
      <c r="G5455" s="8">
        <v>1.1200000000000001</v>
      </c>
      <c r="H5455" s="8">
        <v>1.8160399999999999</v>
      </c>
      <c r="I5455" s="8" t="s">
        <v>4351</v>
      </c>
    </row>
    <row r="5456" spans="1:9">
      <c r="A5456" s="8">
        <v>126100032</v>
      </c>
      <c r="B5456" s="8" t="s">
        <v>2570</v>
      </c>
      <c r="C5456" s="8" t="s">
        <v>4676</v>
      </c>
      <c r="D5456" s="8">
        <v>343633</v>
      </c>
      <c r="E5456" s="8">
        <v>126100032</v>
      </c>
      <c r="F5456" s="8">
        <v>0</v>
      </c>
      <c r="G5456" s="8">
        <v>0.02</v>
      </c>
      <c r="H5456" s="8">
        <v>3.381E-2</v>
      </c>
      <c r="I5456" s="8" t="s">
        <v>4768</v>
      </c>
    </row>
    <row r="5457" spans="1:9">
      <c r="A5457" s="8">
        <v>132000270</v>
      </c>
      <c r="B5457" s="8" t="s">
        <v>3778</v>
      </c>
      <c r="C5457" s="8" t="s">
        <v>4676</v>
      </c>
      <c r="D5457" s="8">
        <v>5090482985</v>
      </c>
      <c r="E5457" s="8">
        <v>132000270</v>
      </c>
      <c r="F5457" s="8">
        <v>0</v>
      </c>
      <c r="G5457" s="8">
        <v>0.14000000000000001</v>
      </c>
      <c r="H5457" s="8">
        <v>0.17863999999999999</v>
      </c>
      <c r="I5457" s="8" t="s">
        <v>2417</v>
      </c>
    </row>
    <row r="5458" spans="1:9">
      <c r="A5458" s="8">
        <v>126100031</v>
      </c>
      <c r="B5458" s="8" t="s">
        <v>2569</v>
      </c>
      <c r="C5458" s="8" t="s">
        <v>4676</v>
      </c>
      <c r="D5458" s="8">
        <v>343630</v>
      </c>
      <c r="E5458" s="8">
        <v>126100031</v>
      </c>
      <c r="F5458" s="8">
        <v>0</v>
      </c>
      <c r="G5458" s="8">
        <v>0.02</v>
      </c>
      <c r="H5458" s="8">
        <v>3.381E-2</v>
      </c>
      <c r="I5458" s="8" t="s">
        <v>4768</v>
      </c>
    </row>
    <row r="5459" spans="1:9">
      <c r="A5459" s="8" t="s">
        <v>12873</v>
      </c>
      <c r="B5459" s="8" t="s">
        <v>12874</v>
      </c>
      <c r="C5459" s="8" t="s">
        <v>4676</v>
      </c>
      <c r="D5459" s="8">
        <v>0</v>
      </c>
      <c r="E5459" s="8" t="s">
        <v>12873</v>
      </c>
      <c r="F5459" s="8">
        <v>0</v>
      </c>
      <c r="G5459" s="8">
        <v>4.6399999999999997</v>
      </c>
      <c r="H5459" s="8">
        <v>5.0000000000000001E-3</v>
      </c>
      <c r="I5459" s="8" t="s">
        <v>2050</v>
      </c>
    </row>
    <row r="5460" spans="1:9">
      <c r="A5460" s="8" t="s">
        <v>12871</v>
      </c>
      <c r="B5460" s="8" t="s">
        <v>12872</v>
      </c>
      <c r="C5460" s="8" t="s">
        <v>4676</v>
      </c>
      <c r="D5460" s="8">
        <v>8001156065</v>
      </c>
      <c r="E5460" s="8" t="s">
        <v>12871</v>
      </c>
      <c r="F5460" s="8">
        <v>0</v>
      </c>
      <c r="G5460" s="8">
        <v>0.09</v>
      </c>
      <c r="H5460" s="8">
        <v>8.9109999999999995E-2</v>
      </c>
      <c r="I5460" s="8" t="s">
        <v>6049</v>
      </c>
    </row>
    <row r="5461" spans="1:9">
      <c r="A5461" s="8" t="s">
        <v>12869</v>
      </c>
      <c r="B5461" s="8" t="s">
        <v>12870</v>
      </c>
      <c r="C5461" s="8" t="s">
        <v>4676</v>
      </c>
      <c r="D5461" s="8">
        <v>8001156079</v>
      </c>
      <c r="E5461" s="8" t="s">
        <v>12869</v>
      </c>
      <c r="F5461" s="8">
        <v>0</v>
      </c>
      <c r="G5461" s="8">
        <v>0.08</v>
      </c>
      <c r="H5461" s="8">
        <v>8.2369999999999999E-2</v>
      </c>
      <c r="I5461" s="8" t="s">
        <v>6049</v>
      </c>
    </row>
    <row r="5462" spans="1:9">
      <c r="A5462" s="8">
        <v>126000028</v>
      </c>
      <c r="B5462" s="8" t="s">
        <v>5336</v>
      </c>
      <c r="C5462" s="8" t="s">
        <v>4676</v>
      </c>
      <c r="D5462" s="8">
        <v>402726</v>
      </c>
      <c r="E5462" s="8">
        <v>126000028</v>
      </c>
      <c r="F5462" s="8">
        <v>0</v>
      </c>
      <c r="G5462" s="8">
        <v>0.04</v>
      </c>
      <c r="H5462" s="8">
        <v>4.41E-2</v>
      </c>
      <c r="I5462" s="8" t="s">
        <v>4740</v>
      </c>
    </row>
    <row r="5463" spans="1:9">
      <c r="A5463" s="8">
        <v>132000258</v>
      </c>
      <c r="B5463" s="8" t="s">
        <v>3774</v>
      </c>
      <c r="C5463" s="8" t="s">
        <v>4676</v>
      </c>
      <c r="D5463" s="8">
        <v>5090483056</v>
      </c>
      <c r="E5463" s="8">
        <v>132000258</v>
      </c>
      <c r="F5463" s="8">
        <v>0</v>
      </c>
      <c r="G5463" s="8">
        <v>1.3</v>
      </c>
      <c r="H5463" s="8">
        <v>0.99882000000000004</v>
      </c>
      <c r="I5463" s="8" t="s">
        <v>4727</v>
      </c>
    </row>
    <row r="5464" spans="1:9">
      <c r="A5464" s="8">
        <v>12503</v>
      </c>
      <c r="B5464" s="8" t="s">
        <v>5307</v>
      </c>
      <c r="C5464" s="8" t="s">
        <v>4676</v>
      </c>
      <c r="D5464" s="8">
        <v>226519</v>
      </c>
      <c r="E5464" s="8">
        <v>12503</v>
      </c>
      <c r="F5464" s="8">
        <v>0</v>
      </c>
      <c r="G5464" s="8">
        <v>2.69</v>
      </c>
      <c r="H5464" s="8">
        <v>2.18344</v>
      </c>
      <c r="I5464" s="8" t="s">
        <v>4795</v>
      </c>
    </row>
    <row r="5465" spans="1:9">
      <c r="A5465" s="8" t="s">
        <v>12862</v>
      </c>
      <c r="B5465" s="8" t="s">
        <v>12863</v>
      </c>
      <c r="C5465" s="8" t="s">
        <v>4676</v>
      </c>
      <c r="D5465" s="8">
        <v>0</v>
      </c>
      <c r="E5465" s="8" t="s">
        <v>12862</v>
      </c>
      <c r="F5465" s="8">
        <v>0</v>
      </c>
      <c r="G5465" s="8">
        <v>8.2100000000000009</v>
      </c>
      <c r="H5465" s="8">
        <v>0.02</v>
      </c>
      <c r="I5465" s="8" t="s">
        <v>12864</v>
      </c>
    </row>
    <row r="5466" spans="1:9">
      <c r="A5466" s="8" t="s">
        <v>12856</v>
      </c>
      <c r="B5466" s="8" t="s">
        <v>12857</v>
      </c>
      <c r="C5466" s="8" t="s">
        <v>6076</v>
      </c>
      <c r="D5466" s="8">
        <v>503596</v>
      </c>
      <c r="E5466" s="8" t="s">
        <v>12856</v>
      </c>
      <c r="F5466" s="8">
        <v>0</v>
      </c>
      <c r="G5466" s="8">
        <v>0</v>
      </c>
      <c r="H5466" s="8">
        <v>3.45</v>
      </c>
      <c r="I5466" s="8">
        <v>0</v>
      </c>
    </row>
    <row r="5467" spans="1:9">
      <c r="A5467" s="8" t="s">
        <v>12813</v>
      </c>
      <c r="B5467" s="8" t="s">
        <v>12814</v>
      </c>
      <c r="C5467" s="8" t="s">
        <v>4676</v>
      </c>
      <c r="D5467" s="8">
        <v>0</v>
      </c>
      <c r="E5467" s="8" t="s">
        <v>12813</v>
      </c>
      <c r="F5467" s="8">
        <v>0</v>
      </c>
      <c r="G5467" s="8">
        <v>1.69</v>
      </c>
      <c r="H5467" s="8">
        <v>2.94</v>
      </c>
      <c r="I5467" s="8" t="s">
        <v>7380</v>
      </c>
    </row>
    <row r="5468" spans="1:9">
      <c r="A5468" s="8">
        <v>132000256</v>
      </c>
      <c r="B5468" s="8" t="s">
        <v>5713</v>
      </c>
      <c r="C5468" s="8" t="s">
        <v>4676</v>
      </c>
      <c r="D5468" s="8">
        <v>5090482178</v>
      </c>
      <c r="E5468" s="8">
        <v>132000256</v>
      </c>
      <c r="F5468" s="8">
        <v>0</v>
      </c>
      <c r="G5468" s="8">
        <v>0</v>
      </c>
      <c r="H5468" s="8">
        <v>0.42512</v>
      </c>
      <c r="I5468" s="8" t="s">
        <v>4732</v>
      </c>
    </row>
    <row r="5469" spans="1:9">
      <c r="A5469" s="8" t="s">
        <v>12811</v>
      </c>
      <c r="B5469" s="8" t="s">
        <v>12812</v>
      </c>
      <c r="C5469" s="8" t="s">
        <v>4676</v>
      </c>
      <c r="D5469" s="8">
        <v>0</v>
      </c>
      <c r="E5469" s="8" t="s">
        <v>12811</v>
      </c>
      <c r="F5469" s="8">
        <v>0</v>
      </c>
      <c r="G5469" s="8">
        <v>1.89</v>
      </c>
      <c r="H5469" s="8">
        <v>2.94</v>
      </c>
      <c r="I5469" s="8" t="s">
        <v>7380</v>
      </c>
    </row>
    <row r="5470" spans="1:9">
      <c r="A5470" s="8">
        <v>132000255</v>
      </c>
      <c r="B5470" s="8" t="s">
        <v>3768</v>
      </c>
      <c r="C5470" s="8" t="s">
        <v>4676</v>
      </c>
      <c r="D5470" s="8">
        <v>5090482207</v>
      </c>
      <c r="E5470" s="8">
        <v>132000255</v>
      </c>
      <c r="F5470" s="8">
        <v>0</v>
      </c>
      <c r="G5470" s="8">
        <v>0</v>
      </c>
      <c r="H5470" s="8">
        <v>4.27623</v>
      </c>
      <c r="I5470" s="8" t="s">
        <v>4732</v>
      </c>
    </row>
    <row r="5471" spans="1:9">
      <c r="A5471" s="8">
        <v>12492</v>
      </c>
      <c r="B5471" s="8" t="s">
        <v>5301</v>
      </c>
      <c r="C5471" s="8" t="s">
        <v>4676</v>
      </c>
      <c r="D5471" s="8">
        <v>188085</v>
      </c>
      <c r="E5471" s="8">
        <v>12492</v>
      </c>
      <c r="F5471" s="8">
        <v>0</v>
      </c>
      <c r="G5471" s="8">
        <v>0.93</v>
      </c>
      <c r="H5471" s="8">
        <v>1.28498</v>
      </c>
      <c r="I5471" s="8">
        <v>0</v>
      </c>
    </row>
    <row r="5472" spans="1:9">
      <c r="A5472" s="8">
        <v>213300002</v>
      </c>
      <c r="B5472" s="8" t="s">
        <v>4090</v>
      </c>
      <c r="C5472" s="8" t="s">
        <v>4676</v>
      </c>
      <c r="D5472" s="8">
        <v>576786</v>
      </c>
      <c r="E5472" s="8">
        <v>213300002</v>
      </c>
      <c r="F5472" s="8">
        <v>0</v>
      </c>
      <c r="G5472" s="8">
        <v>7.0000000000000007E-2</v>
      </c>
      <c r="H5472" s="8">
        <v>7.213E-2</v>
      </c>
      <c r="I5472" s="8" t="s">
        <v>3577</v>
      </c>
    </row>
    <row r="5473" spans="1:9">
      <c r="A5473" s="8">
        <v>213300004</v>
      </c>
      <c r="B5473" s="8" t="s">
        <v>4091</v>
      </c>
      <c r="C5473" s="8" t="s">
        <v>4676</v>
      </c>
      <c r="D5473" s="8">
        <v>571317</v>
      </c>
      <c r="E5473" s="8">
        <v>213300004</v>
      </c>
      <c r="F5473" s="8">
        <v>0</v>
      </c>
      <c r="G5473" s="8">
        <v>0.18</v>
      </c>
      <c r="H5473" s="8">
        <v>0.23530000000000001</v>
      </c>
      <c r="I5473" s="8" t="s">
        <v>3577</v>
      </c>
    </row>
    <row r="5474" spans="1:9">
      <c r="A5474" s="8" t="s">
        <v>12844</v>
      </c>
      <c r="B5474" s="8" t="s">
        <v>12845</v>
      </c>
      <c r="C5474" s="8" t="s">
        <v>4676</v>
      </c>
      <c r="D5474" s="8">
        <v>0</v>
      </c>
      <c r="E5474" s="8" t="s">
        <v>12844</v>
      </c>
      <c r="F5474" s="8">
        <v>0</v>
      </c>
      <c r="G5474" s="8">
        <v>7.0000000000000007E-2</v>
      </c>
      <c r="H5474" s="8">
        <v>5.0000000000000001E-3</v>
      </c>
      <c r="I5474" s="8" t="s">
        <v>12841</v>
      </c>
    </row>
    <row r="5475" spans="1:9">
      <c r="A5475" s="8" t="s">
        <v>12839</v>
      </c>
      <c r="B5475" s="8" t="s">
        <v>12840</v>
      </c>
      <c r="C5475" s="8" t="s">
        <v>4676</v>
      </c>
      <c r="D5475" s="8">
        <v>0</v>
      </c>
      <c r="E5475" s="8" t="s">
        <v>12839</v>
      </c>
      <c r="F5475" s="8">
        <v>0</v>
      </c>
      <c r="G5475" s="8">
        <v>0.09</v>
      </c>
      <c r="H5475" s="8">
        <v>5.0000000000000001E-3</v>
      </c>
      <c r="I5475" s="8" t="s">
        <v>12841</v>
      </c>
    </row>
    <row r="5476" spans="1:9">
      <c r="A5476" s="8">
        <v>132000254</v>
      </c>
      <c r="B5476" s="8" t="s">
        <v>3770</v>
      </c>
      <c r="C5476" s="8" t="s">
        <v>4676</v>
      </c>
      <c r="D5476" s="8">
        <v>5090482209</v>
      </c>
      <c r="E5476" s="8">
        <v>132000254</v>
      </c>
      <c r="F5476" s="8">
        <v>0</v>
      </c>
      <c r="G5476" s="8">
        <v>0</v>
      </c>
      <c r="H5476" s="8">
        <v>8.0452100000000009</v>
      </c>
      <c r="I5476" s="8" t="s">
        <v>4732</v>
      </c>
    </row>
    <row r="5477" spans="1:9">
      <c r="A5477" s="8" t="s">
        <v>12832</v>
      </c>
      <c r="B5477" s="8" t="s">
        <v>4618</v>
      </c>
      <c r="C5477" s="8" t="s">
        <v>4676</v>
      </c>
      <c r="D5477" s="8">
        <v>576778</v>
      </c>
      <c r="E5477" s="8" t="s">
        <v>12832</v>
      </c>
      <c r="F5477" s="8">
        <v>0</v>
      </c>
      <c r="G5477" s="8">
        <v>1.19</v>
      </c>
      <c r="H5477" s="8">
        <v>1.9573499999999999</v>
      </c>
      <c r="I5477" s="8" t="s">
        <v>5064</v>
      </c>
    </row>
    <row r="5478" spans="1:9">
      <c r="A5478" s="8" t="s">
        <v>12830</v>
      </c>
      <c r="B5478" s="8" t="s">
        <v>12831</v>
      </c>
      <c r="C5478" s="8" t="s">
        <v>4676</v>
      </c>
      <c r="D5478" s="8">
        <v>0</v>
      </c>
      <c r="E5478" s="8" t="s">
        <v>12830</v>
      </c>
      <c r="F5478" s="8">
        <v>0</v>
      </c>
      <c r="G5478" s="8">
        <v>7.0000000000000007E-2</v>
      </c>
      <c r="H5478" s="8">
        <v>5.0000000000000001E-3</v>
      </c>
      <c r="I5478" s="8" t="s">
        <v>2412</v>
      </c>
    </row>
    <row r="5479" spans="1:9">
      <c r="A5479" s="8" t="s">
        <v>12828</v>
      </c>
      <c r="B5479" s="8" t="s">
        <v>12829</v>
      </c>
      <c r="C5479" s="8" t="s">
        <v>4676</v>
      </c>
      <c r="D5479" s="8">
        <v>0</v>
      </c>
      <c r="E5479" s="8" t="s">
        <v>12828</v>
      </c>
      <c r="F5479" s="8">
        <v>0</v>
      </c>
      <c r="G5479" s="8">
        <v>7.0000000000000007E-2</v>
      </c>
      <c r="H5479" s="8">
        <v>5.0000000000000001E-3</v>
      </c>
      <c r="I5479" s="8" t="s">
        <v>2412</v>
      </c>
    </row>
    <row r="5480" spans="1:9">
      <c r="A5480" s="8">
        <v>132000253</v>
      </c>
      <c r="B5480" s="8" t="s">
        <v>5712</v>
      </c>
      <c r="C5480" s="8" t="s">
        <v>4676</v>
      </c>
      <c r="D5480" s="8">
        <v>5090481849</v>
      </c>
      <c r="E5480" s="8">
        <v>132000253</v>
      </c>
      <c r="F5480" s="8">
        <v>0</v>
      </c>
      <c r="G5480" s="8">
        <v>0.22</v>
      </c>
      <c r="H5480" s="8">
        <v>0.75195000000000001</v>
      </c>
      <c r="I5480" s="8" t="s">
        <v>4732</v>
      </c>
    </row>
    <row r="5481" spans="1:9">
      <c r="A5481" s="8">
        <v>12490</v>
      </c>
      <c r="B5481" s="8" t="s">
        <v>5300</v>
      </c>
      <c r="C5481" s="8" t="s">
        <v>4676</v>
      </c>
      <c r="D5481" s="8">
        <v>188094</v>
      </c>
      <c r="E5481" s="8">
        <v>12490</v>
      </c>
      <c r="F5481" s="8">
        <v>0</v>
      </c>
      <c r="G5481" s="8">
        <v>4.0599999999999996</v>
      </c>
      <c r="H5481" s="8">
        <v>2.4774400000000001</v>
      </c>
      <c r="I5481" s="8" t="s">
        <v>4795</v>
      </c>
    </row>
    <row r="5482" spans="1:9">
      <c r="A5482" s="8" t="s">
        <v>12806</v>
      </c>
      <c r="B5482" s="8" t="s">
        <v>4618</v>
      </c>
      <c r="C5482" s="8" t="s">
        <v>4676</v>
      </c>
      <c r="D5482" s="8">
        <v>576747</v>
      </c>
      <c r="E5482" s="8" t="s">
        <v>12806</v>
      </c>
      <c r="F5482" s="8">
        <v>0</v>
      </c>
      <c r="G5482" s="8">
        <v>1.1599999999999999</v>
      </c>
      <c r="H5482" s="8">
        <v>2.01233</v>
      </c>
      <c r="I5482" s="8" t="s">
        <v>5064</v>
      </c>
    </row>
    <row r="5483" spans="1:9">
      <c r="A5483" s="8">
        <v>132000252</v>
      </c>
      <c r="B5483" s="8" t="s">
        <v>5711</v>
      </c>
      <c r="C5483" s="8" t="s">
        <v>4676</v>
      </c>
      <c r="D5483" s="8">
        <v>5090482215</v>
      </c>
      <c r="E5483" s="8">
        <v>132000252</v>
      </c>
      <c r="F5483" s="8">
        <v>0</v>
      </c>
      <c r="G5483" s="8">
        <v>0.33</v>
      </c>
      <c r="H5483" s="8">
        <v>0.73715999999999993</v>
      </c>
      <c r="I5483" s="8" t="s">
        <v>4732</v>
      </c>
    </row>
    <row r="5484" spans="1:9">
      <c r="A5484" s="8">
        <v>132000251</v>
      </c>
      <c r="B5484" s="8" t="s">
        <v>5710</v>
      </c>
      <c r="C5484" s="8" t="s">
        <v>4676</v>
      </c>
      <c r="D5484" s="8">
        <v>5090482216</v>
      </c>
      <c r="E5484" s="8">
        <v>132000251</v>
      </c>
      <c r="F5484" s="8">
        <v>0</v>
      </c>
      <c r="G5484" s="8">
        <v>0.21</v>
      </c>
      <c r="H5484" s="8">
        <v>0.73735000000000006</v>
      </c>
      <c r="I5484" s="8" t="s">
        <v>4732</v>
      </c>
    </row>
    <row r="5485" spans="1:9">
      <c r="A5485" s="8">
        <v>12489</v>
      </c>
      <c r="B5485" s="8" t="s">
        <v>4156</v>
      </c>
      <c r="C5485" s="8" t="s">
        <v>4676</v>
      </c>
      <c r="D5485" s="8">
        <v>188093</v>
      </c>
      <c r="E5485" s="8">
        <v>12489</v>
      </c>
      <c r="F5485" s="8">
        <v>0</v>
      </c>
      <c r="G5485" s="8">
        <v>3.24</v>
      </c>
      <c r="H5485" s="8">
        <v>1.4856800000000001</v>
      </c>
      <c r="I5485" s="8" t="s">
        <v>4795</v>
      </c>
    </row>
    <row r="5486" spans="1:9">
      <c r="A5486" s="8" t="s">
        <v>12796</v>
      </c>
      <c r="B5486" s="8" t="s">
        <v>12797</v>
      </c>
      <c r="C5486" s="8" t="s">
        <v>4676</v>
      </c>
      <c r="D5486" s="8">
        <v>0</v>
      </c>
      <c r="E5486" s="8" t="s">
        <v>12796</v>
      </c>
      <c r="F5486" s="8">
        <v>0</v>
      </c>
      <c r="G5486" s="8">
        <v>0.66</v>
      </c>
      <c r="H5486" s="8">
        <v>0.72520000000000007</v>
      </c>
      <c r="I5486" s="8" t="s">
        <v>7380</v>
      </c>
    </row>
    <row r="5487" spans="1:9">
      <c r="A5487" s="8" t="s">
        <v>12794</v>
      </c>
      <c r="B5487" s="8" t="s">
        <v>12795</v>
      </c>
      <c r="C5487" s="8" t="s">
        <v>4676</v>
      </c>
      <c r="D5487" s="8">
        <v>30</v>
      </c>
      <c r="E5487" s="8" t="s">
        <v>12794</v>
      </c>
      <c r="F5487" s="8">
        <v>0</v>
      </c>
      <c r="G5487" s="8">
        <v>0.59</v>
      </c>
      <c r="H5487" s="8">
        <v>0.72520000000000007</v>
      </c>
      <c r="I5487" s="8" t="s">
        <v>7380</v>
      </c>
    </row>
    <row r="5488" spans="1:9">
      <c r="A5488" s="8">
        <v>132000250</v>
      </c>
      <c r="B5488" s="8" t="s">
        <v>5709</v>
      </c>
      <c r="C5488" s="8" t="s">
        <v>4676</v>
      </c>
      <c r="D5488" s="8">
        <v>5090481850</v>
      </c>
      <c r="E5488" s="8">
        <v>132000250</v>
      </c>
      <c r="F5488" s="8">
        <v>0</v>
      </c>
      <c r="G5488" s="8">
        <v>0.21</v>
      </c>
      <c r="H5488" s="8">
        <v>0.75636000000000003</v>
      </c>
      <c r="I5488" s="8" t="s">
        <v>4732</v>
      </c>
    </row>
    <row r="5489" spans="1:9">
      <c r="A5489" s="8" t="s">
        <v>12780</v>
      </c>
      <c r="B5489" s="8" t="s">
        <v>12781</v>
      </c>
      <c r="C5489" s="8" t="s">
        <v>4676</v>
      </c>
      <c r="D5489" s="8">
        <v>0</v>
      </c>
      <c r="E5489" s="8" t="s">
        <v>12780</v>
      </c>
      <c r="F5489" s="8">
        <v>0</v>
      </c>
      <c r="G5489" s="8">
        <v>0.49</v>
      </c>
      <c r="H5489" s="8">
        <v>0.45991000000000004</v>
      </c>
      <c r="I5489" s="8" t="s">
        <v>6034</v>
      </c>
    </row>
    <row r="5490" spans="1:9">
      <c r="A5490" s="8" t="s">
        <v>12778</v>
      </c>
      <c r="B5490" s="8" t="s">
        <v>12779</v>
      </c>
      <c r="C5490" s="8" t="s">
        <v>4676</v>
      </c>
      <c r="D5490" s="8">
        <v>0</v>
      </c>
      <c r="E5490" s="8" t="s">
        <v>12778</v>
      </c>
      <c r="F5490" s="8">
        <v>0</v>
      </c>
      <c r="G5490" s="8">
        <v>0.49</v>
      </c>
      <c r="H5490" s="8">
        <v>0.45991000000000004</v>
      </c>
      <c r="I5490" s="8" t="s">
        <v>6034</v>
      </c>
    </row>
    <row r="5491" spans="1:9">
      <c r="A5491" s="8">
        <v>151300088</v>
      </c>
      <c r="B5491" s="8" t="s">
        <v>4048</v>
      </c>
      <c r="C5491" s="8" t="s">
        <v>4676</v>
      </c>
      <c r="D5491" s="8" t="s">
        <v>6464</v>
      </c>
      <c r="E5491" s="8">
        <v>151300088</v>
      </c>
      <c r="F5491" s="8">
        <v>0</v>
      </c>
      <c r="G5491" s="8">
        <v>0.14000000000000001</v>
      </c>
      <c r="H5491" s="8">
        <v>0.21593000000000001</v>
      </c>
      <c r="I5491" s="8" t="s">
        <v>2412</v>
      </c>
    </row>
    <row r="5492" spans="1:9">
      <c r="A5492" s="8">
        <v>132000310</v>
      </c>
      <c r="B5492" s="8" t="s">
        <v>5737</v>
      </c>
      <c r="C5492" s="8" t="s">
        <v>4676</v>
      </c>
      <c r="D5492" s="8">
        <v>9000685488</v>
      </c>
      <c r="E5492" s="8">
        <v>132000310</v>
      </c>
      <c r="F5492" s="8">
        <v>0</v>
      </c>
      <c r="G5492" s="8">
        <v>0</v>
      </c>
      <c r="H5492" s="8">
        <v>0.16886999999999999</v>
      </c>
      <c r="I5492" s="8" t="s">
        <v>4351</v>
      </c>
    </row>
    <row r="5493" spans="1:9">
      <c r="A5493" s="8">
        <v>130100006</v>
      </c>
      <c r="B5493" s="8" t="s">
        <v>2624</v>
      </c>
      <c r="C5493" s="8" t="s">
        <v>4676</v>
      </c>
      <c r="D5493" s="8" t="s">
        <v>5556</v>
      </c>
      <c r="E5493" s="8">
        <v>130100006</v>
      </c>
      <c r="F5493" s="8">
        <v>0</v>
      </c>
      <c r="G5493" s="8">
        <v>0.08</v>
      </c>
      <c r="H5493" s="8">
        <v>9.3299999999999994E-2</v>
      </c>
      <c r="I5493" s="8" t="s">
        <v>5555</v>
      </c>
    </row>
    <row r="5494" spans="1:9">
      <c r="A5494" s="8">
        <v>132000249</v>
      </c>
      <c r="B5494" s="8" t="s">
        <v>5708</v>
      </c>
      <c r="C5494" s="8" t="s">
        <v>4676</v>
      </c>
      <c r="D5494" s="8">
        <v>5090479429</v>
      </c>
      <c r="E5494" s="8">
        <v>132000249</v>
      </c>
      <c r="F5494" s="8">
        <v>0</v>
      </c>
      <c r="G5494" s="8">
        <v>0.56000000000000005</v>
      </c>
      <c r="H5494" s="8">
        <v>0.83623000000000003</v>
      </c>
      <c r="I5494" s="8" t="s">
        <v>4732</v>
      </c>
    </row>
    <row r="5495" spans="1:9">
      <c r="A5495" s="8">
        <v>12488</v>
      </c>
      <c r="B5495" s="8" t="s">
        <v>5299</v>
      </c>
      <c r="C5495" s="8" t="s">
        <v>4676</v>
      </c>
      <c r="D5495" s="8">
        <v>188092</v>
      </c>
      <c r="E5495" s="8">
        <v>12488</v>
      </c>
      <c r="F5495" s="8">
        <v>0</v>
      </c>
      <c r="G5495" s="8">
        <v>1.68</v>
      </c>
      <c r="H5495" s="8">
        <v>0.93570000000000009</v>
      </c>
      <c r="I5495" s="8" t="s">
        <v>4795</v>
      </c>
    </row>
    <row r="5496" spans="1:9">
      <c r="A5496" s="8">
        <v>130100005</v>
      </c>
      <c r="B5496" s="8" t="s">
        <v>2623</v>
      </c>
      <c r="C5496" s="8" t="s">
        <v>4676</v>
      </c>
      <c r="D5496" s="8" t="s">
        <v>5554</v>
      </c>
      <c r="E5496" s="8">
        <v>130100005</v>
      </c>
      <c r="F5496" s="8">
        <v>0</v>
      </c>
      <c r="G5496" s="8">
        <v>0.09</v>
      </c>
      <c r="H5496" s="8">
        <v>9.3299999999999994E-2</v>
      </c>
      <c r="I5496" s="8" t="s">
        <v>5555</v>
      </c>
    </row>
    <row r="5497" spans="1:9">
      <c r="A5497" s="8" t="s">
        <v>12774</v>
      </c>
      <c r="B5497" s="8" t="s">
        <v>12775</v>
      </c>
      <c r="C5497" s="8" t="s">
        <v>4676</v>
      </c>
      <c r="D5497" s="8" t="s">
        <v>12776</v>
      </c>
      <c r="E5497" s="8" t="s">
        <v>12774</v>
      </c>
      <c r="F5497" s="8">
        <v>0</v>
      </c>
      <c r="G5497" s="8">
        <v>1.22</v>
      </c>
      <c r="H5497" s="8">
        <v>6.1554799999999998</v>
      </c>
      <c r="I5497" s="8" t="s">
        <v>2191</v>
      </c>
    </row>
    <row r="5498" spans="1:9">
      <c r="A5498" s="8">
        <v>130100002</v>
      </c>
      <c r="B5498" s="8" t="s">
        <v>2620</v>
      </c>
      <c r="C5498" s="8" t="s">
        <v>4676</v>
      </c>
      <c r="D5498" s="8" t="s">
        <v>5551</v>
      </c>
      <c r="E5498" s="8">
        <v>130100002</v>
      </c>
      <c r="F5498" s="8">
        <v>0</v>
      </c>
      <c r="G5498" s="8">
        <v>0.1</v>
      </c>
      <c r="H5498" s="8">
        <v>9.6530000000000005E-2</v>
      </c>
      <c r="I5498" s="8" t="s">
        <v>5550</v>
      </c>
    </row>
    <row r="5499" spans="1:9">
      <c r="A5499" s="8">
        <v>130100001</v>
      </c>
      <c r="B5499" s="8" t="s">
        <v>2619</v>
      </c>
      <c r="C5499" s="8" t="s">
        <v>4676</v>
      </c>
      <c r="D5499" s="8" t="s">
        <v>5549</v>
      </c>
      <c r="E5499" s="8">
        <v>130100001</v>
      </c>
      <c r="F5499" s="8">
        <v>0</v>
      </c>
      <c r="G5499" s="8">
        <v>0.1</v>
      </c>
      <c r="H5499" s="8">
        <v>9.6530000000000005E-2</v>
      </c>
      <c r="I5499" s="8" t="s">
        <v>5550</v>
      </c>
    </row>
    <row r="5500" spans="1:9">
      <c r="A5500" s="8">
        <v>132000248</v>
      </c>
      <c r="B5500" s="8" t="s">
        <v>3773</v>
      </c>
      <c r="C5500" s="8" t="s">
        <v>4676</v>
      </c>
      <c r="D5500" s="8">
        <v>5090481847</v>
      </c>
      <c r="E5500" s="8">
        <v>132000248</v>
      </c>
      <c r="F5500" s="8">
        <v>0</v>
      </c>
      <c r="G5500" s="8">
        <v>3.02</v>
      </c>
      <c r="H5500" s="8">
        <v>6.8455900000000005</v>
      </c>
      <c r="I5500" s="8" t="s">
        <v>4732</v>
      </c>
    </row>
    <row r="5501" spans="1:9">
      <c r="A5501" s="8">
        <v>132000247</v>
      </c>
      <c r="B5501" s="8" t="s">
        <v>3772</v>
      </c>
      <c r="C5501" s="8" t="s">
        <v>4676</v>
      </c>
      <c r="D5501" s="8">
        <v>5090482206</v>
      </c>
      <c r="E5501" s="8">
        <v>132000247</v>
      </c>
      <c r="F5501" s="8">
        <v>0</v>
      </c>
      <c r="G5501" s="8">
        <v>4.58</v>
      </c>
      <c r="H5501" s="8">
        <v>6.15205</v>
      </c>
      <c r="I5501" s="8" t="s">
        <v>5707</v>
      </c>
    </row>
    <row r="5502" spans="1:9">
      <c r="A5502" s="8">
        <v>12487</v>
      </c>
      <c r="B5502" s="8" t="s">
        <v>5298</v>
      </c>
      <c r="C5502" s="8" t="s">
        <v>4676</v>
      </c>
      <c r="D5502" s="8">
        <v>189794</v>
      </c>
      <c r="E5502" s="8">
        <v>12487</v>
      </c>
      <c r="F5502" s="8">
        <v>0</v>
      </c>
      <c r="G5502" s="8">
        <v>2.0299999999999998</v>
      </c>
      <c r="H5502" s="8">
        <v>1.7118599999999999</v>
      </c>
      <c r="I5502" s="8" t="s">
        <v>4795</v>
      </c>
    </row>
    <row r="5503" spans="1:9" ht="42.75">
      <c r="A5503" s="8" t="s">
        <v>12763</v>
      </c>
      <c r="B5503" s="35" t="s">
        <v>12764</v>
      </c>
      <c r="C5503" s="8" t="s">
        <v>4676</v>
      </c>
      <c r="D5503" s="8" t="s">
        <v>12765</v>
      </c>
      <c r="E5503" s="8" t="s">
        <v>12763</v>
      </c>
      <c r="F5503" s="8">
        <v>0</v>
      </c>
      <c r="G5503" s="8">
        <v>4.49</v>
      </c>
      <c r="H5503" s="8">
        <v>4.9940800000000003</v>
      </c>
      <c r="I5503" s="8" t="s">
        <v>7142</v>
      </c>
    </row>
    <row r="5504" spans="1:9">
      <c r="A5504" s="8">
        <v>132400530</v>
      </c>
      <c r="B5504" s="35" t="s">
        <v>3001</v>
      </c>
      <c r="C5504" s="8" t="s">
        <v>4676</v>
      </c>
      <c r="D5504" s="8">
        <v>8001133016</v>
      </c>
      <c r="E5504" s="8">
        <v>132400530</v>
      </c>
      <c r="F5504" s="8">
        <v>0</v>
      </c>
      <c r="G5504" s="8">
        <v>1.67</v>
      </c>
      <c r="H5504" s="8">
        <v>2.2098</v>
      </c>
      <c r="I5504" s="8" t="s">
        <v>6059</v>
      </c>
    </row>
    <row r="5505" spans="1:9">
      <c r="A5505" s="8">
        <v>132400535</v>
      </c>
      <c r="B5505" s="8" t="s">
        <v>3002</v>
      </c>
      <c r="C5505" s="8" t="s">
        <v>4676</v>
      </c>
      <c r="D5505" s="8">
        <v>8001128936</v>
      </c>
      <c r="E5505" s="8">
        <v>132400535</v>
      </c>
      <c r="F5505" s="8">
        <v>0</v>
      </c>
      <c r="G5505" s="8">
        <v>2.11</v>
      </c>
      <c r="H5505" s="8">
        <v>2.5343800000000001</v>
      </c>
      <c r="I5505" s="8" t="s">
        <v>6059</v>
      </c>
    </row>
    <row r="5506" spans="1:9">
      <c r="A5506" s="8">
        <v>132400534</v>
      </c>
      <c r="B5506" s="8" t="s">
        <v>3953</v>
      </c>
      <c r="C5506" s="8" t="s">
        <v>4676</v>
      </c>
      <c r="D5506" s="8">
        <v>8001133041</v>
      </c>
      <c r="E5506" s="8">
        <v>132400534</v>
      </c>
      <c r="F5506" s="8">
        <v>0</v>
      </c>
      <c r="G5506" s="8">
        <v>2.82</v>
      </c>
      <c r="H5506" s="8">
        <v>7.2819899999999995</v>
      </c>
      <c r="I5506" s="8" t="s">
        <v>6059</v>
      </c>
    </row>
    <row r="5507" spans="1:9">
      <c r="A5507" s="8">
        <v>132400532</v>
      </c>
      <c r="B5507" s="8" t="s">
        <v>4440</v>
      </c>
      <c r="C5507" s="8" t="s">
        <v>4676</v>
      </c>
      <c r="D5507" s="8">
        <v>8001128938</v>
      </c>
      <c r="E5507" s="8">
        <v>132400532</v>
      </c>
      <c r="F5507" s="8">
        <v>0</v>
      </c>
      <c r="G5507" s="8">
        <v>4.16</v>
      </c>
      <c r="H5507" s="8">
        <v>7.2825800000000003</v>
      </c>
      <c r="I5507" s="8" t="s">
        <v>6059</v>
      </c>
    </row>
    <row r="5508" spans="1:9">
      <c r="A5508" s="8">
        <v>132000246</v>
      </c>
      <c r="B5508" s="8" t="s">
        <v>3771</v>
      </c>
      <c r="C5508" s="8" t="s">
        <v>4676</v>
      </c>
      <c r="D5508" s="8">
        <v>5090482210</v>
      </c>
      <c r="E5508" s="8">
        <v>132000246</v>
      </c>
      <c r="F5508" s="8">
        <v>0</v>
      </c>
      <c r="G5508" s="8">
        <v>4.7300000000000004</v>
      </c>
      <c r="H5508" s="8">
        <v>8.3252000000000006</v>
      </c>
      <c r="I5508" s="8" t="s">
        <v>5707</v>
      </c>
    </row>
    <row r="5509" spans="1:9">
      <c r="A5509" s="8">
        <v>132400533</v>
      </c>
      <c r="B5509" s="8" t="s">
        <v>4441</v>
      </c>
      <c r="C5509" s="8" t="s">
        <v>4676</v>
      </c>
      <c r="D5509" s="8">
        <v>8001128937</v>
      </c>
      <c r="E5509" s="8">
        <v>132400533</v>
      </c>
      <c r="F5509" s="8">
        <v>0</v>
      </c>
      <c r="G5509" s="8">
        <v>3.52</v>
      </c>
      <c r="H5509" s="8">
        <v>6.73299</v>
      </c>
      <c r="I5509" s="8" t="s">
        <v>6059</v>
      </c>
    </row>
    <row r="5510" spans="1:9">
      <c r="A5510" s="8">
        <v>132400531</v>
      </c>
      <c r="B5510" s="8" t="s">
        <v>4439</v>
      </c>
      <c r="C5510" s="8" t="s">
        <v>4676</v>
      </c>
      <c r="D5510" s="8">
        <v>8001128939</v>
      </c>
      <c r="E5510" s="8">
        <v>132400531</v>
      </c>
      <c r="F5510" s="8">
        <v>0</v>
      </c>
      <c r="G5510" s="8">
        <v>3.52</v>
      </c>
      <c r="H5510" s="8">
        <v>6.73299</v>
      </c>
      <c r="I5510" s="8" t="s">
        <v>6059</v>
      </c>
    </row>
    <row r="5511" spans="1:9">
      <c r="A5511" s="8">
        <v>641000013</v>
      </c>
      <c r="B5511" s="35" t="s">
        <v>3381</v>
      </c>
      <c r="C5511" s="8" t="s">
        <v>4676</v>
      </c>
      <c r="D5511" s="8" t="s">
        <v>8989</v>
      </c>
      <c r="E5511" s="8">
        <v>641000013</v>
      </c>
      <c r="F5511" s="8">
        <v>0</v>
      </c>
      <c r="G5511" s="8">
        <v>0.05</v>
      </c>
      <c r="H5511" s="8">
        <v>3.9469999999999998E-2</v>
      </c>
      <c r="I5511" s="8" t="s">
        <v>6924</v>
      </c>
    </row>
    <row r="5512" spans="1:9">
      <c r="A5512" s="8">
        <v>132000245</v>
      </c>
      <c r="B5512" s="8" t="s">
        <v>3770</v>
      </c>
      <c r="C5512" s="8" t="s">
        <v>4676</v>
      </c>
      <c r="D5512" s="8">
        <v>5090482512</v>
      </c>
      <c r="E5512" s="8">
        <v>132000245</v>
      </c>
      <c r="F5512" s="8">
        <v>0</v>
      </c>
      <c r="G5512" s="8">
        <v>4.75</v>
      </c>
      <c r="H5512" s="8">
        <v>8.0550099999999993</v>
      </c>
      <c r="I5512" s="8" t="s">
        <v>5707</v>
      </c>
    </row>
    <row r="5513" spans="1:9">
      <c r="A5513" s="8">
        <v>12486</v>
      </c>
      <c r="B5513" s="8" t="s">
        <v>5297</v>
      </c>
      <c r="C5513" s="8" t="s">
        <v>4676</v>
      </c>
      <c r="D5513" s="8">
        <v>188502</v>
      </c>
      <c r="E5513" s="8">
        <v>12486</v>
      </c>
      <c r="F5513" s="8">
        <v>0</v>
      </c>
      <c r="G5513" s="8">
        <v>1.34</v>
      </c>
      <c r="H5513" s="8">
        <v>2.0314399999999999</v>
      </c>
      <c r="I5513" s="8" t="s">
        <v>4795</v>
      </c>
    </row>
    <row r="5514" spans="1:9">
      <c r="A5514" s="8">
        <v>641000012</v>
      </c>
      <c r="B5514" s="8" t="s">
        <v>3380</v>
      </c>
      <c r="C5514" s="8" t="s">
        <v>4676</v>
      </c>
      <c r="D5514" s="8" t="s">
        <v>8988</v>
      </c>
      <c r="E5514" s="8">
        <v>641000012</v>
      </c>
      <c r="F5514" s="8">
        <v>0</v>
      </c>
      <c r="G5514" s="8">
        <v>0.05</v>
      </c>
      <c r="H5514" s="8">
        <v>3.7700000000000004E-2</v>
      </c>
      <c r="I5514" s="8" t="s">
        <v>6924</v>
      </c>
    </row>
    <row r="5515" spans="1:9">
      <c r="A5515" s="8">
        <v>132000244</v>
      </c>
      <c r="B5515" s="8" t="s">
        <v>3769</v>
      </c>
      <c r="C5515" s="8" t="s">
        <v>4676</v>
      </c>
      <c r="D5515" s="8">
        <v>5090482511</v>
      </c>
      <c r="E5515" s="8">
        <v>132000244</v>
      </c>
      <c r="F5515" s="8">
        <v>0</v>
      </c>
      <c r="G5515" s="8">
        <v>3.07</v>
      </c>
      <c r="H5515" s="8">
        <v>4.3153300000000003</v>
      </c>
      <c r="I5515" s="8" t="s">
        <v>4732</v>
      </c>
    </row>
    <row r="5516" spans="1:9">
      <c r="A5516" s="8">
        <v>12485</v>
      </c>
      <c r="B5516" s="8" t="s">
        <v>5296</v>
      </c>
      <c r="C5516" s="8" t="s">
        <v>4676</v>
      </c>
      <c r="D5516" s="8">
        <v>187886</v>
      </c>
      <c r="E5516" s="8">
        <v>12485</v>
      </c>
      <c r="F5516" s="8">
        <v>0</v>
      </c>
      <c r="G5516" s="8">
        <v>0.98</v>
      </c>
      <c r="H5516" s="8">
        <v>2.4657800000000001</v>
      </c>
      <c r="I5516" s="8" t="s">
        <v>4795</v>
      </c>
    </row>
    <row r="5517" spans="1:9">
      <c r="A5517" s="8">
        <v>151400084</v>
      </c>
      <c r="B5517" s="8" t="s">
        <v>4052</v>
      </c>
      <c r="C5517" s="8" t="s">
        <v>4676</v>
      </c>
      <c r="D5517" s="8" t="s">
        <v>6483</v>
      </c>
      <c r="E5517" s="8">
        <v>151400084</v>
      </c>
      <c r="F5517" s="8">
        <v>0</v>
      </c>
      <c r="G5517" s="8">
        <v>0.47</v>
      </c>
      <c r="H5517" s="8">
        <v>0.66678999999999999</v>
      </c>
      <c r="I5517" s="8" t="s">
        <v>6324</v>
      </c>
    </row>
    <row r="5518" spans="1:9">
      <c r="A5518" s="8">
        <v>151400083</v>
      </c>
      <c r="B5518" s="8" t="s">
        <v>4051</v>
      </c>
      <c r="C5518" s="8" t="s">
        <v>4676</v>
      </c>
      <c r="D5518" s="8" t="s">
        <v>6482</v>
      </c>
      <c r="E5518" s="8">
        <v>151400083</v>
      </c>
      <c r="F5518" s="8">
        <v>0</v>
      </c>
      <c r="G5518" s="8">
        <v>0.47</v>
      </c>
      <c r="H5518" s="8">
        <v>0.66678999999999999</v>
      </c>
      <c r="I5518" s="8" t="s">
        <v>6324</v>
      </c>
    </row>
    <row r="5519" spans="1:9">
      <c r="A5519" s="8">
        <v>641000011</v>
      </c>
      <c r="B5519" s="8" t="s">
        <v>3379</v>
      </c>
      <c r="C5519" s="8" t="s">
        <v>4676</v>
      </c>
      <c r="D5519" s="8" t="s">
        <v>8987</v>
      </c>
      <c r="E5519" s="8">
        <v>641000011</v>
      </c>
      <c r="F5519" s="8">
        <v>0</v>
      </c>
      <c r="G5519" s="8">
        <v>0.03</v>
      </c>
      <c r="H5519" s="8">
        <v>9.5500000000000012E-3</v>
      </c>
      <c r="I5519" s="8" t="s">
        <v>8978</v>
      </c>
    </row>
    <row r="5520" spans="1:9">
      <c r="A5520" s="8">
        <v>151400082</v>
      </c>
      <c r="B5520" s="8" t="s">
        <v>4050</v>
      </c>
      <c r="C5520" s="8" t="s">
        <v>4676</v>
      </c>
      <c r="D5520" s="8" t="s">
        <v>6481</v>
      </c>
      <c r="E5520" s="8">
        <v>151400082</v>
      </c>
      <c r="F5520" s="8">
        <v>0</v>
      </c>
      <c r="G5520" s="8">
        <v>0.47</v>
      </c>
      <c r="H5520" s="8">
        <v>0.66678999999999999</v>
      </c>
      <c r="I5520" s="8" t="s">
        <v>6324</v>
      </c>
    </row>
    <row r="5521" spans="1:9">
      <c r="A5521" s="8">
        <v>151400081</v>
      </c>
      <c r="B5521" s="8" t="s">
        <v>4049</v>
      </c>
      <c r="C5521" s="8" t="s">
        <v>4676</v>
      </c>
      <c r="D5521" s="8" t="s">
        <v>6480</v>
      </c>
      <c r="E5521" s="8">
        <v>151400081</v>
      </c>
      <c r="F5521" s="8">
        <v>0</v>
      </c>
      <c r="G5521" s="8">
        <v>0.47</v>
      </c>
      <c r="H5521" s="8">
        <v>0.66678999999999999</v>
      </c>
      <c r="I5521" s="8" t="s">
        <v>6324</v>
      </c>
    </row>
    <row r="5522" spans="1:9">
      <c r="A5522" s="8">
        <v>132000243</v>
      </c>
      <c r="B5522" s="8" t="s">
        <v>3768</v>
      </c>
      <c r="C5522" s="8" t="s">
        <v>4676</v>
      </c>
      <c r="D5522" s="8">
        <v>5090482510</v>
      </c>
      <c r="E5522" s="8">
        <v>132000243</v>
      </c>
      <c r="F5522" s="8">
        <v>0</v>
      </c>
      <c r="G5522" s="8">
        <v>3.06</v>
      </c>
      <c r="H5522" s="8">
        <v>4.3153300000000003</v>
      </c>
      <c r="I5522" s="8" t="s">
        <v>5707</v>
      </c>
    </row>
    <row r="5523" spans="1:9">
      <c r="A5523" s="8">
        <v>12579</v>
      </c>
      <c r="B5523" s="8" t="s">
        <v>5329</v>
      </c>
      <c r="C5523" s="8" t="s">
        <v>4676</v>
      </c>
      <c r="D5523" s="8">
        <v>0</v>
      </c>
      <c r="E5523" s="8">
        <v>12579</v>
      </c>
      <c r="F5523" s="8">
        <v>0</v>
      </c>
      <c r="G5523" s="8">
        <v>0.09</v>
      </c>
      <c r="H5523" s="8">
        <v>0.17208999999999999</v>
      </c>
      <c r="I5523" s="8" t="s">
        <v>4766</v>
      </c>
    </row>
    <row r="5524" spans="1:9">
      <c r="A5524" s="8" t="s">
        <v>12759</v>
      </c>
      <c r="B5524" s="8" t="s">
        <v>12760</v>
      </c>
      <c r="C5524" s="8" t="s">
        <v>4676</v>
      </c>
      <c r="D5524" s="8">
        <v>0</v>
      </c>
      <c r="E5524" s="8" t="s">
        <v>12759</v>
      </c>
      <c r="F5524" s="8">
        <v>0</v>
      </c>
      <c r="G5524" s="8">
        <v>1.72</v>
      </c>
      <c r="H5524" s="8">
        <v>5.0000000000000001E-3</v>
      </c>
      <c r="I5524" s="8" t="s">
        <v>12756</v>
      </c>
    </row>
    <row r="5525" spans="1:9">
      <c r="A5525" s="8" t="s">
        <v>12754</v>
      </c>
      <c r="B5525" s="8" t="s">
        <v>12755</v>
      </c>
      <c r="C5525" s="8" t="s">
        <v>4676</v>
      </c>
      <c r="D5525" s="8">
        <v>0</v>
      </c>
      <c r="E5525" s="8" t="s">
        <v>12754</v>
      </c>
      <c r="F5525" s="8">
        <v>0</v>
      </c>
      <c r="G5525" s="8">
        <v>1.41</v>
      </c>
      <c r="H5525" s="8">
        <v>5.0000000000000001E-3</v>
      </c>
      <c r="I5525" s="8" t="s">
        <v>12756</v>
      </c>
    </row>
    <row r="5526" spans="1:9">
      <c r="A5526" s="8">
        <v>132000393</v>
      </c>
      <c r="B5526" s="8" t="s">
        <v>2672</v>
      </c>
      <c r="C5526" s="8" t="s">
        <v>4676</v>
      </c>
      <c r="D5526" s="8">
        <v>9000762621</v>
      </c>
      <c r="E5526" s="8">
        <v>132000393</v>
      </c>
      <c r="F5526" s="8">
        <v>0</v>
      </c>
      <c r="G5526" s="8">
        <v>0.42</v>
      </c>
      <c r="H5526" s="8">
        <v>0.52654999999999996</v>
      </c>
      <c r="I5526" s="8" t="s">
        <v>5749</v>
      </c>
    </row>
    <row r="5527" spans="1:9">
      <c r="A5527" s="8">
        <v>132000242</v>
      </c>
      <c r="B5527" s="8" t="s">
        <v>3767</v>
      </c>
      <c r="C5527" s="8" t="s">
        <v>4676</v>
      </c>
      <c r="D5527" s="8">
        <v>5090481709</v>
      </c>
      <c r="E5527" s="8">
        <v>132000242</v>
      </c>
      <c r="F5527" s="8">
        <v>0</v>
      </c>
      <c r="G5527" s="8">
        <v>0.28999999999999998</v>
      </c>
      <c r="H5527" s="8">
        <v>0.32613999999999999</v>
      </c>
      <c r="I5527" s="8" t="s">
        <v>5631</v>
      </c>
    </row>
    <row r="5528" spans="1:9">
      <c r="A5528" s="8">
        <v>202200005</v>
      </c>
      <c r="B5528" s="8" t="s">
        <v>4504</v>
      </c>
      <c r="C5528" s="8" t="s">
        <v>4676</v>
      </c>
      <c r="D5528" s="8">
        <v>45874</v>
      </c>
      <c r="E5528" s="8">
        <v>202200005</v>
      </c>
      <c r="F5528" s="8">
        <v>0</v>
      </c>
      <c r="G5528" s="8">
        <v>2.1800000000000002</v>
      </c>
      <c r="H5528" s="8">
        <v>3.74674</v>
      </c>
      <c r="I5528" s="8" t="s">
        <v>2419</v>
      </c>
    </row>
    <row r="5529" spans="1:9">
      <c r="A5529" s="8">
        <v>132400517</v>
      </c>
      <c r="B5529" s="8" t="s">
        <v>3000</v>
      </c>
      <c r="C5529" s="8" t="s">
        <v>4676</v>
      </c>
      <c r="D5529" s="8">
        <v>8001128957</v>
      </c>
      <c r="E5529" s="8">
        <v>132400517</v>
      </c>
      <c r="F5529" s="8">
        <v>0</v>
      </c>
      <c r="G5529" s="8">
        <v>2.13</v>
      </c>
      <c r="H5529" s="8">
        <v>3.2914299999999996</v>
      </c>
      <c r="I5529" s="8" t="s">
        <v>6059</v>
      </c>
    </row>
    <row r="5530" spans="1:9">
      <c r="A5530" s="8">
        <v>132400518</v>
      </c>
      <c r="B5530" s="35" t="s">
        <v>4442</v>
      </c>
      <c r="C5530" s="8" t="s">
        <v>4676</v>
      </c>
      <c r="D5530" s="8">
        <v>8001128958</v>
      </c>
      <c r="E5530" s="8">
        <v>132400518</v>
      </c>
      <c r="F5530" s="8">
        <v>0</v>
      </c>
      <c r="G5530" s="8">
        <v>3.39</v>
      </c>
      <c r="H5530" s="8">
        <v>7.68947</v>
      </c>
      <c r="I5530" s="8" t="s">
        <v>6059</v>
      </c>
    </row>
    <row r="5531" spans="1:9">
      <c r="A5531" s="8">
        <v>132000202</v>
      </c>
      <c r="B5531" s="8" t="s">
        <v>5697</v>
      </c>
      <c r="C5531" s="8" t="s">
        <v>4676</v>
      </c>
      <c r="D5531" s="8">
        <v>5090481441</v>
      </c>
      <c r="E5531" s="8">
        <v>132000202</v>
      </c>
      <c r="F5531" s="8">
        <v>0</v>
      </c>
      <c r="G5531" s="8">
        <v>0.43</v>
      </c>
      <c r="H5531" s="8">
        <v>0.71334000000000009</v>
      </c>
      <c r="I5531" s="8" t="s">
        <v>4732</v>
      </c>
    </row>
    <row r="5532" spans="1:9">
      <c r="A5532" s="8">
        <v>132400516</v>
      </c>
      <c r="B5532" s="8" t="s">
        <v>2999</v>
      </c>
      <c r="C5532" s="8" t="s">
        <v>4676</v>
      </c>
      <c r="D5532" s="8">
        <v>8001128956</v>
      </c>
      <c r="E5532" s="8">
        <v>132400516</v>
      </c>
      <c r="F5532" s="8">
        <v>0</v>
      </c>
      <c r="G5532" s="8">
        <v>2.2200000000000002</v>
      </c>
      <c r="H5532" s="8">
        <v>2.9789099999999999</v>
      </c>
      <c r="I5532" s="8" t="s">
        <v>6059</v>
      </c>
    </row>
    <row r="5533" spans="1:9">
      <c r="A5533" s="8">
        <v>641000010</v>
      </c>
      <c r="B5533" s="8" t="s">
        <v>3378</v>
      </c>
      <c r="C5533" s="8" t="s">
        <v>4676</v>
      </c>
      <c r="D5533" s="8" t="s">
        <v>8986</v>
      </c>
      <c r="E5533" s="8">
        <v>641000010</v>
      </c>
      <c r="F5533" s="8">
        <v>0</v>
      </c>
      <c r="G5533" s="8">
        <v>0.11</v>
      </c>
      <c r="H5533" s="8">
        <v>6.3060000000000005E-2</v>
      </c>
      <c r="I5533" s="8" t="s">
        <v>8978</v>
      </c>
    </row>
    <row r="5534" spans="1:9">
      <c r="A5534" s="8">
        <v>489000003</v>
      </c>
      <c r="B5534" s="8" t="s">
        <v>3333</v>
      </c>
      <c r="C5534" s="8" t="s">
        <v>4676</v>
      </c>
      <c r="D5534" s="8">
        <v>197024</v>
      </c>
      <c r="E5534" s="8">
        <v>489000003</v>
      </c>
      <c r="F5534" s="8">
        <v>0</v>
      </c>
      <c r="G5534" s="8">
        <v>0.1</v>
      </c>
      <c r="H5534" s="8">
        <v>8.2239999999999994E-2</v>
      </c>
      <c r="I5534" s="8" t="s">
        <v>6980</v>
      </c>
    </row>
    <row r="5535" spans="1:9">
      <c r="A5535" s="8">
        <v>132400511</v>
      </c>
      <c r="B5535" s="8" t="s">
        <v>3952</v>
      </c>
      <c r="C5535" s="8" t="s">
        <v>4676</v>
      </c>
      <c r="D5535" s="8">
        <v>8001127246</v>
      </c>
      <c r="E5535" s="8">
        <v>132400511</v>
      </c>
      <c r="F5535" s="8">
        <v>0</v>
      </c>
      <c r="G5535" s="8">
        <v>3.3</v>
      </c>
      <c r="H5535" s="8">
        <v>7.4972899999999996</v>
      </c>
      <c r="I5535" s="8" t="s">
        <v>6059</v>
      </c>
    </row>
    <row r="5536" spans="1:9">
      <c r="A5536" s="8">
        <v>132000201</v>
      </c>
      <c r="B5536" s="8" t="s">
        <v>5696</v>
      </c>
      <c r="C5536" s="8" t="s">
        <v>4676</v>
      </c>
      <c r="D5536" s="8">
        <v>5090481440</v>
      </c>
      <c r="E5536" s="8">
        <v>132000201</v>
      </c>
      <c r="F5536" s="8">
        <v>0</v>
      </c>
      <c r="G5536" s="8">
        <v>0.43</v>
      </c>
      <c r="H5536" s="8">
        <v>0.70834000000000008</v>
      </c>
      <c r="I5536" s="8" t="s">
        <v>4732</v>
      </c>
    </row>
    <row r="5537" spans="1:9">
      <c r="A5537" s="8">
        <v>132400509</v>
      </c>
      <c r="B5537" s="8" t="s">
        <v>2997</v>
      </c>
      <c r="C5537" s="8" t="s">
        <v>4676</v>
      </c>
      <c r="D5537" s="8">
        <v>8001127245</v>
      </c>
      <c r="E5537" s="8">
        <v>132400509</v>
      </c>
      <c r="F5537" s="8">
        <v>0</v>
      </c>
      <c r="G5537" s="8">
        <v>2.15</v>
      </c>
      <c r="H5537" s="8">
        <v>2.9647899999999998</v>
      </c>
      <c r="I5537" s="8" t="s">
        <v>6059</v>
      </c>
    </row>
    <row r="5538" spans="1:9">
      <c r="A5538" s="8">
        <v>489000002</v>
      </c>
      <c r="B5538" s="8" t="s">
        <v>3332</v>
      </c>
      <c r="C5538" s="8" t="s">
        <v>4676</v>
      </c>
      <c r="D5538" s="8">
        <v>195994</v>
      </c>
      <c r="E5538" s="8">
        <v>489000002</v>
      </c>
      <c r="F5538" s="8">
        <v>0</v>
      </c>
      <c r="G5538" s="8">
        <v>0.19</v>
      </c>
      <c r="H5538" s="8">
        <v>0.13641999999999999</v>
      </c>
      <c r="I5538" s="8" t="s">
        <v>6980</v>
      </c>
    </row>
    <row r="5539" spans="1:9">
      <c r="A5539" s="8">
        <v>132100504</v>
      </c>
      <c r="B5539" s="8" t="s">
        <v>2965</v>
      </c>
      <c r="C5539" s="8" t="s">
        <v>4676</v>
      </c>
      <c r="D5539" s="8">
        <v>8001127291</v>
      </c>
      <c r="E5539" s="8">
        <v>132100504</v>
      </c>
      <c r="F5539" s="8">
        <v>0</v>
      </c>
      <c r="G5539" s="8">
        <v>1.73</v>
      </c>
      <c r="H5539" s="8">
        <v>2.0506500000000001</v>
      </c>
      <c r="I5539" s="8" t="s">
        <v>6059</v>
      </c>
    </row>
    <row r="5540" spans="1:9">
      <c r="A5540" s="8">
        <v>132200502</v>
      </c>
      <c r="B5540" s="8" t="s">
        <v>4427</v>
      </c>
      <c r="C5540" s="8" t="s">
        <v>4676</v>
      </c>
      <c r="D5540" s="8">
        <v>8001127283</v>
      </c>
      <c r="E5540" s="8">
        <v>132200502</v>
      </c>
      <c r="F5540" s="8">
        <v>0</v>
      </c>
      <c r="G5540" s="8">
        <v>0.78</v>
      </c>
      <c r="H5540" s="8">
        <v>3.5061499999999999</v>
      </c>
      <c r="I5540" s="8" t="s">
        <v>6059</v>
      </c>
    </row>
    <row r="5541" spans="1:9">
      <c r="A5541" s="8">
        <v>132000200</v>
      </c>
      <c r="B5541" s="8" t="s">
        <v>5695</v>
      </c>
      <c r="C5541" s="8" t="s">
        <v>4676</v>
      </c>
      <c r="D5541" s="8">
        <v>5090481439</v>
      </c>
      <c r="E5541" s="8">
        <v>132000200</v>
      </c>
      <c r="F5541" s="8">
        <v>0</v>
      </c>
      <c r="G5541" s="8">
        <v>0.37</v>
      </c>
      <c r="H5541" s="8">
        <v>0.68805999999999989</v>
      </c>
      <c r="I5541" s="8" t="s">
        <v>4732</v>
      </c>
    </row>
    <row r="5542" spans="1:9">
      <c r="A5542" s="8">
        <v>12483</v>
      </c>
      <c r="B5542" s="8" t="s">
        <v>5294</v>
      </c>
      <c r="C5542" s="8" t="s">
        <v>4676</v>
      </c>
      <c r="D5542" s="8">
        <v>187881</v>
      </c>
      <c r="E5542" s="8">
        <v>12483</v>
      </c>
      <c r="F5542" s="8">
        <v>0</v>
      </c>
      <c r="G5542" s="8">
        <v>1.7</v>
      </c>
      <c r="H5542" s="8">
        <v>0.93570000000000009</v>
      </c>
      <c r="I5542" s="8" t="s">
        <v>4795</v>
      </c>
    </row>
    <row r="5543" spans="1:9">
      <c r="A5543" s="8">
        <v>489000001</v>
      </c>
      <c r="B5543" s="8" t="s">
        <v>3330</v>
      </c>
      <c r="C5543" s="8" t="s">
        <v>4676</v>
      </c>
      <c r="D5543" s="8">
        <v>196987</v>
      </c>
      <c r="E5543" s="8">
        <v>489000001</v>
      </c>
      <c r="F5543" s="8">
        <v>0</v>
      </c>
      <c r="G5543" s="8">
        <v>0.19</v>
      </c>
      <c r="H5543" s="8">
        <v>0.13005</v>
      </c>
      <c r="I5543" s="8" t="s">
        <v>6980</v>
      </c>
    </row>
    <row r="5544" spans="1:9">
      <c r="A5544" s="8" t="s">
        <v>12750</v>
      </c>
      <c r="B5544" s="8" t="s">
        <v>12751</v>
      </c>
      <c r="C5544" s="8" t="s">
        <v>4676</v>
      </c>
      <c r="D5544" s="8">
        <v>0</v>
      </c>
      <c r="E5544" s="8" t="s">
        <v>12750</v>
      </c>
      <c r="F5544" s="8">
        <v>0</v>
      </c>
      <c r="G5544" s="8">
        <v>6.29</v>
      </c>
      <c r="H5544" s="8">
        <v>5.0000000000000001E-3</v>
      </c>
      <c r="I5544" s="8" t="s">
        <v>2050</v>
      </c>
    </row>
    <row r="5545" spans="1:9">
      <c r="A5545" s="8">
        <v>238000008</v>
      </c>
      <c r="B5545" s="8" t="s">
        <v>7519</v>
      </c>
      <c r="C5545" s="8" t="s">
        <v>4676</v>
      </c>
      <c r="D5545" s="8">
        <v>32963</v>
      </c>
      <c r="E5545" s="8">
        <v>238000008</v>
      </c>
      <c r="F5545" s="8">
        <v>0</v>
      </c>
      <c r="G5545" s="8">
        <v>0.15</v>
      </c>
      <c r="H5545" s="8">
        <v>0.11593000000000001</v>
      </c>
      <c r="I5545" s="8" t="s">
        <v>1974</v>
      </c>
    </row>
    <row r="5546" spans="1:9">
      <c r="A5546" s="8" t="s">
        <v>12740</v>
      </c>
      <c r="B5546" s="8" t="s">
        <v>12741</v>
      </c>
      <c r="C5546" s="8" t="s">
        <v>4676</v>
      </c>
      <c r="D5546" s="8">
        <v>0</v>
      </c>
      <c r="E5546" s="8" t="s">
        <v>12740</v>
      </c>
      <c r="F5546" s="8">
        <v>0</v>
      </c>
      <c r="G5546" s="8">
        <v>4.78</v>
      </c>
      <c r="H5546" s="8">
        <v>5.0000000000000001E-3</v>
      </c>
      <c r="I5546" s="8" t="s">
        <v>2050</v>
      </c>
    </row>
    <row r="5547" spans="1:9">
      <c r="A5547" s="8">
        <v>238000300</v>
      </c>
      <c r="B5547" s="8" t="s">
        <v>7528</v>
      </c>
      <c r="C5547" s="8" t="s">
        <v>4676</v>
      </c>
      <c r="D5547" s="8">
        <v>32913</v>
      </c>
      <c r="E5547" s="8">
        <v>238000300</v>
      </c>
      <c r="F5547" s="8">
        <v>0</v>
      </c>
      <c r="G5547" s="8">
        <v>0.31</v>
      </c>
      <c r="H5547" s="8">
        <v>0.24303999999999998</v>
      </c>
      <c r="I5547" s="8" t="s">
        <v>1974</v>
      </c>
    </row>
    <row r="5548" spans="1:9">
      <c r="A5548" s="8">
        <v>132000199</v>
      </c>
      <c r="B5548" s="8" t="s">
        <v>4404</v>
      </c>
      <c r="C5548" s="8" t="s">
        <v>4676</v>
      </c>
      <c r="D5548" s="8">
        <v>5090479575</v>
      </c>
      <c r="E5548" s="8">
        <v>132000199</v>
      </c>
      <c r="F5548" s="8">
        <v>0</v>
      </c>
      <c r="G5548" s="8">
        <v>0.22</v>
      </c>
      <c r="H5548" s="8">
        <v>0.41376000000000002</v>
      </c>
      <c r="I5548" s="8" t="s">
        <v>5694</v>
      </c>
    </row>
    <row r="5549" spans="1:9">
      <c r="A5549" s="8">
        <v>200300028</v>
      </c>
      <c r="B5549" s="8" t="s">
        <v>4083</v>
      </c>
      <c r="C5549" s="8" t="s">
        <v>4676</v>
      </c>
      <c r="D5549" s="8">
        <v>799749</v>
      </c>
      <c r="E5549" s="8">
        <v>200300028</v>
      </c>
      <c r="F5549" s="8">
        <v>0</v>
      </c>
      <c r="G5549" s="8">
        <v>4.49</v>
      </c>
      <c r="H5549" s="8">
        <v>5.7508400000000002</v>
      </c>
      <c r="I5549" s="8" t="s">
        <v>7142</v>
      </c>
    </row>
    <row r="5550" spans="1:9">
      <c r="A5550" s="8">
        <v>201300004</v>
      </c>
      <c r="B5550" s="8" t="s">
        <v>3659</v>
      </c>
      <c r="C5550" s="8" t="s">
        <v>4676</v>
      </c>
      <c r="D5550" s="8">
        <v>798491</v>
      </c>
      <c r="E5550" s="8">
        <v>201300004</v>
      </c>
      <c r="F5550" s="8">
        <v>0</v>
      </c>
      <c r="G5550" s="8">
        <v>0.06</v>
      </c>
      <c r="H5550" s="8">
        <v>8.231999999999999E-2</v>
      </c>
      <c r="I5550" s="8" t="s">
        <v>7179</v>
      </c>
    </row>
    <row r="5551" spans="1:9">
      <c r="A5551" s="8">
        <v>238000007</v>
      </c>
      <c r="B5551" s="8" t="s">
        <v>7518</v>
      </c>
      <c r="C5551" s="8" t="s">
        <v>4676</v>
      </c>
      <c r="D5551" s="8">
        <v>32912</v>
      </c>
      <c r="E5551" s="8">
        <v>238000007</v>
      </c>
      <c r="F5551" s="8">
        <v>0</v>
      </c>
      <c r="G5551" s="8">
        <v>0.3</v>
      </c>
      <c r="H5551" s="8">
        <v>0.24303999999999998</v>
      </c>
      <c r="I5551" s="8" t="s">
        <v>1974</v>
      </c>
    </row>
    <row r="5552" spans="1:9">
      <c r="A5552" s="8" t="s">
        <v>12737</v>
      </c>
      <c r="B5552" s="8" t="s">
        <v>3521</v>
      </c>
      <c r="C5552" s="8" t="s">
        <v>4676</v>
      </c>
      <c r="D5552" s="8" t="s">
        <v>12738</v>
      </c>
      <c r="E5552" s="8" t="s">
        <v>12737</v>
      </c>
      <c r="F5552" s="8">
        <v>0</v>
      </c>
      <c r="G5552" s="8">
        <v>1.31</v>
      </c>
      <c r="H5552" s="8">
        <v>3.1288499999999999</v>
      </c>
      <c r="I5552" s="8" t="s">
        <v>2191</v>
      </c>
    </row>
    <row r="5553" spans="1:9">
      <c r="A5553" s="8">
        <v>238000006</v>
      </c>
      <c r="B5553" s="8" t="s">
        <v>7517</v>
      </c>
      <c r="C5553" s="8" t="s">
        <v>4676</v>
      </c>
      <c r="D5553" s="8">
        <v>32952</v>
      </c>
      <c r="E5553" s="8">
        <v>238000006</v>
      </c>
      <c r="F5553" s="8">
        <v>0</v>
      </c>
      <c r="G5553" s="8">
        <v>0.2</v>
      </c>
      <c r="H5553" s="8">
        <v>0.15522999999999998</v>
      </c>
      <c r="I5553" s="8" t="s">
        <v>1974</v>
      </c>
    </row>
    <row r="5554" spans="1:9">
      <c r="A5554" s="8">
        <v>132000198</v>
      </c>
      <c r="B5554" s="8" t="s">
        <v>3752</v>
      </c>
      <c r="C5554" s="8" t="s">
        <v>4676</v>
      </c>
      <c r="D5554" s="8">
        <v>5090479578</v>
      </c>
      <c r="E5554" s="8">
        <v>132000198</v>
      </c>
      <c r="F5554" s="8">
        <v>0</v>
      </c>
      <c r="G5554" s="8">
        <v>0.15</v>
      </c>
      <c r="H5554" s="8">
        <v>0.14924999999999999</v>
      </c>
      <c r="I5554" s="8" t="s">
        <v>5694</v>
      </c>
    </row>
    <row r="5555" spans="1:9">
      <c r="A5555" s="8">
        <v>12482</v>
      </c>
      <c r="B5555" s="8" t="s">
        <v>5293</v>
      </c>
      <c r="C5555" s="8" t="s">
        <v>4676</v>
      </c>
      <c r="D5555" s="8">
        <v>195092</v>
      </c>
      <c r="E5555" s="8">
        <v>12482</v>
      </c>
      <c r="F5555" s="8">
        <v>0</v>
      </c>
      <c r="G5555" s="8">
        <v>1.52</v>
      </c>
      <c r="H5555" s="8">
        <v>1.3196700000000001</v>
      </c>
      <c r="I5555" s="8" t="s">
        <v>4795</v>
      </c>
    </row>
    <row r="5556" spans="1:9">
      <c r="A5556" s="8" t="s">
        <v>12733</v>
      </c>
      <c r="B5556" s="8" t="s">
        <v>12734</v>
      </c>
      <c r="C5556" s="8" t="s">
        <v>4676</v>
      </c>
      <c r="D5556" s="8">
        <v>0</v>
      </c>
      <c r="E5556" s="8" t="s">
        <v>12733</v>
      </c>
      <c r="F5556" s="8">
        <v>0</v>
      </c>
      <c r="G5556" s="8">
        <v>0.12</v>
      </c>
      <c r="H5556" s="8">
        <v>5.0000000000000001E-3</v>
      </c>
      <c r="I5556" s="8" t="s">
        <v>5090</v>
      </c>
    </row>
    <row r="5557" spans="1:9">
      <c r="A5557" s="8">
        <v>238000204</v>
      </c>
      <c r="B5557" s="8" t="s">
        <v>14042</v>
      </c>
      <c r="C5557" s="8" t="s">
        <v>4676</v>
      </c>
      <c r="D5557" s="8">
        <v>33012</v>
      </c>
      <c r="E5557" s="8">
        <v>238000204</v>
      </c>
      <c r="F5557" s="8">
        <v>0</v>
      </c>
      <c r="G5557" s="8">
        <v>0.19</v>
      </c>
      <c r="H5557" s="8">
        <v>0.19952</v>
      </c>
      <c r="I5557" s="8" t="s">
        <v>1974</v>
      </c>
    </row>
    <row r="5558" spans="1:9">
      <c r="A5558" s="8">
        <v>204210011</v>
      </c>
      <c r="B5558" s="8" t="s">
        <v>4474</v>
      </c>
      <c r="C5558" s="8" t="s">
        <v>4676</v>
      </c>
      <c r="D5558" s="8" t="s">
        <v>7200</v>
      </c>
      <c r="E5558" s="8">
        <v>204210011</v>
      </c>
      <c r="F5558" s="8">
        <v>0</v>
      </c>
      <c r="G5558" s="8">
        <v>0.75</v>
      </c>
      <c r="H5558" s="8">
        <v>1.4029700000000001</v>
      </c>
      <c r="I5558" s="8" t="s">
        <v>7192</v>
      </c>
    </row>
    <row r="5559" spans="1:9">
      <c r="A5559" s="8">
        <v>204210010</v>
      </c>
      <c r="B5559" s="8" t="s">
        <v>4473</v>
      </c>
      <c r="C5559" s="8" t="s">
        <v>4676</v>
      </c>
      <c r="D5559" s="8" t="s">
        <v>7199</v>
      </c>
      <c r="E5559" s="8">
        <v>204210010</v>
      </c>
      <c r="F5559" s="8">
        <v>0</v>
      </c>
      <c r="G5559" s="8">
        <v>0.9</v>
      </c>
      <c r="H5559" s="8">
        <v>1.5342899999999999</v>
      </c>
      <c r="I5559" s="8" t="s">
        <v>7192</v>
      </c>
    </row>
    <row r="5560" spans="1:9">
      <c r="A5560" s="8">
        <v>132000197</v>
      </c>
      <c r="B5560" s="8" t="s">
        <v>5693</v>
      </c>
      <c r="C5560" s="8" t="s">
        <v>4676</v>
      </c>
      <c r="D5560" s="8">
        <v>5090479370</v>
      </c>
      <c r="E5560" s="8">
        <v>132000197</v>
      </c>
      <c r="F5560" s="8">
        <v>0</v>
      </c>
      <c r="G5560" s="8">
        <v>0.2</v>
      </c>
      <c r="H5560" s="8">
        <v>0.28899999999999998</v>
      </c>
      <c r="I5560" s="8" t="s">
        <v>5688</v>
      </c>
    </row>
    <row r="5561" spans="1:9">
      <c r="A5561" s="8">
        <v>12578</v>
      </c>
      <c r="B5561" s="8" t="s">
        <v>4204</v>
      </c>
      <c r="C5561" s="8" t="s">
        <v>4676</v>
      </c>
      <c r="D5561" s="8">
        <v>401641</v>
      </c>
      <c r="E5561" s="8">
        <v>12578</v>
      </c>
      <c r="F5561" s="8">
        <v>0</v>
      </c>
      <c r="G5561" s="8">
        <v>3.13</v>
      </c>
      <c r="H5561" s="8">
        <v>3.1383100000000002</v>
      </c>
      <c r="I5561" s="8" t="s">
        <v>4740</v>
      </c>
    </row>
    <row r="5562" spans="1:9">
      <c r="A5562" s="8">
        <v>204210006</v>
      </c>
      <c r="B5562" s="8" t="s">
        <v>4469</v>
      </c>
      <c r="C5562" s="8" t="s">
        <v>4676</v>
      </c>
      <c r="D5562" s="8" t="s">
        <v>7195</v>
      </c>
      <c r="E5562" s="8">
        <v>204210006</v>
      </c>
      <c r="F5562" s="8">
        <v>0</v>
      </c>
      <c r="G5562" s="8">
        <v>1.63</v>
      </c>
      <c r="H5562" s="8">
        <v>2.81182</v>
      </c>
      <c r="I5562" s="8" t="s">
        <v>7192</v>
      </c>
    </row>
    <row r="5563" spans="1:9">
      <c r="A5563" s="8">
        <v>132000392</v>
      </c>
      <c r="B5563" s="8" t="s">
        <v>2795</v>
      </c>
      <c r="C5563" s="8" t="s">
        <v>4676</v>
      </c>
      <c r="D5563" s="8">
        <v>5090479691</v>
      </c>
      <c r="E5563" s="8">
        <v>132000392</v>
      </c>
      <c r="F5563" s="8">
        <v>0</v>
      </c>
      <c r="G5563" s="8">
        <v>0</v>
      </c>
      <c r="H5563" s="8">
        <v>3.8270000000000005E-2</v>
      </c>
      <c r="I5563" s="8">
        <v>0</v>
      </c>
    </row>
    <row r="5564" spans="1:9" ht="28.5">
      <c r="A5564" s="8">
        <v>204210005</v>
      </c>
      <c r="B5564" s="35" t="s">
        <v>4468</v>
      </c>
      <c r="C5564" s="8" t="s">
        <v>4676</v>
      </c>
      <c r="D5564" s="8" t="s">
        <v>7194</v>
      </c>
      <c r="E5564" s="8">
        <v>204210005</v>
      </c>
      <c r="F5564" s="8">
        <v>0</v>
      </c>
      <c r="G5564" s="8">
        <v>0.56000000000000005</v>
      </c>
      <c r="H5564" s="8">
        <v>1.3796400000000002</v>
      </c>
      <c r="I5564" s="8" t="s">
        <v>7192</v>
      </c>
    </row>
    <row r="5565" spans="1:9">
      <c r="A5565" s="8">
        <v>204210004</v>
      </c>
      <c r="B5565" s="8" t="s">
        <v>4467</v>
      </c>
      <c r="C5565" s="8" t="s">
        <v>4676</v>
      </c>
      <c r="D5565" s="8" t="s">
        <v>7193</v>
      </c>
      <c r="E5565" s="8">
        <v>204210004</v>
      </c>
      <c r="F5565" s="8">
        <v>0</v>
      </c>
      <c r="G5565" s="8">
        <v>0.62</v>
      </c>
      <c r="H5565" s="8">
        <v>1.3140799999999999</v>
      </c>
      <c r="I5565" s="8" t="s">
        <v>7192</v>
      </c>
    </row>
    <row r="5566" spans="1:9">
      <c r="A5566" s="8">
        <v>132000196</v>
      </c>
      <c r="B5566" s="8" t="s">
        <v>5692</v>
      </c>
      <c r="C5566" s="8" t="s">
        <v>4676</v>
      </c>
      <c r="D5566" s="8">
        <v>5090479392</v>
      </c>
      <c r="E5566" s="8">
        <v>132000196</v>
      </c>
      <c r="F5566" s="8">
        <v>0</v>
      </c>
      <c r="G5566" s="8">
        <v>0.17</v>
      </c>
      <c r="H5566" s="8">
        <v>0.29557</v>
      </c>
      <c r="I5566" s="8" t="s">
        <v>5691</v>
      </c>
    </row>
    <row r="5567" spans="1:9" ht="28.5">
      <c r="A5567" s="8">
        <v>204210003</v>
      </c>
      <c r="B5567" s="35" t="s">
        <v>4466</v>
      </c>
      <c r="C5567" s="8" t="s">
        <v>4676</v>
      </c>
      <c r="D5567" s="8" t="s">
        <v>7191</v>
      </c>
      <c r="E5567" s="8">
        <v>204210003</v>
      </c>
      <c r="F5567" s="8">
        <v>0</v>
      </c>
      <c r="G5567" s="8">
        <v>1.65</v>
      </c>
      <c r="H5567" s="8">
        <v>2.81182</v>
      </c>
      <c r="I5567" s="8" t="s">
        <v>7192</v>
      </c>
    </row>
    <row r="5568" spans="1:9">
      <c r="A5568" s="8">
        <v>12481</v>
      </c>
      <c r="B5568" s="8" t="s">
        <v>5292</v>
      </c>
      <c r="C5568" s="8" t="s">
        <v>4676</v>
      </c>
      <c r="D5568" s="8">
        <v>195091</v>
      </c>
      <c r="E5568" s="8">
        <v>12481</v>
      </c>
      <c r="F5568" s="8">
        <v>0</v>
      </c>
      <c r="G5568" s="8">
        <v>1.63</v>
      </c>
      <c r="H5568" s="8">
        <v>1.3196700000000001</v>
      </c>
      <c r="I5568" s="8" t="s">
        <v>4795</v>
      </c>
    </row>
    <row r="5569" spans="1:9">
      <c r="A5569" s="8">
        <v>355100067</v>
      </c>
      <c r="B5569" s="8" t="s">
        <v>8650</v>
      </c>
      <c r="C5569" s="8" t="s">
        <v>4676</v>
      </c>
      <c r="D5569" s="8" t="s">
        <v>8651</v>
      </c>
      <c r="E5569" s="8">
        <v>355100067</v>
      </c>
      <c r="F5569" s="8">
        <v>0</v>
      </c>
      <c r="G5569" s="8">
        <v>0.03</v>
      </c>
      <c r="H5569" s="8">
        <v>4.7240000000000004E-2</v>
      </c>
      <c r="I5569" s="8" t="s">
        <v>8565</v>
      </c>
    </row>
    <row r="5570" spans="1:9">
      <c r="A5570" s="8">
        <v>132000195</v>
      </c>
      <c r="B5570" s="8" t="s">
        <v>5690</v>
      </c>
      <c r="C5570" s="8" t="s">
        <v>4676</v>
      </c>
      <c r="D5570" s="8">
        <v>5090479371</v>
      </c>
      <c r="E5570" s="8">
        <v>132000195</v>
      </c>
      <c r="F5570" s="8">
        <v>0</v>
      </c>
      <c r="G5570" s="8">
        <v>0.18</v>
      </c>
      <c r="H5570" s="8">
        <v>0.32486999999999999</v>
      </c>
      <c r="I5570" s="8" t="s">
        <v>5691</v>
      </c>
    </row>
    <row r="5571" spans="1:9">
      <c r="A5571" s="8">
        <v>12480</v>
      </c>
      <c r="B5571" s="8" t="s">
        <v>5291</v>
      </c>
      <c r="C5571" s="8" t="s">
        <v>4676</v>
      </c>
      <c r="D5571" s="8">
        <v>189771</v>
      </c>
      <c r="E5571" s="8">
        <v>12480</v>
      </c>
      <c r="F5571" s="8">
        <v>0</v>
      </c>
      <c r="G5571" s="8">
        <v>2.35</v>
      </c>
      <c r="H5571" s="8">
        <v>2.2049000000000003</v>
      </c>
      <c r="I5571" s="8" t="s">
        <v>4795</v>
      </c>
    </row>
    <row r="5572" spans="1:9">
      <c r="A5572" s="8" t="s">
        <v>12727</v>
      </c>
      <c r="B5572" s="8" t="s">
        <v>12728</v>
      </c>
      <c r="C5572" s="8" t="s">
        <v>4676</v>
      </c>
      <c r="D5572" s="8">
        <v>0</v>
      </c>
      <c r="E5572" s="8" t="s">
        <v>12727</v>
      </c>
      <c r="F5572" s="8">
        <v>0</v>
      </c>
      <c r="G5572" s="8">
        <v>0.78</v>
      </c>
      <c r="H5572" s="8">
        <v>5.0000000000000001E-3</v>
      </c>
      <c r="I5572" s="8" t="s">
        <v>12699</v>
      </c>
    </row>
    <row r="5573" spans="1:9">
      <c r="A5573" s="8">
        <v>132000194</v>
      </c>
      <c r="B5573" s="8" t="s">
        <v>5689</v>
      </c>
      <c r="C5573" s="8" t="s">
        <v>4676</v>
      </c>
      <c r="D5573" s="8">
        <v>5090479376</v>
      </c>
      <c r="E5573" s="8">
        <v>132000194</v>
      </c>
      <c r="F5573" s="8">
        <v>0</v>
      </c>
      <c r="G5573" s="8">
        <v>0.18</v>
      </c>
      <c r="H5573" s="8">
        <v>0.26916000000000001</v>
      </c>
      <c r="I5573" s="8" t="s">
        <v>5688</v>
      </c>
    </row>
    <row r="5574" spans="1:9">
      <c r="A5574" s="8" t="s">
        <v>12715</v>
      </c>
      <c r="B5574" s="8" t="s">
        <v>12716</v>
      </c>
      <c r="C5574" s="8" t="s">
        <v>4676</v>
      </c>
      <c r="D5574" s="8" t="s">
        <v>12717</v>
      </c>
      <c r="E5574" s="8" t="s">
        <v>12715</v>
      </c>
      <c r="F5574" s="8">
        <v>0</v>
      </c>
      <c r="G5574" s="8">
        <v>0.54</v>
      </c>
      <c r="H5574" s="8">
        <v>5.0000000000000001E-3</v>
      </c>
      <c r="I5574" s="8" t="s">
        <v>4740</v>
      </c>
    </row>
    <row r="5575" spans="1:9">
      <c r="A5575" s="8" t="s">
        <v>12714</v>
      </c>
      <c r="B5575" s="8" t="s">
        <v>4094</v>
      </c>
      <c r="C5575" s="8" t="s">
        <v>4676</v>
      </c>
      <c r="D5575" s="8">
        <v>400000000000</v>
      </c>
      <c r="E5575" s="8" t="s">
        <v>12714</v>
      </c>
      <c r="F5575" s="8">
        <v>0</v>
      </c>
      <c r="G5575" s="8">
        <v>4.25</v>
      </c>
      <c r="H5575" s="8">
        <v>5.88</v>
      </c>
      <c r="I5575" s="8" t="s">
        <v>4690</v>
      </c>
    </row>
    <row r="5576" spans="1:9">
      <c r="A5576" s="8">
        <v>151100016</v>
      </c>
      <c r="B5576" s="8" t="s">
        <v>3149</v>
      </c>
      <c r="C5576" s="8" t="s">
        <v>4676</v>
      </c>
      <c r="D5576" s="8" t="s">
        <v>6432</v>
      </c>
      <c r="E5576" s="8">
        <v>151100016</v>
      </c>
      <c r="F5576" s="8">
        <v>0</v>
      </c>
      <c r="G5576" s="8">
        <v>0.15</v>
      </c>
      <c r="H5576" s="8">
        <v>0.51961999999999997</v>
      </c>
      <c r="I5576" s="8" t="s">
        <v>2412</v>
      </c>
    </row>
    <row r="5577" spans="1:9">
      <c r="A5577" s="8">
        <v>151100015</v>
      </c>
      <c r="B5577" s="8" t="s">
        <v>3148</v>
      </c>
      <c r="C5577" s="8" t="s">
        <v>4676</v>
      </c>
      <c r="D5577" s="8" t="s">
        <v>6431</v>
      </c>
      <c r="E5577" s="8">
        <v>151100015</v>
      </c>
      <c r="F5577" s="8">
        <v>0</v>
      </c>
      <c r="G5577" s="8">
        <v>0.15</v>
      </c>
      <c r="H5577" s="8">
        <v>0.49812000000000001</v>
      </c>
      <c r="I5577" s="8" t="s">
        <v>2412</v>
      </c>
    </row>
    <row r="5578" spans="1:9">
      <c r="A5578" s="8">
        <v>132000193</v>
      </c>
      <c r="B5578" s="8" t="s">
        <v>5687</v>
      </c>
      <c r="C5578" s="8" t="s">
        <v>4676</v>
      </c>
      <c r="D5578" s="8">
        <v>5090479374</v>
      </c>
      <c r="E5578" s="8">
        <v>132000193</v>
      </c>
      <c r="F5578" s="8">
        <v>0</v>
      </c>
      <c r="G5578" s="8">
        <v>0.2</v>
      </c>
      <c r="H5578" s="8">
        <v>0.25606000000000001</v>
      </c>
      <c r="I5578" s="8" t="s">
        <v>5688</v>
      </c>
    </row>
    <row r="5579" spans="1:9">
      <c r="A5579" s="8">
        <v>151100011</v>
      </c>
      <c r="B5579" s="8" t="s">
        <v>3144</v>
      </c>
      <c r="C5579" s="8" t="s">
        <v>4676</v>
      </c>
      <c r="D5579" s="8" t="s">
        <v>6427</v>
      </c>
      <c r="E5579" s="8">
        <v>151100011</v>
      </c>
      <c r="F5579" s="8">
        <v>0</v>
      </c>
      <c r="G5579" s="8">
        <v>0.16</v>
      </c>
      <c r="H5579" s="8">
        <v>0.49592000000000003</v>
      </c>
      <c r="I5579" s="8" t="s">
        <v>2412</v>
      </c>
    </row>
    <row r="5580" spans="1:9">
      <c r="A5580" s="8">
        <v>12479</v>
      </c>
      <c r="B5580" s="8" t="s">
        <v>5290</v>
      </c>
      <c r="C5580" s="8" t="s">
        <v>4676</v>
      </c>
      <c r="D5580" s="8">
        <v>189741</v>
      </c>
      <c r="E5580" s="8">
        <v>12479</v>
      </c>
      <c r="F5580" s="8">
        <v>0</v>
      </c>
      <c r="G5580" s="8">
        <v>0.93</v>
      </c>
      <c r="H5580" s="8">
        <v>1.7932999999999999</v>
      </c>
      <c r="I5580" s="8" t="s">
        <v>4795</v>
      </c>
    </row>
    <row r="5581" spans="1:9">
      <c r="A5581" s="8">
        <v>132410491</v>
      </c>
      <c r="B5581" s="8" t="s">
        <v>3959</v>
      </c>
      <c r="C5581" s="8" t="s">
        <v>4676</v>
      </c>
      <c r="D5581" s="8">
        <v>8001160034</v>
      </c>
      <c r="E5581" s="8">
        <v>132410491</v>
      </c>
      <c r="F5581" s="8">
        <v>0</v>
      </c>
      <c r="G5581" s="8">
        <v>0.77</v>
      </c>
      <c r="H5581" s="8">
        <v>0.78320000000000001</v>
      </c>
      <c r="I5581" s="8" t="s">
        <v>6051</v>
      </c>
    </row>
    <row r="5582" spans="1:9">
      <c r="A5582" s="8">
        <v>132000192</v>
      </c>
      <c r="B5582" s="8" t="s">
        <v>3751</v>
      </c>
      <c r="C5582" s="8" t="s">
        <v>4676</v>
      </c>
      <c r="D5582" s="8">
        <v>5090479389</v>
      </c>
      <c r="E5582" s="8">
        <v>132000192</v>
      </c>
      <c r="F5582" s="8">
        <v>0</v>
      </c>
      <c r="G5582" s="8">
        <v>1.38</v>
      </c>
      <c r="H5582" s="8">
        <v>0.98175999999999997</v>
      </c>
      <c r="I5582" s="8" t="s">
        <v>4727</v>
      </c>
    </row>
    <row r="5583" spans="1:9">
      <c r="A5583" s="8" t="s">
        <v>12690</v>
      </c>
      <c r="B5583" s="8" t="s">
        <v>3151</v>
      </c>
      <c r="C5583" s="8" t="s">
        <v>4676</v>
      </c>
      <c r="D5583" s="8" t="s">
        <v>12691</v>
      </c>
      <c r="E5583" s="8" t="s">
        <v>12690</v>
      </c>
      <c r="F5583" s="8">
        <v>0</v>
      </c>
      <c r="G5583" s="8">
        <v>7.0000000000000007E-2</v>
      </c>
      <c r="H5583" s="8">
        <v>5.0000000000000001E-3</v>
      </c>
      <c r="I5583" s="8" t="s">
        <v>2412</v>
      </c>
    </row>
    <row r="5584" spans="1:9">
      <c r="A5584" s="8" t="s">
        <v>12688</v>
      </c>
      <c r="B5584" s="8" t="s">
        <v>3150</v>
      </c>
      <c r="C5584" s="8" t="s">
        <v>4676</v>
      </c>
      <c r="D5584" s="8" t="s">
        <v>12689</v>
      </c>
      <c r="E5584" s="8" t="s">
        <v>12688</v>
      </c>
      <c r="F5584" s="8">
        <v>0</v>
      </c>
      <c r="G5584" s="8">
        <v>7.0000000000000007E-2</v>
      </c>
      <c r="H5584" s="8">
        <v>5.0000000000000001E-3</v>
      </c>
      <c r="I5584" s="8" t="s">
        <v>2412</v>
      </c>
    </row>
    <row r="5585" spans="1:9">
      <c r="A5585" s="8">
        <v>132000191</v>
      </c>
      <c r="B5585" s="8" t="s">
        <v>3750</v>
      </c>
      <c r="C5585" s="8" t="s">
        <v>4676</v>
      </c>
      <c r="D5585" s="8">
        <v>5090479378</v>
      </c>
      <c r="E5585" s="8">
        <v>132000191</v>
      </c>
      <c r="F5585" s="8">
        <v>0</v>
      </c>
      <c r="G5585" s="8">
        <v>1.37</v>
      </c>
      <c r="H5585" s="8">
        <v>1.0111600000000001</v>
      </c>
      <c r="I5585" s="8" t="s">
        <v>4727</v>
      </c>
    </row>
    <row r="5586" spans="1:9">
      <c r="A5586" s="8">
        <v>12478</v>
      </c>
      <c r="B5586" s="8" t="s">
        <v>5289</v>
      </c>
      <c r="C5586" s="8" t="s">
        <v>4676</v>
      </c>
      <c r="D5586" s="8">
        <v>187883</v>
      </c>
      <c r="E5586" s="8">
        <v>12478</v>
      </c>
      <c r="F5586" s="8">
        <v>0</v>
      </c>
      <c r="G5586" s="8">
        <v>2.57</v>
      </c>
      <c r="H5586" s="8">
        <v>2.0353599999999998</v>
      </c>
      <c r="I5586" s="8" t="s">
        <v>4795</v>
      </c>
    </row>
    <row r="5587" spans="1:9">
      <c r="A5587" s="8">
        <v>238000203</v>
      </c>
      <c r="B5587" s="8" t="s">
        <v>13833</v>
      </c>
      <c r="C5587" s="8" t="s">
        <v>4676</v>
      </c>
      <c r="D5587" s="8">
        <v>33028</v>
      </c>
      <c r="E5587" s="8">
        <v>238000203</v>
      </c>
      <c r="F5587" s="8">
        <v>0</v>
      </c>
      <c r="G5587" s="8">
        <v>0.36</v>
      </c>
      <c r="H5587" s="8">
        <v>0.44345000000000001</v>
      </c>
      <c r="I5587" s="8" t="s">
        <v>1974</v>
      </c>
    </row>
    <row r="5588" spans="1:9">
      <c r="A5588" s="8" t="s">
        <v>12697</v>
      </c>
      <c r="B5588" s="8" t="s">
        <v>12698</v>
      </c>
      <c r="C5588" s="8" t="s">
        <v>4676</v>
      </c>
      <c r="D5588" s="8">
        <v>0</v>
      </c>
      <c r="E5588" s="8" t="s">
        <v>12697</v>
      </c>
      <c r="F5588" s="8">
        <v>0</v>
      </c>
      <c r="G5588" s="8">
        <v>0.89</v>
      </c>
      <c r="H5588" s="8">
        <v>5.0000000000000001E-3</v>
      </c>
      <c r="I5588" s="8" t="s">
        <v>12699</v>
      </c>
    </row>
    <row r="5589" spans="1:9">
      <c r="A5589" s="8">
        <v>212200001</v>
      </c>
      <c r="B5589" s="8" t="s">
        <v>4574</v>
      </c>
      <c r="C5589" s="8" t="s">
        <v>4676</v>
      </c>
      <c r="D5589" s="8">
        <v>0</v>
      </c>
      <c r="E5589" s="8">
        <v>212200001</v>
      </c>
      <c r="F5589" s="8">
        <v>0</v>
      </c>
      <c r="G5589" s="8">
        <v>2.21</v>
      </c>
      <c r="H5589" s="8">
        <v>5.9298799999999998</v>
      </c>
      <c r="I5589" s="8" t="s">
        <v>7382</v>
      </c>
    </row>
    <row r="5590" spans="1:9">
      <c r="A5590" s="8">
        <v>238000202</v>
      </c>
      <c r="B5590" s="8" t="s">
        <v>14043</v>
      </c>
      <c r="C5590" s="8" t="s">
        <v>4676</v>
      </c>
      <c r="D5590" s="8">
        <v>33024</v>
      </c>
      <c r="E5590" s="8">
        <v>238000202</v>
      </c>
      <c r="F5590" s="8">
        <v>0</v>
      </c>
      <c r="G5590" s="8">
        <v>0.3</v>
      </c>
      <c r="H5590" s="8">
        <v>0.35632999999999998</v>
      </c>
      <c r="I5590" s="8" t="s">
        <v>1974</v>
      </c>
    </row>
    <row r="5591" spans="1:9">
      <c r="A5591" s="8">
        <v>132000190</v>
      </c>
      <c r="B5591" s="8" t="s">
        <v>3749</v>
      </c>
      <c r="C5591" s="8" t="s">
        <v>4676</v>
      </c>
      <c r="D5591" s="8">
        <v>5090479372</v>
      </c>
      <c r="E5591" s="8">
        <v>132000190</v>
      </c>
      <c r="F5591" s="8">
        <v>0</v>
      </c>
      <c r="G5591" s="8">
        <v>1.35</v>
      </c>
      <c r="H5591" s="8">
        <v>0.91952999999999996</v>
      </c>
      <c r="I5591" s="8" t="s">
        <v>4727</v>
      </c>
    </row>
    <row r="5592" spans="1:9">
      <c r="A5592" s="8" t="s">
        <v>12686</v>
      </c>
      <c r="B5592" s="8" t="s">
        <v>3149</v>
      </c>
      <c r="C5592" s="8" t="s">
        <v>4676</v>
      </c>
      <c r="D5592" s="8" t="s">
        <v>12687</v>
      </c>
      <c r="E5592" s="8" t="s">
        <v>12686</v>
      </c>
      <c r="F5592" s="8">
        <v>0</v>
      </c>
      <c r="G5592" s="8">
        <v>0.14000000000000001</v>
      </c>
      <c r="H5592" s="8">
        <v>5.0000000000000001E-3</v>
      </c>
      <c r="I5592" s="8" t="s">
        <v>2412</v>
      </c>
    </row>
    <row r="5593" spans="1:9">
      <c r="A5593" s="8" t="s">
        <v>12684</v>
      </c>
      <c r="B5593" s="8" t="s">
        <v>3148</v>
      </c>
      <c r="C5593" s="8" t="s">
        <v>4676</v>
      </c>
      <c r="D5593" s="8" t="s">
        <v>12685</v>
      </c>
      <c r="E5593" s="8" t="s">
        <v>12684</v>
      </c>
      <c r="F5593" s="8">
        <v>0</v>
      </c>
      <c r="G5593" s="8">
        <v>0.14000000000000001</v>
      </c>
      <c r="H5593" s="8">
        <v>5.0000000000000001E-3</v>
      </c>
      <c r="I5593" s="8" t="s">
        <v>2412</v>
      </c>
    </row>
    <row r="5594" spans="1:9">
      <c r="A5594" s="8" t="s">
        <v>12682</v>
      </c>
      <c r="B5594" s="8" t="s">
        <v>3147</v>
      </c>
      <c r="C5594" s="8" t="s">
        <v>4676</v>
      </c>
      <c r="D5594" s="8" t="s">
        <v>12683</v>
      </c>
      <c r="E5594" s="8" t="s">
        <v>12682</v>
      </c>
      <c r="F5594" s="8">
        <v>0</v>
      </c>
      <c r="G5594" s="8">
        <v>7.0000000000000007E-2</v>
      </c>
      <c r="H5594" s="8">
        <v>5.0000000000000001E-3</v>
      </c>
      <c r="I5594" s="8" t="s">
        <v>2412</v>
      </c>
    </row>
    <row r="5595" spans="1:9">
      <c r="A5595" s="8">
        <v>238000201</v>
      </c>
      <c r="B5595" s="8" t="s">
        <v>13820</v>
      </c>
      <c r="C5595" s="8" t="s">
        <v>4676</v>
      </c>
      <c r="D5595" s="8">
        <v>33008</v>
      </c>
      <c r="E5595" s="8">
        <v>238000201</v>
      </c>
      <c r="F5595" s="8">
        <v>0</v>
      </c>
      <c r="G5595" s="8">
        <v>0.19</v>
      </c>
      <c r="H5595" s="8">
        <v>0.21609</v>
      </c>
      <c r="I5595" s="8" t="s">
        <v>1974</v>
      </c>
    </row>
    <row r="5596" spans="1:9">
      <c r="A5596" s="8" t="s">
        <v>12675</v>
      </c>
      <c r="B5596" s="8" t="s">
        <v>12676</v>
      </c>
      <c r="C5596" s="8" t="s">
        <v>4676</v>
      </c>
      <c r="D5596" s="8">
        <v>0</v>
      </c>
      <c r="E5596" s="8" t="s">
        <v>12675</v>
      </c>
      <c r="F5596" s="8">
        <v>0</v>
      </c>
      <c r="G5596" s="8">
        <v>2.2400000000000002</v>
      </c>
      <c r="H5596" s="8">
        <v>1E-3</v>
      </c>
      <c r="I5596" s="8" t="s">
        <v>2050</v>
      </c>
    </row>
    <row r="5597" spans="1:9">
      <c r="A5597" s="8" t="s">
        <v>12673</v>
      </c>
      <c r="B5597" s="8" t="s">
        <v>12674</v>
      </c>
      <c r="C5597" s="8" t="s">
        <v>4676</v>
      </c>
      <c r="D5597" s="8">
        <v>0</v>
      </c>
      <c r="E5597" s="8" t="s">
        <v>12673</v>
      </c>
      <c r="F5597" s="8">
        <v>0</v>
      </c>
      <c r="G5597" s="8">
        <v>3.26</v>
      </c>
      <c r="H5597" s="8">
        <v>1E-3</v>
      </c>
      <c r="I5597" s="8" t="s">
        <v>2050</v>
      </c>
    </row>
    <row r="5598" spans="1:9">
      <c r="A5598" s="8">
        <v>238000200</v>
      </c>
      <c r="B5598" s="8" t="s">
        <v>13819</v>
      </c>
      <c r="C5598" s="8" t="s">
        <v>4676</v>
      </c>
      <c r="D5598" s="8">
        <v>33006</v>
      </c>
      <c r="E5598" s="8">
        <v>238000200</v>
      </c>
      <c r="F5598" s="8">
        <v>0</v>
      </c>
      <c r="G5598" s="8">
        <v>0.2</v>
      </c>
      <c r="H5598" s="8">
        <v>0.24343000000000001</v>
      </c>
      <c r="I5598" s="8" t="s">
        <v>1974</v>
      </c>
    </row>
    <row r="5599" spans="1:9">
      <c r="A5599" s="8" t="s">
        <v>12665</v>
      </c>
      <c r="B5599" s="8" t="s">
        <v>12666</v>
      </c>
      <c r="C5599" s="8" t="s">
        <v>4676</v>
      </c>
      <c r="D5599" s="8">
        <v>65851</v>
      </c>
      <c r="E5599" s="8" t="s">
        <v>12665</v>
      </c>
      <c r="F5599" s="8">
        <v>0</v>
      </c>
      <c r="G5599" s="8">
        <v>1.55</v>
      </c>
      <c r="H5599" s="8">
        <v>5.0000000000000001E-3</v>
      </c>
      <c r="I5599" s="8" t="s">
        <v>7413</v>
      </c>
    </row>
    <row r="5600" spans="1:9">
      <c r="A5600" s="8">
        <v>238000005</v>
      </c>
      <c r="B5600" s="8" t="s">
        <v>7516</v>
      </c>
      <c r="C5600" s="8" t="s">
        <v>4676</v>
      </c>
      <c r="D5600" s="8">
        <v>33027</v>
      </c>
      <c r="E5600" s="8">
        <v>238000005</v>
      </c>
      <c r="F5600" s="8">
        <v>0</v>
      </c>
      <c r="G5600" s="8">
        <v>0.36</v>
      </c>
      <c r="H5600" s="8">
        <v>0.33329999999999999</v>
      </c>
      <c r="I5600" s="8" t="s">
        <v>1974</v>
      </c>
    </row>
    <row r="5601" spans="1:9">
      <c r="A5601" s="8">
        <v>132000189</v>
      </c>
      <c r="B5601" s="8" t="s">
        <v>3748</v>
      </c>
      <c r="C5601" s="8" t="s">
        <v>4676</v>
      </c>
      <c r="D5601" s="8">
        <v>5090478746</v>
      </c>
      <c r="E5601" s="8">
        <v>132000189</v>
      </c>
      <c r="F5601" s="8">
        <v>0</v>
      </c>
      <c r="G5601" s="8">
        <v>10.95</v>
      </c>
      <c r="H5601" s="8">
        <v>4.2036099999999994</v>
      </c>
      <c r="I5601" s="8" t="s">
        <v>4732</v>
      </c>
    </row>
    <row r="5602" spans="1:9">
      <c r="A5602" s="8" t="s">
        <v>12663</v>
      </c>
      <c r="B5602" s="8" t="s">
        <v>3145</v>
      </c>
      <c r="C5602" s="8" t="s">
        <v>4676</v>
      </c>
      <c r="D5602" s="8" t="s">
        <v>12664</v>
      </c>
      <c r="E5602" s="8" t="s">
        <v>12663</v>
      </c>
      <c r="F5602" s="8">
        <v>0</v>
      </c>
      <c r="G5602" s="8">
        <v>0.13</v>
      </c>
      <c r="H5602" s="8">
        <v>5.0000000000000001E-3</v>
      </c>
      <c r="I5602" s="8" t="s">
        <v>2412</v>
      </c>
    </row>
    <row r="5603" spans="1:9">
      <c r="A5603" s="8">
        <v>238000004</v>
      </c>
      <c r="B5603" s="8" t="s">
        <v>7515</v>
      </c>
      <c r="C5603" s="8" t="s">
        <v>4676</v>
      </c>
      <c r="D5603" s="8">
        <v>33025</v>
      </c>
      <c r="E5603" s="8">
        <v>238000004</v>
      </c>
      <c r="F5603" s="8">
        <v>0</v>
      </c>
      <c r="G5603" s="8">
        <v>0.28000000000000003</v>
      </c>
      <c r="H5603" s="8">
        <v>0.24186000000000002</v>
      </c>
      <c r="I5603" s="8" t="s">
        <v>1974</v>
      </c>
    </row>
    <row r="5604" spans="1:9">
      <c r="A5604" s="8" t="s">
        <v>12659</v>
      </c>
      <c r="B5604" s="8" t="s">
        <v>3143</v>
      </c>
      <c r="C5604" s="8" t="s">
        <v>4676</v>
      </c>
      <c r="D5604" s="8" t="s">
        <v>12660</v>
      </c>
      <c r="E5604" s="8" t="s">
        <v>12659</v>
      </c>
      <c r="F5604" s="8">
        <v>0</v>
      </c>
      <c r="G5604" s="8">
        <v>7.0000000000000007E-2</v>
      </c>
      <c r="H5604" s="8">
        <v>5.0000000000000001E-3</v>
      </c>
      <c r="I5604" s="8" t="s">
        <v>2412</v>
      </c>
    </row>
    <row r="5605" spans="1:9">
      <c r="A5605" s="8" t="s">
        <v>12657</v>
      </c>
      <c r="B5605" s="8" t="s">
        <v>3142</v>
      </c>
      <c r="C5605" s="8" t="s">
        <v>4676</v>
      </c>
      <c r="D5605" s="8" t="s">
        <v>12658</v>
      </c>
      <c r="E5605" s="8" t="s">
        <v>12657</v>
      </c>
      <c r="F5605" s="8">
        <v>0</v>
      </c>
      <c r="G5605" s="8">
        <v>7.0000000000000007E-2</v>
      </c>
      <c r="H5605" s="8">
        <v>5.0000000000000001E-3</v>
      </c>
      <c r="I5605" s="8" t="s">
        <v>2412</v>
      </c>
    </row>
    <row r="5606" spans="1:9">
      <c r="A5606" s="8">
        <v>238000003</v>
      </c>
      <c r="B5606" s="8" t="s">
        <v>7514</v>
      </c>
      <c r="C5606" s="8" t="s">
        <v>4676</v>
      </c>
      <c r="D5606" s="8">
        <v>33011</v>
      </c>
      <c r="E5606" s="8">
        <v>238000003</v>
      </c>
      <c r="F5606" s="8">
        <v>0</v>
      </c>
      <c r="G5606" s="8">
        <v>0.18</v>
      </c>
      <c r="H5606" s="8">
        <v>0.11731</v>
      </c>
      <c r="I5606" s="8" t="s">
        <v>1974</v>
      </c>
    </row>
    <row r="5607" spans="1:9">
      <c r="A5607" s="8">
        <v>132000188</v>
      </c>
      <c r="B5607" s="8" t="s">
        <v>3747</v>
      </c>
      <c r="C5607" s="8" t="s">
        <v>4676</v>
      </c>
      <c r="D5607" s="8">
        <v>5090478745</v>
      </c>
      <c r="E5607" s="8">
        <v>132000188</v>
      </c>
      <c r="F5607" s="8">
        <v>0</v>
      </c>
      <c r="G5607" s="8">
        <v>1.74</v>
      </c>
      <c r="H5607" s="8">
        <v>4.2036099999999994</v>
      </c>
      <c r="I5607" s="8" t="s">
        <v>4732</v>
      </c>
    </row>
    <row r="5608" spans="1:9">
      <c r="A5608" s="8">
        <v>12477</v>
      </c>
      <c r="B5608" s="8" t="s">
        <v>5288</v>
      </c>
      <c r="C5608" s="8" t="s">
        <v>4676</v>
      </c>
      <c r="D5608" s="8">
        <v>189791</v>
      </c>
      <c r="E5608" s="8">
        <v>12477</v>
      </c>
      <c r="F5608" s="8">
        <v>0</v>
      </c>
      <c r="G5608" s="8">
        <v>1.73</v>
      </c>
      <c r="H5608" s="8">
        <v>2.1758899999999999</v>
      </c>
      <c r="I5608" s="8" t="s">
        <v>4795</v>
      </c>
    </row>
    <row r="5609" spans="1:9">
      <c r="A5609" s="8" t="s">
        <v>13611</v>
      </c>
      <c r="B5609" s="8" t="s">
        <v>13612</v>
      </c>
      <c r="C5609" s="8" t="s">
        <v>4676</v>
      </c>
      <c r="D5609" s="8">
        <v>0</v>
      </c>
      <c r="E5609" s="8" t="s">
        <v>13611</v>
      </c>
      <c r="F5609" s="8">
        <v>0</v>
      </c>
      <c r="G5609" s="8">
        <v>0.05</v>
      </c>
      <c r="H5609" s="8">
        <v>5.0000000000000001E-3</v>
      </c>
      <c r="I5609" s="8">
        <v>0</v>
      </c>
    </row>
    <row r="5610" spans="1:9">
      <c r="A5610" s="8" t="s">
        <v>13600</v>
      </c>
      <c r="B5610" s="8" t="s">
        <v>13601</v>
      </c>
      <c r="C5610" s="8" t="s">
        <v>4676</v>
      </c>
      <c r="D5610" s="8">
        <v>0</v>
      </c>
      <c r="E5610" s="8" t="s">
        <v>13600</v>
      </c>
      <c r="F5610" s="8">
        <v>0</v>
      </c>
      <c r="G5610" s="8">
        <v>0.05</v>
      </c>
      <c r="H5610" s="8">
        <v>5.0000000000000001E-3</v>
      </c>
      <c r="I5610" s="8">
        <v>0</v>
      </c>
    </row>
    <row r="5611" spans="1:9">
      <c r="A5611" s="8">
        <v>132200633</v>
      </c>
      <c r="B5611" s="8" t="s">
        <v>4433</v>
      </c>
      <c r="C5611" s="8" t="s">
        <v>4676</v>
      </c>
      <c r="D5611" s="8">
        <v>8001278679</v>
      </c>
      <c r="E5611" s="8">
        <v>132200633</v>
      </c>
      <c r="F5611" s="8">
        <v>0</v>
      </c>
      <c r="G5611" s="8">
        <v>1.61</v>
      </c>
      <c r="H5611" s="8">
        <v>3.0825900000000002</v>
      </c>
      <c r="I5611" s="8" t="s">
        <v>6062</v>
      </c>
    </row>
    <row r="5612" spans="1:9">
      <c r="A5612" s="8">
        <v>238000002</v>
      </c>
      <c r="B5612" s="8" t="s">
        <v>7513</v>
      </c>
      <c r="C5612" s="8" t="s">
        <v>4676</v>
      </c>
      <c r="D5612" s="8">
        <v>33007</v>
      </c>
      <c r="E5612" s="8">
        <v>238000002</v>
      </c>
      <c r="F5612" s="8">
        <v>0</v>
      </c>
      <c r="G5612" s="8">
        <v>0.16</v>
      </c>
      <c r="H5612" s="8">
        <v>0.11731</v>
      </c>
      <c r="I5612" s="8" t="s">
        <v>1974</v>
      </c>
    </row>
    <row r="5613" spans="1:9">
      <c r="A5613" s="8">
        <v>132000187</v>
      </c>
      <c r="B5613" s="8" t="s">
        <v>3746</v>
      </c>
      <c r="C5613" s="8" t="s">
        <v>4676</v>
      </c>
      <c r="D5613" s="8">
        <v>5090478751</v>
      </c>
      <c r="E5613" s="8">
        <v>132000187</v>
      </c>
      <c r="F5613" s="8">
        <v>0</v>
      </c>
      <c r="G5613" s="8">
        <v>2.0499999999999998</v>
      </c>
      <c r="H5613" s="8">
        <v>3.27006</v>
      </c>
      <c r="I5613" s="8" t="s">
        <v>4732</v>
      </c>
    </row>
    <row r="5614" spans="1:9">
      <c r="A5614" s="8">
        <v>12476</v>
      </c>
      <c r="B5614" s="8" t="s">
        <v>5287</v>
      </c>
      <c r="C5614" s="8" t="s">
        <v>4676</v>
      </c>
      <c r="D5614" s="8">
        <v>189790</v>
      </c>
      <c r="E5614" s="8">
        <v>12476</v>
      </c>
      <c r="F5614" s="8">
        <v>0</v>
      </c>
      <c r="G5614" s="8">
        <v>1.08</v>
      </c>
      <c r="H5614" s="8">
        <v>1.70794</v>
      </c>
      <c r="I5614" s="8" t="s">
        <v>4795</v>
      </c>
    </row>
    <row r="5615" spans="1:9">
      <c r="A5615" s="8" t="s">
        <v>12650</v>
      </c>
      <c r="B5615" s="8" t="s">
        <v>12651</v>
      </c>
      <c r="C5615" s="8" t="s">
        <v>4676</v>
      </c>
      <c r="D5615" s="8">
        <v>0</v>
      </c>
      <c r="E5615" s="8" t="s">
        <v>12650</v>
      </c>
      <c r="F5615" s="8">
        <v>0</v>
      </c>
      <c r="G5615" s="8">
        <v>1.84</v>
      </c>
      <c r="H5615" s="8">
        <v>2.17197</v>
      </c>
      <c r="I5615" s="8" t="s">
        <v>12652</v>
      </c>
    </row>
    <row r="5616" spans="1:9">
      <c r="A5616" s="8">
        <v>130400002</v>
      </c>
      <c r="B5616" s="35" t="s">
        <v>3699</v>
      </c>
      <c r="C5616" s="8" t="s">
        <v>4676</v>
      </c>
      <c r="D5616" s="8" t="s">
        <v>5567</v>
      </c>
      <c r="E5616" s="8">
        <v>130400002</v>
      </c>
      <c r="F5616" s="8">
        <v>0</v>
      </c>
      <c r="G5616" s="8">
        <v>0.03</v>
      </c>
      <c r="H5616" s="8">
        <v>8.2709999999999992E-2</v>
      </c>
      <c r="I5616" s="8" t="s">
        <v>5560</v>
      </c>
    </row>
    <row r="5617" spans="1:9">
      <c r="A5617" s="8">
        <v>205200003</v>
      </c>
      <c r="B5617" s="8" t="s">
        <v>7228</v>
      </c>
      <c r="C5617" s="8" t="s">
        <v>4676</v>
      </c>
      <c r="D5617" s="8">
        <v>0</v>
      </c>
      <c r="E5617" s="8">
        <v>205200003</v>
      </c>
      <c r="F5617" s="8">
        <v>0</v>
      </c>
      <c r="G5617" s="8">
        <v>0.27</v>
      </c>
      <c r="H5617" s="8">
        <v>0.53920000000000001</v>
      </c>
      <c r="I5617" s="8" t="s">
        <v>7225</v>
      </c>
    </row>
    <row r="5618" spans="1:9">
      <c r="A5618" s="8">
        <v>205200002</v>
      </c>
      <c r="B5618" s="8" t="s">
        <v>7227</v>
      </c>
      <c r="C5618" s="8" t="s">
        <v>4676</v>
      </c>
      <c r="D5618" s="8">
        <v>0</v>
      </c>
      <c r="E5618" s="8">
        <v>205200002</v>
      </c>
      <c r="F5618" s="8">
        <v>0</v>
      </c>
      <c r="G5618" s="8">
        <v>0.27</v>
      </c>
      <c r="H5618" s="8">
        <v>0.53920000000000001</v>
      </c>
      <c r="I5618" s="8" t="s">
        <v>7225</v>
      </c>
    </row>
    <row r="5619" spans="1:9">
      <c r="A5619" s="8">
        <v>205200001</v>
      </c>
      <c r="B5619" s="8" t="s">
        <v>7226</v>
      </c>
      <c r="C5619" s="8" t="s">
        <v>4676</v>
      </c>
      <c r="D5619" s="8">
        <v>0</v>
      </c>
      <c r="E5619" s="8">
        <v>205200001</v>
      </c>
      <c r="F5619" s="8">
        <v>0</v>
      </c>
      <c r="G5619" s="8">
        <v>0.27</v>
      </c>
      <c r="H5619" s="8">
        <v>0.53920000000000001</v>
      </c>
      <c r="I5619" s="8" t="s">
        <v>7225</v>
      </c>
    </row>
    <row r="5620" spans="1:9">
      <c r="A5620" s="8">
        <v>238000001</v>
      </c>
      <c r="B5620" s="8" t="s">
        <v>7512</v>
      </c>
      <c r="C5620" s="8" t="s">
        <v>4676</v>
      </c>
      <c r="D5620" s="8">
        <v>33005</v>
      </c>
      <c r="E5620" s="8">
        <v>238000001</v>
      </c>
      <c r="F5620" s="8">
        <v>0</v>
      </c>
      <c r="G5620" s="8">
        <v>0.2</v>
      </c>
      <c r="H5620" s="8">
        <v>0.15522999999999998</v>
      </c>
      <c r="I5620" s="8" t="s">
        <v>1974</v>
      </c>
    </row>
    <row r="5621" spans="1:9">
      <c r="A5621" s="8">
        <v>132000186</v>
      </c>
      <c r="B5621" s="8" t="s">
        <v>2650</v>
      </c>
      <c r="C5621" s="8" t="s">
        <v>4676</v>
      </c>
      <c r="D5621" s="8">
        <v>5090478750</v>
      </c>
      <c r="E5621" s="8">
        <v>132000186</v>
      </c>
      <c r="F5621" s="8">
        <v>0</v>
      </c>
      <c r="G5621" s="8">
        <v>0.12</v>
      </c>
      <c r="H5621" s="8">
        <v>5.7320000000000003E-2</v>
      </c>
      <c r="I5621" s="8" t="s">
        <v>4732</v>
      </c>
    </row>
    <row r="5622" spans="1:9">
      <c r="A5622" s="8">
        <v>127000270</v>
      </c>
      <c r="B5622" s="8" t="s">
        <v>3596</v>
      </c>
      <c r="C5622" s="8" t="s">
        <v>4676</v>
      </c>
      <c r="D5622" s="8" t="s">
        <v>5419</v>
      </c>
      <c r="E5622" s="8">
        <v>127000270</v>
      </c>
      <c r="F5622" s="8">
        <v>0</v>
      </c>
      <c r="G5622" s="8">
        <v>0.11</v>
      </c>
      <c r="H5622" s="8">
        <v>0.18962999999999999</v>
      </c>
      <c r="I5622" s="8" t="s">
        <v>3577</v>
      </c>
    </row>
    <row r="5623" spans="1:9">
      <c r="A5623" s="8">
        <v>127000269</v>
      </c>
      <c r="B5623" s="8" t="s">
        <v>3595</v>
      </c>
      <c r="C5623" s="8" t="s">
        <v>4676</v>
      </c>
      <c r="D5623" s="8">
        <v>166395420</v>
      </c>
      <c r="E5623" s="8">
        <v>127000269</v>
      </c>
      <c r="F5623" s="8">
        <v>0</v>
      </c>
      <c r="G5623" s="8">
        <v>0.11</v>
      </c>
      <c r="H5623" s="8">
        <v>0.20943000000000001</v>
      </c>
      <c r="I5623" s="8" t="s">
        <v>3577</v>
      </c>
    </row>
    <row r="5624" spans="1:9">
      <c r="A5624" s="8">
        <v>127000268</v>
      </c>
      <c r="B5624" s="8" t="s">
        <v>3594</v>
      </c>
      <c r="C5624" s="8" t="s">
        <v>4676</v>
      </c>
      <c r="D5624" s="8" t="s">
        <v>5418</v>
      </c>
      <c r="E5624" s="8">
        <v>127000268</v>
      </c>
      <c r="F5624" s="8">
        <v>0</v>
      </c>
      <c r="G5624" s="8">
        <v>0.11</v>
      </c>
      <c r="H5624" s="8">
        <v>0.20943000000000001</v>
      </c>
      <c r="I5624" s="8" t="s">
        <v>3577</v>
      </c>
    </row>
    <row r="5625" spans="1:9">
      <c r="A5625" s="8" t="s">
        <v>12639</v>
      </c>
      <c r="B5625" s="8" t="s">
        <v>12633</v>
      </c>
      <c r="C5625" s="8" t="s">
        <v>4676</v>
      </c>
      <c r="D5625" s="8">
        <v>0</v>
      </c>
      <c r="E5625" s="8" t="s">
        <v>12639</v>
      </c>
      <c r="F5625" s="8">
        <v>0</v>
      </c>
      <c r="G5625" s="8">
        <v>4.78</v>
      </c>
      <c r="H5625" s="8">
        <v>5.0000000000000001E-3</v>
      </c>
      <c r="I5625" s="8" t="s">
        <v>12634</v>
      </c>
    </row>
    <row r="5626" spans="1:9">
      <c r="A5626" s="8">
        <v>127000267</v>
      </c>
      <c r="B5626" s="8" t="s">
        <v>3593</v>
      </c>
      <c r="C5626" s="8" t="s">
        <v>4676</v>
      </c>
      <c r="D5626" s="8" t="s">
        <v>5417</v>
      </c>
      <c r="E5626" s="8">
        <v>127000267</v>
      </c>
      <c r="F5626" s="8">
        <v>0</v>
      </c>
      <c r="G5626" s="8">
        <v>0.11</v>
      </c>
      <c r="H5626" s="8">
        <v>0.20943000000000001</v>
      </c>
      <c r="I5626" s="8" t="s">
        <v>3577</v>
      </c>
    </row>
    <row r="5627" spans="1:9">
      <c r="A5627" s="8">
        <v>132000185</v>
      </c>
      <c r="B5627" s="8" t="s">
        <v>2649</v>
      </c>
      <c r="C5627" s="8" t="s">
        <v>4676</v>
      </c>
      <c r="D5627" s="8">
        <v>5090478749</v>
      </c>
      <c r="E5627" s="8">
        <v>132000185</v>
      </c>
      <c r="F5627" s="8">
        <v>0</v>
      </c>
      <c r="G5627" s="8">
        <v>0.13</v>
      </c>
      <c r="H5627" s="8">
        <v>6.4250000000000002E-2</v>
      </c>
      <c r="I5627" s="8" t="s">
        <v>4732</v>
      </c>
    </row>
    <row r="5628" spans="1:9">
      <c r="A5628" s="8">
        <v>127000266</v>
      </c>
      <c r="B5628" s="8" t="s">
        <v>3584</v>
      </c>
      <c r="C5628" s="8" t="s">
        <v>4676</v>
      </c>
      <c r="D5628" s="8">
        <v>166396937</v>
      </c>
      <c r="E5628" s="8">
        <v>127000266</v>
      </c>
      <c r="F5628" s="8">
        <v>0</v>
      </c>
      <c r="G5628" s="8">
        <v>0.11</v>
      </c>
      <c r="H5628" s="8">
        <v>0.20943000000000001</v>
      </c>
      <c r="I5628" s="8" t="s">
        <v>3577</v>
      </c>
    </row>
    <row r="5629" spans="1:9">
      <c r="A5629" s="8" t="s">
        <v>12632</v>
      </c>
      <c r="B5629" s="8" t="s">
        <v>12633</v>
      </c>
      <c r="C5629" s="8" t="s">
        <v>4676</v>
      </c>
      <c r="D5629" s="8">
        <v>0</v>
      </c>
      <c r="E5629" s="8" t="s">
        <v>12632</v>
      </c>
      <c r="F5629" s="8">
        <v>0</v>
      </c>
      <c r="G5629" s="8">
        <v>4.78</v>
      </c>
      <c r="H5629" s="8">
        <v>5.0000000000000001E-3</v>
      </c>
      <c r="I5629" s="8" t="s">
        <v>12634</v>
      </c>
    </row>
    <row r="5630" spans="1:9">
      <c r="A5630" s="8">
        <v>127000265</v>
      </c>
      <c r="B5630" s="8" t="s">
        <v>3592</v>
      </c>
      <c r="C5630" s="8" t="s">
        <v>4676</v>
      </c>
      <c r="D5630" s="8">
        <v>166396935</v>
      </c>
      <c r="E5630" s="8">
        <v>127000265</v>
      </c>
      <c r="F5630" s="8">
        <v>0</v>
      </c>
      <c r="G5630" s="8">
        <v>0.11</v>
      </c>
      <c r="H5630" s="8">
        <v>0.19149000000000002</v>
      </c>
      <c r="I5630" s="8" t="s">
        <v>3577</v>
      </c>
    </row>
    <row r="5631" spans="1:9">
      <c r="A5631" s="8" t="s">
        <v>12629</v>
      </c>
      <c r="B5631" s="8" t="s">
        <v>12630</v>
      </c>
      <c r="C5631" s="8" t="s">
        <v>4676</v>
      </c>
      <c r="D5631" s="8">
        <v>0</v>
      </c>
      <c r="E5631" s="8" t="s">
        <v>12629</v>
      </c>
      <c r="F5631" s="8">
        <v>0</v>
      </c>
      <c r="G5631" s="8">
        <v>0.86</v>
      </c>
      <c r="H5631" s="8">
        <v>1.4999999999999999E-2</v>
      </c>
      <c r="I5631" s="8" t="s">
        <v>2419</v>
      </c>
    </row>
    <row r="5632" spans="1:9">
      <c r="A5632" s="8">
        <v>12577</v>
      </c>
      <c r="B5632" s="8" t="s">
        <v>4203</v>
      </c>
      <c r="C5632" s="8" t="s">
        <v>4676</v>
      </c>
      <c r="D5632" s="8">
        <v>401911</v>
      </c>
      <c r="E5632" s="8">
        <v>12577</v>
      </c>
      <c r="F5632" s="8">
        <v>0</v>
      </c>
      <c r="G5632" s="8">
        <v>0.56000000000000005</v>
      </c>
      <c r="H5632" s="8">
        <v>0.69972000000000001</v>
      </c>
      <c r="I5632" s="8" t="s">
        <v>4740</v>
      </c>
    </row>
    <row r="5633" spans="1:9">
      <c r="A5633" s="8">
        <v>132000184</v>
      </c>
      <c r="B5633" s="8" t="s">
        <v>5686</v>
      </c>
      <c r="C5633" s="8" t="s">
        <v>4676</v>
      </c>
      <c r="D5633" s="8">
        <v>5090478424</v>
      </c>
      <c r="E5633" s="8">
        <v>132000184</v>
      </c>
      <c r="F5633" s="8">
        <v>0</v>
      </c>
      <c r="G5633" s="8">
        <v>0</v>
      </c>
      <c r="H5633" s="8">
        <v>7.9978800000000003</v>
      </c>
      <c r="I5633" s="8" t="s">
        <v>4732</v>
      </c>
    </row>
    <row r="5634" spans="1:9">
      <c r="A5634" s="8">
        <v>12475</v>
      </c>
      <c r="B5634" s="8" t="s">
        <v>5286</v>
      </c>
      <c r="C5634" s="8" t="s">
        <v>4676</v>
      </c>
      <c r="D5634" s="8">
        <v>189779</v>
      </c>
      <c r="E5634" s="8">
        <v>12475</v>
      </c>
      <c r="F5634" s="8">
        <v>0</v>
      </c>
      <c r="G5634" s="8">
        <v>1.08</v>
      </c>
      <c r="H5634" s="8">
        <v>1.70794</v>
      </c>
      <c r="I5634" s="8" t="s">
        <v>4795</v>
      </c>
    </row>
    <row r="5635" spans="1:9">
      <c r="A5635" s="8" t="s">
        <v>12625</v>
      </c>
      <c r="B5635" s="8" t="s">
        <v>12626</v>
      </c>
      <c r="C5635" s="8" t="s">
        <v>4676</v>
      </c>
      <c r="D5635" s="8">
        <v>0</v>
      </c>
      <c r="E5635" s="8" t="s">
        <v>12625</v>
      </c>
      <c r="F5635" s="8">
        <v>0</v>
      </c>
      <c r="G5635" s="8">
        <v>4.6399999999999997</v>
      </c>
      <c r="H5635" s="8">
        <v>5.0000000000000001E-3</v>
      </c>
      <c r="I5635" s="8" t="s">
        <v>2050</v>
      </c>
    </row>
    <row r="5636" spans="1:9" ht="28.5">
      <c r="A5636" s="8" t="s">
        <v>12621</v>
      </c>
      <c r="B5636" s="35" t="s">
        <v>12622</v>
      </c>
      <c r="C5636" s="8" t="s">
        <v>4676</v>
      </c>
      <c r="D5636" s="8">
        <v>0</v>
      </c>
      <c r="E5636" s="8" t="s">
        <v>12621</v>
      </c>
      <c r="F5636" s="8">
        <v>0</v>
      </c>
      <c r="G5636" s="8">
        <v>4.68</v>
      </c>
      <c r="H5636" s="8">
        <v>5.0000000000000001E-3</v>
      </c>
      <c r="I5636" s="8" t="s">
        <v>2050</v>
      </c>
    </row>
    <row r="5637" spans="1:9">
      <c r="A5637" s="8">
        <v>12576</v>
      </c>
      <c r="B5637" s="35" t="s">
        <v>4202</v>
      </c>
      <c r="C5637" s="8" t="s">
        <v>4676</v>
      </c>
      <c r="D5637" s="8">
        <v>401908</v>
      </c>
      <c r="E5637" s="8">
        <v>12576</v>
      </c>
      <c r="F5637" s="8">
        <v>0</v>
      </c>
      <c r="G5637" s="8">
        <v>0.53</v>
      </c>
      <c r="H5637" s="8">
        <v>0.69972000000000001</v>
      </c>
      <c r="I5637" s="8" t="s">
        <v>4740</v>
      </c>
    </row>
    <row r="5638" spans="1:9">
      <c r="A5638" s="8" t="s">
        <v>12617</v>
      </c>
      <c r="B5638" s="8" t="s">
        <v>12618</v>
      </c>
      <c r="C5638" s="8" t="s">
        <v>4676</v>
      </c>
      <c r="D5638" s="8">
        <v>0</v>
      </c>
      <c r="E5638" s="8" t="s">
        <v>12617</v>
      </c>
      <c r="F5638" s="8">
        <v>0</v>
      </c>
      <c r="G5638" s="8">
        <v>4.78</v>
      </c>
      <c r="H5638" s="8">
        <v>5.0000000000000001E-3</v>
      </c>
      <c r="I5638" s="8" t="s">
        <v>2050</v>
      </c>
    </row>
    <row r="5639" spans="1:9">
      <c r="A5639" s="8" t="s">
        <v>12613</v>
      </c>
      <c r="B5639" s="8" t="s">
        <v>12614</v>
      </c>
      <c r="C5639" s="8" t="s">
        <v>4676</v>
      </c>
      <c r="D5639" s="8">
        <v>0</v>
      </c>
      <c r="E5639" s="8" t="s">
        <v>12613</v>
      </c>
      <c r="F5639" s="8">
        <v>0</v>
      </c>
      <c r="G5639" s="8">
        <v>4.6399999999999997</v>
      </c>
      <c r="H5639" s="8">
        <v>5.0000000000000001E-3</v>
      </c>
      <c r="I5639" s="8" t="s">
        <v>2050</v>
      </c>
    </row>
    <row r="5640" spans="1:9">
      <c r="A5640" s="8">
        <v>12575</v>
      </c>
      <c r="B5640" s="35" t="s">
        <v>4201</v>
      </c>
      <c r="C5640" s="8" t="s">
        <v>4676</v>
      </c>
      <c r="D5640" s="8">
        <v>398079</v>
      </c>
      <c r="E5640" s="8">
        <v>12575</v>
      </c>
      <c r="F5640" s="8">
        <v>0</v>
      </c>
      <c r="G5640" s="8">
        <v>4.2</v>
      </c>
      <c r="H5640" s="8">
        <v>4.1040200000000002</v>
      </c>
      <c r="I5640" s="8" t="s">
        <v>4768</v>
      </c>
    </row>
    <row r="5641" spans="1:9">
      <c r="A5641" s="8">
        <v>132000183</v>
      </c>
      <c r="B5641" s="8" t="s">
        <v>5685</v>
      </c>
      <c r="C5641" s="8" t="s">
        <v>4676</v>
      </c>
      <c r="D5641" s="8">
        <v>5090478460</v>
      </c>
      <c r="E5641" s="8">
        <v>132000183</v>
      </c>
      <c r="F5641" s="8">
        <v>0</v>
      </c>
      <c r="G5641" s="8">
        <v>0.95</v>
      </c>
      <c r="H5641" s="8">
        <v>2.1659999999999999</v>
      </c>
      <c r="I5641" s="8" t="s">
        <v>4732</v>
      </c>
    </row>
    <row r="5642" spans="1:9" ht="28.5">
      <c r="A5642" s="8" t="s">
        <v>12609</v>
      </c>
      <c r="B5642" s="35" t="s">
        <v>12610</v>
      </c>
      <c r="C5642" s="8" t="s">
        <v>4676</v>
      </c>
      <c r="D5642" s="8">
        <v>0</v>
      </c>
      <c r="E5642" s="8" t="s">
        <v>12609</v>
      </c>
      <c r="F5642" s="8">
        <v>0</v>
      </c>
      <c r="G5642" s="8">
        <v>4.68</v>
      </c>
      <c r="H5642" s="8">
        <v>5.0000000000000001E-3</v>
      </c>
      <c r="I5642" s="8" t="s">
        <v>2050</v>
      </c>
    </row>
    <row r="5643" spans="1:9">
      <c r="A5643" s="8">
        <v>12574</v>
      </c>
      <c r="B5643" s="8" t="s">
        <v>4200</v>
      </c>
      <c r="C5643" s="8" t="s">
        <v>4676</v>
      </c>
      <c r="D5643" s="8">
        <v>398078</v>
      </c>
      <c r="E5643" s="8">
        <v>12574</v>
      </c>
      <c r="F5643" s="8">
        <v>0</v>
      </c>
      <c r="G5643" s="8">
        <v>2.79</v>
      </c>
      <c r="H5643" s="8">
        <v>2.6610800000000001</v>
      </c>
      <c r="I5643" s="8" t="s">
        <v>4814</v>
      </c>
    </row>
    <row r="5644" spans="1:9">
      <c r="A5644" s="8" t="s">
        <v>12602</v>
      </c>
      <c r="B5644" s="8" t="s">
        <v>12603</v>
      </c>
      <c r="C5644" s="8" t="s">
        <v>4676</v>
      </c>
      <c r="D5644" s="8">
        <v>0</v>
      </c>
      <c r="E5644" s="8" t="s">
        <v>12602</v>
      </c>
      <c r="F5644" s="8">
        <v>0</v>
      </c>
      <c r="G5644" s="8">
        <v>4.68</v>
      </c>
      <c r="H5644" s="8">
        <v>5.0000000000000001E-3</v>
      </c>
      <c r="I5644" s="8" t="s">
        <v>2050</v>
      </c>
    </row>
    <row r="5645" spans="1:9">
      <c r="A5645" s="8">
        <v>12573</v>
      </c>
      <c r="B5645" s="8" t="s">
        <v>4199</v>
      </c>
      <c r="C5645" s="8" t="s">
        <v>4676</v>
      </c>
      <c r="D5645" s="8">
        <v>394342</v>
      </c>
      <c r="E5645" s="8">
        <v>12573</v>
      </c>
      <c r="F5645" s="8">
        <v>0</v>
      </c>
      <c r="G5645" s="8">
        <v>2.96</v>
      </c>
      <c r="H5645" s="8">
        <v>3.9819499999999999</v>
      </c>
      <c r="I5645" s="8" t="s">
        <v>4768</v>
      </c>
    </row>
    <row r="5646" spans="1:9">
      <c r="A5646" s="8">
        <v>132000182</v>
      </c>
      <c r="B5646" s="8" t="s">
        <v>3745</v>
      </c>
      <c r="C5646" s="8" t="s">
        <v>4676</v>
      </c>
      <c r="D5646" s="8">
        <v>5090478430</v>
      </c>
      <c r="E5646" s="8">
        <v>132000182</v>
      </c>
      <c r="F5646" s="8">
        <v>0</v>
      </c>
      <c r="G5646" s="8">
        <v>3.89</v>
      </c>
      <c r="H5646" s="8">
        <v>7.0689399999999996</v>
      </c>
      <c r="I5646" s="8" t="s">
        <v>4732</v>
      </c>
    </row>
    <row r="5647" spans="1:9">
      <c r="A5647" s="8">
        <v>12474</v>
      </c>
      <c r="B5647" s="8" t="s">
        <v>5285</v>
      </c>
      <c r="C5647" s="8" t="s">
        <v>4676</v>
      </c>
      <c r="D5647" s="8">
        <v>189004</v>
      </c>
      <c r="E5647" s="8">
        <v>12474</v>
      </c>
      <c r="F5647" s="8">
        <v>0</v>
      </c>
      <c r="G5647" s="8">
        <v>0.85</v>
      </c>
      <c r="H5647" s="8">
        <v>2.0279099999999999</v>
      </c>
      <c r="I5647" s="8" t="s">
        <v>4795</v>
      </c>
    </row>
    <row r="5648" spans="1:9">
      <c r="A5648" s="8">
        <v>12572</v>
      </c>
      <c r="B5648" s="8" t="s">
        <v>4198</v>
      </c>
      <c r="C5648" s="8" t="s">
        <v>4676</v>
      </c>
      <c r="D5648" s="8">
        <v>393873</v>
      </c>
      <c r="E5648" s="8">
        <v>12572</v>
      </c>
      <c r="F5648" s="8">
        <v>0</v>
      </c>
      <c r="G5648" s="8">
        <v>4</v>
      </c>
      <c r="H5648" s="8">
        <v>1.82681</v>
      </c>
      <c r="I5648" s="8">
        <v>0</v>
      </c>
    </row>
    <row r="5649" spans="1:9">
      <c r="A5649" s="8" t="s">
        <v>12596</v>
      </c>
      <c r="B5649" s="8" t="s">
        <v>12597</v>
      </c>
      <c r="C5649" s="8" t="s">
        <v>4676</v>
      </c>
      <c r="D5649" s="8">
        <v>63571</v>
      </c>
      <c r="E5649" s="8" t="s">
        <v>12596</v>
      </c>
      <c r="F5649" s="8">
        <v>0</v>
      </c>
      <c r="G5649" s="8">
        <v>5.13</v>
      </c>
      <c r="H5649" s="8">
        <v>5.0000000000000001E-3</v>
      </c>
      <c r="I5649" s="8" t="s">
        <v>12195</v>
      </c>
    </row>
    <row r="5650" spans="1:9">
      <c r="A5650" s="8">
        <v>132000181</v>
      </c>
      <c r="B5650" s="8" t="s">
        <v>3744</v>
      </c>
      <c r="C5650" s="8" t="s">
        <v>4676</v>
      </c>
      <c r="D5650" s="8">
        <v>5090478428</v>
      </c>
      <c r="E5650" s="8">
        <v>132000181</v>
      </c>
      <c r="F5650" s="8">
        <v>0</v>
      </c>
      <c r="G5650" s="8">
        <v>0.5</v>
      </c>
      <c r="H5650" s="8">
        <v>0.42649999999999999</v>
      </c>
      <c r="I5650" s="8" t="s">
        <v>4732</v>
      </c>
    </row>
    <row r="5651" spans="1:9">
      <c r="A5651" s="8" t="s">
        <v>12592</v>
      </c>
      <c r="B5651" s="8" t="s">
        <v>12593</v>
      </c>
      <c r="C5651" s="8" t="s">
        <v>4676</v>
      </c>
      <c r="D5651" s="8">
        <v>0</v>
      </c>
      <c r="E5651" s="8" t="s">
        <v>12592</v>
      </c>
      <c r="F5651" s="8">
        <v>0</v>
      </c>
      <c r="G5651" s="8">
        <v>2.02</v>
      </c>
      <c r="H5651" s="8">
        <v>1.4999999999999999E-2</v>
      </c>
      <c r="I5651" s="8" t="s">
        <v>2419</v>
      </c>
    </row>
    <row r="5652" spans="1:9">
      <c r="A5652" s="8">
        <v>200300027</v>
      </c>
      <c r="B5652" s="8" t="s">
        <v>7145</v>
      </c>
      <c r="C5652" s="8" t="s">
        <v>4676</v>
      </c>
      <c r="D5652" s="8">
        <v>0</v>
      </c>
      <c r="E5652" s="8">
        <v>200300027</v>
      </c>
      <c r="F5652" s="8">
        <v>0</v>
      </c>
      <c r="G5652" s="8">
        <v>13.79</v>
      </c>
      <c r="H5652" s="8">
        <v>0.01</v>
      </c>
      <c r="I5652" s="8" t="s">
        <v>4740</v>
      </c>
    </row>
    <row r="5653" spans="1:9">
      <c r="A5653" s="8">
        <v>130400000</v>
      </c>
      <c r="B5653" s="8" t="s">
        <v>3698</v>
      </c>
      <c r="C5653" s="8" t="s">
        <v>4676</v>
      </c>
      <c r="D5653" s="8" t="s">
        <v>5566</v>
      </c>
      <c r="E5653" s="8">
        <v>130400000</v>
      </c>
      <c r="F5653" s="8">
        <v>0</v>
      </c>
      <c r="G5653" s="8">
        <v>0.16</v>
      </c>
      <c r="H5653" s="8">
        <v>0.13259000000000001</v>
      </c>
      <c r="I5653" s="8" t="s">
        <v>5565</v>
      </c>
    </row>
    <row r="5654" spans="1:9">
      <c r="A5654" s="8">
        <v>132000180</v>
      </c>
      <c r="B5654" s="8" t="s">
        <v>5684</v>
      </c>
      <c r="C5654" s="8" t="s">
        <v>4676</v>
      </c>
      <c r="D5654" s="8">
        <v>5090478422</v>
      </c>
      <c r="E5654" s="8">
        <v>132000180</v>
      </c>
      <c r="F5654" s="8">
        <v>0</v>
      </c>
      <c r="G5654" s="8">
        <v>0.36</v>
      </c>
      <c r="H5654" s="8">
        <v>0.80723</v>
      </c>
      <c r="I5654" s="8" t="s">
        <v>4732</v>
      </c>
    </row>
    <row r="5655" spans="1:9">
      <c r="A5655" s="8">
        <v>12473</v>
      </c>
      <c r="B5655" s="8" t="s">
        <v>5284</v>
      </c>
      <c r="C5655" s="8" t="s">
        <v>4676</v>
      </c>
      <c r="D5655" s="8">
        <v>188504</v>
      </c>
      <c r="E5655" s="8">
        <v>12473</v>
      </c>
      <c r="F5655" s="8">
        <v>0</v>
      </c>
      <c r="G5655" s="8">
        <v>0.13</v>
      </c>
      <c r="H5655" s="8">
        <v>0.18836000000000003</v>
      </c>
      <c r="I5655" s="8" t="s">
        <v>4795</v>
      </c>
    </row>
    <row r="5656" spans="1:9">
      <c r="A5656" s="8">
        <v>202200004</v>
      </c>
      <c r="B5656" s="8" t="s">
        <v>7183</v>
      </c>
      <c r="C5656" s="8" t="s">
        <v>4676</v>
      </c>
      <c r="D5656" s="8">
        <v>45534</v>
      </c>
      <c r="E5656" s="8">
        <v>202200004</v>
      </c>
      <c r="F5656" s="8">
        <v>0</v>
      </c>
      <c r="G5656" s="8">
        <v>2.21</v>
      </c>
      <c r="H5656" s="8">
        <v>2.8165200000000001</v>
      </c>
      <c r="I5656" s="8" t="s">
        <v>2419</v>
      </c>
    </row>
    <row r="5657" spans="1:9">
      <c r="A5657" s="8" t="s">
        <v>12586</v>
      </c>
      <c r="B5657" s="8" t="s">
        <v>3060</v>
      </c>
      <c r="C5657" s="8" t="s">
        <v>4676</v>
      </c>
      <c r="D5657" s="8" t="s">
        <v>12587</v>
      </c>
      <c r="E5657" s="8" t="s">
        <v>12586</v>
      </c>
      <c r="F5657" s="8">
        <v>0</v>
      </c>
      <c r="G5657" s="8">
        <v>0.2</v>
      </c>
      <c r="H5657" s="8">
        <v>0.3483</v>
      </c>
      <c r="I5657" s="8" t="s">
        <v>2412</v>
      </c>
    </row>
    <row r="5658" spans="1:9">
      <c r="A5658" s="8" t="s">
        <v>12582</v>
      </c>
      <c r="B5658" s="8" t="s">
        <v>3038</v>
      </c>
      <c r="C5658" s="8" t="s">
        <v>4676</v>
      </c>
      <c r="D5658" s="8" t="s">
        <v>12583</v>
      </c>
      <c r="E5658" s="8" t="s">
        <v>12582</v>
      </c>
      <c r="F5658" s="8">
        <v>0</v>
      </c>
      <c r="G5658" s="8">
        <v>0.05</v>
      </c>
      <c r="H5658" s="8">
        <v>6.9260000000000002E-2</v>
      </c>
      <c r="I5658" s="8" t="s">
        <v>6278</v>
      </c>
    </row>
    <row r="5659" spans="1:9">
      <c r="A5659" s="8">
        <v>126000027</v>
      </c>
      <c r="B5659" s="8" t="s">
        <v>2440</v>
      </c>
      <c r="C5659" s="8" t="s">
        <v>4676</v>
      </c>
      <c r="D5659" s="8">
        <v>393904</v>
      </c>
      <c r="E5659" s="8">
        <v>126000027</v>
      </c>
      <c r="F5659" s="8">
        <v>0</v>
      </c>
      <c r="G5659" s="8">
        <v>0.26</v>
      </c>
      <c r="H5659" s="8">
        <v>0.12262000000000001</v>
      </c>
      <c r="I5659" s="8">
        <v>0</v>
      </c>
    </row>
    <row r="5660" spans="1:9">
      <c r="A5660" s="8">
        <v>132000179</v>
      </c>
      <c r="B5660" s="8" t="s">
        <v>5683</v>
      </c>
      <c r="C5660" s="8" t="s">
        <v>4676</v>
      </c>
      <c r="D5660" s="8">
        <v>5090478421</v>
      </c>
      <c r="E5660" s="8">
        <v>132000179</v>
      </c>
      <c r="F5660" s="8">
        <v>0</v>
      </c>
      <c r="G5660" s="8">
        <v>0.28999999999999998</v>
      </c>
      <c r="H5660" s="8">
        <v>0.73960999999999999</v>
      </c>
      <c r="I5660" s="8" t="s">
        <v>4732</v>
      </c>
    </row>
    <row r="5661" spans="1:9">
      <c r="A5661" s="8" t="s">
        <v>12578</v>
      </c>
      <c r="B5661" s="8" t="s">
        <v>12579</v>
      </c>
      <c r="C5661" s="8" t="s">
        <v>4676</v>
      </c>
      <c r="D5661" s="8">
        <v>0</v>
      </c>
      <c r="E5661" s="8" t="s">
        <v>12578</v>
      </c>
      <c r="F5661" s="8">
        <v>0</v>
      </c>
      <c r="G5661" s="8">
        <v>3.77</v>
      </c>
      <c r="H5661" s="8">
        <v>5.0000000000000001E-3</v>
      </c>
      <c r="I5661" s="8">
        <v>0</v>
      </c>
    </row>
    <row r="5662" spans="1:9">
      <c r="A5662" s="8" t="s">
        <v>12574</v>
      </c>
      <c r="B5662" s="8" t="s">
        <v>12575</v>
      </c>
      <c r="C5662" s="8" t="s">
        <v>4676</v>
      </c>
      <c r="D5662" s="8">
        <v>0</v>
      </c>
      <c r="E5662" s="8" t="s">
        <v>12574</v>
      </c>
      <c r="F5662" s="8">
        <v>0</v>
      </c>
      <c r="G5662" s="8">
        <v>1.9</v>
      </c>
      <c r="H5662" s="8">
        <v>5.0000000000000001E-3</v>
      </c>
      <c r="I5662" s="8">
        <v>0</v>
      </c>
    </row>
    <row r="5663" spans="1:9">
      <c r="A5663" s="8">
        <v>126000024</v>
      </c>
      <c r="B5663" s="8" t="s">
        <v>2437</v>
      </c>
      <c r="C5663" s="8" t="s">
        <v>4676</v>
      </c>
      <c r="D5663" s="8">
        <v>393876</v>
      </c>
      <c r="E5663" s="8">
        <v>126000024</v>
      </c>
      <c r="F5663" s="8">
        <v>0</v>
      </c>
      <c r="G5663" s="8">
        <v>0.11</v>
      </c>
      <c r="H5663" s="8">
        <v>9.3299999999999994E-2</v>
      </c>
      <c r="I5663" s="8">
        <v>0</v>
      </c>
    </row>
    <row r="5664" spans="1:9">
      <c r="A5664" s="8" t="s">
        <v>12566</v>
      </c>
      <c r="B5664" s="8" t="s">
        <v>12567</v>
      </c>
      <c r="C5664" s="8" t="s">
        <v>4676</v>
      </c>
      <c r="D5664" s="8">
        <v>0</v>
      </c>
      <c r="E5664" s="8" t="s">
        <v>12566</v>
      </c>
      <c r="F5664" s="8">
        <v>0</v>
      </c>
      <c r="G5664" s="8">
        <v>2.13</v>
      </c>
      <c r="H5664" s="8">
        <v>5.0000000000000001E-3</v>
      </c>
      <c r="I5664" s="8">
        <v>0</v>
      </c>
    </row>
    <row r="5665" spans="1:9">
      <c r="A5665" s="8">
        <v>132000178</v>
      </c>
      <c r="B5665" s="8" t="s">
        <v>5682</v>
      </c>
      <c r="C5665" s="8" t="s">
        <v>4676</v>
      </c>
      <c r="D5665" s="8">
        <v>5090478420</v>
      </c>
      <c r="E5665" s="8">
        <v>132000178</v>
      </c>
      <c r="F5665" s="8">
        <v>0</v>
      </c>
      <c r="G5665" s="8">
        <v>0.31</v>
      </c>
      <c r="H5665" s="8">
        <v>0.73294000000000004</v>
      </c>
      <c r="I5665" s="8" t="s">
        <v>4732</v>
      </c>
    </row>
    <row r="5666" spans="1:9">
      <c r="A5666" s="8">
        <v>12472</v>
      </c>
      <c r="B5666" s="8" t="s">
        <v>4155</v>
      </c>
      <c r="C5666" s="8" t="s">
        <v>4676</v>
      </c>
      <c r="D5666" s="8">
        <v>188499</v>
      </c>
      <c r="E5666" s="8">
        <v>12472</v>
      </c>
      <c r="F5666" s="8">
        <v>0</v>
      </c>
      <c r="G5666" s="8">
        <v>1.42</v>
      </c>
      <c r="H5666" s="8">
        <v>2.32436</v>
      </c>
      <c r="I5666" s="8" t="s">
        <v>4795</v>
      </c>
    </row>
    <row r="5667" spans="1:9">
      <c r="A5667" s="8">
        <v>634000022</v>
      </c>
      <c r="B5667" s="8" t="s">
        <v>8901</v>
      </c>
      <c r="C5667" s="8" t="s">
        <v>4676</v>
      </c>
      <c r="D5667" s="8">
        <v>19750031</v>
      </c>
      <c r="E5667" s="8">
        <v>634000022</v>
      </c>
      <c r="F5667" s="8">
        <v>0</v>
      </c>
      <c r="G5667" s="8">
        <v>11.7</v>
      </c>
      <c r="H5667" s="8">
        <v>13.283209999999999</v>
      </c>
      <c r="I5667" s="8" t="s">
        <v>3598</v>
      </c>
    </row>
    <row r="5668" spans="1:9">
      <c r="A5668" s="8">
        <v>132000177</v>
      </c>
      <c r="B5668" s="8" t="s">
        <v>5681</v>
      </c>
      <c r="C5668" s="8" t="s">
        <v>4676</v>
      </c>
      <c r="D5668" s="8">
        <v>5090478418</v>
      </c>
      <c r="E5668" s="8">
        <v>132000177</v>
      </c>
      <c r="F5668" s="8">
        <v>0</v>
      </c>
      <c r="G5668" s="8">
        <v>0</v>
      </c>
      <c r="H5668" s="8">
        <v>3.3416000000000001</v>
      </c>
      <c r="I5668" s="8" t="s">
        <v>4732</v>
      </c>
    </row>
    <row r="5669" spans="1:9">
      <c r="A5669" s="8">
        <v>12471</v>
      </c>
      <c r="B5669" s="8" t="s">
        <v>5283</v>
      </c>
      <c r="C5669" s="8" t="s">
        <v>4676</v>
      </c>
      <c r="D5669" s="8">
        <v>188498</v>
      </c>
      <c r="E5669" s="8">
        <v>12471</v>
      </c>
      <c r="F5669" s="8">
        <v>0</v>
      </c>
      <c r="G5669" s="8">
        <v>1.27</v>
      </c>
      <c r="H5669" s="8">
        <v>2.2427299999999999</v>
      </c>
      <c r="I5669" s="8" t="s">
        <v>4795</v>
      </c>
    </row>
    <row r="5670" spans="1:9">
      <c r="A5670" s="8" t="s">
        <v>12544</v>
      </c>
      <c r="B5670" s="8" t="s">
        <v>12545</v>
      </c>
      <c r="C5670" s="8" t="s">
        <v>4676</v>
      </c>
      <c r="D5670" s="8">
        <v>0</v>
      </c>
      <c r="E5670" s="8" t="s">
        <v>12544</v>
      </c>
      <c r="F5670" s="8">
        <v>0</v>
      </c>
      <c r="G5670" s="8">
        <v>2.61</v>
      </c>
      <c r="H5670" s="8">
        <v>6.1730200000000002</v>
      </c>
      <c r="I5670" s="8">
        <v>0</v>
      </c>
    </row>
    <row r="5671" spans="1:9">
      <c r="A5671" s="8">
        <v>132000176</v>
      </c>
      <c r="B5671" s="8" t="s">
        <v>2648</v>
      </c>
      <c r="C5671" s="8" t="s">
        <v>4676</v>
      </c>
      <c r="D5671" s="8">
        <v>5090476912</v>
      </c>
      <c r="E5671" s="8">
        <v>132000176</v>
      </c>
      <c r="F5671" s="8">
        <v>0</v>
      </c>
      <c r="G5671" s="8">
        <v>0.47</v>
      </c>
      <c r="H5671" s="8">
        <v>0.53762999999999994</v>
      </c>
      <c r="I5671" s="8" t="s">
        <v>4735</v>
      </c>
    </row>
    <row r="5672" spans="1:9">
      <c r="A5672" s="8">
        <v>151100008</v>
      </c>
      <c r="B5672" s="8" t="s">
        <v>3141</v>
      </c>
      <c r="C5672" s="8" t="s">
        <v>4676</v>
      </c>
      <c r="D5672" s="8" t="s">
        <v>6424</v>
      </c>
      <c r="E5672" s="8">
        <v>151100008</v>
      </c>
      <c r="F5672" s="8">
        <v>0</v>
      </c>
      <c r="G5672" s="8">
        <v>0.05</v>
      </c>
      <c r="H5672" s="8">
        <v>4.199E-2</v>
      </c>
      <c r="I5672" s="8" t="s">
        <v>2412</v>
      </c>
    </row>
    <row r="5673" spans="1:9">
      <c r="A5673" s="8">
        <v>132000175</v>
      </c>
      <c r="B5673" s="8" t="s">
        <v>2646</v>
      </c>
      <c r="C5673" s="8" t="s">
        <v>4676</v>
      </c>
      <c r="D5673" s="8">
        <v>5090473532</v>
      </c>
      <c r="E5673" s="8">
        <v>132000175</v>
      </c>
      <c r="F5673" s="8">
        <v>0</v>
      </c>
      <c r="G5673" s="8">
        <v>0.14000000000000001</v>
      </c>
      <c r="H5673" s="8">
        <v>4.7329999999999997E-2</v>
      </c>
      <c r="I5673" s="8" t="s">
        <v>4732</v>
      </c>
    </row>
    <row r="5674" spans="1:9">
      <c r="A5674" s="8">
        <v>132000174</v>
      </c>
      <c r="B5674" s="8" t="s">
        <v>5680</v>
      </c>
      <c r="C5674" s="8" t="s">
        <v>5144</v>
      </c>
      <c r="D5674" s="8">
        <v>5090478465</v>
      </c>
      <c r="E5674" s="8">
        <v>132000174</v>
      </c>
      <c r="F5674" s="8">
        <v>0</v>
      </c>
      <c r="G5674" s="8">
        <v>1.07</v>
      </c>
      <c r="H5674" s="8">
        <v>1.3529899999999999</v>
      </c>
      <c r="I5674" s="8" t="s">
        <v>4732</v>
      </c>
    </row>
    <row r="5675" spans="1:9">
      <c r="A5675" s="8">
        <v>12470</v>
      </c>
      <c r="B5675" s="8" t="s">
        <v>5282</v>
      </c>
      <c r="C5675" s="8" t="s">
        <v>4676</v>
      </c>
      <c r="D5675" s="8">
        <v>187884</v>
      </c>
      <c r="E5675" s="8">
        <v>12470</v>
      </c>
      <c r="F5675" s="8">
        <v>0</v>
      </c>
      <c r="G5675" s="8">
        <v>0.87</v>
      </c>
      <c r="H5675" s="8">
        <v>2.0695600000000001</v>
      </c>
      <c r="I5675" s="8" t="s">
        <v>4795</v>
      </c>
    </row>
    <row r="5676" spans="1:9">
      <c r="A5676" s="8">
        <v>132000173</v>
      </c>
      <c r="B5676" s="8" t="s">
        <v>5679</v>
      </c>
      <c r="C5676" s="8" t="s">
        <v>5144</v>
      </c>
      <c r="D5676" s="8">
        <v>5090478459</v>
      </c>
      <c r="E5676" s="8">
        <v>132000173</v>
      </c>
      <c r="F5676" s="8">
        <v>0</v>
      </c>
      <c r="G5676" s="8">
        <v>0.81</v>
      </c>
      <c r="H5676" s="8">
        <v>1.8577000000000001</v>
      </c>
      <c r="I5676" s="8" t="s">
        <v>5631</v>
      </c>
    </row>
    <row r="5677" spans="1:9">
      <c r="A5677" s="8">
        <v>127100001</v>
      </c>
      <c r="B5677" s="8" t="s">
        <v>3645</v>
      </c>
      <c r="C5677" s="8" t="s">
        <v>4676</v>
      </c>
      <c r="D5677" s="8">
        <v>0</v>
      </c>
      <c r="E5677" s="8">
        <v>127100001</v>
      </c>
      <c r="F5677" s="8">
        <v>0</v>
      </c>
      <c r="G5677" s="8">
        <v>0.15</v>
      </c>
      <c r="H5677" s="8">
        <v>8.4280000000000008E-2</v>
      </c>
      <c r="I5677" s="8" t="s">
        <v>2069</v>
      </c>
    </row>
    <row r="5678" spans="1:9">
      <c r="A5678" s="8">
        <v>200300026</v>
      </c>
      <c r="B5678" s="8" t="s">
        <v>4080</v>
      </c>
      <c r="C5678" s="8" t="s">
        <v>4676</v>
      </c>
      <c r="D5678" s="8">
        <v>722789</v>
      </c>
      <c r="E5678" s="8">
        <v>200300026</v>
      </c>
      <c r="F5678" s="8">
        <v>0</v>
      </c>
      <c r="G5678" s="8">
        <v>1.02</v>
      </c>
      <c r="H5678" s="8">
        <v>1.22119</v>
      </c>
      <c r="I5678" s="8" t="s">
        <v>7142</v>
      </c>
    </row>
    <row r="5679" spans="1:9">
      <c r="A5679" s="8">
        <v>200300025</v>
      </c>
      <c r="B5679" s="8" t="s">
        <v>4079</v>
      </c>
      <c r="C5679" s="8" t="s">
        <v>4676</v>
      </c>
      <c r="D5679" s="8">
        <v>722787</v>
      </c>
      <c r="E5679" s="8">
        <v>200300025</v>
      </c>
      <c r="F5679" s="8">
        <v>0</v>
      </c>
      <c r="G5679" s="8">
        <v>2.0099999999999998</v>
      </c>
      <c r="H5679" s="8">
        <v>1.5617999999999999</v>
      </c>
      <c r="I5679" s="8" t="s">
        <v>7126</v>
      </c>
    </row>
    <row r="5680" spans="1:9">
      <c r="A5680" s="8">
        <v>132000172</v>
      </c>
      <c r="B5680" s="8" t="s">
        <v>5678</v>
      </c>
      <c r="C5680" s="8" t="s">
        <v>5144</v>
      </c>
      <c r="D5680" s="8">
        <v>5090478458</v>
      </c>
      <c r="E5680" s="8">
        <v>132000172</v>
      </c>
      <c r="F5680" s="8">
        <v>0</v>
      </c>
      <c r="G5680" s="8">
        <v>0.86</v>
      </c>
      <c r="H5680" s="8">
        <v>2.4209899999999998</v>
      </c>
      <c r="I5680" s="8" t="s">
        <v>4732</v>
      </c>
    </row>
    <row r="5681" spans="1:9">
      <c r="A5681" s="8">
        <v>200300024</v>
      </c>
      <c r="B5681" s="8" t="s">
        <v>4078</v>
      </c>
      <c r="C5681" s="8" t="s">
        <v>4676</v>
      </c>
      <c r="D5681" s="8">
        <v>720176</v>
      </c>
      <c r="E5681" s="8">
        <v>200300024</v>
      </c>
      <c r="F5681" s="8">
        <v>0</v>
      </c>
      <c r="G5681" s="8">
        <v>4.28</v>
      </c>
      <c r="H5681" s="8">
        <v>5.8407999999999998</v>
      </c>
      <c r="I5681" s="8" t="s">
        <v>7142</v>
      </c>
    </row>
    <row r="5682" spans="1:9">
      <c r="A5682" s="8">
        <v>12571</v>
      </c>
      <c r="B5682" s="8" t="s">
        <v>4197</v>
      </c>
      <c r="C5682" s="8" t="s">
        <v>4676</v>
      </c>
      <c r="D5682" s="8">
        <v>396006</v>
      </c>
      <c r="E5682" s="8">
        <v>12571</v>
      </c>
      <c r="F5682" s="8">
        <v>0</v>
      </c>
      <c r="G5682" s="8">
        <v>1.93</v>
      </c>
      <c r="H5682" s="8">
        <v>1.88307</v>
      </c>
      <c r="I5682" s="8" t="s">
        <v>4795</v>
      </c>
    </row>
    <row r="5683" spans="1:9">
      <c r="A5683" s="8">
        <v>12570</v>
      </c>
      <c r="B5683" s="8" t="s">
        <v>4196</v>
      </c>
      <c r="C5683" s="8" t="s">
        <v>4676</v>
      </c>
      <c r="D5683" s="8">
        <v>396004</v>
      </c>
      <c r="E5683" s="8">
        <v>12570</v>
      </c>
      <c r="F5683" s="8">
        <v>0</v>
      </c>
      <c r="G5683" s="8">
        <v>1.24</v>
      </c>
      <c r="H5683" s="8">
        <v>2.1560000000000001</v>
      </c>
      <c r="I5683" s="8" t="s">
        <v>4795</v>
      </c>
    </row>
    <row r="5684" spans="1:9">
      <c r="A5684" s="8">
        <v>12469</v>
      </c>
      <c r="B5684" s="8" t="s">
        <v>4161</v>
      </c>
      <c r="C5684" s="8" t="s">
        <v>4676</v>
      </c>
      <c r="D5684" s="8">
        <v>187858</v>
      </c>
      <c r="E5684" s="8">
        <v>12469</v>
      </c>
      <c r="F5684" s="8">
        <v>0</v>
      </c>
      <c r="G5684" s="8">
        <v>2.2799999999999998</v>
      </c>
      <c r="H5684" s="8">
        <v>1.4257</v>
      </c>
      <c r="I5684" s="8" t="s">
        <v>4795</v>
      </c>
    </row>
    <row r="5685" spans="1:9">
      <c r="A5685" s="8">
        <v>132200634</v>
      </c>
      <c r="B5685" s="35" t="s">
        <v>4434</v>
      </c>
      <c r="C5685" s="8" t="s">
        <v>4676</v>
      </c>
      <c r="D5685" s="8">
        <v>8001278680</v>
      </c>
      <c r="E5685" s="8">
        <v>132200634</v>
      </c>
      <c r="F5685" s="8">
        <v>0</v>
      </c>
      <c r="G5685" s="8">
        <v>1.76</v>
      </c>
      <c r="H5685" s="8">
        <v>3.4112800000000001</v>
      </c>
      <c r="I5685" s="8" t="s">
        <v>6062</v>
      </c>
    </row>
    <row r="5686" spans="1:9">
      <c r="A5686" s="8">
        <v>12569</v>
      </c>
      <c r="B5686" s="8" t="s">
        <v>4195</v>
      </c>
      <c r="C5686" s="8" t="s">
        <v>4676</v>
      </c>
      <c r="D5686" s="8">
        <v>395341</v>
      </c>
      <c r="E5686" s="8">
        <v>12569</v>
      </c>
      <c r="F5686" s="8">
        <v>0</v>
      </c>
      <c r="G5686" s="8">
        <v>0.65</v>
      </c>
      <c r="H5686" s="8">
        <v>1.8326</v>
      </c>
      <c r="I5686" s="8" t="s">
        <v>4795</v>
      </c>
    </row>
    <row r="5687" spans="1:9">
      <c r="A5687" s="8">
        <v>12568</v>
      </c>
      <c r="B5687" s="8" t="s">
        <v>4194</v>
      </c>
      <c r="C5687" s="8" t="s">
        <v>4676</v>
      </c>
      <c r="D5687" s="8">
        <v>395339</v>
      </c>
      <c r="E5687" s="8">
        <v>12568</v>
      </c>
      <c r="F5687" s="8">
        <v>0</v>
      </c>
      <c r="G5687" s="8">
        <v>1.33</v>
      </c>
      <c r="H5687" s="8">
        <v>2.1364000000000001</v>
      </c>
      <c r="I5687" s="8" t="s">
        <v>4795</v>
      </c>
    </row>
    <row r="5688" spans="1:9">
      <c r="A5688" s="8">
        <v>132000171</v>
      </c>
      <c r="B5688" s="8" t="s">
        <v>5677</v>
      </c>
      <c r="C5688" s="8" t="s">
        <v>5144</v>
      </c>
      <c r="D5688" s="8">
        <v>5090478457</v>
      </c>
      <c r="E5688" s="8">
        <v>132000171</v>
      </c>
      <c r="F5688" s="8">
        <v>0</v>
      </c>
      <c r="G5688" s="8">
        <v>0.86</v>
      </c>
      <c r="H5688" s="8">
        <v>2.3904200000000002</v>
      </c>
      <c r="I5688" s="8" t="s">
        <v>4732</v>
      </c>
    </row>
    <row r="5689" spans="1:9">
      <c r="A5689" s="8">
        <v>200300023</v>
      </c>
      <c r="B5689" s="8" t="s">
        <v>4074</v>
      </c>
      <c r="C5689" s="8" t="s">
        <v>4676</v>
      </c>
      <c r="D5689" s="8">
        <v>782048</v>
      </c>
      <c r="E5689" s="8">
        <v>200300023</v>
      </c>
      <c r="F5689" s="8">
        <v>0</v>
      </c>
      <c r="G5689" s="8">
        <v>3.76</v>
      </c>
      <c r="H5689" s="8">
        <v>5.6286300000000002</v>
      </c>
      <c r="I5689" s="8" t="s">
        <v>7126</v>
      </c>
    </row>
    <row r="5690" spans="1:9">
      <c r="A5690" s="8">
        <v>200300022</v>
      </c>
      <c r="B5690" s="8" t="s">
        <v>4082</v>
      </c>
      <c r="C5690" s="8" t="s">
        <v>4676</v>
      </c>
      <c r="D5690" s="8">
        <v>782047</v>
      </c>
      <c r="E5690" s="8">
        <v>200300022</v>
      </c>
      <c r="F5690" s="8">
        <v>0</v>
      </c>
      <c r="G5690" s="8">
        <v>3.9</v>
      </c>
      <c r="H5690" s="8">
        <v>5.6332399999999998</v>
      </c>
      <c r="I5690" s="8" t="s">
        <v>7126</v>
      </c>
    </row>
    <row r="5691" spans="1:9">
      <c r="A5691" s="8">
        <v>132000170</v>
      </c>
      <c r="B5691" s="8" t="s">
        <v>5676</v>
      </c>
      <c r="C5691" s="8" t="s">
        <v>5144</v>
      </c>
      <c r="D5691" s="8">
        <v>5090478456</v>
      </c>
      <c r="E5691" s="8">
        <v>132000170</v>
      </c>
      <c r="F5691" s="8">
        <v>0</v>
      </c>
      <c r="G5691" s="8">
        <v>0.92</v>
      </c>
      <c r="H5691" s="8">
        <v>2.8158300000000001</v>
      </c>
      <c r="I5691" s="8" t="s">
        <v>5578</v>
      </c>
    </row>
    <row r="5692" spans="1:9">
      <c r="A5692" s="8">
        <v>12468</v>
      </c>
      <c r="B5692" s="8" t="s">
        <v>5281</v>
      </c>
      <c r="C5692" s="8" t="s">
        <v>4676</v>
      </c>
      <c r="D5692" s="8">
        <v>187859</v>
      </c>
      <c r="E5692" s="8">
        <v>12468</v>
      </c>
      <c r="F5692" s="8">
        <v>0</v>
      </c>
      <c r="G5692" s="8">
        <v>1.67</v>
      </c>
      <c r="H5692" s="8">
        <v>0.93570000000000009</v>
      </c>
      <c r="I5692" s="8" t="s">
        <v>4795</v>
      </c>
    </row>
    <row r="5693" spans="1:9">
      <c r="A5693" s="8">
        <v>634000021</v>
      </c>
      <c r="B5693" s="8" t="s">
        <v>8900</v>
      </c>
      <c r="C5693" s="8" t="s">
        <v>4676</v>
      </c>
      <c r="D5693" s="8">
        <v>19750029</v>
      </c>
      <c r="E5693" s="8">
        <v>634000021</v>
      </c>
      <c r="F5693" s="8">
        <v>0</v>
      </c>
      <c r="G5693" s="8">
        <v>7.47</v>
      </c>
      <c r="H5693" s="8">
        <v>8.3263700000000007</v>
      </c>
      <c r="I5693" s="8" t="s">
        <v>3598</v>
      </c>
    </row>
    <row r="5694" spans="1:9">
      <c r="A5694" s="8" t="s">
        <v>12486</v>
      </c>
      <c r="B5694" s="8" t="s">
        <v>12487</v>
      </c>
      <c r="C5694" s="8" t="s">
        <v>4676</v>
      </c>
      <c r="D5694" s="8">
        <v>0</v>
      </c>
      <c r="E5694" s="8" t="s">
        <v>12486</v>
      </c>
      <c r="F5694" s="8">
        <v>0</v>
      </c>
      <c r="G5694" s="8">
        <v>0.05</v>
      </c>
      <c r="H5694" s="8">
        <v>6.9260000000000002E-2</v>
      </c>
      <c r="I5694" s="8" t="s">
        <v>6278</v>
      </c>
    </row>
    <row r="5695" spans="1:9">
      <c r="A5695" s="8" t="s">
        <v>12484</v>
      </c>
      <c r="B5695" s="8" t="s">
        <v>12485</v>
      </c>
      <c r="C5695" s="8" t="s">
        <v>4676</v>
      </c>
      <c r="D5695" s="8">
        <v>0</v>
      </c>
      <c r="E5695" s="8" t="s">
        <v>12484</v>
      </c>
      <c r="F5695" s="8">
        <v>0</v>
      </c>
      <c r="G5695" s="8">
        <v>0.12</v>
      </c>
      <c r="H5695" s="8">
        <v>0.36237000000000003</v>
      </c>
      <c r="I5695" s="8" t="s">
        <v>2412</v>
      </c>
    </row>
    <row r="5696" spans="1:9">
      <c r="A5696" s="8">
        <v>132000169</v>
      </c>
      <c r="B5696" s="35" t="s">
        <v>2645</v>
      </c>
      <c r="C5696" s="8" t="s">
        <v>4676</v>
      </c>
      <c r="D5696" s="8">
        <v>5090473258</v>
      </c>
      <c r="E5696" s="8">
        <v>132000169</v>
      </c>
      <c r="F5696" s="8">
        <v>0</v>
      </c>
      <c r="G5696" s="8">
        <v>0.98</v>
      </c>
      <c r="H5696" s="8">
        <v>1.02057</v>
      </c>
      <c r="I5696" s="8" t="s">
        <v>4735</v>
      </c>
    </row>
    <row r="5697" spans="1:9">
      <c r="A5697" s="8" t="s">
        <v>12482</v>
      </c>
      <c r="B5697" s="8" t="s">
        <v>12483</v>
      </c>
      <c r="C5697" s="8" t="s">
        <v>4676</v>
      </c>
      <c r="D5697" s="8">
        <v>0</v>
      </c>
      <c r="E5697" s="8" t="s">
        <v>12482</v>
      </c>
      <c r="F5697" s="8">
        <v>0</v>
      </c>
      <c r="G5697" s="8">
        <v>0.12</v>
      </c>
      <c r="H5697" s="8">
        <v>0.36237000000000003</v>
      </c>
      <c r="I5697" s="8" t="s">
        <v>2412</v>
      </c>
    </row>
    <row r="5698" spans="1:9">
      <c r="A5698" s="8">
        <v>132000168</v>
      </c>
      <c r="B5698" s="35" t="s">
        <v>2644</v>
      </c>
      <c r="C5698" s="8" t="s">
        <v>4676</v>
      </c>
      <c r="D5698" s="8">
        <v>5090473256</v>
      </c>
      <c r="E5698" s="8">
        <v>132000168</v>
      </c>
      <c r="F5698" s="8">
        <v>0</v>
      </c>
      <c r="G5698" s="8">
        <v>1.04</v>
      </c>
      <c r="H5698" s="8">
        <v>1.0137100000000001</v>
      </c>
      <c r="I5698" s="8" t="s">
        <v>4735</v>
      </c>
    </row>
    <row r="5699" spans="1:9">
      <c r="A5699" s="8">
        <v>12467</v>
      </c>
      <c r="B5699" s="35" t="s">
        <v>4160</v>
      </c>
      <c r="C5699" s="8" t="s">
        <v>4676</v>
      </c>
      <c r="D5699" s="8">
        <v>189597</v>
      </c>
      <c r="E5699" s="8">
        <v>12467</v>
      </c>
      <c r="F5699" s="8">
        <v>0</v>
      </c>
      <c r="G5699" s="8">
        <v>1.99</v>
      </c>
      <c r="H5699" s="8">
        <v>1.42815</v>
      </c>
      <c r="I5699" s="8" t="s">
        <v>4795</v>
      </c>
    </row>
    <row r="5700" spans="1:9">
      <c r="A5700" s="8">
        <v>151100007</v>
      </c>
      <c r="B5700" s="35" t="s">
        <v>3140</v>
      </c>
      <c r="C5700" s="8" t="s">
        <v>4676</v>
      </c>
      <c r="D5700" s="8" t="s">
        <v>6423</v>
      </c>
      <c r="E5700" s="8">
        <v>151100007</v>
      </c>
      <c r="F5700" s="8">
        <v>0</v>
      </c>
      <c r="G5700" s="8">
        <v>0.05</v>
      </c>
      <c r="H5700" s="8">
        <v>4.2729999999999997E-2</v>
      </c>
      <c r="I5700" s="8" t="s">
        <v>2412</v>
      </c>
    </row>
    <row r="5701" spans="1:9">
      <c r="A5701" s="8">
        <v>208200075</v>
      </c>
      <c r="B5701" s="35" t="s">
        <v>4573</v>
      </c>
      <c r="C5701" s="8" t="s">
        <v>4676</v>
      </c>
      <c r="D5701" s="8" t="s">
        <v>7319</v>
      </c>
      <c r="E5701" s="8">
        <v>208200075</v>
      </c>
      <c r="F5701" s="8">
        <v>0</v>
      </c>
      <c r="G5701" s="8">
        <v>2.5499999999999998</v>
      </c>
      <c r="H5701" s="8">
        <v>3.5097700000000001</v>
      </c>
      <c r="I5701" s="8" t="s">
        <v>7245</v>
      </c>
    </row>
    <row r="5702" spans="1:9">
      <c r="A5702" s="8">
        <v>208200074</v>
      </c>
      <c r="B5702" s="35" t="s">
        <v>4572</v>
      </c>
      <c r="C5702" s="8" t="s">
        <v>4676</v>
      </c>
      <c r="D5702" s="8" t="s">
        <v>7318</v>
      </c>
      <c r="E5702" s="8">
        <v>208200074</v>
      </c>
      <c r="F5702" s="8">
        <v>0</v>
      </c>
      <c r="G5702" s="8">
        <v>2.58</v>
      </c>
      <c r="H5702" s="8">
        <v>3.5564200000000001</v>
      </c>
      <c r="I5702" s="8" t="s">
        <v>7245</v>
      </c>
    </row>
    <row r="5703" spans="1:9">
      <c r="A5703" s="8">
        <v>127000150</v>
      </c>
      <c r="B5703" s="35" t="s">
        <v>3572</v>
      </c>
      <c r="C5703" s="8" t="s">
        <v>4676</v>
      </c>
      <c r="D5703" s="8">
        <v>379488</v>
      </c>
      <c r="E5703" s="8">
        <v>127000150</v>
      </c>
      <c r="F5703" s="8">
        <v>0</v>
      </c>
      <c r="G5703" s="8">
        <v>0.15</v>
      </c>
      <c r="H5703" s="8">
        <v>0.1176</v>
      </c>
      <c r="I5703" s="8" t="s">
        <v>4740</v>
      </c>
    </row>
    <row r="5704" spans="1:9">
      <c r="A5704" s="8">
        <v>210400003</v>
      </c>
      <c r="B5704" s="35" t="s">
        <v>7364</v>
      </c>
      <c r="C5704" s="8" t="s">
        <v>4676</v>
      </c>
      <c r="D5704" s="8">
        <v>28423043000</v>
      </c>
      <c r="E5704" s="8">
        <v>210400003</v>
      </c>
      <c r="F5704" s="8">
        <v>0</v>
      </c>
      <c r="G5704" s="8">
        <v>1.95</v>
      </c>
      <c r="H5704" s="8">
        <v>2.8877700000000002</v>
      </c>
      <c r="I5704" s="8" t="s">
        <v>7352</v>
      </c>
    </row>
    <row r="5705" spans="1:9">
      <c r="A5705" s="8">
        <v>13801</v>
      </c>
      <c r="B5705" s="35" t="s">
        <v>2172</v>
      </c>
      <c r="C5705" s="8" t="s">
        <v>4676</v>
      </c>
      <c r="D5705" s="8">
        <v>13801</v>
      </c>
      <c r="E5705" s="8">
        <v>13801</v>
      </c>
      <c r="F5705" s="8">
        <v>0</v>
      </c>
      <c r="G5705" s="8">
        <v>0.05</v>
      </c>
      <c r="H5705" s="8">
        <v>5.1840000000000004E-2</v>
      </c>
      <c r="I5705" s="8" t="s">
        <v>2173</v>
      </c>
    </row>
    <row r="5706" spans="1:9">
      <c r="A5706" s="8">
        <v>132000167</v>
      </c>
      <c r="B5706" s="35" t="s">
        <v>5675</v>
      </c>
      <c r="C5706" s="8" t="s">
        <v>4676</v>
      </c>
      <c r="D5706" s="8">
        <v>5090478323</v>
      </c>
      <c r="E5706" s="8">
        <v>132000167</v>
      </c>
      <c r="F5706" s="8">
        <v>0</v>
      </c>
      <c r="G5706" s="8">
        <v>2.15</v>
      </c>
      <c r="H5706" s="8">
        <v>10.209250000000001</v>
      </c>
      <c r="I5706" s="8" t="s">
        <v>4732</v>
      </c>
    </row>
    <row r="5707" spans="1:9">
      <c r="A5707" s="8">
        <v>151300073</v>
      </c>
      <c r="B5707" s="35" t="s">
        <v>4045</v>
      </c>
      <c r="C5707" s="8" t="s">
        <v>4676</v>
      </c>
      <c r="D5707" s="8" t="s">
        <v>6461</v>
      </c>
      <c r="E5707" s="8">
        <v>151300073</v>
      </c>
      <c r="F5707" s="8">
        <v>0</v>
      </c>
      <c r="G5707" s="8">
        <v>0.14000000000000001</v>
      </c>
      <c r="H5707" s="8">
        <v>0.30781999999999998</v>
      </c>
      <c r="I5707" s="8" t="s">
        <v>2412</v>
      </c>
    </row>
    <row r="5708" spans="1:9">
      <c r="A5708" s="8">
        <v>16317</v>
      </c>
      <c r="B5708" s="35" t="s">
        <v>6564</v>
      </c>
      <c r="C5708" s="8" t="s">
        <v>6512</v>
      </c>
      <c r="D5708" s="8">
        <v>0</v>
      </c>
      <c r="E5708" s="8">
        <v>16317</v>
      </c>
      <c r="F5708" s="8">
        <v>0</v>
      </c>
      <c r="G5708" s="8">
        <v>0</v>
      </c>
      <c r="H5708" s="8">
        <v>0</v>
      </c>
      <c r="I5708" s="8">
        <v>0</v>
      </c>
    </row>
    <row r="5709" spans="1:9">
      <c r="A5709" s="8">
        <v>208200073</v>
      </c>
      <c r="B5709" s="35" t="s">
        <v>4571</v>
      </c>
      <c r="C5709" s="8" t="s">
        <v>4676</v>
      </c>
      <c r="D5709" s="8" t="s">
        <v>7317</v>
      </c>
      <c r="E5709" s="8">
        <v>208200073</v>
      </c>
      <c r="F5709" s="8">
        <v>0</v>
      </c>
      <c r="G5709" s="8">
        <v>4.0199999999999996</v>
      </c>
      <c r="H5709" s="8">
        <v>3.4060900000000003</v>
      </c>
      <c r="I5709" s="8" t="s">
        <v>7245</v>
      </c>
    </row>
    <row r="5710" spans="1:9" ht="28.5">
      <c r="A5710" s="8">
        <v>208200071</v>
      </c>
      <c r="B5710" s="35" t="s">
        <v>4569</v>
      </c>
      <c r="C5710" s="8" t="s">
        <v>4676</v>
      </c>
      <c r="D5710" s="8" t="s">
        <v>7315</v>
      </c>
      <c r="E5710" s="8">
        <v>208200071</v>
      </c>
      <c r="F5710" s="8">
        <v>0</v>
      </c>
      <c r="G5710" s="8">
        <v>2.11</v>
      </c>
      <c r="H5710" s="8">
        <v>3.10846</v>
      </c>
      <c r="I5710" s="8" t="s">
        <v>7245</v>
      </c>
    </row>
    <row r="5711" spans="1:9">
      <c r="A5711" s="8">
        <v>13384</v>
      </c>
      <c r="B5711" s="35" t="s">
        <v>2154</v>
      </c>
      <c r="C5711" s="8" t="s">
        <v>4676</v>
      </c>
      <c r="D5711" s="8">
        <v>3870595</v>
      </c>
      <c r="E5711" s="8">
        <v>13384</v>
      </c>
      <c r="F5711" s="8">
        <v>0</v>
      </c>
      <c r="G5711" s="8">
        <v>0.08</v>
      </c>
      <c r="H5711" s="8">
        <v>5.2429999999999997E-2</v>
      </c>
      <c r="I5711" s="8" t="s">
        <v>5038</v>
      </c>
    </row>
    <row r="5712" spans="1:9">
      <c r="A5712" s="8">
        <v>132000166</v>
      </c>
      <c r="B5712" s="8" t="s">
        <v>5674</v>
      </c>
      <c r="C5712" s="8" t="s">
        <v>4676</v>
      </c>
      <c r="D5712" s="8">
        <v>5090478324</v>
      </c>
      <c r="E5712" s="8">
        <v>132000166</v>
      </c>
      <c r="F5712" s="8">
        <v>0</v>
      </c>
      <c r="G5712" s="8">
        <v>2.15</v>
      </c>
      <c r="H5712" s="8">
        <v>9.7491399999999988</v>
      </c>
      <c r="I5712" s="8" t="s">
        <v>4732</v>
      </c>
    </row>
    <row r="5713" spans="1:9">
      <c r="A5713" s="8">
        <v>12466</v>
      </c>
      <c r="B5713" s="8" t="s">
        <v>4154</v>
      </c>
      <c r="C5713" s="8" t="s">
        <v>4676</v>
      </c>
      <c r="D5713" s="8">
        <v>188873</v>
      </c>
      <c r="E5713" s="8">
        <v>12466</v>
      </c>
      <c r="F5713" s="8">
        <v>0</v>
      </c>
      <c r="G5713" s="8">
        <v>2.14</v>
      </c>
      <c r="H5713" s="8">
        <v>1.42815</v>
      </c>
      <c r="I5713" s="8" t="s">
        <v>5211</v>
      </c>
    </row>
    <row r="5714" spans="1:9">
      <c r="A5714" s="8">
        <v>200300021</v>
      </c>
      <c r="B5714" s="8" t="s">
        <v>4081</v>
      </c>
      <c r="C5714" s="8" t="s">
        <v>4676</v>
      </c>
      <c r="D5714" s="8">
        <v>722784</v>
      </c>
      <c r="E5714" s="8">
        <v>200300021</v>
      </c>
      <c r="F5714" s="8">
        <v>0</v>
      </c>
      <c r="G5714" s="8">
        <v>1.34</v>
      </c>
      <c r="H5714" s="8">
        <v>1.4407000000000001</v>
      </c>
      <c r="I5714" s="8" t="s">
        <v>7142</v>
      </c>
    </row>
    <row r="5715" spans="1:9" ht="28.5">
      <c r="A5715" s="8">
        <v>641000009</v>
      </c>
      <c r="B5715" s="35" t="s">
        <v>3377</v>
      </c>
      <c r="C5715" s="8" t="s">
        <v>4676</v>
      </c>
      <c r="D5715" s="8" t="s">
        <v>8985</v>
      </c>
      <c r="E5715" s="8">
        <v>641000009</v>
      </c>
      <c r="F5715" s="8">
        <v>0</v>
      </c>
      <c r="G5715" s="8">
        <v>0.32</v>
      </c>
      <c r="H5715" s="8">
        <v>0.23082</v>
      </c>
      <c r="I5715" s="8" t="s">
        <v>6924</v>
      </c>
    </row>
    <row r="5716" spans="1:9">
      <c r="A5716" s="8">
        <v>13383</v>
      </c>
      <c r="B5716" s="8" t="s">
        <v>2153</v>
      </c>
      <c r="C5716" s="8" t="s">
        <v>4676</v>
      </c>
      <c r="D5716" s="8">
        <v>3870596</v>
      </c>
      <c r="E5716" s="8">
        <v>13383</v>
      </c>
      <c r="F5716" s="8">
        <v>0</v>
      </c>
      <c r="G5716" s="8">
        <v>0.08</v>
      </c>
      <c r="H5716" s="8">
        <v>5.2429999999999997E-2</v>
      </c>
      <c r="I5716" s="8" t="s">
        <v>5038</v>
      </c>
    </row>
    <row r="5717" spans="1:9">
      <c r="A5717" s="8">
        <v>127000264</v>
      </c>
      <c r="B5717" s="8" t="s">
        <v>3591</v>
      </c>
      <c r="C5717" s="8" t="s">
        <v>4676</v>
      </c>
      <c r="D5717" s="8" t="s">
        <v>5416</v>
      </c>
      <c r="E5717" s="8">
        <v>127000264</v>
      </c>
      <c r="F5717" s="8">
        <v>0</v>
      </c>
      <c r="G5717" s="8">
        <v>0.19</v>
      </c>
      <c r="H5717" s="8">
        <v>0.19149000000000002</v>
      </c>
      <c r="I5717" s="8" t="s">
        <v>3577</v>
      </c>
    </row>
    <row r="5718" spans="1:9">
      <c r="A5718" s="8">
        <v>127000263</v>
      </c>
      <c r="B5718" s="8" t="s">
        <v>3590</v>
      </c>
      <c r="C5718" s="8" t="s">
        <v>4676</v>
      </c>
      <c r="D5718" s="8" t="s">
        <v>5415</v>
      </c>
      <c r="E5718" s="8">
        <v>127000263</v>
      </c>
      <c r="F5718" s="8">
        <v>0</v>
      </c>
      <c r="G5718" s="8">
        <v>0.18</v>
      </c>
      <c r="H5718" s="8">
        <v>0.19149000000000002</v>
      </c>
      <c r="I5718" s="8" t="s">
        <v>3577</v>
      </c>
    </row>
    <row r="5719" spans="1:9">
      <c r="A5719" s="8">
        <v>13382</v>
      </c>
      <c r="B5719" s="8" t="s">
        <v>2151</v>
      </c>
      <c r="C5719" s="8" t="s">
        <v>4676</v>
      </c>
      <c r="D5719" s="8">
        <v>3870594</v>
      </c>
      <c r="E5719" s="8">
        <v>13382</v>
      </c>
      <c r="F5719" s="8">
        <v>0</v>
      </c>
      <c r="G5719" s="8">
        <v>0.05</v>
      </c>
      <c r="H5719" s="8">
        <v>5.0860000000000002E-2</v>
      </c>
      <c r="I5719" s="8" t="s">
        <v>2152</v>
      </c>
    </row>
    <row r="5720" spans="1:9">
      <c r="A5720" s="8">
        <v>132000165</v>
      </c>
      <c r="B5720" s="8" t="s">
        <v>5673</v>
      </c>
      <c r="C5720" s="8" t="s">
        <v>4676</v>
      </c>
      <c r="D5720" s="8">
        <v>5090478320</v>
      </c>
      <c r="E5720" s="8">
        <v>132000165</v>
      </c>
      <c r="F5720" s="8">
        <v>0</v>
      </c>
      <c r="G5720" s="8">
        <v>2.15</v>
      </c>
      <c r="H5720" s="8">
        <v>10.409360000000001</v>
      </c>
      <c r="I5720" s="8" t="s">
        <v>4732</v>
      </c>
    </row>
    <row r="5721" spans="1:9">
      <c r="A5721" s="8">
        <v>127000262</v>
      </c>
      <c r="B5721" s="8" t="s">
        <v>3589</v>
      </c>
      <c r="C5721" s="8" t="s">
        <v>4676</v>
      </c>
      <c r="D5721" s="8" t="s">
        <v>5414</v>
      </c>
      <c r="E5721" s="8">
        <v>127000262</v>
      </c>
      <c r="F5721" s="8">
        <v>0</v>
      </c>
      <c r="G5721" s="8">
        <v>0.18</v>
      </c>
      <c r="H5721" s="8">
        <v>0.18052000000000001</v>
      </c>
      <c r="I5721" s="8" t="s">
        <v>3577</v>
      </c>
    </row>
    <row r="5722" spans="1:9">
      <c r="A5722" s="8">
        <v>127000261</v>
      </c>
      <c r="B5722" s="8" t="s">
        <v>3588</v>
      </c>
      <c r="C5722" s="8" t="s">
        <v>4676</v>
      </c>
      <c r="D5722" s="8">
        <v>166387447</v>
      </c>
      <c r="E5722" s="8">
        <v>127000261</v>
      </c>
      <c r="F5722" s="8">
        <v>0</v>
      </c>
      <c r="G5722" s="8">
        <v>0.22</v>
      </c>
      <c r="H5722" s="8">
        <v>0.21343999999999999</v>
      </c>
      <c r="I5722" s="8" t="s">
        <v>3577</v>
      </c>
    </row>
    <row r="5723" spans="1:9">
      <c r="A5723" s="8">
        <v>13381</v>
      </c>
      <c r="B5723" s="8" t="s">
        <v>4226</v>
      </c>
      <c r="C5723" s="8" t="s">
        <v>4676</v>
      </c>
      <c r="D5723" s="8">
        <v>5113080</v>
      </c>
      <c r="E5723" s="8">
        <v>13381</v>
      </c>
      <c r="F5723" s="8">
        <v>0</v>
      </c>
      <c r="G5723" s="8">
        <v>0.04</v>
      </c>
      <c r="H5723" s="8">
        <v>0.13278999999999999</v>
      </c>
      <c r="I5723" s="8" t="s">
        <v>5038</v>
      </c>
    </row>
    <row r="5724" spans="1:9">
      <c r="A5724" s="8">
        <v>132100494</v>
      </c>
      <c r="B5724" s="8" t="s">
        <v>2887</v>
      </c>
      <c r="C5724" s="8" t="s">
        <v>4676</v>
      </c>
      <c r="D5724" s="8" t="s">
        <v>6052</v>
      </c>
      <c r="E5724" s="8">
        <v>132100494</v>
      </c>
      <c r="F5724" s="8">
        <v>0</v>
      </c>
      <c r="G5724" s="8">
        <v>0.56999999999999995</v>
      </c>
      <c r="H5724" s="8">
        <v>0.47579000000000005</v>
      </c>
      <c r="I5724" s="8" t="s">
        <v>6041</v>
      </c>
    </row>
    <row r="5725" spans="1:9">
      <c r="A5725" s="8">
        <v>127000260</v>
      </c>
      <c r="B5725" s="8" t="s">
        <v>3587</v>
      </c>
      <c r="C5725" s="8" t="s">
        <v>4676</v>
      </c>
      <c r="D5725" s="8" t="s">
        <v>5413</v>
      </c>
      <c r="E5725" s="8">
        <v>127000260</v>
      </c>
      <c r="F5725" s="8">
        <v>0</v>
      </c>
      <c r="G5725" s="8">
        <v>0.22</v>
      </c>
      <c r="H5725" s="8">
        <v>0.21343999999999999</v>
      </c>
      <c r="I5725" s="8" t="s">
        <v>3577</v>
      </c>
    </row>
    <row r="5726" spans="1:9">
      <c r="A5726" s="8">
        <v>127000259</v>
      </c>
      <c r="B5726" s="8" t="s">
        <v>3586</v>
      </c>
      <c r="C5726" s="8" t="s">
        <v>4676</v>
      </c>
      <c r="D5726" s="8" t="s">
        <v>5412</v>
      </c>
      <c r="E5726" s="8">
        <v>127000259</v>
      </c>
      <c r="F5726" s="8">
        <v>0</v>
      </c>
      <c r="G5726" s="8">
        <v>0.2</v>
      </c>
      <c r="H5726" s="8">
        <v>0.20943000000000001</v>
      </c>
      <c r="I5726" s="8" t="s">
        <v>3577</v>
      </c>
    </row>
    <row r="5727" spans="1:9">
      <c r="A5727" s="8">
        <v>13298</v>
      </c>
      <c r="B5727" s="8" t="s">
        <v>3515</v>
      </c>
      <c r="C5727" s="8" t="s">
        <v>4676</v>
      </c>
      <c r="D5727" s="8">
        <v>5090475628</v>
      </c>
      <c r="E5727" s="8">
        <v>13298</v>
      </c>
      <c r="F5727" s="8">
        <v>0</v>
      </c>
      <c r="G5727" s="8">
        <v>2.08</v>
      </c>
      <c r="H5727" s="8">
        <v>2.1287600000000002</v>
      </c>
      <c r="I5727" s="8" t="s">
        <v>4727</v>
      </c>
    </row>
    <row r="5728" spans="1:9">
      <c r="A5728" s="8">
        <v>132000164</v>
      </c>
      <c r="B5728" s="8" t="s">
        <v>5611</v>
      </c>
      <c r="C5728" s="8" t="s">
        <v>4676</v>
      </c>
      <c r="D5728" s="8">
        <v>5090478321</v>
      </c>
      <c r="E5728" s="8">
        <v>132000164</v>
      </c>
      <c r="F5728" s="8">
        <v>0</v>
      </c>
      <c r="G5728" s="8">
        <v>2.15</v>
      </c>
      <c r="H5728" s="8">
        <v>10.409360000000001</v>
      </c>
      <c r="I5728" s="8" t="s">
        <v>4732</v>
      </c>
    </row>
    <row r="5729" spans="1:9">
      <c r="A5729" s="8">
        <v>12465</v>
      </c>
      <c r="B5729" s="35" t="s">
        <v>4153</v>
      </c>
      <c r="C5729" s="8" t="s">
        <v>4676</v>
      </c>
      <c r="D5729" s="8">
        <v>188865</v>
      </c>
      <c r="E5729" s="8">
        <v>12465</v>
      </c>
      <c r="F5729" s="8">
        <v>0</v>
      </c>
      <c r="G5729" s="8">
        <v>2.12</v>
      </c>
      <c r="H5729" s="8">
        <v>1.42815</v>
      </c>
      <c r="I5729" s="8" t="s">
        <v>5211</v>
      </c>
    </row>
    <row r="5730" spans="1:9">
      <c r="A5730" s="8">
        <v>127000258</v>
      </c>
      <c r="B5730" s="8" t="s">
        <v>3585</v>
      </c>
      <c r="C5730" s="8" t="s">
        <v>4676</v>
      </c>
      <c r="D5730" s="8" t="s">
        <v>5411</v>
      </c>
      <c r="E5730" s="8">
        <v>127000258</v>
      </c>
      <c r="F5730" s="8">
        <v>0</v>
      </c>
      <c r="G5730" s="8">
        <v>0.24</v>
      </c>
      <c r="H5730" s="8">
        <v>0.19943</v>
      </c>
      <c r="I5730" s="8" t="s">
        <v>3577</v>
      </c>
    </row>
    <row r="5731" spans="1:9">
      <c r="A5731" s="8">
        <v>127000257</v>
      </c>
      <c r="B5731" s="8" t="s">
        <v>3584</v>
      </c>
      <c r="C5731" s="8" t="s">
        <v>4676</v>
      </c>
      <c r="D5731" s="8" t="s">
        <v>5410</v>
      </c>
      <c r="E5731" s="8">
        <v>127000257</v>
      </c>
      <c r="F5731" s="8">
        <v>0</v>
      </c>
      <c r="G5731" s="8">
        <v>0.21</v>
      </c>
      <c r="H5731" s="8">
        <v>0.19943</v>
      </c>
      <c r="I5731" s="8" t="s">
        <v>3577</v>
      </c>
    </row>
    <row r="5732" spans="1:9">
      <c r="A5732" s="8">
        <v>13297</v>
      </c>
      <c r="B5732" s="8" t="s">
        <v>3514</v>
      </c>
      <c r="C5732" s="8" t="s">
        <v>4676</v>
      </c>
      <c r="D5732" s="8">
        <v>5090475623</v>
      </c>
      <c r="E5732" s="8">
        <v>13297</v>
      </c>
      <c r="F5732" s="8">
        <v>0</v>
      </c>
      <c r="G5732" s="8">
        <v>2.09</v>
      </c>
      <c r="H5732" s="8">
        <v>2.2447900000000001</v>
      </c>
      <c r="I5732" s="8" t="s">
        <v>4727</v>
      </c>
    </row>
    <row r="5733" spans="1:9">
      <c r="A5733" s="8">
        <v>127000256</v>
      </c>
      <c r="B5733" s="8" t="s">
        <v>3583</v>
      </c>
      <c r="C5733" s="8" t="s">
        <v>4676</v>
      </c>
      <c r="D5733" s="8" t="s">
        <v>5409</v>
      </c>
      <c r="E5733" s="8">
        <v>127000256</v>
      </c>
      <c r="F5733" s="8">
        <v>0</v>
      </c>
      <c r="G5733" s="8">
        <v>0.22</v>
      </c>
      <c r="H5733" s="8">
        <v>0.19443000000000002</v>
      </c>
      <c r="I5733" s="8" t="s">
        <v>3577</v>
      </c>
    </row>
    <row r="5734" spans="1:9">
      <c r="A5734" s="8">
        <v>127000255</v>
      </c>
      <c r="B5734" s="8" t="s">
        <v>3582</v>
      </c>
      <c r="C5734" s="8" t="s">
        <v>4676</v>
      </c>
      <c r="D5734" s="8" t="s">
        <v>5408</v>
      </c>
      <c r="E5734" s="8">
        <v>127000255</v>
      </c>
      <c r="F5734" s="8">
        <v>0</v>
      </c>
      <c r="G5734" s="8">
        <v>0.19</v>
      </c>
      <c r="H5734" s="8">
        <v>0.19149000000000002</v>
      </c>
      <c r="I5734" s="8" t="s">
        <v>3577</v>
      </c>
    </row>
    <row r="5735" spans="1:9">
      <c r="A5735" s="8">
        <v>13296</v>
      </c>
      <c r="B5735" s="8" t="s">
        <v>2150</v>
      </c>
      <c r="C5735" s="8" t="s">
        <v>4676</v>
      </c>
      <c r="D5735" s="8">
        <v>5090473130</v>
      </c>
      <c r="E5735" s="8">
        <v>13296</v>
      </c>
      <c r="F5735" s="8">
        <v>0</v>
      </c>
      <c r="G5735" s="8">
        <v>7.5</v>
      </c>
      <c r="H5735" s="8">
        <v>0.80419000000000007</v>
      </c>
      <c r="I5735" s="8" t="s">
        <v>4735</v>
      </c>
    </row>
    <row r="5736" spans="1:9">
      <c r="A5736" s="8">
        <v>132000163</v>
      </c>
      <c r="B5736" s="8" t="s">
        <v>5610</v>
      </c>
      <c r="C5736" s="8" t="s">
        <v>4676</v>
      </c>
      <c r="D5736" s="8">
        <v>5090478322</v>
      </c>
      <c r="E5736" s="8">
        <v>132000163</v>
      </c>
      <c r="F5736" s="8">
        <v>0</v>
      </c>
      <c r="G5736" s="8">
        <v>2.15</v>
      </c>
      <c r="H5736" s="8">
        <v>10.163969999999999</v>
      </c>
      <c r="I5736" s="8" t="s">
        <v>4732</v>
      </c>
    </row>
    <row r="5737" spans="1:9">
      <c r="A5737" s="8">
        <v>127000254</v>
      </c>
      <c r="B5737" s="8" t="s">
        <v>3581</v>
      </c>
      <c r="C5737" s="8" t="s">
        <v>4676</v>
      </c>
      <c r="D5737" s="8" t="s">
        <v>5407</v>
      </c>
      <c r="E5737" s="8">
        <v>127000254</v>
      </c>
      <c r="F5737" s="8">
        <v>0</v>
      </c>
      <c r="G5737" s="8">
        <v>0.19</v>
      </c>
      <c r="H5737" s="8">
        <v>0.18697999999999998</v>
      </c>
      <c r="I5737" s="8" t="s">
        <v>3577</v>
      </c>
    </row>
    <row r="5738" spans="1:9">
      <c r="A5738" s="8">
        <v>127000253</v>
      </c>
      <c r="B5738" s="8" t="s">
        <v>3580</v>
      </c>
      <c r="C5738" s="8" t="s">
        <v>4676</v>
      </c>
      <c r="D5738" s="8" t="s">
        <v>5406</v>
      </c>
      <c r="E5738" s="8">
        <v>127000253</v>
      </c>
      <c r="F5738" s="8">
        <v>0</v>
      </c>
      <c r="G5738" s="8">
        <v>0.19</v>
      </c>
      <c r="H5738" s="8">
        <v>0.18962999999999999</v>
      </c>
      <c r="I5738" s="8" t="s">
        <v>3577</v>
      </c>
    </row>
    <row r="5739" spans="1:9">
      <c r="A5739" s="8">
        <v>13295</v>
      </c>
      <c r="B5739" s="8" t="s">
        <v>2149</v>
      </c>
      <c r="C5739" s="8" t="s">
        <v>4676</v>
      </c>
      <c r="D5739" s="8">
        <v>5090473129</v>
      </c>
      <c r="E5739" s="8">
        <v>13295</v>
      </c>
      <c r="F5739" s="8">
        <v>0</v>
      </c>
      <c r="G5739" s="8">
        <v>7.5</v>
      </c>
      <c r="H5739" s="8">
        <v>0.85162000000000004</v>
      </c>
      <c r="I5739" s="8" t="s">
        <v>4735</v>
      </c>
    </row>
    <row r="5740" spans="1:9">
      <c r="A5740" s="8">
        <v>127000252</v>
      </c>
      <c r="B5740" s="8" t="s">
        <v>3579</v>
      </c>
      <c r="C5740" s="8" t="s">
        <v>4676</v>
      </c>
      <c r="D5740" s="8" t="s">
        <v>5405</v>
      </c>
      <c r="E5740" s="8">
        <v>127000252</v>
      </c>
      <c r="F5740" s="8">
        <v>0</v>
      </c>
      <c r="G5740" s="8">
        <v>0.18</v>
      </c>
      <c r="H5740" s="8">
        <v>0.19561000000000001</v>
      </c>
      <c r="I5740" s="8" t="s">
        <v>3577</v>
      </c>
    </row>
    <row r="5741" spans="1:9">
      <c r="A5741" s="8">
        <v>127000251</v>
      </c>
      <c r="B5741" s="8" t="s">
        <v>3578</v>
      </c>
      <c r="C5741" s="8" t="s">
        <v>4676</v>
      </c>
      <c r="D5741" s="8">
        <v>166387181</v>
      </c>
      <c r="E5741" s="8">
        <v>127000251</v>
      </c>
      <c r="F5741" s="8">
        <v>0</v>
      </c>
      <c r="G5741" s="8">
        <v>0.21</v>
      </c>
      <c r="H5741" s="8">
        <v>0.19149000000000002</v>
      </c>
      <c r="I5741" s="8" t="s">
        <v>3577</v>
      </c>
    </row>
    <row r="5742" spans="1:9">
      <c r="A5742" s="8">
        <v>13294</v>
      </c>
      <c r="B5742" s="8" t="s">
        <v>6168</v>
      </c>
      <c r="C5742" s="8" t="s">
        <v>4676</v>
      </c>
      <c r="D5742" s="8">
        <v>5090474401</v>
      </c>
      <c r="E5742" s="8">
        <v>13294</v>
      </c>
      <c r="F5742" s="8">
        <v>0</v>
      </c>
      <c r="G5742" s="8">
        <v>0.18</v>
      </c>
      <c r="H5742" s="8">
        <v>0.27391000000000004</v>
      </c>
      <c r="I5742" s="8" t="s">
        <v>4727</v>
      </c>
    </row>
    <row r="5743" spans="1:9">
      <c r="A5743" s="8">
        <v>132000162</v>
      </c>
      <c r="B5743" s="8" t="s">
        <v>2643</v>
      </c>
      <c r="C5743" s="8" t="s">
        <v>4676</v>
      </c>
      <c r="D5743" s="8">
        <v>5090477737</v>
      </c>
      <c r="E5743" s="8">
        <v>132000162</v>
      </c>
      <c r="F5743" s="8">
        <v>0</v>
      </c>
      <c r="G5743" s="8">
        <v>0.78</v>
      </c>
      <c r="H5743" s="8">
        <v>0.70030999999999999</v>
      </c>
      <c r="I5743" s="8" t="s">
        <v>4735</v>
      </c>
    </row>
    <row r="5744" spans="1:9">
      <c r="A5744" s="8">
        <v>12464</v>
      </c>
      <c r="B5744" s="8" t="s">
        <v>5279</v>
      </c>
      <c r="C5744" s="8" t="s">
        <v>4676</v>
      </c>
      <c r="D5744" s="8" t="s">
        <v>5280</v>
      </c>
      <c r="E5744" s="8">
        <v>12464</v>
      </c>
      <c r="F5744" s="8">
        <v>0</v>
      </c>
      <c r="G5744" s="8">
        <v>2.39</v>
      </c>
      <c r="H5744" s="8">
        <v>1.8228</v>
      </c>
      <c r="I5744" s="8" t="s">
        <v>4768</v>
      </c>
    </row>
    <row r="5745" spans="1:9">
      <c r="A5745" s="8">
        <v>132400450</v>
      </c>
      <c r="B5745" s="8" t="s">
        <v>3006</v>
      </c>
      <c r="C5745" s="8" t="s">
        <v>4676</v>
      </c>
      <c r="D5745" s="8">
        <v>8001117404</v>
      </c>
      <c r="E5745" s="8">
        <v>132400450</v>
      </c>
      <c r="F5745" s="8">
        <v>0</v>
      </c>
      <c r="G5745" s="8">
        <v>1.33</v>
      </c>
      <c r="H5745" s="8">
        <v>1.68981</v>
      </c>
      <c r="I5745" s="8" t="s">
        <v>6050</v>
      </c>
    </row>
    <row r="5746" spans="1:9">
      <c r="A5746" s="8">
        <v>127000250</v>
      </c>
      <c r="B5746" s="8" t="s">
        <v>3576</v>
      </c>
      <c r="C5746" s="8" t="s">
        <v>4676</v>
      </c>
      <c r="D5746" s="8" t="s">
        <v>5404</v>
      </c>
      <c r="E5746" s="8">
        <v>127000250</v>
      </c>
      <c r="F5746" s="8">
        <v>0</v>
      </c>
      <c r="G5746" s="8">
        <v>0.17</v>
      </c>
      <c r="H5746" s="8">
        <v>0.18512000000000001</v>
      </c>
      <c r="I5746" s="8" t="s">
        <v>3577</v>
      </c>
    </row>
    <row r="5747" spans="1:9">
      <c r="A5747" s="8">
        <v>13293</v>
      </c>
      <c r="B5747" s="8" t="s">
        <v>3513</v>
      </c>
      <c r="C5747" s="8" t="s">
        <v>4676</v>
      </c>
      <c r="D5747" s="8">
        <v>5090474286</v>
      </c>
      <c r="E5747" s="8">
        <v>13293</v>
      </c>
      <c r="F5747" s="8">
        <v>0</v>
      </c>
      <c r="G5747" s="8">
        <v>2.09</v>
      </c>
      <c r="H5747" s="8">
        <v>2.0631900000000001</v>
      </c>
      <c r="I5747" s="8" t="s">
        <v>4727</v>
      </c>
    </row>
    <row r="5748" spans="1:9">
      <c r="A5748" s="8">
        <v>127000208</v>
      </c>
      <c r="B5748" s="8" t="s">
        <v>5399</v>
      </c>
      <c r="C5748" s="8" t="s">
        <v>4676</v>
      </c>
      <c r="D5748" s="8">
        <v>166387493</v>
      </c>
      <c r="E5748" s="8">
        <v>127000208</v>
      </c>
      <c r="F5748" s="8">
        <v>0</v>
      </c>
      <c r="G5748" s="8">
        <v>0.1</v>
      </c>
      <c r="H5748" s="8">
        <v>0.46138000000000001</v>
      </c>
      <c r="I5748" s="8" t="s">
        <v>3577</v>
      </c>
    </row>
    <row r="5749" spans="1:9">
      <c r="A5749" s="8">
        <v>127000207</v>
      </c>
      <c r="B5749" s="8" t="s">
        <v>5398</v>
      </c>
      <c r="C5749" s="8" t="s">
        <v>4676</v>
      </c>
      <c r="D5749" s="8">
        <v>166387487</v>
      </c>
      <c r="E5749" s="8">
        <v>127000207</v>
      </c>
      <c r="F5749" s="8">
        <v>0</v>
      </c>
      <c r="G5749" s="8">
        <v>0.1</v>
      </c>
      <c r="H5749" s="8">
        <v>0.46138000000000001</v>
      </c>
      <c r="I5749" s="8" t="s">
        <v>3577</v>
      </c>
    </row>
    <row r="5750" spans="1:9">
      <c r="A5750" s="8">
        <v>13292</v>
      </c>
      <c r="B5750" s="8" t="s">
        <v>6148</v>
      </c>
      <c r="C5750" s="8" t="s">
        <v>4676</v>
      </c>
      <c r="D5750" s="8">
        <v>5090474177</v>
      </c>
      <c r="E5750" s="8">
        <v>13292</v>
      </c>
      <c r="F5750" s="8">
        <v>0</v>
      </c>
      <c r="G5750" s="8">
        <v>0</v>
      </c>
      <c r="H5750" s="8">
        <v>1.2905599999999999</v>
      </c>
      <c r="I5750" s="8" t="s">
        <v>4735</v>
      </c>
    </row>
    <row r="5751" spans="1:9">
      <c r="A5751" s="8">
        <v>132000161</v>
      </c>
      <c r="B5751" s="8" t="s">
        <v>2641</v>
      </c>
      <c r="C5751" s="8" t="s">
        <v>4676</v>
      </c>
      <c r="D5751" s="8">
        <v>5090473534</v>
      </c>
      <c r="E5751" s="8">
        <v>132000161</v>
      </c>
      <c r="F5751" s="8">
        <v>0</v>
      </c>
      <c r="G5751" s="8">
        <v>0.1</v>
      </c>
      <c r="H5751" s="8">
        <v>5.713E-2</v>
      </c>
      <c r="I5751" s="8" t="s">
        <v>4732</v>
      </c>
    </row>
    <row r="5752" spans="1:9">
      <c r="A5752" s="8">
        <v>127000206</v>
      </c>
      <c r="B5752" s="8" t="s">
        <v>5397</v>
      </c>
      <c r="C5752" s="8" t="s">
        <v>4676</v>
      </c>
      <c r="D5752" s="8">
        <v>166387445</v>
      </c>
      <c r="E5752" s="8">
        <v>127000206</v>
      </c>
      <c r="F5752" s="8">
        <v>0</v>
      </c>
      <c r="G5752" s="8">
        <v>0.1</v>
      </c>
      <c r="H5752" s="8">
        <v>0.47746</v>
      </c>
      <c r="I5752" s="8" t="s">
        <v>3577</v>
      </c>
    </row>
    <row r="5753" spans="1:9">
      <c r="A5753" s="8">
        <v>127000205</v>
      </c>
      <c r="B5753" s="8" t="s">
        <v>5396</v>
      </c>
      <c r="C5753" s="8" t="s">
        <v>4676</v>
      </c>
      <c r="D5753" s="8">
        <v>166387414</v>
      </c>
      <c r="E5753" s="8">
        <v>127000205</v>
      </c>
      <c r="F5753" s="8">
        <v>0</v>
      </c>
      <c r="G5753" s="8">
        <v>0.1</v>
      </c>
      <c r="H5753" s="8">
        <v>0.46932000000000001</v>
      </c>
      <c r="I5753" s="8" t="s">
        <v>3577</v>
      </c>
    </row>
    <row r="5754" spans="1:9">
      <c r="A5754" s="8">
        <v>13291</v>
      </c>
      <c r="B5754" s="8" t="s">
        <v>6167</v>
      </c>
      <c r="C5754" s="8" t="s">
        <v>4676</v>
      </c>
      <c r="D5754" s="8">
        <v>5090474167</v>
      </c>
      <c r="E5754" s="8">
        <v>13291</v>
      </c>
      <c r="F5754" s="8">
        <v>0</v>
      </c>
      <c r="G5754" s="8">
        <v>0</v>
      </c>
      <c r="H5754" s="8">
        <v>1.2998699999999999</v>
      </c>
      <c r="I5754" s="8" t="s">
        <v>4735</v>
      </c>
    </row>
    <row r="5755" spans="1:9">
      <c r="A5755" s="8">
        <v>127000204</v>
      </c>
      <c r="B5755" s="8" t="s">
        <v>5395</v>
      </c>
      <c r="C5755" s="8" t="s">
        <v>4676</v>
      </c>
      <c r="D5755" s="8">
        <v>166387394</v>
      </c>
      <c r="E5755" s="8">
        <v>127000204</v>
      </c>
      <c r="F5755" s="8">
        <v>0</v>
      </c>
      <c r="G5755" s="8">
        <v>0.1</v>
      </c>
      <c r="H5755" s="8">
        <v>0.46932000000000001</v>
      </c>
      <c r="I5755" s="8" t="s">
        <v>3577</v>
      </c>
    </row>
    <row r="5756" spans="1:9">
      <c r="A5756" s="8">
        <v>127000203</v>
      </c>
      <c r="B5756" s="8" t="s">
        <v>5394</v>
      </c>
      <c r="C5756" s="8" t="s">
        <v>4676</v>
      </c>
      <c r="D5756" s="8">
        <v>166387384</v>
      </c>
      <c r="E5756" s="8">
        <v>127000203</v>
      </c>
      <c r="F5756" s="8">
        <v>0</v>
      </c>
      <c r="G5756" s="8">
        <v>0.1</v>
      </c>
      <c r="H5756" s="8">
        <v>0.46138000000000001</v>
      </c>
      <c r="I5756" s="8" t="s">
        <v>3577</v>
      </c>
    </row>
    <row r="5757" spans="1:9">
      <c r="A5757" s="8">
        <v>13290</v>
      </c>
      <c r="B5757" s="8" t="s">
        <v>6166</v>
      </c>
      <c r="C5757" s="8" t="s">
        <v>4676</v>
      </c>
      <c r="D5757" s="8">
        <v>5090474169</v>
      </c>
      <c r="E5757" s="8">
        <v>13290</v>
      </c>
      <c r="F5757" s="8">
        <v>0</v>
      </c>
      <c r="G5757" s="8">
        <v>1.6</v>
      </c>
      <c r="H5757" s="8">
        <v>1.35426</v>
      </c>
      <c r="I5757" s="8" t="s">
        <v>5634</v>
      </c>
    </row>
    <row r="5758" spans="1:9">
      <c r="A5758" s="8">
        <v>132000160</v>
      </c>
      <c r="B5758" s="8" t="s">
        <v>2640</v>
      </c>
      <c r="C5758" s="8" t="s">
        <v>4676</v>
      </c>
      <c r="D5758" s="8">
        <v>5090477914</v>
      </c>
      <c r="E5758" s="8">
        <v>132000160</v>
      </c>
      <c r="F5758" s="8">
        <v>0</v>
      </c>
      <c r="G5758" s="8">
        <v>1.25</v>
      </c>
      <c r="H5758" s="8">
        <v>1.45618</v>
      </c>
      <c r="I5758" s="8" t="s">
        <v>4735</v>
      </c>
    </row>
    <row r="5759" spans="1:9">
      <c r="A5759" s="8">
        <v>12491</v>
      </c>
      <c r="B5759" s="8" t="s">
        <v>4157</v>
      </c>
      <c r="C5759" s="8" t="s">
        <v>4676</v>
      </c>
      <c r="D5759" s="8">
        <v>188082</v>
      </c>
      <c r="E5759" s="8">
        <v>12491</v>
      </c>
      <c r="F5759" s="8">
        <v>0</v>
      </c>
      <c r="G5759" s="8">
        <v>0.7</v>
      </c>
      <c r="H5759" s="8">
        <v>1.28498</v>
      </c>
      <c r="I5759" s="8" t="s">
        <v>4795</v>
      </c>
    </row>
    <row r="5760" spans="1:9">
      <c r="A5760" s="8">
        <v>13289</v>
      </c>
      <c r="B5760" s="8" t="s">
        <v>4225</v>
      </c>
      <c r="C5760" s="8" t="s">
        <v>4676</v>
      </c>
      <c r="D5760" s="8">
        <v>5090474168</v>
      </c>
      <c r="E5760" s="8">
        <v>13289</v>
      </c>
      <c r="F5760" s="8">
        <v>0</v>
      </c>
      <c r="G5760" s="8">
        <v>1.27</v>
      </c>
      <c r="H5760" s="8">
        <v>1.35544</v>
      </c>
      <c r="I5760" s="8" t="s">
        <v>5634</v>
      </c>
    </row>
    <row r="5761" spans="1:9">
      <c r="A5761" s="8">
        <v>127000201</v>
      </c>
      <c r="B5761" s="8" t="s">
        <v>5392</v>
      </c>
      <c r="C5761" s="8" t="s">
        <v>4676</v>
      </c>
      <c r="D5761" s="8">
        <v>166387329</v>
      </c>
      <c r="E5761" s="8">
        <v>127000201</v>
      </c>
      <c r="F5761" s="8">
        <v>0</v>
      </c>
      <c r="G5761" s="8">
        <v>0.1</v>
      </c>
      <c r="H5761" s="8">
        <v>0.34829000000000004</v>
      </c>
      <c r="I5761" s="8" t="s">
        <v>3577</v>
      </c>
    </row>
    <row r="5762" spans="1:9">
      <c r="A5762" s="8">
        <v>132000158</v>
      </c>
      <c r="B5762" s="8" t="s">
        <v>2639</v>
      </c>
      <c r="C5762" s="8" t="s">
        <v>4676</v>
      </c>
      <c r="D5762" s="8">
        <v>5090477504</v>
      </c>
      <c r="E5762" s="8">
        <v>132000158</v>
      </c>
      <c r="F5762" s="8">
        <v>0</v>
      </c>
      <c r="G5762" s="8">
        <v>7.0000000000000007E-2</v>
      </c>
      <c r="H5762" s="8">
        <v>4.3999999999999997E-2</v>
      </c>
      <c r="I5762" s="8" t="s">
        <v>4735</v>
      </c>
    </row>
    <row r="5763" spans="1:9">
      <c r="A5763" s="8">
        <v>13288</v>
      </c>
      <c r="B5763" s="8" t="s">
        <v>6165</v>
      </c>
      <c r="C5763" s="8" t="s">
        <v>4676</v>
      </c>
      <c r="D5763" s="8">
        <v>5090474170</v>
      </c>
      <c r="E5763" s="8">
        <v>13288</v>
      </c>
      <c r="F5763" s="8">
        <v>0</v>
      </c>
      <c r="G5763" s="8">
        <v>0</v>
      </c>
      <c r="H5763" s="8">
        <v>1.1688499999999999</v>
      </c>
      <c r="I5763" s="8" t="s">
        <v>4735</v>
      </c>
    </row>
    <row r="5764" spans="1:9">
      <c r="A5764" s="8">
        <v>127000200</v>
      </c>
      <c r="B5764" s="8" t="s">
        <v>5391</v>
      </c>
      <c r="C5764" s="8" t="s">
        <v>4676</v>
      </c>
      <c r="D5764" s="8">
        <v>166387180</v>
      </c>
      <c r="E5764" s="8">
        <v>127000200</v>
      </c>
      <c r="F5764" s="8">
        <v>0</v>
      </c>
      <c r="G5764" s="8">
        <v>0.1</v>
      </c>
      <c r="H5764" s="8">
        <v>0.46138000000000001</v>
      </c>
      <c r="I5764" s="8" t="s">
        <v>3577</v>
      </c>
    </row>
    <row r="5765" spans="1:9">
      <c r="A5765" s="8">
        <v>13287</v>
      </c>
      <c r="B5765" s="8" t="s">
        <v>6164</v>
      </c>
      <c r="C5765" s="8" t="s">
        <v>4676</v>
      </c>
      <c r="D5765" s="8">
        <v>5090474171</v>
      </c>
      <c r="E5765" s="8">
        <v>13287</v>
      </c>
      <c r="F5765" s="8">
        <v>0</v>
      </c>
      <c r="G5765" s="8">
        <v>2.62</v>
      </c>
      <c r="H5765" s="8">
        <v>1.18276</v>
      </c>
      <c r="I5765" s="8" t="s">
        <v>4735</v>
      </c>
    </row>
    <row r="5766" spans="1:9">
      <c r="A5766" s="8" t="s">
        <v>12468</v>
      </c>
      <c r="B5766" s="8" t="s">
        <v>12469</v>
      </c>
      <c r="C5766" s="8" t="s">
        <v>4676</v>
      </c>
      <c r="D5766" s="8">
        <v>0</v>
      </c>
      <c r="E5766" s="8" t="s">
        <v>12468</v>
      </c>
      <c r="F5766" s="8">
        <v>0</v>
      </c>
      <c r="G5766" s="8">
        <v>0.02</v>
      </c>
      <c r="H5766" s="8">
        <v>5.0000000000000001E-3</v>
      </c>
      <c r="I5766" s="8" t="s">
        <v>8535</v>
      </c>
    </row>
    <row r="5767" spans="1:9">
      <c r="A5767" s="8">
        <v>13286</v>
      </c>
      <c r="B5767" s="8" t="s">
        <v>4224</v>
      </c>
      <c r="C5767" s="8" t="s">
        <v>4676</v>
      </c>
      <c r="D5767" s="8">
        <v>5090474158</v>
      </c>
      <c r="E5767" s="8">
        <v>13286</v>
      </c>
      <c r="F5767" s="8">
        <v>0</v>
      </c>
      <c r="G5767" s="8">
        <v>1.27</v>
      </c>
      <c r="H5767" s="8">
        <v>1.33701</v>
      </c>
      <c r="I5767" s="8" t="s">
        <v>5634</v>
      </c>
    </row>
    <row r="5768" spans="1:9">
      <c r="A5768" s="8">
        <v>132000157</v>
      </c>
      <c r="B5768" s="8" t="s">
        <v>2638</v>
      </c>
      <c r="C5768" s="8" t="s">
        <v>4676</v>
      </c>
      <c r="D5768" s="8">
        <v>5090476491</v>
      </c>
      <c r="E5768" s="8">
        <v>132000157</v>
      </c>
      <c r="F5768" s="8">
        <v>0</v>
      </c>
      <c r="G5768" s="8">
        <v>0.69</v>
      </c>
      <c r="H5768" s="8">
        <v>0.46412999999999999</v>
      </c>
      <c r="I5768" s="8" t="s">
        <v>4735</v>
      </c>
    </row>
    <row r="5769" spans="1:9">
      <c r="A5769" s="8">
        <v>12459</v>
      </c>
      <c r="B5769" s="8" t="s">
        <v>4152</v>
      </c>
      <c r="C5769" s="8" t="s">
        <v>4676</v>
      </c>
      <c r="D5769" s="8">
        <v>168877</v>
      </c>
      <c r="E5769" s="8">
        <v>12459</v>
      </c>
      <c r="F5769" s="8">
        <v>0</v>
      </c>
      <c r="G5769" s="8">
        <v>7.91</v>
      </c>
      <c r="H5769" s="8">
        <v>9.6854399999999998</v>
      </c>
      <c r="I5769" s="8" t="s">
        <v>5277</v>
      </c>
    </row>
    <row r="5770" spans="1:9">
      <c r="A5770" s="8">
        <v>355100015</v>
      </c>
      <c r="B5770" s="8" t="s">
        <v>3259</v>
      </c>
      <c r="C5770" s="8" t="s">
        <v>4676</v>
      </c>
      <c r="D5770" s="8">
        <v>518492</v>
      </c>
      <c r="E5770" s="8">
        <v>355100015</v>
      </c>
      <c r="F5770" s="8">
        <v>0</v>
      </c>
      <c r="G5770" s="8">
        <v>0.03</v>
      </c>
      <c r="H5770" s="8">
        <v>2.1850000000000001E-2</v>
      </c>
      <c r="I5770" s="8" t="s">
        <v>8591</v>
      </c>
    </row>
    <row r="5771" spans="1:9">
      <c r="A5771" s="8">
        <v>13285</v>
      </c>
      <c r="B5771" s="8" t="s">
        <v>6163</v>
      </c>
      <c r="C5771" s="8" t="s">
        <v>4676</v>
      </c>
      <c r="D5771" s="8">
        <v>5090474161</v>
      </c>
      <c r="E5771" s="8">
        <v>13285</v>
      </c>
      <c r="F5771" s="8">
        <v>0</v>
      </c>
      <c r="G5771" s="8">
        <v>2.65</v>
      </c>
      <c r="H5771" s="8">
        <v>1.18923</v>
      </c>
      <c r="I5771" s="8" t="s">
        <v>4735</v>
      </c>
    </row>
    <row r="5772" spans="1:9">
      <c r="A5772" s="8">
        <v>13284</v>
      </c>
      <c r="B5772" s="8" t="s">
        <v>6162</v>
      </c>
      <c r="C5772" s="8" t="s">
        <v>4676</v>
      </c>
      <c r="D5772" s="8">
        <v>5090474160</v>
      </c>
      <c r="E5772" s="8">
        <v>13284</v>
      </c>
      <c r="F5772" s="8">
        <v>0</v>
      </c>
      <c r="G5772" s="8">
        <v>0</v>
      </c>
      <c r="H5772" s="8">
        <v>1.1753099999999999</v>
      </c>
      <c r="I5772" s="8" t="s">
        <v>4735</v>
      </c>
    </row>
    <row r="5773" spans="1:9">
      <c r="A5773" s="8">
        <v>132300488</v>
      </c>
      <c r="B5773" s="8" t="s">
        <v>3923</v>
      </c>
      <c r="C5773" s="8" t="s">
        <v>4676</v>
      </c>
      <c r="D5773" s="8">
        <v>8001053135</v>
      </c>
      <c r="E5773" s="8">
        <v>132300488</v>
      </c>
      <c r="F5773" s="8">
        <v>0</v>
      </c>
      <c r="G5773" s="8">
        <v>2.85</v>
      </c>
      <c r="H5773" s="8">
        <v>5.0532700000000004</v>
      </c>
      <c r="I5773" s="8" t="s">
        <v>6050</v>
      </c>
    </row>
    <row r="5774" spans="1:9">
      <c r="A5774" s="8">
        <v>132000156</v>
      </c>
      <c r="B5774" s="8" t="s">
        <v>2637</v>
      </c>
      <c r="C5774" s="8" t="s">
        <v>4676</v>
      </c>
      <c r="D5774" s="8">
        <v>5090476489</v>
      </c>
      <c r="E5774" s="8">
        <v>132000156</v>
      </c>
      <c r="F5774" s="8">
        <v>0</v>
      </c>
      <c r="G5774" s="8">
        <v>1</v>
      </c>
      <c r="H5774" s="8">
        <v>0.97187000000000001</v>
      </c>
      <c r="I5774" s="8" t="s">
        <v>4735</v>
      </c>
    </row>
    <row r="5775" spans="1:9">
      <c r="A5775" s="8">
        <v>13283</v>
      </c>
      <c r="B5775" s="8" t="s">
        <v>6161</v>
      </c>
      <c r="C5775" s="8" t="s">
        <v>4676</v>
      </c>
      <c r="D5775" s="8">
        <v>5090474159</v>
      </c>
      <c r="E5775" s="8">
        <v>13283</v>
      </c>
      <c r="F5775" s="8">
        <v>0</v>
      </c>
      <c r="G5775" s="8">
        <v>1.61</v>
      </c>
      <c r="H5775" s="8">
        <v>1.32467</v>
      </c>
      <c r="I5775" s="8" t="s">
        <v>5634</v>
      </c>
    </row>
    <row r="5776" spans="1:9">
      <c r="A5776" s="8">
        <v>132000155</v>
      </c>
      <c r="B5776" s="8" t="s">
        <v>2636</v>
      </c>
      <c r="C5776" s="8" t="s">
        <v>4676</v>
      </c>
      <c r="D5776" s="8">
        <v>5090476490</v>
      </c>
      <c r="E5776" s="8">
        <v>132000155</v>
      </c>
      <c r="F5776" s="8">
        <v>0</v>
      </c>
      <c r="G5776" s="8">
        <v>0.91</v>
      </c>
      <c r="H5776" s="8">
        <v>1.1885399999999999</v>
      </c>
      <c r="I5776" s="8" t="s">
        <v>4735</v>
      </c>
    </row>
    <row r="5777" spans="1:9">
      <c r="A5777" s="8" t="s">
        <v>12464</v>
      </c>
      <c r="B5777" s="8" t="s">
        <v>12465</v>
      </c>
      <c r="C5777" s="8" t="s">
        <v>4676</v>
      </c>
      <c r="D5777" s="8">
        <v>63571</v>
      </c>
      <c r="E5777" s="8" t="s">
        <v>12464</v>
      </c>
      <c r="F5777" s="8">
        <v>0</v>
      </c>
      <c r="G5777" s="8">
        <v>41.68</v>
      </c>
      <c r="H5777" s="8">
        <v>5.0000000000000001E-3</v>
      </c>
      <c r="I5777" s="8" t="s">
        <v>12195</v>
      </c>
    </row>
    <row r="5778" spans="1:9">
      <c r="A5778" s="8">
        <v>132000383</v>
      </c>
      <c r="B5778" s="8" t="s">
        <v>5748</v>
      </c>
      <c r="C5778" s="8" t="s">
        <v>4676</v>
      </c>
      <c r="D5778" s="8">
        <v>9000710224</v>
      </c>
      <c r="E5778" s="8">
        <v>132000383</v>
      </c>
      <c r="F5778" s="8">
        <v>0</v>
      </c>
      <c r="G5778" s="8">
        <v>0.28000000000000003</v>
      </c>
      <c r="H5778" s="8">
        <v>0.78115999999999997</v>
      </c>
      <c r="I5778" s="8">
        <v>0</v>
      </c>
    </row>
    <row r="5779" spans="1:9">
      <c r="A5779" s="8" t="s">
        <v>12460</v>
      </c>
      <c r="B5779" s="8" t="s">
        <v>12461</v>
      </c>
      <c r="C5779" s="8" t="s">
        <v>4676</v>
      </c>
      <c r="D5779" s="8">
        <v>63591</v>
      </c>
      <c r="E5779" s="8" t="s">
        <v>12460</v>
      </c>
      <c r="F5779" s="8">
        <v>0</v>
      </c>
      <c r="G5779" s="8">
        <v>42.23</v>
      </c>
      <c r="H5779" s="8">
        <v>5.0000000000000001E-3</v>
      </c>
      <c r="I5779" s="8" t="s">
        <v>12195</v>
      </c>
    </row>
    <row r="5780" spans="1:9">
      <c r="A5780" s="8">
        <v>132000381</v>
      </c>
      <c r="B5780" s="8" t="s">
        <v>3801</v>
      </c>
      <c r="C5780" s="8" t="s">
        <v>4676</v>
      </c>
      <c r="D5780" s="8">
        <v>9000710210</v>
      </c>
      <c r="E5780" s="8">
        <v>132000381</v>
      </c>
      <c r="F5780" s="8">
        <v>0</v>
      </c>
      <c r="G5780" s="8">
        <v>7.45</v>
      </c>
      <c r="H5780" s="8">
        <v>8.7123999999999988</v>
      </c>
      <c r="I5780" s="8">
        <v>0</v>
      </c>
    </row>
    <row r="5781" spans="1:9">
      <c r="A5781" s="8">
        <v>13282</v>
      </c>
      <c r="B5781" s="8" t="s">
        <v>6160</v>
      </c>
      <c r="C5781" s="8" t="s">
        <v>4676</v>
      </c>
      <c r="D5781" s="8">
        <v>5090473408</v>
      </c>
      <c r="E5781" s="8">
        <v>13282</v>
      </c>
      <c r="F5781" s="8">
        <v>0</v>
      </c>
      <c r="G5781" s="8">
        <v>0.86</v>
      </c>
      <c r="H5781" s="8">
        <v>0.87396000000000007</v>
      </c>
      <c r="I5781" s="8" t="s">
        <v>4735</v>
      </c>
    </row>
    <row r="5782" spans="1:9">
      <c r="A5782" s="8">
        <v>12454</v>
      </c>
      <c r="B5782" s="8" t="s">
        <v>5275</v>
      </c>
      <c r="C5782" s="8" t="s">
        <v>4676</v>
      </c>
      <c r="D5782" s="8">
        <v>162694</v>
      </c>
      <c r="E5782" s="8">
        <v>12454</v>
      </c>
      <c r="F5782" s="8">
        <v>0</v>
      </c>
      <c r="G5782" s="8">
        <v>1.21</v>
      </c>
      <c r="H5782" s="8">
        <v>1.41649</v>
      </c>
      <c r="I5782" s="8" t="s">
        <v>4814</v>
      </c>
    </row>
    <row r="5783" spans="1:9">
      <c r="A5783" s="8" t="s">
        <v>12456</v>
      </c>
      <c r="B5783" s="8" t="s">
        <v>12457</v>
      </c>
      <c r="C5783" s="8" t="s">
        <v>4676</v>
      </c>
      <c r="D5783" s="8">
        <v>63498</v>
      </c>
      <c r="E5783" s="8" t="s">
        <v>12456</v>
      </c>
      <c r="F5783" s="8">
        <v>0</v>
      </c>
      <c r="G5783" s="8">
        <v>42.1</v>
      </c>
      <c r="H5783" s="8">
        <v>5.0000000000000001E-3</v>
      </c>
      <c r="I5783" s="8" t="s">
        <v>12195</v>
      </c>
    </row>
    <row r="5784" spans="1:9">
      <c r="A5784" s="8">
        <v>13281</v>
      </c>
      <c r="B5784" s="8" t="s">
        <v>6159</v>
      </c>
      <c r="C5784" s="8" t="s">
        <v>4676</v>
      </c>
      <c r="D5784" s="8">
        <v>5090473410</v>
      </c>
      <c r="E5784" s="8">
        <v>13281</v>
      </c>
      <c r="F5784" s="8">
        <v>0</v>
      </c>
      <c r="G5784" s="8">
        <v>0</v>
      </c>
      <c r="H5784" s="8">
        <v>1.2826199999999999</v>
      </c>
      <c r="I5784" s="8" t="s">
        <v>4735</v>
      </c>
    </row>
    <row r="5785" spans="1:9">
      <c r="A5785" s="8">
        <v>13280</v>
      </c>
      <c r="B5785" s="8" t="s">
        <v>6158</v>
      </c>
      <c r="C5785" s="8" t="s">
        <v>4676</v>
      </c>
      <c r="D5785" s="8">
        <v>5090467307</v>
      </c>
      <c r="E5785" s="8">
        <v>13280</v>
      </c>
      <c r="F5785" s="8">
        <v>0</v>
      </c>
      <c r="G5785" s="8">
        <v>0</v>
      </c>
      <c r="H5785" s="8">
        <v>0.24843000000000001</v>
      </c>
      <c r="I5785" s="8" t="s">
        <v>4735</v>
      </c>
    </row>
    <row r="5786" spans="1:9">
      <c r="A5786" s="8">
        <v>132000154</v>
      </c>
      <c r="B5786" s="8" t="s">
        <v>2635</v>
      </c>
      <c r="C5786" s="8" t="s">
        <v>4676</v>
      </c>
      <c r="D5786" s="8">
        <v>5090476488</v>
      </c>
      <c r="E5786" s="8">
        <v>132000154</v>
      </c>
      <c r="F5786" s="8">
        <v>0</v>
      </c>
      <c r="G5786" s="8">
        <v>0.79</v>
      </c>
      <c r="H5786" s="8">
        <v>0.57535999999999998</v>
      </c>
      <c r="I5786" s="8" t="s">
        <v>4735</v>
      </c>
    </row>
    <row r="5787" spans="1:9">
      <c r="A5787" s="8">
        <v>12457</v>
      </c>
      <c r="B5787" s="8" t="s">
        <v>5276</v>
      </c>
      <c r="C5787" s="8" t="s">
        <v>4676</v>
      </c>
      <c r="D5787" s="8">
        <v>162905</v>
      </c>
      <c r="E5787" s="8">
        <v>12457</v>
      </c>
      <c r="F5787" s="8">
        <v>0</v>
      </c>
      <c r="G5787" s="8">
        <v>2.2799999999999998</v>
      </c>
      <c r="H5787" s="8">
        <v>2.2736000000000001</v>
      </c>
      <c r="I5787" s="8" t="s">
        <v>4814</v>
      </c>
    </row>
    <row r="5788" spans="1:9">
      <c r="A5788" s="8">
        <v>13273</v>
      </c>
      <c r="B5788" s="8" t="s">
        <v>6157</v>
      </c>
      <c r="C5788" s="8" t="s">
        <v>4676</v>
      </c>
      <c r="D5788" s="8">
        <v>5090473411</v>
      </c>
      <c r="E5788" s="8">
        <v>13273</v>
      </c>
      <c r="F5788" s="8">
        <v>0</v>
      </c>
      <c r="G5788" s="8">
        <v>2.56</v>
      </c>
      <c r="H5788" s="8">
        <v>1.2889900000000001</v>
      </c>
      <c r="I5788" s="8" t="s">
        <v>4735</v>
      </c>
    </row>
    <row r="5789" spans="1:9">
      <c r="A5789" s="8" t="s">
        <v>12436</v>
      </c>
      <c r="B5789" s="8" t="s">
        <v>12437</v>
      </c>
      <c r="C5789" s="8" t="s">
        <v>4676</v>
      </c>
      <c r="D5789" s="8">
        <v>0</v>
      </c>
      <c r="E5789" s="8" t="s">
        <v>12436</v>
      </c>
      <c r="F5789" s="8">
        <v>0</v>
      </c>
      <c r="G5789" s="8">
        <v>0.28999999999999998</v>
      </c>
      <c r="H5789" s="8">
        <v>0.17688999999999999</v>
      </c>
      <c r="I5789" s="8">
        <v>0</v>
      </c>
    </row>
    <row r="5790" spans="1:9">
      <c r="A5790" s="8">
        <v>13272</v>
      </c>
      <c r="B5790" s="8" t="s">
        <v>6156</v>
      </c>
      <c r="C5790" s="8" t="s">
        <v>4676</v>
      </c>
      <c r="D5790" s="8">
        <v>5090473409</v>
      </c>
      <c r="E5790" s="8">
        <v>13272</v>
      </c>
      <c r="F5790" s="8">
        <v>0</v>
      </c>
      <c r="G5790" s="8">
        <v>2.56</v>
      </c>
      <c r="H5790" s="8">
        <v>1.2486199999999998</v>
      </c>
      <c r="I5790" s="8" t="s">
        <v>4735</v>
      </c>
    </row>
    <row r="5791" spans="1:9">
      <c r="A5791" s="8">
        <v>132100005</v>
      </c>
      <c r="B5791" s="8" t="s">
        <v>2841</v>
      </c>
      <c r="C5791" s="8" t="s">
        <v>4676</v>
      </c>
      <c r="D5791" s="8" t="s">
        <v>6037</v>
      </c>
      <c r="E5791" s="8">
        <v>132100005</v>
      </c>
      <c r="F5791" s="8">
        <v>0</v>
      </c>
      <c r="G5791" s="8">
        <v>0.42</v>
      </c>
      <c r="H5791" s="8">
        <v>0.54508000000000001</v>
      </c>
      <c r="I5791" s="8" t="s">
        <v>6034</v>
      </c>
    </row>
    <row r="5792" spans="1:9">
      <c r="A5792" s="8">
        <v>132000153</v>
      </c>
      <c r="B5792" s="8" t="s">
        <v>5672</v>
      </c>
      <c r="C5792" s="8" t="s">
        <v>4676</v>
      </c>
      <c r="D5792" s="8">
        <v>5090476492</v>
      </c>
      <c r="E5792" s="8">
        <v>132000153</v>
      </c>
      <c r="F5792" s="8">
        <v>0</v>
      </c>
      <c r="G5792" s="8">
        <v>1.26</v>
      </c>
      <c r="H5792" s="8">
        <v>1.3590599999999999</v>
      </c>
      <c r="I5792" s="8" t="s">
        <v>4735</v>
      </c>
    </row>
    <row r="5793" spans="1:9">
      <c r="A5793" s="8">
        <v>132100003</v>
      </c>
      <c r="B5793" s="8" t="s">
        <v>2839</v>
      </c>
      <c r="C5793" s="8" t="s">
        <v>4676</v>
      </c>
      <c r="D5793" s="8" t="s">
        <v>6035</v>
      </c>
      <c r="E5793" s="8">
        <v>132100003</v>
      </c>
      <c r="F5793" s="8">
        <v>0</v>
      </c>
      <c r="G5793" s="8">
        <v>0.45</v>
      </c>
      <c r="H5793" s="8">
        <v>0.56408999999999998</v>
      </c>
      <c r="I5793" s="8" t="s">
        <v>6034</v>
      </c>
    </row>
    <row r="5794" spans="1:9">
      <c r="A5794" s="8" t="s">
        <v>12410</v>
      </c>
      <c r="B5794" s="8" t="s">
        <v>12411</v>
      </c>
      <c r="C5794" s="8" t="s">
        <v>4676</v>
      </c>
      <c r="D5794" s="8">
        <v>0</v>
      </c>
      <c r="E5794" s="8" t="s">
        <v>12410</v>
      </c>
      <c r="F5794" s="8">
        <v>0</v>
      </c>
      <c r="G5794" s="8">
        <v>0.28999999999999998</v>
      </c>
      <c r="H5794" s="8">
        <v>0.18512999999999999</v>
      </c>
      <c r="I5794" s="8">
        <v>0</v>
      </c>
    </row>
    <row r="5795" spans="1:9">
      <c r="A5795" s="8">
        <v>132000152</v>
      </c>
      <c r="B5795" s="8" t="s">
        <v>5671</v>
      </c>
      <c r="C5795" s="8" t="s">
        <v>4676</v>
      </c>
      <c r="D5795" s="8">
        <v>5090476493</v>
      </c>
      <c r="E5795" s="8">
        <v>132000152</v>
      </c>
      <c r="F5795" s="8">
        <v>0</v>
      </c>
      <c r="G5795" s="8">
        <v>1.25</v>
      </c>
      <c r="H5795" s="8">
        <v>1.3757200000000001</v>
      </c>
      <c r="I5795" s="8" t="s">
        <v>4735</v>
      </c>
    </row>
    <row r="5796" spans="1:9">
      <c r="A5796" s="8">
        <v>641000008</v>
      </c>
      <c r="B5796" s="8" t="s">
        <v>3376</v>
      </c>
      <c r="C5796" s="8" t="s">
        <v>4676</v>
      </c>
      <c r="D5796" s="8" t="s">
        <v>8984</v>
      </c>
      <c r="E5796" s="8">
        <v>641000008</v>
      </c>
      <c r="F5796" s="8">
        <v>0</v>
      </c>
      <c r="G5796" s="8">
        <v>0.28000000000000003</v>
      </c>
      <c r="H5796" s="8">
        <v>0.20155999999999999</v>
      </c>
      <c r="I5796" s="8" t="s">
        <v>6924</v>
      </c>
    </row>
    <row r="5797" spans="1:9">
      <c r="A5797" s="8">
        <v>641000007</v>
      </c>
      <c r="B5797" s="8" t="s">
        <v>3375</v>
      </c>
      <c r="C5797" s="8" t="s">
        <v>4676</v>
      </c>
      <c r="D5797" s="8" t="s">
        <v>8983</v>
      </c>
      <c r="E5797" s="8">
        <v>641000007</v>
      </c>
      <c r="F5797" s="8">
        <v>0</v>
      </c>
      <c r="G5797" s="8">
        <v>0.28000000000000003</v>
      </c>
      <c r="H5797" s="8">
        <v>0.20405999999999999</v>
      </c>
      <c r="I5797" s="8" t="s">
        <v>6924</v>
      </c>
    </row>
    <row r="5798" spans="1:9">
      <c r="A5798" s="8">
        <v>13269</v>
      </c>
      <c r="B5798" s="8" t="s">
        <v>2146</v>
      </c>
      <c r="C5798" s="8" t="s">
        <v>4676</v>
      </c>
      <c r="D5798" s="8">
        <v>5090472736</v>
      </c>
      <c r="E5798" s="8">
        <v>13269</v>
      </c>
      <c r="F5798" s="8">
        <v>0</v>
      </c>
      <c r="G5798" s="8">
        <v>0.28999999999999998</v>
      </c>
      <c r="H5798" s="8">
        <v>0.2316</v>
      </c>
      <c r="I5798" s="8" t="s">
        <v>4735</v>
      </c>
    </row>
    <row r="5799" spans="1:9">
      <c r="A5799" s="8">
        <v>12441</v>
      </c>
      <c r="B5799" s="8" t="s">
        <v>5272</v>
      </c>
      <c r="C5799" s="8" t="s">
        <v>4676</v>
      </c>
      <c r="D5799" s="8">
        <v>117308</v>
      </c>
      <c r="E5799" s="8">
        <v>12441</v>
      </c>
      <c r="F5799" s="8">
        <v>0</v>
      </c>
      <c r="G5799" s="8">
        <v>2.77</v>
      </c>
      <c r="H5799" s="8">
        <v>2.4794</v>
      </c>
      <c r="I5799" s="8" t="s">
        <v>4795</v>
      </c>
    </row>
    <row r="5800" spans="1:9">
      <c r="A5800" s="8" t="s">
        <v>12430</v>
      </c>
      <c r="B5800" s="8" t="s">
        <v>12431</v>
      </c>
      <c r="C5800" s="8" t="s">
        <v>4676</v>
      </c>
      <c r="D5800" s="8">
        <v>0</v>
      </c>
      <c r="E5800" s="8" t="s">
        <v>12430</v>
      </c>
      <c r="F5800" s="8">
        <v>0</v>
      </c>
      <c r="G5800" s="8">
        <v>0.05</v>
      </c>
      <c r="H5800" s="8">
        <v>0</v>
      </c>
      <c r="I5800" s="8">
        <v>0</v>
      </c>
    </row>
    <row r="5801" spans="1:9">
      <c r="A5801" s="8">
        <v>355100014</v>
      </c>
      <c r="B5801" s="8" t="s">
        <v>3258</v>
      </c>
      <c r="C5801" s="8" t="s">
        <v>4676</v>
      </c>
      <c r="D5801" s="8">
        <v>9724940383</v>
      </c>
      <c r="E5801" s="8">
        <v>355100014</v>
      </c>
      <c r="F5801" s="8">
        <v>0</v>
      </c>
      <c r="G5801" s="8">
        <v>0</v>
      </c>
      <c r="H5801" s="8">
        <v>1.56E-3</v>
      </c>
      <c r="I5801" s="8" t="s">
        <v>8591</v>
      </c>
    </row>
    <row r="5802" spans="1:9">
      <c r="A5802" s="8">
        <v>355100013</v>
      </c>
      <c r="B5802" s="35" t="s">
        <v>3257</v>
      </c>
      <c r="C5802" s="8" t="s">
        <v>4676</v>
      </c>
      <c r="D5802" s="8" t="s">
        <v>8596</v>
      </c>
      <c r="E5802" s="8">
        <v>355100013</v>
      </c>
      <c r="F5802" s="8">
        <v>0</v>
      </c>
      <c r="G5802" s="8">
        <v>0.04</v>
      </c>
      <c r="H5802" s="8">
        <v>4.5569999999999999E-2</v>
      </c>
      <c r="I5802" s="8" t="s">
        <v>8591</v>
      </c>
    </row>
    <row r="5803" spans="1:9">
      <c r="A5803" s="8">
        <v>355100012</v>
      </c>
      <c r="B5803" s="35" t="s">
        <v>3256</v>
      </c>
      <c r="C5803" s="8" t="s">
        <v>4676</v>
      </c>
      <c r="D5803" s="8">
        <v>9724939360</v>
      </c>
      <c r="E5803" s="8">
        <v>355100012</v>
      </c>
      <c r="F5803" s="8">
        <v>0</v>
      </c>
      <c r="G5803" s="8">
        <v>0.05</v>
      </c>
      <c r="H5803" s="8">
        <v>0.01</v>
      </c>
      <c r="I5803" s="8" t="s">
        <v>8591</v>
      </c>
    </row>
    <row r="5804" spans="1:9">
      <c r="A5804" s="8">
        <v>641000006</v>
      </c>
      <c r="B5804" s="8" t="s">
        <v>3374</v>
      </c>
      <c r="C5804" s="8" t="s">
        <v>4676</v>
      </c>
      <c r="D5804" s="8" t="s">
        <v>8982</v>
      </c>
      <c r="E5804" s="8">
        <v>641000006</v>
      </c>
      <c r="F5804" s="8">
        <v>0</v>
      </c>
      <c r="G5804" s="8">
        <v>0.32</v>
      </c>
      <c r="H5804" s="8">
        <v>0.22225</v>
      </c>
      <c r="I5804" s="8" t="s">
        <v>6924</v>
      </c>
    </row>
    <row r="5805" spans="1:9">
      <c r="A5805" s="8">
        <v>132000151</v>
      </c>
      <c r="B5805" s="8" t="s">
        <v>5670</v>
      </c>
      <c r="C5805" s="8" t="s">
        <v>4676</v>
      </c>
      <c r="D5805" s="8">
        <v>5090476904</v>
      </c>
      <c r="E5805" s="8">
        <v>132000151</v>
      </c>
      <c r="F5805" s="8">
        <v>0</v>
      </c>
      <c r="G5805" s="8">
        <v>0</v>
      </c>
      <c r="H5805" s="8">
        <v>0.88082000000000005</v>
      </c>
      <c r="I5805" s="8" t="s">
        <v>4735</v>
      </c>
    </row>
    <row r="5806" spans="1:9">
      <c r="A5806" s="8">
        <v>355100010</v>
      </c>
      <c r="B5806" s="35" t="s">
        <v>3254</v>
      </c>
      <c r="C5806" s="8" t="s">
        <v>4676</v>
      </c>
      <c r="D5806" s="8" t="s">
        <v>8594</v>
      </c>
      <c r="E5806" s="8">
        <v>355100010</v>
      </c>
      <c r="F5806" s="8">
        <v>0</v>
      </c>
      <c r="G5806" s="8">
        <v>0.05</v>
      </c>
      <c r="H5806" s="8">
        <v>4.5370000000000001E-2</v>
      </c>
      <c r="I5806" s="8" t="s">
        <v>8591</v>
      </c>
    </row>
    <row r="5807" spans="1:9">
      <c r="A5807" s="8" t="s">
        <v>12426</v>
      </c>
      <c r="B5807" s="35" t="s">
        <v>12427</v>
      </c>
      <c r="C5807" s="8" t="s">
        <v>4676</v>
      </c>
      <c r="D5807" s="8">
        <v>0</v>
      </c>
      <c r="E5807" s="8" t="s">
        <v>12426</v>
      </c>
      <c r="F5807" s="8">
        <v>0</v>
      </c>
      <c r="G5807" s="8">
        <v>2.16</v>
      </c>
      <c r="H5807" s="8">
        <v>5.0000000000000001E-3</v>
      </c>
      <c r="I5807" s="8" t="s">
        <v>4768</v>
      </c>
    </row>
    <row r="5808" spans="1:9" ht="28.5">
      <c r="A5808" s="8" t="s">
        <v>12424</v>
      </c>
      <c r="B5808" s="35" t="s">
        <v>12425</v>
      </c>
      <c r="C5808" s="8" t="s">
        <v>4676</v>
      </c>
      <c r="D5808" s="8">
        <v>0</v>
      </c>
      <c r="E5808" s="8" t="s">
        <v>12424</v>
      </c>
      <c r="F5808" s="8">
        <v>0</v>
      </c>
      <c r="G5808" s="8">
        <v>0.56000000000000005</v>
      </c>
      <c r="H5808" s="8">
        <v>0</v>
      </c>
      <c r="I5808" s="8" t="s">
        <v>6122</v>
      </c>
    </row>
    <row r="5809" spans="1:9">
      <c r="A5809" s="8">
        <v>132000150</v>
      </c>
      <c r="B5809" s="8" t="s">
        <v>5669</v>
      </c>
      <c r="C5809" s="8" t="s">
        <v>4676</v>
      </c>
      <c r="D5809" s="8">
        <v>5090477502</v>
      </c>
      <c r="E5809" s="8">
        <v>132000150</v>
      </c>
      <c r="F5809" s="8">
        <v>0</v>
      </c>
      <c r="G5809" s="8">
        <v>0</v>
      </c>
      <c r="H5809" s="8">
        <v>0.20755999999999999</v>
      </c>
      <c r="I5809" s="8" t="s">
        <v>4735</v>
      </c>
    </row>
    <row r="5810" spans="1:9">
      <c r="A5810" s="8">
        <v>335100016</v>
      </c>
      <c r="B5810" s="35" t="s">
        <v>3242</v>
      </c>
      <c r="C5810" s="8" t="s">
        <v>4676</v>
      </c>
      <c r="D5810" s="8">
        <v>7426055</v>
      </c>
      <c r="E5810" s="8">
        <v>335100016</v>
      </c>
      <c r="F5810" s="8">
        <v>0</v>
      </c>
      <c r="G5810" s="8">
        <v>0.16</v>
      </c>
      <c r="H5810" s="8">
        <v>0.19550999999999999</v>
      </c>
      <c r="I5810" s="8" t="s">
        <v>8431</v>
      </c>
    </row>
    <row r="5811" spans="1:9">
      <c r="A5811" s="8">
        <v>132000149</v>
      </c>
      <c r="B5811" s="8" t="s">
        <v>5668</v>
      </c>
      <c r="C5811" s="8" t="s">
        <v>4676</v>
      </c>
      <c r="D5811" s="8">
        <v>5090477822</v>
      </c>
      <c r="E5811" s="8">
        <v>132000149</v>
      </c>
      <c r="F5811" s="8">
        <v>0</v>
      </c>
      <c r="G5811" s="8">
        <v>0.13</v>
      </c>
      <c r="H5811" s="8">
        <v>0.31241000000000002</v>
      </c>
      <c r="I5811" s="8" t="s">
        <v>4732</v>
      </c>
    </row>
    <row r="5812" spans="1:9">
      <c r="A5812" s="8">
        <v>12436</v>
      </c>
      <c r="B5812" s="35" t="s">
        <v>5271</v>
      </c>
      <c r="C5812" s="8" t="s">
        <v>4676</v>
      </c>
      <c r="D5812" s="8">
        <v>106067</v>
      </c>
      <c r="E5812" s="8">
        <v>12436</v>
      </c>
      <c r="F5812" s="8">
        <v>0</v>
      </c>
      <c r="G5812" s="8">
        <v>2.4700000000000002</v>
      </c>
      <c r="H5812" s="8">
        <v>2.4205999999999999</v>
      </c>
      <c r="I5812" s="8" t="s">
        <v>4814</v>
      </c>
    </row>
    <row r="5813" spans="1:9">
      <c r="A5813" s="8" t="s">
        <v>12406</v>
      </c>
      <c r="B5813" s="8" t="s">
        <v>12407</v>
      </c>
      <c r="C5813" s="8" t="s">
        <v>4676</v>
      </c>
      <c r="D5813" s="8">
        <v>0</v>
      </c>
      <c r="E5813" s="8" t="s">
        <v>12406</v>
      </c>
      <c r="F5813" s="8">
        <v>0</v>
      </c>
      <c r="G5813" s="8">
        <v>0.26</v>
      </c>
      <c r="H5813" s="8">
        <v>0.17213999999999999</v>
      </c>
      <c r="I5813" s="8">
        <v>0</v>
      </c>
    </row>
    <row r="5814" spans="1:9">
      <c r="A5814" s="8">
        <v>17950</v>
      </c>
      <c r="B5814" s="35" t="s">
        <v>6850</v>
      </c>
      <c r="C5814" s="8" t="s">
        <v>4676</v>
      </c>
      <c r="D5814" s="8">
        <v>4110113</v>
      </c>
      <c r="E5814" s="8">
        <v>17950</v>
      </c>
      <c r="F5814" s="8">
        <v>0</v>
      </c>
      <c r="G5814" s="8">
        <v>0.56999999999999995</v>
      </c>
      <c r="H5814" s="8">
        <v>0.68228</v>
      </c>
      <c r="I5814" s="8" t="s">
        <v>6597</v>
      </c>
    </row>
    <row r="5815" spans="1:9" ht="28.5">
      <c r="A5815" s="8" t="s">
        <v>12418</v>
      </c>
      <c r="B5815" s="35" t="s">
        <v>12419</v>
      </c>
      <c r="C5815" s="8" t="s">
        <v>4676</v>
      </c>
      <c r="D5815" s="8">
        <v>0</v>
      </c>
      <c r="E5815" s="8" t="s">
        <v>12418</v>
      </c>
      <c r="F5815" s="8">
        <v>0</v>
      </c>
      <c r="G5815" s="8">
        <v>2.42</v>
      </c>
      <c r="H5815" s="8">
        <v>5.0000000000000001E-3</v>
      </c>
      <c r="I5815" s="8" t="s">
        <v>4768</v>
      </c>
    </row>
    <row r="5816" spans="1:9">
      <c r="A5816" s="8" t="s">
        <v>12404</v>
      </c>
      <c r="B5816" s="35" t="s">
        <v>12405</v>
      </c>
      <c r="C5816" s="8" t="s">
        <v>4676</v>
      </c>
      <c r="D5816" s="8">
        <v>0</v>
      </c>
      <c r="E5816" s="8" t="s">
        <v>12404</v>
      </c>
      <c r="F5816" s="8">
        <v>0</v>
      </c>
      <c r="G5816" s="8">
        <v>0.48</v>
      </c>
      <c r="H5816" s="8">
        <v>8.3339999999999997E-2</v>
      </c>
      <c r="I5816" s="8">
        <v>0</v>
      </c>
    </row>
    <row r="5817" spans="1:9">
      <c r="A5817" s="8">
        <v>17940</v>
      </c>
      <c r="B5817" s="35" t="s">
        <v>6849</v>
      </c>
      <c r="C5817" s="8" t="s">
        <v>4676</v>
      </c>
      <c r="D5817" s="8">
        <v>4110112</v>
      </c>
      <c r="E5817" s="8">
        <v>17940</v>
      </c>
      <c r="F5817" s="8">
        <v>0</v>
      </c>
      <c r="G5817" s="8">
        <v>0.44</v>
      </c>
      <c r="H5817" s="8">
        <v>0.65964</v>
      </c>
      <c r="I5817" s="8" t="s">
        <v>6597</v>
      </c>
    </row>
    <row r="5818" spans="1:9">
      <c r="A5818" s="8">
        <v>132000148</v>
      </c>
      <c r="B5818" s="35" t="s">
        <v>5667</v>
      </c>
      <c r="C5818" s="8" t="s">
        <v>4676</v>
      </c>
      <c r="D5818" s="8">
        <v>5090477821</v>
      </c>
      <c r="E5818" s="8">
        <v>132000148</v>
      </c>
      <c r="F5818" s="8">
        <v>0</v>
      </c>
      <c r="G5818" s="8">
        <v>0.35</v>
      </c>
      <c r="H5818" s="8">
        <v>0.31241000000000002</v>
      </c>
      <c r="I5818" s="8" t="s">
        <v>4732</v>
      </c>
    </row>
    <row r="5819" spans="1:9">
      <c r="A5819" s="8" t="s">
        <v>12400</v>
      </c>
      <c r="B5819" s="35" t="s">
        <v>12401</v>
      </c>
      <c r="C5819" s="8" t="s">
        <v>4676</v>
      </c>
      <c r="D5819" s="8">
        <v>0</v>
      </c>
      <c r="E5819" s="8" t="s">
        <v>12400</v>
      </c>
      <c r="F5819" s="8">
        <v>0</v>
      </c>
      <c r="G5819" s="8">
        <v>0.26</v>
      </c>
      <c r="H5819" s="8">
        <v>0.16537000000000002</v>
      </c>
      <c r="I5819" s="8">
        <v>0</v>
      </c>
    </row>
    <row r="5820" spans="1:9">
      <c r="A5820" s="8" t="s">
        <v>12398</v>
      </c>
      <c r="B5820" s="35" t="s">
        <v>12399</v>
      </c>
      <c r="C5820" s="8" t="s">
        <v>4676</v>
      </c>
      <c r="D5820" s="8">
        <v>0</v>
      </c>
      <c r="E5820" s="8" t="s">
        <v>12398</v>
      </c>
      <c r="F5820" s="8">
        <v>0</v>
      </c>
      <c r="G5820" s="8">
        <v>0.27</v>
      </c>
      <c r="H5820" s="8">
        <v>0.17313000000000001</v>
      </c>
      <c r="I5820" s="8">
        <v>0</v>
      </c>
    </row>
    <row r="5821" spans="1:9">
      <c r="A5821" s="8" t="s">
        <v>12396</v>
      </c>
      <c r="B5821" s="35" t="s">
        <v>12397</v>
      </c>
      <c r="C5821" s="8" t="s">
        <v>4676</v>
      </c>
      <c r="D5821" s="8">
        <v>0</v>
      </c>
      <c r="E5821" s="8" t="s">
        <v>12396</v>
      </c>
      <c r="F5821" s="8">
        <v>0</v>
      </c>
      <c r="G5821" s="8">
        <v>0.26</v>
      </c>
      <c r="H5821" s="8">
        <v>0.16636000000000001</v>
      </c>
      <c r="I5821" s="8">
        <v>0</v>
      </c>
    </row>
    <row r="5822" spans="1:9">
      <c r="A5822" s="8">
        <v>17935</v>
      </c>
      <c r="B5822" s="35" t="s">
        <v>6848</v>
      </c>
      <c r="C5822" s="8" t="s">
        <v>4676</v>
      </c>
      <c r="D5822" s="8">
        <v>4110111</v>
      </c>
      <c r="E5822" s="8">
        <v>17935</v>
      </c>
      <c r="F5822" s="8">
        <v>0</v>
      </c>
      <c r="G5822" s="8">
        <v>0.33</v>
      </c>
      <c r="H5822" s="8">
        <v>0.63484000000000007</v>
      </c>
      <c r="I5822" s="8" t="s">
        <v>6597</v>
      </c>
    </row>
    <row r="5823" spans="1:9">
      <c r="A5823" s="8">
        <v>17932</v>
      </c>
      <c r="B5823" s="35" t="s">
        <v>6847</v>
      </c>
      <c r="C5823" s="8" t="s">
        <v>4676</v>
      </c>
      <c r="D5823" s="8">
        <v>4110110</v>
      </c>
      <c r="E5823" s="8">
        <v>17932</v>
      </c>
      <c r="F5823" s="8">
        <v>0</v>
      </c>
      <c r="G5823" s="8">
        <v>0.39</v>
      </c>
      <c r="H5823" s="8">
        <v>0.62994000000000006</v>
      </c>
      <c r="I5823" s="8" t="s">
        <v>6597</v>
      </c>
    </row>
    <row r="5824" spans="1:9">
      <c r="A5824" s="8">
        <v>132000147</v>
      </c>
      <c r="B5824" s="35" t="s">
        <v>5666</v>
      </c>
      <c r="C5824" s="8" t="s">
        <v>4676</v>
      </c>
      <c r="D5824" s="8">
        <v>5090477820</v>
      </c>
      <c r="E5824" s="8">
        <v>132000147</v>
      </c>
      <c r="F5824" s="8">
        <v>0</v>
      </c>
      <c r="G5824" s="8">
        <v>0.13</v>
      </c>
      <c r="H5824" s="8">
        <v>0.31241000000000002</v>
      </c>
      <c r="I5824" s="8" t="s">
        <v>4732</v>
      </c>
    </row>
    <row r="5825" spans="1:9">
      <c r="A5825" s="8">
        <v>12435</v>
      </c>
      <c r="B5825" s="35" t="s">
        <v>5270</v>
      </c>
      <c r="C5825" s="8" t="s">
        <v>4676</v>
      </c>
      <c r="D5825" s="8">
        <v>105963</v>
      </c>
      <c r="E5825" s="8">
        <v>12435</v>
      </c>
      <c r="F5825" s="8">
        <v>0</v>
      </c>
      <c r="G5825" s="8">
        <v>1.99</v>
      </c>
      <c r="H5825" s="8">
        <v>2.2245999999999997</v>
      </c>
      <c r="I5825" s="8" t="s">
        <v>4814</v>
      </c>
    </row>
    <row r="5826" spans="1:9">
      <c r="A5826" s="8" t="s">
        <v>9392</v>
      </c>
      <c r="B5826" s="35" t="s">
        <v>9393</v>
      </c>
      <c r="C5826" s="8" t="s">
        <v>9311</v>
      </c>
      <c r="D5826" s="8">
        <v>0</v>
      </c>
      <c r="E5826" s="8" t="s">
        <v>9392</v>
      </c>
      <c r="F5826" s="8">
        <v>0</v>
      </c>
      <c r="G5826" s="8">
        <v>0</v>
      </c>
      <c r="H5826" s="8">
        <v>0</v>
      </c>
      <c r="I5826" s="8">
        <v>0</v>
      </c>
    </row>
    <row r="5827" spans="1:9">
      <c r="A5827" s="8">
        <v>17928</v>
      </c>
      <c r="B5827" s="35" t="s">
        <v>6846</v>
      </c>
      <c r="C5827" s="8" t="s">
        <v>4676</v>
      </c>
      <c r="D5827" s="8">
        <v>4110109</v>
      </c>
      <c r="E5827" s="8">
        <v>17928</v>
      </c>
      <c r="F5827" s="8">
        <v>0</v>
      </c>
      <c r="G5827" s="8">
        <v>0.32</v>
      </c>
      <c r="H5827" s="8">
        <v>0.54066999999999998</v>
      </c>
      <c r="I5827" s="8" t="s">
        <v>6597</v>
      </c>
    </row>
    <row r="5828" spans="1:9">
      <c r="A5828" s="8" t="s">
        <v>12373</v>
      </c>
      <c r="B5828" s="35" t="s">
        <v>12374</v>
      </c>
      <c r="C5828" s="8" t="s">
        <v>4676</v>
      </c>
      <c r="D5828" s="8" t="s">
        <v>5569</v>
      </c>
      <c r="E5828" s="8" t="s">
        <v>12373</v>
      </c>
      <c r="F5828" s="8">
        <v>0</v>
      </c>
      <c r="G5828" s="8">
        <v>0.06</v>
      </c>
      <c r="H5828" s="8">
        <v>6.9830000000000003E-2</v>
      </c>
      <c r="I5828" s="8" t="s">
        <v>2604</v>
      </c>
    </row>
    <row r="5829" spans="1:9">
      <c r="A5829" s="8">
        <v>19301</v>
      </c>
      <c r="B5829" s="35" t="s">
        <v>2215</v>
      </c>
      <c r="C5829" s="8" t="s">
        <v>4676</v>
      </c>
      <c r="D5829" s="8">
        <v>0</v>
      </c>
      <c r="E5829" s="8">
        <v>19301</v>
      </c>
      <c r="F5829" s="8">
        <v>0</v>
      </c>
      <c r="G5829" s="8">
        <v>0.03</v>
      </c>
      <c r="H5829" s="8">
        <v>2.9399999999999999E-2</v>
      </c>
      <c r="I5829" s="8" t="s">
        <v>2216</v>
      </c>
    </row>
    <row r="5830" spans="1:9">
      <c r="A5830" s="8">
        <v>132000146</v>
      </c>
      <c r="B5830" s="35" t="s">
        <v>5665</v>
      </c>
      <c r="C5830" s="8" t="s">
        <v>4676</v>
      </c>
      <c r="D5830" s="8">
        <v>5090477819</v>
      </c>
      <c r="E5830" s="8">
        <v>132000146</v>
      </c>
      <c r="F5830" s="8">
        <v>0</v>
      </c>
      <c r="G5830" s="8">
        <v>0.13</v>
      </c>
      <c r="H5830" s="8">
        <v>0.31241000000000002</v>
      </c>
      <c r="I5830" s="8" t="s">
        <v>4732</v>
      </c>
    </row>
    <row r="5831" spans="1:9" ht="28.5">
      <c r="A5831" s="8" t="s">
        <v>12365</v>
      </c>
      <c r="B5831" s="35" t="s">
        <v>12366</v>
      </c>
      <c r="C5831" s="8" t="s">
        <v>4676</v>
      </c>
      <c r="D5831" s="8">
        <v>64168</v>
      </c>
      <c r="E5831" s="8" t="s">
        <v>12365</v>
      </c>
      <c r="F5831" s="8">
        <v>0</v>
      </c>
      <c r="G5831" s="8">
        <v>42.23</v>
      </c>
      <c r="H5831" s="8">
        <v>5.0000000000000001E-3</v>
      </c>
      <c r="I5831" s="8" t="s">
        <v>12195</v>
      </c>
    </row>
    <row r="5832" spans="1:9">
      <c r="A5832" s="8">
        <v>17925</v>
      </c>
      <c r="B5832" s="35" t="s">
        <v>6844</v>
      </c>
      <c r="C5832" s="8" t="s">
        <v>4676</v>
      </c>
      <c r="D5832" s="8">
        <v>4110108</v>
      </c>
      <c r="E5832" s="8">
        <v>17925</v>
      </c>
      <c r="F5832" s="8">
        <v>0</v>
      </c>
      <c r="G5832" s="8">
        <v>0.3</v>
      </c>
      <c r="H5832" s="8">
        <v>0.48657</v>
      </c>
      <c r="I5832" s="8" t="s">
        <v>6597</v>
      </c>
    </row>
    <row r="5833" spans="1:9">
      <c r="A5833" s="8">
        <v>132000145</v>
      </c>
      <c r="B5833" s="35" t="s">
        <v>5664</v>
      </c>
      <c r="C5833" s="8" t="s">
        <v>4676</v>
      </c>
      <c r="D5833" s="8">
        <v>5090477818</v>
      </c>
      <c r="E5833" s="8">
        <v>132000145</v>
      </c>
      <c r="F5833" s="8">
        <v>0</v>
      </c>
      <c r="G5833" s="8">
        <v>0.13</v>
      </c>
      <c r="H5833" s="8">
        <v>0.31241000000000002</v>
      </c>
      <c r="I5833" s="8" t="s">
        <v>4732</v>
      </c>
    </row>
    <row r="5834" spans="1:9">
      <c r="A5834" s="8">
        <v>12434</v>
      </c>
      <c r="B5834" s="35" t="s">
        <v>4149</v>
      </c>
      <c r="C5834" s="8" t="s">
        <v>4676</v>
      </c>
      <c r="D5834" s="8">
        <v>106064</v>
      </c>
      <c r="E5834" s="8">
        <v>12434</v>
      </c>
      <c r="F5834" s="8">
        <v>0</v>
      </c>
      <c r="G5834" s="8">
        <v>1.78</v>
      </c>
      <c r="H5834" s="8">
        <v>1.7782100000000001</v>
      </c>
      <c r="I5834" s="8" t="s">
        <v>4814</v>
      </c>
    </row>
    <row r="5835" spans="1:9">
      <c r="A5835" s="8">
        <v>132000144</v>
      </c>
      <c r="B5835" s="35" t="s">
        <v>3743</v>
      </c>
      <c r="C5835" s="8" t="s">
        <v>4676</v>
      </c>
      <c r="D5835" s="8">
        <v>5090477814</v>
      </c>
      <c r="E5835" s="8">
        <v>132000144</v>
      </c>
      <c r="F5835" s="8">
        <v>0</v>
      </c>
      <c r="G5835" s="8">
        <v>1.71</v>
      </c>
      <c r="H5835" s="8">
        <v>4.9796700000000005</v>
      </c>
      <c r="I5835" s="8" t="s">
        <v>4732</v>
      </c>
    </row>
    <row r="5836" spans="1:9" ht="28.5">
      <c r="A5836" s="8" t="s">
        <v>12350</v>
      </c>
      <c r="B5836" s="35" t="s">
        <v>12351</v>
      </c>
      <c r="C5836" s="8" t="s">
        <v>4676</v>
      </c>
      <c r="D5836" s="8">
        <v>42221004413</v>
      </c>
      <c r="E5836" s="8" t="s">
        <v>12350</v>
      </c>
      <c r="F5836" s="8">
        <v>0</v>
      </c>
      <c r="G5836" s="8">
        <v>0.05</v>
      </c>
      <c r="H5836" s="8">
        <v>5.0000000000000001E-3</v>
      </c>
      <c r="I5836" s="8">
        <v>0</v>
      </c>
    </row>
    <row r="5837" spans="1:9">
      <c r="A5837" s="8">
        <v>132000143</v>
      </c>
      <c r="B5837" s="35" t="s">
        <v>3742</v>
      </c>
      <c r="C5837" s="8" t="s">
        <v>4676</v>
      </c>
      <c r="D5837" s="8">
        <v>5090477813</v>
      </c>
      <c r="E5837" s="8">
        <v>132000143</v>
      </c>
      <c r="F5837" s="8">
        <v>0</v>
      </c>
      <c r="G5837" s="8">
        <v>1.64</v>
      </c>
      <c r="H5837" s="8">
        <v>4.9796700000000005</v>
      </c>
      <c r="I5837" s="8" t="s">
        <v>4732</v>
      </c>
    </row>
    <row r="5838" spans="1:9">
      <c r="A5838" s="8">
        <v>12433</v>
      </c>
      <c r="B5838" s="35" t="s">
        <v>5269</v>
      </c>
      <c r="C5838" s="8" t="s">
        <v>4676</v>
      </c>
      <c r="D5838" s="8">
        <v>106028</v>
      </c>
      <c r="E5838" s="8">
        <v>12433</v>
      </c>
      <c r="F5838" s="8">
        <v>0</v>
      </c>
      <c r="G5838" s="8">
        <v>2.3199999999999998</v>
      </c>
      <c r="H5838" s="8">
        <v>2.1461999999999999</v>
      </c>
      <c r="I5838" s="8" t="s">
        <v>4768</v>
      </c>
    </row>
    <row r="5839" spans="1:9">
      <c r="A5839" s="8">
        <v>151100006</v>
      </c>
      <c r="B5839" s="35" t="s">
        <v>3139</v>
      </c>
      <c r="C5839" s="8" t="s">
        <v>4676</v>
      </c>
      <c r="D5839" s="8" t="s">
        <v>6421</v>
      </c>
      <c r="E5839" s="8">
        <v>151100006</v>
      </c>
      <c r="F5839" s="8">
        <v>0</v>
      </c>
      <c r="G5839" s="8">
        <v>0.05</v>
      </c>
      <c r="H5839" s="8">
        <v>7.5850000000000001E-2</v>
      </c>
      <c r="I5839" s="8" t="s">
        <v>2412</v>
      </c>
    </row>
    <row r="5840" spans="1:9">
      <c r="A5840" s="8">
        <v>419100007</v>
      </c>
      <c r="B5840" s="35" t="s">
        <v>3329</v>
      </c>
      <c r="C5840" s="8" t="s">
        <v>4676</v>
      </c>
      <c r="D5840" s="8">
        <v>37425083</v>
      </c>
      <c r="E5840" s="8">
        <v>419100007</v>
      </c>
      <c r="F5840" s="8">
        <v>0</v>
      </c>
      <c r="G5840" s="8">
        <v>0.05</v>
      </c>
      <c r="H5840" s="8">
        <v>4.2040000000000001E-2</v>
      </c>
      <c r="I5840" s="8" t="s">
        <v>8774</v>
      </c>
    </row>
    <row r="5841" spans="1:9">
      <c r="A5841" s="8">
        <v>132000142</v>
      </c>
      <c r="B5841" s="35" t="s">
        <v>3741</v>
      </c>
      <c r="C5841" s="8" t="s">
        <v>4676</v>
      </c>
      <c r="D5841" s="8">
        <v>5090477812</v>
      </c>
      <c r="E5841" s="8">
        <v>132000142</v>
      </c>
      <c r="F5841" s="8">
        <v>0</v>
      </c>
      <c r="G5841" s="8">
        <v>5.04</v>
      </c>
      <c r="H5841" s="8">
        <v>7.2742500000000003</v>
      </c>
      <c r="I5841" s="8" t="s">
        <v>4732</v>
      </c>
    </row>
    <row r="5842" spans="1:9">
      <c r="A5842" s="8">
        <v>355100009</v>
      </c>
      <c r="B5842" s="35" t="s">
        <v>3253</v>
      </c>
      <c r="C5842" s="8" t="s">
        <v>4676</v>
      </c>
      <c r="D5842" s="8">
        <v>517601</v>
      </c>
      <c r="E5842" s="8">
        <v>355100009</v>
      </c>
      <c r="F5842" s="8">
        <v>0</v>
      </c>
      <c r="G5842" s="8">
        <v>0.01</v>
      </c>
      <c r="H5842" s="8">
        <v>7.2500000000000004E-3</v>
      </c>
      <c r="I5842" s="8" t="s">
        <v>8591</v>
      </c>
    </row>
    <row r="5843" spans="1:9">
      <c r="A5843" s="8">
        <v>12430</v>
      </c>
      <c r="B5843" s="35" t="s">
        <v>5268</v>
      </c>
      <c r="C5843" s="8" t="s">
        <v>4676</v>
      </c>
      <c r="D5843" s="8">
        <v>109712</v>
      </c>
      <c r="E5843" s="8">
        <v>12430</v>
      </c>
      <c r="F5843" s="8">
        <v>0</v>
      </c>
      <c r="G5843" s="8">
        <v>1.99</v>
      </c>
      <c r="H5843" s="8">
        <v>2.6852</v>
      </c>
      <c r="I5843" s="8" t="s">
        <v>4768</v>
      </c>
    </row>
    <row r="5844" spans="1:9">
      <c r="A5844" s="8">
        <v>17922</v>
      </c>
      <c r="B5844" s="35" t="s">
        <v>6836</v>
      </c>
      <c r="C5844" s="8" t="s">
        <v>4676</v>
      </c>
      <c r="D5844" s="8">
        <v>4110107</v>
      </c>
      <c r="E5844" s="8">
        <v>17922</v>
      </c>
      <c r="F5844" s="8">
        <v>0</v>
      </c>
      <c r="G5844" s="8">
        <v>0.22</v>
      </c>
      <c r="H5844" s="8">
        <v>0.25794</v>
      </c>
      <c r="I5844" s="8" t="s">
        <v>6597</v>
      </c>
    </row>
    <row r="5845" spans="1:9" ht="28.5">
      <c r="A5845" s="8" t="s">
        <v>12340</v>
      </c>
      <c r="B5845" s="35" t="s">
        <v>12341</v>
      </c>
      <c r="C5845" s="8" t="s">
        <v>4676</v>
      </c>
      <c r="D5845" s="8">
        <v>0</v>
      </c>
      <c r="E5845" s="8" t="s">
        <v>12340</v>
      </c>
      <c r="F5845" s="8">
        <v>0</v>
      </c>
      <c r="G5845" s="8">
        <v>3.06</v>
      </c>
      <c r="H5845" s="8">
        <v>5.0000000000000001E-3</v>
      </c>
      <c r="I5845" s="8" t="s">
        <v>2055</v>
      </c>
    </row>
    <row r="5846" spans="1:9">
      <c r="A5846" s="8">
        <v>132000141</v>
      </c>
      <c r="B5846" s="35" t="s">
        <v>3740</v>
      </c>
      <c r="C5846" s="8" t="s">
        <v>4676</v>
      </c>
      <c r="D5846" s="8">
        <v>5090477626</v>
      </c>
      <c r="E5846" s="8">
        <v>132000141</v>
      </c>
      <c r="F5846" s="8">
        <v>0</v>
      </c>
      <c r="G5846" s="8">
        <v>0.95</v>
      </c>
      <c r="H5846" s="8">
        <v>1.26214</v>
      </c>
      <c r="I5846" s="8" t="s">
        <v>4735</v>
      </c>
    </row>
    <row r="5847" spans="1:9">
      <c r="A5847" s="8">
        <v>210100014</v>
      </c>
      <c r="B5847" s="35" t="s">
        <v>3195</v>
      </c>
      <c r="C5847" s="8" t="s">
        <v>4676</v>
      </c>
      <c r="D5847" s="8">
        <v>28422104000</v>
      </c>
      <c r="E5847" s="8">
        <v>210100014</v>
      </c>
      <c r="F5847" s="8">
        <v>0</v>
      </c>
      <c r="G5847" s="8">
        <v>0.45</v>
      </c>
      <c r="H5847" s="8">
        <v>0.43980000000000002</v>
      </c>
      <c r="I5847" s="8" t="s">
        <v>7353</v>
      </c>
    </row>
    <row r="5848" spans="1:9">
      <c r="A5848" s="8">
        <v>210100013</v>
      </c>
      <c r="B5848" s="35" t="s">
        <v>3194</v>
      </c>
      <c r="C5848" s="8" t="s">
        <v>4676</v>
      </c>
      <c r="D5848" s="8">
        <v>28422103000</v>
      </c>
      <c r="E5848" s="8">
        <v>210100013</v>
      </c>
      <c r="F5848" s="8">
        <v>0</v>
      </c>
      <c r="G5848" s="8">
        <v>0.61</v>
      </c>
      <c r="H5848" s="8">
        <v>0.61050000000000004</v>
      </c>
      <c r="I5848" s="8" t="s">
        <v>7353</v>
      </c>
    </row>
    <row r="5849" spans="1:9">
      <c r="A5849" s="8">
        <v>150000004</v>
      </c>
      <c r="B5849" s="8" t="s">
        <v>3015</v>
      </c>
      <c r="C5849" s="8" t="s">
        <v>4676</v>
      </c>
      <c r="D5849" s="8" t="s">
        <v>6240</v>
      </c>
      <c r="E5849" s="8">
        <v>150000004</v>
      </c>
      <c r="F5849" s="8">
        <v>0</v>
      </c>
      <c r="G5849" s="8">
        <v>0.06</v>
      </c>
      <c r="H5849" s="8">
        <v>1.95E-2</v>
      </c>
      <c r="I5849" s="8" t="s">
        <v>3012</v>
      </c>
    </row>
    <row r="5850" spans="1:9">
      <c r="A5850" s="8">
        <v>150000003</v>
      </c>
      <c r="B5850" s="35" t="s">
        <v>3014</v>
      </c>
      <c r="C5850" s="8" t="s">
        <v>4676</v>
      </c>
      <c r="D5850" s="8" t="s">
        <v>6239</v>
      </c>
      <c r="E5850" s="8">
        <v>150000003</v>
      </c>
      <c r="F5850" s="8">
        <v>0</v>
      </c>
      <c r="G5850" s="8">
        <v>0.08</v>
      </c>
      <c r="H5850" s="8">
        <v>6.037E-2</v>
      </c>
      <c r="I5850" s="8" t="s">
        <v>3012</v>
      </c>
    </row>
    <row r="5851" spans="1:9">
      <c r="A5851" s="8">
        <v>210100011</v>
      </c>
      <c r="B5851" s="35" t="s">
        <v>3193</v>
      </c>
      <c r="C5851" s="8" t="s">
        <v>4676</v>
      </c>
      <c r="D5851" s="8">
        <v>28422071000</v>
      </c>
      <c r="E5851" s="8">
        <v>210100011</v>
      </c>
      <c r="F5851" s="8">
        <v>0</v>
      </c>
      <c r="G5851" s="8">
        <v>0.4</v>
      </c>
      <c r="H5851" s="8">
        <v>0.43980000000000002</v>
      </c>
      <c r="I5851" s="8" t="s">
        <v>7353</v>
      </c>
    </row>
    <row r="5852" spans="1:9">
      <c r="A5852" s="8">
        <v>132000140</v>
      </c>
      <c r="B5852" s="8" t="s">
        <v>3739</v>
      </c>
      <c r="C5852" s="8" t="s">
        <v>4676</v>
      </c>
      <c r="D5852" s="8">
        <v>5090477625</v>
      </c>
      <c r="E5852" s="8">
        <v>132000140</v>
      </c>
      <c r="F5852" s="8">
        <v>0</v>
      </c>
      <c r="G5852" s="8">
        <v>0.95</v>
      </c>
      <c r="H5852" s="8">
        <v>1.26214</v>
      </c>
      <c r="I5852" s="8" t="s">
        <v>4735</v>
      </c>
    </row>
    <row r="5853" spans="1:9">
      <c r="A5853" s="8">
        <v>210100009</v>
      </c>
      <c r="B5853" s="8" t="s">
        <v>3192</v>
      </c>
      <c r="C5853" s="8" t="s">
        <v>4676</v>
      </c>
      <c r="D5853" s="8">
        <v>28421542000</v>
      </c>
      <c r="E5853" s="8">
        <v>210100009</v>
      </c>
      <c r="F5853" s="8">
        <v>0</v>
      </c>
      <c r="G5853" s="8">
        <v>0.99</v>
      </c>
      <c r="H5853" s="8">
        <v>1.2424000000000002</v>
      </c>
      <c r="I5853" s="8" t="s">
        <v>7353</v>
      </c>
    </row>
    <row r="5854" spans="1:9">
      <c r="A5854" s="8">
        <v>132000139</v>
      </c>
      <c r="B5854" s="8" t="s">
        <v>5663</v>
      </c>
      <c r="C5854" s="8" t="s">
        <v>4676</v>
      </c>
      <c r="D5854" s="8">
        <v>5090476427</v>
      </c>
      <c r="E5854" s="8">
        <v>132000139</v>
      </c>
      <c r="F5854" s="8">
        <v>0</v>
      </c>
      <c r="G5854" s="8">
        <v>1.33</v>
      </c>
      <c r="H5854" s="8">
        <v>1.4877400000000001</v>
      </c>
      <c r="I5854" s="8" t="s">
        <v>4735</v>
      </c>
    </row>
    <row r="5855" spans="1:9">
      <c r="A5855" s="8">
        <v>202300005</v>
      </c>
      <c r="B5855" s="8" t="s">
        <v>4064</v>
      </c>
      <c r="C5855" s="8" t="s">
        <v>4676</v>
      </c>
      <c r="D5855" s="8">
        <v>45220</v>
      </c>
      <c r="E5855" s="8">
        <v>202300005</v>
      </c>
      <c r="F5855" s="8">
        <v>0</v>
      </c>
      <c r="G5855" s="8">
        <v>1.23</v>
      </c>
      <c r="H5855" s="8">
        <v>1.77115</v>
      </c>
      <c r="I5855" s="8" t="s">
        <v>2419</v>
      </c>
    </row>
    <row r="5856" spans="1:9" ht="28.5">
      <c r="A5856" s="8" t="s">
        <v>12338</v>
      </c>
      <c r="B5856" s="35" t="s">
        <v>12339</v>
      </c>
      <c r="C5856" s="8" t="s">
        <v>4676</v>
      </c>
      <c r="D5856" s="8" t="s">
        <v>5143</v>
      </c>
      <c r="E5856" s="8" t="s">
        <v>12338</v>
      </c>
      <c r="F5856" s="8">
        <v>0</v>
      </c>
      <c r="G5856" s="8">
        <v>0.63</v>
      </c>
      <c r="H5856" s="8">
        <v>0.69737000000000005</v>
      </c>
      <c r="I5856" s="8" t="s">
        <v>2417</v>
      </c>
    </row>
    <row r="5857" spans="1:9">
      <c r="A5857" s="8">
        <v>12423</v>
      </c>
      <c r="B5857" s="35" t="s">
        <v>5267</v>
      </c>
      <c r="C5857" s="8" t="s">
        <v>4676</v>
      </c>
      <c r="D5857" s="8">
        <v>109708</v>
      </c>
      <c r="E5857" s="8">
        <v>12423</v>
      </c>
      <c r="F5857" s="8">
        <v>0</v>
      </c>
      <c r="G5857" s="8">
        <v>2.04</v>
      </c>
      <c r="H5857" s="8">
        <v>2.2245999999999997</v>
      </c>
      <c r="I5857" s="8" t="s">
        <v>4814</v>
      </c>
    </row>
    <row r="5858" spans="1:9">
      <c r="A5858" s="8">
        <v>17920</v>
      </c>
      <c r="B5858" s="35" t="s">
        <v>6830</v>
      </c>
      <c r="C5858" s="8" t="s">
        <v>4676</v>
      </c>
      <c r="D5858" s="8">
        <v>4110106</v>
      </c>
      <c r="E5858" s="8">
        <v>17920</v>
      </c>
      <c r="F5858" s="8">
        <v>0</v>
      </c>
      <c r="G5858" s="8">
        <v>0.19</v>
      </c>
      <c r="H5858" s="8">
        <v>0.24803999999999998</v>
      </c>
      <c r="I5858" s="8" t="s">
        <v>6597</v>
      </c>
    </row>
    <row r="5859" spans="1:9">
      <c r="A5859" s="8">
        <v>17916</v>
      </c>
      <c r="B5859" s="35" t="s">
        <v>6829</v>
      </c>
      <c r="C5859" s="8" t="s">
        <v>4676</v>
      </c>
      <c r="D5859" s="8">
        <v>4110105</v>
      </c>
      <c r="E5859" s="8">
        <v>17916</v>
      </c>
      <c r="F5859" s="8">
        <v>0</v>
      </c>
      <c r="G5859" s="8">
        <v>0.17</v>
      </c>
      <c r="H5859" s="8">
        <v>0.20335</v>
      </c>
      <c r="I5859" s="8" t="s">
        <v>6597</v>
      </c>
    </row>
    <row r="5860" spans="1:9">
      <c r="A5860" s="8">
        <v>132000138</v>
      </c>
      <c r="B5860" s="35" t="s">
        <v>5662</v>
      </c>
      <c r="C5860" s="8" t="s">
        <v>4676</v>
      </c>
      <c r="D5860" s="8">
        <v>5090476428</v>
      </c>
      <c r="E5860" s="8">
        <v>132000138</v>
      </c>
      <c r="F5860" s="8">
        <v>0</v>
      </c>
      <c r="G5860" s="8">
        <v>1.34</v>
      </c>
      <c r="H5860" s="8">
        <v>1.5030299999999999</v>
      </c>
      <c r="I5860" s="8" t="s">
        <v>4735</v>
      </c>
    </row>
    <row r="5861" spans="1:9">
      <c r="A5861" s="8">
        <v>132000137</v>
      </c>
      <c r="B5861" s="35" t="s">
        <v>5661</v>
      </c>
      <c r="C5861" s="8" t="s">
        <v>4676</v>
      </c>
      <c r="D5861" s="37">
        <v>5090476430</v>
      </c>
      <c r="E5861" s="8">
        <v>132000137</v>
      </c>
      <c r="F5861" s="8">
        <v>0</v>
      </c>
      <c r="G5861" s="8">
        <v>0.71</v>
      </c>
      <c r="H5861" s="8">
        <v>1.0459499999999999</v>
      </c>
      <c r="I5861" s="8" t="s">
        <v>4735</v>
      </c>
    </row>
    <row r="5862" spans="1:9">
      <c r="A5862" s="8">
        <v>211300003</v>
      </c>
      <c r="B5862" s="35" t="s">
        <v>4087</v>
      </c>
      <c r="C5862" s="8" t="s">
        <v>4676</v>
      </c>
      <c r="D5862" s="8">
        <v>3047372</v>
      </c>
      <c r="E5862" s="8">
        <v>211300003</v>
      </c>
      <c r="F5862" s="8">
        <v>0</v>
      </c>
      <c r="G5862" s="8">
        <v>0.2</v>
      </c>
      <c r="H5862" s="8">
        <v>0.23705999999999999</v>
      </c>
      <c r="I5862" s="8" t="s">
        <v>7373</v>
      </c>
    </row>
    <row r="5863" spans="1:9">
      <c r="A5863" s="8">
        <v>12421</v>
      </c>
      <c r="B5863" s="35" t="s">
        <v>4148</v>
      </c>
      <c r="C5863" s="8" t="s">
        <v>4676</v>
      </c>
      <c r="D5863" s="8">
        <v>109706</v>
      </c>
      <c r="E5863" s="8">
        <v>12421</v>
      </c>
      <c r="F5863" s="8">
        <v>0</v>
      </c>
      <c r="G5863" s="8">
        <v>1.54</v>
      </c>
      <c r="H5863" s="8">
        <v>1.7782100000000001</v>
      </c>
      <c r="I5863" s="8" t="s">
        <v>4814</v>
      </c>
    </row>
    <row r="5864" spans="1:9">
      <c r="A5864" s="8">
        <v>634000020</v>
      </c>
      <c r="B5864" s="35" t="s">
        <v>8899</v>
      </c>
      <c r="C5864" s="8" t="s">
        <v>4676</v>
      </c>
      <c r="D5864" s="8">
        <v>19771019</v>
      </c>
      <c r="E5864" s="8">
        <v>634000020</v>
      </c>
      <c r="F5864" s="8">
        <v>0</v>
      </c>
      <c r="G5864" s="8">
        <v>2.71</v>
      </c>
      <c r="H5864" s="8">
        <v>2.0940599999999998</v>
      </c>
      <c r="I5864" s="8" t="s">
        <v>3598</v>
      </c>
    </row>
    <row r="5865" spans="1:9">
      <c r="A5865" s="8" t="s">
        <v>12329</v>
      </c>
      <c r="B5865" s="35" t="s">
        <v>12330</v>
      </c>
      <c r="C5865" s="8" t="s">
        <v>4676</v>
      </c>
      <c r="D5865" s="8" t="s">
        <v>12331</v>
      </c>
      <c r="E5865" s="8" t="s">
        <v>12329</v>
      </c>
      <c r="F5865" s="8">
        <v>0</v>
      </c>
      <c r="G5865" s="8">
        <v>0.04</v>
      </c>
      <c r="H5865" s="8">
        <v>2.4719999999999999E-2</v>
      </c>
      <c r="I5865" s="8" t="s">
        <v>8774</v>
      </c>
    </row>
    <row r="5866" spans="1:9">
      <c r="A5866" s="8">
        <v>634000019</v>
      </c>
      <c r="B5866" s="35" t="s">
        <v>8898</v>
      </c>
      <c r="C5866" s="8" t="s">
        <v>4676</v>
      </c>
      <c r="D5866" s="8">
        <v>19771009</v>
      </c>
      <c r="E5866" s="8">
        <v>634000019</v>
      </c>
      <c r="F5866" s="8">
        <v>0</v>
      </c>
      <c r="G5866" s="8">
        <v>2.56</v>
      </c>
      <c r="H5866" s="8">
        <v>1.93736</v>
      </c>
      <c r="I5866" s="8" t="s">
        <v>3598</v>
      </c>
    </row>
    <row r="5867" spans="1:9">
      <c r="A5867" s="8">
        <v>634000018</v>
      </c>
      <c r="B5867" s="35" t="s">
        <v>8897</v>
      </c>
      <c r="C5867" s="8" t="s">
        <v>4676</v>
      </c>
      <c r="D5867" s="8">
        <v>19771024</v>
      </c>
      <c r="E5867" s="8">
        <v>634000018</v>
      </c>
      <c r="F5867" s="8">
        <v>0</v>
      </c>
      <c r="G5867" s="8">
        <v>2.5099999999999998</v>
      </c>
      <c r="H5867" s="8">
        <v>1.87425</v>
      </c>
      <c r="I5867" s="8" t="s">
        <v>3598</v>
      </c>
    </row>
    <row r="5868" spans="1:9">
      <c r="A5868" s="8">
        <v>634000017</v>
      </c>
      <c r="B5868" s="35" t="s">
        <v>8896</v>
      </c>
      <c r="C5868" s="8" t="s">
        <v>4676</v>
      </c>
      <c r="D5868" s="8">
        <v>19771029</v>
      </c>
      <c r="E5868" s="8">
        <v>634000017</v>
      </c>
      <c r="F5868" s="8">
        <v>0</v>
      </c>
      <c r="G5868" s="8">
        <v>2.5299999999999998</v>
      </c>
      <c r="H5868" s="8">
        <v>1.8753299999999999</v>
      </c>
      <c r="I5868" s="8" t="s">
        <v>3598</v>
      </c>
    </row>
    <row r="5869" spans="1:9">
      <c r="A5869" s="8">
        <v>17914</v>
      </c>
      <c r="B5869" s="35" t="s">
        <v>6826</v>
      </c>
      <c r="C5869" s="8" t="s">
        <v>4676</v>
      </c>
      <c r="D5869" s="8">
        <v>4110104</v>
      </c>
      <c r="E5869" s="8">
        <v>17914</v>
      </c>
      <c r="F5869" s="8">
        <v>0</v>
      </c>
      <c r="G5869" s="8">
        <v>0.16</v>
      </c>
      <c r="H5869" s="8">
        <v>0.19344999999999998</v>
      </c>
      <c r="I5869" s="8" t="s">
        <v>6597</v>
      </c>
    </row>
    <row r="5870" spans="1:9">
      <c r="A5870" s="8">
        <v>634000016</v>
      </c>
      <c r="B5870" s="8" t="s">
        <v>2036</v>
      </c>
      <c r="C5870" s="8" t="s">
        <v>4676</v>
      </c>
      <c r="D5870" s="8">
        <v>19771018</v>
      </c>
      <c r="E5870" s="8">
        <v>634000016</v>
      </c>
      <c r="F5870" s="8">
        <v>0</v>
      </c>
      <c r="G5870" s="8">
        <v>0.86</v>
      </c>
      <c r="H5870" s="8">
        <v>0.78851000000000004</v>
      </c>
      <c r="I5870" s="8" t="s">
        <v>3598</v>
      </c>
    </row>
    <row r="5871" spans="1:9">
      <c r="A5871" s="8">
        <v>208200067</v>
      </c>
      <c r="B5871" s="35" t="s">
        <v>4566</v>
      </c>
      <c r="C5871" s="8" t="s">
        <v>4676</v>
      </c>
      <c r="D5871" s="8" t="s">
        <v>7311</v>
      </c>
      <c r="E5871" s="8">
        <v>208200067</v>
      </c>
      <c r="F5871" s="8">
        <v>0</v>
      </c>
      <c r="G5871" s="8">
        <v>2.5499999999999998</v>
      </c>
      <c r="H5871" s="8">
        <v>5.0000000000000001E-3</v>
      </c>
      <c r="I5871" s="8" t="s">
        <v>7245</v>
      </c>
    </row>
    <row r="5872" spans="1:9">
      <c r="A5872" s="8">
        <v>634000015</v>
      </c>
      <c r="B5872" s="35" t="s">
        <v>2035</v>
      </c>
      <c r="C5872" s="8" t="s">
        <v>4676</v>
      </c>
      <c r="D5872" s="8">
        <v>19771008</v>
      </c>
      <c r="E5872" s="8">
        <v>634000015</v>
      </c>
      <c r="F5872" s="8">
        <v>0</v>
      </c>
      <c r="G5872" s="8">
        <v>0.8</v>
      </c>
      <c r="H5872" s="8">
        <v>0.73166999999999993</v>
      </c>
      <c r="I5872" s="8" t="s">
        <v>3598</v>
      </c>
    </row>
    <row r="5873" spans="1:9">
      <c r="A5873" s="8">
        <v>132000136</v>
      </c>
      <c r="B5873" s="35" t="s">
        <v>5660</v>
      </c>
      <c r="C5873" s="8" t="s">
        <v>4676</v>
      </c>
      <c r="D5873" s="8">
        <v>5090477157</v>
      </c>
      <c r="E5873" s="8">
        <v>132000136</v>
      </c>
      <c r="F5873" s="8">
        <v>0</v>
      </c>
      <c r="G5873" s="8">
        <v>2.15</v>
      </c>
      <c r="H5873" s="8">
        <v>10.259819999999999</v>
      </c>
      <c r="I5873" s="8" t="s">
        <v>4732</v>
      </c>
    </row>
    <row r="5874" spans="1:9">
      <c r="A5874" s="8">
        <v>634000014</v>
      </c>
      <c r="B5874" s="35" t="s">
        <v>2034</v>
      </c>
      <c r="C5874" s="8" t="s">
        <v>4676</v>
      </c>
      <c r="D5874" s="8">
        <v>19771023</v>
      </c>
      <c r="E5874" s="8">
        <v>634000014</v>
      </c>
      <c r="F5874" s="8">
        <v>0</v>
      </c>
      <c r="G5874" s="8">
        <v>0.78</v>
      </c>
      <c r="H5874" s="8">
        <v>0.70874000000000004</v>
      </c>
      <c r="I5874" s="8" t="s">
        <v>3598</v>
      </c>
    </row>
    <row r="5875" spans="1:9" ht="28.5">
      <c r="A5875" s="8">
        <v>132400485</v>
      </c>
      <c r="B5875" s="35" t="s">
        <v>3004</v>
      </c>
      <c r="C5875" s="8" t="s">
        <v>4676</v>
      </c>
      <c r="D5875" s="8">
        <v>8001057652</v>
      </c>
      <c r="E5875" s="8">
        <v>132400485</v>
      </c>
      <c r="F5875" s="8">
        <v>0</v>
      </c>
      <c r="G5875" s="8">
        <v>1.32</v>
      </c>
      <c r="H5875" s="8">
        <v>1.4359900000000001</v>
      </c>
      <c r="I5875" s="8" t="s">
        <v>6050</v>
      </c>
    </row>
    <row r="5876" spans="1:9">
      <c r="A5876" s="8">
        <v>634000013</v>
      </c>
      <c r="B5876" s="35" t="s">
        <v>2033</v>
      </c>
      <c r="C5876" s="8" t="s">
        <v>4676</v>
      </c>
      <c r="D5876" s="8">
        <v>19771028</v>
      </c>
      <c r="E5876" s="8">
        <v>634000013</v>
      </c>
      <c r="F5876" s="8">
        <v>0</v>
      </c>
      <c r="G5876" s="8">
        <v>0.78</v>
      </c>
      <c r="H5876" s="8">
        <v>0.70902999999999994</v>
      </c>
      <c r="I5876" s="8" t="s">
        <v>3598</v>
      </c>
    </row>
    <row r="5877" spans="1:9">
      <c r="A5877" s="8">
        <v>634000012</v>
      </c>
      <c r="B5877" s="35" t="s">
        <v>2032</v>
      </c>
      <c r="C5877" s="8" t="s">
        <v>4676</v>
      </c>
      <c r="D5877" s="8">
        <v>19781003</v>
      </c>
      <c r="E5877" s="8">
        <v>634000012</v>
      </c>
      <c r="F5877" s="8">
        <v>0</v>
      </c>
      <c r="G5877" s="8">
        <v>0.31</v>
      </c>
      <c r="H5877" s="8">
        <v>0.26782999999999996</v>
      </c>
      <c r="I5877" s="8" t="s">
        <v>3598</v>
      </c>
    </row>
    <row r="5878" spans="1:9">
      <c r="A5878" s="8">
        <v>200300008</v>
      </c>
      <c r="B5878" s="35" t="s">
        <v>4073</v>
      </c>
      <c r="C5878" s="8" t="s">
        <v>4676</v>
      </c>
      <c r="D5878" s="8" t="s">
        <v>7139</v>
      </c>
      <c r="E5878" s="8">
        <v>200300008</v>
      </c>
      <c r="F5878" s="8">
        <v>0</v>
      </c>
      <c r="G5878" s="8">
        <v>3.71</v>
      </c>
      <c r="H5878" s="8">
        <v>4.05593</v>
      </c>
      <c r="I5878" s="8" t="s">
        <v>7126</v>
      </c>
    </row>
    <row r="5879" spans="1:9">
      <c r="A5879" s="8" t="s">
        <v>12324</v>
      </c>
      <c r="B5879" s="35" t="s">
        <v>4073</v>
      </c>
      <c r="C5879" s="8" t="s">
        <v>4676</v>
      </c>
      <c r="D5879" s="8">
        <v>0</v>
      </c>
      <c r="E5879" s="8" t="s">
        <v>12324</v>
      </c>
      <c r="F5879" s="8">
        <v>0</v>
      </c>
      <c r="G5879" s="8">
        <v>0.21</v>
      </c>
      <c r="H5879" s="8">
        <v>0</v>
      </c>
      <c r="I5879" s="8" t="s">
        <v>4768</v>
      </c>
    </row>
    <row r="5880" spans="1:9">
      <c r="A5880" s="8">
        <v>634000011</v>
      </c>
      <c r="B5880" s="35" t="s">
        <v>2031</v>
      </c>
      <c r="C5880" s="8" t="s">
        <v>4676</v>
      </c>
      <c r="D5880" s="8">
        <v>19781002</v>
      </c>
      <c r="E5880" s="8">
        <v>634000011</v>
      </c>
      <c r="F5880" s="8">
        <v>0</v>
      </c>
      <c r="G5880" s="8">
        <v>0.3</v>
      </c>
      <c r="H5880" s="8">
        <v>0.25255</v>
      </c>
      <c r="I5880" s="8" t="s">
        <v>3598</v>
      </c>
    </row>
    <row r="5881" spans="1:9">
      <c r="A5881" s="8">
        <v>132000135</v>
      </c>
      <c r="B5881" s="35" t="s">
        <v>5659</v>
      </c>
      <c r="C5881" s="8" t="s">
        <v>4676</v>
      </c>
      <c r="D5881" s="8">
        <v>5090477156</v>
      </c>
      <c r="E5881" s="8">
        <v>132000135</v>
      </c>
      <c r="F5881" s="8">
        <v>0</v>
      </c>
      <c r="G5881" s="8">
        <v>2.15</v>
      </c>
      <c r="H5881" s="8">
        <v>10.2066</v>
      </c>
      <c r="I5881" s="8" t="s">
        <v>4732</v>
      </c>
    </row>
    <row r="5882" spans="1:9">
      <c r="A5882" s="8">
        <v>12453</v>
      </c>
      <c r="B5882" s="35" t="s">
        <v>5274</v>
      </c>
      <c r="C5882" s="8" t="s">
        <v>4676</v>
      </c>
      <c r="D5882" s="8">
        <v>162696</v>
      </c>
      <c r="E5882" s="8">
        <v>12453</v>
      </c>
      <c r="F5882" s="8">
        <v>0</v>
      </c>
      <c r="G5882" s="8">
        <v>1.54</v>
      </c>
      <c r="H5882" s="8">
        <v>2.0089999999999999</v>
      </c>
      <c r="I5882" s="8" t="s">
        <v>4814</v>
      </c>
    </row>
    <row r="5883" spans="1:9">
      <c r="A5883" s="8">
        <v>634000010</v>
      </c>
      <c r="B5883" s="35" t="s">
        <v>2030</v>
      </c>
      <c r="C5883" s="8" t="s">
        <v>4676</v>
      </c>
      <c r="D5883" s="8">
        <v>19781001</v>
      </c>
      <c r="E5883" s="8">
        <v>634000010</v>
      </c>
      <c r="F5883" s="8">
        <v>0</v>
      </c>
      <c r="G5883" s="8">
        <v>0.28999999999999998</v>
      </c>
      <c r="H5883" s="8">
        <v>0.24646999999999999</v>
      </c>
      <c r="I5883" s="8" t="s">
        <v>3598</v>
      </c>
    </row>
    <row r="5884" spans="1:9">
      <c r="A5884" s="8">
        <v>210100006</v>
      </c>
      <c r="B5884" s="35" t="s">
        <v>3189</v>
      </c>
      <c r="C5884" s="8" t="s">
        <v>4676</v>
      </c>
      <c r="D5884" s="8">
        <v>28422933000</v>
      </c>
      <c r="E5884" s="8">
        <v>210100006</v>
      </c>
      <c r="F5884" s="8">
        <v>0</v>
      </c>
      <c r="G5884" s="8">
        <v>0.98</v>
      </c>
      <c r="H5884" s="8">
        <v>1.1000999999999999</v>
      </c>
      <c r="I5884" s="8" t="s">
        <v>7352</v>
      </c>
    </row>
    <row r="5885" spans="1:9">
      <c r="A5885" s="8">
        <v>634000009</v>
      </c>
      <c r="B5885" s="35" t="s">
        <v>2029</v>
      </c>
      <c r="C5885" s="8" t="s">
        <v>4676</v>
      </c>
      <c r="D5885" s="8">
        <v>19781000</v>
      </c>
      <c r="E5885" s="8">
        <v>634000009</v>
      </c>
      <c r="F5885" s="8">
        <v>0</v>
      </c>
      <c r="G5885" s="8">
        <v>0.28999999999999998</v>
      </c>
      <c r="H5885" s="8">
        <v>0.24656999999999998</v>
      </c>
      <c r="I5885" s="8" t="s">
        <v>3598</v>
      </c>
    </row>
    <row r="5886" spans="1:9">
      <c r="A5886" s="8">
        <v>634000008</v>
      </c>
      <c r="B5886" s="35" t="s">
        <v>2028</v>
      </c>
      <c r="C5886" s="8" t="s">
        <v>4676</v>
      </c>
      <c r="D5886" s="8">
        <v>19782003</v>
      </c>
      <c r="E5886" s="8">
        <v>634000008</v>
      </c>
      <c r="F5886" s="8">
        <v>0</v>
      </c>
      <c r="G5886" s="8">
        <v>0.54</v>
      </c>
      <c r="H5886" s="8">
        <v>0.39807999999999999</v>
      </c>
      <c r="I5886" s="8" t="s">
        <v>3598</v>
      </c>
    </row>
    <row r="5887" spans="1:9">
      <c r="A5887" s="8">
        <v>210100001</v>
      </c>
      <c r="B5887" s="35" t="s">
        <v>3183</v>
      </c>
      <c r="C5887" s="8" t="s">
        <v>4676</v>
      </c>
      <c r="D5887" s="8">
        <v>28422923000</v>
      </c>
      <c r="E5887" s="8">
        <v>210100001</v>
      </c>
      <c r="F5887" s="8">
        <v>0</v>
      </c>
      <c r="G5887" s="8">
        <v>1.69</v>
      </c>
      <c r="H5887" s="8">
        <v>1.9374</v>
      </c>
      <c r="I5887" s="8" t="s">
        <v>7350</v>
      </c>
    </row>
    <row r="5888" spans="1:9">
      <c r="A5888" s="8">
        <v>634000007</v>
      </c>
      <c r="B5888" s="8" t="s">
        <v>2027</v>
      </c>
      <c r="C5888" s="8" t="s">
        <v>4676</v>
      </c>
      <c r="D5888" s="8">
        <v>19782002</v>
      </c>
      <c r="E5888" s="8">
        <v>634000007</v>
      </c>
      <c r="F5888" s="8">
        <v>0</v>
      </c>
      <c r="G5888" s="8">
        <v>0.51</v>
      </c>
      <c r="H5888" s="8">
        <v>0.37082999999999999</v>
      </c>
      <c r="I5888" s="8" t="s">
        <v>3598</v>
      </c>
    </row>
    <row r="5889" spans="1:9">
      <c r="A5889" s="8">
        <v>132000134</v>
      </c>
      <c r="B5889" s="35" t="s">
        <v>5658</v>
      </c>
      <c r="C5889" s="8" t="s">
        <v>4676</v>
      </c>
      <c r="D5889" s="8">
        <v>5090477155</v>
      </c>
      <c r="E5889" s="8">
        <v>132000134</v>
      </c>
      <c r="F5889" s="8">
        <v>0</v>
      </c>
      <c r="G5889" s="8">
        <v>2.15</v>
      </c>
      <c r="H5889" s="8">
        <v>9.9587599999999998</v>
      </c>
      <c r="I5889" s="8" t="s">
        <v>4732</v>
      </c>
    </row>
    <row r="5890" spans="1:9">
      <c r="A5890" s="8">
        <v>634000006</v>
      </c>
      <c r="B5890" s="35" t="s">
        <v>2026</v>
      </c>
      <c r="C5890" s="8" t="s">
        <v>4676</v>
      </c>
      <c r="D5890" s="8">
        <v>19782001</v>
      </c>
      <c r="E5890" s="8">
        <v>634000006</v>
      </c>
      <c r="F5890" s="8">
        <v>0</v>
      </c>
      <c r="G5890" s="8">
        <v>0.5</v>
      </c>
      <c r="H5890" s="8">
        <v>0.35975999999999997</v>
      </c>
      <c r="I5890" s="8" t="s">
        <v>3598</v>
      </c>
    </row>
    <row r="5891" spans="1:9">
      <c r="A5891" s="8">
        <v>634000005</v>
      </c>
      <c r="B5891" s="35" t="s">
        <v>2025</v>
      </c>
      <c r="C5891" s="8" t="s">
        <v>4676</v>
      </c>
      <c r="D5891" s="8">
        <v>19782000</v>
      </c>
      <c r="E5891" s="8">
        <v>634000005</v>
      </c>
      <c r="F5891" s="8">
        <v>0</v>
      </c>
      <c r="G5891" s="8">
        <v>0.5</v>
      </c>
      <c r="H5891" s="8">
        <v>0.35994999999999999</v>
      </c>
      <c r="I5891" s="8" t="s">
        <v>3598</v>
      </c>
    </row>
    <row r="5892" spans="1:9">
      <c r="A5892" s="8">
        <v>634000004</v>
      </c>
      <c r="B5892" s="35" t="s">
        <v>2024</v>
      </c>
      <c r="C5892" s="8" t="s">
        <v>4676</v>
      </c>
      <c r="D5892" s="8">
        <v>19780003</v>
      </c>
      <c r="E5892" s="8">
        <v>634000004</v>
      </c>
      <c r="F5892" s="8">
        <v>0</v>
      </c>
      <c r="G5892" s="8">
        <v>0.31</v>
      </c>
      <c r="H5892" s="8">
        <v>0.26812999999999998</v>
      </c>
      <c r="I5892" s="8" t="s">
        <v>3598</v>
      </c>
    </row>
    <row r="5893" spans="1:9">
      <c r="A5893" s="8">
        <v>634000003</v>
      </c>
      <c r="B5893" s="35" t="s">
        <v>2023</v>
      </c>
      <c r="C5893" s="8" t="s">
        <v>4676</v>
      </c>
      <c r="D5893" s="8">
        <v>19780002</v>
      </c>
      <c r="E5893" s="8">
        <v>634000003</v>
      </c>
      <c r="F5893" s="8">
        <v>0</v>
      </c>
      <c r="G5893" s="8">
        <v>0.3</v>
      </c>
      <c r="H5893" s="8">
        <v>0.25342999999999999</v>
      </c>
      <c r="I5893" s="8" t="s">
        <v>3598</v>
      </c>
    </row>
    <row r="5894" spans="1:9">
      <c r="A5894" s="8">
        <v>17912</v>
      </c>
      <c r="B5894" s="35" t="s">
        <v>6819</v>
      </c>
      <c r="C5894" s="8" t="s">
        <v>4676</v>
      </c>
      <c r="D5894" s="8">
        <v>4110103</v>
      </c>
      <c r="E5894" s="8">
        <v>17912</v>
      </c>
      <c r="F5894" s="8">
        <v>0</v>
      </c>
      <c r="G5894" s="8">
        <v>0.15</v>
      </c>
      <c r="H5894" s="8">
        <v>0.18855000000000002</v>
      </c>
      <c r="I5894" s="8" t="s">
        <v>6597</v>
      </c>
    </row>
    <row r="5895" spans="1:9">
      <c r="A5895" s="8">
        <v>132000133</v>
      </c>
      <c r="B5895" s="35" t="s">
        <v>3738</v>
      </c>
      <c r="C5895" s="8" t="s">
        <v>4676</v>
      </c>
      <c r="D5895" s="8">
        <v>5090475985</v>
      </c>
      <c r="E5895" s="8">
        <v>132000133</v>
      </c>
      <c r="F5895" s="8">
        <v>0</v>
      </c>
      <c r="G5895" s="8">
        <v>6.67</v>
      </c>
      <c r="H5895" s="8">
        <v>0.44855</v>
      </c>
      <c r="I5895" s="8" t="s">
        <v>4732</v>
      </c>
    </row>
    <row r="5896" spans="1:9">
      <c r="A5896" s="8">
        <v>12419</v>
      </c>
      <c r="B5896" s="35" t="s">
        <v>5265</v>
      </c>
      <c r="C5896" s="8" t="s">
        <v>4676</v>
      </c>
      <c r="D5896" s="8">
        <v>109704</v>
      </c>
      <c r="E5896" s="8">
        <v>12419</v>
      </c>
      <c r="F5896" s="8">
        <v>0</v>
      </c>
      <c r="G5896" s="8">
        <v>1.99</v>
      </c>
      <c r="H5896" s="8">
        <v>2.2245999999999997</v>
      </c>
      <c r="I5896" s="8" t="s">
        <v>4814</v>
      </c>
    </row>
    <row r="5897" spans="1:9">
      <c r="A5897" s="8">
        <v>634000002</v>
      </c>
      <c r="B5897" s="35" t="s">
        <v>2022</v>
      </c>
      <c r="C5897" s="8" t="s">
        <v>4676</v>
      </c>
      <c r="D5897" s="8">
        <v>19780001</v>
      </c>
      <c r="E5897" s="8">
        <v>634000002</v>
      </c>
      <c r="F5897" s="8">
        <v>0</v>
      </c>
      <c r="G5897" s="8">
        <v>0.28999999999999998</v>
      </c>
      <c r="H5897" s="8">
        <v>0.24744999999999998</v>
      </c>
      <c r="I5897" s="8" t="s">
        <v>3598</v>
      </c>
    </row>
    <row r="5898" spans="1:9">
      <c r="A5898" s="8" t="s">
        <v>12312</v>
      </c>
      <c r="B5898" s="35" t="s">
        <v>12313</v>
      </c>
      <c r="C5898" s="8" t="s">
        <v>4676</v>
      </c>
      <c r="D5898" s="8">
        <v>0</v>
      </c>
      <c r="E5898" s="8" t="s">
        <v>12312</v>
      </c>
      <c r="F5898" s="8">
        <v>0</v>
      </c>
      <c r="G5898" s="8">
        <v>1.07</v>
      </c>
      <c r="H5898" s="8">
        <v>5.0000000000000001E-3</v>
      </c>
      <c r="I5898" s="8">
        <v>0</v>
      </c>
    </row>
    <row r="5899" spans="1:9">
      <c r="A5899" s="8">
        <v>634000001</v>
      </c>
      <c r="B5899" s="35" t="s">
        <v>2020</v>
      </c>
      <c r="C5899" s="8" t="s">
        <v>4676</v>
      </c>
      <c r="D5899" s="8">
        <v>19780000</v>
      </c>
      <c r="E5899" s="8">
        <v>634000001</v>
      </c>
      <c r="F5899" s="8">
        <v>0</v>
      </c>
      <c r="G5899" s="8">
        <v>0.28999999999999998</v>
      </c>
      <c r="H5899" s="8">
        <v>0.24755000000000002</v>
      </c>
      <c r="I5899" s="8" t="s">
        <v>3598</v>
      </c>
    </row>
    <row r="5900" spans="1:9">
      <c r="A5900" s="8" t="s">
        <v>12308</v>
      </c>
      <c r="B5900" s="35" t="s">
        <v>12309</v>
      </c>
      <c r="C5900" s="8" t="s">
        <v>4676</v>
      </c>
      <c r="D5900" s="8">
        <v>0</v>
      </c>
      <c r="E5900" s="8" t="s">
        <v>12308</v>
      </c>
      <c r="F5900" s="8">
        <v>0</v>
      </c>
      <c r="G5900" s="8">
        <v>1.05</v>
      </c>
      <c r="H5900" s="8">
        <v>5.0000000000000001E-3</v>
      </c>
      <c r="I5900" s="8">
        <v>0</v>
      </c>
    </row>
    <row r="5901" spans="1:9">
      <c r="A5901" s="8" t="s">
        <v>12304</v>
      </c>
      <c r="B5901" s="35" t="s">
        <v>12305</v>
      </c>
      <c r="C5901" s="8" t="s">
        <v>4676</v>
      </c>
      <c r="D5901" s="8">
        <v>0</v>
      </c>
      <c r="E5901" s="8" t="s">
        <v>12304</v>
      </c>
      <c r="F5901" s="8">
        <v>0</v>
      </c>
      <c r="G5901" s="8">
        <v>1.05</v>
      </c>
      <c r="H5901" s="8">
        <v>5.0000000000000001E-3</v>
      </c>
      <c r="I5901" s="8">
        <v>0</v>
      </c>
    </row>
    <row r="5902" spans="1:9">
      <c r="A5902" s="8">
        <v>132000132</v>
      </c>
      <c r="B5902" s="35" t="s">
        <v>3737</v>
      </c>
      <c r="C5902" s="8" t="s">
        <v>4676</v>
      </c>
      <c r="D5902" s="8">
        <v>5090475976</v>
      </c>
      <c r="E5902" s="8">
        <v>132000132</v>
      </c>
      <c r="F5902" s="8">
        <v>0</v>
      </c>
      <c r="G5902" s="8">
        <v>12.53</v>
      </c>
      <c r="H5902" s="8">
        <v>8.6861299999999986</v>
      </c>
      <c r="I5902" s="8" t="s">
        <v>4732</v>
      </c>
    </row>
    <row r="5903" spans="1:9">
      <c r="A5903" s="8" t="s">
        <v>12300</v>
      </c>
      <c r="B5903" s="35" t="s">
        <v>12301</v>
      </c>
      <c r="C5903" s="8" t="s">
        <v>4676</v>
      </c>
      <c r="D5903" s="8">
        <v>0</v>
      </c>
      <c r="E5903" s="8" t="s">
        <v>12300</v>
      </c>
      <c r="F5903" s="8">
        <v>0</v>
      </c>
      <c r="G5903" s="8">
        <v>1.05</v>
      </c>
      <c r="H5903" s="8">
        <v>5.0000000000000001E-3</v>
      </c>
      <c r="I5903" s="8">
        <v>0</v>
      </c>
    </row>
    <row r="5904" spans="1:9">
      <c r="A5904" s="8" t="s">
        <v>12296</v>
      </c>
      <c r="B5904" s="35" t="s">
        <v>12297</v>
      </c>
      <c r="C5904" s="8" t="s">
        <v>4676</v>
      </c>
      <c r="D5904" s="8">
        <v>0</v>
      </c>
      <c r="E5904" s="8" t="s">
        <v>12296</v>
      </c>
      <c r="F5904" s="8">
        <v>0</v>
      </c>
      <c r="G5904" s="8">
        <v>1.05</v>
      </c>
      <c r="H5904" s="8">
        <v>5.0000000000000001E-3</v>
      </c>
      <c r="I5904" s="8">
        <v>0</v>
      </c>
    </row>
    <row r="5905" spans="1:9">
      <c r="A5905" s="8" t="s">
        <v>12292</v>
      </c>
      <c r="B5905" s="35" t="s">
        <v>12293</v>
      </c>
      <c r="C5905" s="8" t="s">
        <v>4676</v>
      </c>
      <c r="D5905" s="8">
        <v>0</v>
      </c>
      <c r="E5905" s="8" t="s">
        <v>12292</v>
      </c>
      <c r="F5905" s="8">
        <v>0</v>
      </c>
      <c r="G5905" s="8">
        <v>1.05</v>
      </c>
      <c r="H5905" s="8">
        <v>5.0000000000000001E-3</v>
      </c>
      <c r="I5905" s="8">
        <v>0</v>
      </c>
    </row>
    <row r="5906" spans="1:9">
      <c r="A5906" s="8" t="s">
        <v>12288</v>
      </c>
      <c r="B5906" s="35" t="s">
        <v>12289</v>
      </c>
      <c r="C5906" s="8" t="s">
        <v>4676</v>
      </c>
      <c r="D5906" s="8">
        <v>0</v>
      </c>
      <c r="E5906" s="8" t="s">
        <v>12288</v>
      </c>
      <c r="F5906" s="8">
        <v>0</v>
      </c>
      <c r="G5906" s="8">
        <v>1.05</v>
      </c>
      <c r="H5906" s="8">
        <v>5.0000000000000001E-3</v>
      </c>
      <c r="I5906" s="8">
        <v>0</v>
      </c>
    </row>
    <row r="5907" spans="1:9">
      <c r="A5907" s="8">
        <v>132000131</v>
      </c>
      <c r="B5907" s="8" t="s">
        <v>3736</v>
      </c>
      <c r="C5907" s="8" t="s">
        <v>4676</v>
      </c>
      <c r="D5907" s="8">
        <v>5090475975</v>
      </c>
      <c r="E5907" s="8">
        <v>132000131</v>
      </c>
      <c r="F5907" s="8">
        <v>0</v>
      </c>
      <c r="G5907" s="8">
        <v>13.49</v>
      </c>
      <c r="H5907" s="8">
        <v>8.5282499999999999</v>
      </c>
      <c r="I5907" s="8" t="s">
        <v>4732</v>
      </c>
    </row>
    <row r="5908" spans="1:9">
      <c r="A5908" s="8">
        <v>12418</v>
      </c>
      <c r="B5908" s="35" t="s">
        <v>4147</v>
      </c>
      <c r="C5908" s="8" t="s">
        <v>4676</v>
      </c>
      <c r="D5908" s="8">
        <v>109703</v>
      </c>
      <c r="E5908" s="8">
        <v>12418</v>
      </c>
      <c r="F5908" s="8">
        <v>0</v>
      </c>
      <c r="G5908" s="8">
        <v>2.42</v>
      </c>
      <c r="H5908" s="8">
        <v>2.2993699999999997</v>
      </c>
      <c r="I5908" s="8" t="s">
        <v>4814</v>
      </c>
    </row>
    <row r="5909" spans="1:9">
      <c r="A5909" s="8" t="s">
        <v>12284</v>
      </c>
      <c r="B5909" s="8" t="s">
        <v>12285</v>
      </c>
      <c r="C5909" s="8" t="s">
        <v>4676</v>
      </c>
      <c r="D5909" s="8">
        <v>0</v>
      </c>
      <c r="E5909" s="8" t="s">
        <v>12284</v>
      </c>
      <c r="F5909" s="8">
        <v>0</v>
      </c>
      <c r="G5909" s="8">
        <v>1.05</v>
      </c>
      <c r="H5909" s="8">
        <v>5.0000000000000001E-3</v>
      </c>
      <c r="I5909" s="8">
        <v>0</v>
      </c>
    </row>
    <row r="5910" spans="1:9">
      <c r="A5910" s="8" t="s">
        <v>12280</v>
      </c>
      <c r="B5910" s="35" t="s">
        <v>12281</v>
      </c>
      <c r="C5910" s="8" t="s">
        <v>4676</v>
      </c>
      <c r="D5910" s="8">
        <v>0</v>
      </c>
      <c r="E5910" s="8" t="s">
        <v>12280</v>
      </c>
      <c r="F5910" s="8">
        <v>0</v>
      </c>
      <c r="G5910" s="8">
        <v>1.05</v>
      </c>
      <c r="H5910" s="8">
        <v>5.0000000000000001E-3</v>
      </c>
      <c r="I5910" s="8">
        <v>0</v>
      </c>
    </row>
    <row r="5911" spans="1:9">
      <c r="A5911" s="8" t="s">
        <v>12276</v>
      </c>
      <c r="B5911" s="35" t="s">
        <v>12277</v>
      </c>
      <c r="C5911" s="8" t="s">
        <v>4676</v>
      </c>
      <c r="D5911" s="8">
        <v>0</v>
      </c>
      <c r="E5911" s="8" t="s">
        <v>12276</v>
      </c>
      <c r="F5911" s="8">
        <v>0</v>
      </c>
      <c r="G5911" s="8">
        <v>1.05</v>
      </c>
      <c r="H5911" s="8">
        <v>5.0000000000000001E-3</v>
      </c>
      <c r="I5911" s="8">
        <v>0</v>
      </c>
    </row>
    <row r="5912" spans="1:9">
      <c r="A5912" s="8" t="s">
        <v>12272</v>
      </c>
      <c r="B5912" s="35" t="s">
        <v>12273</v>
      </c>
      <c r="C5912" s="8" t="s">
        <v>4676</v>
      </c>
      <c r="D5912" s="8">
        <v>0</v>
      </c>
      <c r="E5912" s="8" t="s">
        <v>12272</v>
      </c>
      <c r="F5912" s="8">
        <v>0</v>
      </c>
      <c r="G5912" s="8">
        <v>1.05</v>
      </c>
      <c r="H5912" s="8">
        <v>5.0000000000000001E-3</v>
      </c>
      <c r="I5912" s="8">
        <v>0</v>
      </c>
    </row>
    <row r="5913" spans="1:9">
      <c r="A5913" s="8">
        <v>17910</v>
      </c>
      <c r="B5913" s="35" t="s">
        <v>6813</v>
      </c>
      <c r="C5913" s="8" t="s">
        <v>4676</v>
      </c>
      <c r="D5913" s="8">
        <v>4110102</v>
      </c>
      <c r="E5913" s="8">
        <v>17910</v>
      </c>
      <c r="F5913" s="8">
        <v>0</v>
      </c>
      <c r="G5913" s="8">
        <v>0.19</v>
      </c>
      <c r="H5913" s="8">
        <v>0.17366000000000001</v>
      </c>
      <c r="I5913" s="8" t="s">
        <v>6597</v>
      </c>
    </row>
    <row r="5914" spans="1:9">
      <c r="A5914" s="8">
        <v>132000130</v>
      </c>
      <c r="B5914" s="35" t="s">
        <v>3735</v>
      </c>
      <c r="C5914" s="8" t="s">
        <v>4676</v>
      </c>
      <c r="D5914" s="8">
        <v>5090475974</v>
      </c>
      <c r="E5914" s="8">
        <v>132000130</v>
      </c>
      <c r="F5914" s="8">
        <v>0</v>
      </c>
      <c r="G5914" s="8">
        <v>1.86</v>
      </c>
      <c r="H5914" s="8">
        <v>4.7497700000000007</v>
      </c>
      <c r="I5914" s="8" t="s">
        <v>4732</v>
      </c>
    </row>
    <row r="5915" spans="1:9">
      <c r="A5915" s="8" t="s">
        <v>12268</v>
      </c>
      <c r="B5915" s="8" t="s">
        <v>12269</v>
      </c>
      <c r="C5915" s="8" t="s">
        <v>4676</v>
      </c>
      <c r="D5915" s="8">
        <v>0</v>
      </c>
      <c r="E5915" s="8" t="s">
        <v>12268</v>
      </c>
      <c r="F5915" s="8">
        <v>0</v>
      </c>
      <c r="G5915" s="8">
        <v>2.48</v>
      </c>
      <c r="H5915" s="8">
        <v>5.0000000000000001E-3</v>
      </c>
      <c r="I5915" s="8">
        <v>0</v>
      </c>
    </row>
    <row r="5916" spans="1:9">
      <c r="A5916" s="8" t="s">
        <v>12264</v>
      </c>
      <c r="B5916" s="8" t="s">
        <v>12265</v>
      </c>
      <c r="C5916" s="8" t="s">
        <v>4676</v>
      </c>
      <c r="D5916" s="8">
        <v>0</v>
      </c>
      <c r="E5916" s="8" t="s">
        <v>12264</v>
      </c>
      <c r="F5916" s="8">
        <v>0</v>
      </c>
      <c r="G5916" s="8">
        <v>1.66</v>
      </c>
      <c r="H5916" s="8">
        <v>5.0000000000000001E-3</v>
      </c>
      <c r="I5916" s="8" t="s">
        <v>4814</v>
      </c>
    </row>
    <row r="5917" spans="1:9">
      <c r="A5917" s="8">
        <v>17908</v>
      </c>
      <c r="B5917" s="35" t="s">
        <v>6812</v>
      </c>
      <c r="C5917" s="8" t="s">
        <v>4676</v>
      </c>
      <c r="D5917" s="8">
        <v>4110101</v>
      </c>
      <c r="E5917" s="8">
        <v>17908</v>
      </c>
      <c r="F5917" s="8">
        <v>0</v>
      </c>
      <c r="G5917" s="8">
        <v>0.22</v>
      </c>
      <c r="H5917" s="8">
        <v>0.15875999999999998</v>
      </c>
      <c r="I5917" s="8" t="s">
        <v>6597</v>
      </c>
    </row>
    <row r="5918" spans="1:9">
      <c r="A5918" s="8" t="s">
        <v>12260</v>
      </c>
      <c r="B5918" s="8" t="s">
        <v>12261</v>
      </c>
      <c r="C5918" s="8" t="s">
        <v>4676</v>
      </c>
      <c r="D5918" s="8">
        <v>0</v>
      </c>
      <c r="E5918" s="8" t="s">
        <v>12260</v>
      </c>
      <c r="F5918" s="8">
        <v>0</v>
      </c>
      <c r="G5918" s="8">
        <v>2.23</v>
      </c>
      <c r="H5918" s="8">
        <v>0.01</v>
      </c>
      <c r="I5918" s="8">
        <v>0</v>
      </c>
    </row>
    <row r="5919" spans="1:9">
      <c r="A5919" s="8">
        <v>17850</v>
      </c>
      <c r="B5919" s="35" t="s">
        <v>6811</v>
      </c>
      <c r="C5919" s="8" t="s">
        <v>4676</v>
      </c>
      <c r="D5919" s="8">
        <v>0</v>
      </c>
      <c r="E5919" s="8">
        <v>17850</v>
      </c>
      <c r="F5919" s="8">
        <v>0</v>
      </c>
      <c r="G5919" s="8">
        <v>0</v>
      </c>
      <c r="H5919" s="8">
        <v>0.6821799999999999</v>
      </c>
      <c r="I5919" s="8">
        <v>0</v>
      </c>
    </row>
    <row r="5920" spans="1:9">
      <c r="A5920" s="8">
        <v>132000129</v>
      </c>
      <c r="B5920" s="35" t="s">
        <v>3734</v>
      </c>
      <c r="C5920" s="8" t="s">
        <v>4676</v>
      </c>
      <c r="D5920" s="8">
        <v>5090475972</v>
      </c>
      <c r="E5920" s="8">
        <v>132000129</v>
      </c>
      <c r="F5920" s="8">
        <v>0</v>
      </c>
      <c r="G5920" s="8">
        <v>1.61</v>
      </c>
      <c r="H5920" s="8">
        <v>3.0678899999999998</v>
      </c>
      <c r="I5920" s="8" t="s">
        <v>4732</v>
      </c>
    </row>
    <row r="5921" spans="1:9">
      <c r="A5921" s="8">
        <v>12420</v>
      </c>
      <c r="B5921" s="8" t="s">
        <v>5266</v>
      </c>
      <c r="C5921" s="8" t="s">
        <v>4676</v>
      </c>
      <c r="D5921" s="8">
        <v>0</v>
      </c>
      <c r="E5921" s="8">
        <v>12420</v>
      </c>
      <c r="F5921" s="8">
        <v>0</v>
      </c>
      <c r="G5921" s="8">
        <v>0</v>
      </c>
      <c r="H5921" s="8">
        <v>1.2642</v>
      </c>
      <c r="I5921" s="8" t="s">
        <v>4814</v>
      </c>
    </row>
    <row r="5922" spans="1:9">
      <c r="A5922" s="8" t="s">
        <v>12254</v>
      </c>
      <c r="B5922" s="35" t="s">
        <v>12255</v>
      </c>
      <c r="C5922" s="8" t="s">
        <v>4676</v>
      </c>
      <c r="D5922" s="8">
        <v>0</v>
      </c>
      <c r="E5922" s="8" t="s">
        <v>12254</v>
      </c>
      <c r="F5922" s="8">
        <v>0</v>
      </c>
      <c r="G5922" s="8">
        <v>2.23</v>
      </c>
      <c r="H5922" s="8">
        <v>5.0000000000000001E-3</v>
      </c>
      <c r="I5922" s="8">
        <v>0</v>
      </c>
    </row>
    <row r="5923" spans="1:9">
      <c r="A5923" s="8">
        <v>419100005</v>
      </c>
      <c r="B5923" s="35" t="s">
        <v>3327</v>
      </c>
      <c r="C5923" s="8" t="s">
        <v>4676</v>
      </c>
      <c r="D5923" s="8">
        <v>37424087</v>
      </c>
      <c r="E5923" s="8">
        <v>419100005</v>
      </c>
      <c r="F5923" s="8">
        <v>0</v>
      </c>
      <c r="G5923" s="8">
        <v>0.09</v>
      </c>
      <c r="H5923" s="8">
        <v>6.0469999999999996E-2</v>
      </c>
      <c r="I5923" s="8" t="s">
        <v>8774</v>
      </c>
    </row>
    <row r="5924" spans="1:9">
      <c r="A5924" s="8">
        <v>17840</v>
      </c>
      <c r="B5924" s="35" t="s">
        <v>6810</v>
      </c>
      <c r="C5924" s="8" t="s">
        <v>4676</v>
      </c>
      <c r="D5924" s="8">
        <v>0</v>
      </c>
      <c r="E5924" s="8">
        <v>17840</v>
      </c>
      <c r="F5924" s="8">
        <v>0</v>
      </c>
      <c r="G5924" s="8">
        <v>0</v>
      </c>
      <c r="H5924" s="8">
        <v>0</v>
      </c>
      <c r="I5924" s="8">
        <v>0</v>
      </c>
    </row>
    <row r="5925" spans="1:9">
      <c r="A5925" s="8" t="s">
        <v>12244</v>
      </c>
      <c r="B5925" s="35" t="s">
        <v>12245</v>
      </c>
      <c r="C5925" s="8" t="s">
        <v>4676</v>
      </c>
      <c r="D5925" s="8">
        <v>0</v>
      </c>
      <c r="E5925" s="8" t="s">
        <v>12244</v>
      </c>
      <c r="F5925" s="8">
        <v>0</v>
      </c>
      <c r="G5925" s="8">
        <v>0.26</v>
      </c>
      <c r="H5925" s="8">
        <v>0.17230000000000001</v>
      </c>
      <c r="I5925" s="8">
        <v>0</v>
      </c>
    </row>
    <row r="5926" spans="1:9">
      <c r="A5926" s="8">
        <v>17835</v>
      </c>
      <c r="B5926" s="35" t="s">
        <v>6809</v>
      </c>
      <c r="C5926" s="8" t="s">
        <v>4676</v>
      </c>
      <c r="D5926" s="8">
        <v>0</v>
      </c>
      <c r="E5926" s="8">
        <v>17835</v>
      </c>
      <c r="F5926" s="8">
        <v>0</v>
      </c>
      <c r="G5926" s="8">
        <v>0</v>
      </c>
      <c r="H5926" s="8">
        <v>0</v>
      </c>
      <c r="I5926" s="8">
        <v>0</v>
      </c>
    </row>
    <row r="5927" spans="1:9">
      <c r="A5927" s="8">
        <v>132000128</v>
      </c>
      <c r="B5927" s="35" t="s">
        <v>5657</v>
      </c>
      <c r="C5927" s="8" t="s">
        <v>4676</v>
      </c>
      <c r="D5927" s="8">
        <v>5090475983</v>
      </c>
      <c r="E5927" s="8">
        <v>132000128</v>
      </c>
      <c r="F5927" s="8">
        <v>0</v>
      </c>
      <c r="G5927" s="8">
        <v>0.42</v>
      </c>
      <c r="H5927" s="8">
        <v>0.78203999999999996</v>
      </c>
      <c r="I5927" s="8" t="s">
        <v>4732</v>
      </c>
    </row>
    <row r="5928" spans="1:9">
      <c r="A5928" s="8">
        <v>17832</v>
      </c>
      <c r="B5928" s="8" t="s">
        <v>6808</v>
      </c>
      <c r="C5928" s="8" t="s">
        <v>4676</v>
      </c>
      <c r="D5928" s="8">
        <v>0</v>
      </c>
      <c r="E5928" s="8">
        <v>17832</v>
      </c>
      <c r="F5928" s="8">
        <v>0</v>
      </c>
      <c r="G5928" s="8">
        <v>0</v>
      </c>
      <c r="H5928" s="8">
        <v>0</v>
      </c>
      <c r="I5928" s="8">
        <v>0</v>
      </c>
    </row>
    <row r="5929" spans="1:9" ht="28.5">
      <c r="A5929" s="8" t="s">
        <v>12246</v>
      </c>
      <c r="B5929" s="35" t="s">
        <v>12247</v>
      </c>
      <c r="C5929" s="8" t="s">
        <v>4676</v>
      </c>
      <c r="D5929" s="8">
        <v>0</v>
      </c>
      <c r="E5929" s="8" t="s">
        <v>12246</v>
      </c>
      <c r="F5929" s="8">
        <v>0</v>
      </c>
      <c r="G5929" s="8">
        <v>2.16</v>
      </c>
      <c r="H5929" s="8">
        <v>5.0000000000000001E-3</v>
      </c>
      <c r="I5929" s="8" t="s">
        <v>2055</v>
      </c>
    </row>
    <row r="5930" spans="1:9">
      <c r="A5930" s="8">
        <v>208200066</v>
      </c>
      <c r="B5930" s="35" t="s">
        <v>4565</v>
      </c>
      <c r="C5930" s="8" t="s">
        <v>4676</v>
      </c>
      <c r="D5930" s="8" t="s">
        <v>7310</v>
      </c>
      <c r="E5930" s="8">
        <v>208200066</v>
      </c>
      <c r="F5930" s="8">
        <v>0</v>
      </c>
      <c r="G5930" s="8">
        <v>3.26</v>
      </c>
      <c r="H5930" s="8">
        <v>3.7233100000000001</v>
      </c>
      <c r="I5930" s="8" t="s">
        <v>7245</v>
      </c>
    </row>
    <row r="5931" spans="1:9">
      <c r="A5931" s="8">
        <v>17828</v>
      </c>
      <c r="B5931" s="35" t="s">
        <v>6807</v>
      </c>
      <c r="C5931" s="8" t="s">
        <v>4676</v>
      </c>
      <c r="D5931" s="8">
        <v>0</v>
      </c>
      <c r="E5931" s="8">
        <v>17828</v>
      </c>
      <c r="F5931" s="8">
        <v>0</v>
      </c>
      <c r="G5931" s="8">
        <v>0</v>
      </c>
      <c r="H5931" s="8">
        <v>0</v>
      </c>
      <c r="I5931" s="8">
        <v>0</v>
      </c>
    </row>
    <row r="5932" spans="1:9">
      <c r="A5932" s="8">
        <v>132000127</v>
      </c>
      <c r="B5932" s="35" t="s">
        <v>5656</v>
      </c>
      <c r="C5932" s="8" t="s">
        <v>4676</v>
      </c>
      <c r="D5932" s="8">
        <v>5090475981</v>
      </c>
      <c r="E5932" s="8">
        <v>132000127</v>
      </c>
      <c r="F5932" s="8">
        <v>0</v>
      </c>
      <c r="G5932" s="8">
        <v>0.32</v>
      </c>
      <c r="H5932" s="8">
        <v>0.70050000000000001</v>
      </c>
      <c r="I5932" s="8" t="s">
        <v>4732</v>
      </c>
    </row>
    <row r="5933" spans="1:9">
      <c r="A5933" s="8">
        <v>12416</v>
      </c>
      <c r="B5933" s="35" t="s">
        <v>5263</v>
      </c>
      <c r="C5933" s="8" t="s">
        <v>4676</v>
      </c>
      <c r="D5933" s="8">
        <v>109701</v>
      </c>
      <c r="E5933" s="8">
        <v>12416</v>
      </c>
      <c r="F5933" s="8">
        <v>0</v>
      </c>
      <c r="G5933" s="8">
        <v>0.9</v>
      </c>
      <c r="H5933" s="8">
        <v>1.4014000000000002</v>
      </c>
      <c r="I5933" s="8" t="s">
        <v>4814</v>
      </c>
    </row>
    <row r="5934" spans="1:9">
      <c r="A5934" s="8">
        <v>208200064</v>
      </c>
      <c r="B5934" s="35" t="s">
        <v>4563</v>
      </c>
      <c r="C5934" s="8" t="s">
        <v>4676</v>
      </c>
      <c r="D5934" s="8" t="s">
        <v>7308</v>
      </c>
      <c r="E5934" s="8">
        <v>208200064</v>
      </c>
      <c r="F5934" s="8">
        <v>0</v>
      </c>
      <c r="G5934" s="8">
        <v>3.26</v>
      </c>
      <c r="H5934" s="8">
        <v>3.60826</v>
      </c>
      <c r="I5934" s="8" t="s">
        <v>7245</v>
      </c>
    </row>
    <row r="5935" spans="1:9">
      <c r="A5935" s="8">
        <v>208200063</v>
      </c>
      <c r="B5935" s="35" t="s">
        <v>4562</v>
      </c>
      <c r="C5935" s="8" t="s">
        <v>4676</v>
      </c>
      <c r="D5935" s="8" t="s">
        <v>7307</v>
      </c>
      <c r="E5935" s="8">
        <v>208200063</v>
      </c>
      <c r="F5935" s="8">
        <v>0</v>
      </c>
      <c r="G5935" s="8">
        <v>2.98</v>
      </c>
      <c r="H5935" s="8">
        <v>5.0000000000000001E-3</v>
      </c>
      <c r="I5935" s="8" t="s">
        <v>7245</v>
      </c>
    </row>
    <row r="5936" spans="1:9">
      <c r="A5936" s="8">
        <v>17825</v>
      </c>
      <c r="B5936" s="35" t="s">
        <v>6806</v>
      </c>
      <c r="C5936" s="8" t="s">
        <v>4676</v>
      </c>
      <c r="D5936" s="8">
        <v>0</v>
      </c>
      <c r="E5936" s="8">
        <v>17825</v>
      </c>
      <c r="F5936" s="8">
        <v>0</v>
      </c>
      <c r="G5936" s="8">
        <v>0</v>
      </c>
      <c r="H5936" s="8">
        <v>0</v>
      </c>
      <c r="I5936" s="8">
        <v>0</v>
      </c>
    </row>
    <row r="5937" spans="1:9" ht="28.5">
      <c r="A5937" s="8">
        <v>208200062</v>
      </c>
      <c r="B5937" s="35" t="s">
        <v>4561</v>
      </c>
      <c r="C5937" s="8" t="s">
        <v>4676</v>
      </c>
      <c r="D5937" s="8" t="s">
        <v>7306</v>
      </c>
      <c r="E5937" s="8">
        <v>208200062</v>
      </c>
      <c r="F5937" s="8">
        <v>0</v>
      </c>
      <c r="G5937" s="8">
        <v>4.24</v>
      </c>
      <c r="H5937" s="8">
        <v>5.0000000000000001E-3</v>
      </c>
      <c r="I5937" s="8" t="s">
        <v>7245</v>
      </c>
    </row>
    <row r="5938" spans="1:9">
      <c r="A5938" s="8">
        <v>17822</v>
      </c>
      <c r="B5938" s="35" t="s">
        <v>6805</v>
      </c>
      <c r="C5938" s="8" t="s">
        <v>4676</v>
      </c>
      <c r="D5938" s="8">
        <v>0</v>
      </c>
      <c r="E5938" s="8">
        <v>17822</v>
      </c>
      <c r="F5938" s="8">
        <v>0</v>
      </c>
      <c r="G5938" s="8">
        <v>0</v>
      </c>
      <c r="H5938" s="8">
        <v>0</v>
      </c>
      <c r="I5938" s="8">
        <v>0</v>
      </c>
    </row>
    <row r="5939" spans="1:9">
      <c r="A5939" s="8">
        <v>132000126</v>
      </c>
      <c r="B5939" s="35" t="s">
        <v>5655</v>
      </c>
      <c r="C5939" s="8" t="s">
        <v>4676</v>
      </c>
      <c r="D5939" s="8">
        <v>5090475979</v>
      </c>
      <c r="E5939" s="8">
        <v>132000126</v>
      </c>
      <c r="F5939" s="8">
        <v>0</v>
      </c>
      <c r="G5939" s="8">
        <v>0.47</v>
      </c>
      <c r="H5939" s="8">
        <v>0.70177999999999996</v>
      </c>
      <c r="I5939" s="8" t="s">
        <v>4732</v>
      </c>
    </row>
    <row r="5940" spans="1:9" ht="28.5">
      <c r="A5940" s="8">
        <v>208200060</v>
      </c>
      <c r="B5940" s="35" t="s">
        <v>4559</v>
      </c>
      <c r="C5940" s="8" t="s">
        <v>4676</v>
      </c>
      <c r="D5940" s="8" t="s">
        <v>7304</v>
      </c>
      <c r="E5940" s="8">
        <v>208200060</v>
      </c>
      <c r="F5940" s="8">
        <v>0</v>
      </c>
      <c r="G5940" s="8">
        <v>10.53</v>
      </c>
      <c r="H5940" s="8">
        <v>5.0000000000000001E-3</v>
      </c>
      <c r="I5940" s="8" t="s">
        <v>7245</v>
      </c>
    </row>
    <row r="5941" spans="1:9" ht="28.5">
      <c r="A5941" s="8">
        <v>208200059</v>
      </c>
      <c r="B5941" s="35" t="s">
        <v>4558</v>
      </c>
      <c r="C5941" s="8" t="s">
        <v>4676</v>
      </c>
      <c r="D5941" s="8" t="s">
        <v>7303</v>
      </c>
      <c r="E5941" s="8">
        <v>208200059</v>
      </c>
      <c r="F5941" s="8">
        <v>0</v>
      </c>
      <c r="G5941" s="8">
        <v>3.58</v>
      </c>
      <c r="H5941" s="8">
        <v>2.67354</v>
      </c>
      <c r="I5941" s="8" t="s">
        <v>7245</v>
      </c>
    </row>
    <row r="5942" spans="1:9">
      <c r="A5942" s="8">
        <v>17821</v>
      </c>
      <c r="B5942" s="8" t="s">
        <v>6804</v>
      </c>
      <c r="C5942" s="8" t="s">
        <v>4676</v>
      </c>
      <c r="D5942" s="8">
        <v>0</v>
      </c>
      <c r="E5942" s="8">
        <v>17821</v>
      </c>
      <c r="F5942" s="8">
        <v>0</v>
      </c>
      <c r="G5942" s="8">
        <v>0</v>
      </c>
      <c r="H5942" s="8">
        <v>0</v>
      </c>
      <c r="I5942" s="8">
        <v>0</v>
      </c>
    </row>
    <row r="5943" spans="1:9" ht="28.5">
      <c r="A5943" s="8">
        <v>208200058</v>
      </c>
      <c r="B5943" s="35" t="s">
        <v>4557</v>
      </c>
      <c r="C5943" s="8" t="s">
        <v>4676</v>
      </c>
      <c r="D5943" s="8" t="s">
        <v>7302</v>
      </c>
      <c r="E5943" s="8">
        <v>208200058</v>
      </c>
      <c r="F5943" s="8">
        <v>0</v>
      </c>
      <c r="G5943" s="8">
        <v>3.12</v>
      </c>
      <c r="H5943" s="8">
        <v>2.9278499999999998</v>
      </c>
      <c r="I5943" s="8" t="s">
        <v>7245</v>
      </c>
    </row>
    <row r="5944" spans="1:9">
      <c r="A5944" s="8">
        <v>17820</v>
      </c>
      <c r="B5944" s="35" t="s">
        <v>6803</v>
      </c>
      <c r="C5944" s="8" t="s">
        <v>4676</v>
      </c>
      <c r="D5944" s="8">
        <v>0</v>
      </c>
      <c r="E5944" s="8">
        <v>17820</v>
      </c>
      <c r="F5944" s="8">
        <v>0</v>
      </c>
      <c r="G5944" s="8">
        <v>0</v>
      </c>
      <c r="H5944" s="8">
        <v>0</v>
      </c>
      <c r="I5944" s="8">
        <v>0</v>
      </c>
    </row>
    <row r="5945" spans="1:9">
      <c r="A5945" s="8">
        <v>132000125</v>
      </c>
      <c r="B5945" s="35" t="s">
        <v>5654</v>
      </c>
      <c r="C5945" s="8" t="s">
        <v>4676</v>
      </c>
      <c r="D5945" s="8">
        <v>5090475977</v>
      </c>
      <c r="E5945" s="8">
        <v>132000125</v>
      </c>
      <c r="F5945" s="8">
        <v>0</v>
      </c>
      <c r="G5945" s="8">
        <v>3.11</v>
      </c>
      <c r="H5945" s="8">
        <v>10.195919999999999</v>
      </c>
      <c r="I5945" s="8" t="s">
        <v>4732</v>
      </c>
    </row>
    <row r="5946" spans="1:9">
      <c r="A5946" s="8">
        <v>12415</v>
      </c>
      <c r="B5946" s="35" t="s">
        <v>5262</v>
      </c>
      <c r="C5946" s="8" t="s">
        <v>4676</v>
      </c>
      <c r="D5946" s="8">
        <v>108971</v>
      </c>
      <c r="E5946" s="8">
        <v>12415</v>
      </c>
      <c r="F5946" s="8">
        <v>0</v>
      </c>
      <c r="G5946" s="8">
        <v>0.82</v>
      </c>
      <c r="H5946" s="8">
        <v>1.3622000000000001</v>
      </c>
      <c r="I5946" s="8" t="s">
        <v>4795</v>
      </c>
    </row>
    <row r="5947" spans="1:9" ht="28.5">
      <c r="A5947" s="8">
        <v>208200056</v>
      </c>
      <c r="B5947" s="35" t="s">
        <v>4555</v>
      </c>
      <c r="C5947" s="8" t="s">
        <v>4676</v>
      </c>
      <c r="D5947" s="8" t="s">
        <v>7300</v>
      </c>
      <c r="E5947" s="8">
        <v>208200056</v>
      </c>
      <c r="F5947" s="8">
        <v>0</v>
      </c>
      <c r="G5947" s="8">
        <v>3.3</v>
      </c>
      <c r="H5947" s="8">
        <v>5.3460000000000001</v>
      </c>
      <c r="I5947" s="8" t="s">
        <v>7245</v>
      </c>
    </row>
    <row r="5948" spans="1:9" ht="28.5">
      <c r="A5948" s="8">
        <v>208200055</v>
      </c>
      <c r="B5948" s="35" t="s">
        <v>4555</v>
      </c>
      <c r="C5948" s="8" t="s">
        <v>4676</v>
      </c>
      <c r="D5948" s="8" t="s">
        <v>7299</v>
      </c>
      <c r="E5948" s="8">
        <v>208200055</v>
      </c>
      <c r="F5948" s="8">
        <v>0</v>
      </c>
      <c r="G5948" s="8">
        <v>3.63</v>
      </c>
      <c r="H5948" s="8">
        <v>5.0000000000000001E-3</v>
      </c>
      <c r="I5948" s="8" t="s">
        <v>7245</v>
      </c>
    </row>
    <row r="5949" spans="1:9">
      <c r="A5949" s="8">
        <v>17817</v>
      </c>
      <c r="B5949" s="35" t="s">
        <v>6802</v>
      </c>
      <c r="C5949" s="8" t="s">
        <v>4676</v>
      </c>
      <c r="D5949" s="8">
        <v>0</v>
      </c>
      <c r="E5949" s="8">
        <v>17817</v>
      </c>
      <c r="F5949" s="8">
        <v>0</v>
      </c>
      <c r="G5949" s="8">
        <v>0</v>
      </c>
      <c r="H5949" s="8">
        <v>0</v>
      </c>
      <c r="I5949" s="8">
        <v>0</v>
      </c>
    </row>
    <row r="5950" spans="1:9">
      <c r="A5950" s="8" t="s">
        <v>12240</v>
      </c>
      <c r="B5950" s="35" t="s">
        <v>12241</v>
      </c>
      <c r="C5950" s="8" t="s">
        <v>4676</v>
      </c>
      <c r="D5950" s="8">
        <v>0</v>
      </c>
      <c r="E5950" s="8" t="s">
        <v>12240</v>
      </c>
      <c r="F5950" s="8">
        <v>0</v>
      </c>
      <c r="G5950" s="8">
        <v>0.43</v>
      </c>
      <c r="H5950" s="8">
        <v>0.2853</v>
      </c>
      <c r="I5950" s="8">
        <v>0</v>
      </c>
    </row>
    <row r="5951" spans="1:9">
      <c r="A5951" s="8">
        <v>17816</v>
      </c>
      <c r="B5951" s="35" t="s">
        <v>6801</v>
      </c>
      <c r="C5951" s="8" t="s">
        <v>4676</v>
      </c>
      <c r="D5951" s="8">
        <v>0</v>
      </c>
      <c r="E5951" s="8">
        <v>17816</v>
      </c>
      <c r="F5951" s="8">
        <v>0</v>
      </c>
      <c r="G5951" s="8">
        <v>0</v>
      </c>
      <c r="H5951" s="8">
        <v>0</v>
      </c>
      <c r="I5951" s="8">
        <v>0</v>
      </c>
    </row>
    <row r="5952" spans="1:9">
      <c r="A5952" s="8">
        <v>132000124</v>
      </c>
      <c r="B5952" s="35" t="s">
        <v>5653</v>
      </c>
      <c r="C5952" s="8" t="s">
        <v>4676</v>
      </c>
      <c r="D5952" s="8">
        <v>5090476262</v>
      </c>
      <c r="E5952" s="8">
        <v>132000124</v>
      </c>
      <c r="F5952" s="8">
        <v>0</v>
      </c>
      <c r="G5952" s="8">
        <v>0.48</v>
      </c>
      <c r="H5952" s="8">
        <v>0.69384000000000001</v>
      </c>
      <c r="I5952" s="8" t="s">
        <v>4732</v>
      </c>
    </row>
    <row r="5953" spans="1:9">
      <c r="A5953" s="8">
        <v>132000389</v>
      </c>
      <c r="B5953" s="35" t="s">
        <v>5750</v>
      </c>
      <c r="C5953" s="8" t="s">
        <v>5144</v>
      </c>
      <c r="D5953" s="8">
        <v>9000713884</v>
      </c>
      <c r="E5953" s="8">
        <v>132000389</v>
      </c>
      <c r="F5953" s="8">
        <v>0</v>
      </c>
      <c r="G5953" s="8">
        <v>1</v>
      </c>
      <c r="H5953" s="8">
        <v>1.3529899999999999</v>
      </c>
      <c r="I5953" s="8" t="s">
        <v>4732</v>
      </c>
    </row>
    <row r="5954" spans="1:9">
      <c r="A5954" s="8" t="s">
        <v>12232</v>
      </c>
      <c r="B5954" s="35" t="s">
        <v>12233</v>
      </c>
      <c r="C5954" s="8" t="s">
        <v>4676</v>
      </c>
      <c r="D5954" s="8">
        <v>0</v>
      </c>
      <c r="E5954" s="8" t="s">
        <v>12232</v>
      </c>
      <c r="F5954" s="8">
        <v>0</v>
      </c>
      <c r="G5954" s="8">
        <v>0.28000000000000003</v>
      </c>
      <c r="H5954" s="8">
        <v>0.1958</v>
      </c>
      <c r="I5954" s="8">
        <v>0</v>
      </c>
    </row>
    <row r="5955" spans="1:9">
      <c r="A5955" s="8">
        <v>17815</v>
      </c>
      <c r="B5955" s="35" t="s">
        <v>6800</v>
      </c>
      <c r="C5955" s="8" t="s">
        <v>4676</v>
      </c>
      <c r="D5955" s="8">
        <v>0</v>
      </c>
      <c r="E5955" s="8">
        <v>17815</v>
      </c>
      <c r="F5955" s="8">
        <v>0</v>
      </c>
      <c r="G5955" s="8">
        <v>0</v>
      </c>
      <c r="H5955" s="8">
        <v>0</v>
      </c>
      <c r="I5955" s="8">
        <v>0</v>
      </c>
    </row>
    <row r="5956" spans="1:9">
      <c r="A5956" s="8" t="s">
        <v>12230</v>
      </c>
      <c r="B5956" s="35" t="s">
        <v>12231</v>
      </c>
      <c r="C5956" s="8" t="s">
        <v>4676</v>
      </c>
      <c r="D5956" s="8">
        <v>0</v>
      </c>
      <c r="E5956" s="8" t="s">
        <v>12230</v>
      </c>
      <c r="F5956" s="8">
        <v>0</v>
      </c>
      <c r="G5956" s="8">
        <v>0.28999999999999998</v>
      </c>
      <c r="H5956" s="8">
        <v>0.1656</v>
      </c>
      <c r="I5956" s="8">
        <v>0</v>
      </c>
    </row>
    <row r="5957" spans="1:9">
      <c r="A5957" s="8" t="s">
        <v>12228</v>
      </c>
      <c r="B5957" s="35" t="s">
        <v>12229</v>
      </c>
      <c r="C5957" s="8" t="s">
        <v>4676</v>
      </c>
      <c r="D5957" s="8">
        <v>0</v>
      </c>
      <c r="E5957" s="8" t="s">
        <v>12228</v>
      </c>
      <c r="F5957" s="8">
        <v>0</v>
      </c>
      <c r="G5957" s="8">
        <v>0.26</v>
      </c>
      <c r="H5957" s="8">
        <v>0.1613</v>
      </c>
      <c r="I5957" s="8">
        <v>0</v>
      </c>
    </row>
    <row r="5958" spans="1:9">
      <c r="A5958" s="8">
        <v>150000002</v>
      </c>
      <c r="B5958" s="35" t="s">
        <v>3013</v>
      </c>
      <c r="C5958" s="8" t="s">
        <v>4676</v>
      </c>
      <c r="D5958" s="8" t="s">
        <v>6238</v>
      </c>
      <c r="E5958" s="8">
        <v>150000002</v>
      </c>
      <c r="F5958" s="8">
        <v>0</v>
      </c>
      <c r="G5958" s="8">
        <v>0.02</v>
      </c>
      <c r="H5958" s="8">
        <v>1.068E-2</v>
      </c>
      <c r="I5958" s="8" t="s">
        <v>3012</v>
      </c>
    </row>
    <row r="5959" spans="1:9">
      <c r="A5959" s="8">
        <v>150000001</v>
      </c>
      <c r="B5959" s="35" t="s">
        <v>3011</v>
      </c>
      <c r="C5959" s="8" t="s">
        <v>4676</v>
      </c>
      <c r="D5959" s="8" t="s">
        <v>6237</v>
      </c>
      <c r="E5959" s="8">
        <v>150000001</v>
      </c>
      <c r="F5959" s="8">
        <v>0</v>
      </c>
      <c r="G5959" s="8">
        <v>0.03</v>
      </c>
      <c r="H5959" s="8">
        <v>1.0880000000000001E-2</v>
      </c>
      <c r="I5959" s="8" t="s">
        <v>3012</v>
      </c>
    </row>
    <row r="5960" spans="1:9">
      <c r="A5960" s="8">
        <v>17814</v>
      </c>
      <c r="B5960" s="35" t="s">
        <v>6799</v>
      </c>
      <c r="C5960" s="8" t="s">
        <v>4676</v>
      </c>
      <c r="D5960" s="8">
        <v>0</v>
      </c>
      <c r="E5960" s="8">
        <v>17814</v>
      </c>
      <c r="F5960" s="8">
        <v>0</v>
      </c>
      <c r="G5960" s="8">
        <v>0</v>
      </c>
      <c r="H5960" s="8">
        <v>0</v>
      </c>
      <c r="I5960" s="8">
        <v>0</v>
      </c>
    </row>
    <row r="5961" spans="1:9">
      <c r="A5961" s="8">
        <v>132000123</v>
      </c>
      <c r="B5961" s="35" t="s">
        <v>5652</v>
      </c>
      <c r="C5961" s="8" t="s">
        <v>4676</v>
      </c>
      <c r="D5961" s="8">
        <v>5090475970</v>
      </c>
      <c r="E5961" s="8">
        <v>132000123</v>
      </c>
      <c r="F5961" s="8">
        <v>0</v>
      </c>
      <c r="G5961" s="8">
        <v>0.28000000000000003</v>
      </c>
      <c r="H5961" s="8">
        <v>0.39343</v>
      </c>
      <c r="I5961" s="8" t="s">
        <v>4732</v>
      </c>
    </row>
    <row r="5962" spans="1:9">
      <c r="A5962" s="8">
        <v>12414</v>
      </c>
      <c r="B5962" s="8" t="s">
        <v>5261</v>
      </c>
      <c r="C5962" s="8" t="s">
        <v>4676</v>
      </c>
      <c r="D5962" s="8">
        <v>108969</v>
      </c>
      <c r="E5962" s="8">
        <v>12414</v>
      </c>
      <c r="F5962" s="8">
        <v>0</v>
      </c>
      <c r="G5962" s="8">
        <v>1.43</v>
      </c>
      <c r="H5962" s="8">
        <v>1.8522000000000001</v>
      </c>
      <c r="I5962" s="8" t="s">
        <v>4795</v>
      </c>
    </row>
    <row r="5963" spans="1:9">
      <c r="A5963" s="8">
        <v>17813</v>
      </c>
      <c r="B5963" s="35" t="s">
        <v>6798</v>
      </c>
      <c r="C5963" s="8" t="s">
        <v>4676</v>
      </c>
      <c r="D5963" s="8">
        <v>0</v>
      </c>
      <c r="E5963" s="8">
        <v>17813</v>
      </c>
      <c r="F5963" s="8">
        <v>0</v>
      </c>
      <c r="G5963" s="8">
        <v>0</v>
      </c>
      <c r="H5963" s="8">
        <v>0</v>
      </c>
      <c r="I5963" s="8">
        <v>0</v>
      </c>
    </row>
    <row r="5964" spans="1:9">
      <c r="A5964" s="8">
        <v>132000122</v>
      </c>
      <c r="B5964" s="8" t="s">
        <v>5651</v>
      </c>
      <c r="C5964" s="8" t="s">
        <v>4676</v>
      </c>
      <c r="D5964" s="8">
        <v>5090475969</v>
      </c>
      <c r="E5964" s="8">
        <v>132000122</v>
      </c>
      <c r="F5964" s="8">
        <v>0</v>
      </c>
      <c r="G5964" s="8">
        <v>0.27</v>
      </c>
      <c r="H5964" s="8">
        <v>0.39343</v>
      </c>
      <c r="I5964" s="8" t="s">
        <v>4732</v>
      </c>
    </row>
    <row r="5965" spans="1:9">
      <c r="A5965" s="8">
        <v>127000008</v>
      </c>
      <c r="B5965" s="8" t="s">
        <v>3563</v>
      </c>
      <c r="C5965" s="8" t="s">
        <v>4676</v>
      </c>
      <c r="D5965" s="8">
        <v>378657</v>
      </c>
      <c r="E5965" s="8">
        <v>127000008</v>
      </c>
      <c r="F5965" s="8">
        <v>0</v>
      </c>
      <c r="G5965" s="8">
        <v>0.09</v>
      </c>
      <c r="H5965" s="8">
        <v>0.13925999999999999</v>
      </c>
      <c r="I5965" s="8" t="s">
        <v>4740</v>
      </c>
    </row>
    <row r="5966" spans="1:9">
      <c r="A5966" s="8">
        <v>17812</v>
      </c>
      <c r="B5966" s="8" t="s">
        <v>6797</v>
      </c>
      <c r="C5966" s="8" t="s">
        <v>4676</v>
      </c>
      <c r="D5966" s="8">
        <v>0</v>
      </c>
      <c r="E5966" s="8">
        <v>17812</v>
      </c>
      <c r="F5966" s="8">
        <v>0</v>
      </c>
      <c r="G5966" s="8">
        <v>0</v>
      </c>
      <c r="H5966" s="8">
        <v>0</v>
      </c>
      <c r="I5966" s="8">
        <v>0</v>
      </c>
    </row>
    <row r="5967" spans="1:9">
      <c r="A5967" s="8">
        <v>17811</v>
      </c>
      <c r="B5967" s="35" t="s">
        <v>6796</v>
      </c>
      <c r="C5967" s="8" t="s">
        <v>4676</v>
      </c>
      <c r="D5967" s="8">
        <v>0</v>
      </c>
      <c r="E5967" s="8">
        <v>17811</v>
      </c>
      <c r="F5967" s="8">
        <v>0</v>
      </c>
      <c r="G5967" s="8">
        <v>0</v>
      </c>
      <c r="H5967" s="8">
        <v>0</v>
      </c>
      <c r="I5967" s="8">
        <v>0</v>
      </c>
    </row>
    <row r="5968" spans="1:9">
      <c r="A5968" s="8">
        <v>208200052</v>
      </c>
      <c r="B5968" s="8" t="s">
        <v>4546</v>
      </c>
      <c r="C5968" s="8" t="s">
        <v>4676</v>
      </c>
      <c r="D5968" s="8" t="s">
        <v>7296</v>
      </c>
      <c r="E5968" s="8">
        <v>208200052</v>
      </c>
      <c r="F5968" s="8">
        <v>0</v>
      </c>
      <c r="G5968" s="8">
        <v>2.08</v>
      </c>
      <c r="H5968" s="8">
        <v>3.1974499999999999</v>
      </c>
      <c r="I5968" s="8" t="s">
        <v>7245</v>
      </c>
    </row>
    <row r="5969" spans="1:9">
      <c r="A5969" s="8" t="s">
        <v>10372</v>
      </c>
      <c r="B5969" s="35" t="s">
        <v>10373</v>
      </c>
      <c r="C5969" s="8" t="s">
        <v>4676</v>
      </c>
      <c r="D5969" s="8" t="s">
        <v>10374</v>
      </c>
      <c r="E5969" s="8" t="s">
        <v>10372</v>
      </c>
      <c r="F5969" s="8">
        <v>0</v>
      </c>
      <c r="G5969" s="8">
        <v>0.04</v>
      </c>
      <c r="H5969" s="8">
        <v>9.8099999999999993E-2</v>
      </c>
      <c r="I5969" s="8" t="s">
        <v>2055</v>
      </c>
    </row>
    <row r="5970" spans="1:9">
      <c r="A5970" s="8">
        <v>132000121</v>
      </c>
      <c r="B5970" s="35" t="s">
        <v>5650</v>
      </c>
      <c r="C5970" s="8" t="s">
        <v>4676</v>
      </c>
      <c r="D5970" s="8">
        <v>5090475968</v>
      </c>
      <c r="E5970" s="8">
        <v>132000121</v>
      </c>
      <c r="F5970" s="8">
        <v>0</v>
      </c>
      <c r="G5970" s="8">
        <v>0.83</v>
      </c>
      <c r="H5970" s="8">
        <v>0.39343</v>
      </c>
      <c r="I5970" s="8" t="s">
        <v>4732</v>
      </c>
    </row>
    <row r="5971" spans="1:9">
      <c r="A5971" s="8">
        <v>151100004</v>
      </c>
      <c r="B5971" s="35" t="s">
        <v>3137</v>
      </c>
      <c r="C5971" s="8" t="s">
        <v>4676</v>
      </c>
      <c r="D5971" s="8" t="s">
        <v>6421</v>
      </c>
      <c r="E5971" s="8">
        <v>151100004</v>
      </c>
      <c r="F5971" s="8">
        <v>0</v>
      </c>
      <c r="G5971" s="8">
        <v>0.05</v>
      </c>
      <c r="H5971" s="8">
        <v>3.2000000000000001E-2</v>
      </c>
      <c r="I5971" s="8" t="s">
        <v>2412</v>
      </c>
    </row>
    <row r="5972" spans="1:9">
      <c r="A5972" s="8">
        <v>151100003</v>
      </c>
      <c r="B5972" s="35" t="s">
        <v>3136</v>
      </c>
      <c r="C5972" s="8" t="s">
        <v>4676</v>
      </c>
      <c r="D5972" s="8" t="s">
        <v>6420</v>
      </c>
      <c r="E5972" s="8">
        <v>151100003</v>
      </c>
      <c r="F5972" s="8">
        <v>0</v>
      </c>
      <c r="G5972" s="8">
        <v>0.05</v>
      </c>
      <c r="H5972" s="8">
        <v>5.7529999999999998E-2</v>
      </c>
      <c r="I5972" s="8" t="s">
        <v>2412</v>
      </c>
    </row>
    <row r="5973" spans="1:9">
      <c r="A5973" s="8">
        <v>17810</v>
      </c>
      <c r="B5973" s="35" t="s">
        <v>6795</v>
      </c>
      <c r="C5973" s="8" t="s">
        <v>4676</v>
      </c>
      <c r="D5973" s="8">
        <v>0</v>
      </c>
      <c r="E5973" s="8">
        <v>17810</v>
      </c>
      <c r="F5973" s="8">
        <v>0</v>
      </c>
      <c r="G5973" s="8">
        <v>0</v>
      </c>
      <c r="H5973" s="8">
        <v>0</v>
      </c>
      <c r="I5973" s="8">
        <v>0</v>
      </c>
    </row>
    <row r="5974" spans="1:9">
      <c r="A5974" s="8">
        <v>12411</v>
      </c>
      <c r="B5974" s="35" t="s">
        <v>5258</v>
      </c>
      <c r="C5974" s="8" t="s">
        <v>4676</v>
      </c>
      <c r="D5974" s="8">
        <v>108981</v>
      </c>
      <c r="E5974" s="8">
        <v>12411</v>
      </c>
      <c r="F5974" s="8">
        <v>0</v>
      </c>
      <c r="G5974" s="8">
        <v>0.98</v>
      </c>
      <c r="H5974" s="8">
        <v>2.3519999999999999</v>
      </c>
      <c r="I5974" s="8" t="s">
        <v>4795</v>
      </c>
    </row>
    <row r="5975" spans="1:9">
      <c r="A5975" s="8">
        <v>126000023</v>
      </c>
      <c r="B5975" s="35" t="s">
        <v>2436</v>
      </c>
      <c r="C5975" s="8" t="s">
        <v>4676</v>
      </c>
      <c r="D5975" s="8">
        <v>374337</v>
      </c>
      <c r="E5975" s="8">
        <v>126000023</v>
      </c>
      <c r="F5975" s="8">
        <v>0</v>
      </c>
      <c r="G5975" s="8">
        <v>0.09</v>
      </c>
      <c r="H5975" s="8">
        <v>7.1129999999999999E-2</v>
      </c>
      <c r="I5975" s="8" t="s">
        <v>2055</v>
      </c>
    </row>
    <row r="5976" spans="1:9">
      <c r="A5976" s="8">
        <v>126000022</v>
      </c>
      <c r="B5976" s="35" t="s">
        <v>2435</v>
      </c>
      <c r="C5976" s="8" t="s">
        <v>4676</v>
      </c>
      <c r="D5976" s="8">
        <v>374615</v>
      </c>
      <c r="E5976" s="8">
        <v>126000022</v>
      </c>
      <c r="F5976" s="8">
        <v>0</v>
      </c>
      <c r="G5976" s="8">
        <v>0.14000000000000001</v>
      </c>
      <c r="H5976" s="8">
        <v>9.4549999999999995E-2</v>
      </c>
      <c r="I5976" s="8" t="s">
        <v>2055</v>
      </c>
    </row>
    <row r="5977" spans="1:9">
      <c r="A5977" s="8">
        <v>17809</v>
      </c>
      <c r="B5977" s="35" t="s">
        <v>6794</v>
      </c>
      <c r="C5977" s="8" t="s">
        <v>4676</v>
      </c>
      <c r="D5977" s="8">
        <v>0</v>
      </c>
      <c r="E5977" s="8">
        <v>17809</v>
      </c>
      <c r="F5977" s="8">
        <v>0</v>
      </c>
      <c r="G5977" s="8">
        <v>0</v>
      </c>
      <c r="H5977" s="8">
        <v>0</v>
      </c>
      <c r="I5977" s="8">
        <v>0</v>
      </c>
    </row>
    <row r="5978" spans="1:9">
      <c r="A5978" s="8">
        <v>126000020</v>
      </c>
      <c r="B5978" s="35" t="s">
        <v>2433</v>
      </c>
      <c r="C5978" s="8" t="s">
        <v>4676</v>
      </c>
      <c r="D5978" s="8">
        <v>374614</v>
      </c>
      <c r="E5978" s="8">
        <v>126000020</v>
      </c>
      <c r="F5978" s="8">
        <v>0</v>
      </c>
      <c r="G5978" s="8">
        <v>0.08</v>
      </c>
      <c r="H5978" s="8">
        <v>1.166E-2</v>
      </c>
      <c r="I5978" s="8" t="s">
        <v>2055</v>
      </c>
    </row>
    <row r="5979" spans="1:9">
      <c r="A5979" s="8">
        <v>17808</v>
      </c>
      <c r="B5979" s="35" t="s">
        <v>6793</v>
      </c>
      <c r="C5979" s="8" t="s">
        <v>4676</v>
      </c>
      <c r="D5979" s="8">
        <v>0</v>
      </c>
      <c r="E5979" s="8">
        <v>17808</v>
      </c>
      <c r="F5979" s="8">
        <v>0</v>
      </c>
      <c r="G5979" s="8">
        <v>0</v>
      </c>
      <c r="H5979" s="8">
        <v>0</v>
      </c>
      <c r="I5979" s="8">
        <v>0</v>
      </c>
    </row>
    <row r="5980" spans="1:9">
      <c r="A5980" s="8">
        <v>132000120</v>
      </c>
      <c r="B5980" s="35" t="s">
        <v>5649</v>
      </c>
      <c r="C5980" s="8" t="s">
        <v>4676</v>
      </c>
      <c r="D5980" s="8">
        <v>5090475967</v>
      </c>
      <c r="E5980" s="8">
        <v>132000120</v>
      </c>
      <c r="F5980" s="8">
        <v>0</v>
      </c>
      <c r="G5980" s="8">
        <v>0.27</v>
      </c>
      <c r="H5980" s="8">
        <v>0.40218999999999999</v>
      </c>
      <c r="I5980" s="8" t="s">
        <v>4732</v>
      </c>
    </row>
    <row r="5981" spans="1:9" ht="28.5">
      <c r="A5981" s="8">
        <v>256100007</v>
      </c>
      <c r="B5981" s="35" t="s">
        <v>3229</v>
      </c>
      <c r="C5981" s="8" t="s">
        <v>4676</v>
      </c>
      <c r="D5981" s="8">
        <v>611807</v>
      </c>
      <c r="E5981" s="8">
        <v>256100007</v>
      </c>
      <c r="F5981" s="8">
        <v>0</v>
      </c>
      <c r="G5981" s="8">
        <v>0.03</v>
      </c>
      <c r="H5981" s="8">
        <v>7.6930000000000012E-2</v>
      </c>
      <c r="I5981" s="8" t="s">
        <v>2115</v>
      </c>
    </row>
    <row r="5982" spans="1:9">
      <c r="A5982" s="8">
        <v>203210002</v>
      </c>
      <c r="B5982" s="35" t="s">
        <v>4453</v>
      </c>
      <c r="C5982" s="8" t="s">
        <v>4676</v>
      </c>
      <c r="D5982" s="8">
        <v>5114162</v>
      </c>
      <c r="E5982" s="8">
        <v>203210002</v>
      </c>
      <c r="F5982" s="8">
        <v>0</v>
      </c>
      <c r="G5982" s="8">
        <v>0.32</v>
      </c>
      <c r="H5982" s="8">
        <v>0.92757000000000001</v>
      </c>
      <c r="I5982" s="8" t="s">
        <v>2152</v>
      </c>
    </row>
    <row r="5983" spans="1:9">
      <c r="A5983" s="8">
        <v>17750</v>
      </c>
      <c r="B5983" s="35" t="s">
        <v>6792</v>
      </c>
      <c r="C5983" s="8" t="s">
        <v>4676</v>
      </c>
      <c r="D5983" s="8">
        <v>0</v>
      </c>
      <c r="E5983" s="8">
        <v>17750</v>
      </c>
      <c r="F5983" s="8">
        <v>0</v>
      </c>
      <c r="G5983" s="8">
        <v>0</v>
      </c>
      <c r="H5983" s="8">
        <v>0</v>
      </c>
      <c r="I5983" s="8">
        <v>0</v>
      </c>
    </row>
    <row r="5984" spans="1:9" ht="28.5">
      <c r="A5984" s="8" t="s">
        <v>12204</v>
      </c>
      <c r="B5984" s="35" t="s">
        <v>12205</v>
      </c>
      <c r="C5984" s="8" t="s">
        <v>4676</v>
      </c>
      <c r="D5984" s="8">
        <v>667399</v>
      </c>
      <c r="E5984" s="8" t="s">
        <v>12204</v>
      </c>
      <c r="F5984" s="8">
        <v>0</v>
      </c>
      <c r="G5984" s="8">
        <v>0.15</v>
      </c>
      <c r="H5984" s="8">
        <v>4.0892499999999998</v>
      </c>
      <c r="I5984" s="8" t="s">
        <v>4740</v>
      </c>
    </row>
    <row r="5985" spans="1:9">
      <c r="A5985" s="8" t="s">
        <v>12200</v>
      </c>
      <c r="B5985" s="8" t="s">
        <v>12201</v>
      </c>
      <c r="C5985" s="8" t="s">
        <v>4676</v>
      </c>
      <c r="D5985" s="8">
        <v>0</v>
      </c>
      <c r="E5985" s="8" t="s">
        <v>12200</v>
      </c>
      <c r="F5985" s="8">
        <v>0</v>
      </c>
      <c r="G5985" s="8">
        <v>109.46</v>
      </c>
      <c r="H5985" s="8">
        <v>5.0000000000000001E-3</v>
      </c>
      <c r="I5985" s="8" t="s">
        <v>2055</v>
      </c>
    </row>
    <row r="5986" spans="1:9">
      <c r="A5986" s="8">
        <v>12567</v>
      </c>
      <c r="B5986" s="8" t="s">
        <v>4193</v>
      </c>
      <c r="C5986" s="8" t="s">
        <v>4676</v>
      </c>
      <c r="D5986" s="8">
        <v>389534</v>
      </c>
      <c r="E5986" s="8">
        <v>12567</v>
      </c>
      <c r="F5986" s="8">
        <v>0</v>
      </c>
      <c r="G5986" s="8">
        <v>0.31</v>
      </c>
      <c r="H5986" s="8">
        <v>0.33588999999999997</v>
      </c>
      <c r="I5986" s="8" t="s">
        <v>4768</v>
      </c>
    </row>
    <row r="5987" spans="1:9">
      <c r="A5987" s="8">
        <v>17740</v>
      </c>
      <c r="B5987" s="8" t="s">
        <v>6791</v>
      </c>
      <c r="C5987" s="8" t="s">
        <v>4676</v>
      </c>
      <c r="D5987" s="8">
        <v>0</v>
      </c>
      <c r="E5987" s="8">
        <v>17740</v>
      </c>
      <c r="F5987" s="8">
        <v>0</v>
      </c>
      <c r="G5987" s="8">
        <v>0</v>
      </c>
      <c r="H5987" s="8">
        <v>0</v>
      </c>
      <c r="I5987" s="8">
        <v>0</v>
      </c>
    </row>
    <row r="5988" spans="1:9">
      <c r="A5988" s="8">
        <v>132000119</v>
      </c>
      <c r="B5988" s="8" t="s">
        <v>5648</v>
      </c>
      <c r="C5988" s="8" t="s">
        <v>4676</v>
      </c>
      <c r="D5988" s="8">
        <v>5090475966</v>
      </c>
      <c r="E5988" s="8">
        <v>132000119</v>
      </c>
      <c r="F5988" s="8">
        <v>0</v>
      </c>
      <c r="G5988" s="8">
        <v>0.27</v>
      </c>
      <c r="H5988" s="8">
        <v>0.39343</v>
      </c>
      <c r="I5988" s="8" t="s">
        <v>4732</v>
      </c>
    </row>
    <row r="5989" spans="1:9">
      <c r="A5989" s="8">
        <v>12408</v>
      </c>
      <c r="B5989" s="35" t="s">
        <v>5257</v>
      </c>
      <c r="C5989" s="8" t="s">
        <v>4676</v>
      </c>
      <c r="D5989" s="8">
        <v>109915</v>
      </c>
      <c r="E5989" s="8">
        <v>12408</v>
      </c>
      <c r="F5989" s="8">
        <v>0</v>
      </c>
      <c r="G5989" s="8">
        <v>0.82</v>
      </c>
      <c r="H5989" s="8">
        <v>1.3426</v>
      </c>
      <c r="I5989" s="8" t="s">
        <v>4795</v>
      </c>
    </row>
    <row r="5990" spans="1:9">
      <c r="A5990" s="8">
        <v>335100010</v>
      </c>
      <c r="B5990" s="35" t="s">
        <v>3236</v>
      </c>
      <c r="C5990" s="8" t="s">
        <v>4676</v>
      </c>
      <c r="D5990" s="8">
        <v>7439095</v>
      </c>
      <c r="E5990" s="8">
        <v>335100010</v>
      </c>
      <c r="F5990" s="8">
        <v>0</v>
      </c>
      <c r="G5990" s="8">
        <v>1.52</v>
      </c>
      <c r="H5990" s="8">
        <v>2.3156399999999997</v>
      </c>
      <c r="I5990" s="8" t="s">
        <v>8431</v>
      </c>
    </row>
    <row r="5991" spans="1:9">
      <c r="A5991" s="8">
        <v>335100008</v>
      </c>
      <c r="B5991" s="35" t="s">
        <v>3234</v>
      </c>
      <c r="C5991" s="8" t="s">
        <v>4676</v>
      </c>
      <c r="D5991" s="8">
        <v>7439093</v>
      </c>
      <c r="E5991" s="8">
        <v>335100008</v>
      </c>
      <c r="F5991" s="8">
        <v>0</v>
      </c>
      <c r="G5991" s="8">
        <v>1.21</v>
      </c>
      <c r="H5991" s="8">
        <v>1.6586500000000002</v>
      </c>
      <c r="I5991" s="8" t="s">
        <v>8430</v>
      </c>
    </row>
    <row r="5992" spans="1:9">
      <c r="A5992" s="8">
        <v>17735</v>
      </c>
      <c r="B5992" s="35" t="s">
        <v>6790</v>
      </c>
      <c r="C5992" s="8" t="s">
        <v>4676</v>
      </c>
      <c r="D5992" s="8">
        <v>0</v>
      </c>
      <c r="E5992" s="8">
        <v>17735</v>
      </c>
      <c r="F5992" s="8">
        <v>0</v>
      </c>
      <c r="G5992" s="8">
        <v>0</v>
      </c>
      <c r="H5992" s="8">
        <v>0</v>
      </c>
      <c r="I5992" s="8">
        <v>0</v>
      </c>
    </row>
    <row r="5993" spans="1:9">
      <c r="A5993" s="8">
        <v>132000118</v>
      </c>
      <c r="B5993" s="35" t="s">
        <v>5647</v>
      </c>
      <c r="C5993" s="8" t="s">
        <v>4676</v>
      </c>
      <c r="D5993" s="8">
        <v>5090475965</v>
      </c>
      <c r="E5993" s="8">
        <v>132000118</v>
      </c>
      <c r="F5993" s="8">
        <v>0</v>
      </c>
      <c r="G5993" s="8">
        <v>0.27</v>
      </c>
      <c r="H5993" s="8">
        <v>0.40218999999999999</v>
      </c>
      <c r="I5993" s="8" t="s">
        <v>4732</v>
      </c>
    </row>
    <row r="5994" spans="1:9" ht="28.5">
      <c r="A5994" s="8" t="s">
        <v>12193</v>
      </c>
      <c r="B5994" s="35" t="s">
        <v>12194</v>
      </c>
      <c r="C5994" s="8" t="s">
        <v>4676</v>
      </c>
      <c r="D5994" s="8">
        <v>63500</v>
      </c>
      <c r="E5994" s="8" t="s">
        <v>12193</v>
      </c>
      <c r="F5994" s="8">
        <v>0</v>
      </c>
      <c r="G5994" s="8">
        <v>37.880000000000003</v>
      </c>
      <c r="H5994" s="8">
        <v>5.0000000000000001E-3</v>
      </c>
      <c r="I5994" s="8" t="s">
        <v>12195</v>
      </c>
    </row>
    <row r="5995" spans="1:9">
      <c r="A5995" s="8">
        <v>17732</v>
      </c>
      <c r="B5995" s="35" t="s">
        <v>6789</v>
      </c>
      <c r="C5995" s="8" t="s">
        <v>4676</v>
      </c>
      <c r="D5995" s="8">
        <v>0</v>
      </c>
      <c r="E5995" s="8">
        <v>17732</v>
      </c>
      <c r="F5995" s="8">
        <v>0</v>
      </c>
      <c r="G5995" s="8">
        <v>0</v>
      </c>
      <c r="H5995" s="8">
        <v>0</v>
      </c>
      <c r="I5995" s="8">
        <v>0</v>
      </c>
    </row>
    <row r="5996" spans="1:9">
      <c r="A5996" s="8">
        <v>12405</v>
      </c>
      <c r="B5996" s="35" t="s">
        <v>5256</v>
      </c>
      <c r="C5996" s="8" t="s">
        <v>4676</v>
      </c>
      <c r="D5996" s="8">
        <v>108961</v>
      </c>
      <c r="E5996" s="8">
        <v>12405</v>
      </c>
      <c r="F5996" s="8">
        <v>0</v>
      </c>
      <c r="G5996" s="8">
        <v>1.66</v>
      </c>
      <c r="H5996" s="8">
        <v>2.4794</v>
      </c>
      <c r="I5996" s="8" t="s">
        <v>4814</v>
      </c>
    </row>
    <row r="5997" spans="1:9" ht="28.5">
      <c r="A5997" s="8">
        <v>127000100</v>
      </c>
      <c r="B5997" s="35" t="s">
        <v>3567</v>
      </c>
      <c r="C5997" s="8" t="s">
        <v>4676</v>
      </c>
      <c r="D5997" s="8">
        <v>25468352</v>
      </c>
      <c r="E5997" s="8">
        <v>127000100</v>
      </c>
      <c r="F5997" s="8">
        <v>0</v>
      </c>
      <c r="G5997" s="8">
        <v>0.1</v>
      </c>
      <c r="H5997" s="8">
        <v>9.4670000000000004E-2</v>
      </c>
      <c r="I5997" s="8" t="s">
        <v>5389</v>
      </c>
    </row>
    <row r="5998" spans="1:9">
      <c r="A5998" s="8">
        <v>17728</v>
      </c>
      <c r="B5998" s="35" t="s">
        <v>6788</v>
      </c>
      <c r="C5998" s="8" t="s">
        <v>4676</v>
      </c>
      <c r="D5998" s="8">
        <v>0</v>
      </c>
      <c r="E5998" s="8">
        <v>17728</v>
      </c>
      <c r="F5998" s="8">
        <v>0</v>
      </c>
      <c r="G5998" s="8">
        <v>0</v>
      </c>
      <c r="H5998" s="8">
        <v>0</v>
      </c>
      <c r="I5998" s="8">
        <v>0</v>
      </c>
    </row>
    <row r="5999" spans="1:9">
      <c r="A5999" s="8">
        <v>419100003</v>
      </c>
      <c r="B5999" s="35" t="s">
        <v>3325</v>
      </c>
      <c r="C5999" s="8" t="s">
        <v>4676</v>
      </c>
      <c r="D5999" s="8">
        <v>37422792</v>
      </c>
      <c r="E5999" s="8">
        <v>419100003</v>
      </c>
      <c r="F5999" s="8">
        <v>0</v>
      </c>
      <c r="G5999" s="8">
        <v>0.01</v>
      </c>
      <c r="H5999" s="8">
        <v>6.4700000000000001E-3</v>
      </c>
      <c r="I5999" s="8" t="s">
        <v>8774</v>
      </c>
    </row>
    <row r="6000" spans="1:9">
      <c r="A6000" s="8">
        <v>17725</v>
      </c>
      <c r="B6000" s="35" t="s">
        <v>6787</v>
      </c>
      <c r="C6000" s="8" t="s">
        <v>4676</v>
      </c>
      <c r="D6000" s="8">
        <v>0</v>
      </c>
      <c r="E6000" s="8">
        <v>17725</v>
      </c>
      <c r="F6000" s="8">
        <v>0</v>
      </c>
      <c r="G6000" s="8">
        <v>0</v>
      </c>
      <c r="H6000" s="8">
        <v>0</v>
      </c>
      <c r="I6000" s="8">
        <v>0</v>
      </c>
    </row>
    <row r="6001" spans="1:9">
      <c r="A6001" s="8">
        <v>132000117</v>
      </c>
      <c r="B6001" s="35" t="s">
        <v>5646</v>
      </c>
      <c r="C6001" s="8" t="s">
        <v>4676</v>
      </c>
      <c r="D6001" s="8">
        <v>5090475984</v>
      </c>
      <c r="E6001" s="8">
        <v>132000117</v>
      </c>
      <c r="F6001" s="8">
        <v>0</v>
      </c>
      <c r="G6001" s="8">
        <v>0.43</v>
      </c>
      <c r="H6001" s="8">
        <v>0.76802999999999999</v>
      </c>
      <c r="I6001" s="8" t="s">
        <v>4732</v>
      </c>
    </row>
    <row r="6002" spans="1:9">
      <c r="A6002" s="8">
        <v>240000001</v>
      </c>
      <c r="B6002" s="35" t="s">
        <v>3217</v>
      </c>
      <c r="C6002" s="8" t="s">
        <v>4676</v>
      </c>
      <c r="D6002" s="8">
        <v>26468352</v>
      </c>
      <c r="E6002" s="8">
        <v>240000001</v>
      </c>
      <c r="F6002" s="8">
        <v>0</v>
      </c>
      <c r="G6002" s="8">
        <v>7.0000000000000007E-2</v>
      </c>
      <c r="H6002" s="8">
        <v>3.3610000000000001E-2</v>
      </c>
      <c r="I6002" s="8" t="s">
        <v>5389</v>
      </c>
    </row>
    <row r="6003" spans="1:9">
      <c r="A6003" s="8">
        <v>17722</v>
      </c>
      <c r="B6003" s="35" t="s">
        <v>6786</v>
      </c>
      <c r="C6003" s="8" t="s">
        <v>4676</v>
      </c>
      <c r="D6003" s="8">
        <v>0</v>
      </c>
      <c r="E6003" s="8">
        <v>17722</v>
      </c>
      <c r="F6003" s="8">
        <v>0</v>
      </c>
      <c r="G6003" s="8">
        <v>0</v>
      </c>
      <c r="H6003" s="8">
        <v>0</v>
      </c>
      <c r="I6003" s="8">
        <v>0</v>
      </c>
    </row>
    <row r="6004" spans="1:9">
      <c r="A6004" s="8">
        <v>127000003</v>
      </c>
      <c r="B6004" s="35" t="s">
        <v>3558</v>
      </c>
      <c r="C6004" s="8" t="s">
        <v>4676</v>
      </c>
      <c r="D6004" s="8">
        <v>376023</v>
      </c>
      <c r="E6004" s="8">
        <v>127000003</v>
      </c>
      <c r="F6004" s="8">
        <v>0</v>
      </c>
      <c r="G6004" s="8">
        <v>0.12</v>
      </c>
      <c r="H6004" s="8">
        <v>1.50528</v>
      </c>
      <c r="I6004" s="8" t="s">
        <v>4740</v>
      </c>
    </row>
    <row r="6005" spans="1:9">
      <c r="A6005" s="8">
        <v>17721</v>
      </c>
      <c r="B6005" s="35" t="s">
        <v>6785</v>
      </c>
      <c r="C6005" s="8" t="s">
        <v>4676</v>
      </c>
      <c r="D6005" s="8">
        <v>0</v>
      </c>
      <c r="E6005" s="8">
        <v>17721</v>
      </c>
      <c r="F6005" s="8">
        <v>0</v>
      </c>
      <c r="G6005" s="8">
        <v>0</v>
      </c>
      <c r="H6005" s="8">
        <v>0</v>
      </c>
      <c r="I6005" s="8">
        <v>0</v>
      </c>
    </row>
    <row r="6006" spans="1:9">
      <c r="A6006" s="8">
        <v>132000116</v>
      </c>
      <c r="B6006" s="8" t="s">
        <v>5645</v>
      </c>
      <c r="C6006" s="8" t="s">
        <v>4676</v>
      </c>
      <c r="D6006" s="8">
        <v>5090475982</v>
      </c>
      <c r="E6006" s="8">
        <v>132000116</v>
      </c>
      <c r="F6006" s="8">
        <v>0</v>
      </c>
      <c r="G6006" s="8">
        <v>0.49</v>
      </c>
      <c r="H6006" s="8">
        <v>0.68894000000000011</v>
      </c>
      <c r="I6006" s="8" t="s">
        <v>4732</v>
      </c>
    </row>
    <row r="6007" spans="1:9" ht="28.5">
      <c r="A6007" s="8" t="s">
        <v>12181</v>
      </c>
      <c r="B6007" s="35" t="s">
        <v>12182</v>
      </c>
      <c r="C6007" s="8" t="s">
        <v>4676</v>
      </c>
      <c r="D6007" s="8">
        <v>0</v>
      </c>
      <c r="E6007" s="8" t="s">
        <v>12181</v>
      </c>
      <c r="F6007" s="8">
        <v>0</v>
      </c>
      <c r="G6007" s="8">
        <v>0.06</v>
      </c>
      <c r="H6007" s="8">
        <v>7.0879999999999999E-2</v>
      </c>
      <c r="I6007" s="8">
        <v>0</v>
      </c>
    </row>
    <row r="6008" spans="1:9">
      <c r="A6008" s="8">
        <v>12816</v>
      </c>
      <c r="B6008" s="35" t="s">
        <v>2133</v>
      </c>
      <c r="C6008" s="8" t="s">
        <v>4676</v>
      </c>
      <c r="D6008" s="8">
        <v>379674</v>
      </c>
      <c r="E6008" s="8">
        <v>12816</v>
      </c>
      <c r="F6008" s="8">
        <v>0</v>
      </c>
      <c r="G6008" s="8">
        <v>0.04</v>
      </c>
      <c r="H6008" s="8">
        <v>1.9600000000000003E-2</v>
      </c>
      <c r="I6008" s="8" t="s">
        <v>4740</v>
      </c>
    </row>
    <row r="6009" spans="1:9">
      <c r="A6009" s="8">
        <v>17720</v>
      </c>
      <c r="B6009" s="35" t="s">
        <v>6784</v>
      </c>
      <c r="C6009" s="8" t="s">
        <v>4676</v>
      </c>
      <c r="D6009" s="8">
        <v>0</v>
      </c>
      <c r="E6009" s="8">
        <v>17720</v>
      </c>
      <c r="F6009" s="8">
        <v>0</v>
      </c>
      <c r="G6009" s="8">
        <v>0</v>
      </c>
      <c r="H6009" s="8">
        <v>0</v>
      </c>
      <c r="I6009" s="8">
        <v>0</v>
      </c>
    </row>
    <row r="6010" spans="1:9">
      <c r="A6010" s="8">
        <v>208200047</v>
      </c>
      <c r="B6010" s="35" t="s">
        <v>4548</v>
      </c>
      <c r="C6010" s="8" t="s">
        <v>4676</v>
      </c>
      <c r="D6010" s="8" t="s">
        <v>7291</v>
      </c>
      <c r="E6010" s="8">
        <v>208200047</v>
      </c>
      <c r="F6010" s="8">
        <v>0</v>
      </c>
      <c r="G6010" s="8">
        <v>2.2400000000000002</v>
      </c>
      <c r="H6010" s="8">
        <v>2.8009400000000002</v>
      </c>
      <c r="I6010" s="8" t="s">
        <v>7245</v>
      </c>
    </row>
    <row r="6011" spans="1:9">
      <c r="A6011" s="8">
        <v>208200048</v>
      </c>
      <c r="B6011" s="35" t="s">
        <v>4549</v>
      </c>
      <c r="C6011" s="8" t="s">
        <v>4676</v>
      </c>
      <c r="D6011" s="8" t="s">
        <v>7292</v>
      </c>
      <c r="E6011" s="8">
        <v>208200048</v>
      </c>
      <c r="F6011" s="8">
        <v>0</v>
      </c>
      <c r="G6011" s="8">
        <v>2.2400000000000002</v>
      </c>
      <c r="H6011" s="8">
        <v>2.9278499999999998</v>
      </c>
      <c r="I6011" s="8" t="s">
        <v>7245</v>
      </c>
    </row>
    <row r="6012" spans="1:9">
      <c r="A6012" s="8">
        <v>132000115</v>
      </c>
      <c r="B6012" s="35" t="s">
        <v>5644</v>
      </c>
      <c r="C6012" s="8" t="s">
        <v>4676</v>
      </c>
      <c r="D6012" s="8">
        <v>5090475980</v>
      </c>
      <c r="E6012" s="8">
        <v>132000115</v>
      </c>
      <c r="F6012" s="8">
        <v>0</v>
      </c>
      <c r="G6012" s="8">
        <v>0.49</v>
      </c>
      <c r="H6012" s="8">
        <v>0.69020999999999999</v>
      </c>
      <c r="I6012" s="8" t="s">
        <v>4732</v>
      </c>
    </row>
    <row r="6013" spans="1:9">
      <c r="A6013" s="8">
        <v>208200049</v>
      </c>
      <c r="B6013" s="35" t="s">
        <v>4550</v>
      </c>
      <c r="C6013" s="8" t="s">
        <v>4676</v>
      </c>
      <c r="D6013" s="8" t="s">
        <v>7293</v>
      </c>
      <c r="E6013" s="8">
        <v>208200049</v>
      </c>
      <c r="F6013" s="8">
        <v>0</v>
      </c>
      <c r="G6013" s="8">
        <v>2.02</v>
      </c>
      <c r="H6013" s="8">
        <v>2.67354</v>
      </c>
      <c r="I6013" s="8" t="s">
        <v>7245</v>
      </c>
    </row>
    <row r="6014" spans="1:9">
      <c r="A6014" s="8">
        <v>17717</v>
      </c>
      <c r="B6014" s="35" t="s">
        <v>6783</v>
      </c>
      <c r="C6014" s="8" t="s">
        <v>4676</v>
      </c>
      <c r="D6014" s="8">
        <v>0</v>
      </c>
      <c r="E6014" s="8">
        <v>17717</v>
      </c>
      <c r="F6014" s="8">
        <v>0</v>
      </c>
      <c r="G6014" s="8">
        <v>0</v>
      </c>
      <c r="H6014" s="8">
        <v>0.18483000000000002</v>
      </c>
      <c r="I6014" s="8">
        <v>0</v>
      </c>
    </row>
    <row r="6015" spans="1:9">
      <c r="A6015" s="8">
        <v>12417</v>
      </c>
      <c r="B6015" s="35" t="s">
        <v>5264</v>
      </c>
      <c r="C6015" s="8" t="s">
        <v>4676</v>
      </c>
      <c r="D6015" s="8">
        <v>0</v>
      </c>
      <c r="E6015" s="8">
        <v>12417</v>
      </c>
      <c r="F6015" s="8">
        <v>0</v>
      </c>
      <c r="G6015" s="8">
        <v>1.99</v>
      </c>
      <c r="H6015" s="8">
        <v>2.2245999999999997</v>
      </c>
      <c r="I6015" s="8" t="s">
        <v>4814</v>
      </c>
    </row>
    <row r="6016" spans="1:9">
      <c r="A6016" s="8">
        <v>17716</v>
      </c>
      <c r="B6016" s="35" t="s">
        <v>6782</v>
      </c>
      <c r="C6016" s="8" t="s">
        <v>4676</v>
      </c>
      <c r="D6016" s="8">
        <v>0</v>
      </c>
      <c r="E6016" s="8">
        <v>17716</v>
      </c>
      <c r="F6016" s="8">
        <v>0</v>
      </c>
      <c r="G6016" s="8">
        <v>0</v>
      </c>
      <c r="H6016" s="8">
        <v>0</v>
      </c>
      <c r="I6016" s="8">
        <v>0</v>
      </c>
    </row>
    <row r="6017" spans="1:9">
      <c r="A6017" s="8">
        <v>12401</v>
      </c>
      <c r="B6017" s="35" t="s">
        <v>5254</v>
      </c>
      <c r="C6017" s="8" t="s">
        <v>4676</v>
      </c>
      <c r="D6017" s="8">
        <v>587776</v>
      </c>
      <c r="E6017" s="8">
        <v>12401</v>
      </c>
      <c r="F6017" s="8">
        <v>0</v>
      </c>
      <c r="G6017" s="8">
        <v>1.99</v>
      </c>
      <c r="H6017" s="8">
        <v>2.3421999999999996</v>
      </c>
      <c r="I6017" s="8" t="s">
        <v>4814</v>
      </c>
    </row>
    <row r="6018" spans="1:9" ht="28.5">
      <c r="A6018" s="8">
        <v>208200046</v>
      </c>
      <c r="B6018" s="35" t="s">
        <v>4547</v>
      </c>
      <c r="C6018" s="8" t="s">
        <v>4676</v>
      </c>
      <c r="D6018" s="8" t="s">
        <v>7290</v>
      </c>
      <c r="E6018" s="8">
        <v>208200046</v>
      </c>
      <c r="F6018" s="8">
        <v>0</v>
      </c>
      <c r="G6018" s="8">
        <v>2.11</v>
      </c>
      <c r="H6018" s="8">
        <v>3.10846</v>
      </c>
      <c r="I6018" s="8" t="s">
        <v>7245</v>
      </c>
    </row>
    <row r="6019" spans="1:9">
      <c r="A6019" s="8">
        <v>208200044</v>
      </c>
      <c r="B6019" s="35" t="s">
        <v>4545</v>
      </c>
      <c r="C6019" s="8" t="s">
        <v>4676</v>
      </c>
      <c r="D6019" s="8" t="s">
        <v>7288</v>
      </c>
      <c r="E6019" s="8">
        <v>208200044</v>
      </c>
      <c r="F6019" s="8">
        <v>0</v>
      </c>
      <c r="G6019" s="8">
        <v>2.08</v>
      </c>
      <c r="H6019" s="8">
        <v>2.6658000000000004</v>
      </c>
      <c r="I6019" s="8" t="s">
        <v>7245</v>
      </c>
    </row>
    <row r="6020" spans="1:9">
      <c r="A6020" s="8">
        <v>17715</v>
      </c>
      <c r="B6020" s="35" t="s">
        <v>6781</v>
      </c>
      <c r="C6020" s="8" t="s">
        <v>4676</v>
      </c>
      <c r="D6020" s="8">
        <v>0</v>
      </c>
      <c r="E6020" s="8">
        <v>17715</v>
      </c>
      <c r="F6020" s="8">
        <v>0</v>
      </c>
      <c r="G6020" s="8">
        <v>0</v>
      </c>
      <c r="H6020" s="8">
        <v>0</v>
      </c>
      <c r="I6020" s="8">
        <v>0</v>
      </c>
    </row>
    <row r="6021" spans="1:9">
      <c r="A6021" s="8">
        <v>132000114</v>
      </c>
      <c r="B6021" s="35" t="s">
        <v>5643</v>
      </c>
      <c r="C6021" s="8" t="s">
        <v>4676</v>
      </c>
      <c r="D6021" s="8">
        <v>5090475978</v>
      </c>
      <c r="E6021" s="8">
        <v>132000114</v>
      </c>
      <c r="F6021" s="8">
        <v>0</v>
      </c>
      <c r="G6021" s="8">
        <v>3.24</v>
      </c>
      <c r="H6021" s="8">
        <v>10.043430000000001</v>
      </c>
      <c r="I6021" s="8" t="s">
        <v>4732</v>
      </c>
    </row>
    <row r="6022" spans="1:9">
      <c r="A6022" s="8">
        <v>12815</v>
      </c>
      <c r="B6022" s="35" t="s">
        <v>2132</v>
      </c>
      <c r="C6022" s="8" t="s">
        <v>4676</v>
      </c>
      <c r="D6022" s="8">
        <v>380555</v>
      </c>
      <c r="E6022" s="8">
        <v>12815</v>
      </c>
      <c r="F6022" s="8">
        <v>0</v>
      </c>
      <c r="G6022" s="8">
        <v>0.46</v>
      </c>
      <c r="H6022" s="8">
        <v>0.30380000000000001</v>
      </c>
      <c r="I6022" s="8" t="s">
        <v>4795</v>
      </c>
    </row>
    <row r="6023" spans="1:9">
      <c r="A6023" s="8">
        <v>208200040</v>
      </c>
      <c r="B6023" s="35" t="s">
        <v>4541</v>
      </c>
      <c r="C6023" s="8" t="s">
        <v>4676</v>
      </c>
      <c r="D6023" s="8" t="s">
        <v>7284</v>
      </c>
      <c r="E6023" s="8">
        <v>208200040</v>
      </c>
      <c r="F6023" s="8">
        <v>0</v>
      </c>
      <c r="G6023" s="8">
        <v>2.08</v>
      </c>
      <c r="H6023" s="8">
        <v>3.4225500000000002</v>
      </c>
      <c r="I6023" s="8" t="s">
        <v>7245</v>
      </c>
    </row>
    <row r="6024" spans="1:9">
      <c r="A6024" s="8">
        <v>17714</v>
      </c>
      <c r="B6024" s="35" t="s">
        <v>6780</v>
      </c>
      <c r="C6024" s="8" t="s">
        <v>4676</v>
      </c>
      <c r="D6024" s="8">
        <v>0</v>
      </c>
      <c r="E6024" s="8">
        <v>17714</v>
      </c>
      <c r="F6024" s="8">
        <v>0</v>
      </c>
      <c r="G6024" s="8">
        <v>0</v>
      </c>
      <c r="H6024" s="8">
        <v>0</v>
      </c>
      <c r="I6024" s="8">
        <v>0</v>
      </c>
    </row>
    <row r="6025" spans="1:9">
      <c r="A6025" s="8">
        <v>208200038</v>
      </c>
      <c r="B6025" s="35" t="s">
        <v>4539</v>
      </c>
      <c r="C6025" s="8" t="s">
        <v>4676</v>
      </c>
      <c r="D6025" s="8" t="s">
        <v>7282</v>
      </c>
      <c r="E6025" s="8">
        <v>208200038</v>
      </c>
      <c r="F6025" s="8">
        <v>0</v>
      </c>
      <c r="G6025" s="8">
        <v>2.12</v>
      </c>
      <c r="H6025" s="8">
        <v>3.4691000000000001</v>
      </c>
      <c r="I6025" s="8" t="s">
        <v>7245</v>
      </c>
    </row>
    <row r="6026" spans="1:9" ht="28.5">
      <c r="A6026" s="8">
        <v>208200036</v>
      </c>
      <c r="B6026" s="35" t="s">
        <v>4537</v>
      </c>
      <c r="C6026" s="8" t="s">
        <v>4676</v>
      </c>
      <c r="D6026" s="8" t="s">
        <v>7280</v>
      </c>
      <c r="E6026" s="8">
        <v>208200036</v>
      </c>
      <c r="F6026" s="8">
        <v>0</v>
      </c>
      <c r="G6026" s="8">
        <v>2.08</v>
      </c>
      <c r="H6026" s="8">
        <v>3.3804099999999999</v>
      </c>
      <c r="I6026" s="8" t="s">
        <v>7245</v>
      </c>
    </row>
    <row r="6027" spans="1:9">
      <c r="A6027" s="8">
        <v>12814</v>
      </c>
      <c r="B6027" s="35" t="s">
        <v>2131</v>
      </c>
      <c r="C6027" s="8" t="s">
        <v>4676</v>
      </c>
      <c r="D6027" s="8">
        <v>449377</v>
      </c>
      <c r="E6027" s="8">
        <v>12814</v>
      </c>
      <c r="F6027" s="8">
        <v>0</v>
      </c>
      <c r="G6027" s="8">
        <v>0.62</v>
      </c>
      <c r="H6027" s="8">
        <v>0.41517999999999999</v>
      </c>
      <c r="I6027" s="8" t="s">
        <v>5372</v>
      </c>
    </row>
    <row r="6028" spans="1:9">
      <c r="A6028" s="8">
        <v>17713</v>
      </c>
      <c r="B6028" s="35" t="s">
        <v>6779</v>
      </c>
      <c r="C6028" s="8" t="s">
        <v>4676</v>
      </c>
      <c r="D6028" s="8">
        <v>0</v>
      </c>
      <c r="E6028" s="8">
        <v>17713</v>
      </c>
      <c r="F6028" s="8">
        <v>0</v>
      </c>
      <c r="G6028" s="8">
        <v>0</v>
      </c>
      <c r="H6028" s="8">
        <v>0</v>
      </c>
      <c r="I6028" s="8">
        <v>0</v>
      </c>
    </row>
    <row r="6029" spans="1:9">
      <c r="A6029" s="8">
        <v>132000113</v>
      </c>
      <c r="B6029" s="35" t="s">
        <v>5642</v>
      </c>
      <c r="C6029" s="8" t="s">
        <v>4676</v>
      </c>
      <c r="D6029" s="8">
        <v>5090476261</v>
      </c>
      <c r="E6029" s="8">
        <v>132000113</v>
      </c>
      <c r="F6029" s="8">
        <v>0</v>
      </c>
      <c r="G6029" s="8">
        <v>0.49</v>
      </c>
      <c r="H6029" s="8">
        <v>0.68228</v>
      </c>
      <c r="I6029" s="8" t="s">
        <v>4732</v>
      </c>
    </row>
    <row r="6030" spans="1:9">
      <c r="A6030" s="8">
        <v>12813</v>
      </c>
      <c r="B6030" s="35" t="s">
        <v>2130</v>
      </c>
      <c r="C6030" s="8" t="s">
        <v>4676</v>
      </c>
      <c r="D6030" s="8">
        <v>378443</v>
      </c>
      <c r="E6030" s="8">
        <v>12813</v>
      </c>
      <c r="F6030" s="8">
        <v>0</v>
      </c>
      <c r="G6030" s="8">
        <v>0.04</v>
      </c>
      <c r="H6030" s="8">
        <v>3.9880000000000006E-2</v>
      </c>
      <c r="I6030" s="8" t="s">
        <v>4795</v>
      </c>
    </row>
    <row r="6031" spans="1:9" ht="28.5">
      <c r="A6031" s="8">
        <v>208200032</v>
      </c>
      <c r="B6031" s="35" t="s">
        <v>4533</v>
      </c>
      <c r="C6031" s="8" t="s">
        <v>4676</v>
      </c>
      <c r="D6031" s="8" t="s">
        <v>7276</v>
      </c>
      <c r="E6031" s="8">
        <v>208200032</v>
      </c>
      <c r="F6031" s="8">
        <v>0</v>
      </c>
      <c r="G6031" s="8">
        <v>4.1399999999999997</v>
      </c>
      <c r="H6031" s="8">
        <v>3.95763</v>
      </c>
      <c r="I6031" s="8" t="s">
        <v>7245</v>
      </c>
    </row>
    <row r="6032" spans="1:9">
      <c r="A6032" s="8">
        <v>17712</v>
      </c>
      <c r="B6032" s="35" t="s">
        <v>6778</v>
      </c>
      <c r="C6032" s="8" t="s">
        <v>4676</v>
      </c>
      <c r="D6032" s="8">
        <v>0</v>
      </c>
      <c r="E6032" s="8">
        <v>17712</v>
      </c>
      <c r="F6032" s="8">
        <v>0</v>
      </c>
      <c r="G6032" s="8">
        <v>0</v>
      </c>
      <c r="H6032" s="8">
        <v>0</v>
      </c>
      <c r="I6032" s="8">
        <v>0</v>
      </c>
    </row>
    <row r="6033" spans="1:9">
      <c r="A6033" s="8">
        <v>17711</v>
      </c>
      <c r="B6033" s="35" t="s">
        <v>6777</v>
      </c>
      <c r="C6033" s="8" t="s">
        <v>4676</v>
      </c>
      <c r="D6033" s="8">
        <v>0</v>
      </c>
      <c r="E6033" s="8">
        <v>17711</v>
      </c>
      <c r="F6033" s="8">
        <v>0</v>
      </c>
      <c r="G6033" s="8">
        <v>0</v>
      </c>
      <c r="H6033" s="8">
        <v>0</v>
      </c>
      <c r="I6033" s="8">
        <v>0</v>
      </c>
    </row>
    <row r="6034" spans="1:9">
      <c r="A6034" s="8">
        <v>208200028</v>
      </c>
      <c r="B6034" s="8" t="s">
        <v>4529</v>
      </c>
      <c r="C6034" s="8" t="s">
        <v>4676</v>
      </c>
      <c r="D6034" s="8" t="s">
        <v>7272</v>
      </c>
      <c r="E6034" s="8">
        <v>208200028</v>
      </c>
      <c r="F6034" s="8">
        <v>0</v>
      </c>
      <c r="G6034" s="8">
        <v>2.19</v>
      </c>
      <c r="H6034" s="8">
        <v>3.6013999999999999</v>
      </c>
      <c r="I6034" s="8" t="s">
        <v>7245</v>
      </c>
    </row>
    <row r="6035" spans="1:9">
      <c r="A6035" s="8">
        <v>12812</v>
      </c>
      <c r="B6035" s="35" t="s">
        <v>5525</v>
      </c>
      <c r="C6035" s="8" t="s">
        <v>4676</v>
      </c>
      <c r="D6035" s="8">
        <v>378367</v>
      </c>
      <c r="E6035" s="8">
        <v>12812</v>
      </c>
      <c r="F6035" s="8">
        <v>0</v>
      </c>
      <c r="G6035" s="8">
        <v>1.01</v>
      </c>
      <c r="H6035" s="8">
        <v>1.7738</v>
      </c>
      <c r="I6035" s="8" t="s">
        <v>4795</v>
      </c>
    </row>
    <row r="6036" spans="1:9">
      <c r="A6036" s="8">
        <v>132000112</v>
      </c>
      <c r="B6036" s="8" t="s">
        <v>3733</v>
      </c>
      <c r="C6036" s="8" t="s">
        <v>4676</v>
      </c>
      <c r="D6036" s="8">
        <v>5090475973</v>
      </c>
      <c r="E6036" s="8">
        <v>132000112</v>
      </c>
      <c r="F6036" s="8">
        <v>0</v>
      </c>
      <c r="G6036" s="8">
        <v>1.94</v>
      </c>
      <c r="H6036" s="8">
        <v>4.6490200000000002</v>
      </c>
      <c r="I6036" s="8" t="s">
        <v>4732</v>
      </c>
    </row>
    <row r="6037" spans="1:9">
      <c r="A6037" s="8">
        <v>12811</v>
      </c>
      <c r="B6037" s="8" t="s">
        <v>2128</v>
      </c>
      <c r="C6037" s="8" t="s">
        <v>4676</v>
      </c>
      <c r="D6037" s="8">
        <v>378366</v>
      </c>
      <c r="E6037" s="8">
        <v>12811</v>
      </c>
      <c r="F6037" s="8">
        <v>0</v>
      </c>
      <c r="G6037" s="8">
        <v>1.01</v>
      </c>
      <c r="H6037" s="8">
        <v>1.7738</v>
      </c>
      <c r="I6037" s="8" t="s">
        <v>4795</v>
      </c>
    </row>
    <row r="6038" spans="1:9">
      <c r="A6038" s="8">
        <v>127000006</v>
      </c>
      <c r="B6038" s="8" t="s">
        <v>3561</v>
      </c>
      <c r="C6038" s="8" t="s">
        <v>4676</v>
      </c>
      <c r="D6038" s="8">
        <v>376085</v>
      </c>
      <c r="E6038" s="8">
        <v>127000006</v>
      </c>
      <c r="F6038" s="8">
        <v>0</v>
      </c>
      <c r="G6038" s="8">
        <v>0.14000000000000001</v>
      </c>
      <c r="H6038" s="8">
        <v>1.50528</v>
      </c>
      <c r="I6038" s="8" t="s">
        <v>4740</v>
      </c>
    </row>
    <row r="6039" spans="1:9">
      <c r="A6039" s="8">
        <v>17710</v>
      </c>
      <c r="B6039" s="35" t="s">
        <v>6776</v>
      </c>
      <c r="C6039" s="8" t="s">
        <v>4676</v>
      </c>
      <c r="D6039" s="8">
        <v>0</v>
      </c>
      <c r="E6039" s="8">
        <v>17710</v>
      </c>
      <c r="F6039" s="8">
        <v>0</v>
      </c>
      <c r="G6039" s="8">
        <v>0</v>
      </c>
      <c r="H6039" s="8">
        <v>0</v>
      </c>
      <c r="I6039" s="8">
        <v>0</v>
      </c>
    </row>
    <row r="6040" spans="1:9">
      <c r="A6040" s="8">
        <v>132000111</v>
      </c>
      <c r="B6040" s="35" t="s">
        <v>3732</v>
      </c>
      <c r="C6040" s="8" t="s">
        <v>4676</v>
      </c>
      <c r="D6040" s="8">
        <v>5090475971</v>
      </c>
      <c r="E6040" s="8">
        <v>132000111</v>
      </c>
      <c r="F6040" s="8">
        <v>0</v>
      </c>
      <c r="G6040" s="8">
        <v>2.39</v>
      </c>
      <c r="H6040" s="8">
        <v>3.01281</v>
      </c>
      <c r="I6040" s="8" t="s">
        <v>4732</v>
      </c>
    </row>
    <row r="6041" spans="1:9">
      <c r="A6041" s="8">
        <v>17709</v>
      </c>
      <c r="B6041" s="35" t="s">
        <v>6775</v>
      </c>
      <c r="C6041" s="8" t="s">
        <v>4676</v>
      </c>
      <c r="D6041" s="8">
        <v>0</v>
      </c>
      <c r="E6041" s="8">
        <v>17709</v>
      </c>
      <c r="F6041" s="8">
        <v>0</v>
      </c>
      <c r="G6041" s="8">
        <v>0</v>
      </c>
      <c r="H6041" s="8">
        <v>0</v>
      </c>
      <c r="I6041" s="8">
        <v>0</v>
      </c>
    </row>
    <row r="6042" spans="1:9">
      <c r="A6042" s="8">
        <v>12399</v>
      </c>
      <c r="B6042" s="35" t="s">
        <v>3444</v>
      </c>
      <c r="C6042" s="8" t="s">
        <v>4676</v>
      </c>
      <c r="D6042" s="8">
        <v>100460</v>
      </c>
      <c r="E6042" s="8">
        <v>12399</v>
      </c>
      <c r="F6042" s="8">
        <v>0</v>
      </c>
      <c r="G6042" s="8">
        <v>11.42</v>
      </c>
      <c r="H6042" s="8">
        <v>11.31606</v>
      </c>
      <c r="I6042" s="8" t="s">
        <v>4768</v>
      </c>
    </row>
    <row r="6043" spans="1:9">
      <c r="A6043" s="8">
        <v>115100002</v>
      </c>
      <c r="B6043" s="35" t="s">
        <v>2415</v>
      </c>
      <c r="C6043" s="8" t="s">
        <v>4676</v>
      </c>
      <c r="D6043" s="8" t="s">
        <v>5050</v>
      </c>
      <c r="E6043" s="8">
        <v>115100002</v>
      </c>
      <c r="F6043" s="8">
        <v>0</v>
      </c>
      <c r="G6043" s="8">
        <v>0.44</v>
      </c>
      <c r="H6043" s="8">
        <v>0.52178999999999998</v>
      </c>
      <c r="I6043" s="8" t="s">
        <v>5051</v>
      </c>
    </row>
    <row r="6044" spans="1:9">
      <c r="A6044" s="8">
        <v>335100011</v>
      </c>
      <c r="B6044" s="35" t="s">
        <v>3237</v>
      </c>
      <c r="C6044" s="8" t="s">
        <v>4676</v>
      </c>
      <c r="D6044" s="8">
        <v>7439096</v>
      </c>
      <c r="E6044" s="8">
        <v>335100011</v>
      </c>
      <c r="F6044" s="8">
        <v>0</v>
      </c>
      <c r="G6044" s="8">
        <v>0.5</v>
      </c>
      <c r="H6044" s="8">
        <v>0.74254999999999993</v>
      </c>
      <c r="I6044" s="8" t="s">
        <v>8430</v>
      </c>
    </row>
    <row r="6045" spans="1:9">
      <c r="A6045" s="8">
        <v>17708</v>
      </c>
      <c r="B6045" s="35" t="s">
        <v>6774</v>
      </c>
      <c r="C6045" s="8" t="s">
        <v>4676</v>
      </c>
      <c r="D6045" s="8">
        <v>0</v>
      </c>
      <c r="E6045" s="8">
        <v>17708</v>
      </c>
      <c r="F6045" s="8">
        <v>0</v>
      </c>
      <c r="G6045" s="8">
        <v>0</v>
      </c>
      <c r="H6045" s="8">
        <v>0</v>
      </c>
      <c r="I6045" s="8">
        <v>0</v>
      </c>
    </row>
    <row r="6046" spans="1:9">
      <c r="A6046" s="8">
        <v>17650</v>
      </c>
      <c r="B6046" s="35" t="s">
        <v>6773</v>
      </c>
      <c r="C6046" s="8" t="s">
        <v>4676</v>
      </c>
      <c r="D6046" s="8">
        <v>0</v>
      </c>
      <c r="E6046" s="8">
        <v>17650</v>
      </c>
      <c r="F6046" s="8">
        <v>0</v>
      </c>
      <c r="G6046" s="8">
        <v>0</v>
      </c>
      <c r="H6046" s="8">
        <v>0</v>
      </c>
      <c r="I6046" s="8">
        <v>0</v>
      </c>
    </row>
    <row r="6047" spans="1:9">
      <c r="A6047" s="8">
        <v>132000110</v>
      </c>
      <c r="B6047" s="35" t="s">
        <v>5641</v>
      </c>
      <c r="C6047" s="8" t="s">
        <v>4676</v>
      </c>
      <c r="D6047" s="8">
        <v>5090475964</v>
      </c>
      <c r="E6047" s="8">
        <v>132000110</v>
      </c>
      <c r="F6047" s="8">
        <v>0</v>
      </c>
      <c r="G6047" s="8">
        <v>0.28000000000000003</v>
      </c>
      <c r="H6047" s="8">
        <v>0.39710000000000001</v>
      </c>
      <c r="I6047" s="8" t="s">
        <v>4732</v>
      </c>
    </row>
    <row r="6048" spans="1:9">
      <c r="A6048" s="8" t="s">
        <v>12166</v>
      </c>
      <c r="B6048" s="8" t="s">
        <v>12167</v>
      </c>
      <c r="C6048" s="8" t="s">
        <v>4676</v>
      </c>
      <c r="D6048" s="8">
        <v>0</v>
      </c>
      <c r="E6048" s="8" t="s">
        <v>12166</v>
      </c>
      <c r="F6048" s="8">
        <v>0</v>
      </c>
      <c r="G6048" s="8">
        <v>109.84</v>
      </c>
      <c r="H6048" s="8">
        <v>5.0000000000000001E-3</v>
      </c>
      <c r="I6048" s="8" t="s">
        <v>2419</v>
      </c>
    </row>
    <row r="6049" spans="1:9">
      <c r="A6049" s="8">
        <v>17640</v>
      </c>
      <c r="B6049" s="35" t="s">
        <v>6772</v>
      </c>
      <c r="C6049" s="8" t="s">
        <v>4676</v>
      </c>
      <c r="D6049" s="8">
        <v>0</v>
      </c>
      <c r="E6049" s="8">
        <v>17640</v>
      </c>
      <c r="F6049" s="8">
        <v>0</v>
      </c>
      <c r="G6049" s="8">
        <v>0</v>
      </c>
      <c r="H6049" s="8">
        <v>0</v>
      </c>
      <c r="I6049" s="8">
        <v>0</v>
      </c>
    </row>
    <row r="6050" spans="1:9">
      <c r="A6050" s="8" t="s">
        <v>12164</v>
      </c>
      <c r="B6050" s="35" t="s">
        <v>12165</v>
      </c>
      <c r="C6050" s="8" t="s">
        <v>4676</v>
      </c>
      <c r="D6050" s="8">
        <v>0</v>
      </c>
      <c r="E6050" s="8" t="s">
        <v>12164</v>
      </c>
      <c r="F6050" s="8">
        <v>0</v>
      </c>
      <c r="G6050" s="8">
        <v>113.77</v>
      </c>
      <c r="H6050" s="8">
        <v>0.49804000000000004</v>
      </c>
      <c r="I6050" s="8" t="s">
        <v>2021</v>
      </c>
    </row>
    <row r="6051" spans="1:9">
      <c r="A6051" s="8">
        <v>132000109</v>
      </c>
      <c r="B6051" s="35" t="s">
        <v>5640</v>
      </c>
      <c r="C6051" s="8" t="s">
        <v>4676</v>
      </c>
      <c r="D6051" s="8">
        <v>5090475963</v>
      </c>
      <c r="E6051" s="8">
        <v>132000109</v>
      </c>
      <c r="F6051" s="8">
        <v>0</v>
      </c>
      <c r="G6051" s="8">
        <v>0.27</v>
      </c>
      <c r="H6051" s="8">
        <v>0.40689999999999998</v>
      </c>
      <c r="I6051" s="8" t="s">
        <v>4732</v>
      </c>
    </row>
    <row r="6052" spans="1:9">
      <c r="A6052" s="8">
        <v>17635</v>
      </c>
      <c r="B6052" s="35" t="s">
        <v>6771</v>
      </c>
      <c r="C6052" s="8" t="s">
        <v>4676</v>
      </c>
      <c r="D6052" s="8">
        <v>0</v>
      </c>
      <c r="E6052" s="8">
        <v>17635</v>
      </c>
      <c r="F6052" s="8">
        <v>0</v>
      </c>
      <c r="G6052" s="8">
        <v>0</v>
      </c>
      <c r="H6052" s="8">
        <v>0</v>
      </c>
      <c r="I6052" s="8">
        <v>0</v>
      </c>
    </row>
    <row r="6053" spans="1:9">
      <c r="A6053" s="8">
        <v>12397</v>
      </c>
      <c r="B6053" s="35" t="s">
        <v>4145</v>
      </c>
      <c r="C6053" s="8" t="s">
        <v>4676</v>
      </c>
      <c r="D6053" s="8">
        <v>109431</v>
      </c>
      <c r="E6053" s="8">
        <v>12397</v>
      </c>
      <c r="F6053" s="8">
        <v>0</v>
      </c>
      <c r="G6053" s="8">
        <v>0.16</v>
      </c>
      <c r="H6053" s="8">
        <v>0.20580000000000001</v>
      </c>
      <c r="I6053" s="8" t="s">
        <v>4740</v>
      </c>
    </row>
    <row r="6054" spans="1:9">
      <c r="A6054" s="8">
        <v>132000108</v>
      </c>
      <c r="B6054" s="8" t="s">
        <v>5639</v>
      </c>
      <c r="C6054" s="8" t="s">
        <v>4676</v>
      </c>
      <c r="D6054" s="8">
        <v>5090475962</v>
      </c>
      <c r="E6054" s="8">
        <v>132000108</v>
      </c>
      <c r="F6054" s="8">
        <v>0</v>
      </c>
      <c r="G6054" s="8">
        <v>0.28000000000000003</v>
      </c>
      <c r="H6054" s="8">
        <v>0.39710000000000001</v>
      </c>
      <c r="I6054" s="8" t="s">
        <v>4732</v>
      </c>
    </row>
    <row r="6055" spans="1:9">
      <c r="A6055" s="8">
        <v>17632</v>
      </c>
      <c r="B6055" s="35" t="s">
        <v>6770</v>
      </c>
      <c r="C6055" s="8" t="s">
        <v>4676</v>
      </c>
      <c r="D6055" s="8">
        <v>0</v>
      </c>
      <c r="E6055" s="8">
        <v>17632</v>
      </c>
      <c r="F6055" s="8">
        <v>0</v>
      </c>
      <c r="G6055" s="8">
        <v>0</v>
      </c>
      <c r="H6055" s="8">
        <v>0</v>
      </c>
      <c r="I6055" s="8">
        <v>0</v>
      </c>
    </row>
    <row r="6056" spans="1:9">
      <c r="A6056" s="8">
        <v>12396</v>
      </c>
      <c r="B6056" s="35" t="s">
        <v>5253</v>
      </c>
      <c r="C6056" s="8" t="s">
        <v>4676</v>
      </c>
      <c r="D6056" s="8">
        <v>643760</v>
      </c>
      <c r="E6056" s="8">
        <v>12396</v>
      </c>
      <c r="F6056" s="8">
        <v>0</v>
      </c>
      <c r="G6056" s="8">
        <v>0.06</v>
      </c>
      <c r="H6056" s="8">
        <v>0.15680000000000002</v>
      </c>
      <c r="I6056" s="8" t="s">
        <v>4740</v>
      </c>
    </row>
    <row r="6057" spans="1:9">
      <c r="A6057" s="8" t="s">
        <v>10273</v>
      </c>
      <c r="B6057" s="35" t="s">
        <v>10274</v>
      </c>
      <c r="C6057" s="8" t="s">
        <v>4676</v>
      </c>
      <c r="D6057" s="8">
        <v>999920</v>
      </c>
      <c r="E6057" s="8" t="s">
        <v>10273</v>
      </c>
      <c r="F6057" s="8">
        <v>0</v>
      </c>
      <c r="G6057" s="8">
        <v>1.96</v>
      </c>
      <c r="H6057" s="8">
        <v>2.7635999999999998</v>
      </c>
      <c r="I6057" s="8" t="s">
        <v>4795</v>
      </c>
    </row>
    <row r="6058" spans="1:9">
      <c r="A6058" s="8">
        <v>132100481</v>
      </c>
      <c r="B6058" s="35" t="s">
        <v>2878</v>
      </c>
      <c r="C6058" s="8" t="s">
        <v>4676</v>
      </c>
      <c r="D6058" s="8">
        <v>8001064494</v>
      </c>
      <c r="E6058" s="8">
        <v>132100481</v>
      </c>
      <c r="F6058" s="8">
        <v>0</v>
      </c>
      <c r="G6058" s="8">
        <v>0.06</v>
      </c>
      <c r="H6058" s="8">
        <v>6.0759999999999995E-2</v>
      </c>
      <c r="I6058" s="8" t="s">
        <v>6050</v>
      </c>
    </row>
    <row r="6059" spans="1:9">
      <c r="A6059" s="8" t="s">
        <v>10271</v>
      </c>
      <c r="B6059" s="35" t="s">
        <v>10272</v>
      </c>
      <c r="C6059" s="8" t="s">
        <v>4676</v>
      </c>
      <c r="D6059" s="8">
        <v>999920</v>
      </c>
      <c r="E6059" s="8" t="s">
        <v>10271</v>
      </c>
      <c r="F6059" s="8">
        <v>0</v>
      </c>
      <c r="G6059" s="8">
        <v>2.0099999999999998</v>
      </c>
      <c r="H6059" s="8">
        <v>2.7635999999999998</v>
      </c>
      <c r="I6059" s="8" t="s">
        <v>4795</v>
      </c>
    </row>
    <row r="6060" spans="1:9">
      <c r="A6060" s="8">
        <v>17628</v>
      </c>
      <c r="B6060" s="35" t="s">
        <v>6769</v>
      </c>
      <c r="C6060" s="8" t="s">
        <v>4676</v>
      </c>
      <c r="D6060" s="8">
        <v>0</v>
      </c>
      <c r="E6060" s="8">
        <v>17628</v>
      </c>
      <c r="F6060" s="8">
        <v>0</v>
      </c>
      <c r="G6060" s="8">
        <v>0</v>
      </c>
      <c r="H6060" s="8">
        <v>0</v>
      </c>
      <c r="I6060" s="8">
        <v>0</v>
      </c>
    </row>
    <row r="6061" spans="1:9">
      <c r="A6061" s="8" t="s">
        <v>12154</v>
      </c>
      <c r="B6061" s="35" t="s">
        <v>12155</v>
      </c>
      <c r="C6061" s="8" t="s">
        <v>4676</v>
      </c>
      <c r="D6061" s="8">
        <v>0</v>
      </c>
      <c r="E6061" s="8" t="s">
        <v>12154</v>
      </c>
      <c r="F6061" s="8">
        <v>0</v>
      </c>
      <c r="G6061" s="8">
        <v>0.97</v>
      </c>
      <c r="H6061" s="8">
        <v>2.94</v>
      </c>
      <c r="I6061" s="8">
        <v>0</v>
      </c>
    </row>
    <row r="6062" spans="1:9">
      <c r="A6062" s="8" t="s">
        <v>10267</v>
      </c>
      <c r="B6062" s="35" t="s">
        <v>10268</v>
      </c>
      <c r="C6062" s="8" t="s">
        <v>4676</v>
      </c>
      <c r="D6062" s="8">
        <v>999920</v>
      </c>
      <c r="E6062" s="8" t="s">
        <v>10267</v>
      </c>
      <c r="F6062" s="8">
        <v>0</v>
      </c>
      <c r="G6062" s="8">
        <v>1.23</v>
      </c>
      <c r="H6062" s="8">
        <v>2.7635999999999998</v>
      </c>
      <c r="I6062" s="8" t="s">
        <v>4795</v>
      </c>
    </row>
    <row r="6063" spans="1:9">
      <c r="A6063" s="8">
        <v>17625</v>
      </c>
      <c r="B6063" s="35" t="s">
        <v>6768</v>
      </c>
      <c r="C6063" s="8" t="s">
        <v>4676</v>
      </c>
      <c r="D6063" s="8">
        <v>0</v>
      </c>
      <c r="E6063" s="8">
        <v>17625</v>
      </c>
      <c r="F6063" s="8">
        <v>0</v>
      </c>
      <c r="G6063" s="8">
        <v>0</v>
      </c>
      <c r="H6063" s="8">
        <v>0</v>
      </c>
      <c r="I6063" s="8">
        <v>0</v>
      </c>
    </row>
    <row r="6064" spans="1:9">
      <c r="A6064" s="8" t="s">
        <v>2121</v>
      </c>
      <c r="B6064" s="8" t="s">
        <v>9556</v>
      </c>
      <c r="C6064" s="8" t="s">
        <v>9311</v>
      </c>
      <c r="D6064" s="8">
        <v>0</v>
      </c>
      <c r="E6064" s="8" t="s">
        <v>2121</v>
      </c>
      <c r="F6064" s="8">
        <v>0</v>
      </c>
      <c r="G6064" s="8">
        <v>0</v>
      </c>
      <c r="H6064" s="8">
        <v>0</v>
      </c>
      <c r="I6064" s="8">
        <v>0</v>
      </c>
    </row>
    <row r="6065" spans="1:9" ht="28.5">
      <c r="A6065" s="8">
        <v>641000002</v>
      </c>
      <c r="B6065" s="35" t="s">
        <v>3365</v>
      </c>
      <c r="C6065" s="8" t="s">
        <v>4676</v>
      </c>
      <c r="D6065" s="8" t="s">
        <v>8977</v>
      </c>
      <c r="E6065" s="8">
        <v>641000002</v>
      </c>
      <c r="F6065" s="8">
        <v>0</v>
      </c>
      <c r="G6065" s="8">
        <v>0.09</v>
      </c>
      <c r="H6065" s="8">
        <v>5.2819999999999999E-2</v>
      </c>
      <c r="I6065" s="8" t="s">
        <v>8978</v>
      </c>
    </row>
    <row r="6066" spans="1:9" ht="28.5">
      <c r="A6066" s="8">
        <v>641000001</v>
      </c>
      <c r="B6066" s="35" t="s">
        <v>3362</v>
      </c>
      <c r="C6066" s="8" t="s">
        <v>4676</v>
      </c>
      <c r="D6066" s="8" t="s">
        <v>8976</v>
      </c>
      <c r="E6066" s="8">
        <v>641000001</v>
      </c>
      <c r="F6066" s="8">
        <v>0</v>
      </c>
      <c r="G6066" s="8">
        <v>0.47</v>
      </c>
      <c r="H6066" s="8">
        <v>0.36649999999999999</v>
      </c>
      <c r="I6066" s="8" t="s">
        <v>6924</v>
      </c>
    </row>
    <row r="6067" spans="1:9">
      <c r="A6067" s="8">
        <v>17622</v>
      </c>
      <c r="B6067" s="35" t="s">
        <v>6767</v>
      </c>
      <c r="C6067" s="8" t="s">
        <v>4676</v>
      </c>
      <c r="D6067" s="8">
        <v>0</v>
      </c>
      <c r="E6067" s="8">
        <v>17622</v>
      </c>
      <c r="F6067" s="8">
        <v>0</v>
      </c>
      <c r="G6067" s="8">
        <v>0</v>
      </c>
      <c r="H6067" s="8">
        <v>0</v>
      </c>
      <c r="I6067" s="8">
        <v>0</v>
      </c>
    </row>
    <row r="6068" spans="1:9">
      <c r="A6068" s="8">
        <v>132000107</v>
      </c>
      <c r="B6068" s="35" t="s">
        <v>5638</v>
      </c>
      <c r="C6068" s="8" t="s">
        <v>4676</v>
      </c>
      <c r="D6068" s="8">
        <v>5090475961</v>
      </c>
      <c r="E6068" s="8">
        <v>132000107</v>
      </c>
      <c r="F6068" s="8">
        <v>0</v>
      </c>
      <c r="G6068" s="8">
        <v>0.27</v>
      </c>
      <c r="H6068" s="8">
        <v>0.39710000000000001</v>
      </c>
      <c r="I6068" s="8" t="s">
        <v>4732</v>
      </c>
    </row>
    <row r="6069" spans="1:9">
      <c r="A6069" s="8">
        <v>12566</v>
      </c>
      <c r="B6069" s="35" t="s">
        <v>4190</v>
      </c>
      <c r="C6069" s="8" t="s">
        <v>4676</v>
      </c>
      <c r="D6069" s="8">
        <v>391699</v>
      </c>
      <c r="E6069" s="8">
        <v>12566</v>
      </c>
      <c r="F6069" s="8">
        <v>0</v>
      </c>
      <c r="G6069" s="8">
        <v>4.95</v>
      </c>
      <c r="H6069" s="8">
        <v>2.7930000000000001</v>
      </c>
      <c r="I6069" s="8">
        <v>0</v>
      </c>
    </row>
    <row r="6070" spans="1:9">
      <c r="A6070" s="8">
        <v>17620</v>
      </c>
      <c r="B6070" s="35" t="s">
        <v>6766</v>
      </c>
      <c r="C6070" s="8" t="s">
        <v>4676</v>
      </c>
      <c r="D6070" s="8">
        <v>0</v>
      </c>
      <c r="E6070" s="8">
        <v>17620</v>
      </c>
      <c r="F6070" s="8">
        <v>0</v>
      </c>
      <c r="G6070" s="8">
        <v>0</v>
      </c>
      <c r="H6070" s="8">
        <v>0</v>
      </c>
      <c r="I6070" s="8">
        <v>0</v>
      </c>
    </row>
    <row r="6071" spans="1:9">
      <c r="A6071" s="8">
        <v>17616</v>
      </c>
      <c r="B6071" s="35" t="s">
        <v>6765</v>
      </c>
      <c r="C6071" s="8" t="s">
        <v>4676</v>
      </c>
      <c r="D6071" s="8">
        <v>0</v>
      </c>
      <c r="E6071" s="8">
        <v>17616</v>
      </c>
      <c r="F6071" s="8">
        <v>0</v>
      </c>
      <c r="G6071" s="8">
        <v>0</v>
      </c>
      <c r="H6071" s="8">
        <v>0</v>
      </c>
      <c r="I6071" s="8">
        <v>0</v>
      </c>
    </row>
    <row r="6072" spans="1:9">
      <c r="A6072" s="8" t="s">
        <v>12137</v>
      </c>
      <c r="B6072" s="35" t="s">
        <v>12138</v>
      </c>
      <c r="C6072" s="8" t="s">
        <v>4676</v>
      </c>
      <c r="D6072" s="8">
        <v>0</v>
      </c>
      <c r="E6072" s="8" t="s">
        <v>12137</v>
      </c>
      <c r="F6072" s="8">
        <v>0</v>
      </c>
      <c r="G6072" s="8">
        <v>2.65</v>
      </c>
      <c r="H6072" s="8">
        <v>1.4299999999999998E-3</v>
      </c>
      <c r="I6072" s="8" t="s">
        <v>4814</v>
      </c>
    </row>
    <row r="6073" spans="1:9">
      <c r="A6073" s="8">
        <v>132000106</v>
      </c>
      <c r="B6073" s="35" t="s">
        <v>5637</v>
      </c>
      <c r="C6073" s="8" t="s">
        <v>4676</v>
      </c>
      <c r="D6073" s="8">
        <v>5090475960</v>
      </c>
      <c r="E6073" s="8">
        <v>132000106</v>
      </c>
      <c r="F6073" s="8">
        <v>0</v>
      </c>
      <c r="G6073" s="8">
        <v>0.27</v>
      </c>
      <c r="H6073" s="8">
        <v>0.39710000000000001</v>
      </c>
      <c r="I6073" s="8" t="s">
        <v>4732</v>
      </c>
    </row>
    <row r="6074" spans="1:9">
      <c r="A6074" s="8">
        <v>12395</v>
      </c>
      <c r="B6074" s="35" t="s">
        <v>4144</v>
      </c>
      <c r="C6074" s="8" t="s">
        <v>4676</v>
      </c>
      <c r="D6074" s="8">
        <v>643756</v>
      </c>
      <c r="E6074" s="8">
        <v>12395</v>
      </c>
      <c r="F6074" s="8">
        <v>0</v>
      </c>
      <c r="G6074" s="8">
        <v>0.05</v>
      </c>
      <c r="H6074" s="8">
        <v>0.14552999999999999</v>
      </c>
      <c r="I6074" s="8" t="s">
        <v>4740</v>
      </c>
    </row>
    <row r="6075" spans="1:9">
      <c r="A6075" s="8">
        <v>151300063</v>
      </c>
      <c r="B6075" s="35" t="s">
        <v>4035</v>
      </c>
      <c r="C6075" s="8" t="s">
        <v>4676</v>
      </c>
      <c r="D6075" s="8" t="s">
        <v>6455</v>
      </c>
      <c r="E6075" s="8">
        <v>151300063</v>
      </c>
      <c r="F6075" s="8">
        <v>0</v>
      </c>
      <c r="G6075" s="8">
        <v>0.13</v>
      </c>
      <c r="H6075" s="8">
        <v>0.20125999999999999</v>
      </c>
      <c r="I6075" s="8" t="s">
        <v>2412</v>
      </c>
    </row>
    <row r="6076" spans="1:9">
      <c r="A6076" s="8">
        <v>151300062</v>
      </c>
      <c r="B6076" s="35" t="s">
        <v>4034</v>
      </c>
      <c r="C6076" s="8" t="s">
        <v>4676</v>
      </c>
      <c r="D6076" s="8" t="s">
        <v>6454</v>
      </c>
      <c r="E6076" s="8">
        <v>151300062</v>
      </c>
      <c r="F6076" s="8">
        <v>0</v>
      </c>
      <c r="G6076" s="8">
        <v>0.13</v>
      </c>
      <c r="H6076" s="8">
        <v>0.21874000000000002</v>
      </c>
      <c r="I6076" s="8" t="s">
        <v>2412</v>
      </c>
    </row>
    <row r="6077" spans="1:9">
      <c r="A6077" s="8">
        <v>17614</v>
      </c>
      <c r="B6077" s="35" t="s">
        <v>6764</v>
      </c>
      <c r="C6077" s="8" t="s">
        <v>4676</v>
      </c>
      <c r="D6077" s="8">
        <v>0</v>
      </c>
      <c r="E6077" s="8">
        <v>17614</v>
      </c>
      <c r="F6077" s="8">
        <v>0</v>
      </c>
      <c r="G6077" s="8">
        <v>0</v>
      </c>
      <c r="H6077" s="8">
        <v>0</v>
      </c>
      <c r="I6077" s="8">
        <v>0</v>
      </c>
    </row>
    <row r="6078" spans="1:9">
      <c r="A6078" s="8">
        <v>151300060</v>
      </c>
      <c r="B6078" s="35" t="s">
        <v>4032</v>
      </c>
      <c r="C6078" s="8" t="s">
        <v>4676</v>
      </c>
      <c r="D6078" s="8">
        <v>0</v>
      </c>
      <c r="E6078" s="8">
        <v>151300060</v>
      </c>
      <c r="F6078" s="8">
        <v>0</v>
      </c>
      <c r="G6078" s="8">
        <v>0.13</v>
      </c>
      <c r="H6078" s="8">
        <v>0.21031</v>
      </c>
      <c r="I6078" s="8" t="s">
        <v>2412</v>
      </c>
    </row>
    <row r="6079" spans="1:9">
      <c r="A6079" s="8">
        <v>151300059</v>
      </c>
      <c r="B6079" s="35" t="s">
        <v>4031</v>
      </c>
      <c r="C6079" s="8" t="s">
        <v>4676</v>
      </c>
      <c r="D6079" s="8">
        <v>0</v>
      </c>
      <c r="E6079" s="8">
        <v>151300059</v>
      </c>
      <c r="F6079" s="8">
        <v>0</v>
      </c>
      <c r="G6079" s="8">
        <v>0.13</v>
      </c>
      <c r="H6079" s="8">
        <v>0.21031</v>
      </c>
      <c r="I6079" s="8" t="s">
        <v>2412</v>
      </c>
    </row>
    <row r="6080" spans="1:9">
      <c r="A6080" s="8">
        <v>151300058</v>
      </c>
      <c r="B6080" s="35" t="s">
        <v>4030</v>
      </c>
      <c r="C6080" s="8" t="s">
        <v>4676</v>
      </c>
      <c r="D6080" s="8">
        <v>0</v>
      </c>
      <c r="E6080" s="8">
        <v>151300058</v>
      </c>
      <c r="F6080" s="8">
        <v>0</v>
      </c>
      <c r="G6080" s="8">
        <v>0.13</v>
      </c>
      <c r="H6080" s="8">
        <v>0.21031</v>
      </c>
      <c r="I6080" s="8" t="s">
        <v>2412</v>
      </c>
    </row>
    <row r="6081" spans="1:9">
      <c r="A6081" s="8">
        <v>17612</v>
      </c>
      <c r="B6081" s="35" t="s">
        <v>6763</v>
      </c>
      <c r="C6081" s="8" t="s">
        <v>4676</v>
      </c>
      <c r="D6081" s="8">
        <v>0</v>
      </c>
      <c r="E6081" s="8">
        <v>17612</v>
      </c>
      <c r="F6081" s="8">
        <v>0</v>
      </c>
      <c r="G6081" s="8">
        <v>0</v>
      </c>
      <c r="H6081" s="8">
        <v>0</v>
      </c>
      <c r="I6081" s="8">
        <v>0</v>
      </c>
    </row>
    <row r="6082" spans="1:9">
      <c r="A6082" s="8">
        <v>132000105</v>
      </c>
      <c r="B6082" s="35" t="s">
        <v>5636</v>
      </c>
      <c r="C6082" s="8" t="s">
        <v>4676</v>
      </c>
      <c r="D6082" s="8">
        <v>5090475959</v>
      </c>
      <c r="E6082" s="8">
        <v>132000105</v>
      </c>
      <c r="F6082" s="8">
        <v>0</v>
      </c>
      <c r="G6082" s="8">
        <v>0.27</v>
      </c>
      <c r="H6082" s="8">
        <v>0.39710000000000001</v>
      </c>
      <c r="I6082" s="8" t="s">
        <v>4732</v>
      </c>
    </row>
    <row r="6083" spans="1:9">
      <c r="A6083" s="8">
        <v>151300066</v>
      </c>
      <c r="B6083" s="8" t="s">
        <v>4038</v>
      </c>
      <c r="C6083" s="8" t="s">
        <v>4676</v>
      </c>
      <c r="D6083" s="8">
        <v>0</v>
      </c>
      <c r="E6083" s="8">
        <v>151300066</v>
      </c>
      <c r="F6083" s="8">
        <v>0</v>
      </c>
      <c r="G6083" s="8">
        <v>0.11</v>
      </c>
      <c r="H6083" s="8">
        <v>0.20462</v>
      </c>
      <c r="I6083" s="8" t="s">
        <v>2412</v>
      </c>
    </row>
    <row r="6084" spans="1:9">
      <c r="A6084" s="8">
        <v>151300068</v>
      </c>
      <c r="B6084" s="35" t="s">
        <v>4040</v>
      </c>
      <c r="C6084" s="8" t="s">
        <v>4676</v>
      </c>
      <c r="D6084" s="8">
        <v>0</v>
      </c>
      <c r="E6084" s="8">
        <v>151300068</v>
      </c>
      <c r="F6084" s="8">
        <v>0</v>
      </c>
      <c r="G6084" s="8">
        <v>0.11</v>
      </c>
      <c r="H6084" s="8">
        <v>0.20462</v>
      </c>
      <c r="I6084" s="8" t="s">
        <v>2412</v>
      </c>
    </row>
    <row r="6085" spans="1:9">
      <c r="A6085" s="8">
        <v>17610</v>
      </c>
      <c r="B6085" s="8" t="s">
        <v>6762</v>
      </c>
      <c r="C6085" s="8" t="s">
        <v>4676</v>
      </c>
      <c r="D6085" s="8">
        <v>0</v>
      </c>
      <c r="E6085" s="8">
        <v>17610</v>
      </c>
      <c r="F6085" s="8">
        <v>0</v>
      </c>
      <c r="G6085" s="8">
        <v>0</v>
      </c>
      <c r="H6085" s="8">
        <v>0</v>
      </c>
      <c r="I6085" s="8">
        <v>0</v>
      </c>
    </row>
    <row r="6086" spans="1:9">
      <c r="A6086" s="8">
        <v>151300069</v>
      </c>
      <c r="B6086" s="35" t="s">
        <v>4041</v>
      </c>
      <c r="C6086" s="8" t="s">
        <v>4676</v>
      </c>
      <c r="D6086" s="8" t="s">
        <v>6457</v>
      </c>
      <c r="E6086" s="8">
        <v>151300069</v>
      </c>
      <c r="F6086" s="8">
        <v>0</v>
      </c>
      <c r="G6086" s="8">
        <v>0.11</v>
      </c>
      <c r="H6086" s="8">
        <v>0.20486000000000001</v>
      </c>
      <c r="I6086" s="8" t="s">
        <v>2412</v>
      </c>
    </row>
    <row r="6087" spans="1:9">
      <c r="A6087" s="8">
        <v>151300072</v>
      </c>
      <c r="B6087" s="35" t="s">
        <v>4044</v>
      </c>
      <c r="C6087" s="8" t="s">
        <v>4676</v>
      </c>
      <c r="D6087" s="8" t="s">
        <v>6460</v>
      </c>
      <c r="E6087" s="8">
        <v>151300072</v>
      </c>
      <c r="F6087" s="8">
        <v>0</v>
      </c>
      <c r="G6087" s="8">
        <v>0.11</v>
      </c>
      <c r="H6087" s="8">
        <v>0.20486000000000001</v>
      </c>
      <c r="I6087" s="8" t="s">
        <v>2412</v>
      </c>
    </row>
    <row r="6088" spans="1:9">
      <c r="A6088" s="8">
        <v>17608</v>
      </c>
      <c r="B6088" s="35" t="s">
        <v>6761</v>
      </c>
      <c r="C6088" s="8" t="s">
        <v>4676</v>
      </c>
      <c r="D6088" s="8">
        <v>0</v>
      </c>
      <c r="E6088" s="8">
        <v>17608</v>
      </c>
      <c r="F6088" s="8">
        <v>0</v>
      </c>
      <c r="G6088" s="8">
        <v>0</v>
      </c>
      <c r="H6088" s="8">
        <v>0</v>
      </c>
      <c r="I6088" s="8">
        <v>0</v>
      </c>
    </row>
    <row r="6089" spans="1:9">
      <c r="A6089" s="8">
        <v>132000104</v>
      </c>
      <c r="B6089" s="35" t="s">
        <v>3731</v>
      </c>
      <c r="C6089" s="8" t="s">
        <v>4676</v>
      </c>
      <c r="D6089" s="8">
        <v>5090476247</v>
      </c>
      <c r="E6089" s="8">
        <v>132000104</v>
      </c>
      <c r="F6089" s="8">
        <v>0</v>
      </c>
      <c r="G6089" s="8">
        <v>13.13</v>
      </c>
      <c r="H6089" s="8">
        <v>8.52806</v>
      </c>
      <c r="I6089" s="8" t="s">
        <v>4732</v>
      </c>
    </row>
    <row r="6090" spans="1:9">
      <c r="A6090" s="8">
        <v>151300071</v>
      </c>
      <c r="B6090" s="35" t="s">
        <v>4043</v>
      </c>
      <c r="C6090" s="8" t="s">
        <v>4676</v>
      </c>
      <c r="D6090" s="8" t="s">
        <v>6459</v>
      </c>
      <c r="E6090" s="8">
        <v>151300071</v>
      </c>
      <c r="F6090" s="8">
        <v>0</v>
      </c>
      <c r="G6090" s="8">
        <v>0.11</v>
      </c>
      <c r="H6090" s="8">
        <v>0.20486000000000001</v>
      </c>
      <c r="I6090" s="8" t="s">
        <v>2412</v>
      </c>
    </row>
    <row r="6091" spans="1:9">
      <c r="A6091" s="8">
        <v>17550</v>
      </c>
      <c r="B6091" s="35" t="s">
        <v>6760</v>
      </c>
      <c r="C6091" s="8" t="s">
        <v>4676</v>
      </c>
      <c r="D6091" s="8">
        <v>0</v>
      </c>
      <c r="E6091" s="8">
        <v>17550</v>
      </c>
      <c r="F6091" s="8">
        <v>0</v>
      </c>
      <c r="G6091" s="8">
        <v>0</v>
      </c>
      <c r="H6091" s="8">
        <v>0</v>
      </c>
      <c r="I6091" s="8">
        <v>0</v>
      </c>
    </row>
    <row r="6092" spans="1:9" ht="28.5">
      <c r="A6092" s="8">
        <v>208200024</v>
      </c>
      <c r="B6092" s="35" t="s">
        <v>4525</v>
      </c>
      <c r="C6092" s="8" t="s">
        <v>4676</v>
      </c>
      <c r="D6092" s="8" t="s">
        <v>7268</v>
      </c>
      <c r="E6092" s="8">
        <v>208200024</v>
      </c>
      <c r="F6092" s="8">
        <v>0</v>
      </c>
      <c r="G6092" s="8">
        <v>2.17</v>
      </c>
      <c r="H6092" s="8">
        <v>1.7169000000000001</v>
      </c>
      <c r="I6092" s="8" t="s">
        <v>7245</v>
      </c>
    </row>
    <row r="6093" spans="1:9" ht="28.5">
      <c r="A6093" s="8">
        <v>208200023</v>
      </c>
      <c r="B6093" s="35" t="s">
        <v>4524</v>
      </c>
      <c r="C6093" s="8" t="s">
        <v>4676</v>
      </c>
      <c r="D6093" s="8" t="s">
        <v>7267</v>
      </c>
      <c r="E6093" s="8">
        <v>208200023</v>
      </c>
      <c r="F6093" s="8">
        <v>0</v>
      </c>
      <c r="G6093" s="8">
        <v>2.2599999999999998</v>
      </c>
      <c r="H6093" s="8">
        <v>2.6628600000000002</v>
      </c>
      <c r="I6093" s="8" t="s">
        <v>7245</v>
      </c>
    </row>
    <row r="6094" spans="1:9" ht="28.5">
      <c r="A6094" s="8">
        <v>208200022</v>
      </c>
      <c r="B6094" s="35" t="s">
        <v>4519</v>
      </c>
      <c r="C6094" s="8" t="s">
        <v>4676</v>
      </c>
      <c r="D6094" s="8" t="s">
        <v>7266</v>
      </c>
      <c r="E6094" s="8">
        <v>208200022</v>
      </c>
      <c r="F6094" s="8">
        <v>0</v>
      </c>
      <c r="G6094" s="8">
        <v>2.17</v>
      </c>
      <c r="H6094" s="8">
        <v>2.8680700000000003</v>
      </c>
      <c r="I6094" s="8" t="s">
        <v>7245</v>
      </c>
    </row>
    <row r="6095" spans="1:9">
      <c r="A6095" s="8">
        <v>17540</v>
      </c>
      <c r="B6095" s="35" t="s">
        <v>6759</v>
      </c>
      <c r="C6095" s="8" t="s">
        <v>4676</v>
      </c>
      <c r="D6095" s="8">
        <v>0</v>
      </c>
      <c r="E6095" s="8">
        <v>17540</v>
      </c>
      <c r="F6095" s="8">
        <v>0</v>
      </c>
      <c r="G6095" s="8">
        <v>0</v>
      </c>
      <c r="H6095" s="8">
        <v>0</v>
      </c>
      <c r="I6095" s="8">
        <v>0</v>
      </c>
    </row>
    <row r="6096" spans="1:9">
      <c r="A6096" s="8">
        <v>132000097</v>
      </c>
      <c r="B6096" s="35" t="s">
        <v>5635</v>
      </c>
      <c r="C6096" s="8" t="s">
        <v>4676</v>
      </c>
      <c r="D6096" s="8">
        <v>5090474745</v>
      </c>
      <c r="E6096" s="8">
        <v>132000097</v>
      </c>
      <c r="F6096" s="8">
        <v>0</v>
      </c>
      <c r="G6096" s="8">
        <v>0.7</v>
      </c>
      <c r="H6096" s="8">
        <v>1.1447400000000001</v>
      </c>
      <c r="I6096" s="8" t="s">
        <v>4735</v>
      </c>
    </row>
    <row r="6097" spans="1:9">
      <c r="A6097" s="8">
        <v>12394</v>
      </c>
      <c r="B6097" s="35" t="s">
        <v>5252</v>
      </c>
      <c r="C6097" s="8" t="s">
        <v>4676</v>
      </c>
      <c r="D6097" s="8">
        <v>585512</v>
      </c>
      <c r="E6097" s="8">
        <v>12394</v>
      </c>
      <c r="F6097" s="8">
        <v>0</v>
      </c>
      <c r="G6097" s="8">
        <v>7.0000000000000007E-2</v>
      </c>
      <c r="H6097" s="8">
        <v>0.21559999999999999</v>
      </c>
      <c r="I6097" s="8" t="s">
        <v>4740</v>
      </c>
    </row>
    <row r="6098" spans="1:9" ht="28.5">
      <c r="A6098" s="8" t="s">
        <v>10259</v>
      </c>
      <c r="B6098" s="35" t="s">
        <v>3365</v>
      </c>
      <c r="C6098" s="8" t="s">
        <v>4676</v>
      </c>
      <c r="D6098" s="8" t="s">
        <v>8977</v>
      </c>
      <c r="E6098" s="8" t="s">
        <v>10259</v>
      </c>
      <c r="F6098" s="8">
        <v>0</v>
      </c>
      <c r="G6098" s="8">
        <v>0</v>
      </c>
      <c r="H6098" s="8">
        <v>1.0000000000000001E-5</v>
      </c>
      <c r="I6098" s="8" t="s">
        <v>6924</v>
      </c>
    </row>
    <row r="6099" spans="1:9" ht="28.5">
      <c r="A6099" s="8">
        <v>208200019</v>
      </c>
      <c r="B6099" s="35" t="s">
        <v>4514</v>
      </c>
      <c r="C6099" s="8" t="s">
        <v>4676</v>
      </c>
      <c r="D6099" s="8" t="s">
        <v>7263</v>
      </c>
      <c r="E6099" s="8">
        <v>208200019</v>
      </c>
      <c r="F6099" s="8">
        <v>0</v>
      </c>
      <c r="G6099" s="8">
        <v>2.2599999999999998</v>
      </c>
      <c r="H6099" s="8">
        <v>2.8365100000000001</v>
      </c>
      <c r="I6099" s="8" t="s">
        <v>7245</v>
      </c>
    </row>
    <row r="6100" spans="1:9">
      <c r="A6100" s="8">
        <v>17535</v>
      </c>
      <c r="B6100" s="35" t="s">
        <v>6758</v>
      </c>
      <c r="C6100" s="8" t="s">
        <v>4676</v>
      </c>
      <c r="D6100" s="8">
        <v>0</v>
      </c>
      <c r="E6100" s="8">
        <v>17535</v>
      </c>
      <c r="F6100" s="8">
        <v>0</v>
      </c>
      <c r="G6100" s="8">
        <v>0</v>
      </c>
      <c r="H6100" s="8">
        <v>0</v>
      </c>
      <c r="I6100" s="8">
        <v>0</v>
      </c>
    </row>
    <row r="6101" spans="1:9">
      <c r="A6101" s="8">
        <v>132100480</v>
      </c>
      <c r="B6101" s="35" t="s">
        <v>2877</v>
      </c>
      <c r="C6101" s="8" t="s">
        <v>4676</v>
      </c>
      <c r="D6101" s="8">
        <v>8001078396</v>
      </c>
      <c r="E6101" s="8">
        <v>132100480</v>
      </c>
      <c r="F6101" s="8">
        <v>0</v>
      </c>
      <c r="G6101" s="8">
        <v>0.1</v>
      </c>
      <c r="H6101" s="8">
        <v>0.11637</v>
      </c>
      <c r="I6101" s="8" t="s">
        <v>6049</v>
      </c>
    </row>
    <row r="6102" spans="1:9">
      <c r="A6102" s="8">
        <v>17532</v>
      </c>
      <c r="B6102" s="35" t="s">
        <v>6757</v>
      </c>
      <c r="C6102" s="8" t="s">
        <v>4676</v>
      </c>
      <c r="D6102" s="8">
        <v>0</v>
      </c>
      <c r="E6102" s="8">
        <v>17532</v>
      </c>
      <c r="F6102" s="8">
        <v>0</v>
      </c>
      <c r="G6102" s="8">
        <v>0</v>
      </c>
      <c r="H6102" s="8">
        <v>0.57261000000000006</v>
      </c>
      <c r="I6102" s="8">
        <v>0</v>
      </c>
    </row>
    <row r="6103" spans="1:9">
      <c r="A6103" s="8">
        <v>132000096</v>
      </c>
      <c r="B6103" s="35" t="s">
        <v>3729</v>
      </c>
      <c r="C6103" s="8" t="s">
        <v>4676</v>
      </c>
      <c r="D6103" s="8">
        <v>5090475609</v>
      </c>
      <c r="E6103" s="8">
        <v>132000096</v>
      </c>
      <c r="F6103" s="8">
        <v>0</v>
      </c>
      <c r="G6103" s="8">
        <v>1.2</v>
      </c>
      <c r="H6103" s="8">
        <v>2.94069</v>
      </c>
      <c r="I6103" s="8" t="s">
        <v>4732</v>
      </c>
    </row>
    <row r="6104" spans="1:9">
      <c r="A6104" s="8" t="s">
        <v>10251</v>
      </c>
      <c r="B6104" s="35" t="s">
        <v>10252</v>
      </c>
      <c r="C6104" s="8" t="s">
        <v>4676</v>
      </c>
      <c r="D6104" s="8" t="s">
        <v>8976</v>
      </c>
      <c r="E6104" s="8" t="s">
        <v>10251</v>
      </c>
      <c r="F6104" s="8">
        <v>0</v>
      </c>
      <c r="G6104" s="8">
        <v>0.03</v>
      </c>
      <c r="H6104" s="8">
        <v>1.0000000000000001E-5</v>
      </c>
      <c r="I6104" s="8" t="s">
        <v>6924</v>
      </c>
    </row>
    <row r="6105" spans="1:9" ht="28.5">
      <c r="A6105" s="8" t="s">
        <v>12135</v>
      </c>
      <c r="B6105" s="35" t="s">
        <v>12136</v>
      </c>
      <c r="C6105" s="8" t="s">
        <v>4676</v>
      </c>
      <c r="D6105" s="8">
        <v>0</v>
      </c>
      <c r="E6105" s="8" t="s">
        <v>12135</v>
      </c>
      <c r="F6105" s="8">
        <v>0</v>
      </c>
      <c r="G6105" s="8">
        <v>0.15</v>
      </c>
      <c r="H6105" s="8">
        <v>0.1176</v>
      </c>
      <c r="I6105" s="8">
        <v>0</v>
      </c>
    </row>
    <row r="6106" spans="1:9">
      <c r="A6106" s="8">
        <v>17528</v>
      </c>
      <c r="B6106" s="35" t="s">
        <v>6756</v>
      </c>
      <c r="C6106" s="8" t="s">
        <v>4676</v>
      </c>
      <c r="D6106" s="8">
        <v>0</v>
      </c>
      <c r="E6106" s="8">
        <v>17528</v>
      </c>
      <c r="F6106" s="8">
        <v>0</v>
      </c>
      <c r="G6106" s="8">
        <v>0</v>
      </c>
      <c r="H6106" s="8">
        <v>0</v>
      </c>
      <c r="I6106" s="8">
        <v>0</v>
      </c>
    </row>
    <row r="6107" spans="1:9">
      <c r="A6107" s="8">
        <v>126000084</v>
      </c>
      <c r="B6107" s="35" t="s">
        <v>2482</v>
      </c>
      <c r="C6107" s="8" t="s">
        <v>4676</v>
      </c>
      <c r="D6107" s="8">
        <v>376898</v>
      </c>
      <c r="E6107" s="8">
        <v>126000084</v>
      </c>
      <c r="F6107" s="8">
        <v>0</v>
      </c>
      <c r="G6107" s="8">
        <v>0.03</v>
      </c>
      <c r="H6107" s="8">
        <v>9.7019999999999995E-2</v>
      </c>
      <c r="I6107" s="8" t="s">
        <v>4740</v>
      </c>
    </row>
    <row r="6108" spans="1:9">
      <c r="A6108" s="8" t="s">
        <v>12128</v>
      </c>
      <c r="B6108" s="35" t="s">
        <v>12129</v>
      </c>
      <c r="C6108" s="8" t="s">
        <v>4676</v>
      </c>
      <c r="D6108" s="8" t="s">
        <v>12130</v>
      </c>
      <c r="E6108" s="8" t="s">
        <v>12128</v>
      </c>
      <c r="F6108" s="8">
        <v>0</v>
      </c>
      <c r="G6108" s="8">
        <v>0.12</v>
      </c>
      <c r="H6108" s="8">
        <v>1.0000000000000001E-5</v>
      </c>
      <c r="I6108" s="8" t="s">
        <v>2412</v>
      </c>
    </row>
    <row r="6109" spans="1:9">
      <c r="A6109" s="8">
        <v>17525</v>
      </c>
      <c r="B6109" s="35" t="s">
        <v>6755</v>
      </c>
      <c r="C6109" s="8" t="s">
        <v>4676</v>
      </c>
      <c r="D6109" s="8">
        <v>0</v>
      </c>
      <c r="E6109" s="8">
        <v>17525</v>
      </c>
      <c r="F6109" s="8">
        <v>0</v>
      </c>
      <c r="G6109" s="8">
        <v>0</v>
      </c>
      <c r="H6109" s="8">
        <v>0.44188</v>
      </c>
      <c r="I6109" s="8">
        <v>0</v>
      </c>
    </row>
    <row r="6110" spans="1:9">
      <c r="A6110" s="8">
        <v>132000095</v>
      </c>
      <c r="B6110" s="35" t="s">
        <v>3728</v>
      </c>
      <c r="C6110" s="8" t="s">
        <v>4676</v>
      </c>
      <c r="D6110" s="8">
        <v>5090475608</v>
      </c>
      <c r="E6110" s="8">
        <v>132000095</v>
      </c>
      <c r="F6110" s="8">
        <v>0</v>
      </c>
      <c r="G6110" s="8">
        <v>1.71</v>
      </c>
      <c r="H6110" s="8">
        <v>4.4668400000000004</v>
      </c>
      <c r="I6110" s="8" t="s">
        <v>4732</v>
      </c>
    </row>
    <row r="6111" spans="1:9">
      <c r="A6111" s="8">
        <v>12392</v>
      </c>
      <c r="B6111" s="8" t="s">
        <v>5251</v>
      </c>
      <c r="C6111" s="8" t="s">
        <v>4676</v>
      </c>
      <c r="D6111" s="8">
        <v>693726</v>
      </c>
      <c r="E6111" s="8">
        <v>12392</v>
      </c>
      <c r="F6111" s="8">
        <v>0</v>
      </c>
      <c r="G6111" s="8">
        <v>0.05</v>
      </c>
      <c r="H6111" s="8">
        <v>0.13719999999999999</v>
      </c>
      <c r="I6111" s="8" t="s">
        <v>4740</v>
      </c>
    </row>
    <row r="6112" spans="1:9">
      <c r="A6112" s="8" t="s">
        <v>12052</v>
      </c>
      <c r="B6112" s="35" t="s">
        <v>4036</v>
      </c>
      <c r="C6112" s="8" t="s">
        <v>4676</v>
      </c>
      <c r="D6112" s="8" t="s">
        <v>12053</v>
      </c>
      <c r="E6112" s="8" t="s">
        <v>12052</v>
      </c>
      <c r="F6112" s="8">
        <v>0</v>
      </c>
      <c r="G6112" s="8">
        <v>0.12</v>
      </c>
      <c r="H6112" s="8">
        <v>1.0000000000000001E-5</v>
      </c>
      <c r="I6112" s="8" t="s">
        <v>2412</v>
      </c>
    </row>
    <row r="6113" spans="1:9">
      <c r="A6113" s="8" t="s">
        <v>12047</v>
      </c>
      <c r="B6113" s="8" t="s">
        <v>12048</v>
      </c>
      <c r="C6113" s="8" t="s">
        <v>4676</v>
      </c>
      <c r="D6113" s="8" t="s">
        <v>12049</v>
      </c>
      <c r="E6113" s="8" t="s">
        <v>12047</v>
      </c>
      <c r="F6113" s="8">
        <v>0</v>
      </c>
      <c r="G6113" s="8">
        <v>0.12</v>
      </c>
      <c r="H6113" s="8">
        <v>1.0000000000000001E-5</v>
      </c>
      <c r="I6113" s="8" t="s">
        <v>2412</v>
      </c>
    </row>
    <row r="6114" spans="1:9">
      <c r="A6114" s="8">
        <v>17522</v>
      </c>
      <c r="B6114" s="35" t="s">
        <v>6754</v>
      </c>
      <c r="C6114" s="8" t="s">
        <v>4676</v>
      </c>
      <c r="D6114" s="8">
        <v>0</v>
      </c>
      <c r="E6114" s="8">
        <v>17522</v>
      </c>
      <c r="F6114" s="8">
        <v>0</v>
      </c>
      <c r="G6114" s="8">
        <v>0</v>
      </c>
      <c r="H6114" s="8">
        <v>0</v>
      </c>
      <c r="I6114" s="8">
        <v>0</v>
      </c>
    </row>
    <row r="6115" spans="1:9">
      <c r="A6115" s="8" t="s">
        <v>12123</v>
      </c>
      <c r="B6115" s="35" t="s">
        <v>12124</v>
      </c>
      <c r="C6115" s="8" t="s">
        <v>4676</v>
      </c>
      <c r="D6115" s="8">
        <v>0</v>
      </c>
      <c r="E6115" s="8" t="s">
        <v>12123</v>
      </c>
      <c r="F6115" s="8">
        <v>0</v>
      </c>
      <c r="G6115" s="8">
        <v>0</v>
      </c>
      <c r="H6115" s="8">
        <v>3</v>
      </c>
      <c r="I6115" s="8">
        <v>0</v>
      </c>
    </row>
    <row r="6116" spans="1:9">
      <c r="A6116" s="8">
        <v>132000094</v>
      </c>
      <c r="B6116" s="35" t="s">
        <v>3727</v>
      </c>
      <c r="C6116" s="8" t="s">
        <v>4676</v>
      </c>
      <c r="D6116" s="8">
        <v>5090475607</v>
      </c>
      <c r="E6116" s="8">
        <v>132000094</v>
      </c>
      <c r="F6116" s="8">
        <v>0</v>
      </c>
      <c r="G6116" s="8">
        <v>1.71</v>
      </c>
      <c r="H6116" s="8">
        <v>4.4668400000000004</v>
      </c>
      <c r="I6116" s="8" t="s">
        <v>4732</v>
      </c>
    </row>
    <row r="6117" spans="1:9">
      <c r="A6117" s="8">
        <v>17520</v>
      </c>
      <c r="B6117" s="8" t="s">
        <v>6753</v>
      </c>
      <c r="C6117" s="8" t="s">
        <v>4676</v>
      </c>
      <c r="D6117" s="8">
        <v>0</v>
      </c>
      <c r="E6117" s="8">
        <v>17520</v>
      </c>
      <c r="F6117" s="8">
        <v>0</v>
      </c>
      <c r="G6117" s="8">
        <v>0</v>
      </c>
      <c r="H6117" s="8">
        <v>0.22550000000000001</v>
      </c>
      <c r="I6117" s="8">
        <v>0</v>
      </c>
    </row>
    <row r="6118" spans="1:9">
      <c r="A6118" s="8">
        <v>208200018</v>
      </c>
      <c r="B6118" s="8" t="s">
        <v>4523</v>
      </c>
      <c r="C6118" s="8" t="s">
        <v>4676</v>
      </c>
      <c r="D6118" s="8" t="s">
        <v>7262</v>
      </c>
      <c r="E6118" s="8">
        <v>208200018</v>
      </c>
      <c r="F6118" s="8">
        <v>0</v>
      </c>
      <c r="G6118" s="8">
        <v>1.1200000000000001</v>
      </c>
      <c r="H6118" s="8">
        <v>1.5885799999999999</v>
      </c>
      <c r="I6118" s="8" t="s">
        <v>7245</v>
      </c>
    </row>
    <row r="6119" spans="1:9">
      <c r="A6119" s="8">
        <v>17516</v>
      </c>
      <c r="B6119" s="35" t="s">
        <v>6752</v>
      </c>
      <c r="C6119" s="8" t="s">
        <v>4676</v>
      </c>
      <c r="D6119" s="8">
        <v>0</v>
      </c>
      <c r="E6119" s="8">
        <v>17516</v>
      </c>
      <c r="F6119" s="8">
        <v>0</v>
      </c>
      <c r="G6119" s="8">
        <v>0</v>
      </c>
      <c r="H6119" s="8">
        <v>0.18483000000000002</v>
      </c>
      <c r="I6119" s="8">
        <v>0</v>
      </c>
    </row>
    <row r="6120" spans="1:9">
      <c r="A6120" s="8">
        <v>17514</v>
      </c>
      <c r="B6120" s="8" t="s">
        <v>6751</v>
      </c>
      <c r="C6120" s="8" t="s">
        <v>4676</v>
      </c>
      <c r="D6120" s="8">
        <v>0</v>
      </c>
      <c r="E6120" s="8">
        <v>17514</v>
      </c>
      <c r="F6120" s="8">
        <v>0</v>
      </c>
      <c r="G6120" s="8">
        <v>0</v>
      </c>
      <c r="H6120" s="8">
        <v>0</v>
      </c>
      <c r="I6120" s="8">
        <v>0</v>
      </c>
    </row>
    <row r="6121" spans="1:9">
      <c r="A6121" s="8">
        <v>208200016</v>
      </c>
      <c r="B6121" s="8" t="s">
        <v>4521</v>
      </c>
      <c r="C6121" s="8" t="s">
        <v>4676</v>
      </c>
      <c r="D6121" s="8" t="s">
        <v>7260</v>
      </c>
      <c r="E6121" s="8">
        <v>208200016</v>
      </c>
      <c r="F6121" s="8">
        <v>0</v>
      </c>
      <c r="G6121" s="8">
        <v>2.48</v>
      </c>
      <c r="H6121" s="8">
        <v>3.1603000000000003</v>
      </c>
      <c r="I6121" s="8" t="s">
        <v>7245</v>
      </c>
    </row>
    <row r="6122" spans="1:9">
      <c r="A6122" s="8">
        <v>208200015</v>
      </c>
      <c r="B6122" s="8" t="s">
        <v>4520</v>
      </c>
      <c r="C6122" s="8" t="s">
        <v>4676</v>
      </c>
      <c r="D6122" s="8" t="s">
        <v>7259</v>
      </c>
      <c r="E6122" s="8">
        <v>208200015</v>
      </c>
      <c r="F6122" s="8">
        <v>0</v>
      </c>
      <c r="G6122" s="8">
        <v>2.02</v>
      </c>
      <c r="H6122" s="8">
        <v>3.2376300000000002</v>
      </c>
      <c r="I6122" s="8" t="s">
        <v>7245</v>
      </c>
    </row>
    <row r="6123" spans="1:9">
      <c r="A6123" s="8">
        <v>132000386</v>
      </c>
      <c r="B6123" s="8" t="s">
        <v>2666</v>
      </c>
      <c r="C6123" s="8" t="s">
        <v>4676</v>
      </c>
      <c r="D6123" s="8">
        <v>9000742927</v>
      </c>
      <c r="E6123" s="8">
        <v>132000386</v>
      </c>
      <c r="F6123" s="8">
        <v>0</v>
      </c>
      <c r="G6123" s="8">
        <v>1.1299999999999999</v>
      </c>
      <c r="H6123" s="8">
        <v>1.3106500000000001</v>
      </c>
      <c r="I6123" s="8" t="s">
        <v>5730</v>
      </c>
    </row>
    <row r="6124" spans="1:9">
      <c r="A6124" s="8">
        <v>132000093</v>
      </c>
      <c r="B6124" s="8" t="s">
        <v>2634</v>
      </c>
      <c r="C6124" s="8" t="s">
        <v>4676</v>
      </c>
      <c r="D6124" s="8">
        <v>5090475534</v>
      </c>
      <c r="E6124" s="8">
        <v>132000093</v>
      </c>
      <c r="F6124" s="8">
        <v>0</v>
      </c>
      <c r="G6124" s="8">
        <v>0.11</v>
      </c>
      <c r="H6124" s="8">
        <v>0.11241</v>
      </c>
      <c r="I6124" s="8" t="s">
        <v>5634</v>
      </c>
    </row>
    <row r="6125" spans="1:9">
      <c r="A6125" s="8">
        <v>12400</v>
      </c>
      <c r="B6125" s="35" t="s">
        <v>4844</v>
      </c>
      <c r="C6125" s="8" t="s">
        <v>4676</v>
      </c>
      <c r="D6125" s="8">
        <v>587774</v>
      </c>
      <c r="E6125" s="8">
        <v>12400</v>
      </c>
      <c r="F6125" s="8">
        <v>0</v>
      </c>
      <c r="G6125" s="8">
        <v>2.2799999999999998</v>
      </c>
      <c r="H6125" s="8">
        <v>2.3421999999999996</v>
      </c>
      <c r="I6125" s="8" t="s">
        <v>4814</v>
      </c>
    </row>
    <row r="6126" spans="1:9">
      <c r="A6126" s="8">
        <v>132000385</v>
      </c>
      <c r="B6126" s="35" t="s">
        <v>2665</v>
      </c>
      <c r="C6126" s="8" t="s">
        <v>4676</v>
      </c>
      <c r="D6126" s="8">
        <v>9000742926</v>
      </c>
      <c r="E6126" s="8">
        <v>132000385</v>
      </c>
      <c r="F6126" s="8">
        <v>0</v>
      </c>
      <c r="G6126" s="8">
        <v>0.5</v>
      </c>
      <c r="H6126" s="8">
        <v>0.46766000000000002</v>
      </c>
      <c r="I6126" s="8" t="s">
        <v>5634</v>
      </c>
    </row>
    <row r="6127" spans="1:9" ht="28.5">
      <c r="A6127" s="8">
        <v>208200012</v>
      </c>
      <c r="B6127" s="35" t="s">
        <v>4517</v>
      </c>
      <c r="C6127" s="8" t="s">
        <v>4676</v>
      </c>
      <c r="D6127" s="8" t="s">
        <v>7256</v>
      </c>
      <c r="E6127" s="8">
        <v>208200012</v>
      </c>
      <c r="F6127" s="8">
        <v>0</v>
      </c>
      <c r="G6127" s="8">
        <v>2.65</v>
      </c>
      <c r="H6127" s="8">
        <v>3.3422899999999998</v>
      </c>
      <c r="I6127" s="8" t="s">
        <v>7245</v>
      </c>
    </row>
    <row r="6128" spans="1:9">
      <c r="A6128" s="8">
        <v>17512</v>
      </c>
      <c r="B6128" s="8" t="s">
        <v>6750</v>
      </c>
      <c r="C6128" s="8" t="s">
        <v>4676</v>
      </c>
      <c r="D6128" s="8">
        <v>0</v>
      </c>
      <c r="E6128" s="8">
        <v>17512</v>
      </c>
      <c r="F6128" s="8">
        <v>0</v>
      </c>
      <c r="G6128" s="8">
        <v>0</v>
      </c>
      <c r="H6128" s="8">
        <v>0</v>
      </c>
      <c r="I6128" s="8">
        <v>0</v>
      </c>
    </row>
    <row r="6129" spans="1:9">
      <c r="A6129" s="8">
        <v>126000015</v>
      </c>
      <c r="B6129" s="8" t="s">
        <v>2427</v>
      </c>
      <c r="C6129" s="8" t="s">
        <v>4676</v>
      </c>
      <c r="D6129" s="8">
        <v>375327</v>
      </c>
      <c r="E6129" s="8">
        <v>126000015</v>
      </c>
      <c r="F6129" s="8">
        <v>0</v>
      </c>
      <c r="G6129" s="8">
        <v>0.06</v>
      </c>
      <c r="H6129" s="8">
        <v>8.7319999999999995E-2</v>
      </c>
      <c r="I6129" s="8" t="s">
        <v>4740</v>
      </c>
    </row>
    <row r="6130" spans="1:9">
      <c r="A6130" s="8">
        <v>127000002</v>
      </c>
      <c r="B6130" s="35" t="s">
        <v>3557</v>
      </c>
      <c r="C6130" s="8" t="s">
        <v>4676</v>
      </c>
      <c r="D6130" s="8">
        <v>375664</v>
      </c>
      <c r="E6130" s="8">
        <v>127000002</v>
      </c>
      <c r="F6130" s="8">
        <v>0</v>
      </c>
      <c r="G6130" s="8">
        <v>0.17</v>
      </c>
      <c r="H6130" s="8">
        <v>1.50528</v>
      </c>
      <c r="I6130" s="8" t="s">
        <v>4740</v>
      </c>
    </row>
    <row r="6131" spans="1:9">
      <c r="A6131" s="8">
        <v>17510</v>
      </c>
      <c r="B6131" s="8" t="s">
        <v>6749</v>
      </c>
      <c r="C6131" s="8" t="s">
        <v>4676</v>
      </c>
      <c r="D6131" s="8">
        <v>0</v>
      </c>
      <c r="E6131" s="8">
        <v>17510</v>
      </c>
      <c r="F6131" s="8">
        <v>0</v>
      </c>
      <c r="G6131" s="8">
        <v>0</v>
      </c>
      <c r="H6131" s="8">
        <v>0.15778</v>
      </c>
      <c r="I6131" s="8">
        <v>0</v>
      </c>
    </row>
    <row r="6132" spans="1:9">
      <c r="A6132" s="8">
        <v>132000092</v>
      </c>
      <c r="B6132" s="35" t="s">
        <v>5633</v>
      </c>
      <c r="C6132" s="8" t="s">
        <v>4676</v>
      </c>
      <c r="D6132" s="8">
        <v>5090475503</v>
      </c>
      <c r="E6132" s="8">
        <v>132000092</v>
      </c>
      <c r="F6132" s="8">
        <v>0</v>
      </c>
      <c r="G6132" s="8">
        <v>1.01</v>
      </c>
      <c r="H6132" s="8">
        <v>1.1061300000000001</v>
      </c>
      <c r="I6132" s="8" t="s">
        <v>4732</v>
      </c>
    </row>
    <row r="6133" spans="1:9">
      <c r="A6133" s="8">
        <v>127000001</v>
      </c>
      <c r="B6133" s="35" t="s">
        <v>3556</v>
      </c>
      <c r="C6133" s="8" t="s">
        <v>4676</v>
      </c>
      <c r="D6133" s="8">
        <v>375663</v>
      </c>
      <c r="E6133" s="8">
        <v>127000001</v>
      </c>
      <c r="F6133" s="8">
        <v>0</v>
      </c>
      <c r="G6133" s="8">
        <v>0.14000000000000001</v>
      </c>
      <c r="H6133" s="8">
        <v>1.50528</v>
      </c>
      <c r="I6133" s="8" t="s">
        <v>4740</v>
      </c>
    </row>
    <row r="6134" spans="1:9">
      <c r="A6134" s="8">
        <v>208200006</v>
      </c>
      <c r="B6134" s="8" t="s">
        <v>4511</v>
      </c>
      <c r="C6134" s="8" t="s">
        <v>4676</v>
      </c>
      <c r="D6134" s="8" t="s">
        <v>7250</v>
      </c>
      <c r="E6134" s="8">
        <v>208200006</v>
      </c>
      <c r="F6134" s="8">
        <v>0</v>
      </c>
      <c r="G6134" s="8">
        <v>2.3199999999999998</v>
      </c>
      <c r="H6134" s="8">
        <v>2.7917299999999998</v>
      </c>
      <c r="I6134" s="8" t="s">
        <v>7245</v>
      </c>
    </row>
    <row r="6135" spans="1:9">
      <c r="A6135" s="8">
        <v>17508</v>
      </c>
      <c r="B6135" s="35" t="s">
        <v>6748</v>
      </c>
      <c r="C6135" s="8" t="s">
        <v>4676</v>
      </c>
      <c r="D6135" s="8">
        <v>0</v>
      </c>
      <c r="E6135" s="8">
        <v>17508</v>
      </c>
      <c r="F6135" s="8">
        <v>0</v>
      </c>
      <c r="G6135" s="8">
        <v>0</v>
      </c>
      <c r="H6135" s="8">
        <v>0</v>
      </c>
      <c r="I6135" s="8">
        <v>0</v>
      </c>
    </row>
    <row r="6136" spans="1:9">
      <c r="A6136" s="8">
        <v>132000091</v>
      </c>
      <c r="B6136" s="35" t="s">
        <v>5632</v>
      </c>
      <c r="C6136" s="8" t="s">
        <v>4676</v>
      </c>
      <c r="D6136" s="8">
        <v>5090475502</v>
      </c>
      <c r="E6136" s="8">
        <v>132000091</v>
      </c>
      <c r="F6136" s="8">
        <v>0</v>
      </c>
      <c r="G6136" s="8">
        <v>0.84</v>
      </c>
      <c r="H6136" s="8">
        <v>1.0386</v>
      </c>
      <c r="I6136" s="8" t="s">
        <v>4732</v>
      </c>
    </row>
    <row r="6137" spans="1:9" ht="28.5">
      <c r="A6137" s="8">
        <v>208200003</v>
      </c>
      <c r="B6137" s="35" t="s">
        <v>4508</v>
      </c>
      <c r="C6137" s="8" t="s">
        <v>4676</v>
      </c>
      <c r="D6137" s="8" t="s">
        <v>7247</v>
      </c>
      <c r="E6137" s="8">
        <v>208200003</v>
      </c>
      <c r="F6137" s="8">
        <v>0</v>
      </c>
      <c r="G6137" s="8">
        <v>2.2000000000000002</v>
      </c>
      <c r="H6137" s="8">
        <v>3.2381199999999999</v>
      </c>
      <c r="I6137" s="8" t="s">
        <v>7245</v>
      </c>
    </row>
    <row r="6138" spans="1:9">
      <c r="A6138" s="8">
        <v>208200002</v>
      </c>
      <c r="B6138" s="35" t="s">
        <v>4507</v>
      </c>
      <c r="C6138" s="8" t="s">
        <v>4676</v>
      </c>
      <c r="D6138" s="8" t="s">
        <v>7246</v>
      </c>
      <c r="E6138" s="8">
        <v>208200002</v>
      </c>
      <c r="F6138" s="8">
        <v>0</v>
      </c>
      <c r="G6138" s="8">
        <v>2.02</v>
      </c>
      <c r="H6138" s="8">
        <v>2.9300999999999999</v>
      </c>
      <c r="I6138" s="8" t="s">
        <v>7245</v>
      </c>
    </row>
    <row r="6139" spans="1:9">
      <c r="A6139" s="8">
        <v>17419</v>
      </c>
      <c r="B6139" s="35" t="s">
        <v>6747</v>
      </c>
      <c r="C6139" s="8" t="s">
        <v>4676</v>
      </c>
      <c r="D6139" s="8">
        <v>0</v>
      </c>
      <c r="E6139" s="8">
        <v>17419</v>
      </c>
      <c r="F6139" s="8">
        <v>0</v>
      </c>
      <c r="G6139" s="8">
        <v>0</v>
      </c>
      <c r="H6139" s="8">
        <v>0.6821799999999999</v>
      </c>
      <c r="I6139" s="8">
        <v>0</v>
      </c>
    </row>
    <row r="6140" spans="1:9">
      <c r="A6140" s="8">
        <v>12390</v>
      </c>
      <c r="B6140" s="8" t="s">
        <v>5249</v>
      </c>
      <c r="C6140" s="8" t="s">
        <v>4676</v>
      </c>
      <c r="D6140" s="8">
        <v>669284</v>
      </c>
      <c r="E6140" s="8">
        <v>12390</v>
      </c>
      <c r="F6140" s="8">
        <v>0</v>
      </c>
      <c r="G6140" s="8">
        <v>0.06</v>
      </c>
      <c r="H6140" s="8">
        <v>0.15827000000000002</v>
      </c>
      <c r="I6140" s="8" t="s">
        <v>4740</v>
      </c>
    </row>
    <row r="6141" spans="1:9">
      <c r="A6141" s="8">
        <v>132000090</v>
      </c>
      <c r="B6141" s="8" t="s">
        <v>3726</v>
      </c>
      <c r="C6141" s="8" t="s">
        <v>4676</v>
      </c>
      <c r="D6141" s="8">
        <v>5090472613</v>
      </c>
      <c r="E6141" s="8">
        <v>132000090</v>
      </c>
      <c r="F6141" s="8">
        <v>0</v>
      </c>
      <c r="G6141" s="8">
        <v>0.37</v>
      </c>
      <c r="H6141" s="8">
        <v>0.34892000000000001</v>
      </c>
      <c r="I6141" s="8" t="s">
        <v>5631</v>
      </c>
    </row>
    <row r="6142" spans="1:9">
      <c r="A6142" s="8">
        <v>17418</v>
      </c>
      <c r="B6142" s="8" t="s">
        <v>6746</v>
      </c>
      <c r="C6142" s="8" t="s">
        <v>4676</v>
      </c>
      <c r="D6142" s="8">
        <v>0</v>
      </c>
      <c r="E6142" s="8">
        <v>17418</v>
      </c>
      <c r="F6142" s="8">
        <v>0</v>
      </c>
      <c r="G6142" s="8">
        <v>0</v>
      </c>
      <c r="H6142" s="8">
        <v>0.65964</v>
      </c>
      <c r="I6142" s="8">
        <v>0</v>
      </c>
    </row>
    <row r="6143" spans="1:9">
      <c r="A6143" s="8">
        <v>200200004</v>
      </c>
      <c r="B6143" s="8" t="s">
        <v>7134</v>
      </c>
      <c r="C6143" s="8" t="s">
        <v>4676</v>
      </c>
      <c r="D6143" s="8">
        <v>335058</v>
      </c>
      <c r="E6143" s="8">
        <v>200200004</v>
      </c>
      <c r="F6143" s="8">
        <v>0</v>
      </c>
      <c r="G6143" s="8">
        <v>0.06</v>
      </c>
      <c r="H6143" s="8">
        <v>0.36426999999999998</v>
      </c>
      <c r="I6143" s="8" t="s">
        <v>4795</v>
      </c>
    </row>
    <row r="6144" spans="1:9">
      <c r="A6144" s="8">
        <v>17417</v>
      </c>
      <c r="B6144" s="8" t="s">
        <v>6745</v>
      </c>
      <c r="C6144" s="8" t="s">
        <v>4676</v>
      </c>
      <c r="D6144" s="8">
        <v>0</v>
      </c>
      <c r="E6144" s="8">
        <v>17417</v>
      </c>
      <c r="F6144" s="8">
        <v>0</v>
      </c>
      <c r="G6144" s="8">
        <v>0</v>
      </c>
      <c r="H6144" s="8">
        <v>0.63484000000000007</v>
      </c>
      <c r="I6144" s="8">
        <v>0</v>
      </c>
    </row>
    <row r="6145" spans="1:9">
      <c r="A6145" s="8">
        <v>132000089</v>
      </c>
      <c r="B6145" s="8" t="s">
        <v>3725</v>
      </c>
      <c r="C6145" s="8" t="s">
        <v>4676</v>
      </c>
      <c r="D6145" s="8">
        <v>5090475160</v>
      </c>
      <c r="E6145" s="8">
        <v>132000089</v>
      </c>
      <c r="F6145" s="8">
        <v>0</v>
      </c>
      <c r="G6145" s="8">
        <v>2.58</v>
      </c>
      <c r="H6145" s="8">
        <v>3.0717099999999999</v>
      </c>
      <c r="I6145" s="8" t="s">
        <v>4732</v>
      </c>
    </row>
    <row r="6146" spans="1:9">
      <c r="A6146" s="8">
        <v>17416</v>
      </c>
      <c r="B6146" s="8" t="s">
        <v>6744</v>
      </c>
      <c r="C6146" s="8" t="s">
        <v>4676</v>
      </c>
      <c r="D6146" s="8">
        <v>0</v>
      </c>
      <c r="E6146" s="8">
        <v>17416</v>
      </c>
      <c r="F6146" s="8">
        <v>0</v>
      </c>
      <c r="G6146" s="8">
        <v>0</v>
      </c>
      <c r="H6146" s="8">
        <v>0.62985000000000002</v>
      </c>
      <c r="I6146" s="8">
        <v>0</v>
      </c>
    </row>
    <row r="6147" spans="1:9">
      <c r="A6147" s="8">
        <v>12389</v>
      </c>
      <c r="B6147" s="8" t="s">
        <v>5248</v>
      </c>
      <c r="C6147" s="8" t="s">
        <v>4676</v>
      </c>
      <c r="D6147" s="8">
        <v>669280</v>
      </c>
      <c r="E6147" s="8">
        <v>12389</v>
      </c>
      <c r="F6147" s="8">
        <v>0</v>
      </c>
      <c r="G6147" s="8">
        <v>0.05</v>
      </c>
      <c r="H6147" s="8">
        <v>0.15680000000000002</v>
      </c>
      <c r="I6147" s="8" t="s">
        <v>4740</v>
      </c>
    </row>
    <row r="6148" spans="1:9" ht="28.5">
      <c r="A6148" s="8">
        <v>256400001</v>
      </c>
      <c r="B6148" s="35" t="s">
        <v>4099</v>
      </c>
      <c r="C6148" s="8" t="s">
        <v>4676</v>
      </c>
      <c r="D6148" s="8">
        <v>612923</v>
      </c>
      <c r="E6148" s="8">
        <v>256400001</v>
      </c>
      <c r="F6148" s="8">
        <v>0</v>
      </c>
      <c r="G6148" s="8">
        <v>0.16</v>
      </c>
      <c r="H6148" s="8">
        <v>0.28517999999999999</v>
      </c>
      <c r="I6148" s="8" t="s">
        <v>2115</v>
      </c>
    </row>
    <row r="6149" spans="1:9">
      <c r="A6149" s="8" t="s">
        <v>12120</v>
      </c>
      <c r="B6149" s="8" t="s">
        <v>12121</v>
      </c>
      <c r="C6149" s="8" t="s">
        <v>4676</v>
      </c>
      <c r="D6149" s="8">
        <v>0</v>
      </c>
      <c r="E6149" s="8" t="s">
        <v>12120</v>
      </c>
      <c r="F6149" s="8">
        <v>0</v>
      </c>
      <c r="G6149" s="8">
        <v>0.25</v>
      </c>
      <c r="H6149" s="8">
        <v>0.16372999999999999</v>
      </c>
      <c r="I6149" s="8">
        <v>0</v>
      </c>
    </row>
    <row r="6150" spans="1:9">
      <c r="A6150" s="8">
        <v>17415</v>
      </c>
      <c r="B6150" s="35" t="s">
        <v>6743</v>
      </c>
      <c r="C6150" s="8" t="s">
        <v>4676</v>
      </c>
      <c r="D6150" s="8">
        <v>0</v>
      </c>
      <c r="E6150" s="8">
        <v>17415</v>
      </c>
      <c r="F6150" s="8">
        <v>0</v>
      </c>
      <c r="G6150" s="8">
        <v>0</v>
      </c>
      <c r="H6150" s="8">
        <v>0.54056999999999999</v>
      </c>
      <c r="I6150" s="8">
        <v>0</v>
      </c>
    </row>
    <row r="6151" spans="1:9">
      <c r="A6151" s="8">
        <v>132000384</v>
      </c>
      <c r="B6151" s="35" t="s">
        <v>3803</v>
      </c>
      <c r="C6151" s="8" t="s">
        <v>4676</v>
      </c>
      <c r="D6151" s="8">
        <v>9000710082</v>
      </c>
      <c r="E6151" s="8">
        <v>132000384</v>
      </c>
      <c r="F6151" s="8">
        <v>0</v>
      </c>
      <c r="G6151" s="8">
        <v>2.94</v>
      </c>
      <c r="H6151" s="8">
        <v>3.9950700000000001</v>
      </c>
      <c r="I6151" s="8">
        <v>0</v>
      </c>
    </row>
    <row r="6152" spans="1:9">
      <c r="A6152" s="8">
        <v>17414</v>
      </c>
      <c r="B6152" s="35" t="s">
        <v>6742</v>
      </c>
      <c r="C6152" s="8" t="s">
        <v>4676</v>
      </c>
      <c r="D6152" s="8">
        <v>0</v>
      </c>
      <c r="E6152" s="8">
        <v>17414</v>
      </c>
      <c r="F6152" s="8">
        <v>0</v>
      </c>
      <c r="G6152" s="8">
        <v>0</v>
      </c>
      <c r="H6152" s="8">
        <v>0.48607999999999996</v>
      </c>
      <c r="I6152" s="8">
        <v>0</v>
      </c>
    </row>
    <row r="6153" spans="1:9">
      <c r="A6153" s="8">
        <v>132000382</v>
      </c>
      <c r="B6153" s="35" t="s">
        <v>3802</v>
      </c>
      <c r="C6153" s="8" t="s">
        <v>4676</v>
      </c>
      <c r="D6153" s="8">
        <v>9000710906</v>
      </c>
      <c r="E6153" s="8">
        <v>132000382</v>
      </c>
      <c r="F6153" s="8">
        <v>0</v>
      </c>
      <c r="G6153" s="8">
        <v>4.46</v>
      </c>
      <c r="H6153" s="8">
        <v>7.8498700000000001</v>
      </c>
      <c r="I6153" s="8">
        <v>0</v>
      </c>
    </row>
    <row r="6154" spans="1:9">
      <c r="A6154" s="8">
        <v>17413</v>
      </c>
      <c r="B6154" s="8" t="s">
        <v>6741</v>
      </c>
      <c r="C6154" s="8" t="s">
        <v>4676</v>
      </c>
      <c r="D6154" s="8">
        <v>0</v>
      </c>
      <c r="E6154" s="8">
        <v>17413</v>
      </c>
      <c r="F6154" s="8">
        <v>0</v>
      </c>
      <c r="G6154" s="8">
        <v>0</v>
      </c>
      <c r="H6154" s="8">
        <v>0.25783999999999996</v>
      </c>
      <c r="I6154" s="8">
        <v>0</v>
      </c>
    </row>
    <row r="6155" spans="1:9">
      <c r="A6155" s="8">
        <v>132000088</v>
      </c>
      <c r="B6155" s="35" t="s">
        <v>3724</v>
      </c>
      <c r="C6155" s="8" t="s">
        <v>4676</v>
      </c>
      <c r="D6155" s="8">
        <v>5090475000</v>
      </c>
      <c r="E6155" s="8">
        <v>132000088</v>
      </c>
      <c r="F6155" s="8">
        <v>0</v>
      </c>
      <c r="G6155" s="8">
        <v>11.94</v>
      </c>
      <c r="H6155" s="8">
        <v>9.0686299999999989</v>
      </c>
      <c r="I6155" s="8" t="s">
        <v>4732</v>
      </c>
    </row>
    <row r="6156" spans="1:9">
      <c r="A6156" s="8">
        <v>17412</v>
      </c>
      <c r="B6156" s="8" t="s">
        <v>6740</v>
      </c>
      <c r="C6156" s="8" t="s">
        <v>4676</v>
      </c>
      <c r="D6156" s="8">
        <v>0</v>
      </c>
      <c r="E6156" s="8">
        <v>17412</v>
      </c>
      <c r="F6156" s="8">
        <v>0</v>
      </c>
      <c r="G6156" s="8">
        <v>0</v>
      </c>
      <c r="H6156" s="8">
        <v>0.24793999999999999</v>
      </c>
      <c r="I6156" s="8">
        <v>0</v>
      </c>
    </row>
    <row r="6157" spans="1:9">
      <c r="A6157" s="8">
        <v>151000068</v>
      </c>
      <c r="B6157" s="8" t="s">
        <v>4028</v>
      </c>
      <c r="C6157" s="8" t="s">
        <v>4676</v>
      </c>
      <c r="D6157" s="8" t="s">
        <v>6417</v>
      </c>
      <c r="E6157" s="8">
        <v>151000068</v>
      </c>
      <c r="F6157" s="8">
        <v>0</v>
      </c>
      <c r="G6157" s="8">
        <v>0.14000000000000001</v>
      </c>
      <c r="H6157" s="8">
        <v>0.23627999999999999</v>
      </c>
      <c r="I6157" s="8" t="s">
        <v>2412</v>
      </c>
    </row>
    <row r="6158" spans="1:9">
      <c r="A6158" s="8">
        <v>17411</v>
      </c>
      <c r="B6158" s="8" t="s">
        <v>6739</v>
      </c>
      <c r="C6158" s="8" t="s">
        <v>4676</v>
      </c>
      <c r="D6158" s="8">
        <v>0</v>
      </c>
      <c r="E6158" s="8">
        <v>17411</v>
      </c>
      <c r="F6158" s="8">
        <v>0</v>
      </c>
      <c r="G6158" s="8">
        <v>0</v>
      </c>
      <c r="H6158" s="8">
        <v>0.24793999999999999</v>
      </c>
      <c r="I6158" s="8">
        <v>0</v>
      </c>
    </row>
    <row r="6159" spans="1:9">
      <c r="A6159" s="8">
        <v>132000087</v>
      </c>
      <c r="B6159" s="8" t="s">
        <v>3723</v>
      </c>
      <c r="C6159" s="8" t="s">
        <v>4676</v>
      </c>
      <c r="D6159" s="8">
        <v>5090474999</v>
      </c>
      <c r="E6159" s="8">
        <v>132000087</v>
      </c>
      <c r="F6159" s="8">
        <v>0</v>
      </c>
      <c r="G6159" s="8">
        <v>11.45</v>
      </c>
      <c r="H6159" s="8">
        <v>9.0130599999999994</v>
      </c>
      <c r="I6159" s="8" t="s">
        <v>4732</v>
      </c>
    </row>
    <row r="6160" spans="1:9">
      <c r="A6160" s="8">
        <v>12388</v>
      </c>
      <c r="B6160" s="8" t="s">
        <v>4143</v>
      </c>
      <c r="C6160" s="8" t="s">
        <v>4676</v>
      </c>
      <c r="D6160" s="8">
        <v>669279</v>
      </c>
      <c r="E6160" s="8">
        <v>12388</v>
      </c>
      <c r="F6160" s="8">
        <v>0</v>
      </c>
      <c r="G6160" s="8">
        <v>0.06</v>
      </c>
      <c r="H6160" s="8">
        <v>0.14552999999999999</v>
      </c>
      <c r="I6160" s="8" t="s">
        <v>4740</v>
      </c>
    </row>
    <row r="6161" spans="1:9">
      <c r="A6161" s="8">
        <v>132000380</v>
      </c>
      <c r="B6161" s="8" t="s">
        <v>3800</v>
      </c>
      <c r="C6161" s="8" t="s">
        <v>4676</v>
      </c>
      <c r="D6161" s="8">
        <v>9000710835</v>
      </c>
      <c r="E6161" s="8">
        <v>132000380</v>
      </c>
      <c r="F6161" s="8">
        <v>0</v>
      </c>
      <c r="G6161" s="8">
        <v>7.71</v>
      </c>
      <c r="H6161" s="8">
        <v>12.34065</v>
      </c>
      <c r="I6161" s="8" t="s">
        <v>5699</v>
      </c>
    </row>
    <row r="6162" spans="1:9">
      <c r="A6162" s="8">
        <v>132000379</v>
      </c>
      <c r="B6162" s="8" t="s">
        <v>5747</v>
      </c>
      <c r="C6162" s="8" t="s">
        <v>4676</v>
      </c>
      <c r="D6162" s="8">
        <v>9000710757</v>
      </c>
      <c r="E6162" s="8">
        <v>132000379</v>
      </c>
      <c r="F6162" s="8">
        <v>0</v>
      </c>
      <c r="G6162" s="8">
        <v>0.41</v>
      </c>
      <c r="H6162" s="8">
        <v>0.96569000000000005</v>
      </c>
      <c r="I6162" s="8">
        <v>0</v>
      </c>
    </row>
    <row r="6163" spans="1:9">
      <c r="A6163" s="8">
        <v>17410</v>
      </c>
      <c r="B6163" s="8" t="s">
        <v>6738</v>
      </c>
      <c r="C6163" s="8" t="s">
        <v>4676</v>
      </c>
      <c r="D6163" s="8">
        <v>0</v>
      </c>
      <c r="E6163" s="8">
        <v>17410</v>
      </c>
      <c r="F6163" s="8">
        <v>0</v>
      </c>
      <c r="G6163" s="8">
        <v>0</v>
      </c>
      <c r="H6163" s="8">
        <v>0.20335</v>
      </c>
      <c r="I6163" s="8">
        <v>0</v>
      </c>
    </row>
    <row r="6164" spans="1:9">
      <c r="A6164" s="8">
        <v>132000378</v>
      </c>
      <c r="B6164" s="35" t="s">
        <v>5746</v>
      </c>
      <c r="C6164" s="8" t="s">
        <v>4676</v>
      </c>
      <c r="D6164" s="8">
        <v>9000710756</v>
      </c>
      <c r="E6164" s="8">
        <v>132000378</v>
      </c>
      <c r="F6164" s="8">
        <v>0</v>
      </c>
      <c r="G6164" s="8">
        <v>0.3</v>
      </c>
      <c r="H6164" s="8">
        <v>0.79016999999999993</v>
      </c>
      <c r="I6164" s="8">
        <v>0</v>
      </c>
    </row>
    <row r="6165" spans="1:9">
      <c r="A6165" s="8">
        <v>17409</v>
      </c>
      <c r="B6165" s="35" t="s">
        <v>6737</v>
      </c>
      <c r="C6165" s="8" t="s">
        <v>4676</v>
      </c>
      <c r="D6165" s="8">
        <v>0</v>
      </c>
      <c r="E6165" s="8">
        <v>17409</v>
      </c>
      <c r="F6165" s="8">
        <v>0</v>
      </c>
      <c r="G6165" s="8">
        <v>0</v>
      </c>
      <c r="H6165" s="8">
        <v>0.20335</v>
      </c>
      <c r="I6165" s="8">
        <v>0</v>
      </c>
    </row>
    <row r="6166" spans="1:9">
      <c r="A6166" s="8">
        <v>132000086</v>
      </c>
      <c r="B6166" s="35" t="s">
        <v>3722</v>
      </c>
      <c r="C6166" s="8" t="s">
        <v>4676</v>
      </c>
      <c r="D6166" s="8">
        <v>5090472611</v>
      </c>
      <c r="E6166" s="8">
        <v>132000086</v>
      </c>
      <c r="F6166" s="8">
        <v>0</v>
      </c>
      <c r="G6166" s="8">
        <v>12.91</v>
      </c>
      <c r="H6166" s="8">
        <v>8.5277600000000007</v>
      </c>
      <c r="I6166" s="8" t="s">
        <v>4732</v>
      </c>
    </row>
    <row r="6167" spans="1:9">
      <c r="A6167" s="8">
        <v>132000377</v>
      </c>
      <c r="B6167" s="35" t="s">
        <v>5745</v>
      </c>
      <c r="C6167" s="8" t="s">
        <v>4676</v>
      </c>
      <c r="D6167" s="8">
        <v>9000710096</v>
      </c>
      <c r="E6167" s="8">
        <v>132000377</v>
      </c>
      <c r="F6167" s="8">
        <v>0</v>
      </c>
      <c r="G6167" s="8">
        <v>1.24</v>
      </c>
      <c r="H6167" s="8">
        <v>1.4847000000000001</v>
      </c>
      <c r="I6167" s="8">
        <v>0</v>
      </c>
    </row>
    <row r="6168" spans="1:9">
      <c r="A6168" s="8" t="s">
        <v>12090</v>
      </c>
      <c r="B6168" s="8" t="s">
        <v>12091</v>
      </c>
      <c r="C6168" s="8" t="s">
        <v>4676</v>
      </c>
      <c r="D6168" s="8">
        <v>0</v>
      </c>
      <c r="E6168" s="8" t="s">
        <v>12090</v>
      </c>
      <c r="F6168" s="8">
        <v>0</v>
      </c>
      <c r="G6168" s="8">
        <v>1.29</v>
      </c>
      <c r="H6168" s="8">
        <v>0</v>
      </c>
      <c r="I6168" s="8" t="s">
        <v>7245</v>
      </c>
    </row>
    <row r="6169" spans="1:9">
      <c r="A6169" s="8">
        <v>17408</v>
      </c>
      <c r="B6169" s="35" t="s">
        <v>6736</v>
      </c>
      <c r="C6169" s="8" t="s">
        <v>4676</v>
      </c>
      <c r="D6169" s="8">
        <v>0</v>
      </c>
      <c r="E6169" s="8">
        <v>17408</v>
      </c>
      <c r="F6169" s="8">
        <v>0</v>
      </c>
      <c r="G6169" s="8">
        <v>0</v>
      </c>
      <c r="H6169" s="8">
        <v>0.19344999999999998</v>
      </c>
      <c r="I6169" s="8">
        <v>0</v>
      </c>
    </row>
    <row r="6170" spans="1:9">
      <c r="A6170" s="8" t="s">
        <v>12089</v>
      </c>
      <c r="B6170" s="8" t="s">
        <v>4506</v>
      </c>
      <c r="C6170" s="8" t="s">
        <v>4676</v>
      </c>
      <c r="D6170" s="8">
        <v>0</v>
      </c>
      <c r="E6170" s="8" t="s">
        <v>12089</v>
      </c>
      <c r="F6170" s="8">
        <v>0</v>
      </c>
      <c r="G6170" s="8">
        <v>1.29</v>
      </c>
      <c r="H6170" s="8">
        <v>0</v>
      </c>
      <c r="I6170" s="8" t="s">
        <v>7245</v>
      </c>
    </row>
    <row r="6171" spans="1:9">
      <c r="A6171" s="8">
        <v>132000376</v>
      </c>
      <c r="B6171" s="35" t="s">
        <v>4381</v>
      </c>
      <c r="C6171" s="8" t="s">
        <v>4676</v>
      </c>
      <c r="D6171" s="8">
        <v>9000710219</v>
      </c>
      <c r="E6171" s="8">
        <v>132000376</v>
      </c>
      <c r="F6171" s="8">
        <v>0</v>
      </c>
      <c r="G6171" s="8">
        <v>1.35</v>
      </c>
      <c r="H6171" s="8">
        <v>1.1771800000000001</v>
      </c>
      <c r="I6171" s="8">
        <v>0</v>
      </c>
    </row>
    <row r="6172" spans="1:9">
      <c r="A6172" s="8" t="s">
        <v>12085</v>
      </c>
      <c r="B6172" s="8" t="s">
        <v>12086</v>
      </c>
      <c r="C6172" s="8" t="s">
        <v>4676</v>
      </c>
      <c r="D6172" s="8">
        <v>0</v>
      </c>
      <c r="E6172" s="8" t="s">
        <v>12085</v>
      </c>
      <c r="F6172" s="8">
        <v>0</v>
      </c>
      <c r="G6172" s="8">
        <v>1.29</v>
      </c>
      <c r="H6172" s="8">
        <v>0</v>
      </c>
      <c r="I6172" s="8" t="s">
        <v>7245</v>
      </c>
    </row>
    <row r="6173" spans="1:9">
      <c r="A6173" s="8">
        <v>17407</v>
      </c>
      <c r="B6173" s="8" t="s">
        <v>6735</v>
      </c>
      <c r="C6173" s="8" t="s">
        <v>4676</v>
      </c>
      <c r="D6173" s="8">
        <v>0</v>
      </c>
      <c r="E6173" s="8">
        <v>17407</v>
      </c>
      <c r="F6173" s="8">
        <v>0</v>
      </c>
      <c r="G6173" s="8">
        <v>0</v>
      </c>
      <c r="H6173" s="8">
        <v>0.19344999999999998</v>
      </c>
      <c r="I6173" s="8">
        <v>0</v>
      </c>
    </row>
    <row r="6174" spans="1:9">
      <c r="A6174" s="8">
        <v>132000085</v>
      </c>
      <c r="B6174" s="8" t="s">
        <v>3721</v>
      </c>
      <c r="C6174" s="8" t="s">
        <v>4676</v>
      </c>
      <c r="D6174" s="8">
        <v>5090475009</v>
      </c>
      <c r="E6174" s="8">
        <v>132000085</v>
      </c>
      <c r="F6174" s="8">
        <v>0</v>
      </c>
      <c r="G6174" s="8">
        <v>2.14</v>
      </c>
      <c r="H6174" s="8">
        <v>4.5991400000000002</v>
      </c>
      <c r="I6174" s="8" t="s">
        <v>4732</v>
      </c>
    </row>
    <row r="6175" spans="1:9">
      <c r="A6175" s="8">
        <v>12387</v>
      </c>
      <c r="B6175" s="8" t="s">
        <v>4142</v>
      </c>
      <c r="C6175" s="8" t="s">
        <v>4676</v>
      </c>
      <c r="D6175" s="8">
        <v>666477</v>
      </c>
      <c r="E6175" s="8">
        <v>12387</v>
      </c>
      <c r="F6175" s="8">
        <v>0</v>
      </c>
      <c r="G6175" s="8">
        <v>0.05</v>
      </c>
      <c r="H6175" s="8">
        <v>0.14552999999999999</v>
      </c>
      <c r="I6175" s="8" t="s">
        <v>4740</v>
      </c>
    </row>
    <row r="6176" spans="1:9">
      <c r="A6176" s="8">
        <v>132000084</v>
      </c>
      <c r="B6176" s="35" t="s">
        <v>5630</v>
      </c>
      <c r="C6176" s="8" t="s">
        <v>4676</v>
      </c>
      <c r="D6176" s="8">
        <v>5090474974</v>
      </c>
      <c r="E6176" s="8">
        <v>132000084</v>
      </c>
      <c r="F6176" s="8">
        <v>0</v>
      </c>
      <c r="G6176" s="8">
        <v>0.27</v>
      </c>
      <c r="H6176" s="8">
        <v>0.46794999999999998</v>
      </c>
      <c r="I6176" s="8" t="s">
        <v>4732</v>
      </c>
    </row>
    <row r="6177" spans="1:9">
      <c r="A6177" s="8">
        <v>17406</v>
      </c>
      <c r="B6177" s="35" t="s">
        <v>6734</v>
      </c>
      <c r="C6177" s="8" t="s">
        <v>4676</v>
      </c>
      <c r="D6177" s="8">
        <v>0</v>
      </c>
      <c r="E6177" s="8">
        <v>17406</v>
      </c>
      <c r="F6177" s="8">
        <v>0</v>
      </c>
      <c r="G6177" s="8">
        <v>0</v>
      </c>
      <c r="H6177" s="8">
        <v>0.18844999999999998</v>
      </c>
      <c r="I6177" s="8">
        <v>0</v>
      </c>
    </row>
    <row r="6178" spans="1:9">
      <c r="A6178" s="8">
        <v>12386</v>
      </c>
      <c r="B6178" s="35" t="s">
        <v>4141</v>
      </c>
      <c r="C6178" s="8" t="s">
        <v>4676</v>
      </c>
      <c r="D6178" s="8">
        <v>666476</v>
      </c>
      <c r="E6178" s="8">
        <v>12386</v>
      </c>
      <c r="F6178" s="8">
        <v>0</v>
      </c>
      <c r="G6178" s="8">
        <v>0.05</v>
      </c>
      <c r="H6178" s="8">
        <v>0.14699999999999999</v>
      </c>
      <c r="I6178" s="8" t="s">
        <v>4740</v>
      </c>
    </row>
    <row r="6179" spans="1:9">
      <c r="A6179" s="8" t="s">
        <v>12071</v>
      </c>
      <c r="B6179" s="35" t="s">
        <v>12072</v>
      </c>
      <c r="C6179" s="8" t="s">
        <v>4676</v>
      </c>
      <c r="D6179" s="8">
        <v>0</v>
      </c>
      <c r="E6179" s="8" t="s">
        <v>12071</v>
      </c>
      <c r="F6179" s="8">
        <v>0</v>
      </c>
      <c r="G6179" s="8">
        <v>1.29</v>
      </c>
      <c r="H6179" s="8">
        <v>0</v>
      </c>
      <c r="I6179" s="8" t="s">
        <v>7245</v>
      </c>
    </row>
    <row r="6180" spans="1:9">
      <c r="A6180" s="8">
        <v>17405</v>
      </c>
      <c r="B6180" s="35" t="s">
        <v>6733</v>
      </c>
      <c r="C6180" s="8" t="s">
        <v>4676</v>
      </c>
      <c r="D6180" s="8">
        <v>0</v>
      </c>
      <c r="E6180" s="8">
        <v>17405</v>
      </c>
      <c r="F6180" s="8">
        <v>0</v>
      </c>
      <c r="G6180" s="8">
        <v>0</v>
      </c>
      <c r="H6180" s="8">
        <v>0.18844999999999998</v>
      </c>
      <c r="I6180" s="8">
        <v>0</v>
      </c>
    </row>
    <row r="6181" spans="1:9">
      <c r="A6181" s="8">
        <v>132000373</v>
      </c>
      <c r="B6181" s="35" t="s">
        <v>5742</v>
      </c>
      <c r="C6181" s="8" t="s">
        <v>4676</v>
      </c>
      <c r="D6181" s="8">
        <v>9000710079</v>
      </c>
      <c r="E6181" s="8">
        <v>132000373</v>
      </c>
      <c r="F6181" s="8">
        <v>0</v>
      </c>
      <c r="G6181" s="8">
        <v>0.95</v>
      </c>
      <c r="H6181" s="8">
        <v>1.5964200000000002</v>
      </c>
      <c r="I6181" s="8" t="s">
        <v>5016</v>
      </c>
    </row>
    <row r="6182" spans="1:9">
      <c r="A6182" s="8">
        <v>132000458</v>
      </c>
      <c r="B6182" s="35" t="s">
        <v>5773</v>
      </c>
      <c r="C6182" s="8" t="s">
        <v>4676</v>
      </c>
      <c r="D6182" s="8">
        <v>9000935624</v>
      </c>
      <c r="E6182" s="8">
        <v>132000458</v>
      </c>
      <c r="F6182" s="8">
        <v>0</v>
      </c>
      <c r="G6182" s="8">
        <v>0.11</v>
      </c>
      <c r="H6182" s="8">
        <v>0.11633</v>
      </c>
      <c r="I6182" s="8" t="s">
        <v>5634</v>
      </c>
    </row>
    <row r="6183" spans="1:9">
      <c r="A6183" s="8">
        <v>17404</v>
      </c>
      <c r="B6183" s="35" t="s">
        <v>6732</v>
      </c>
      <c r="C6183" s="8" t="s">
        <v>4676</v>
      </c>
      <c r="D6183" s="8">
        <v>0</v>
      </c>
      <c r="E6183" s="8">
        <v>17404</v>
      </c>
      <c r="F6183" s="8">
        <v>0</v>
      </c>
      <c r="G6183" s="8">
        <v>0</v>
      </c>
      <c r="H6183" s="8">
        <v>0.18844999999999998</v>
      </c>
      <c r="I6183" s="8">
        <v>0</v>
      </c>
    </row>
    <row r="6184" spans="1:9">
      <c r="A6184" s="8">
        <v>132000372</v>
      </c>
      <c r="B6184" s="35" t="s">
        <v>4380</v>
      </c>
      <c r="C6184" s="8" t="s">
        <v>4676</v>
      </c>
      <c r="D6184" s="8">
        <v>9000710217</v>
      </c>
      <c r="E6184" s="8">
        <v>132000372</v>
      </c>
      <c r="F6184" s="8">
        <v>0</v>
      </c>
      <c r="G6184" s="8">
        <v>2.58</v>
      </c>
      <c r="H6184" s="8">
        <v>2.05545</v>
      </c>
      <c r="I6184" s="8">
        <v>0</v>
      </c>
    </row>
    <row r="6185" spans="1:9">
      <c r="A6185" s="8">
        <v>132000457</v>
      </c>
      <c r="B6185" s="35" t="s">
        <v>3811</v>
      </c>
      <c r="C6185" s="8" t="s">
        <v>4676</v>
      </c>
      <c r="D6185" s="8">
        <v>9000908424</v>
      </c>
      <c r="E6185" s="8">
        <v>132000457</v>
      </c>
      <c r="F6185" s="8">
        <v>0</v>
      </c>
      <c r="G6185" s="8">
        <v>4.5599999999999996</v>
      </c>
      <c r="H6185" s="8">
        <v>6.9816099999999999</v>
      </c>
      <c r="I6185" s="8" t="s">
        <v>4732</v>
      </c>
    </row>
    <row r="6186" spans="1:9">
      <c r="A6186" s="8">
        <v>132000456</v>
      </c>
      <c r="B6186" s="8" t="s">
        <v>3810</v>
      </c>
      <c r="C6186" s="8" t="s">
        <v>4676</v>
      </c>
      <c r="D6186" s="8">
        <v>9000908425</v>
      </c>
      <c r="E6186" s="8">
        <v>132000456</v>
      </c>
      <c r="F6186" s="8">
        <v>0</v>
      </c>
      <c r="G6186" s="8">
        <v>2.36</v>
      </c>
      <c r="H6186" s="8">
        <v>2.58867</v>
      </c>
      <c r="I6186" s="8" t="s">
        <v>4732</v>
      </c>
    </row>
    <row r="6187" spans="1:9">
      <c r="A6187" s="8">
        <v>17403</v>
      </c>
      <c r="B6187" s="8" t="s">
        <v>6731</v>
      </c>
      <c r="C6187" s="8" t="s">
        <v>4676</v>
      </c>
      <c r="D6187" s="8">
        <v>0</v>
      </c>
      <c r="E6187" s="8">
        <v>17403</v>
      </c>
      <c r="F6187" s="8">
        <v>0</v>
      </c>
      <c r="G6187" s="8">
        <v>0</v>
      </c>
      <c r="H6187" s="8">
        <v>0.17355999999999999</v>
      </c>
      <c r="I6187" s="8">
        <v>0</v>
      </c>
    </row>
    <row r="6188" spans="1:9">
      <c r="A6188" s="8">
        <v>132000083</v>
      </c>
      <c r="B6188" s="8" t="s">
        <v>5629</v>
      </c>
      <c r="C6188" s="8" t="s">
        <v>4676</v>
      </c>
      <c r="D6188" s="8">
        <v>5090474973</v>
      </c>
      <c r="E6188" s="8">
        <v>132000083</v>
      </c>
      <c r="F6188" s="8">
        <v>0</v>
      </c>
      <c r="G6188" s="8">
        <v>0.27</v>
      </c>
      <c r="H6188" s="8">
        <v>0.47775000000000001</v>
      </c>
      <c r="I6188" s="8" t="s">
        <v>4732</v>
      </c>
    </row>
    <row r="6189" spans="1:9">
      <c r="A6189" s="8">
        <v>132000371</v>
      </c>
      <c r="B6189" s="8" t="s">
        <v>3799</v>
      </c>
      <c r="C6189" s="8" t="s">
        <v>4676</v>
      </c>
      <c r="D6189" s="8">
        <v>9000832922</v>
      </c>
      <c r="E6189" s="8">
        <v>132000371</v>
      </c>
      <c r="F6189" s="8">
        <v>0</v>
      </c>
      <c r="G6189" s="8">
        <v>3.47</v>
      </c>
      <c r="H6189" s="8">
        <v>4.8378000000000005</v>
      </c>
      <c r="I6189" s="8">
        <v>0</v>
      </c>
    </row>
    <row r="6190" spans="1:9">
      <c r="A6190" s="8">
        <v>17402</v>
      </c>
      <c r="B6190" s="35" t="s">
        <v>6730</v>
      </c>
      <c r="C6190" s="8" t="s">
        <v>4676</v>
      </c>
      <c r="D6190" s="8">
        <v>0</v>
      </c>
      <c r="E6190" s="8">
        <v>17402</v>
      </c>
      <c r="F6190" s="8">
        <v>0</v>
      </c>
      <c r="G6190" s="8">
        <v>0</v>
      </c>
      <c r="H6190" s="8">
        <v>0.17355999999999999</v>
      </c>
      <c r="I6190" s="8">
        <v>0</v>
      </c>
    </row>
    <row r="6191" spans="1:9">
      <c r="A6191" s="8">
        <v>132000082</v>
      </c>
      <c r="B6191" s="8" t="s">
        <v>5628</v>
      </c>
      <c r="C6191" s="8" t="s">
        <v>4676</v>
      </c>
      <c r="D6191" s="8">
        <v>5090474972</v>
      </c>
      <c r="E6191" s="8">
        <v>132000082</v>
      </c>
      <c r="F6191" s="8">
        <v>0</v>
      </c>
      <c r="G6191" s="8">
        <v>0.28000000000000003</v>
      </c>
      <c r="H6191" s="8">
        <v>0.46794999999999998</v>
      </c>
      <c r="I6191" s="8" t="s">
        <v>4732</v>
      </c>
    </row>
    <row r="6192" spans="1:9">
      <c r="A6192" s="8">
        <v>132000370</v>
      </c>
      <c r="B6192" s="35" t="s">
        <v>4379</v>
      </c>
      <c r="C6192" s="8" t="s">
        <v>4676</v>
      </c>
      <c r="D6192" s="8">
        <v>9000710094</v>
      </c>
      <c r="E6192" s="8">
        <v>132000370</v>
      </c>
      <c r="F6192" s="8">
        <v>0</v>
      </c>
      <c r="G6192" s="8">
        <v>5.85</v>
      </c>
      <c r="H6192" s="8">
        <v>5.4651199999999998</v>
      </c>
      <c r="I6192" s="8">
        <v>0</v>
      </c>
    </row>
    <row r="6193" spans="1:9">
      <c r="A6193" s="8">
        <v>120000007</v>
      </c>
      <c r="B6193" s="8" t="s">
        <v>4238</v>
      </c>
      <c r="C6193" s="8" t="s">
        <v>4676</v>
      </c>
      <c r="D6193" s="8">
        <v>3870556</v>
      </c>
      <c r="E6193" s="8">
        <v>120000007</v>
      </c>
      <c r="F6193" s="8">
        <v>0</v>
      </c>
      <c r="G6193" s="8">
        <v>1.04</v>
      </c>
      <c r="H6193" s="8">
        <v>1.3494600000000001</v>
      </c>
      <c r="I6193" s="8" t="s">
        <v>2152</v>
      </c>
    </row>
    <row r="6194" spans="1:9">
      <c r="A6194" s="8">
        <v>17401</v>
      </c>
      <c r="B6194" s="35" t="s">
        <v>6729</v>
      </c>
      <c r="C6194" s="8" t="s">
        <v>4676</v>
      </c>
      <c r="D6194" s="8">
        <v>0</v>
      </c>
      <c r="E6194" s="8">
        <v>17401</v>
      </c>
      <c r="F6194" s="8">
        <v>0</v>
      </c>
      <c r="G6194" s="8">
        <v>0</v>
      </c>
      <c r="H6194" s="8">
        <v>0.15875999999999998</v>
      </c>
      <c r="I6194" s="8">
        <v>0</v>
      </c>
    </row>
    <row r="6195" spans="1:9">
      <c r="A6195" s="8">
        <v>12391</v>
      </c>
      <c r="B6195" s="8" t="s">
        <v>5250</v>
      </c>
      <c r="C6195" s="8" t="s">
        <v>4676</v>
      </c>
      <c r="D6195" s="8">
        <v>0</v>
      </c>
      <c r="E6195" s="8">
        <v>12391</v>
      </c>
      <c r="F6195" s="8">
        <v>0</v>
      </c>
      <c r="G6195" s="8">
        <v>0.05</v>
      </c>
      <c r="H6195" s="8">
        <v>0.1764</v>
      </c>
      <c r="I6195" s="8" t="s">
        <v>4740</v>
      </c>
    </row>
    <row r="6196" spans="1:9">
      <c r="A6196" s="8">
        <v>489000034</v>
      </c>
      <c r="B6196" s="8" t="s">
        <v>8878</v>
      </c>
      <c r="C6196" s="8" t="s">
        <v>4676</v>
      </c>
      <c r="D6196" s="8">
        <v>195407</v>
      </c>
      <c r="E6196" s="8">
        <v>489000034</v>
      </c>
      <c r="F6196" s="8">
        <v>0</v>
      </c>
      <c r="G6196" s="8">
        <v>0.01</v>
      </c>
      <c r="H6196" s="8">
        <v>2.7149999999999997E-2</v>
      </c>
      <c r="I6196" s="8" t="s">
        <v>8872</v>
      </c>
    </row>
    <row r="6197" spans="1:9">
      <c r="A6197" s="8">
        <v>489000033</v>
      </c>
      <c r="B6197" s="8" t="s">
        <v>8877</v>
      </c>
      <c r="C6197" s="8" t="s">
        <v>4676</v>
      </c>
      <c r="D6197" s="8">
        <v>197330</v>
      </c>
      <c r="E6197" s="8">
        <v>489000033</v>
      </c>
      <c r="F6197" s="8">
        <v>0</v>
      </c>
      <c r="G6197" s="8">
        <v>0.01</v>
      </c>
      <c r="H6197" s="8">
        <v>4.7920000000000004E-2</v>
      </c>
      <c r="I6197" s="8" t="s">
        <v>8872</v>
      </c>
    </row>
    <row r="6198" spans="1:9">
      <c r="A6198" s="8">
        <v>12412</v>
      </c>
      <c r="B6198" s="8" t="s">
        <v>5259</v>
      </c>
      <c r="C6198" s="8" t="s">
        <v>4676</v>
      </c>
      <c r="D6198" s="8">
        <v>110005</v>
      </c>
      <c r="E6198" s="8">
        <v>12412</v>
      </c>
      <c r="F6198" s="8">
        <v>0</v>
      </c>
      <c r="G6198" s="8">
        <v>1.21</v>
      </c>
      <c r="H6198" s="8">
        <v>1.47</v>
      </c>
      <c r="I6198" s="8" t="s">
        <v>4795</v>
      </c>
    </row>
    <row r="6199" spans="1:9">
      <c r="A6199" s="8">
        <v>132000081</v>
      </c>
      <c r="B6199" s="8" t="s">
        <v>5627</v>
      </c>
      <c r="C6199" s="8" t="s">
        <v>4676</v>
      </c>
      <c r="D6199" s="8">
        <v>5090474971</v>
      </c>
      <c r="E6199" s="8">
        <v>132000081</v>
      </c>
      <c r="F6199" s="8">
        <v>0</v>
      </c>
      <c r="G6199" s="8">
        <v>0.27</v>
      </c>
      <c r="H6199" s="8">
        <v>0.46794999999999998</v>
      </c>
      <c r="I6199" s="8" t="s">
        <v>4732</v>
      </c>
    </row>
    <row r="6200" spans="1:9">
      <c r="A6200" s="8">
        <v>132000368</v>
      </c>
      <c r="B6200" s="8" t="s">
        <v>2664</v>
      </c>
      <c r="C6200" s="8" t="s">
        <v>4676</v>
      </c>
      <c r="D6200" s="8">
        <v>9000712233</v>
      </c>
      <c r="E6200" s="8">
        <v>132000368</v>
      </c>
      <c r="F6200" s="8">
        <v>0</v>
      </c>
      <c r="G6200" s="8">
        <v>0.69</v>
      </c>
      <c r="H6200" s="8">
        <v>0.63180999999999998</v>
      </c>
      <c r="I6200" s="8" t="s">
        <v>4735</v>
      </c>
    </row>
    <row r="6201" spans="1:9">
      <c r="A6201" s="8">
        <v>126000066</v>
      </c>
      <c r="B6201" s="8" t="s">
        <v>2463</v>
      </c>
      <c r="C6201" s="8" t="s">
        <v>4676</v>
      </c>
      <c r="D6201" s="8">
        <v>438002</v>
      </c>
      <c r="E6201" s="8">
        <v>126000066</v>
      </c>
      <c r="F6201" s="8">
        <v>0</v>
      </c>
      <c r="G6201" s="8">
        <v>1.1200000000000001</v>
      </c>
      <c r="H6201" s="8">
        <v>1.6439300000000001</v>
      </c>
      <c r="I6201" s="8" t="s">
        <v>2055</v>
      </c>
    </row>
    <row r="6202" spans="1:9">
      <c r="A6202" s="8">
        <v>132000367</v>
      </c>
      <c r="B6202" s="8" t="s">
        <v>2663</v>
      </c>
      <c r="C6202" s="8" t="s">
        <v>4676</v>
      </c>
      <c r="D6202" s="8">
        <v>9000712234</v>
      </c>
      <c r="E6202" s="8">
        <v>132000367</v>
      </c>
      <c r="F6202" s="8">
        <v>0</v>
      </c>
      <c r="G6202" s="8">
        <v>0.69</v>
      </c>
      <c r="H6202" s="8">
        <v>0.65395000000000003</v>
      </c>
      <c r="I6202" s="8" t="s">
        <v>4735</v>
      </c>
    </row>
    <row r="6203" spans="1:9">
      <c r="A6203" s="8">
        <v>127000311</v>
      </c>
      <c r="B6203" s="8" t="s">
        <v>3610</v>
      </c>
      <c r="C6203" s="8" t="s">
        <v>4676</v>
      </c>
      <c r="D6203" s="8">
        <v>437614</v>
      </c>
      <c r="E6203" s="8">
        <v>127000311</v>
      </c>
      <c r="F6203" s="8">
        <v>0</v>
      </c>
      <c r="G6203" s="8">
        <v>2.77</v>
      </c>
      <c r="H6203" s="8">
        <v>3.2937800000000004</v>
      </c>
      <c r="I6203" s="8" t="s">
        <v>5342</v>
      </c>
    </row>
    <row r="6204" spans="1:9">
      <c r="A6204" s="8">
        <v>127000310</v>
      </c>
      <c r="B6204" s="8" t="s">
        <v>3609</v>
      </c>
      <c r="C6204" s="8" t="s">
        <v>4676</v>
      </c>
      <c r="D6204" s="8">
        <v>437613</v>
      </c>
      <c r="E6204" s="8">
        <v>127000310</v>
      </c>
      <c r="F6204" s="8">
        <v>0</v>
      </c>
      <c r="G6204" s="8">
        <v>2.78</v>
      </c>
      <c r="H6204" s="8">
        <v>3.2937800000000004</v>
      </c>
      <c r="I6204" s="8" t="s">
        <v>5342</v>
      </c>
    </row>
    <row r="6205" spans="1:9">
      <c r="A6205" s="8">
        <v>126000064</v>
      </c>
      <c r="B6205" s="8" t="s">
        <v>2461</v>
      </c>
      <c r="C6205" s="8" t="s">
        <v>4676</v>
      </c>
      <c r="D6205" s="8">
        <v>438007</v>
      </c>
      <c r="E6205" s="8">
        <v>126000064</v>
      </c>
      <c r="F6205" s="8">
        <v>0</v>
      </c>
      <c r="G6205" s="8">
        <v>1.0900000000000001</v>
      </c>
      <c r="H6205" s="8">
        <v>1.76576</v>
      </c>
      <c r="I6205" s="8">
        <v>0</v>
      </c>
    </row>
    <row r="6206" spans="1:9">
      <c r="A6206" s="8">
        <v>132000080</v>
      </c>
      <c r="B6206" s="8" t="s">
        <v>5626</v>
      </c>
      <c r="C6206" s="8" t="s">
        <v>4676</v>
      </c>
      <c r="D6206" s="8">
        <v>5090474970</v>
      </c>
      <c r="E6206" s="8">
        <v>132000080</v>
      </c>
      <c r="F6206" s="8">
        <v>0</v>
      </c>
      <c r="G6206" s="8">
        <v>0.27</v>
      </c>
      <c r="H6206" s="8">
        <v>0.46794999999999998</v>
      </c>
      <c r="I6206" s="8" t="s">
        <v>4732</v>
      </c>
    </row>
    <row r="6207" spans="1:9">
      <c r="A6207" s="8">
        <v>132000079</v>
      </c>
      <c r="B6207" s="8" t="s">
        <v>5625</v>
      </c>
      <c r="C6207" s="8" t="s">
        <v>4676</v>
      </c>
      <c r="D6207" s="8">
        <v>5090474969</v>
      </c>
      <c r="E6207" s="8">
        <v>132000079</v>
      </c>
      <c r="F6207" s="8">
        <v>0</v>
      </c>
      <c r="G6207" s="8">
        <v>0.28000000000000003</v>
      </c>
      <c r="H6207" s="8">
        <v>0.46794999999999998</v>
      </c>
      <c r="I6207" s="8" t="s">
        <v>4732</v>
      </c>
    </row>
    <row r="6208" spans="1:9">
      <c r="A6208" s="8">
        <v>120300009</v>
      </c>
      <c r="B6208" s="8" t="s">
        <v>4324</v>
      </c>
      <c r="C6208" s="8" t="s">
        <v>4676</v>
      </c>
      <c r="D6208" s="8">
        <v>33331038</v>
      </c>
      <c r="E6208" s="8">
        <v>120300009</v>
      </c>
      <c r="F6208" s="8">
        <v>0</v>
      </c>
      <c r="G6208" s="8">
        <v>0.1</v>
      </c>
      <c r="H6208" s="8">
        <v>0</v>
      </c>
      <c r="I6208" s="8" t="s">
        <v>5136</v>
      </c>
    </row>
    <row r="6209" spans="1:9">
      <c r="A6209" s="8">
        <v>12385</v>
      </c>
      <c r="B6209" s="8" t="s">
        <v>5247</v>
      </c>
      <c r="C6209" s="8" t="s">
        <v>4676</v>
      </c>
      <c r="D6209" s="8">
        <v>643759</v>
      </c>
      <c r="E6209" s="8">
        <v>12385</v>
      </c>
      <c r="F6209" s="8">
        <v>0</v>
      </c>
      <c r="G6209" s="8">
        <v>0.05</v>
      </c>
      <c r="H6209" s="8">
        <v>0.22540000000000002</v>
      </c>
      <c r="I6209" s="8" t="s">
        <v>4740</v>
      </c>
    </row>
    <row r="6210" spans="1:9">
      <c r="A6210" s="8">
        <v>120300008</v>
      </c>
      <c r="B6210" s="8" t="s">
        <v>4323</v>
      </c>
      <c r="C6210" s="8" t="s">
        <v>4676</v>
      </c>
      <c r="D6210" s="8">
        <v>0</v>
      </c>
      <c r="E6210" s="8">
        <v>120300008</v>
      </c>
      <c r="F6210" s="8">
        <v>0</v>
      </c>
      <c r="G6210" s="8">
        <v>0.1</v>
      </c>
      <c r="H6210" s="8">
        <v>0</v>
      </c>
      <c r="I6210" s="8" t="s">
        <v>5136</v>
      </c>
    </row>
    <row r="6211" spans="1:9">
      <c r="A6211" s="8">
        <v>120300007</v>
      </c>
      <c r="B6211" s="8" t="s">
        <v>4322</v>
      </c>
      <c r="C6211" s="8" t="s">
        <v>4676</v>
      </c>
      <c r="D6211" s="8">
        <v>33331045</v>
      </c>
      <c r="E6211" s="8">
        <v>120300007</v>
      </c>
      <c r="F6211" s="8">
        <v>0</v>
      </c>
      <c r="G6211" s="8">
        <v>0.05</v>
      </c>
      <c r="H6211" s="8">
        <v>0.14965000000000001</v>
      </c>
      <c r="I6211" s="8" t="s">
        <v>5136</v>
      </c>
    </row>
    <row r="6212" spans="1:9">
      <c r="A6212" s="8">
        <v>120300006</v>
      </c>
      <c r="B6212" s="8" t="s">
        <v>4320</v>
      </c>
      <c r="C6212" s="8" t="s">
        <v>4676</v>
      </c>
      <c r="D6212" s="8">
        <v>33331044</v>
      </c>
      <c r="E6212" s="8">
        <v>120300006</v>
      </c>
      <c r="F6212" s="8">
        <v>0</v>
      </c>
      <c r="G6212" s="8">
        <v>0.05</v>
      </c>
      <c r="H6212" s="8">
        <v>0.16278999999999999</v>
      </c>
      <c r="I6212" s="8" t="s">
        <v>5136</v>
      </c>
    </row>
    <row r="6213" spans="1:9">
      <c r="A6213" s="8">
        <v>13406</v>
      </c>
      <c r="B6213" s="8" t="s">
        <v>6182</v>
      </c>
      <c r="C6213" s="8" t="s">
        <v>4676</v>
      </c>
      <c r="D6213" s="8">
        <v>3870576</v>
      </c>
      <c r="E6213" s="8">
        <v>13406</v>
      </c>
      <c r="F6213" s="8">
        <v>0</v>
      </c>
      <c r="G6213" s="8">
        <v>0.09</v>
      </c>
      <c r="H6213" s="8">
        <v>0.36495</v>
      </c>
      <c r="I6213" s="8" t="s">
        <v>5038</v>
      </c>
    </row>
    <row r="6214" spans="1:9">
      <c r="A6214" s="8">
        <v>13405</v>
      </c>
      <c r="B6214" s="8" t="s">
        <v>6181</v>
      </c>
      <c r="C6214" s="8" t="s">
        <v>4676</v>
      </c>
      <c r="D6214" s="8">
        <v>3870575</v>
      </c>
      <c r="E6214" s="8">
        <v>13405</v>
      </c>
      <c r="F6214" s="8">
        <v>0</v>
      </c>
      <c r="G6214" s="8">
        <v>0.09</v>
      </c>
      <c r="H6214" s="8">
        <v>0.36495</v>
      </c>
      <c r="I6214" s="8" t="s">
        <v>5038</v>
      </c>
    </row>
    <row r="6215" spans="1:9">
      <c r="A6215" s="8">
        <v>132000365</v>
      </c>
      <c r="B6215" s="35" t="s">
        <v>3797</v>
      </c>
      <c r="C6215" s="8" t="s">
        <v>4676</v>
      </c>
      <c r="D6215" s="8">
        <v>9000713997</v>
      </c>
      <c r="E6215" s="8">
        <v>132000365</v>
      </c>
      <c r="F6215" s="8">
        <v>0</v>
      </c>
      <c r="G6215" s="8">
        <v>2.38</v>
      </c>
      <c r="H6215" s="8">
        <v>2.3547899999999999</v>
      </c>
      <c r="I6215" s="8" t="s">
        <v>5699</v>
      </c>
    </row>
    <row r="6216" spans="1:9">
      <c r="A6216" s="8">
        <v>132000078</v>
      </c>
      <c r="B6216" s="35" t="s">
        <v>3720</v>
      </c>
      <c r="C6216" s="8" t="s">
        <v>4676</v>
      </c>
      <c r="D6216" s="8">
        <v>5090475001</v>
      </c>
      <c r="E6216" s="8">
        <v>132000078</v>
      </c>
      <c r="F6216" s="8">
        <v>0</v>
      </c>
      <c r="G6216" s="8">
        <v>11.88</v>
      </c>
      <c r="H6216" s="8">
        <v>8.8599800000000002</v>
      </c>
      <c r="I6216" s="8" t="s">
        <v>4732</v>
      </c>
    </row>
    <row r="6217" spans="1:9">
      <c r="A6217" s="8">
        <v>126000062</v>
      </c>
      <c r="B6217" s="35" t="s">
        <v>3555</v>
      </c>
      <c r="C6217" s="8" t="s">
        <v>4676</v>
      </c>
      <c r="D6217" s="8">
        <v>437495</v>
      </c>
      <c r="E6217" s="8">
        <v>126000062</v>
      </c>
      <c r="F6217" s="8">
        <v>0</v>
      </c>
      <c r="G6217" s="8">
        <v>1.59</v>
      </c>
      <c r="H6217" s="8">
        <v>1.51969</v>
      </c>
      <c r="I6217" s="8" t="s">
        <v>5342</v>
      </c>
    </row>
    <row r="6218" spans="1:9" ht="28.5">
      <c r="A6218" s="8">
        <v>126100024</v>
      </c>
      <c r="B6218" s="35" t="s">
        <v>2563</v>
      </c>
      <c r="C6218" s="8" t="s">
        <v>4676</v>
      </c>
      <c r="D6218" s="8" t="s">
        <v>5359</v>
      </c>
      <c r="E6218" s="8">
        <v>126100024</v>
      </c>
      <c r="F6218" s="8">
        <v>0</v>
      </c>
      <c r="G6218" s="8">
        <v>0.47</v>
      </c>
      <c r="H6218" s="8">
        <v>0.47285000000000005</v>
      </c>
      <c r="I6218" s="8" t="s">
        <v>5130</v>
      </c>
    </row>
    <row r="6219" spans="1:9">
      <c r="A6219" s="8">
        <v>132000077</v>
      </c>
      <c r="B6219" s="8" t="s">
        <v>3719</v>
      </c>
      <c r="C6219" s="8" t="s">
        <v>4676</v>
      </c>
      <c r="D6219" s="8">
        <v>5090474957</v>
      </c>
      <c r="E6219" s="8">
        <v>132000077</v>
      </c>
      <c r="F6219" s="8">
        <v>0</v>
      </c>
      <c r="G6219" s="8">
        <v>11.39</v>
      </c>
      <c r="H6219" s="8">
        <v>8.7963799999999992</v>
      </c>
      <c r="I6219" s="8" t="s">
        <v>4732</v>
      </c>
    </row>
    <row r="6220" spans="1:9" ht="28.5">
      <c r="A6220" s="8">
        <v>120100020</v>
      </c>
      <c r="B6220" s="35" t="s">
        <v>4297</v>
      </c>
      <c r="C6220" s="8" t="s">
        <v>4676</v>
      </c>
      <c r="D6220" s="8">
        <v>536938</v>
      </c>
      <c r="E6220" s="8">
        <v>120100020</v>
      </c>
      <c r="F6220" s="8">
        <v>0</v>
      </c>
      <c r="G6220" s="8">
        <v>1.64</v>
      </c>
      <c r="H6220" s="8">
        <v>1.45526</v>
      </c>
      <c r="I6220" s="8" t="s">
        <v>5090</v>
      </c>
    </row>
    <row r="6221" spans="1:9">
      <c r="A6221" s="8">
        <v>12383</v>
      </c>
      <c r="B6221" s="8" t="s">
        <v>5245</v>
      </c>
      <c r="C6221" s="8" t="s">
        <v>4676</v>
      </c>
      <c r="D6221" s="8">
        <v>582195</v>
      </c>
      <c r="E6221" s="8">
        <v>12383</v>
      </c>
      <c r="F6221" s="8">
        <v>0</v>
      </c>
      <c r="G6221" s="8">
        <v>0.22</v>
      </c>
      <c r="H6221" s="8">
        <v>0.35937000000000002</v>
      </c>
      <c r="I6221" s="8" t="s">
        <v>4740</v>
      </c>
    </row>
    <row r="6222" spans="1:9" ht="28.5">
      <c r="A6222" s="8">
        <v>126110027</v>
      </c>
      <c r="B6222" s="35" t="s">
        <v>2597</v>
      </c>
      <c r="C6222" s="8" t="s">
        <v>4676</v>
      </c>
      <c r="D6222" s="8">
        <v>0</v>
      </c>
      <c r="E6222" s="8">
        <v>126110027</v>
      </c>
      <c r="F6222" s="8">
        <v>0</v>
      </c>
      <c r="G6222" s="8">
        <v>1.22</v>
      </c>
      <c r="H6222" s="8">
        <v>0</v>
      </c>
      <c r="I6222" s="8" t="s">
        <v>5130</v>
      </c>
    </row>
    <row r="6223" spans="1:9">
      <c r="A6223" s="8">
        <v>126100022</v>
      </c>
      <c r="B6223" s="8" t="s">
        <v>2561</v>
      </c>
      <c r="C6223" s="8" t="s">
        <v>4676</v>
      </c>
      <c r="D6223" s="8">
        <v>700523</v>
      </c>
      <c r="E6223" s="8">
        <v>126100022</v>
      </c>
      <c r="F6223" s="8">
        <v>0</v>
      </c>
      <c r="G6223" s="8">
        <v>13.24</v>
      </c>
      <c r="H6223" s="8">
        <v>11.56451</v>
      </c>
      <c r="I6223" s="8" t="s">
        <v>5130</v>
      </c>
    </row>
    <row r="6224" spans="1:9" ht="28.5">
      <c r="A6224" s="8">
        <v>120100019</v>
      </c>
      <c r="B6224" s="35" t="s">
        <v>4296</v>
      </c>
      <c r="C6224" s="8" t="s">
        <v>4676</v>
      </c>
      <c r="D6224" s="8">
        <v>433254</v>
      </c>
      <c r="E6224" s="8">
        <v>120100019</v>
      </c>
      <c r="F6224" s="8">
        <v>0</v>
      </c>
      <c r="G6224" s="8">
        <v>1.65</v>
      </c>
      <c r="H6224" s="8">
        <v>1.38506</v>
      </c>
      <c r="I6224" s="8" t="s">
        <v>5090</v>
      </c>
    </row>
    <row r="6225" spans="1:9">
      <c r="A6225" s="8">
        <v>132000076</v>
      </c>
      <c r="B6225" s="8" t="s">
        <v>3718</v>
      </c>
      <c r="C6225" s="8" t="s">
        <v>4676</v>
      </c>
      <c r="D6225" s="8">
        <v>5090472010</v>
      </c>
      <c r="E6225" s="8">
        <v>132000076</v>
      </c>
      <c r="F6225" s="8">
        <v>0</v>
      </c>
      <c r="G6225" s="8">
        <v>12.85</v>
      </c>
      <c r="H6225" s="8">
        <v>8.3012900000000016</v>
      </c>
      <c r="I6225" s="8" t="s">
        <v>4732</v>
      </c>
    </row>
    <row r="6226" spans="1:9" ht="28.5">
      <c r="A6226" s="8">
        <v>126100020</v>
      </c>
      <c r="B6226" s="35" t="s">
        <v>2559</v>
      </c>
      <c r="C6226" s="8" t="s">
        <v>4676</v>
      </c>
      <c r="D6226" s="8">
        <v>700718</v>
      </c>
      <c r="E6226" s="8">
        <v>126100020</v>
      </c>
      <c r="F6226" s="8">
        <v>0</v>
      </c>
      <c r="G6226" s="8">
        <v>0.5</v>
      </c>
      <c r="H6226" s="8">
        <v>0.52871000000000001</v>
      </c>
      <c r="I6226" s="8" t="s">
        <v>5130</v>
      </c>
    </row>
    <row r="6227" spans="1:9">
      <c r="A6227" s="8">
        <v>132300062</v>
      </c>
      <c r="B6227" s="8" t="s">
        <v>2991</v>
      </c>
      <c r="C6227" s="8" t="s">
        <v>4676</v>
      </c>
      <c r="D6227" s="8">
        <v>8001285954</v>
      </c>
      <c r="E6227" s="8">
        <v>132300062</v>
      </c>
      <c r="F6227" s="8">
        <v>0</v>
      </c>
      <c r="G6227" s="8">
        <v>1.03</v>
      </c>
      <c r="H6227" s="8">
        <v>2.0071400000000001</v>
      </c>
      <c r="I6227" s="8">
        <v>0</v>
      </c>
    </row>
    <row r="6228" spans="1:9">
      <c r="A6228" s="8">
        <v>12384</v>
      </c>
      <c r="B6228" s="35" t="s">
        <v>5246</v>
      </c>
      <c r="C6228" s="8" t="s">
        <v>4676</v>
      </c>
      <c r="D6228" s="8">
        <v>0</v>
      </c>
      <c r="E6228" s="8">
        <v>12384</v>
      </c>
      <c r="F6228" s="8">
        <v>0</v>
      </c>
      <c r="G6228" s="8">
        <v>0.05</v>
      </c>
      <c r="H6228" s="8">
        <v>0.21559999999999999</v>
      </c>
      <c r="I6228" s="8" t="s">
        <v>4740</v>
      </c>
    </row>
    <row r="6229" spans="1:9">
      <c r="A6229" s="8">
        <v>132000075</v>
      </c>
      <c r="B6229" s="8" t="s">
        <v>3717</v>
      </c>
      <c r="C6229" s="8" t="s">
        <v>4676</v>
      </c>
      <c r="D6229" s="8">
        <v>5090475011</v>
      </c>
      <c r="E6229" s="8">
        <v>132000075</v>
      </c>
      <c r="F6229" s="8">
        <v>0</v>
      </c>
      <c r="G6229" s="8">
        <v>1.89</v>
      </c>
      <c r="H6229" s="8">
        <v>4.8169899999999997</v>
      </c>
      <c r="I6229" s="8" t="s">
        <v>4732</v>
      </c>
    </row>
    <row r="6230" spans="1:9">
      <c r="A6230" s="8">
        <v>132000074</v>
      </c>
      <c r="B6230" s="35" t="s">
        <v>3716</v>
      </c>
      <c r="C6230" s="8" t="s">
        <v>4676</v>
      </c>
      <c r="D6230" s="8">
        <v>5090475010</v>
      </c>
      <c r="E6230" s="8">
        <v>132000074</v>
      </c>
      <c r="F6230" s="8">
        <v>0</v>
      </c>
      <c r="G6230" s="8">
        <v>1.89</v>
      </c>
      <c r="H6230" s="8">
        <v>4.7819099999999999</v>
      </c>
      <c r="I6230" s="8" t="s">
        <v>4732</v>
      </c>
    </row>
    <row r="6231" spans="1:9">
      <c r="A6231" s="8">
        <v>120300005</v>
      </c>
      <c r="B6231" s="8" t="s">
        <v>4319</v>
      </c>
      <c r="C6231" s="8" t="s">
        <v>4676</v>
      </c>
      <c r="D6231" s="8">
        <v>86100154</v>
      </c>
      <c r="E6231" s="8">
        <v>120300005</v>
      </c>
      <c r="F6231" s="8">
        <v>0</v>
      </c>
      <c r="G6231" s="8">
        <v>0.61</v>
      </c>
      <c r="H6231" s="8">
        <v>0.97842999999999991</v>
      </c>
      <c r="I6231" s="8" t="s">
        <v>5137</v>
      </c>
    </row>
    <row r="6232" spans="1:9">
      <c r="A6232" s="8">
        <v>120300004</v>
      </c>
      <c r="B6232" s="35" t="s">
        <v>4318</v>
      </c>
      <c r="C6232" s="8" t="s">
        <v>4676</v>
      </c>
      <c r="D6232" s="8">
        <v>86100155</v>
      </c>
      <c r="E6232" s="8">
        <v>120300004</v>
      </c>
      <c r="F6232" s="8">
        <v>0</v>
      </c>
      <c r="G6232" s="8">
        <v>0.68</v>
      </c>
      <c r="H6232" s="8">
        <v>1.06477</v>
      </c>
      <c r="I6232" s="8" t="s">
        <v>5137</v>
      </c>
    </row>
    <row r="6233" spans="1:9">
      <c r="A6233" s="8">
        <v>12381</v>
      </c>
      <c r="B6233" s="8" t="s">
        <v>4140</v>
      </c>
      <c r="C6233" s="8" t="s">
        <v>4676</v>
      </c>
      <c r="D6233" s="8">
        <v>693646</v>
      </c>
      <c r="E6233" s="8">
        <v>12381</v>
      </c>
      <c r="F6233" s="8">
        <v>0</v>
      </c>
      <c r="G6233" s="8">
        <v>2.77</v>
      </c>
      <c r="H6233" s="8">
        <v>2.8866900000000002</v>
      </c>
      <c r="I6233" s="8" t="s">
        <v>4740</v>
      </c>
    </row>
    <row r="6234" spans="1:9">
      <c r="A6234" s="8">
        <v>120300003</v>
      </c>
      <c r="B6234" s="35" t="s">
        <v>4316</v>
      </c>
      <c r="C6234" s="8" t="s">
        <v>4676</v>
      </c>
      <c r="D6234" s="8">
        <v>86100153</v>
      </c>
      <c r="E6234" s="8">
        <v>120300003</v>
      </c>
      <c r="F6234" s="8">
        <v>0</v>
      </c>
      <c r="G6234" s="8">
        <v>1.53</v>
      </c>
      <c r="H6234" s="8">
        <v>1.9676400000000001</v>
      </c>
      <c r="I6234" s="8" t="s">
        <v>5137</v>
      </c>
    </row>
    <row r="6235" spans="1:9">
      <c r="A6235" s="8">
        <v>126100019</v>
      </c>
      <c r="B6235" s="8" t="s">
        <v>2558</v>
      </c>
      <c r="C6235" s="8" t="s">
        <v>4676</v>
      </c>
      <c r="D6235" s="8">
        <v>704620</v>
      </c>
      <c r="E6235" s="8">
        <v>126100019</v>
      </c>
      <c r="F6235" s="8">
        <v>0</v>
      </c>
      <c r="G6235" s="8">
        <v>0.14000000000000001</v>
      </c>
      <c r="H6235" s="8">
        <v>0.22372999999999998</v>
      </c>
      <c r="I6235" s="8" t="s">
        <v>5130</v>
      </c>
    </row>
    <row r="6236" spans="1:9">
      <c r="A6236" s="8">
        <v>132000072</v>
      </c>
      <c r="B6236" s="35" t="s">
        <v>3715</v>
      </c>
      <c r="C6236" s="8" t="s">
        <v>4676</v>
      </c>
      <c r="D6236" s="8">
        <v>5090475014</v>
      </c>
      <c r="E6236" s="8">
        <v>132000072</v>
      </c>
      <c r="F6236" s="8">
        <v>0</v>
      </c>
      <c r="G6236" s="8">
        <v>2.75</v>
      </c>
      <c r="H6236" s="8">
        <v>3.0909200000000001</v>
      </c>
      <c r="I6236" s="8" t="s">
        <v>4732</v>
      </c>
    </row>
    <row r="6237" spans="1:9">
      <c r="A6237" s="8">
        <v>127100044</v>
      </c>
      <c r="B6237" s="8" t="s">
        <v>3683</v>
      </c>
      <c r="C6237" s="8" t="s">
        <v>4676</v>
      </c>
      <c r="D6237" s="8">
        <v>702979</v>
      </c>
      <c r="E6237" s="8">
        <v>127100044</v>
      </c>
      <c r="F6237" s="8">
        <v>0</v>
      </c>
      <c r="G6237" s="8">
        <v>0.11</v>
      </c>
      <c r="H6237" s="8">
        <v>0.21198</v>
      </c>
      <c r="I6237" s="8" t="s">
        <v>5130</v>
      </c>
    </row>
    <row r="6238" spans="1:9" ht="28.5">
      <c r="A6238" s="8">
        <v>127100043</v>
      </c>
      <c r="B6238" s="35" t="s">
        <v>3682</v>
      </c>
      <c r="C6238" s="8" t="s">
        <v>4676</v>
      </c>
      <c r="D6238" s="8">
        <v>700511</v>
      </c>
      <c r="E6238" s="8">
        <v>127100043</v>
      </c>
      <c r="F6238" s="8">
        <v>0</v>
      </c>
      <c r="G6238" s="8">
        <v>0.12</v>
      </c>
      <c r="H6238" s="8">
        <v>0.19344999999999998</v>
      </c>
      <c r="I6238" s="8" t="s">
        <v>5130</v>
      </c>
    </row>
    <row r="6239" spans="1:9">
      <c r="A6239" s="8">
        <v>132000071</v>
      </c>
      <c r="B6239" s="8" t="s">
        <v>3714</v>
      </c>
      <c r="C6239" s="8" t="s">
        <v>4676</v>
      </c>
      <c r="D6239" s="8">
        <v>5090472003</v>
      </c>
      <c r="E6239" s="8">
        <v>132000071</v>
      </c>
      <c r="F6239" s="8">
        <v>0</v>
      </c>
      <c r="G6239" s="8">
        <v>1.81</v>
      </c>
      <c r="H6239" s="8">
        <v>2.9786100000000002</v>
      </c>
      <c r="I6239" s="8" t="s">
        <v>4732</v>
      </c>
    </row>
    <row r="6240" spans="1:9">
      <c r="A6240" s="8">
        <v>127100042</v>
      </c>
      <c r="B6240" s="8" t="s">
        <v>3681</v>
      </c>
      <c r="C6240" s="8" t="s">
        <v>4676</v>
      </c>
      <c r="D6240" s="8">
        <v>702980</v>
      </c>
      <c r="E6240" s="8">
        <v>127100042</v>
      </c>
      <c r="F6240" s="8">
        <v>0</v>
      </c>
      <c r="G6240" s="8">
        <v>0.12</v>
      </c>
      <c r="H6240" s="8">
        <v>0.50126999999999999</v>
      </c>
      <c r="I6240" s="8" t="s">
        <v>5130</v>
      </c>
    </row>
    <row r="6241" spans="1:9">
      <c r="A6241" s="8">
        <v>127100040</v>
      </c>
      <c r="B6241" s="8" t="s">
        <v>3679</v>
      </c>
      <c r="C6241" s="8" t="s">
        <v>4676</v>
      </c>
      <c r="D6241" s="8">
        <v>704863</v>
      </c>
      <c r="E6241" s="8">
        <v>127100040</v>
      </c>
      <c r="F6241" s="8">
        <v>0</v>
      </c>
      <c r="G6241" s="8">
        <v>0.25</v>
      </c>
      <c r="H6241" s="8">
        <v>0</v>
      </c>
      <c r="I6241" s="8" t="s">
        <v>5130</v>
      </c>
    </row>
    <row r="6242" spans="1:9">
      <c r="A6242" s="8">
        <v>132000309</v>
      </c>
      <c r="B6242" s="8" t="s">
        <v>5736</v>
      </c>
      <c r="C6242" s="8" t="s">
        <v>4676</v>
      </c>
      <c r="D6242" s="8">
        <v>9000713885</v>
      </c>
      <c r="E6242" s="8">
        <v>132000309</v>
      </c>
      <c r="F6242" s="8">
        <v>0</v>
      </c>
      <c r="G6242" s="8">
        <v>1.1299999999999999</v>
      </c>
      <c r="H6242" s="8">
        <v>2.3223099999999999</v>
      </c>
      <c r="I6242" s="8" t="s">
        <v>4732</v>
      </c>
    </row>
    <row r="6243" spans="1:9">
      <c r="A6243" s="8">
        <v>17319</v>
      </c>
      <c r="B6243" s="8" t="s">
        <v>6709</v>
      </c>
      <c r="C6243" s="8" t="s">
        <v>4676</v>
      </c>
      <c r="D6243" s="8">
        <v>4110169</v>
      </c>
      <c r="E6243" s="8">
        <v>17319</v>
      </c>
      <c r="F6243" s="8">
        <v>0</v>
      </c>
      <c r="G6243" s="8">
        <v>0.35</v>
      </c>
      <c r="H6243" s="8">
        <v>0.6821799999999999</v>
      </c>
      <c r="I6243" s="8" t="s">
        <v>6597</v>
      </c>
    </row>
    <row r="6244" spans="1:9">
      <c r="A6244" s="8">
        <v>17318</v>
      </c>
      <c r="B6244" s="8" t="s">
        <v>6708</v>
      </c>
      <c r="C6244" s="8" t="s">
        <v>4676</v>
      </c>
      <c r="D6244" s="8">
        <v>4110168</v>
      </c>
      <c r="E6244" s="8">
        <v>17318</v>
      </c>
      <c r="F6244" s="8">
        <v>0</v>
      </c>
      <c r="G6244" s="8">
        <v>0.35</v>
      </c>
      <c r="H6244" s="8">
        <v>0.65964</v>
      </c>
      <c r="I6244" s="8" t="s">
        <v>6597</v>
      </c>
    </row>
    <row r="6245" spans="1:9">
      <c r="A6245" s="8">
        <v>12382</v>
      </c>
      <c r="B6245" s="8" t="s">
        <v>4140</v>
      </c>
      <c r="C6245" s="8" t="s">
        <v>4676</v>
      </c>
      <c r="D6245" s="8">
        <v>0</v>
      </c>
      <c r="E6245" s="8">
        <v>12382</v>
      </c>
      <c r="F6245" s="8">
        <v>0</v>
      </c>
      <c r="G6245" s="8">
        <v>2.9</v>
      </c>
      <c r="H6245" s="8">
        <v>3.1804899999999998</v>
      </c>
      <c r="I6245" s="8" t="s">
        <v>4740</v>
      </c>
    </row>
    <row r="6246" spans="1:9">
      <c r="A6246" s="8">
        <v>17317</v>
      </c>
      <c r="B6246" s="8" t="s">
        <v>6707</v>
      </c>
      <c r="C6246" s="8" t="s">
        <v>4676</v>
      </c>
      <c r="D6246" s="8">
        <v>4110167</v>
      </c>
      <c r="E6246" s="8">
        <v>17317</v>
      </c>
      <c r="F6246" s="8">
        <v>0</v>
      </c>
      <c r="G6246" s="8">
        <v>0.33</v>
      </c>
      <c r="H6246" s="8">
        <v>0.63484000000000007</v>
      </c>
      <c r="I6246" s="8" t="s">
        <v>6597</v>
      </c>
    </row>
    <row r="6247" spans="1:9">
      <c r="A6247" s="8">
        <v>127000152</v>
      </c>
      <c r="B6247" s="8" t="s">
        <v>3574</v>
      </c>
      <c r="C6247" s="8" t="s">
        <v>4676</v>
      </c>
      <c r="D6247" s="8">
        <v>415135</v>
      </c>
      <c r="E6247" s="8">
        <v>127000152</v>
      </c>
      <c r="F6247" s="8">
        <v>0</v>
      </c>
      <c r="G6247" s="8">
        <v>0.12</v>
      </c>
      <c r="H6247" s="8">
        <v>1.3582799999999999</v>
      </c>
      <c r="I6247" s="8">
        <v>0</v>
      </c>
    </row>
    <row r="6248" spans="1:9">
      <c r="A6248" s="8">
        <v>132000070</v>
      </c>
      <c r="B6248" s="8" t="s">
        <v>5624</v>
      </c>
      <c r="C6248" s="8" t="s">
        <v>4676</v>
      </c>
      <c r="D6248" s="8">
        <v>5090475088</v>
      </c>
      <c r="E6248" s="8">
        <v>132000070</v>
      </c>
      <c r="F6248" s="8">
        <v>0</v>
      </c>
      <c r="G6248" s="8">
        <v>0.43</v>
      </c>
      <c r="H6248" s="8">
        <v>0.78939000000000004</v>
      </c>
      <c r="I6248" s="8" t="s">
        <v>4732</v>
      </c>
    </row>
    <row r="6249" spans="1:9">
      <c r="A6249" s="8">
        <v>17316</v>
      </c>
      <c r="B6249" s="8" t="s">
        <v>6706</v>
      </c>
      <c r="C6249" s="8" t="s">
        <v>4676</v>
      </c>
      <c r="D6249" s="8">
        <v>4110166</v>
      </c>
      <c r="E6249" s="8">
        <v>17316</v>
      </c>
      <c r="F6249" s="8">
        <v>0</v>
      </c>
      <c r="G6249" s="8">
        <v>0.37</v>
      </c>
      <c r="H6249" s="8">
        <v>0.62985000000000002</v>
      </c>
      <c r="I6249" s="8" t="s">
        <v>6597</v>
      </c>
    </row>
    <row r="6250" spans="1:9">
      <c r="A6250" s="8">
        <v>132000069</v>
      </c>
      <c r="B6250" s="8" t="s">
        <v>5623</v>
      </c>
      <c r="C6250" s="8" t="s">
        <v>4676</v>
      </c>
      <c r="D6250" s="8">
        <v>5090472808</v>
      </c>
      <c r="E6250" s="8">
        <v>132000069</v>
      </c>
      <c r="F6250" s="8">
        <v>0</v>
      </c>
      <c r="G6250" s="8">
        <v>0.43</v>
      </c>
      <c r="H6250" s="8">
        <v>0.78449000000000002</v>
      </c>
      <c r="I6250" s="8" t="s">
        <v>4732</v>
      </c>
    </row>
    <row r="6251" spans="1:9">
      <c r="A6251" s="8">
        <v>17315</v>
      </c>
      <c r="B6251" s="8" t="s">
        <v>6704</v>
      </c>
      <c r="C6251" s="8" t="s">
        <v>4676</v>
      </c>
      <c r="D6251" s="8">
        <v>4110165</v>
      </c>
      <c r="E6251" s="8">
        <v>17315</v>
      </c>
      <c r="F6251" s="8">
        <v>0</v>
      </c>
      <c r="G6251" s="8">
        <v>0.32</v>
      </c>
      <c r="H6251" s="8">
        <v>0.54056999999999999</v>
      </c>
      <c r="I6251" s="8" t="s">
        <v>6597</v>
      </c>
    </row>
    <row r="6252" spans="1:9">
      <c r="A6252" s="8">
        <v>355100004</v>
      </c>
      <c r="B6252" s="8" t="s">
        <v>3247</v>
      </c>
      <c r="C6252" s="8" t="s">
        <v>4676</v>
      </c>
      <c r="D6252" s="8">
        <v>519151</v>
      </c>
      <c r="E6252" s="8">
        <v>355100004</v>
      </c>
      <c r="F6252" s="8">
        <v>0</v>
      </c>
      <c r="G6252" s="8">
        <v>0.03</v>
      </c>
      <c r="H6252" s="8">
        <v>2.5770000000000001E-2</v>
      </c>
      <c r="I6252" s="8" t="s">
        <v>8591</v>
      </c>
    </row>
    <row r="6253" spans="1:9">
      <c r="A6253" s="8">
        <v>355100003</v>
      </c>
      <c r="B6253" s="8" t="s">
        <v>3246</v>
      </c>
      <c r="C6253" s="8" t="s">
        <v>4676</v>
      </c>
      <c r="D6253" s="8">
        <v>519152</v>
      </c>
      <c r="E6253" s="8">
        <v>355100003</v>
      </c>
      <c r="F6253" s="8">
        <v>0</v>
      </c>
      <c r="G6253" s="8">
        <v>0.03</v>
      </c>
      <c r="H6253" s="8">
        <v>2.444E-2</v>
      </c>
      <c r="I6253" s="8" t="s">
        <v>8591</v>
      </c>
    </row>
    <row r="6254" spans="1:9">
      <c r="A6254" s="8">
        <v>12379</v>
      </c>
      <c r="B6254" s="8" t="s">
        <v>5244</v>
      </c>
      <c r="C6254" s="8" t="s">
        <v>4676</v>
      </c>
      <c r="D6254" s="8">
        <v>693644</v>
      </c>
      <c r="E6254" s="8">
        <v>12379</v>
      </c>
      <c r="F6254" s="8">
        <v>0</v>
      </c>
      <c r="G6254" s="8">
        <v>0.24</v>
      </c>
      <c r="H6254" s="8">
        <v>0.34300000000000003</v>
      </c>
      <c r="I6254" s="8" t="s">
        <v>4740</v>
      </c>
    </row>
    <row r="6255" spans="1:9">
      <c r="A6255" s="8">
        <v>355100002</v>
      </c>
      <c r="B6255" s="8" t="s">
        <v>3245</v>
      </c>
      <c r="C6255" s="8" t="s">
        <v>4676</v>
      </c>
      <c r="D6255" s="8">
        <v>519149</v>
      </c>
      <c r="E6255" s="8">
        <v>355100002</v>
      </c>
      <c r="F6255" s="8">
        <v>0</v>
      </c>
      <c r="G6255" s="8">
        <v>0.1</v>
      </c>
      <c r="H6255" s="8">
        <v>3.3600000000000005E-2</v>
      </c>
      <c r="I6255" s="8" t="s">
        <v>8591</v>
      </c>
    </row>
    <row r="6256" spans="1:9">
      <c r="A6256" s="8">
        <v>355100001</v>
      </c>
      <c r="B6256" s="8" t="s">
        <v>3243</v>
      </c>
      <c r="C6256" s="8" t="s">
        <v>4676</v>
      </c>
      <c r="D6256" s="8">
        <v>519150</v>
      </c>
      <c r="E6256" s="8">
        <v>355100001</v>
      </c>
      <c r="F6256" s="8">
        <v>0</v>
      </c>
      <c r="G6256" s="8">
        <v>0.02</v>
      </c>
      <c r="H6256" s="8">
        <v>3.15E-2</v>
      </c>
      <c r="I6256" s="8" t="s">
        <v>8591</v>
      </c>
    </row>
    <row r="6257" spans="1:9">
      <c r="A6257" s="8">
        <v>12809</v>
      </c>
      <c r="B6257" s="8" t="s">
        <v>3493</v>
      </c>
      <c r="C6257" s="8" t="s">
        <v>4676</v>
      </c>
      <c r="D6257" s="8">
        <v>363695</v>
      </c>
      <c r="E6257" s="8">
        <v>12809</v>
      </c>
      <c r="F6257" s="8">
        <v>0</v>
      </c>
      <c r="G6257" s="8">
        <v>0.12</v>
      </c>
      <c r="H6257" s="8">
        <v>0.13825999999999999</v>
      </c>
      <c r="I6257" s="8" t="s">
        <v>4740</v>
      </c>
    </row>
    <row r="6258" spans="1:9">
      <c r="A6258" s="8">
        <v>132000068</v>
      </c>
      <c r="B6258" s="8" t="s">
        <v>5622</v>
      </c>
      <c r="C6258" s="8" t="s">
        <v>4676</v>
      </c>
      <c r="D6258" s="8">
        <v>5090472016</v>
      </c>
      <c r="E6258" s="8">
        <v>132000068</v>
      </c>
      <c r="F6258" s="8">
        <v>0</v>
      </c>
      <c r="G6258" s="8">
        <v>0.48</v>
      </c>
      <c r="H6258" s="8">
        <v>0.76411000000000007</v>
      </c>
      <c r="I6258" s="8" t="s">
        <v>4732</v>
      </c>
    </row>
    <row r="6259" spans="1:9">
      <c r="A6259" s="8">
        <v>132000215</v>
      </c>
      <c r="B6259" s="8" t="s">
        <v>3756</v>
      </c>
      <c r="C6259" s="8" t="s">
        <v>4676</v>
      </c>
      <c r="D6259" s="8">
        <v>5090481433</v>
      </c>
      <c r="E6259" s="8">
        <v>132000215</v>
      </c>
      <c r="F6259" s="8">
        <v>0</v>
      </c>
      <c r="G6259" s="8">
        <v>4.2</v>
      </c>
      <c r="H6259" s="8">
        <v>8.4303500000000007</v>
      </c>
      <c r="I6259" s="8" t="s">
        <v>4732</v>
      </c>
    </row>
    <row r="6260" spans="1:9">
      <c r="A6260" s="8">
        <v>132000218</v>
      </c>
      <c r="B6260" s="8" t="s">
        <v>3757</v>
      </c>
      <c r="C6260" s="8" t="s">
        <v>4676</v>
      </c>
      <c r="D6260" s="8">
        <v>5090481068</v>
      </c>
      <c r="E6260" s="8">
        <v>132000218</v>
      </c>
      <c r="F6260" s="8">
        <v>0</v>
      </c>
      <c r="G6260" s="8">
        <v>5.26</v>
      </c>
      <c r="H6260" s="8">
        <v>5.4223400000000002</v>
      </c>
      <c r="I6260" s="8" t="s">
        <v>4732</v>
      </c>
    </row>
    <row r="6261" spans="1:9">
      <c r="A6261" s="8">
        <v>17314</v>
      </c>
      <c r="B6261" s="8" t="s">
        <v>6702</v>
      </c>
      <c r="C6261" s="8" t="s">
        <v>4676</v>
      </c>
      <c r="D6261" s="8">
        <v>4110164</v>
      </c>
      <c r="E6261" s="8">
        <v>17314</v>
      </c>
      <c r="F6261" s="8">
        <v>0</v>
      </c>
      <c r="G6261" s="8">
        <v>0.3</v>
      </c>
      <c r="H6261" s="8">
        <v>0.48607999999999996</v>
      </c>
      <c r="I6261" s="8" t="s">
        <v>6597</v>
      </c>
    </row>
    <row r="6262" spans="1:9">
      <c r="A6262" s="8">
        <v>132000067</v>
      </c>
      <c r="B6262" s="8" t="s">
        <v>5621</v>
      </c>
      <c r="C6262" s="8" t="s">
        <v>4676</v>
      </c>
      <c r="D6262" s="8">
        <v>5090475087</v>
      </c>
      <c r="E6262" s="8">
        <v>132000067</v>
      </c>
      <c r="F6262" s="8">
        <v>0</v>
      </c>
      <c r="G6262" s="8">
        <v>0.48</v>
      </c>
      <c r="H6262" s="8">
        <v>0.70755999999999997</v>
      </c>
      <c r="I6262" s="8" t="s">
        <v>4732</v>
      </c>
    </row>
    <row r="6263" spans="1:9">
      <c r="A6263" s="8" t="s">
        <v>11886</v>
      </c>
      <c r="B6263" s="8" t="s">
        <v>11887</v>
      </c>
      <c r="C6263" s="8" t="s">
        <v>4676</v>
      </c>
      <c r="D6263" s="8">
        <v>0</v>
      </c>
      <c r="E6263" s="8" t="s">
        <v>11886</v>
      </c>
      <c r="F6263" s="8">
        <v>0</v>
      </c>
      <c r="G6263" s="8">
        <v>1.41</v>
      </c>
      <c r="H6263" s="8">
        <v>0</v>
      </c>
      <c r="I6263" s="8">
        <v>0</v>
      </c>
    </row>
    <row r="6264" spans="1:9">
      <c r="A6264" s="8" t="s">
        <v>11879</v>
      </c>
      <c r="B6264" s="8" t="s">
        <v>11880</v>
      </c>
      <c r="C6264" s="8" t="s">
        <v>4676</v>
      </c>
      <c r="D6264" s="8" t="s">
        <v>11881</v>
      </c>
      <c r="E6264" s="8" t="s">
        <v>11879</v>
      </c>
      <c r="F6264" s="8">
        <v>0</v>
      </c>
      <c r="G6264" s="8">
        <v>0.05</v>
      </c>
      <c r="H6264" s="8">
        <v>4.4590000000000005E-2</v>
      </c>
      <c r="I6264" s="8" t="s">
        <v>2604</v>
      </c>
    </row>
    <row r="6265" spans="1:9">
      <c r="A6265" s="8">
        <v>132000066</v>
      </c>
      <c r="B6265" s="8" t="s">
        <v>5620</v>
      </c>
      <c r="C6265" s="8" t="s">
        <v>4676</v>
      </c>
      <c r="D6265" s="8">
        <v>5090475086</v>
      </c>
      <c r="E6265" s="8">
        <v>132000066</v>
      </c>
      <c r="F6265" s="8">
        <v>0</v>
      </c>
      <c r="G6265" s="8">
        <v>0.48</v>
      </c>
      <c r="H6265" s="8">
        <v>0.71334000000000009</v>
      </c>
      <c r="I6265" s="8" t="s">
        <v>4732</v>
      </c>
    </row>
    <row r="6266" spans="1:9">
      <c r="A6266" s="8">
        <v>17313</v>
      </c>
      <c r="B6266" s="8" t="s">
        <v>6699</v>
      </c>
      <c r="C6266" s="8" t="s">
        <v>4676</v>
      </c>
      <c r="D6266" s="8">
        <v>4110163</v>
      </c>
      <c r="E6266" s="8">
        <v>17313</v>
      </c>
      <c r="F6266" s="8">
        <v>0</v>
      </c>
      <c r="G6266" s="8">
        <v>0.22</v>
      </c>
      <c r="H6266" s="8">
        <v>0.25783999999999996</v>
      </c>
      <c r="I6266" s="8" t="s">
        <v>6597</v>
      </c>
    </row>
    <row r="6267" spans="1:9">
      <c r="A6267" s="8">
        <v>12372</v>
      </c>
      <c r="B6267" s="8" t="s">
        <v>4139</v>
      </c>
      <c r="C6267" s="8" t="s">
        <v>4676</v>
      </c>
      <c r="D6267" s="8">
        <v>620717</v>
      </c>
      <c r="E6267" s="8">
        <v>12372</v>
      </c>
      <c r="F6267" s="8">
        <v>0</v>
      </c>
      <c r="G6267" s="8">
        <v>0.2</v>
      </c>
      <c r="H6267" s="8">
        <v>0.32311000000000001</v>
      </c>
      <c r="I6267" s="8" t="s">
        <v>4740</v>
      </c>
    </row>
    <row r="6268" spans="1:9">
      <c r="A6268" s="8">
        <v>132000065</v>
      </c>
      <c r="B6268" s="35" t="s">
        <v>5619</v>
      </c>
      <c r="C6268" s="8" t="s">
        <v>4676</v>
      </c>
      <c r="D6268" s="8">
        <v>5090472095</v>
      </c>
      <c r="E6268" s="8">
        <v>132000065</v>
      </c>
      <c r="F6268" s="8">
        <v>0</v>
      </c>
      <c r="G6268" s="8">
        <v>0.54</v>
      </c>
      <c r="H6268" s="8">
        <v>0.68561000000000005</v>
      </c>
      <c r="I6268" s="8" t="s">
        <v>4732</v>
      </c>
    </row>
    <row r="6269" spans="1:9">
      <c r="A6269" s="8" t="s">
        <v>13579</v>
      </c>
      <c r="B6269" s="8" t="s">
        <v>13580</v>
      </c>
      <c r="C6269" s="8" t="s">
        <v>4676</v>
      </c>
      <c r="D6269" s="8">
        <v>0</v>
      </c>
      <c r="E6269" s="8" t="s">
        <v>13579</v>
      </c>
      <c r="F6269" s="8">
        <v>0</v>
      </c>
      <c r="G6269" s="8">
        <v>3.55</v>
      </c>
      <c r="H6269" s="8">
        <v>12.273809999999999</v>
      </c>
      <c r="I6269" s="8" t="s">
        <v>5070</v>
      </c>
    </row>
    <row r="6270" spans="1:9">
      <c r="A6270" s="8">
        <v>12210</v>
      </c>
      <c r="B6270" s="35" t="s">
        <v>5225</v>
      </c>
      <c r="C6270" s="8" t="s">
        <v>4676</v>
      </c>
      <c r="D6270" s="8">
        <v>690393</v>
      </c>
      <c r="E6270" s="8">
        <v>12210</v>
      </c>
      <c r="F6270" s="8">
        <v>0</v>
      </c>
      <c r="G6270" s="8">
        <v>1.53</v>
      </c>
      <c r="H6270" s="8">
        <v>1.911</v>
      </c>
      <c r="I6270" s="8">
        <v>0</v>
      </c>
    </row>
    <row r="6271" spans="1:9">
      <c r="A6271" s="8">
        <v>150000077</v>
      </c>
      <c r="B6271" s="8" t="s">
        <v>3080</v>
      </c>
      <c r="C6271" s="8" t="s">
        <v>4676</v>
      </c>
      <c r="D6271" s="8" t="s">
        <v>6321</v>
      </c>
      <c r="E6271" s="8">
        <v>150000077</v>
      </c>
      <c r="F6271" s="8">
        <v>0</v>
      </c>
      <c r="G6271" s="8">
        <v>0.18</v>
      </c>
      <c r="H6271" s="8">
        <v>0.36237000000000003</v>
      </c>
      <c r="I6271" s="8" t="s">
        <v>6319</v>
      </c>
    </row>
    <row r="6272" spans="1:9">
      <c r="A6272" s="8">
        <v>150000076</v>
      </c>
      <c r="B6272" s="35" t="s">
        <v>3079</v>
      </c>
      <c r="C6272" s="8" t="s">
        <v>4676</v>
      </c>
      <c r="D6272" s="8" t="s">
        <v>6320</v>
      </c>
      <c r="E6272" s="8">
        <v>150000076</v>
      </c>
      <c r="F6272" s="8">
        <v>0</v>
      </c>
      <c r="G6272" s="8">
        <v>0.05</v>
      </c>
      <c r="H6272" s="8">
        <v>7.732E-2</v>
      </c>
      <c r="I6272" s="8" t="s">
        <v>6319</v>
      </c>
    </row>
    <row r="6273" spans="1:9">
      <c r="A6273" s="8">
        <v>150000075</v>
      </c>
      <c r="B6273" s="8" t="s">
        <v>3077</v>
      </c>
      <c r="C6273" s="8" t="s">
        <v>4676</v>
      </c>
      <c r="D6273" s="8" t="s">
        <v>6318</v>
      </c>
      <c r="E6273" s="8">
        <v>150000075</v>
      </c>
      <c r="F6273" s="8">
        <v>0</v>
      </c>
      <c r="G6273" s="8">
        <v>0.05</v>
      </c>
      <c r="H6273" s="8">
        <v>7.732E-2</v>
      </c>
      <c r="I6273" s="8" t="s">
        <v>6319</v>
      </c>
    </row>
    <row r="6274" spans="1:9">
      <c r="A6274" s="8">
        <v>132000064</v>
      </c>
      <c r="B6274" s="35" t="s">
        <v>5618</v>
      </c>
      <c r="C6274" s="8" t="s">
        <v>4676</v>
      </c>
      <c r="D6274" s="8">
        <v>5090475085</v>
      </c>
      <c r="E6274" s="8">
        <v>132000064</v>
      </c>
      <c r="F6274" s="8">
        <v>0</v>
      </c>
      <c r="G6274" s="8">
        <v>0.48</v>
      </c>
      <c r="H6274" s="8">
        <v>0.70755999999999997</v>
      </c>
      <c r="I6274" s="8" t="s">
        <v>4732</v>
      </c>
    </row>
    <row r="6275" spans="1:9">
      <c r="A6275" s="8">
        <v>205200000</v>
      </c>
      <c r="B6275" s="8" t="s">
        <v>4505</v>
      </c>
      <c r="C6275" s="8" t="s">
        <v>4676</v>
      </c>
      <c r="D6275" s="8">
        <v>0</v>
      </c>
      <c r="E6275" s="8">
        <v>205200000</v>
      </c>
      <c r="F6275" s="8">
        <v>0</v>
      </c>
      <c r="G6275" s="8">
        <v>2.15</v>
      </c>
      <c r="H6275" s="8">
        <v>4.1456</v>
      </c>
      <c r="I6275" s="8" t="s">
        <v>7225</v>
      </c>
    </row>
    <row r="6276" spans="1:9">
      <c r="A6276" s="8">
        <v>12371</v>
      </c>
      <c r="B6276" s="35" t="s">
        <v>5241</v>
      </c>
      <c r="C6276" s="8" t="s">
        <v>4676</v>
      </c>
      <c r="D6276" s="8">
        <v>667552</v>
      </c>
      <c r="E6276" s="8">
        <v>12371</v>
      </c>
      <c r="F6276" s="8">
        <v>0</v>
      </c>
      <c r="G6276" s="8">
        <v>2.2799999999999998</v>
      </c>
      <c r="H6276" s="8">
        <v>2.0091999999999999</v>
      </c>
      <c r="I6276" s="8" t="s">
        <v>4740</v>
      </c>
    </row>
    <row r="6277" spans="1:9">
      <c r="A6277" s="8">
        <v>202100002</v>
      </c>
      <c r="B6277" s="8" t="s">
        <v>4460</v>
      </c>
      <c r="C6277" s="8" t="s">
        <v>4676</v>
      </c>
      <c r="D6277" s="8">
        <v>44613</v>
      </c>
      <c r="E6277" s="8">
        <v>202100002</v>
      </c>
      <c r="F6277" s="8">
        <v>0</v>
      </c>
      <c r="G6277" s="8">
        <v>2.4300000000000002</v>
      </c>
      <c r="H6277" s="8">
        <v>2.70627</v>
      </c>
      <c r="I6277" s="8" t="s">
        <v>2419</v>
      </c>
    </row>
    <row r="6278" spans="1:9">
      <c r="A6278" s="8">
        <v>203200001</v>
      </c>
      <c r="B6278" s="35" t="s">
        <v>4453</v>
      </c>
      <c r="C6278" s="8" t="s">
        <v>4676</v>
      </c>
      <c r="D6278" s="8">
        <v>5114161</v>
      </c>
      <c r="E6278" s="8">
        <v>203200001</v>
      </c>
      <c r="F6278" s="8">
        <v>0</v>
      </c>
      <c r="G6278" s="8">
        <v>0.56999999999999995</v>
      </c>
      <c r="H6278" s="8">
        <v>1.01528</v>
      </c>
      <c r="I6278" s="8" t="s">
        <v>5038</v>
      </c>
    </row>
    <row r="6279" spans="1:9">
      <c r="A6279" s="8">
        <v>132000063</v>
      </c>
      <c r="B6279" s="8" t="s">
        <v>5617</v>
      </c>
      <c r="C6279" s="8" t="s">
        <v>4676</v>
      </c>
      <c r="D6279" s="8">
        <v>5090475084</v>
      </c>
      <c r="E6279" s="8">
        <v>132000063</v>
      </c>
      <c r="F6279" s="8">
        <v>0</v>
      </c>
      <c r="G6279" s="8">
        <v>0.48</v>
      </c>
      <c r="H6279" s="8">
        <v>0.71334000000000009</v>
      </c>
      <c r="I6279" s="8" t="s">
        <v>4732</v>
      </c>
    </row>
    <row r="6280" spans="1:9">
      <c r="A6280" s="8">
        <v>17312</v>
      </c>
      <c r="B6280" s="35" t="s">
        <v>6693</v>
      </c>
      <c r="C6280" s="8" t="s">
        <v>4676</v>
      </c>
      <c r="D6280" s="8">
        <v>4110162</v>
      </c>
      <c r="E6280" s="8">
        <v>17312</v>
      </c>
      <c r="F6280" s="8">
        <v>0</v>
      </c>
      <c r="G6280" s="8">
        <v>0.19</v>
      </c>
      <c r="H6280" s="8">
        <v>0.24793999999999999</v>
      </c>
      <c r="I6280" s="8" t="s">
        <v>6597</v>
      </c>
    </row>
    <row r="6281" spans="1:9">
      <c r="A6281" s="8">
        <v>256100005</v>
      </c>
      <c r="B6281" s="8" t="s">
        <v>3227</v>
      </c>
      <c r="C6281" s="8" t="s">
        <v>4676</v>
      </c>
      <c r="D6281" s="8">
        <v>611806</v>
      </c>
      <c r="E6281" s="8">
        <v>256100005</v>
      </c>
      <c r="F6281" s="8">
        <v>0</v>
      </c>
      <c r="G6281" s="8">
        <v>0.04</v>
      </c>
      <c r="H6281" s="8">
        <v>6.6540000000000002E-2</v>
      </c>
      <c r="I6281" s="8" t="s">
        <v>2115</v>
      </c>
    </row>
    <row r="6282" spans="1:9">
      <c r="A6282" s="8">
        <v>132000062</v>
      </c>
      <c r="B6282" s="8" t="s">
        <v>5616</v>
      </c>
      <c r="C6282" s="8" t="s">
        <v>4676</v>
      </c>
      <c r="D6282" s="8">
        <v>5090472094</v>
      </c>
      <c r="E6282" s="8">
        <v>132000062</v>
      </c>
      <c r="F6282" s="8">
        <v>0</v>
      </c>
      <c r="G6282" s="8">
        <v>0.54</v>
      </c>
      <c r="H6282" s="8">
        <v>0.68688000000000005</v>
      </c>
      <c r="I6282" s="8" t="s">
        <v>4732</v>
      </c>
    </row>
    <row r="6283" spans="1:9" ht="28.5">
      <c r="A6283" s="8">
        <v>256100004</v>
      </c>
      <c r="B6283" s="35" t="s">
        <v>7575</v>
      </c>
      <c r="C6283" s="8" t="s">
        <v>4676</v>
      </c>
      <c r="D6283" s="8">
        <v>611807</v>
      </c>
      <c r="E6283" s="8">
        <v>256100004</v>
      </c>
      <c r="F6283" s="8">
        <v>0</v>
      </c>
      <c r="G6283" s="8">
        <v>0.03</v>
      </c>
      <c r="H6283" s="8">
        <v>3.9890000000000002E-2</v>
      </c>
      <c r="I6283" s="8" t="s">
        <v>2115</v>
      </c>
    </row>
    <row r="6284" spans="1:9">
      <c r="A6284" s="8">
        <v>12370</v>
      </c>
      <c r="B6284" s="8" t="s">
        <v>4138</v>
      </c>
      <c r="C6284" s="8" t="s">
        <v>4676</v>
      </c>
      <c r="D6284" s="8">
        <v>109350</v>
      </c>
      <c r="E6284" s="8">
        <v>12370</v>
      </c>
      <c r="F6284" s="8">
        <v>0</v>
      </c>
      <c r="G6284" s="8">
        <v>2.61</v>
      </c>
      <c r="H6284" s="8">
        <v>2.3023099999999999</v>
      </c>
      <c r="I6284" s="8" t="s">
        <v>4740</v>
      </c>
    </row>
    <row r="6285" spans="1:9">
      <c r="A6285" s="8">
        <v>130401010</v>
      </c>
      <c r="B6285" s="35" t="s">
        <v>5568</v>
      </c>
      <c r="C6285" s="8" t="s">
        <v>4676</v>
      </c>
      <c r="D6285" s="8" t="s">
        <v>5569</v>
      </c>
      <c r="E6285" s="8">
        <v>130401010</v>
      </c>
      <c r="F6285" s="8">
        <v>0</v>
      </c>
      <c r="G6285" s="8">
        <v>0.05</v>
      </c>
      <c r="H6285" s="8">
        <v>6.9830000000000003E-2</v>
      </c>
      <c r="I6285" s="8" t="s">
        <v>2604</v>
      </c>
    </row>
    <row r="6286" spans="1:9">
      <c r="A6286" s="8">
        <v>132000061</v>
      </c>
      <c r="B6286" s="35" t="s">
        <v>5615</v>
      </c>
      <c r="C6286" s="8" t="s">
        <v>4676</v>
      </c>
      <c r="D6286" s="8">
        <v>5090475083</v>
      </c>
      <c r="E6286" s="8">
        <v>132000061</v>
      </c>
      <c r="F6286" s="8">
        <v>0</v>
      </c>
      <c r="G6286" s="8">
        <v>0.49</v>
      </c>
      <c r="H6286" s="8">
        <v>0.71334000000000009</v>
      </c>
      <c r="I6286" s="8" t="s">
        <v>4732</v>
      </c>
    </row>
    <row r="6287" spans="1:9" ht="28.5">
      <c r="A6287" s="8">
        <v>130101009</v>
      </c>
      <c r="B6287" s="35" t="s">
        <v>2615</v>
      </c>
      <c r="C6287" s="8" t="s">
        <v>4676</v>
      </c>
      <c r="D6287" s="8" t="s">
        <v>5561</v>
      </c>
      <c r="E6287" s="8">
        <v>130101009</v>
      </c>
      <c r="F6287" s="8">
        <v>0</v>
      </c>
      <c r="G6287" s="8">
        <v>0.06</v>
      </c>
      <c r="H6287" s="8">
        <v>5.3509999999999995E-2</v>
      </c>
      <c r="I6287" s="8" t="s">
        <v>5560</v>
      </c>
    </row>
    <row r="6288" spans="1:9">
      <c r="A6288" s="8">
        <v>132000060</v>
      </c>
      <c r="B6288" s="35" t="s">
        <v>5614</v>
      </c>
      <c r="C6288" s="8" t="s">
        <v>4676</v>
      </c>
      <c r="D6288" s="8">
        <v>5090475082</v>
      </c>
      <c r="E6288" s="8">
        <v>132000060</v>
      </c>
      <c r="F6288" s="8">
        <v>0</v>
      </c>
      <c r="G6288" s="8">
        <v>0.49</v>
      </c>
      <c r="H6288" s="8">
        <v>0.69540999999999997</v>
      </c>
      <c r="I6288" s="8" t="s">
        <v>4732</v>
      </c>
    </row>
    <row r="6289" spans="1:9">
      <c r="A6289" s="8" t="s">
        <v>11836</v>
      </c>
      <c r="B6289" s="35" t="s">
        <v>11837</v>
      </c>
      <c r="C6289" s="8" t="s">
        <v>4676</v>
      </c>
      <c r="D6289" s="8">
        <v>0</v>
      </c>
      <c r="E6289" s="8" t="s">
        <v>11836</v>
      </c>
      <c r="F6289" s="8">
        <v>0</v>
      </c>
      <c r="G6289" s="8">
        <v>0.05</v>
      </c>
      <c r="H6289" s="8">
        <v>3.107E-2</v>
      </c>
      <c r="I6289" s="8">
        <v>0</v>
      </c>
    </row>
    <row r="6290" spans="1:9">
      <c r="A6290" s="8" t="s">
        <v>11832</v>
      </c>
      <c r="B6290" s="35" t="s">
        <v>11833</v>
      </c>
      <c r="C6290" s="8" t="s">
        <v>4676</v>
      </c>
      <c r="D6290" s="8">
        <v>0</v>
      </c>
      <c r="E6290" s="8" t="s">
        <v>11832</v>
      </c>
      <c r="F6290" s="8">
        <v>0</v>
      </c>
      <c r="G6290" s="8">
        <v>0.05</v>
      </c>
      <c r="H6290" s="8">
        <v>3.107E-2</v>
      </c>
      <c r="I6290" s="8">
        <v>0</v>
      </c>
    </row>
    <row r="6291" spans="1:9">
      <c r="A6291" s="8">
        <v>12337</v>
      </c>
      <c r="B6291" s="35" t="s">
        <v>4829</v>
      </c>
      <c r="C6291" s="8" t="s">
        <v>4676</v>
      </c>
      <c r="D6291" s="8">
        <v>587769</v>
      </c>
      <c r="E6291" s="8">
        <v>12337</v>
      </c>
      <c r="F6291" s="8">
        <v>0</v>
      </c>
      <c r="G6291" s="8">
        <v>0.83</v>
      </c>
      <c r="H6291" s="8">
        <v>1.8032000000000001</v>
      </c>
      <c r="I6291" s="8" t="s">
        <v>4814</v>
      </c>
    </row>
    <row r="6292" spans="1:9">
      <c r="A6292" s="8">
        <v>132000480</v>
      </c>
      <c r="B6292" s="35" t="s">
        <v>5781</v>
      </c>
      <c r="C6292" s="8" t="s">
        <v>4676</v>
      </c>
      <c r="D6292" s="8">
        <v>5090482188</v>
      </c>
      <c r="E6292" s="8">
        <v>132000480</v>
      </c>
      <c r="F6292" s="8">
        <v>0</v>
      </c>
      <c r="G6292" s="8">
        <v>0.97</v>
      </c>
      <c r="H6292" s="8">
        <v>1.1409200000000002</v>
      </c>
      <c r="I6292" s="8" t="s">
        <v>5780</v>
      </c>
    </row>
    <row r="6293" spans="1:9">
      <c r="A6293" s="8">
        <v>132000363</v>
      </c>
      <c r="B6293" s="35" t="s">
        <v>2662</v>
      </c>
      <c r="C6293" s="8" t="s">
        <v>4676</v>
      </c>
      <c r="D6293" s="8">
        <v>9000742924</v>
      </c>
      <c r="E6293" s="8">
        <v>132000363</v>
      </c>
      <c r="F6293" s="8">
        <v>0</v>
      </c>
      <c r="G6293" s="8">
        <v>0.71</v>
      </c>
      <c r="H6293" s="8">
        <v>0.64121000000000006</v>
      </c>
      <c r="I6293" s="8" t="s">
        <v>4735</v>
      </c>
    </row>
    <row r="6294" spans="1:9">
      <c r="A6294" s="8">
        <v>200300007</v>
      </c>
      <c r="B6294" s="8" t="s">
        <v>4072</v>
      </c>
      <c r="C6294" s="8" t="s">
        <v>4676</v>
      </c>
      <c r="D6294" s="8">
        <v>622335</v>
      </c>
      <c r="E6294" s="8">
        <v>200300007</v>
      </c>
      <c r="F6294" s="8">
        <v>0</v>
      </c>
      <c r="G6294" s="8">
        <v>0.15</v>
      </c>
      <c r="H6294" s="8">
        <v>0.36837999999999999</v>
      </c>
      <c r="I6294" s="8" t="s">
        <v>7138</v>
      </c>
    </row>
    <row r="6295" spans="1:9">
      <c r="A6295" s="8">
        <v>200300006</v>
      </c>
      <c r="B6295" s="8" t="s">
        <v>4071</v>
      </c>
      <c r="C6295" s="8" t="s">
        <v>4676</v>
      </c>
      <c r="D6295" s="8">
        <v>622334</v>
      </c>
      <c r="E6295" s="8">
        <v>200300006</v>
      </c>
      <c r="F6295" s="8">
        <v>0</v>
      </c>
      <c r="G6295" s="8">
        <v>0.15</v>
      </c>
      <c r="H6295" s="8">
        <v>0.36837999999999999</v>
      </c>
      <c r="I6295" s="8" t="s">
        <v>7138</v>
      </c>
    </row>
    <row r="6296" spans="1:9">
      <c r="A6296" s="8">
        <v>200300004</v>
      </c>
      <c r="B6296" s="35" t="s">
        <v>4069</v>
      </c>
      <c r="C6296" s="8" t="s">
        <v>4676</v>
      </c>
      <c r="D6296" s="8">
        <v>658588</v>
      </c>
      <c r="E6296" s="8">
        <v>200300004</v>
      </c>
      <c r="F6296" s="8">
        <v>0</v>
      </c>
      <c r="G6296" s="8">
        <v>0.15</v>
      </c>
      <c r="H6296" s="8">
        <v>0.44442999999999999</v>
      </c>
      <c r="I6296" s="8" t="s">
        <v>2055</v>
      </c>
    </row>
    <row r="6297" spans="1:9">
      <c r="A6297" s="8">
        <v>200300005</v>
      </c>
      <c r="B6297" s="8" t="s">
        <v>4070</v>
      </c>
      <c r="C6297" s="8" t="s">
        <v>4676</v>
      </c>
      <c r="D6297" s="8">
        <v>622333</v>
      </c>
      <c r="E6297" s="8">
        <v>200300005</v>
      </c>
      <c r="F6297" s="8">
        <v>0</v>
      </c>
      <c r="G6297" s="8">
        <v>0.15</v>
      </c>
      <c r="H6297" s="8">
        <v>0.36837999999999999</v>
      </c>
      <c r="I6297" s="8" t="s">
        <v>7138</v>
      </c>
    </row>
    <row r="6298" spans="1:9">
      <c r="A6298" s="8">
        <v>132000362</v>
      </c>
      <c r="B6298" s="35" t="s">
        <v>2660</v>
      </c>
      <c r="C6298" s="8" t="s">
        <v>4676</v>
      </c>
      <c r="D6298" s="8">
        <v>9000742923</v>
      </c>
      <c r="E6298" s="8">
        <v>132000362</v>
      </c>
      <c r="F6298" s="8">
        <v>0</v>
      </c>
      <c r="G6298" s="8">
        <v>0.71</v>
      </c>
      <c r="H6298" s="8">
        <v>0.60094000000000003</v>
      </c>
      <c r="I6298" s="8" t="s">
        <v>4735</v>
      </c>
    </row>
    <row r="6299" spans="1:9">
      <c r="A6299" s="8">
        <v>132000059</v>
      </c>
      <c r="B6299" s="8" t="s">
        <v>5613</v>
      </c>
      <c r="C6299" s="8" t="s">
        <v>4676</v>
      </c>
      <c r="D6299" s="8">
        <v>5090475081</v>
      </c>
      <c r="E6299" s="8">
        <v>132000059</v>
      </c>
      <c r="F6299" s="8">
        <v>0</v>
      </c>
      <c r="G6299" s="8">
        <v>0.55000000000000004</v>
      </c>
      <c r="H6299" s="8">
        <v>0.6789400000000001</v>
      </c>
      <c r="I6299" s="8" t="s">
        <v>4732</v>
      </c>
    </row>
    <row r="6300" spans="1:9">
      <c r="A6300" s="8">
        <v>12336</v>
      </c>
      <c r="B6300" s="35" t="s">
        <v>4829</v>
      </c>
      <c r="C6300" s="8" t="s">
        <v>4676</v>
      </c>
      <c r="D6300" s="8">
        <v>587766</v>
      </c>
      <c r="E6300" s="8">
        <v>12336</v>
      </c>
      <c r="F6300" s="8">
        <v>0</v>
      </c>
      <c r="G6300" s="8">
        <v>0.83</v>
      </c>
      <c r="H6300" s="8">
        <v>1.8032000000000001</v>
      </c>
      <c r="I6300" s="8" t="s">
        <v>4814</v>
      </c>
    </row>
    <row r="6301" spans="1:9">
      <c r="A6301" s="8">
        <v>200300002</v>
      </c>
      <c r="B6301" s="35" t="s">
        <v>4067</v>
      </c>
      <c r="C6301" s="8" t="s">
        <v>4676</v>
      </c>
      <c r="D6301" s="8">
        <v>622337</v>
      </c>
      <c r="E6301" s="8">
        <v>200300002</v>
      </c>
      <c r="F6301" s="8">
        <v>0</v>
      </c>
      <c r="G6301" s="8">
        <v>0.18</v>
      </c>
      <c r="H6301" s="8">
        <v>0.41385</v>
      </c>
      <c r="I6301" s="8" t="s">
        <v>7138</v>
      </c>
    </row>
    <row r="6302" spans="1:9">
      <c r="A6302" s="8">
        <v>17311</v>
      </c>
      <c r="B6302" s="35" t="s">
        <v>6684</v>
      </c>
      <c r="C6302" s="8" t="s">
        <v>4676</v>
      </c>
      <c r="D6302" s="8">
        <v>4110161</v>
      </c>
      <c r="E6302" s="8">
        <v>17311</v>
      </c>
      <c r="F6302" s="8">
        <v>0</v>
      </c>
      <c r="G6302" s="8">
        <v>0.19</v>
      </c>
      <c r="H6302" s="8">
        <v>0.24793999999999999</v>
      </c>
      <c r="I6302" s="8" t="s">
        <v>6597</v>
      </c>
    </row>
    <row r="6303" spans="1:9">
      <c r="A6303" s="8">
        <v>132000058</v>
      </c>
      <c r="B6303" s="35" t="s">
        <v>5612</v>
      </c>
      <c r="C6303" s="8" t="s">
        <v>4676</v>
      </c>
      <c r="D6303" s="8">
        <v>5090475008</v>
      </c>
      <c r="E6303" s="8">
        <v>132000058</v>
      </c>
      <c r="F6303" s="8">
        <v>0</v>
      </c>
      <c r="G6303" s="8">
        <v>1.89</v>
      </c>
      <c r="H6303" s="8">
        <v>7.4963100000000003</v>
      </c>
      <c r="I6303" s="8" t="s">
        <v>4732</v>
      </c>
    </row>
    <row r="6304" spans="1:9">
      <c r="A6304" s="8">
        <v>200300001</v>
      </c>
      <c r="B6304" s="35" t="s">
        <v>4066</v>
      </c>
      <c r="C6304" s="8" t="s">
        <v>4676</v>
      </c>
      <c r="D6304" s="8">
        <v>622338</v>
      </c>
      <c r="E6304" s="8">
        <v>200300001</v>
      </c>
      <c r="F6304" s="8">
        <v>0</v>
      </c>
      <c r="G6304" s="8">
        <v>0.17</v>
      </c>
      <c r="H6304" s="8">
        <v>0.43119999999999997</v>
      </c>
      <c r="I6304" s="8" t="s">
        <v>7138</v>
      </c>
    </row>
    <row r="6305" spans="1:9">
      <c r="A6305" s="8" t="s">
        <v>11830</v>
      </c>
      <c r="B6305" s="35" t="s">
        <v>11831</v>
      </c>
      <c r="C6305" s="8" t="s">
        <v>4676</v>
      </c>
      <c r="D6305" s="8">
        <v>0</v>
      </c>
      <c r="E6305" s="8" t="s">
        <v>11830</v>
      </c>
      <c r="F6305" s="8">
        <v>0</v>
      </c>
      <c r="G6305" s="8">
        <v>0.27</v>
      </c>
      <c r="H6305" s="8">
        <v>0.18962999999999999</v>
      </c>
      <c r="I6305" s="8" t="s">
        <v>2115</v>
      </c>
    </row>
    <row r="6306" spans="1:9">
      <c r="A6306" s="8">
        <v>132000057</v>
      </c>
      <c r="B6306" s="8" t="s">
        <v>5611</v>
      </c>
      <c r="C6306" s="8" t="s">
        <v>4676</v>
      </c>
      <c r="D6306" s="8">
        <v>5090475007</v>
      </c>
      <c r="E6306" s="8">
        <v>132000057</v>
      </c>
      <c r="F6306" s="8">
        <v>0</v>
      </c>
      <c r="G6306" s="8">
        <v>1.89</v>
      </c>
      <c r="H6306" s="8">
        <v>7.4432</v>
      </c>
      <c r="I6306" s="8" t="s">
        <v>4732</v>
      </c>
    </row>
    <row r="6307" spans="1:9">
      <c r="A6307" s="8">
        <v>12145</v>
      </c>
      <c r="B6307" s="8" t="s">
        <v>4118</v>
      </c>
      <c r="C6307" s="8" t="s">
        <v>4676</v>
      </c>
      <c r="D6307" s="8">
        <v>585963</v>
      </c>
      <c r="E6307" s="8">
        <v>12145</v>
      </c>
      <c r="F6307" s="8">
        <v>0</v>
      </c>
      <c r="G6307" s="8">
        <v>0.14000000000000001</v>
      </c>
      <c r="H6307" s="8">
        <v>0</v>
      </c>
      <c r="I6307" s="8" t="s">
        <v>4740</v>
      </c>
    </row>
    <row r="6308" spans="1:9">
      <c r="A6308" s="8">
        <v>17310</v>
      </c>
      <c r="B6308" s="35" t="s">
        <v>6681</v>
      </c>
      <c r="C6308" s="8" t="s">
        <v>4676</v>
      </c>
      <c r="D6308" s="8">
        <v>4110160</v>
      </c>
      <c r="E6308" s="8">
        <v>17310</v>
      </c>
      <c r="F6308" s="8">
        <v>0</v>
      </c>
      <c r="G6308" s="8">
        <v>0.17</v>
      </c>
      <c r="H6308" s="8">
        <v>0.20335</v>
      </c>
      <c r="I6308" s="8" t="s">
        <v>6597</v>
      </c>
    </row>
    <row r="6309" spans="1:9">
      <c r="A6309" s="8">
        <v>12335</v>
      </c>
      <c r="B6309" s="8" t="s">
        <v>4135</v>
      </c>
      <c r="C6309" s="8" t="s">
        <v>4676</v>
      </c>
      <c r="D6309" s="8">
        <v>643849</v>
      </c>
      <c r="E6309" s="8">
        <v>12335</v>
      </c>
      <c r="F6309" s="8">
        <v>0</v>
      </c>
      <c r="G6309" s="8">
        <v>3.55</v>
      </c>
      <c r="H6309" s="8">
        <v>5.3834300000000006</v>
      </c>
      <c r="I6309" s="8" t="s">
        <v>4740</v>
      </c>
    </row>
    <row r="6310" spans="1:9" ht="28.5">
      <c r="A6310" s="8">
        <v>150000543</v>
      </c>
      <c r="B6310" s="35" t="s">
        <v>3127</v>
      </c>
      <c r="C6310" s="8" t="s">
        <v>4676</v>
      </c>
      <c r="D6310" s="8">
        <v>51300215</v>
      </c>
      <c r="E6310" s="8">
        <v>150000543</v>
      </c>
      <c r="F6310" s="8">
        <v>0</v>
      </c>
      <c r="G6310" s="8">
        <v>0.01</v>
      </c>
      <c r="H6310" s="8">
        <v>1.6460000000000002E-2</v>
      </c>
      <c r="I6310" s="8" t="s">
        <v>6327</v>
      </c>
    </row>
    <row r="6311" spans="1:9">
      <c r="A6311" s="8">
        <v>17309</v>
      </c>
      <c r="B6311" s="35" t="s">
        <v>6680</v>
      </c>
      <c r="C6311" s="8" t="s">
        <v>4676</v>
      </c>
      <c r="D6311" s="8">
        <v>4110159</v>
      </c>
      <c r="E6311" s="8">
        <v>17309</v>
      </c>
      <c r="F6311" s="8">
        <v>0</v>
      </c>
      <c r="G6311" s="8">
        <v>0.16</v>
      </c>
      <c r="H6311" s="8">
        <v>0.20335</v>
      </c>
      <c r="I6311" s="8" t="s">
        <v>6597</v>
      </c>
    </row>
    <row r="6312" spans="1:9" ht="28.5">
      <c r="A6312" s="8">
        <v>150000542</v>
      </c>
      <c r="B6312" s="35" t="s">
        <v>3126</v>
      </c>
      <c r="C6312" s="8" t="s">
        <v>4676</v>
      </c>
      <c r="D6312" s="8">
        <v>51300219</v>
      </c>
      <c r="E6312" s="8">
        <v>150000542</v>
      </c>
      <c r="F6312" s="8">
        <v>0</v>
      </c>
      <c r="G6312" s="8">
        <v>0.02</v>
      </c>
      <c r="H6312" s="8">
        <v>1.95E-2</v>
      </c>
      <c r="I6312" s="8" t="s">
        <v>6327</v>
      </c>
    </row>
    <row r="6313" spans="1:9" ht="28.5">
      <c r="A6313" s="8">
        <v>150000541</v>
      </c>
      <c r="B6313" s="35" t="s">
        <v>3125</v>
      </c>
      <c r="C6313" s="8" t="s">
        <v>4676</v>
      </c>
      <c r="D6313" s="8">
        <v>51300216</v>
      </c>
      <c r="E6313" s="8">
        <v>150000541</v>
      </c>
      <c r="F6313" s="8">
        <v>0</v>
      </c>
      <c r="G6313" s="8">
        <v>0.01</v>
      </c>
      <c r="H6313" s="8">
        <v>1.205E-2</v>
      </c>
      <c r="I6313" s="8" t="s">
        <v>6327</v>
      </c>
    </row>
    <row r="6314" spans="1:9" ht="28.5">
      <c r="A6314" s="8" t="s">
        <v>10068</v>
      </c>
      <c r="B6314" s="35" t="s">
        <v>10069</v>
      </c>
      <c r="C6314" s="8" t="s">
        <v>4676</v>
      </c>
      <c r="D6314" s="8" t="s">
        <v>10070</v>
      </c>
      <c r="E6314" s="8" t="s">
        <v>10068</v>
      </c>
      <c r="F6314" s="8">
        <v>0</v>
      </c>
      <c r="G6314" s="8">
        <v>0.79</v>
      </c>
      <c r="H6314" s="8">
        <v>1.06281</v>
      </c>
      <c r="I6314" s="8" t="s">
        <v>4735</v>
      </c>
    </row>
    <row r="6315" spans="1:9" ht="28.5">
      <c r="A6315" s="8">
        <v>150000540</v>
      </c>
      <c r="B6315" s="35" t="s">
        <v>3124</v>
      </c>
      <c r="C6315" s="8" t="s">
        <v>4676</v>
      </c>
      <c r="D6315" s="8">
        <v>51300220</v>
      </c>
      <c r="E6315" s="8">
        <v>150000540</v>
      </c>
      <c r="F6315" s="8">
        <v>0</v>
      </c>
      <c r="G6315" s="8">
        <v>0.02</v>
      </c>
      <c r="H6315" s="8">
        <v>1.4410000000000001E-2</v>
      </c>
      <c r="I6315" s="8" t="s">
        <v>6327</v>
      </c>
    </row>
    <row r="6316" spans="1:9" ht="28.5">
      <c r="A6316" s="8">
        <v>150000539</v>
      </c>
      <c r="B6316" s="35" t="s">
        <v>3123</v>
      </c>
      <c r="C6316" s="8" t="s">
        <v>4676</v>
      </c>
      <c r="D6316" s="8">
        <v>51300217</v>
      </c>
      <c r="E6316" s="8">
        <v>150000539</v>
      </c>
      <c r="F6316" s="8">
        <v>0</v>
      </c>
      <c r="G6316" s="8">
        <v>0.01</v>
      </c>
      <c r="H6316" s="8">
        <v>1.4410000000000001E-2</v>
      </c>
      <c r="I6316" s="8" t="s">
        <v>6327</v>
      </c>
    </row>
    <row r="6317" spans="1:9">
      <c r="A6317" s="8">
        <v>132000056</v>
      </c>
      <c r="B6317" s="35" t="s">
        <v>5610</v>
      </c>
      <c r="C6317" s="8" t="s">
        <v>4676</v>
      </c>
      <c r="D6317" s="8">
        <v>5090472012</v>
      </c>
      <c r="E6317" s="8">
        <v>132000056</v>
      </c>
      <c r="F6317" s="8">
        <v>0</v>
      </c>
      <c r="G6317" s="8">
        <v>2.14</v>
      </c>
      <c r="H6317" s="8">
        <v>7.2166199999999998</v>
      </c>
      <c r="I6317" s="8" t="s">
        <v>4732</v>
      </c>
    </row>
    <row r="6318" spans="1:9" ht="28.5">
      <c r="A6318" s="8">
        <v>150000538</v>
      </c>
      <c r="B6318" s="35" t="s">
        <v>3122</v>
      </c>
      <c r="C6318" s="8" t="s">
        <v>4676</v>
      </c>
      <c r="D6318" s="8">
        <v>51300221</v>
      </c>
      <c r="E6318" s="8">
        <v>150000538</v>
      </c>
      <c r="F6318" s="8">
        <v>0</v>
      </c>
      <c r="G6318" s="8">
        <v>0.02</v>
      </c>
      <c r="H6318" s="8">
        <v>1.7049999999999999E-2</v>
      </c>
      <c r="I6318" s="8" t="s">
        <v>6327</v>
      </c>
    </row>
    <row r="6319" spans="1:9" ht="28.5">
      <c r="A6319" s="8">
        <v>150000537</v>
      </c>
      <c r="B6319" s="35" t="s">
        <v>3121</v>
      </c>
      <c r="C6319" s="8" t="s">
        <v>4676</v>
      </c>
      <c r="D6319" s="8">
        <v>51300214</v>
      </c>
      <c r="E6319" s="8">
        <v>150000537</v>
      </c>
      <c r="F6319" s="8">
        <v>0</v>
      </c>
      <c r="G6319" s="8">
        <v>0.01</v>
      </c>
      <c r="H6319" s="8">
        <v>2.205E-2</v>
      </c>
      <c r="I6319" s="8" t="s">
        <v>6327</v>
      </c>
    </row>
    <row r="6320" spans="1:9">
      <c r="A6320" s="8" t="s">
        <v>11822</v>
      </c>
      <c r="B6320" s="35" t="s">
        <v>11823</v>
      </c>
      <c r="C6320" s="8" t="s">
        <v>4676</v>
      </c>
      <c r="D6320" s="8">
        <v>0</v>
      </c>
      <c r="E6320" s="8" t="s">
        <v>11822</v>
      </c>
      <c r="F6320" s="8">
        <v>0</v>
      </c>
      <c r="G6320" s="8">
        <v>1.0900000000000001</v>
      </c>
      <c r="H6320" s="8">
        <v>1.0000000000000001E-5</v>
      </c>
      <c r="I6320" s="8" t="s">
        <v>6327</v>
      </c>
    </row>
    <row r="6321" spans="1:9">
      <c r="A6321" s="8">
        <v>17308</v>
      </c>
      <c r="B6321" s="35" t="s">
        <v>6679</v>
      </c>
      <c r="C6321" s="8" t="s">
        <v>4676</v>
      </c>
      <c r="D6321" s="8">
        <v>4110158</v>
      </c>
      <c r="E6321" s="8">
        <v>17308</v>
      </c>
      <c r="F6321" s="8">
        <v>0</v>
      </c>
      <c r="G6321" s="8">
        <v>0.15</v>
      </c>
      <c r="H6321" s="8">
        <v>0.19344999999999998</v>
      </c>
      <c r="I6321" s="8" t="s">
        <v>6597</v>
      </c>
    </row>
    <row r="6322" spans="1:9" ht="28.5">
      <c r="A6322" s="8" t="s">
        <v>11826</v>
      </c>
      <c r="B6322" s="35" t="s">
        <v>11827</v>
      </c>
      <c r="C6322" s="8" t="s">
        <v>4676</v>
      </c>
      <c r="D6322" s="8">
        <v>0</v>
      </c>
      <c r="E6322" s="8" t="s">
        <v>11826</v>
      </c>
      <c r="F6322" s="8">
        <v>0</v>
      </c>
      <c r="G6322" s="8">
        <v>0.84</v>
      </c>
      <c r="H6322" s="8">
        <v>0</v>
      </c>
      <c r="I6322" s="8">
        <v>0</v>
      </c>
    </row>
    <row r="6323" spans="1:9" ht="28.5">
      <c r="A6323" s="8">
        <v>150000536</v>
      </c>
      <c r="B6323" s="35" t="s">
        <v>3120</v>
      </c>
      <c r="C6323" s="8" t="s">
        <v>4676</v>
      </c>
      <c r="D6323" s="8">
        <v>51300218</v>
      </c>
      <c r="E6323" s="8">
        <v>150000536</v>
      </c>
      <c r="F6323" s="8">
        <v>0</v>
      </c>
      <c r="G6323" s="8">
        <v>0.02</v>
      </c>
      <c r="H6323" s="8">
        <v>2.6359999999999998E-2</v>
      </c>
      <c r="I6323" s="8" t="s">
        <v>6327</v>
      </c>
    </row>
    <row r="6324" spans="1:9" ht="28.5">
      <c r="A6324" s="8" t="s">
        <v>10064</v>
      </c>
      <c r="B6324" s="35" t="s">
        <v>10065</v>
      </c>
      <c r="C6324" s="8" t="s">
        <v>4676</v>
      </c>
      <c r="D6324" s="8">
        <v>0</v>
      </c>
      <c r="E6324" s="8" t="s">
        <v>10064</v>
      </c>
      <c r="F6324" s="8">
        <v>0</v>
      </c>
      <c r="G6324" s="8">
        <v>7.0000000000000007E-2</v>
      </c>
      <c r="H6324" s="8">
        <v>1.0000000000000001E-5</v>
      </c>
      <c r="I6324" s="8">
        <v>0</v>
      </c>
    </row>
    <row r="6325" spans="1:9">
      <c r="A6325" s="8">
        <v>17307</v>
      </c>
      <c r="B6325" s="8" t="s">
        <v>6678</v>
      </c>
      <c r="C6325" s="8" t="s">
        <v>4676</v>
      </c>
      <c r="D6325" s="8">
        <v>4110157</v>
      </c>
      <c r="E6325" s="8">
        <v>17307</v>
      </c>
      <c r="F6325" s="8">
        <v>0</v>
      </c>
      <c r="G6325" s="8">
        <v>0.15</v>
      </c>
      <c r="H6325" s="8">
        <v>0.19344999999999998</v>
      </c>
      <c r="I6325" s="8" t="s">
        <v>6597</v>
      </c>
    </row>
    <row r="6326" spans="1:9">
      <c r="A6326" s="8">
        <v>12334</v>
      </c>
      <c r="B6326" s="8" t="s">
        <v>4134</v>
      </c>
      <c r="C6326" s="8" t="s">
        <v>4676</v>
      </c>
      <c r="D6326" s="8">
        <v>642757</v>
      </c>
      <c r="E6326" s="8">
        <v>12334</v>
      </c>
      <c r="F6326" s="8">
        <v>0</v>
      </c>
      <c r="G6326" s="8">
        <v>3.72</v>
      </c>
      <c r="H6326" s="8">
        <v>3.4925199999999998</v>
      </c>
      <c r="I6326" s="8" t="s">
        <v>4740</v>
      </c>
    </row>
    <row r="6327" spans="1:9">
      <c r="A6327" s="8">
        <v>256100003</v>
      </c>
      <c r="B6327" s="8" t="s">
        <v>3225</v>
      </c>
      <c r="C6327" s="8" t="s">
        <v>4676</v>
      </c>
      <c r="D6327" s="8">
        <v>611008</v>
      </c>
      <c r="E6327" s="8">
        <v>256100003</v>
      </c>
      <c r="F6327" s="8">
        <v>0</v>
      </c>
      <c r="G6327" s="8">
        <v>0.21</v>
      </c>
      <c r="H6327" s="8">
        <v>0.30987999999999999</v>
      </c>
      <c r="I6327" s="8" t="s">
        <v>2115</v>
      </c>
    </row>
    <row r="6328" spans="1:9">
      <c r="A6328" s="8">
        <v>17306</v>
      </c>
      <c r="B6328" s="8" t="s">
        <v>6677</v>
      </c>
      <c r="C6328" s="8" t="s">
        <v>4676</v>
      </c>
      <c r="D6328" s="8">
        <v>4110156</v>
      </c>
      <c r="E6328" s="8">
        <v>17306</v>
      </c>
      <c r="F6328" s="8">
        <v>0</v>
      </c>
      <c r="G6328" s="8">
        <v>0.15</v>
      </c>
      <c r="H6328" s="8">
        <v>0.18844999999999998</v>
      </c>
      <c r="I6328" s="8" t="s">
        <v>6597</v>
      </c>
    </row>
    <row r="6329" spans="1:9">
      <c r="A6329" s="8">
        <v>256100002</v>
      </c>
      <c r="B6329" s="35" t="s">
        <v>3224</v>
      </c>
      <c r="C6329" s="8" t="s">
        <v>4676</v>
      </c>
      <c r="D6329" s="8">
        <v>610146</v>
      </c>
      <c r="E6329" s="8">
        <v>256100002</v>
      </c>
      <c r="F6329" s="8">
        <v>0</v>
      </c>
      <c r="G6329" s="8">
        <v>0.32</v>
      </c>
      <c r="H6329" s="8">
        <v>0.29144999999999999</v>
      </c>
      <c r="I6329" s="8" t="s">
        <v>2115</v>
      </c>
    </row>
    <row r="6330" spans="1:9">
      <c r="A6330" s="8">
        <v>256100001</v>
      </c>
      <c r="B6330" s="35" t="s">
        <v>3223</v>
      </c>
      <c r="C6330" s="8" t="s">
        <v>4676</v>
      </c>
      <c r="D6330" s="8">
        <v>610145</v>
      </c>
      <c r="E6330" s="8">
        <v>256100001</v>
      </c>
      <c r="F6330" s="8">
        <v>0</v>
      </c>
      <c r="G6330" s="8">
        <v>0.83</v>
      </c>
      <c r="H6330" s="8">
        <v>1.1546400000000001</v>
      </c>
      <c r="I6330" s="8" t="s">
        <v>2115</v>
      </c>
    </row>
    <row r="6331" spans="1:9">
      <c r="A6331" s="8">
        <v>132000055</v>
      </c>
      <c r="B6331" s="8" t="s">
        <v>5609</v>
      </c>
      <c r="C6331" s="8" t="s">
        <v>4676</v>
      </c>
      <c r="D6331" s="8">
        <v>5090474793</v>
      </c>
      <c r="E6331" s="8">
        <v>132000055</v>
      </c>
      <c r="F6331" s="8">
        <v>0</v>
      </c>
      <c r="G6331" s="8">
        <v>0</v>
      </c>
      <c r="H6331" s="8">
        <v>0.25146999999999997</v>
      </c>
      <c r="I6331" s="8" t="s">
        <v>4732</v>
      </c>
    </row>
    <row r="6332" spans="1:9">
      <c r="A6332" s="8" t="s">
        <v>11820</v>
      </c>
      <c r="B6332" s="8" t="s">
        <v>11821</v>
      </c>
      <c r="C6332" s="8" t="s">
        <v>4676</v>
      </c>
      <c r="D6332" s="8">
        <v>0</v>
      </c>
      <c r="E6332" s="8" t="s">
        <v>11820</v>
      </c>
      <c r="F6332" s="8">
        <v>0</v>
      </c>
      <c r="G6332" s="8">
        <v>0.34</v>
      </c>
      <c r="H6332" s="8">
        <v>0</v>
      </c>
      <c r="I6332" s="8">
        <v>0</v>
      </c>
    </row>
    <row r="6333" spans="1:9">
      <c r="A6333" s="8" t="s">
        <v>11816</v>
      </c>
      <c r="B6333" s="8" t="s">
        <v>11817</v>
      </c>
      <c r="C6333" s="8" t="s">
        <v>4676</v>
      </c>
      <c r="D6333" s="8">
        <v>0</v>
      </c>
      <c r="E6333" s="8" t="s">
        <v>11816</v>
      </c>
      <c r="F6333" s="8">
        <v>0</v>
      </c>
      <c r="G6333" s="8">
        <v>0.28999999999999998</v>
      </c>
      <c r="H6333" s="8">
        <v>0</v>
      </c>
      <c r="I6333" s="8">
        <v>0</v>
      </c>
    </row>
    <row r="6334" spans="1:9">
      <c r="A6334" s="8">
        <v>200300003</v>
      </c>
      <c r="B6334" s="8" t="s">
        <v>4068</v>
      </c>
      <c r="C6334" s="8" t="s">
        <v>4676</v>
      </c>
      <c r="D6334" s="8">
        <v>622336</v>
      </c>
      <c r="E6334" s="8">
        <v>200300003</v>
      </c>
      <c r="F6334" s="8">
        <v>0</v>
      </c>
      <c r="G6334" s="8">
        <v>0.17</v>
      </c>
      <c r="H6334" s="8">
        <v>0.43119999999999997</v>
      </c>
      <c r="I6334" s="8" t="s">
        <v>7138</v>
      </c>
    </row>
    <row r="6335" spans="1:9">
      <c r="A6335" s="8" t="s">
        <v>11812</v>
      </c>
      <c r="B6335" s="8" t="s">
        <v>11813</v>
      </c>
      <c r="C6335" s="8" t="s">
        <v>4676</v>
      </c>
      <c r="D6335" s="8">
        <v>0</v>
      </c>
      <c r="E6335" s="8" t="s">
        <v>11812</v>
      </c>
      <c r="F6335" s="8">
        <v>0</v>
      </c>
      <c r="G6335" s="8">
        <v>0.28999999999999998</v>
      </c>
      <c r="H6335" s="8">
        <v>0</v>
      </c>
      <c r="I6335" s="8">
        <v>0</v>
      </c>
    </row>
    <row r="6336" spans="1:9">
      <c r="A6336" s="8">
        <v>17305</v>
      </c>
      <c r="B6336" s="35" t="s">
        <v>6676</v>
      </c>
      <c r="C6336" s="8" t="s">
        <v>4676</v>
      </c>
      <c r="D6336" s="8">
        <v>4110155</v>
      </c>
      <c r="E6336" s="8">
        <v>17305</v>
      </c>
      <c r="F6336" s="8">
        <v>0</v>
      </c>
      <c r="G6336" s="8">
        <v>0.15</v>
      </c>
      <c r="H6336" s="8">
        <v>0.18844999999999998</v>
      </c>
      <c r="I6336" s="8" t="s">
        <v>6597</v>
      </c>
    </row>
    <row r="6337" spans="1:9">
      <c r="A6337" s="8">
        <v>151000064</v>
      </c>
      <c r="B6337" s="8" t="s">
        <v>4024</v>
      </c>
      <c r="C6337" s="8" t="s">
        <v>4676</v>
      </c>
      <c r="D6337" s="8" t="s">
        <v>6413</v>
      </c>
      <c r="E6337" s="8">
        <v>151000064</v>
      </c>
      <c r="F6337" s="8">
        <v>0</v>
      </c>
      <c r="G6337" s="8">
        <v>0.14000000000000001</v>
      </c>
      <c r="H6337" s="8">
        <v>0.30784</v>
      </c>
      <c r="I6337" s="8" t="s">
        <v>2412</v>
      </c>
    </row>
    <row r="6338" spans="1:9">
      <c r="A6338" s="8">
        <v>151000063</v>
      </c>
      <c r="B6338" s="35" t="s">
        <v>4023</v>
      </c>
      <c r="C6338" s="8" t="s">
        <v>4676</v>
      </c>
      <c r="D6338" s="8" t="s">
        <v>6412</v>
      </c>
      <c r="E6338" s="8">
        <v>151000063</v>
      </c>
      <c r="F6338" s="8">
        <v>0</v>
      </c>
      <c r="G6338" s="8">
        <v>0.14000000000000001</v>
      </c>
      <c r="H6338" s="8">
        <v>0.30784</v>
      </c>
      <c r="I6338" s="8" t="s">
        <v>2412</v>
      </c>
    </row>
    <row r="6339" spans="1:9">
      <c r="A6339" s="8">
        <v>132000308</v>
      </c>
      <c r="B6339" s="8" t="s">
        <v>5735</v>
      </c>
      <c r="C6339" s="8" t="s">
        <v>5144</v>
      </c>
      <c r="D6339" s="8">
        <v>9000713914</v>
      </c>
      <c r="E6339" s="8">
        <v>132000308</v>
      </c>
      <c r="F6339" s="8">
        <v>0</v>
      </c>
      <c r="G6339" s="8">
        <v>0.9</v>
      </c>
      <c r="H6339" s="8">
        <v>2.3782899999999998</v>
      </c>
      <c r="I6339" s="8" t="s">
        <v>4732</v>
      </c>
    </row>
    <row r="6340" spans="1:9">
      <c r="A6340" s="8">
        <v>17304</v>
      </c>
      <c r="B6340" s="8" t="s">
        <v>6675</v>
      </c>
      <c r="C6340" s="8" t="s">
        <v>4676</v>
      </c>
      <c r="D6340" s="8">
        <v>4110154</v>
      </c>
      <c r="E6340" s="8">
        <v>17304</v>
      </c>
      <c r="F6340" s="8">
        <v>0</v>
      </c>
      <c r="G6340" s="8">
        <v>0.15</v>
      </c>
      <c r="H6340" s="8">
        <v>0.18844999999999998</v>
      </c>
      <c r="I6340" s="8" t="s">
        <v>6597</v>
      </c>
    </row>
    <row r="6341" spans="1:9">
      <c r="A6341" s="8">
        <v>132000054</v>
      </c>
      <c r="B6341" s="8" t="s">
        <v>5608</v>
      </c>
      <c r="C6341" s="8" t="s">
        <v>4676</v>
      </c>
      <c r="D6341" s="8">
        <v>5090474721</v>
      </c>
      <c r="E6341" s="8">
        <v>132000054</v>
      </c>
      <c r="F6341" s="8">
        <v>0</v>
      </c>
      <c r="G6341" s="8">
        <v>0</v>
      </c>
      <c r="H6341" s="8">
        <v>3.9100000000000003E-2</v>
      </c>
      <c r="I6341" s="8" t="s">
        <v>4732</v>
      </c>
    </row>
    <row r="6342" spans="1:9">
      <c r="A6342" s="8">
        <v>202200001</v>
      </c>
      <c r="B6342" s="8" t="s">
        <v>7182</v>
      </c>
      <c r="C6342" s="8" t="s">
        <v>4676</v>
      </c>
      <c r="D6342" s="8">
        <v>44476</v>
      </c>
      <c r="E6342" s="8">
        <v>202200001</v>
      </c>
      <c r="F6342" s="8">
        <v>0</v>
      </c>
      <c r="G6342" s="8">
        <v>1.3</v>
      </c>
      <c r="H6342" s="8">
        <v>1.6089599999999999</v>
      </c>
      <c r="I6342" s="8" t="s">
        <v>2419</v>
      </c>
    </row>
    <row r="6343" spans="1:9">
      <c r="A6343" s="8">
        <v>132000307</v>
      </c>
      <c r="B6343" s="35" t="s">
        <v>5734</v>
      </c>
      <c r="C6343" s="8" t="s">
        <v>5144</v>
      </c>
      <c r="D6343" s="8">
        <v>9000713915</v>
      </c>
      <c r="E6343" s="8">
        <v>132000307</v>
      </c>
      <c r="F6343" s="8">
        <v>0</v>
      </c>
      <c r="G6343" s="8">
        <v>0.93</v>
      </c>
      <c r="H6343" s="8">
        <v>2.3904200000000002</v>
      </c>
      <c r="I6343" s="8" t="s">
        <v>4732</v>
      </c>
    </row>
    <row r="6344" spans="1:9" ht="28.5">
      <c r="A6344" s="8">
        <v>201600002</v>
      </c>
      <c r="B6344" s="35" t="s">
        <v>4290</v>
      </c>
      <c r="C6344" s="8" t="s">
        <v>4676</v>
      </c>
      <c r="D6344" s="8">
        <v>577134</v>
      </c>
      <c r="E6344" s="8">
        <v>201600002</v>
      </c>
      <c r="F6344" s="8">
        <v>0</v>
      </c>
      <c r="G6344" s="8">
        <v>0.23</v>
      </c>
      <c r="H6344" s="8">
        <v>3.52712</v>
      </c>
      <c r="I6344" s="8" t="s">
        <v>5090</v>
      </c>
    </row>
    <row r="6345" spans="1:9">
      <c r="A6345" s="8">
        <v>201600001</v>
      </c>
      <c r="B6345" s="8" t="s">
        <v>7181</v>
      </c>
      <c r="C6345" s="8" t="s">
        <v>4676</v>
      </c>
      <c r="D6345" s="8">
        <v>577135</v>
      </c>
      <c r="E6345" s="8">
        <v>201600001</v>
      </c>
      <c r="F6345" s="8">
        <v>0</v>
      </c>
      <c r="G6345" s="8">
        <v>0.1</v>
      </c>
      <c r="H6345" s="8">
        <v>0.79047000000000001</v>
      </c>
      <c r="I6345" s="8" t="s">
        <v>5130</v>
      </c>
    </row>
    <row r="6346" spans="1:9">
      <c r="A6346" s="8">
        <v>132000306</v>
      </c>
      <c r="B6346" s="35" t="s">
        <v>5733</v>
      </c>
      <c r="C6346" s="8" t="s">
        <v>5144</v>
      </c>
      <c r="D6346" s="8">
        <v>9000713916</v>
      </c>
      <c r="E6346" s="8">
        <v>132000306</v>
      </c>
      <c r="F6346" s="8">
        <v>0</v>
      </c>
      <c r="G6346" s="8">
        <v>0.89</v>
      </c>
      <c r="H6346" s="8">
        <v>2.8158300000000001</v>
      </c>
      <c r="I6346" s="8" t="s">
        <v>5631</v>
      </c>
    </row>
    <row r="6347" spans="1:9">
      <c r="A6347" s="8">
        <v>17303</v>
      </c>
      <c r="B6347" s="35" t="s">
        <v>6674</v>
      </c>
      <c r="C6347" s="8" t="s">
        <v>4676</v>
      </c>
      <c r="D6347" s="8">
        <v>4110153</v>
      </c>
      <c r="E6347" s="8">
        <v>17303</v>
      </c>
      <c r="F6347" s="8">
        <v>0</v>
      </c>
      <c r="G6347" s="8">
        <v>0.2</v>
      </c>
      <c r="H6347" s="8">
        <v>0.17355999999999999</v>
      </c>
      <c r="I6347" s="8" t="s">
        <v>6597</v>
      </c>
    </row>
    <row r="6348" spans="1:9" ht="28.5">
      <c r="A6348" s="8" t="s">
        <v>11808</v>
      </c>
      <c r="B6348" s="35" t="s">
        <v>11809</v>
      </c>
      <c r="C6348" s="8" t="s">
        <v>4676</v>
      </c>
      <c r="D6348" s="8">
        <v>41793</v>
      </c>
      <c r="E6348" s="8" t="s">
        <v>11808</v>
      </c>
      <c r="F6348" s="8">
        <v>0</v>
      </c>
      <c r="G6348" s="8">
        <v>1.1200000000000001</v>
      </c>
      <c r="H6348" s="8">
        <v>0</v>
      </c>
      <c r="I6348" s="8" t="s">
        <v>2419</v>
      </c>
    </row>
    <row r="6349" spans="1:9">
      <c r="A6349" s="8" t="s">
        <v>11838</v>
      </c>
      <c r="B6349" s="35" t="s">
        <v>11839</v>
      </c>
      <c r="C6349" s="8" t="s">
        <v>4676</v>
      </c>
      <c r="D6349" s="8">
        <v>0</v>
      </c>
      <c r="E6349" s="8" t="s">
        <v>11838</v>
      </c>
      <c r="F6349" s="8">
        <v>0</v>
      </c>
      <c r="G6349" s="8">
        <v>0.12</v>
      </c>
      <c r="H6349" s="8">
        <v>0.1197</v>
      </c>
      <c r="I6349" s="8">
        <v>0</v>
      </c>
    </row>
    <row r="6350" spans="1:9">
      <c r="A6350" s="8" t="s">
        <v>11840</v>
      </c>
      <c r="B6350" s="35" t="s">
        <v>11841</v>
      </c>
      <c r="C6350" s="8" t="s">
        <v>4676</v>
      </c>
      <c r="D6350" s="8">
        <v>0</v>
      </c>
      <c r="E6350" s="8" t="s">
        <v>11840</v>
      </c>
      <c r="F6350" s="8">
        <v>0</v>
      </c>
      <c r="G6350" s="8">
        <v>0.12</v>
      </c>
      <c r="H6350" s="8">
        <v>0.1197</v>
      </c>
      <c r="I6350" s="8">
        <v>0</v>
      </c>
    </row>
    <row r="6351" spans="1:9">
      <c r="A6351" s="8">
        <v>17302</v>
      </c>
      <c r="B6351" s="35" t="s">
        <v>6673</v>
      </c>
      <c r="C6351" s="8" t="s">
        <v>4676</v>
      </c>
      <c r="D6351" s="8">
        <v>4110152</v>
      </c>
      <c r="E6351" s="8">
        <v>17302</v>
      </c>
      <c r="F6351" s="8">
        <v>0</v>
      </c>
      <c r="G6351" s="8">
        <v>0.19</v>
      </c>
      <c r="H6351" s="8">
        <v>0.17355999999999999</v>
      </c>
      <c r="I6351" s="8" t="s">
        <v>6597</v>
      </c>
    </row>
    <row r="6352" spans="1:9">
      <c r="A6352" s="8">
        <v>132000053</v>
      </c>
      <c r="B6352" s="35" t="s">
        <v>5607</v>
      </c>
      <c r="C6352" s="8" t="s">
        <v>4676</v>
      </c>
      <c r="D6352" s="8">
        <v>5090474720</v>
      </c>
      <c r="E6352" s="8">
        <v>132000053</v>
      </c>
      <c r="F6352" s="8">
        <v>0</v>
      </c>
      <c r="G6352" s="8">
        <v>0</v>
      </c>
      <c r="H6352" s="8">
        <v>4.743E-2</v>
      </c>
      <c r="I6352" s="8" t="s">
        <v>4732</v>
      </c>
    </row>
    <row r="6353" spans="1:9">
      <c r="A6353" s="8" t="s">
        <v>11804</v>
      </c>
      <c r="B6353" s="35" t="s">
        <v>11805</v>
      </c>
      <c r="C6353" s="8" t="s">
        <v>4676</v>
      </c>
      <c r="D6353" s="8">
        <v>0</v>
      </c>
      <c r="E6353" s="8" t="s">
        <v>11804</v>
      </c>
      <c r="F6353" s="8">
        <v>0</v>
      </c>
      <c r="G6353" s="8">
        <v>0.28999999999999998</v>
      </c>
      <c r="H6353" s="8">
        <v>0</v>
      </c>
      <c r="I6353" s="8">
        <v>0</v>
      </c>
    </row>
    <row r="6354" spans="1:9" ht="28.5">
      <c r="A6354" s="8">
        <v>132000212</v>
      </c>
      <c r="B6354" s="35" t="s">
        <v>3755</v>
      </c>
      <c r="C6354" s="8" t="s">
        <v>5144</v>
      </c>
      <c r="D6354" s="8">
        <v>9000713973</v>
      </c>
      <c r="E6354" s="8">
        <v>132000212</v>
      </c>
      <c r="F6354" s="8">
        <v>0</v>
      </c>
      <c r="G6354" s="8">
        <v>5.07</v>
      </c>
      <c r="H6354" s="8">
        <v>7.8493900000000005</v>
      </c>
      <c r="I6354" s="8" t="s">
        <v>5699</v>
      </c>
    </row>
    <row r="6355" spans="1:9">
      <c r="A6355" s="8">
        <v>17301</v>
      </c>
      <c r="B6355" s="35" t="s">
        <v>6672</v>
      </c>
      <c r="C6355" s="8" t="s">
        <v>4676</v>
      </c>
      <c r="D6355" s="8">
        <v>4110151</v>
      </c>
      <c r="E6355" s="8">
        <v>17301</v>
      </c>
      <c r="F6355" s="8">
        <v>0</v>
      </c>
      <c r="G6355" s="8">
        <v>0.22</v>
      </c>
      <c r="H6355" s="8">
        <v>0.15875999999999998</v>
      </c>
      <c r="I6355" s="8" t="s">
        <v>6597</v>
      </c>
    </row>
    <row r="6356" spans="1:9">
      <c r="A6356" s="8">
        <v>151000062</v>
      </c>
      <c r="B6356" s="35" t="s">
        <v>4022</v>
      </c>
      <c r="C6356" s="8" t="s">
        <v>4676</v>
      </c>
      <c r="D6356" s="8" t="s">
        <v>6411</v>
      </c>
      <c r="E6356" s="8">
        <v>151000062</v>
      </c>
      <c r="F6356" s="8">
        <v>0</v>
      </c>
      <c r="G6356" s="8">
        <v>0.16</v>
      </c>
      <c r="H6356" s="8">
        <v>0.16169999999999998</v>
      </c>
      <c r="I6356" s="8" t="s">
        <v>6406</v>
      </c>
    </row>
    <row r="6357" spans="1:9">
      <c r="A6357" s="8">
        <v>132000052</v>
      </c>
      <c r="B6357" s="8" t="s">
        <v>5606</v>
      </c>
      <c r="C6357" s="8" t="s">
        <v>4676</v>
      </c>
      <c r="D6357" s="8">
        <v>5090474804</v>
      </c>
      <c r="E6357" s="8">
        <v>132000052</v>
      </c>
      <c r="F6357" s="8">
        <v>0</v>
      </c>
      <c r="G6357" s="8">
        <v>0</v>
      </c>
      <c r="H6357" s="8">
        <v>8.9581800000000005</v>
      </c>
      <c r="I6357" s="8" t="s">
        <v>4732</v>
      </c>
    </row>
    <row r="6358" spans="1:9">
      <c r="A6358" s="8">
        <v>151000061</v>
      </c>
      <c r="B6358" s="8" t="s">
        <v>4021</v>
      </c>
      <c r="C6358" s="8" t="s">
        <v>4676</v>
      </c>
      <c r="D6358" s="8" t="s">
        <v>6410</v>
      </c>
      <c r="E6358" s="8">
        <v>151000061</v>
      </c>
      <c r="F6358" s="8">
        <v>0</v>
      </c>
      <c r="G6358" s="8">
        <v>0.16</v>
      </c>
      <c r="H6358" s="8">
        <v>0.16169999999999998</v>
      </c>
      <c r="I6358" s="8" t="s">
        <v>6406</v>
      </c>
    </row>
    <row r="6359" spans="1:9">
      <c r="A6359" s="8">
        <v>12333</v>
      </c>
      <c r="B6359" s="8" t="s">
        <v>5239</v>
      </c>
      <c r="C6359" s="8" t="s">
        <v>4676</v>
      </c>
      <c r="D6359" s="8">
        <v>641827</v>
      </c>
      <c r="E6359" s="8">
        <v>12333</v>
      </c>
      <c r="F6359" s="8">
        <v>0</v>
      </c>
      <c r="G6359" s="8">
        <v>2.33</v>
      </c>
      <c r="H6359" s="8">
        <v>2.2245999999999997</v>
      </c>
      <c r="I6359" s="8" t="s">
        <v>4740</v>
      </c>
    </row>
    <row r="6360" spans="1:9">
      <c r="A6360" s="8">
        <v>151000058</v>
      </c>
      <c r="B6360" s="8" t="s">
        <v>4018</v>
      </c>
      <c r="C6360" s="8" t="s">
        <v>4676</v>
      </c>
      <c r="D6360" s="8" t="s">
        <v>6407</v>
      </c>
      <c r="E6360" s="8">
        <v>151000058</v>
      </c>
      <c r="F6360" s="8">
        <v>0</v>
      </c>
      <c r="G6360" s="8">
        <v>0.16</v>
      </c>
      <c r="H6360" s="8">
        <v>0.16169999999999998</v>
      </c>
      <c r="I6360" s="8" t="s">
        <v>6406</v>
      </c>
    </row>
    <row r="6361" spans="1:9">
      <c r="A6361" s="8">
        <v>151000057</v>
      </c>
      <c r="B6361" s="8" t="s">
        <v>4017</v>
      </c>
      <c r="C6361" s="8" t="s">
        <v>4676</v>
      </c>
      <c r="D6361" s="8" t="s">
        <v>6405</v>
      </c>
      <c r="E6361" s="8">
        <v>151000057</v>
      </c>
      <c r="F6361" s="8">
        <v>0</v>
      </c>
      <c r="G6361" s="8">
        <v>0.16</v>
      </c>
      <c r="H6361" s="8">
        <v>0.16169999999999998</v>
      </c>
      <c r="I6361" s="8" t="s">
        <v>6406</v>
      </c>
    </row>
    <row r="6362" spans="1:9">
      <c r="A6362" s="8">
        <v>132000051</v>
      </c>
      <c r="B6362" s="8" t="s">
        <v>5605</v>
      </c>
      <c r="C6362" s="8" t="s">
        <v>4676</v>
      </c>
      <c r="D6362" s="8">
        <v>5090474805</v>
      </c>
      <c r="E6362" s="8">
        <v>132000051</v>
      </c>
      <c r="F6362" s="8">
        <v>0</v>
      </c>
      <c r="G6362" s="8">
        <v>0</v>
      </c>
      <c r="H6362" s="8">
        <v>8.9581800000000005</v>
      </c>
      <c r="I6362" s="8" t="s">
        <v>4732</v>
      </c>
    </row>
    <row r="6363" spans="1:9">
      <c r="A6363" s="8">
        <v>120000064</v>
      </c>
      <c r="B6363" s="35" t="s">
        <v>5076</v>
      </c>
      <c r="C6363" s="8" t="s">
        <v>4676</v>
      </c>
      <c r="D6363" s="8">
        <v>371080</v>
      </c>
      <c r="E6363" s="8">
        <v>120000064</v>
      </c>
      <c r="F6363" s="8">
        <v>0</v>
      </c>
      <c r="G6363" s="8">
        <v>3.89</v>
      </c>
      <c r="H6363" s="8">
        <v>2.5633900000000001</v>
      </c>
      <c r="I6363" s="8" t="s">
        <v>4768</v>
      </c>
    </row>
    <row r="6364" spans="1:9">
      <c r="A6364" s="8">
        <v>127100048</v>
      </c>
      <c r="B6364" s="35" t="s">
        <v>3685</v>
      </c>
      <c r="C6364" s="8" t="s">
        <v>4676</v>
      </c>
      <c r="D6364" s="8">
        <v>563377</v>
      </c>
      <c r="E6364" s="8">
        <v>127100048</v>
      </c>
      <c r="F6364" s="8">
        <v>0</v>
      </c>
      <c r="G6364" s="8">
        <v>0.24</v>
      </c>
      <c r="H6364" s="8">
        <v>0.35916999999999999</v>
      </c>
      <c r="I6364" s="8" t="s">
        <v>4740</v>
      </c>
    </row>
    <row r="6365" spans="1:9" ht="28.5">
      <c r="A6365" s="8">
        <v>13483</v>
      </c>
      <c r="B6365" s="35" t="s">
        <v>2171</v>
      </c>
      <c r="C6365" s="8" t="s">
        <v>4676</v>
      </c>
      <c r="D6365" s="8">
        <v>4308204</v>
      </c>
      <c r="E6365" s="8">
        <v>13483</v>
      </c>
      <c r="F6365" s="8">
        <v>0</v>
      </c>
      <c r="G6365" s="8">
        <v>0.74</v>
      </c>
      <c r="H6365" s="8">
        <v>0.75529000000000002</v>
      </c>
      <c r="I6365" s="8" t="s">
        <v>6186</v>
      </c>
    </row>
    <row r="6366" spans="1:9">
      <c r="A6366" s="8">
        <v>127100049</v>
      </c>
      <c r="B6366" s="35" t="s">
        <v>3686</v>
      </c>
      <c r="C6366" s="8" t="s">
        <v>4676</v>
      </c>
      <c r="D6366" s="8">
        <v>563391</v>
      </c>
      <c r="E6366" s="8">
        <v>127100049</v>
      </c>
      <c r="F6366" s="8">
        <v>0</v>
      </c>
      <c r="G6366" s="8">
        <v>0.24</v>
      </c>
      <c r="H6366" s="8">
        <v>0.35916999999999999</v>
      </c>
      <c r="I6366" s="8" t="s">
        <v>4740</v>
      </c>
    </row>
    <row r="6367" spans="1:9">
      <c r="A6367" s="8">
        <v>17213</v>
      </c>
      <c r="B6367" s="35" t="s">
        <v>6669</v>
      </c>
      <c r="C6367" s="8" t="s">
        <v>4676</v>
      </c>
      <c r="D6367" s="8">
        <v>0</v>
      </c>
      <c r="E6367" s="8">
        <v>17213</v>
      </c>
      <c r="F6367" s="8">
        <v>0</v>
      </c>
      <c r="G6367" s="8">
        <v>0</v>
      </c>
      <c r="H6367" s="8">
        <v>0.6821799999999999</v>
      </c>
      <c r="I6367" s="8">
        <v>0</v>
      </c>
    </row>
    <row r="6368" spans="1:9">
      <c r="A6368" s="8">
        <v>12332</v>
      </c>
      <c r="B6368" s="8" t="s">
        <v>4133</v>
      </c>
      <c r="C6368" s="8" t="s">
        <v>4676</v>
      </c>
      <c r="D6368" s="8">
        <v>650049</v>
      </c>
      <c r="E6368" s="8">
        <v>12332</v>
      </c>
      <c r="F6368" s="8">
        <v>0</v>
      </c>
      <c r="G6368" s="8">
        <v>2.75</v>
      </c>
      <c r="H6368" s="8">
        <v>1.1050499999999999</v>
      </c>
      <c r="I6368" s="8" t="s">
        <v>4740</v>
      </c>
    </row>
    <row r="6369" spans="1:9">
      <c r="A6369" s="8">
        <v>17212</v>
      </c>
      <c r="B6369" s="35" t="s">
        <v>6668</v>
      </c>
      <c r="C6369" s="8" t="s">
        <v>4676</v>
      </c>
      <c r="D6369" s="8">
        <v>0</v>
      </c>
      <c r="E6369" s="8">
        <v>17212</v>
      </c>
      <c r="F6369" s="8">
        <v>0</v>
      </c>
      <c r="G6369" s="8">
        <v>0</v>
      </c>
      <c r="H6369" s="8">
        <v>0.65964</v>
      </c>
      <c r="I6369" s="8">
        <v>0</v>
      </c>
    </row>
    <row r="6370" spans="1:9">
      <c r="A6370" s="8">
        <v>120000062</v>
      </c>
      <c r="B6370" s="8" t="s">
        <v>4284</v>
      </c>
      <c r="C6370" s="8" t="s">
        <v>4676</v>
      </c>
      <c r="D6370" s="8">
        <v>563372</v>
      </c>
      <c r="E6370" s="8">
        <v>120000062</v>
      </c>
      <c r="F6370" s="8">
        <v>0</v>
      </c>
      <c r="G6370" s="8">
        <v>0.12</v>
      </c>
      <c r="H6370" s="8">
        <v>0.24196000000000001</v>
      </c>
      <c r="I6370" s="8" t="s">
        <v>4740</v>
      </c>
    </row>
    <row r="6371" spans="1:9">
      <c r="A6371" s="8">
        <v>17211</v>
      </c>
      <c r="B6371" s="35" t="s">
        <v>6667</v>
      </c>
      <c r="C6371" s="8" t="s">
        <v>4676</v>
      </c>
      <c r="D6371" s="8">
        <v>0</v>
      </c>
      <c r="E6371" s="8">
        <v>17211</v>
      </c>
      <c r="F6371" s="8">
        <v>0</v>
      </c>
      <c r="G6371" s="8">
        <v>0</v>
      </c>
      <c r="H6371" s="8">
        <v>0.63484000000000007</v>
      </c>
      <c r="I6371" s="8">
        <v>0</v>
      </c>
    </row>
    <row r="6372" spans="1:9">
      <c r="A6372" s="8">
        <v>151000056</v>
      </c>
      <c r="B6372" s="8" t="s">
        <v>4016</v>
      </c>
      <c r="C6372" s="8" t="s">
        <v>4676</v>
      </c>
      <c r="D6372" s="8" t="s">
        <v>6404</v>
      </c>
      <c r="E6372" s="8">
        <v>151000056</v>
      </c>
      <c r="F6372" s="8">
        <v>0</v>
      </c>
      <c r="G6372" s="8">
        <v>0.14000000000000001</v>
      </c>
      <c r="H6372" s="8">
        <v>0.21733000000000002</v>
      </c>
      <c r="I6372" s="8" t="s">
        <v>2412</v>
      </c>
    </row>
    <row r="6373" spans="1:9">
      <c r="A6373" s="8">
        <v>12563</v>
      </c>
      <c r="B6373" s="8" t="s">
        <v>5328</v>
      </c>
      <c r="C6373" s="8" t="s">
        <v>4676</v>
      </c>
      <c r="D6373" s="8">
        <v>121322</v>
      </c>
      <c r="E6373" s="8">
        <v>12563</v>
      </c>
      <c r="F6373" s="8">
        <v>0</v>
      </c>
      <c r="G6373" s="8">
        <v>0.65</v>
      </c>
      <c r="H6373" s="8">
        <v>1.2727299999999999</v>
      </c>
      <c r="I6373" s="8" t="s">
        <v>4795</v>
      </c>
    </row>
    <row r="6374" spans="1:9">
      <c r="A6374" s="8">
        <v>132000050</v>
      </c>
      <c r="B6374" s="35" t="s">
        <v>5604</v>
      </c>
      <c r="C6374" s="8" t="s">
        <v>4676</v>
      </c>
      <c r="D6374" s="8">
        <v>5090474809</v>
      </c>
      <c r="E6374" s="8">
        <v>132000050</v>
      </c>
      <c r="F6374" s="8">
        <v>0</v>
      </c>
      <c r="G6374" s="8">
        <v>0</v>
      </c>
      <c r="H6374" s="8">
        <v>8.0575600000000005</v>
      </c>
      <c r="I6374" s="8" t="s">
        <v>4732</v>
      </c>
    </row>
    <row r="6375" spans="1:9">
      <c r="A6375" s="8">
        <v>151000055</v>
      </c>
      <c r="B6375" s="8" t="s">
        <v>4015</v>
      </c>
      <c r="C6375" s="8" t="s">
        <v>4676</v>
      </c>
      <c r="D6375" s="8" t="s">
        <v>6403</v>
      </c>
      <c r="E6375" s="8">
        <v>151000055</v>
      </c>
      <c r="F6375" s="8">
        <v>0</v>
      </c>
      <c r="G6375" s="8">
        <v>0.14000000000000001</v>
      </c>
      <c r="H6375" s="8">
        <v>0.21733000000000002</v>
      </c>
      <c r="I6375" s="8" t="s">
        <v>2412</v>
      </c>
    </row>
    <row r="6376" spans="1:9">
      <c r="A6376" s="8">
        <v>13482</v>
      </c>
      <c r="B6376" s="8" t="s">
        <v>2169</v>
      </c>
      <c r="C6376" s="8" t="s">
        <v>4676</v>
      </c>
      <c r="D6376" s="8">
        <v>4308209</v>
      </c>
      <c r="E6376" s="8">
        <v>13482</v>
      </c>
      <c r="F6376" s="8">
        <v>0</v>
      </c>
      <c r="G6376" s="8">
        <v>0.57999999999999996</v>
      </c>
      <c r="H6376" s="8">
        <v>0.75529000000000002</v>
      </c>
      <c r="I6376" s="8" t="s">
        <v>6186</v>
      </c>
    </row>
    <row r="6377" spans="1:9">
      <c r="A6377" s="8">
        <v>17210</v>
      </c>
      <c r="B6377" s="35" t="s">
        <v>6666</v>
      </c>
      <c r="C6377" s="8" t="s">
        <v>4676</v>
      </c>
      <c r="D6377" s="8">
        <v>0</v>
      </c>
      <c r="E6377" s="8">
        <v>17210</v>
      </c>
      <c r="F6377" s="8">
        <v>0</v>
      </c>
      <c r="G6377" s="8">
        <v>0</v>
      </c>
      <c r="H6377" s="8">
        <v>0.62985000000000002</v>
      </c>
      <c r="I6377" s="8">
        <v>0</v>
      </c>
    </row>
    <row r="6378" spans="1:9">
      <c r="A6378" s="8">
        <v>126000108</v>
      </c>
      <c r="B6378" s="35" t="s">
        <v>5347</v>
      </c>
      <c r="C6378" s="8" t="s">
        <v>4676</v>
      </c>
      <c r="D6378" s="8">
        <v>371078</v>
      </c>
      <c r="E6378" s="8">
        <v>126000108</v>
      </c>
      <c r="F6378" s="8">
        <v>0</v>
      </c>
      <c r="G6378" s="8">
        <v>1.1399999999999999</v>
      </c>
      <c r="H6378" s="8">
        <v>0.40719</v>
      </c>
      <c r="I6378" s="8" t="s">
        <v>2055</v>
      </c>
    </row>
    <row r="6379" spans="1:9">
      <c r="A6379" s="8" t="s">
        <v>11324</v>
      </c>
      <c r="B6379" s="35" t="s">
        <v>11325</v>
      </c>
      <c r="C6379" s="8" t="s">
        <v>4676</v>
      </c>
      <c r="D6379" s="8">
        <v>0</v>
      </c>
      <c r="E6379" s="8" t="s">
        <v>11324</v>
      </c>
      <c r="F6379" s="8">
        <v>0</v>
      </c>
      <c r="G6379" s="8">
        <v>7.0000000000000007E-2</v>
      </c>
      <c r="H6379" s="8">
        <v>0.2</v>
      </c>
      <c r="I6379" s="8">
        <v>0</v>
      </c>
    </row>
    <row r="6380" spans="1:9">
      <c r="A6380" s="8" t="s">
        <v>11322</v>
      </c>
      <c r="B6380" s="8" t="s">
        <v>11323</v>
      </c>
      <c r="C6380" s="8" t="s">
        <v>4676</v>
      </c>
      <c r="D6380" s="8">
        <v>0</v>
      </c>
      <c r="E6380" s="8" t="s">
        <v>11322</v>
      </c>
      <c r="F6380" s="8">
        <v>0</v>
      </c>
      <c r="G6380" s="8">
        <v>7.0000000000000007E-2</v>
      </c>
      <c r="H6380" s="8">
        <v>0.2</v>
      </c>
      <c r="I6380" s="8">
        <v>0</v>
      </c>
    </row>
    <row r="6381" spans="1:9">
      <c r="A6381" s="8">
        <v>17209</v>
      </c>
      <c r="B6381" s="35" t="s">
        <v>6665</v>
      </c>
      <c r="C6381" s="8" t="s">
        <v>4676</v>
      </c>
      <c r="D6381" s="8">
        <v>0</v>
      </c>
      <c r="E6381" s="8">
        <v>17209</v>
      </c>
      <c r="F6381" s="8">
        <v>0</v>
      </c>
      <c r="G6381" s="8">
        <v>0</v>
      </c>
      <c r="H6381" s="8">
        <v>0.54056999999999999</v>
      </c>
      <c r="I6381" s="8">
        <v>0</v>
      </c>
    </row>
    <row r="6382" spans="1:9">
      <c r="A6382" s="8">
        <v>132000049</v>
      </c>
      <c r="B6382" s="35" t="s">
        <v>5603</v>
      </c>
      <c r="C6382" s="8" t="s">
        <v>4676</v>
      </c>
      <c r="D6382" s="8">
        <v>0</v>
      </c>
      <c r="E6382" s="8">
        <v>132000049</v>
      </c>
      <c r="F6382" s="8">
        <v>0</v>
      </c>
      <c r="G6382" s="8">
        <v>0</v>
      </c>
      <c r="H6382" s="8">
        <v>3.4790000000000001E-2</v>
      </c>
      <c r="I6382" s="8" t="s">
        <v>4732</v>
      </c>
    </row>
    <row r="6383" spans="1:9">
      <c r="A6383" s="8">
        <v>132000479</v>
      </c>
      <c r="B6383" s="35" t="s">
        <v>4383</v>
      </c>
      <c r="C6383" s="8" t="s">
        <v>4676</v>
      </c>
      <c r="D6383" s="8">
        <v>8001049430</v>
      </c>
      <c r="E6383" s="8">
        <v>132000479</v>
      </c>
      <c r="F6383" s="8">
        <v>0</v>
      </c>
      <c r="G6383" s="8">
        <v>2.5</v>
      </c>
      <c r="H6383" s="8">
        <v>2.6067</v>
      </c>
      <c r="I6383" s="8" t="s">
        <v>4351</v>
      </c>
    </row>
    <row r="6384" spans="1:9">
      <c r="A6384" s="8">
        <v>132000477</v>
      </c>
      <c r="B6384" s="35" t="s">
        <v>4382</v>
      </c>
      <c r="C6384" s="8" t="s">
        <v>4676</v>
      </c>
      <c r="D6384" s="8">
        <v>8001049436</v>
      </c>
      <c r="E6384" s="8">
        <v>132000477</v>
      </c>
      <c r="F6384" s="8">
        <v>0</v>
      </c>
      <c r="G6384" s="8">
        <v>1.93</v>
      </c>
      <c r="H6384" s="8">
        <v>1.7644500000000001</v>
      </c>
      <c r="I6384" s="8" t="s">
        <v>5779</v>
      </c>
    </row>
    <row r="6385" spans="1:9">
      <c r="A6385" s="8">
        <v>150000078</v>
      </c>
      <c r="B6385" s="8" t="s">
        <v>3081</v>
      </c>
      <c r="C6385" s="8" t="s">
        <v>4676</v>
      </c>
      <c r="D6385" s="8" t="s">
        <v>6322</v>
      </c>
      <c r="E6385" s="8">
        <v>150000078</v>
      </c>
      <c r="F6385" s="8">
        <v>0</v>
      </c>
      <c r="G6385" s="8">
        <v>0.18</v>
      </c>
      <c r="H6385" s="8">
        <v>0.3483</v>
      </c>
      <c r="I6385" s="8" t="s">
        <v>6319</v>
      </c>
    </row>
    <row r="6386" spans="1:9">
      <c r="A6386" s="8">
        <v>17208</v>
      </c>
      <c r="B6386" s="8" t="s">
        <v>6664</v>
      </c>
      <c r="C6386" s="8" t="s">
        <v>4676</v>
      </c>
      <c r="D6386" s="8">
        <v>0</v>
      </c>
      <c r="E6386" s="8">
        <v>17208</v>
      </c>
      <c r="F6386" s="8">
        <v>0</v>
      </c>
      <c r="G6386" s="8">
        <v>0</v>
      </c>
      <c r="H6386" s="8">
        <v>0.48607999999999996</v>
      </c>
      <c r="I6386" s="8">
        <v>0</v>
      </c>
    </row>
    <row r="6387" spans="1:9">
      <c r="A6387" s="8">
        <v>132000478</v>
      </c>
      <c r="B6387" s="8" t="s">
        <v>2716</v>
      </c>
      <c r="C6387" s="8" t="s">
        <v>4676</v>
      </c>
      <c r="D6387" s="8">
        <v>8001049444</v>
      </c>
      <c r="E6387" s="8">
        <v>132000478</v>
      </c>
      <c r="F6387" s="8">
        <v>0</v>
      </c>
      <c r="G6387" s="8">
        <v>1.1100000000000001</v>
      </c>
      <c r="H6387" s="8">
        <v>1.0383800000000001</v>
      </c>
      <c r="I6387" s="8" t="s">
        <v>5780</v>
      </c>
    </row>
    <row r="6388" spans="1:9">
      <c r="A6388" s="8">
        <v>132000048</v>
      </c>
      <c r="B6388" s="8" t="s">
        <v>5602</v>
      </c>
      <c r="C6388" s="8" t="s">
        <v>4676</v>
      </c>
      <c r="D6388" s="8">
        <v>0</v>
      </c>
      <c r="E6388" s="8">
        <v>132000048</v>
      </c>
      <c r="F6388" s="8">
        <v>0</v>
      </c>
      <c r="G6388" s="8">
        <v>0</v>
      </c>
      <c r="H6388" s="8">
        <v>3.959E-2</v>
      </c>
      <c r="I6388" s="8" t="s">
        <v>4732</v>
      </c>
    </row>
    <row r="6389" spans="1:9">
      <c r="A6389" s="8">
        <v>17207</v>
      </c>
      <c r="B6389" s="8" t="s">
        <v>6663</v>
      </c>
      <c r="C6389" s="8" t="s">
        <v>4676</v>
      </c>
      <c r="D6389" s="8">
        <v>0</v>
      </c>
      <c r="E6389" s="8">
        <v>17207</v>
      </c>
      <c r="F6389" s="8">
        <v>0</v>
      </c>
      <c r="G6389" s="8">
        <v>0</v>
      </c>
      <c r="H6389" s="8">
        <v>0.25783999999999996</v>
      </c>
      <c r="I6389" s="8">
        <v>0</v>
      </c>
    </row>
    <row r="6390" spans="1:9">
      <c r="A6390" s="8">
        <v>12331</v>
      </c>
      <c r="B6390" s="8" t="s">
        <v>4132</v>
      </c>
      <c r="C6390" s="8" t="s">
        <v>4676</v>
      </c>
      <c r="D6390" s="8">
        <v>650048</v>
      </c>
      <c r="E6390" s="8">
        <v>12331</v>
      </c>
      <c r="F6390" s="8">
        <v>0</v>
      </c>
      <c r="G6390" s="8">
        <v>0.25</v>
      </c>
      <c r="H6390" s="8">
        <v>0.34594000000000003</v>
      </c>
      <c r="I6390" s="8" t="s">
        <v>4740</v>
      </c>
    </row>
    <row r="6391" spans="1:9">
      <c r="A6391" s="8">
        <v>17206</v>
      </c>
      <c r="B6391" s="8" t="s">
        <v>6662</v>
      </c>
      <c r="C6391" s="8" t="s">
        <v>4676</v>
      </c>
      <c r="D6391" s="8">
        <v>0</v>
      </c>
      <c r="E6391" s="8">
        <v>17206</v>
      </c>
      <c r="F6391" s="8">
        <v>0</v>
      </c>
      <c r="G6391" s="8">
        <v>0</v>
      </c>
      <c r="H6391" s="8">
        <v>0.24793999999999999</v>
      </c>
      <c r="I6391" s="8">
        <v>0</v>
      </c>
    </row>
    <row r="6392" spans="1:9">
      <c r="A6392" s="8">
        <v>120000061</v>
      </c>
      <c r="B6392" s="35" t="s">
        <v>4283</v>
      </c>
      <c r="C6392" s="8" t="s">
        <v>4676</v>
      </c>
      <c r="D6392" s="8">
        <v>579385</v>
      </c>
      <c r="E6392" s="8">
        <v>120000061</v>
      </c>
      <c r="F6392" s="8">
        <v>0</v>
      </c>
      <c r="G6392" s="8">
        <v>4.38</v>
      </c>
      <c r="H6392" s="8">
        <v>4.5072200000000002</v>
      </c>
      <c r="I6392" s="8">
        <v>0</v>
      </c>
    </row>
    <row r="6393" spans="1:9" ht="28.5">
      <c r="A6393" s="8">
        <v>126000014</v>
      </c>
      <c r="B6393" s="35" t="s">
        <v>3552</v>
      </c>
      <c r="C6393" s="8" t="s">
        <v>4676</v>
      </c>
      <c r="D6393" s="8">
        <v>390636</v>
      </c>
      <c r="E6393" s="8">
        <v>126000014</v>
      </c>
      <c r="F6393" s="8">
        <v>0</v>
      </c>
      <c r="G6393" s="8">
        <v>0.39</v>
      </c>
      <c r="H6393" s="8">
        <v>0.51234000000000002</v>
      </c>
      <c r="I6393" s="8">
        <v>0</v>
      </c>
    </row>
    <row r="6394" spans="1:9" ht="28.5">
      <c r="A6394" s="8" t="s">
        <v>11882</v>
      </c>
      <c r="B6394" s="35" t="s">
        <v>11883</v>
      </c>
      <c r="C6394" s="8" t="s">
        <v>4676</v>
      </c>
      <c r="D6394" s="8">
        <v>0</v>
      </c>
      <c r="E6394" s="8" t="s">
        <v>11882</v>
      </c>
      <c r="F6394" s="8">
        <v>0</v>
      </c>
      <c r="G6394" s="8">
        <v>1.41</v>
      </c>
      <c r="H6394" s="8">
        <v>0</v>
      </c>
      <c r="I6394" s="8">
        <v>0</v>
      </c>
    </row>
    <row r="6395" spans="1:9">
      <c r="A6395" s="8">
        <v>12115</v>
      </c>
      <c r="B6395" s="8" t="s">
        <v>4111</v>
      </c>
      <c r="C6395" s="8" t="s">
        <v>4676</v>
      </c>
      <c r="D6395" s="8">
        <v>630238</v>
      </c>
      <c r="E6395" s="8">
        <v>12115</v>
      </c>
      <c r="F6395" s="8">
        <v>0</v>
      </c>
      <c r="G6395" s="8">
        <v>1.1299999999999999</v>
      </c>
      <c r="H6395" s="8">
        <v>1.1813900000000002</v>
      </c>
      <c r="I6395" s="8" t="s">
        <v>4740</v>
      </c>
    </row>
    <row r="6396" spans="1:9">
      <c r="A6396" s="8" t="s">
        <v>11802</v>
      </c>
      <c r="B6396" s="8" t="s">
        <v>11803</v>
      </c>
      <c r="C6396" s="8" t="s">
        <v>4676</v>
      </c>
      <c r="D6396" s="8">
        <v>527379</v>
      </c>
      <c r="E6396" s="8" t="s">
        <v>11802</v>
      </c>
      <c r="F6396" s="8">
        <v>0</v>
      </c>
      <c r="G6396" s="8">
        <v>5.16</v>
      </c>
      <c r="H6396" s="8">
        <v>2.548</v>
      </c>
      <c r="I6396" s="8">
        <v>0</v>
      </c>
    </row>
    <row r="6397" spans="1:9">
      <c r="A6397" s="8">
        <v>126000013</v>
      </c>
      <c r="B6397" s="8" t="s">
        <v>3551</v>
      </c>
      <c r="C6397" s="8" t="s">
        <v>4676</v>
      </c>
      <c r="D6397" s="8">
        <v>346617</v>
      </c>
      <c r="E6397" s="8">
        <v>126000013</v>
      </c>
      <c r="F6397" s="8">
        <v>0</v>
      </c>
      <c r="G6397" s="8">
        <v>0.38</v>
      </c>
      <c r="H6397" s="8">
        <v>0.39935000000000004</v>
      </c>
      <c r="I6397" s="8">
        <v>0</v>
      </c>
    </row>
    <row r="6398" spans="1:9">
      <c r="A6398" s="8" t="s">
        <v>11798</v>
      </c>
      <c r="B6398" s="8" t="s">
        <v>11799</v>
      </c>
      <c r="C6398" s="8" t="s">
        <v>4676</v>
      </c>
      <c r="D6398" s="8" t="s">
        <v>11800</v>
      </c>
      <c r="E6398" s="8" t="s">
        <v>11798</v>
      </c>
      <c r="F6398" s="8">
        <v>0</v>
      </c>
      <c r="G6398" s="8">
        <v>0.17</v>
      </c>
      <c r="H6398" s="8">
        <v>0</v>
      </c>
      <c r="I6398" s="8" t="s">
        <v>11801</v>
      </c>
    </row>
    <row r="6399" spans="1:9">
      <c r="A6399" s="8">
        <v>17205</v>
      </c>
      <c r="B6399" s="35" t="s">
        <v>6660</v>
      </c>
      <c r="C6399" s="8" t="s">
        <v>4676</v>
      </c>
      <c r="D6399" s="8">
        <v>0</v>
      </c>
      <c r="E6399" s="8">
        <v>17205</v>
      </c>
      <c r="F6399" s="8">
        <v>0</v>
      </c>
      <c r="G6399" s="8">
        <v>0</v>
      </c>
      <c r="H6399" s="8">
        <v>0.20335</v>
      </c>
      <c r="I6399" s="8">
        <v>0</v>
      </c>
    </row>
    <row r="6400" spans="1:9">
      <c r="A6400" s="8">
        <v>126000107</v>
      </c>
      <c r="B6400" s="35" t="s">
        <v>5346</v>
      </c>
      <c r="C6400" s="8" t="s">
        <v>4676</v>
      </c>
      <c r="D6400" s="8">
        <v>700658</v>
      </c>
      <c r="E6400" s="8">
        <v>126000107</v>
      </c>
      <c r="F6400" s="8">
        <v>0</v>
      </c>
      <c r="G6400" s="8">
        <v>0.4</v>
      </c>
      <c r="H6400" s="8">
        <v>0.80300000000000005</v>
      </c>
      <c r="I6400" s="8">
        <v>0</v>
      </c>
    </row>
    <row r="6401" spans="1:9">
      <c r="A6401" s="8">
        <v>12328</v>
      </c>
      <c r="B6401" s="35" t="s">
        <v>4823</v>
      </c>
      <c r="C6401" s="8" t="s">
        <v>4676</v>
      </c>
      <c r="D6401" s="8">
        <v>587773</v>
      </c>
      <c r="E6401" s="8">
        <v>12328</v>
      </c>
      <c r="F6401" s="8">
        <v>0</v>
      </c>
      <c r="G6401" s="8">
        <v>2.2400000000000002</v>
      </c>
      <c r="H6401" s="8">
        <v>2.3421999999999996</v>
      </c>
      <c r="I6401" s="8" t="s">
        <v>4814</v>
      </c>
    </row>
    <row r="6402" spans="1:9">
      <c r="A6402" s="8">
        <v>132100679</v>
      </c>
      <c r="B6402" s="35" t="s">
        <v>2837</v>
      </c>
      <c r="C6402" s="8" t="s">
        <v>4676</v>
      </c>
      <c r="D6402" s="8">
        <v>8001299594</v>
      </c>
      <c r="E6402" s="8">
        <v>132100679</v>
      </c>
      <c r="F6402" s="8">
        <v>0</v>
      </c>
      <c r="G6402" s="8">
        <v>1.37</v>
      </c>
      <c r="H6402" s="8">
        <v>2.0920100000000001</v>
      </c>
      <c r="I6402" s="8">
        <v>0</v>
      </c>
    </row>
    <row r="6403" spans="1:9" ht="28.5">
      <c r="A6403" s="8">
        <v>150000535</v>
      </c>
      <c r="B6403" s="35" t="s">
        <v>3119</v>
      </c>
      <c r="C6403" s="8" t="s">
        <v>4676</v>
      </c>
      <c r="D6403" s="8">
        <v>51300211</v>
      </c>
      <c r="E6403" s="8">
        <v>150000535</v>
      </c>
      <c r="F6403" s="8">
        <v>0</v>
      </c>
      <c r="G6403" s="8">
        <v>0.01</v>
      </c>
      <c r="H6403" s="8">
        <v>1.5089999999999999E-2</v>
      </c>
      <c r="I6403" s="8" t="s">
        <v>6327</v>
      </c>
    </row>
    <row r="6404" spans="1:9">
      <c r="A6404" s="8">
        <v>132000046</v>
      </c>
      <c r="B6404" s="35" t="s">
        <v>5601</v>
      </c>
      <c r="C6404" s="8" t="s">
        <v>4676</v>
      </c>
      <c r="D6404" s="8">
        <v>5090474102</v>
      </c>
      <c r="E6404" s="8">
        <v>132000046</v>
      </c>
      <c r="F6404" s="8">
        <v>0</v>
      </c>
      <c r="G6404" s="8">
        <v>0</v>
      </c>
      <c r="H6404" s="8">
        <v>4.5148599999999997</v>
      </c>
      <c r="I6404" s="8" t="s">
        <v>4732</v>
      </c>
    </row>
    <row r="6405" spans="1:9">
      <c r="A6405" s="8">
        <v>150000534</v>
      </c>
      <c r="B6405" s="8" t="s">
        <v>3118</v>
      </c>
      <c r="C6405" s="8" t="s">
        <v>4676</v>
      </c>
      <c r="D6405" s="8">
        <v>51300210</v>
      </c>
      <c r="E6405" s="8">
        <v>150000534</v>
      </c>
      <c r="F6405" s="8">
        <v>0</v>
      </c>
      <c r="G6405" s="8">
        <v>0.02</v>
      </c>
      <c r="H6405" s="8">
        <v>1.7739999999999999E-2</v>
      </c>
      <c r="I6405" s="8" t="s">
        <v>6327</v>
      </c>
    </row>
    <row r="6406" spans="1:9">
      <c r="A6406" s="8">
        <v>17204</v>
      </c>
      <c r="B6406" s="8" t="s">
        <v>6659</v>
      </c>
      <c r="C6406" s="8" t="s">
        <v>4676</v>
      </c>
      <c r="D6406" s="8">
        <v>0</v>
      </c>
      <c r="E6406" s="8">
        <v>17204</v>
      </c>
      <c r="F6406" s="8">
        <v>0</v>
      </c>
      <c r="G6406" s="8">
        <v>0</v>
      </c>
      <c r="H6406" s="8">
        <v>0.19344999999999998</v>
      </c>
      <c r="I6406" s="8">
        <v>0</v>
      </c>
    </row>
    <row r="6407" spans="1:9">
      <c r="A6407" s="8">
        <v>151000052</v>
      </c>
      <c r="B6407" s="35" t="s">
        <v>4012</v>
      </c>
      <c r="C6407" s="8" t="s">
        <v>4676</v>
      </c>
      <c r="D6407" s="8" t="s">
        <v>6400</v>
      </c>
      <c r="E6407" s="8">
        <v>151000052</v>
      </c>
      <c r="F6407" s="8">
        <v>0</v>
      </c>
      <c r="G6407" s="8">
        <v>0.14000000000000001</v>
      </c>
      <c r="H6407" s="8">
        <v>0.2697</v>
      </c>
      <c r="I6407" s="8" t="s">
        <v>6302</v>
      </c>
    </row>
    <row r="6408" spans="1:9">
      <c r="A6408" s="8">
        <v>151000051</v>
      </c>
      <c r="B6408" s="8" t="s">
        <v>4011</v>
      </c>
      <c r="C6408" s="8" t="s">
        <v>4676</v>
      </c>
      <c r="D6408" s="8" t="s">
        <v>6399</v>
      </c>
      <c r="E6408" s="8">
        <v>151000051</v>
      </c>
      <c r="F6408" s="8">
        <v>0</v>
      </c>
      <c r="G6408" s="8">
        <v>0.14000000000000001</v>
      </c>
      <c r="H6408" s="8">
        <v>0.2697</v>
      </c>
      <c r="I6408" s="8" t="s">
        <v>6302</v>
      </c>
    </row>
    <row r="6409" spans="1:9">
      <c r="A6409" s="8">
        <v>17203</v>
      </c>
      <c r="B6409" s="35" t="s">
        <v>6658</v>
      </c>
      <c r="C6409" s="8" t="s">
        <v>4676</v>
      </c>
      <c r="D6409" s="8">
        <v>0</v>
      </c>
      <c r="E6409" s="8">
        <v>17203</v>
      </c>
      <c r="F6409" s="8">
        <v>0</v>
      </c>
      <c r="G6409" s="8">
        <v>0</v>
      </c>
      <c r="H6409" s="8">
        <v>0.18844999999999998</v>
      </c>
      <c r="I6409" s="8">
        <v>0</v>
      </c>
    </row>
    <row r="6410" spans="1:9">
      <c r="A6410" s="8">
        <v>151000053</v>
      </c>
      <c r="B6410" s="8" t="s">
        <v>4013</v>
      </c>
      <c r="C6410" s="8" t="s">
        <v>4676</v>
      </c>
      <c r="D6410" s="8" t="s">
        <v>6401</v>
      </c>
      <c r="E6410" s="8">
        <v>151000053</v>
      </c>
      <c r="F6410" s="8">
        <v>0</v>
      </c>
      <c r="G6410" s="8">
        <v>0.14000000000000001</v>
      </c>
      <c r="H6410" s="8">
        <v>0.29664999999999997</v>
      </c>
      <c r="I6410" s="8" t="s">
        <v>6302</v>
      </c>
    </row>
    <row r="6411" spans="1:9">
      <c r="A6411" s="8">
        <v>151000054</v>
      </c>
      <c r="B6411" s="8" t="s">
        <v>4014</v>
      </c>
      <c r="C6411" s="8" t="s">
        <v>4676</v>
      </c>
      <c r="D6411" s="8" t="s">
        <v>6402</v>
      </c>
      <c r="E6411" s="8">
        <v>151000054</v>
      </c>
      <c r="F6411" s="8">
        <v>0</v>
      </c>
      <c r="G6411" s="8">
        <v>0.14000000000000001</v>
      </c>
      <c r="H6411" s="8">
        <v>0.29664999999999997</v>
      </c>
      <c r="I6411" s="8" t="s">
        <v>6302</v>
      </c>
    </row>
    <row r="6412" spans="1:9">
      <c r="A6412" s="8">
        <v>17202</v>
      </c>
      <c r="B6412" s="8" t="s">
        <v>6657</v>
      </c>
      <c r="C6412" s="8" t="s">
        <v>4676</v>
      </c>
      <c r="D6412" s="8">
        <v>0</v>
      </c>
      <c r="E6412" s="8">
        <v>17202</v>
      </c>
      <c r="F6412" s="8">
        <v>0</v>
      </c>
      <c r="G6412" s="8">
        <v>0</v>
      </c>
      <c r="H6412" s="8">
        <v>0.17374999999999999</v>
      </c>
      <c r="I6412" s="8">
        <v>0</v>
      </c>
    </row>
    <row r="6413" spans="1:9">
      <c r="A6413" s="8">
        <v>355100005</v>
      </c>
      <c r="B6413" s="35" t="s">
        <v>3248</v>
      </c>
      <c r="C6413" s="8" t="s">
        <v>4676</v>
      </c>
      <c r="D6413" s="8">
        <v>519154</v>
      </c>
      <c r="E6413" s="8">
        <v>355100005</v>
      </c>
      <c r="F6413" s="8">
        <v>0</v>
      </c>
      <c r="G6413" s="8">
        <v>0.01</v>
      </c>
      <c r="H6413" s="8">
        <v>1.167E-2</v>
      </c>
      <c r="I6413" s="8" t="s">
        <v>8591</v>
      </c>
    </row>
    <row r="6414" spans="1:9">
      <c r="A6414" s="8">
        <v>355100006</v>
      </c>
      <c r="B6414" s="8" t="s">
        <v>3249</v>
      </c>
      <c r="C6414" s="8" t="s">
        <v>4676</v>
      </c>
      <c r="D6414" s="8">
        <v>519153</v>
      </c>
      <c r="E6414" s="8">
        <v>355100006</v>
      </c>
      <c r="F6414" s="8">
        <v>0</v>
      </c>
      <c r="G6414" s="8">
        <v>0.01</v>
      </c>
      <c r="H6414" s="8">
        <v>1.23E-2</v>
      </c>
      <c r="I6414" s="8" t="s">
        <v>8591</v>
      </c>
    </row>
    <row r="6415" spans="1:9">
      <c r="A6415" s="8">
        <v>132000045</v>
      </c>
      <c r="B6415" s="35" t="s">
        <v>5600</v>
      </c>
      <c r="C6415" s="8" t="s">
        <v>4676</v>
      </c>
      <c r="D6415" s="8">
        <v>5090472577</v>
      </c>
      <c r="E6415" s="8">
        <v>132000045</v>
      </c>
      <c r="F6415" s="8">
        <v>0</v>
      </c>
      <c r="G6415" s="8">
        <v>0</v>
      </c>
      <c r="H6415" s="8">
        <v>0.30145</v>
      </c>
      <c r="I6415" s="8" t="s">
        <v>4732</v>
      </c>
    </row>
    <row r="6416" spans="1:9">
      <c r="A6416" s="8">
        <v>126000106</v>
      </c>
      <c r="B6416" s="8" t="s">
        <v>2506</v>
      </c>
      <c r="C6416" s="8" t="s">
        <v>4676</v>
      </c>
      <c r="D6416" s="8">
        <v>586442</v>
      </c>
      <c r="E6416" s="8">
        <v>126000106</v>
      </c>
      <c r="F6416" s="8">
        <v>0</v>
      </c>
      <c r="G6416" s="8">
        <v>0.66</v>
      </c>
      <c r="H6416" s="8">
        <v>0.61465999999999998</v>
      </c>
      <c r="I6416" s="8" t="s">
        <v>4063</v>
      </c>
    </row>
    <row r="6417" spans="1:9">
      <c r="A6417" s="8">
        <v>126000105</v>
      </c>
      <c r="B6417" s="35" t="s">
        <v>2503</v>
      </c>
      <c r="C6417" s="8" t="s">
        <v>4676</v>
      </c>
      <c r="D6417" s="8">
        <v>586443</v>
      </c>
      <c r="E6417" s="8">
        <v>126000105</v>
      </c>
      <c r="F6417" s="8">
        <v>0</v>
      </c>
      <c r="G6417" s="8">
        <v>0.79</v>
      </c>
      <c r="H6417" s="8">
        <v>0.77975000000000005</v>
      </c>
      <c r="I6417" s="8" t="s">
        <v>4063</v>
      </c>
    </row>
    <row r="6418" spans="1:9">
      <c r="A6418" s="8">
        <v>17201</v>
      </c>
      <c r="B6418" s="35" t="s">
        <v>6656</v>
      </c>
      <c r="C6418" s="8" t="s">
        <v>4676</v>
      </c>
      <c r="D6418" s="8">
        <v>0</v>
      </c>
      <c r="E6418" s="8">
        <v>17201</v>
      </c>
      <c r="F6418" s="8">
        <v>0</v>
      </c>
      <c r="G6418" s="8">
        <v>0</v>
      </c>
      <c r="H6418" s="8">
        <v>0.15875999999999998</v>
      </c>
      <c r="I6418" s="8">
        <v>0</v>
      </c>
    </row>
    <row r="6419" spans="1:9">
      <c r="A6419" s="8" t="s">
        <v>11794</v>
      </c>
      <c r="B6419" s="35" t="s">
        <v>11795</v>
      </c>
      <c r="C6419" s="8" t="s">
        <v>4676</v>
      </c>
      <c r="D6419" s="8">
        <v>610146</v>
      </c>
      <c r="E6419" s="8" t="s">
        <v>11794</v>
      </c>
      <c r="F6419" s="8">
        <v>0</v>
      </c>
      <c r="G6419" s="8">
        <v>0.28999999999999998</v>
      </c>
      <c r="H6419" s="8">
        <v>0.18962999999999999</v>
      </c>
      <c r="I6419" s="8" t="s">
        <v>2115</v>
      </c>
    </row>
    <row r="6420" spans="1:9">
      <c r="A6420" s="8">
        <v>132000044</v>
      </c>
      <c r="B6420" s="35" t="s">
        <v>5599</v>
      </c>
      <c r="C6420" s="8" t="s">
        <v>4676</v>
      </c>
      <c r="D6420" s="8">
        <v>5090472586</v>
      </c>
      <c r="E6420" s="8">
        <v>132000044</v>
      </c>
      <c r="F6420" s="8">
        <v>0</v>
      </c>
      <c r="G6420" s="8">
        <v>0</v>
      </c>
      <c r="H6420" s="8">
        <v>0.30145</v>
      </c>
      <c r="I6420" s="8" t="s">
        <v>4732</v>
      </c>
    </row>
    <row r="6421" spans="1:9">
      <c r="A6421" s="8" t="s">
        <v>11792</v>
      </c>
      <c r="B6421" s="35" t="s">
        <v>11793</v>
      </c>
      <c r="C6421" s="8" t="s">
        <v>4676</v>
      </c>
      <c r="D6421" s="8">
        <v>610145</v>
      </c>
      <c r="E6421" s="8" t="s">
        <v>11792</v>
      </c>
      <c r="F6421" s="8">
        <v>0</v>
      </c>
      <c r="G6421" s="8">
        <v>0.67</v>
      </c>
      <c r="H6421" s="8">
        <v>0.38004000000000004</v>
      </c>
      <c r="I6421" s="8" t="s">
        <v>2115</v>
      </c>
    </row>
    <row r="6422" spans="1:9">
      <c r="A6422" s="8">
        <v>12320</v>
      </c>
      <c r="B6422" s="8" t="s">
        <v>4131</v>
      </c>
      <c r="C6422" s="8" t="s">
        <v>4676</v>
      </c>
      <c r="D6422" s="8">
        <v>641831</v>
      </c>
      <c r="E6422" s="8">
        <v>12320</v>
      </c>
      <c r="F6422" s="8">
        <v>0</v>
      </c>
      <c r="G6422" s="8">
        <v>2.13</v>
      </c>
      <c r="H6422" s="8">
        <v>2.1708000000000003</v>
      </c>
      <c r="I6422" s="8" t="s">
        <v>4740</v>
      </c>
    </row>
    <row r="6423" spans="1:9">
      <c r="A6423" s="8">
        <v>132100681</v>
      </c>
      <c r="B6423" s="35" t="s">
        <v>13831</v>
      </c>
      <c r="C6423" s="8" t="s">
        <v>4676</v>
      </c>
      <c r="D6423" s="8">
        <v>8001300170</v>
      </c>
      <c r="E6423" s="8">
        <v>132100681</v>
      </c>
      <c r="F6423" s="8">
        <v>0</v>
      </c>
      <c r="G6423" s="8">
        <v>1.05</v>
      </c>
      <c r="H6423" s="8">
        <v>1.4539300000000002</v>
      </c>
      <c r="I6423" s="8">
        <v>0</v>
      </c>
    </row>
    <row r="6424" spans="1:9">
      <c r="A6424" s="8">
        <v>132000043</v>
      </c>
      <c r="B6424" s="8" t="s">
        <v>5598</v>
      </c>
      <c r="C6424" s="8" t="s">
        <v>4676</v>
      </c>
      <c r="D6424" s="8">
        <v>5090472580</v>
      </c>
      <c r="E6424" s="8">
        <v>132000043</v>
      </c>
      <c r="F6424" s="8">
        <v>0</v>
      </c>
      <c r="G6424" s="8">
        <v>0</v>
      </c>
      <c r="H6424" s="8">
        <v>0.30145</v>
      </c>
      <c r="I6424" s="8" t="s">
        <v>4732</v>
      </c>
    </row>
    <row r="6425" spans="1:9">
      <c r="A6425" s="8">
        <v>204200002</v>
      </c>
      <c r="B6425" s="8" t="s">
        <v>4465</v>
      </c>
      <c r="C6425" s="8" t="s">
        <v>4676</v>
      </c>
      <c r="D6425" s="8">
        <v>86100210</v>
      </c>
      <c r="E6425" s="8">
        <v>204200002</v>
      </c>
      <c r="F6425" s="8">
        <v>0</v>
      </c>
      <c r="G6425" s="8">
        <v>0.72</v>
      </c>
      <c r="H6425" s="8">
        <v>0.98745000000000005</v>
      </c>
      <c r="I6425" s="8" t="s">
        <v>5137</v>
      </c>
    </row>
    <row r="6426" spans="1:9">
      <c r="A6426" s="8">
        <v>204200001</v>
      </c>
      <c r="B6426" s="8" t="s">
        <v>4464</v>
      </c>
      <c r="C6426" s="8" t="s">
        <v>4676</v>
      </c>
      <c r="D6426" s="8">
        <v>86100211</v>
      </c>
      <c r="E6426" s="8">
        <v>204200001</v>
      </c>
      <c r="F6426" s="8">
        <v>0</v>
      </c>
      <c r="G6426" s="8">
        <v>0.64</v>
      </c>
      <c r="H6426" s="8">
        <v>0.82134000000000007</v>
      </c>
      <c r="I6426" s="8" t="s">
        <v>5137</v>
      </c>
    </row>
    <row r="6427" spans="1:9">
      <c r="A6427" s="8">
        <v>204200000</v>
      </c>
      <c r="B6427" s="35" t="s">
        <v>4463</v>
      </c>
      <c r="C6427" s="8" t="s">
        <v>4676</v>
      </c>
      <c r="D6427" s="8">
        <v>86100209</v>
      </c>
      <c r="E6427" s="8">
        <v>204200000</v>
      </c>
      <c r="F6427" s="8">
        <v>0</v>
      </c>
      <c r="G6427" s="8">
        <v>1.84</v>
      </c>
      <c r="H6427" s="8">
        <v>2.2249899999999996</v>
      </c>
      <c r="I6427" s="8" t="s">
        <v>5137</v>
      </c>
    </row>
    <row r="6428" spans="1:9">
      <c r="A6428" s="8" t="s">
        <v>11790</v>
      </c>
      <c r="B6428" s="8" t="s">
        <v>11791</v>
      </c>
      <c r="C6428" s="8" t="s">
        <v>4676</v>
      </c>
      <c r="D6428" s="8">
        <v>0</v>
      </c>
      <c r="E6428" s="8" t="s">
        <v>11790</v>
      </c>
      <c r="F6428" s="8">
        <v>0</v>
      </c>
      <c r="G6428" s="8">
        <v>1.46</v>
      </c>
      <c r="H6428" s="8">
        <v>1.0000000000000001E-5</v>
      </c>
      <c r="I6428" s="8">
        <v>0</v>
      </c>
    </row>
    <row r="6429" spans="1:9">
      <c r="A6429" s="8" t="s">
        <v>11786</v>
      </c>
      <c r="B6429" s="8" t="s">
        <v>11787</v>
      </c>
      <c r="C6429" s="8" t="s">
        <v>4676</v>
      </c>
      <c r="D6429" s="8">
        <v>0</v>
      </c>
      <c r="E6429" s="8" t="s">
        <v>11786</v>
      </c>
      <c r="F6429" s="8">
        <v>0</v>
      </c>
      <c r="G6429" s="8">
        <v>1.44</v>
      </c>
      <c r="H6429" s="8">
        <v>1.0000000000000001E-5</v>
      </c>
      <c r="I6429" s="8">
        <v>0</v>
      </c>
    </row>
    <row r="6430" spans="1:9">
      <c r="A6430" s="8" t="s">
        <v>11784</v>
      </c>
      <c r="B6430" s="8" t="s">
        <v>11785</v>
      </c>
      <c r="C6430" s="8" t="s">
        <v>4676</v>
      </c>
      <c r="D6430" s="8">
        <v>0</v>
      </c>
      <c r="E6430" s="8" t="s">
        <v>11784</v>
      </c>
      <c r="F6430" s="8">
        <v>0</v>
      </c>
      <c r="G6430" s="8">
        <v>1.46</v>
      </c>
      <c r="H6430" s="8">
        <v>1.0000000000000001E-5</v>
      </c>
      <c r="I6430" s="8">
        <v>0</v>
      </c>
    </row>
    <row r="6431" spans="1:9">
      <c r="A6431" s="8">
        <v>132000042</v>
      </c>
      <c r="B6431" s="8" t="s">
        <v>5597</v>
      </c>
      <c r="C6431" s="8" t="s">
        <v>4676</v>
      </c>
      <c r="D6431" s="8">
        <v>5090472595</v>
      </c>
      <c r="E6431" s="8">
        <v>132000042</v>
      </c>
      <c r="F6431" s="8">
        <v>0</v>
      </c>
      <c r="G6431" s="8">
        <v>0</v>
      </c>
      <c r="H6431" s="8">
        <v>0.30145</v>
      </c>
      <c r="I6431" s="8" t="s">
        <v>4732</v>
      </c>
    </row>
    <row r="6432" spans="1:9" ht="28.5">
      <c r="A6432" s="8">
        <v>127100041</v>
      </c>
      <c r="B6432" s="35" t="s">
        <v>3680</v>
      </c>
      <c r="C6432" s="8" t="s">
        <v>4676</v>
      </c>
      <c r="D6432" s="8">
        <v>700417</v>
      </c>
      <c r="E6432" s="8">
        <v>127100041</v>
      </c>
      <c r="F6432" s="8">
        <v>0</v>
      </c>
      <c r="G6432" s="8">
        <v>0.22</v>
      </c>
      <c r="H6432" s="8">
        <v>0.45785999999999999</v>
      </c>
      <c r="I6432" s="8" t="s">
        <v>5130</v>
      </c>
    </row>
    <row r="6433" spans="1:9">
      <c r="A6433" s="8" t="s">
        <v>11780</v>
      </c>
      <c r="B6433" s="8" t="s">
        <v>11781</v>
      </c>
      <c r="C6433" s="8" t="s">
        <v>4676</v>
      </c>
      <c r="D6433" s="8">
        <v>0</v>
      </c>
      <c r="E6433" s="8" t="s">
        <v>11780</v>
      </c>
      <c r="F6433" s="8">
        <v>0</v>
      </c>
      <c r="G6433" s="8">
        <v>1.44</v>
      </c>
      <c r="H6433" s="8">
        <v>1.0000000000000001E-5</v>
      </c>
      <c r="I6433" s="8">
        <v>0</v>
      </c>
    </row>
    <row r="6434" spans="1:9">
      <c r="A6434" s="8">
        <v>12307</v>
      </c>
      <c r="B6434" s="35" t="s">
        <v>5236</v>
      </c>
      <c r="C6434" s="8" t="s">
        <v>4676</v>
      </c>
      <c r="D6434" s="8">
        <v>629072</v>
      </c>
      <c r="E6434" s="8">
        <v>12307</v>
      </c>
      <c r="F6434" s="8">
        <v>0</v>
      </c>
      <c r="G6434" s="8">
        <v>0.2</v>
      </c>
      <c r="H6434" s="8">
        <v>0.34467000000000003</v>
      </c>
      <c r="I6434" s="8" t="s">
        <v>4740</v>
      </c>
    </row>
    <row r="6435" spans="1:9" ht="57">
      <c r="A6435" s="8" t="s">
        <v>11778</v>
      </c>
      <c r="B6435" s="35" t="s">
        <v>11779</v>
      </c>
      <c r="C6435" s="8" t="s">
        <v>4676</v>
      </c>
      <c r="D6435" s="8">
        <v>0</v>
      </c>
      <c r="E6435" s="8" t="s">
        <v>11778</v>
      </c>
      <c r="F6435" s="8">
        <v>0</v>
      </c>
      <c r="G6435" s="8">
        <v>0.01</v>
      </c>
      <c r="H6435" s="8">
        <v>0</v>
      </c>
      <c r="I6435" s="8" t="s">
        <v>6327</v>
      </c>
    </row>
    <row r="6436" spans="1:9" ht="57">
      <c r="A6436" s="8" t="s">
        <v>11774</v>
      </c>
      <c r="B6436" s="35" t="s">
        <v>11775</v>
      </c>
      <c r="C6436" s="8" t="s">
        <v>4676</v>
      </c>
      <c r="D6436" s="8">
        <v>0</v>
      </c>
      <c r="E6436" s="8" t="s">
        <v>11774</v>
      </c>
      <c r="F6436" s="8">
        <v>0</v>
      </c>
      <c r="G6436" s="8">
        <v>0.02</v>
      </c>
      <c r="H6436" s="8">
        <v>0</v>
      </c>
      <c r="I6436" s="8" t="s">
        <v>6327</v>
      </c>
    </row>
    <row r="6437" spans="1:9" ht="57">
      <c r="A6437" s="8" t="s">
        <v>11772</v>
      </c>
      <c r="B6437" s="35" t="s">
        <v>11773</v>
      </c>
      <c r="C6437" s="8" t="s">
        <v>4676</v>
      </c>
      <c r="D6437" s="8">
        <v>0</v>
      </c>
      <c r="E6437" s="8" t="s">
        <v>11772</v>
      </c>
      <c r="F6437" s="8">
        <v>0</v>
      </c>
      <c r="G6437" s="8">
        <v>0.01</v>
      </c>
      <c r="H6437" s="8">
        <v>0</v>
      </c>
      <c r="I6437" s="8" t="s">
        <v>6327</v>
      </c>
    </row>
    <row r="6438" spans="1:9">
      <c r="A6438" s="8">
        <v>132000041</v>
      </c>
      <c r="B6438" s="35" t="s">
        <v>5596</v>
      </c>
      <c r="C6438" s="8" t="s">
        <v>4676</v>
      </c>
      <c r="D6438" s="8">
        <v>5090472589</v>
      </c>
      <c r="E6438" s="8">
        <v>132000041</v>
      </c>
      <c r="F6438" s="8">
        <v>0</v>
      </c>
      <c r="G6438" s="8">
        <v>0</v>
      </c>
      <c r="H6438" s="8">
        <v>0.30105999999999999</v>
      </c>
      <c r="I6438" s="8" t="s">
        <v>4732</v>
      </c>
    </row>
    <row r="6439" spans="1:9" ht="57">
      <c r="A6439" s="8" t="s">
        <v>11768</v>
      </c>
      <c r="B6439" s="35" t="s">
        <v>11769</v>
      </c>
      <c r="C6439" s="8" t="s">
        <v>4676</v>
      </c>
      <c r="D6439" s="8">
        <v>0</v>
      </c>
      <c r="E6439" s="8" t="s">
        <v>11768</v>
      </c>
      <c r="F6439" s="8">
        <v>0</v>
      </c>
      <c r="G6439" s="8">
        <v>0.02</v>
      </c>
      <c r="H6439" s="8">
        <v>0</v>
      </c>
      <c r="I6439" s="8" t="s">
        <v>6327</v>
      </c>
    </row>
    <row r="6440" spans="1:9" ht="57">
      <c r="A6440" s="8" t="s">
        <v>11766</v>
      </c>
      <c r="B6440" s="35" t="s">
        <v>11767</v>
      </c>
      <c r="C6440" s="8" t="s">
        <v>4676</v>
      </c>
      <c r="D6440" s="8">
        <v>0</v>
      </c>
      <c r="E6440" s="8" t="s">
        <v>11766</v>
      </c>
      <c r="F6440" s="8">
        <v>0</v>
      </c>
      <c r="G6440" s="8">
        <v>0.01</v>
      </c>
      <c r="H6440" s="8">
        <v>0</v>
      </c>
      <c r="I6440" s="8" t="s">
        <v>6327</v>
      </c>
    </row>
    <row r="6441" spans="1:9" ht="57">
      <c r="A6441" s="8" t="s">
        <v>11762</v>
      </c>
      <c r="B6441" s="35" t="s">
        <v>11763</v>
      </c>
      <c r="C6441" s="8" t="s">
        <v>4676</v>
      </c>
      <c r="D6441" s="8">
        <v>0</v>
      </c>
      <c r="E6441" s="8" t="s">
        <v>11762</v>
      </c>
      <c r="F6441" s="8">
        <v>0</v>
      </c>
      <c r="G6441" s="8">
        <v>0.02</v>
      </c>
      <c r="H6441" s="8">
        <v>0</v>
      </c>
      <c r="I6441" s="8" t="s">
        <v>6327</v>
      </c>
    </row>
    <row r="6442" spans="1:9" ht="57">
      <c r="A6442" s="8" t="s">
        <v>11760</v>
      </c>
      <c r="B6442" s="35" t="s">
        <v>11761</v>
      </c>
      <c r="C6442" s="8" t="s">
        <v>4676</v>
      </c>
      <c r="D6442" s="8">
        <v>0</v>
      </c>
      <c r="E6442" s="8" t="s">
        <v>11760</v>
      </c>
      <c r="F6442" s="8">
        <v>0</v>
      </c>
      <c r="G6442" s="8">
        <v>0.01</v>
      </c>
      <c r="H6442" s="8">
        <v>0</v>
      </c>
      <c r="I6442" s="8" t="s">
        <v>6327</v>
      </c>
    </row>
    <row r="6443" spans="1:9" ht="57">
      <c r="A6443" s="8" t="s">
        <v>11756</v>
      </c>
      <c r="B6443" s="35" t="s">
        <v>11757</v>
      </c>
      <c r="C6443" s="8" t="s">
        <v>4676</v>
      </c>
      <c r="D6443" s="8">
        <v>0</v>
      </c>
      <c r="E6443" s="8" t="s">
        <v>11756</v>
      </c>
      <c r="F6443" s="8">
        <v>0</v>
      </c>
      <c r="G6443" s="8">
        <v>0.02</v>
      </c>
      <c r="H6443" s="8">
        <v>0</v>
      </c>
      <c r="I6443" s="8" t="s">
        <v>6327</v>
      </c>
    </row>
    <row r="6444" spans="1:9">
      <c r="A6444" s="8">
        <v>132000036</v>
      </c>
      <c r="B6444" s="35" t="s">
        <v>3713</v>
      </c>
      <c r="C6444" s="8" t="s">
        <v>4676</v>
      </c>
      <c r="D6444" s="8">
        <v>5090474062</v>
      </c>
      <c r="E6444" s="8">
        <v>132000036</v>
      </c>
      <c r="F6444" s="8">
        <v>0</v>
      </c>
      <c r="G6444" s="8">
        <v>4.78</v>
      </c>
      <c r="H6444" s="8">
        <v>9.2285599999999999</v>
      </c>
      <c r="I6444" s="8" t="s">
        <v>4732</v>
      </c>
    </row>
    <row r="6445" spans="1:9">
      <c r="A6445" s="8" t="s">
        <v>11754</v>
      </c>
      <c r="B6445" s="35" t="s">
        <v>11755</v>
      </c>
      <c r="C6445" s="8" t="s">
        <v>4676</v>
      </c>
      <c r="D6445" s="8">
        <v>0</v>
      </c>
      <c r="E6445" s="8" t="s">
        <v>11754</v>
      </c>
      <c r="F6445" s="8">
        <v>0</v>
      </c>
      <c r="G6445" s="8">
        <v>0.12</v>
      </c>
      <c r="H6445" s="8">
        <v>1.0000000000000001E-5</v>
      </c>
      <c r="I6445" s="8" t="s">
        <v>2412</v>
      </c>
    </row>
    <row r="6446" spans="1:9">
      <c r="A6446" s="8" t="s">
        <v>11752</v>
      </c>
      <c r="B6446" s="35" t="s">
        <v>11753</v>
      </c>
      <c r="C6446" s="8" t="s">
        <v>4676</v>
      </c>
      <c r="D6446" s="8">
        <v>0</v>
      </c>
      <c r="E6446" s="8" t="s">
        <v>11752</v>
      </c>
      <c r="F6446" s="8">
        <v>0</v>
      </c>
      <c r="G6446" s="8">
        <v>0.12</v>
      </c>
      <c r="H6446" s="8">
        <v>1.0000000000000001E-5</v>
      </c>
      <c r="I6446" s="8" t="s">
        <v>2412</v>
      </c>
    </row>
    <row r="6447" spans="1:9">
      <c r="A6447" s="8">
        <v>12306</v>
      </c>
      <c r="B6447" s="35" t="s">
        <v>4130</v>
      </c>
      <c r="C6447" s="8" t="s">
        <v>4676</v>
      </c>
      <c r="D6447" s="8">
        <v>629067</v>
      </c>
      <c r="E6447" s="8">
        <v>12306</v>
      </c>
      <c r="F6447" s="8">
        <v>0</v>
      </c>
      <c r="G6447" s="8">
        <v>2.27</v>
      </c>
      <c r="H6447" s="8">
        <v>2.0169800000000002</v>
      </c>
      <c r="I6447" s="8" t="s">
        <v>4740</v>
      </c>
    </row>
    <row r="6448" spans="1:9">
      <c r="A6448" s="8" t="s">
        <v>11750</v>
      </c>
      <c r="B6448" s="35" t="s">
        <v>11751</v>
      </c>
      <c r="C6448" s="8" t="s">
        <v>4676</v>
      </c>
      <c r="D6448" s="8">
        <v>0</v>
      </c>
      <c r="E6448" s="8" t="s">
        <v>11750</v>
      </c>
      <c r="F6448" s="8">
        <v>0</v>
      </c>
      <c r="G6448" s="8">
        <v>0.05</v>
      </c>
      <c r="H6448" s="8">
        <v>1.0000000000000001E-5</v>
      </c>
      <c r="I6448" s="8" t="s">
        <v>2412</v>
      </c>
    </row>
    <row r="6449" spans="1:9">
      <c r="A6449" s="8" t="s">
        <v>11746</v>
      </c>
      <c r="B6449" s="35" t="s">
        <v>11747</v>
      </c>
      <c r="C6449" s="8" t="s">
        <v>4676</v>
      </c>
      <c r="D6449" s="8">
        <v>0</v>
      </c>
      <c r="E6449" s="8" t="s">
        <v>11746</v>
      </c>
      <c r="F6449" s="8">
        <v>0</v>
      </c>
      <c r="G6449" s="8">
        <v>0.05</v>
      </c>
      <c r="H6449" s="8">
        <v>1.0000000000000001E-5</v>
      </c>
      <c r="I6449" s="8" t="s">
        <v>2412</v>
      </c>
    </row>
    <row r="6450" spans="1:9">
      <c r="A6450" s="8" t="s">
        <v>11737</v>
      </c>
      <c r="B6450" s="35" t="s">
        <v>11738</v>
      </c>
      <c r="C6450" s="8" t="s">
        <v>4676</v>
      </c>
      <c r="D6450" s="8" t="s">
        <v>11739</v>
      </c>
      <c r="E6450" s="8" t="s">
        <v>11737</v>
      </c>
      <c r="F6450" s="8">
        <v>0</v>
      </c>
      <c r="G6450" s="8">
        <v>0.2</v>
      </c>
      <c r="H6450" s="8">
        <v>0.17457</v>
      </c>
      <c r="I6450" s="8" t="s">
        <v>2412</v>
      </c>
    </row>
    <row r="6451" spans="1:9">
      <c r="A6451" s="8" t="s">
        <v>11734</v>
      </c>
      <c r="B6451" s="8" t="s">
        <v>11735</v>
      </c>
      <c r="C6451" s="8" t="s">
        <v>4676</v>
      </c>
      <c r="D6451" s="8" t="s">
        <v>11736</v>
      </c>
      <c r="E6451" s="8" t="s">
        <v>11734</v>
      </c>
      <c r="F6451" s="8">
        <v>0</v>
      </c>
      <c r="G6451" s="8">
        <v>0.2</v>
      </c>
      <c r="H6451" s="8">
        <v>0.17457</v>
      </c>
      <c r="I6451" s="8" t="s">
        <v>2412</v>
      </c>
    </row>
    <row r="6452" spans="1:9">
      <c r="A6452" s="8" t="s">
        <v>11743</v>
      </c>
      <c r="B6452" s="8" t="s">
        <v>11744</v>
      </c>
      <c r="C6452" s="8" t="s">
        <v>4676</v>
      </c>
      <c r="D6452" s="8" t="s">
        <v>11745</v>
      </c>
      <c r="E6452" s="8" t="s">
        <v>11743</v>
      </c>
      <c r="F6452" s="8">
        <v>0</v>
      </c>
      <c r="G6452" s="8">
        <v>0.19</v>
      </c>
      <c r="H6452" s="8">
        <v>0.17981</v>
      </c>
      <c r="I6452" s="8" t="s">
        <v>2412</v>
      </c>
    </row>
    <row r="6453" spans="1:9">
      <c r="A6453" s="8">
        <v>132000035</v>
      </c>
      <c r="B6453" s="35" t="s">
        <v>5595</v>
      </c>
      <c r="C6453" s="8" t="s">
        <v>4676</v>
      </c>
      <c r="D6453" s="8">
        <v>5090468628</v>
      </c>
      <c r="E6453" s="8">
        <v>132000035</v>
      </c>
      <c r="F6453" s="8">
        <v>0</v>
      </c>
      <c r="G6453" s="8">
        <v>0</v>
      </c>
      <c r="H6453" s="8">
        <v>2.215E-2</v>
      </c>
      <c r="I6453" s="8" t="s">
        <v>4732</v>
      </c>
    </row>
    <row r="6454" spans="1:9">
      <c r="A6454" s="8" t="s">
        <v>11740</v>
      </c>
      <c r="B6454" s="8" t="s">
        <v>11741</v>
      </c>
      <c r="C6454" s="8" t="s">
        <v>4676</v>
      </c>
      <c r="D6454" s="8" t="s">
        <v>11742</v>
      </c>
      <c r="E6454" s="8" t="s">
        <v>11740</v>
      </c>
      <c r="F6454" s="8">
        <v>0</v>
      </c>
      <c r="G6454" s="8">
        <v>0.19</v>
      </c>
      <c r="H6454" s="8">
        <v>0.17981</v>
      </c>
      <c r="I6454" s="8" t="s">
        <v>2412</v>
      </c>
    </row>
    <row r="6455" spans="1:9">
      <c r="A6455" s="8">
        <v>11024</v>
      </c>
      <c r="B6455" s="8" t="s">
        <v>2053</v>
      </c>
      <c r="C6455" s="8" t="s">
        <v>4676</v>
      </c>
      <c r="D6455" s="8">
        <v>5090479527</v>
      </c>
      <c r="E6455" s="8">
        <v>11024</v>
      </c>
      <c r="F6455" s="8">
        <v>0</v>
      </c>
      <c r="G6455" s="8">
        <v>1.06</v>
      </c>
      <c r="H6455" s="8">
        <v>0.78379999999999994</v>
      </c>
      <c r="I6455" s="8" t="s">
        <v>4727</v>
      </c>
    </row>
    <row r="6456" spans="1:9">
      <c r="A6456" s="8" t="s">
        <v>11732</v>
      </c>
      <c r="B6456" s="8" t="s">
        <v>4283</v>
      </c>
      <c r="C6456" s="8" t="s">
        <v>4676</v>
      </c>
      <c r="D6456" s="8">
        <v>0</v>
      </c>
      <c r="E6456" s="8" t="s">
        <v>11732</v>
      </c>
      <c r="F6456" s="8">
        <v>0</v>
      </c>
      <c r="G6456" s="8">
        <v>2.91</v>
      </c>
      <c r="H6456" s="8">
        <v>2.27352</v>
      </c>
      <c r="I6456" s="8" t="s">
        <v>4768</v>
      </c>
    </row>
    <row r="6457" spans="1:9">
      <c r="A6457" s="8">
        <v>11018</v>
      </c>
      <c r="B6457" s="8" t="s">
        <v>2049</v>
      </c>
      <c r="C6457" s="8" t="s">
        <v>4676</v>
      </c>
      <c r="D6457" s="8">
        <v>5090471396</v>
      </c>
      <c r="E6457" s="8">
        <v>11018</v>
      </c>
      <c r="F6457" s="8">
        <v>0</v>
      </c>
      <c r="G6457" s="8">
        <v>1.22</v>
      </c>
      <c r="H6457" s="8">
        <v>0.88063000000000002</v>
      </c>
      <c r="I6457" s="8" t="s">
        <v>4727</v>
      </c>
    </row>
    <row r="6458" spans="1:9">
      <c r="A6458" s="8">
        <v>126000104</v>
      </c>
      <c r="B6458" s="8" t="s">
        <v>2502</v>
      </c>
      <c r="C6458" s="8" t="s">
        <v>4676</v>
      </c>
      <c r="D6458" s="8">
        <v>527948</v>
      </c>
      <c r="E6458" s="8">
        <v>126000104</v>
      </c>
      <c r="F6458" s="8">
        <v>0</v>
      </c>
      <c r="G6458" s="8">
        <v>0.2</v>
      </c>
      <c r="H6458" s="8">
        <v>0.21129000000000001</v>
      </c>
      <c r="I6458" s="8" t="s">
        <v>2055</v>
      </c>
    </row>
    <row r="6459" spans="1:9">
      <c r="A6459" s="8">
        <v>126000102</v>
      </c>
      <c r="B6459" s="8" t="s">
        <v>2500</v>
      </c>
      <c r="C6459" s="8" t="s">
        <v>4676</v>
      </c>
      <c r="D6459" s="8">
        <v>527946</v>
      </c>
      <c r="E6459" s="8">
        <v>126000102</v>
      </c>
      <c r="F6459" s="8">
        <v>0</v>
      </c>
      <c r="G6459" s="8">
        <v>0.19</v>
      </c>
      <c r="H6459" s="8">
        <v>0.19325999999999999</v>
      </c>
      <c r="I6459" s="8" t="s">
        <v>2055</v>
      </c>
    </row>
    <row r="6460" spans="1:9">
      <c r="A6460" s="8">
        <v>132000034</v>
      </c>
      <c r="B6460" s="8" t="s">
        <v>3712</v>
      </c>
      <c r="C6460" s="8" t="s">
        <v>4676</v>
      </c>
      <c r="D6460" s="8">
        <v>5090472600</v>
      </c>
      <c r="E6460" s="8">
        <v>132000034</v>
      </c>
      <c r="F6460" s="8">
        <v>0</v>
      </c>
      <c r="G6460" s="8">
        <v>0.4</v>
      </c>
      <c r="H6460" s="8">
        <v>0.39474000000000004</v>
      </c>
      <c r="I6460" s="8" t="s">
        <v>4732</v>
      </c>
    </row>
    <row r="6461" spans="1:9">
      <c r="A6461" s="8">
        <v>12305</v>
      </c>
      <c r="B6461" s="8" t="s">
        <v>4129</v>
      </c>
      <c r="C6461" s="8" t="s">
        <v>4676</v>
      </c>
      <c r="D6461" s="8">
        <v>639007</v>
      </c>
      <c r="E6461" s="8">
        <v>12305</v>
      </c>
      <c r="F6461" s="8">
        <v>0</v>
      </c>
      <c r="G6461" s="8">
        <v>2.2200000000000002</v>
      </c>
      <c r="H6461" s="8">
        <v>3.7818200000000002</v>
      </c>
      <c r="I6461" s="8" t="s">
        <v>4740</v>
      </c>
    </row>
    <row r="6462" spans="1:9">
      <c r="A6462" s="8">
        <v>126000101</v>
      </c>
      <c r="B6462" s="35" t="s">
        <v>2499</v>
      </c>
      <c r="C6462" s="8" t="s">
        <v>4676</v>
      </c>
      <c r="D6462" s="8">
        <v>527832</v>
      </c>
      <c r="E6462" s="8">
        <v>126000101</v>
      </c>
      <c r="F6462" s="8">
        <v>0</v>
      </c>
      <c r="G6462" s="8">
        <v>0.27</v>
      </c>
      <c r="H6462" s="8">
        <v>0.21825</v>
      </c>
      <c r="I6462" s="8" t="s">
        <v>4063</v>
      </c>
    </row>
    <row r="6463" spans="1:9">
      <c r="A6463" s="8">
        <v>126000100</v>
      </c>
      <c r="B6463" s="8" t="s">
        <v>2498</v>
      </c>
      <c r="C6463" s="8" t="s">
        <v>4676</v>
      </c>
      <c r="D6463" s="8">
        <v>527831</v>
      </c>
      <c r="E6463" s="8">
        <v>126000100</v>
      </c>
      <c r="F6463" s="8">
        <v>0</v>
      </c>
      <c r="G6463" s="8">
        <v>0.2</v>
      </c>
      <c r="H6463" s="8">
        <v>0.17394999999999999</v>
      </c>
      <c r="I6463" s="8" t="s">
        <v>4063</v>
      </c>
    </row>
    <row r="6464" spans="1:9">
      <c r="A6464" s="8">
        <v>126000098</v>
      </c>
      <c r="B6464" s="8" t="s">
        <v>2496</v>
      </c>
      <c r="C6464" s="8" t="s">
        <v>4676</v>
      </c>
      <c r="D6464" s="8">
        <v>527964</v>
      </c>
      <c r="E6464" s="8">
        <v>126000098</v>
      </c>
      <c r="F6464" s="8">
        <v>0</v>
      </c>
      <c r="G6464" s="8">
        <v>0.72</v>
      </c>
      <c r="H6464" s="8">
        <v>0.73087999999999997</v>
      </c>
      <c r="I6464" s="8" t="s">
        <v>4063</v>
      </c>
    </row>
    <row r="6465" spans="1:9">
      <c r="A6465" s="8">
        <v>132000033</v>
      </c>
      <c r="B6465" s="8" t="s">
        <v>3711</v>
      </c>
      <c r="C6465" s="8" t="s">
        <v>4676</v>
      </c>
      <c r="D6465" s="8">
        <v>5090472599</v>
      </c>
      <c r="E6465" s="8">
        <v>132000033</v>
      </c>
      <c r="F6465" s="8">
        <v>0</v>
      </c>
      <c r="G6465" s="8">
        <v>0.34</v>
      </c>
      <c r="H6465" s="8">
        <v>0.30880000000000002</v>
      </c>
      <c r="I6465" s="8" t="s">
        <v>5578</v>
      </c>
    </row>
    <row r="6466" spans="1:9">
      <c r="A6466" s="8">
        <v>126000096</v>
      </c>
      <c r="B6466" s="8" t="s">
        <v>2494</v>
      </c>
      <c r="C6466" s="8" t="s">
        <v>4676</v>
      </c>
      <c r="D6466" s="8">
        <v>527955</v>
      </c>
      <c r="E6466" s="8">
        <v>126000096</v>
      </c>
      <c r="F6466" s="8">
        <v>0</v>
      </c>
      <c r="G6466" s="8">
        <v>1.27</v>
      </c>
      <c r="H6466" s="8">
        <v>1.3727799999999999</v>
      </c>
      <c r="I6466" s="8" t="s">
        <v>4063</v>
      </c>
    </row>
    <row r="6467" spans="1:9">
      <c r="A6467" s="8" t="s">
        <v>11719</v>
      </c>
      <c r="B6467" s="35" t="s">
        <v>11578</v>
      </c>
      <c r="C6467" s="8" t="s">
        <v>4676</v>
      </c>
      <c r="D6467" s="8">
        <v>0</v>
      </c>
      <c r="E6467" s="8" t="s">
        <v>11719</v>
      </c>
      <c r="F6467" s="8">
        <v>0</v>
      </c>
      <c r="G6467" s="8">
        <v>0.75</v>
      </c>
      <c r="H6467" s="8">
        <v>1.0000000000000001E-5</v>
      </c>
      <c r="I6467" s="8" t="s">
        <v>11579</v>
      </c>
    </row>
    <row r="6468" spans="1:9">
      <c r="A6468" s="8" t="s">
        <v>11715</v>
      </c>
      <c r="B6468" s="8" t="s">
        <v>11716</v>
      </c>
      <c r="C6468" s="8" t="s">
        <v>4676</v>
      </c>
      <c r="D6468" s="8">
        <v>0</v>
      </c>
      <c r="E6468" s="8" t="s">
        <v>11715</v>
      </c>
      <c r="F6468" s="8">
        <v>0</v>
      </c>
      <c r="G6468" s="8">
        <v>0.13</v>
      </c>
      <c r="H6468" s="8">
        <v>1.0000000000000001E-5</v>
      </c>
      <c r="I6468" s="8" t="s">
        <v>2412</v>
      </c>
    </row>
    <row r="6469" spans="1:9">
      <c r="A6469" s="8" t="s">
        <v>11709</v>
      </c>
      <c r="B6469" s="8" t="s">
        <v>11710</v>
      </c>
      <c r="C6469" s="8" t="s">
        <v>4676</v>
      </c>
      <c r="D6469" s="8">
        <v>0</v>
      </c>
      <c r="E6469" s="8" t="s">
        <v>11709</v>
      </c>
      <c r="F6469" s="8">
        <v>0</v>
      </c>
      <c r="G6469" s="8">
        <v>0.14000000000000001</v>
      </c>
      <c r="H6469" s="8">
        <v>1.0000000000000001E-5</v>
      </c>
      <c r="I6469" s="8" t="s">
        <v>2412</v>
      </c>
    </row>
    <row r="6470" spans="1:9" ht="28.5">
      <c r="A6470" s="8">
        <v>150000533</v>
      </c>
      <c r="B6470" s="35" t="s">
        <v>3117</v>
      </c>
      <c r="C6470" s="8" t="s">
        <v>4676</v>
      </c>
      <c r="D6470" s="8">
        <v>51300209</v>
      </c>
      <c r="E6470" s="8">
        <v>150000533</v>
      </c>
      <c r="F6470" s="8">
        <v>0</v>
      </c>
      <c r="G6470" s="8">
        <v>0.01</v>
      </c>
      <c r="H6470" s="8">
        <v>1.2150000000000001E-2</v>
      </c>
      <c r="I6470" s="8" t="s">
        <v>6327</v>
      </c>
    </row>
    <row r="6471" spans="1:9">
      <c r="A6471" s="8">
        <v>132000032</v>
      </c>
      <c r="B6471" s="35" t="s">
        <v>3710</v>
      </c>
      <c r="C6471" s="8" t="s">
        <v>4676</v>
      </c>
      <c r="D6471" s="8">
        <v>5090473655</v>
      </c>
      <c r="E6471" s="8">
        <v>132000032</v>
      </c>
      <c r="F6471" s="8">
        <v>0</v>
      </c>
      <c r="G6471" s="8">
        <v>3.56</v>
      </c>
      <c r="H6471" s="8">
        <v>8.6752500000000001</v>
      </c>
      <c r="I6471" s="8" t="s">
        <v>4732</v>
      </c>
    </row>
    <row r="6472" spans="1:9">
      <c r="A6472" s="8">
        <v>12304</v>
      </c>
      <c r="B6472" s="35" t="s">
        <v>4128</v>
      </c>
      <c r="C6472" s="8" t="s">
        <v>4676</v>
      </c>
      <c r="D6472" s="8">
        <v>629201</v>
      </c>
      <c r="E6472" s="8">
        <v>12304</v>
      </c>
      <c r="F6472" s="8">
        <v>0</v>
      </c>
      <c r="G6472" s="8">
        <v>0.06</v>
      </c>
      <c r="H6472" s="8">
        <v>0.12358</v>
      </c>
      <c r="I6472" s="8" t="s">
        <v>4740</v>
      </c>
    </row>
    <row r="6473" spans="1:9">
      <c r="A6473" s="8">
        <v>11011</v>
      </c>
      <c r="B6473" s="35" t="s">
        <v>4729</v>
      </c>
      <c r="C6473" s="8" t="s">
        <v>4676</v>
      </c>
      <c r="D6473" s="8">
        <v>5090468113</v>
      </c>
      <c r="E6473" s="8">
        <v>11011</v>
      </c>
      <c r="F6473" s="8">
        <v>0</v>
      </c>
      <c r="G6473" s="8">
        <v>0.2</v>
      </c>
      <c r="H6473" s="8">
        <v>0.27282999999999996</v>
      </c>
      <c r="I6473" s="8" t="s">
        <v>4727</v>
      </c>
    </row>
    <row r="6474" spans="1:9" ht="28.5">
      <c r="A6474" s="8">
        <v>150000532</v>
      </c>
      <c r="B6474" s="35" t="s">
        <v>3116</v>
      </c>
      <c r="C6474" s="8" t="s">
        <v>4676</v>
      </c>
      <c r="D6474" s="8">
        <v>51300208</v>
      </c>
      <c r="E6474" s="8">
        <v>150000532</v>
      </c>
      <c r="F6474" s="8">
        <v>0</v>
      </c>
      <c r="G6474" s="8">
        <v>0.02</v>
      </c>
      <c r="H6474" s="8">
        <v>1.47E-2</v>
      </c>
      <c r="I6474" s="8" t="s">
        <v>6327</v>
      </c>
    </row>
    <row r="6475" spans="1:9">
      <c r="A6475" s="8">
        <v>238200006</v>
      </c>
      <c r="B6475" s="35" t="s">
        <v>4591</v>
      </c>
      <c r="C6475" s="8" t="s">
        <v>4676</v>
      </c>
      <c r="D6475" s="8">
        <v>34131</v>
      </c>
      <c r="E6475" s="8">
        <v>238200006</v>
      </c>
      <c r="F6475" s="8">
        <v>0</v>
      </c>
      <c r="G6475" s="8">
        <v>0.08</v>
      </c>
      <c r="H6475" s="8">
        <v>0.20286000000000001</v>
      </c>
      <c r="I6475" s="8" t="s">
        <v>1974</v>
      </c>
    </row>
    <row r="6476" spans="1:9">
      <c r="A6476" s="8">
        <v>17113</v>
      </c>
      <c r="B6476" s="8" t="s">
        <v>6638</v>
      </c>
      <c r="C6476" s="8" t="s">
        <v>4676</v>
      </c>
      <c r="D6476" s="8">
        <v>4110213</v>
      </c>
      <c r="E6476" s="8">
        <v>17113</v>
      </c>
      <c r="F6476" s="8">
        <v>0</v>
      </c>
      <c r="G6476" s="8">
        <v>0.35</v>
      </c>
      <c r="H6476" s="8">
        <v>0.6821799999999999</v>
      </c>
      <c r="I6476" s="8" t="s">
        <v>6597</v>
      </c>
    </row>
    <row r="6477" spans="1:9">
      <c r="A6477" s="8">
        <v>132000031</v>
      </c>
      <c r="B6477" s="35" t="s">
        <v>3709</v>
      </c>
      <c r="C6477" s="8" t="s">
        <v>4676</v>
      </c>
      <c r="D6477" s="8">
        <v>5090473654</v>
      </c>
      <c r="E6477" s="8">
        <v>132000031</v>
      </c>
      <c r="F6477" s="8">
        <v>0</v>
      </c>
      <c r="G6477" s="8">
        <v>2.98</v>
      </c>
      <c r="H6477" s="8">
        <v>6.1657600000000006</v>
      </c>
      <c r="I6477" s="8" t="s">
        <v>4732</v>
      </c>
    </row>
    <row r="6478" spans="1:9" ht="28.5">
      <c r="A6478" s="8" t="s">
        <v>11700</v>
      </c>
      <c r="B6478" s="35" t="s">
        <v>11551</v>
      </c>
      <c r="C6478" s="8" t="s">
        <v>4676</v>
      </c>
      <c r="D6478" s="8">
        <v>0</v>
      </c>
      <c r="E6478" s="8" t="s">
        <v>11700</v>
      </c>
      <c r="F6478" s="8">
        <v>0</v>
      </c>
      <c r="G6478" s="8">
        <v>1.05</v>
      </c>
      <c r="H6478" s="8">
        <v>1.0000000000000001E-5</v>
      </c>
      <c r="I6478" s="8" t="s">
        <v>11506</v>
      </c>
    </row>
    <row r="6479" spans="1:9" ht="28.5">
      <c r="A6479" s="8" t="s">
        <v>11699</v>
      </c>
      <c r="B6479" s="35" t="s">
        <v>11538</v>
      </c>
      <c r="C6479" s="8" t="s">
        <v>4676</v>
      </c>
      <c r="D6479" s="8">
        <v>0</v>
      </c>
      <c r="E6479" s="8" t="s">
        <v>11699</v>
      </c>
      <c r="F6479" s="8">
        <v>0</v>
      </c>
      <c r="G6479" s="8">
        <v>0.98</v>
      </c>
      <c r="H6479" s="8">
        <v>1.0000000000000001E-5</v>
      </c>
      <c r="I6479" s="8" t="s">
        <v>11506</v>
      </c>
    </row>
    <row r="6480" spans="1:9">
      <c r="A6480" s="8" t="s">
        <v>11693</v>
      </c>
      <c r="B6480" s="35" t="s">
        <v>11694</v>
      </c>
      <c r="C6480" s="8" t="s">
        <v>4676</v>
      </c>
      <c r="D6480" s="8">
        <v>0</v>
      </c>
      <c r="E6480" s="8" t="s">
        <v>11693</v>
      </c>
      <c r="F6480" s="8">
        <v>0</v>
      </c>
      <c r="G6480" s="8">
        <v>3.33</v>
      </c>
      <c r="H6480" s="8">
        <v>1.0000000000000001E-5</v>
      </c>
      <c r="I6480" s="8" t="s">
        <v>11688</v>
      </c>
    </row>
    <row r="6481" spans="1:9">
      <c r="A6481" s="8" t="s">
        <v>11686</v>
      </c>
      <c r="B6481" s="35" t="s">
        <v>11687</v>
      </c>
      <c r="C6481" s="8" t="s">
        <v>4676</v>
      </c>
      <c r="D6481" s="8">
        <v>0</v>
      </c>
      <c r="E6481" s="8" t="s">
        <v>11686</v>
      </c>
      <c r="F6481" s="8">
        <v>0</v>
      </c>
      <c r="G6481" s="8">
        <v>3.33</v>
      </c>
      <c r="H6481" s="8">
        <v>1.0000000000000001E-5</v>
      </c>
      <c r="I6481" s="8" t="s">
        <v>11688</v>
      </c>
    </row>
    <row r="6482" spans="1:9">
      <c r="A6482" s="8">
        <v>132000030</v>
      </c>
      <c r="B6482" s="35" t="s">
        <v>3708</v>
      </c>
      <c r="C6482" s="8" t="s">
        <v>4676</v>
      </c>
      <c r="D6482" s="8">
        <v>5090473653</v>
      </c>
      <c r="E6482" s="8">
        <v>132000030</v>
      </c>
      <c r="F6482" s="8">
        <v>0</v>
      </c>
      <c r="G6482" s="8">
        <v>3.28</v>
      </c>
      <c r="H6482" s="8">
        <v>5.9458599999999997</v>
      </c>
      <c r="I6482" s="8" t="s">
        <v>4732</v>
      </c>
    </row>
    <row r="6483" spans="1:9">
      <c r="A6483" s="8">
        <v>12380</v>
      </c>
      <c r="B6483" s="35" t="s">
        <v>5244</v>
      </c>
      <c r="C6483" s="8" t="s">
        <v>4676</v>
      </c>
      <c r="D6483" s="8">
        <v>0</v>
      </c>
      <c r="E6483" s="8">
        <v>12380</v>
      </c>
      <c r="F6483" s="8">
        <v>0</v>
      </c>
      <c r="G6483" s="8">
        <v>0.19</v>
      </c>
      <c r="H6483" s="8">
        <v>0.43119999999999997</v>
      </c>
      <c r="I6483" s="8" t="s">
        <v>4740</v>
      </c>
    </row>
    <row r="6484" spans="1:9" ht="28.5">
      <c r="A6484" s="8" t="s">
        <v>11684</v>
      </c>
      <c r="B6484" s="35" t="s">
        <v>11685</v>
      </c>
      <c r="C6484" s="8" t="s">
        <v>4676</v>
      </c>
      <c r="D6484" s="8">
        <v>0</v>
      </c>
      <c r="E6484" s="8" t="s">
        <v>11684</v>
      </c>
      <c r="F6484" s="8">
        <v>0</v>
      </c>
      <c r="G6484" s="8">
        <v>3.74</v>
      </c>
      <c r="H6484" s="8">
        <v>1.0000000000000001E-5</v>
      </c>
      <c r="I6484" s="8">
        <v>0</v>
      </c>
    </row>
    <row r="6485" spans="1:9">
      <c r="A6485" s="8">
        <v>132000029</v>
      </c>
      <c r="B6485" s="35" t="s">
        <v>3707</v>
      </c>
      <c r="C6485" s="8" t="s">
        <v>4676</v>
      </c>
      <c r="D6485" s="8">
        <v>5090472598</v>
      </c>
      <c r="E6485" s="8">
        <v>132000029</v>
      </c>
      <c r="F6485" s="8">
        <v>0</v>
      </c>
      <c r="G6485" s="8">
        <v>3.13</v>
      </c>
      <c r="H6485" s="8">
        <v>6.1711599999999995</v>
      </c>
      <c r="I6485" s="8" t="s">
        <v>4732</v>
      </c>
    </row>
    <row r="6486" spans="1:9" ht="28.5">
      <c r="A6486" s="8" t="s">
        <v>11669</v>
      </c>
      <c r="B6486" s="35" t="s">
        <v>11670</v>
      </c>
      <c r="C6486" s="8" t="s">
        <v>4676</v>
      </c>
      <c r="D6486" s="8">
        <v>0</v>
      </c>
      <c r="E6486" s="8" t="s">
        <v>11669</v>
      </c>
      <c r="F6486" s="8">
        <v>0</v>
      </c>
      <c r="G6486" s="8">
        <v>3.74</v>
      </c>
      <c r="H6486" s="8">
        <v>1.0000000000000001E-5</v>
      </c>
      <c r="I6486" s="8">
        <v>0</v>
      </c>
    </row>
    <row r="6487" spans="1:9">
      <c r="A6487" s="8">
        <v>17112</v>
      </c>
      <c r="B6487" s="35" t="s">
        <v>6633</v>
      </c>
      <c r="C6487" s="8" t="s">
        <v>4676</v>
      </c>
      <c r="D6487" s="8">
        <v>4110212</v>
      </c>
      <c r="E6487" s="8">
        <v>17112</v>
      </c>
      <c r="F6487" s="8">
        <v>0</v>
      </c>
      <c r="G6487" s="8">
        <v>0.46</v>
      </c>
      <c r="H6487" s="8">
        <v>0.65964</v>
      </c>
      <c r="I6487" s="8" t="s">
        <v>6597</v>
      </c>
    </row>
    <row r="6488" spans="1:9">
      <c r="A6488" s="8">
        <v>12254</v>
      </c>
      <c r="B6488" s="35" t="s">
        <v>5233</v>
      </c>
      <c r="C6488" s="8" t="s">
        <v>4676</v>
      </c>
      <c r="D6488" s="8">
        <v>690470</v>
      </c>
      <c r="E6488" s="8">
        <v>12254</v>
      </c>
      <c r="F6488" s="8">
        <v>0</v>
      </c>
      <c r="G6488" s="8">
        <v>0.16</v>
      </c>
      <c r="H6488" s="8">
        <v>0.32339999999999997</v>
      </c>
      <c r="I6488" s="8" t="s">
        <v>4795</v>
      </c>
    </row>
    <row r="6489" spans="1:9">
      <c r="A6489" s="8">
        <v>126000095</v>
      </c>
      <c r="B6489" s="35" t="s">
        <v>2493</v>
      </c>
      <c r="C6489" s="8" t="s">
        <v>4676</v>
      </c>
      <c r="D6489" s="8">
        <v>527852</v>
      </c>
      <c r="E6489" s="8">
        <v>126000095</v>
      </c>
      <c r="F6489" s="8">
        <v>0</v>
      </c>
      <c r="G6489" s="8">
        <v>0.23</v>
      </c>
      <c r="H6489" s="8">
        <v>0.21109</v>
      </c>
      <c r="I6489" s="8">
        <v>0</v>
      </c>
    </row>
    <row r="6490" spans="1:9">
      <c r="A6490" s="8">
        <v>126000094</v>
      </c>
      <c r="B6490" s="8" t="s">
        <v>2492</v>
      </c>
      <c r="C6490" s="8" t="s">
        <v>4676</v>
      </c>
      <c r="D6490" s="8">
        <v>527851</v>
      </c>
      <c r="E6490" s="8">
        <v>126000094</v>
      </c>
      <c r="F6490" s="8">
        <v>0</v>
      </c>
      <c r="G6490" s="8">
        <v>0.23</v>
      </c>
      <c r="H6490" s="8">
        <v>0.20899000000000001</v>
      </c>
      <c r="I6490" s="8">
        <v>0</v>
      </c>
    </row>
    <row r="6491" spans="1:9">
      <c r="A6491" s="8">
        <v>132000028</v>
      </c>
      <c r="B6491" s="8" t="s">
        <v>3706</v>
      </c>
      <c r="C6491" s="8" t="s">
        <v>4676</v>
      </c>
      <c r="D6491" s="8">
        <v>5090473291</v>
      </c>
      <c r="E6491" s="8">
        <v>132000028</v>
      </c>
      <c r="F6491" s="8">
        <v>0</v>
      </c>
      <c r="G6491" s="8">
        <v>13.75</v>
      </c>
      <c r="H6491" s="8">
        <v>8.8352900000000005</v>
      </c>
      <c r="I6491" s="8" t="s">
        <v>4732</v>
      </c>
    </row>
    <row r="6492" spans="1:9">
      <c r="A6492" s="8">
        <v>644000001</v>
      </c>
      <c r="B6492" s="8" t="s">
        <v>9014</v>
      </c>
      <c r="C6492" s="8" t="s">
        <v>4676</v>
      </c>
      <c r="D6492" s="8">
        <v>9000674887</v>
      </c>
      <c r="E6492" s="8">
        <v>644000001</v>
      </c>
      <c r="F6492" s="8">
        <v>0</v>
      </c>
      <c r="G6492" s="8">
        <v>0</v>
      </c>
      <c r="H6492" s="8">
        <v>2.0089999999999999</v>
      </c>
      <c r="I6492" s="8" t="s">
        <v>9015</v>
      </c>
    </row>
    <row r="6493" spans="1:9">
      <c r="A6493" s="8">
        <v>150000531</v>
      </c>
      <c r="B6493" s="8" t="s">
        <v>3115</v>
      </c>
      <c r="C6493" s="8" t="s">
        <v>4676</v>
      </c>
      <c r="D6493" s="8">
        <v>51300148</v>
      </c>
      <c r="E6493" s="8">
        <v>150000531</v>
      </c>
      <c r="F6493" s="8">
        <v>0</v>
      </c>
      <c r="G6493" s="8">
        <v>0.02</v>
      </c>
      <c r="H6493" s="8">
        <v>1.7739999999999999E-2</v>
      </c>
      <c r="I6493" s="8" t="s">
        <v>6327</v>
      </c>
    </row>
    <row r="6494" spans="1:9">
      <c r="A6494" s="8">
        <v>150000530</v>
      </c>
      <c r="B6494" s="8" t="s">
        <v>3114</v>
      </c>
      <c r="C6494" s="8" t="s">
        <v>4676</v>
      </c>
      <c r="D6494" s="8">
        <v>51300202</v>
      </c>
      <c r="E6494" s="8">
        <v>150000530</v>
      </c>
      <c r="F6494" s="8">
        <v>0</v>
      </c>
      <c r="G6494" s="8">
        <v>0.02</v>
      </c>
      <c r="H6494" s="8">
        <v>1.6660000000000001E-2</v>
      </c>
      <c r="I6494" s="8" t="s">
        <v>6327</v>
      </c>
    </row>
    <row r="6495" spans="1:9">
      <c r="A6495" s="8">
        <v>150000529</v>
      </c>
      <c r="B6495" s="8" t="s">
        <v>3113</v>
      </c>
      <c r="C6495" s="8" t="s">
        <v>4676</v>
      </c>
      <c r="D6495" s="8">
        <v>51300204</v>
      </c>
      <c r="E6495" s="8">
        <v>150000529</v>
      </c>
      <c r="F6495" s="8">
        <v>0</v>
      </c>
      <c r="G6495" s="8">
        <v>0.02</v>
      </c>
      <c r="H6495" s="8">
        <v>1.5189999999999999E-2</v>
      </c>
      <c r="I6495" s="8" t="s">
        <v>6327</v>
      </c>
    </row>
    <row r="6496" spans="1:9">
      <c r="A6496" s="8">
        <v>150000528</v>
      </c>
      <c r="B6496" s="8" t="s">
        <v>3112</v>
      </c>
      <c r="C6496" s="8" t="s">
        <v>4676</v>
      </c>
      <c r="D6496" s="8">
        <v>51300206</v>
      </c>
      <c r="E6496" s="8">
        <v>150000528</v>
      </c>
      <c r="F6496" s="8">
        <v>0</v>
      </c>
      <c r="G6496" s="8">
        <v>0.02</v>
      </c>
      <c r="H6496" s="8">
        <v>1.431E-2</v>
      </c>
      <c r="I6496" s="8" t="s">
        <v>6327</v>
      </c>
    </row>
    <row r="6497" spans="1:9">
      <c r="A6497" s="8">
        <v>150000527</v>
      </c>
      <c r="B6497" s="8" t="s">
        <v>3111</v>
      </c>
      <c r="C6497" s="8" t="s">
        <v>4676</v>
      </c>
      <c r="D6497" s="8">
        <v>51300203</v>
      </c>
      <c r="E6497" s="8">
        <v>150000527</v>
      </c>
      <c r="F6497" s="8">
        <v>0</v>
      </c>
      <c r="G6497" s="8">
        <v>0.01</v>
      </c>
      <c r="H6497" s="8">
        <v>1.49E-2</v>
      </c>
      <c r="I6497" s="8" t="s">
        <v>6327</v>
      </c>
    </row>
    <row r="6498" spans="1:9">
      <c r="A6498" s="8">
        <v>126000065</v>
      </c>
      <c r="B6498" s="8" t="s">
        <v>2462</v>
      </c>
      <c r="C6498" s="8" t="s">
        <v>4676</v>
      </c>
      <c r="D6498" s="8">
        <v>437989</v>
      </c>
      <c r="E6498" s="8">
        <v>126000065</v>
      </c>
      <c r="F6498" s="8">
        <v>0</v>
      </c>
      <c r="G6498" s="8">
        <v>1.08</v>
      </c>
      <c r="H6498" s="8">
        <v>1.64479</v>
      </c>
      <c r="I6498" s="8">
        <v>0</v>
      </c>
    </row>
    <row r="6499" spans="1:9">
      <c r="A6499" s="8">
        <v>132000305</v>
      </c>
      <c r="B6499" s="8" t="s">
        <v>5732</v>
      </c>
      <c r="C6499" s="8" t="s">
        <v>4676</v>
      </c>
      <c r="D6499" s="8">
        <v>9000733548</v>
      </c>
      <c r="E6499" s="8">
        <v>132000305</v>
      </c>
      <c r="F6499" s="8">
        <v>0</v>
      </c>
      <c r="G6499" s="8">
        <v>0.87</v>
      </c>
      <c r="H6499" s="8">
        <v>0.92385000000000006</v>
      </c>
      <c r="I6499" s="8" t="s">
        <v>5634</v>
      </c>
    </row>
    <row r="6500" spans="1:9">
      <c r="A6500" s="8">
        <v>132000027</v>
      </c>
      <c r="B6500" s="8" t="s">
        <v>3705</v>
      </c>
      <c r="C6500" s="8" t="s">
        <v>4676</v>
      </c>
      <c r="D6500" s="8">
        <v>5090472597</v>
      </c>
      <c r="E6500" s="8">
        <v>132000027</v>
      </c>
      <c r="F6500" s="8">
        <v>0</v>
      </c>
      <c r="G6500" s="8">
        <v>14.29</v>
      </c>
      <c r="H6500" s="8">
        <v>6.2948300000000001</v>
      </c>
      <c r="I6500" s="8" t="s">
        <v>4732</v>
      </c>
    </row>
    <row r="6501" spans="1:9">
      <c r="A6501" s="8">
        <v>150000526</v>
      </c>
      <c r="B6501" s="8" t="s">
        <v>3110</v>
      </c>
      <c r="C6501" s="8" t="s">
        <v>4676</v>
      </c>
      <c r="D6501" s="8">
        <v>51300205</v>
      </c>
      <c r="E6501" s="8">
        <v>150000526</v>
      </c>
      <c r="F6501" s="8">
        <v>0</v>
      </c>
      <c r="G6501" s="8">
        <v>0.01</v>
      </c>
      <c r="H6501" s="8">
        <v>1.3619999999999998E-2</v>
      </c>
      <c r="I6501" s="8" t="s">
        <v>6327</v>
      </c>
    </row>
    <row r="6502" spans="1:9" ht="57">
      <c r="A6502" s="8">
        <v>150000525</v>
      </c>
      <c r="B6502" s="35" t="s">
        <v>3109</v>
      </c>
      <c r="C6502" s="8" t="s">
        <v>4676</v>
      </c>
      <c r="D6502" s="8">
        <v>51300207</v>
      </c>
      <c r="E6502" s="8">
        <v>150000525</v>
      </c>
      <c r="F6502" s="8">
        <v>0</v>
      </c>
      <c r="G6502" s="8">
        <v>0.01</v>
      </c>
      <c r="H6502" s="8">
        <v>1.264E-2</v>
      </c>
      <c r="I6502" s="8" t="s">
        <v>6327</v>
      </c>
    </row>
    <row r="6503" spans="1:9">
      <c r="A6503" s="8">
        <v>17111</v>
      </c>
      <c r="B6503" s="35" t="s">
        <v>6628</v>
      </c>
      <c r="C6503" s="8" t="s">
        <v>4676</v>
      </c>
      <c r="D6503" s="8">
        <v>4110211</v>
      </c>
      <c r="E6503" s="8">
        <v>17111</v>
      </c>
      <c r="F6503" s="8">
        <v>0</v>
      </c>
      <c r="G6503" s="8">
        <v>0.44</v>
      </c>
      <c r="H6503" s="8">
        <v>0.63484000000000007</v>
      </c>
      <c r="I6503" s="8" t="s">
        <v>6597</v>
      </c>
    </row>
    <row r="6504" spans="1:9">
      <c r="A6504" s="8">
        <v>132000026</v>
      </c>
      <c r="B6504" s="8" t="s">
        <v>5594</v>
      </c>
      <c r="C6504" s="8" t="s">
        <v>4676</v>
      </c>
      <c r="D6504" s="8">
        <v>5090469282</v>
      </c>
      <c r="E6504" s="8">
        <v>132000026</v>
      </c>
      <c r="F6504" s="8">
        <v>0</v>
      </c>
      <c r="G6504" s="8">
        <v>0</v>
      </c>
      <c r="H6504" s="8">
        <v>6.762E-2</v>
      </c>
      <c r="I6504" s="8" t="s">
        <v>4732</v>
      </c>
    </row>
    <row r="6505" spans="1:9">
      <c r="A6505" s="8" t="s">
        <v>11661</v>
      </c>
      <c r="B6505" s="8" t="s">
        <v>11662</v>
      </c>
      <c r="C6505" s="8" t="s">
        <v>4676</v>
      </c>
      <c r="D6505" s="8">
        <v>0</v>
      </c>
      <c r="E6505" s="8" t="s">
        <v>11661</v>
      </c>
      <c r="F6505" s="8">
        <v>0</v>
      </c>
      <c r="G6505" s="8">
        <v>0.46</v>
      </c>
      <c r="H6505" s="8">
        <v>0</v>
      </c>
      <c r="I6505" s="8">
        <v>0</v>
      </c>
    </row>
    <row r="6506" spans="1:9">
      <c r="A6506" s="8" t="s">
        <v>11657</v>
      </c>
      <c r="B6506" s="8" t="s">
        <v>11658</v>
      </c>
      <c r="C6506" s="8" t="s">
        <v>4676</v>
      </c>
      <c r="D6506" s="8">
        <v>0</v>
      </c>
      <c r="E6506" s="8" t="s">
        <v>11657</v>
      </c>
      <c r="F6506" s="8">
        <v>0</v>
      </c>
      <c r="G6506" s="8">
        <v>0.46</v>
      </c>
      <c r="H6506" s="8">
        <v>0</v>
      </c>
      <c r="I6506" s="8">
        <v>0</v>
      </c>
    </row>
    <row r="6507" spans="1:9">
      <c r="A6507" s="8">
        <v>12253</v>
      </c>
      <c r="B6507" s="8" t="s">
        <v>5199</v>
      </c>
      <c r="C6507" s="8" t="s">
        <v>4676</v>
      </c>
      <c r="D6507" s="8">
        <v>692809</v>
      </c>
      <c r="E6507" s="8">
        <v>12253</v>
      </c>
      <c r="F6507" s="8">
        <v>0</v>
      </c>
      <c r="G6507" s="8">
        <v>1.68</v>
      </c>
      <c r="H6507" s="8">
        <v>2.6440399999999999</v>
      </c>
      <c r="I6507" s="8" t="s">
        <v>4795</v>
      </c>
    </row>
    <row r="6508" spans="1:9">
      <c r="A6508" s="8" t="s">
        <v>11653</v>
      </c>
      <c r="B6508" s="35" t="s">
        <v>11654</v>
      </c>
      <c r="C6508" s="8" t="s">
        <v>4676</v>
      </c>
      <c r="D6508" s="8">
        <v>0</v>
      </c>
      <c r="E6508" s="8" t="s">
        <v>11653</v>
      </c>
      <c r="F6508" s="8">
        <v>0</v>
      </c>
      <c r="G6508" s="8">
        <v>0.46</v>
      </c>
      <c r="H6508" s="8">
        <v>0</v>
      </c>
      <c r="I6508" s="8">
        <v>0</v>
      </c>
    </row>
    <row r="6509" spans="1:9">
      <c r="A6509" s="8">
        <v>17110</v>
      </c>
      <c r="B6509" s="8" t="s">
        <v>6626</v>
      </c>
      <c r="C6509" s="8" t="s">
        <v>4676</v>
      </c>
      <c r="D6509" s="8">
        <v>4110210</v>
      </c>
      <c r="E6509" s="8">
        <v>17110</v>
      </c>
      <c r="F6509" s="8">
        <v>0</v>
      </c>
      <c r="G6509" s="8">
        <v>0.35</v>
      </c>
      <c r="H6509" s="8">
        <v>0.62985000000000002</v>
      </c>
      <c r="I6509" s="8" t="s">
        <v>6597</v>
      </c>
    </row>
    <row r="6510" spans="1:9">
      <c r="A6510" s="8" t="s">
        <v>11639</v>
      </c>
      <c r="B6510" s="35" t="s">
        <v>11640</v>
      </c>
      <c r="C6510" s="8" t="s">
        <v>4676</v>
      </c>
      <c r="D6510" s="8">
        <v>0</v>
      </c>
      <c r="E6510" s="8" t="s">
        <v>11639</v>
      </c>
      <c r="F6510" s="8">
        <v>0</v>
      </c>
      <c r="G6510" s="8">
        <v>0.13</v>
      </c>
      <c r="H6510" s="8">
        <v>1.0000000000000001E-5</v>
      </c>
      <c r="I6510" s="8" t="s">
        <v>2412</v>
      </c>
    </row>
    <row r="6511" spans="1:9">
      <c r="A6511" s="8">
        <v>132000025</v>
      </c>
      <c r="B6511" s="35" t="s">
        <v>3704</v>
      </c>
      <c r="C6511" s="8" t="s">
        <v>4676</v>
      </c>
      <c r="D6511" s="8">
        <v>5090473669</v>
      </c>
      <c r="E6511" s="8">
        <v>132000025</v>
      </c>
      <c r="F6511" s="8">
        <v>0</v>
      </c>
      <c r="G6511" s="8">
        <v>0.97</v>
      </c>
      <c r="H6511" s="8">
        <v>0.95158000000000009</v>
      </c>
      <c r="I6511" s="8" t="s">
        <v>4732</v>
      </c>
    </row>
    <row r="6512" spans="1:9">
      <c r="A6512" s="8" t="s">
        <v>11651</v>
      </c>
      <c r="B6512" s="8" t="s">
        <v>11652</v>
      </c>
      <c r="C6512" s="8" t="s">
        <v>4676</v>
      </c>
      <c r="D6512" s="8">
        <v>0</v>
      </c>
      <c r="E6512" s="8" t="s">
        <v>11651</v>
      </c>
      <c r="F6512" s="8">
        <v>0</v>
      </c>
      <c r="G6512" s="8">
        <v>7.0000000000000007E-2</v>
      </c>
      <c r="H6512" s="8">
        <v>1.0000000000000001E-5</v>
      </c>
      <c r="I6512" s="8" t="s">
        <v>2412</v>
      </c>
    </row>
    <row r="6513" spans="1:9">
      <c r="A6513" s="8">
        <v>120000008</v>
      </c>
      <c r="B6513" s="8" t="s">
        <v>4239</v>
      </c>
      <c r="C6513" s="8" t="s">
        <v>4676</v>
      </c>
      <c r="D6513" s="8">
        <v>3870557</v>
      </c>
      <c r="E6513" s="8">
        <v>120000008</v>
      </c>
      <c r="F6513" s="8">
        <v>0</v>
      </c>
      <c r="G6513" s="8">
        <v>1.04</v>
      </c>
      <c r="H6513" s="8">
        <v>1.3494600000000001</v>
      </c>
      <c r="I6513" s="8" t="s">
        <v>2152</v>
      </c>
    </row>
    <row r="6514" spans="1:9">
      <c r="A6514" s="8" t="s">
        <v>10797</v>
      </c>
      <c r="B6514" s="8" t="s">
        <v>10798</v>
      </c>
      <c r="C6514" s="8" t="s">
        <v>4676</v>
      </c>
      <c r="D6514" s="8">
        <v>0</v>
      </c>
      <c r="E6514" s="8" t="s">
        <v>10797</v>
      </c>
      <c r="F6514" s="8">
        <v>0</v>
      </c>
      <c r="G6514" s="8">
        <v>2.5</v>
      </c>
      <c r="H6514" s="8">
        <v>1.0000000000000001E-5</v>
      </c>
      <c r="I6514" s="8" t="s">
        <v>5090</v>
      </c>
    </row>
    <row r="6515" spans="1:9">
      <c r="A6515" s="8" t="s">
        <v>11649</v>
      </c>
      <c r="B6515" s="8" t="s">
        <v>11650</v>
      </c>
      <c r="C6515" s="8" t="s">
        <v>4676</v>
      </c>
      <c r="D6515" s="8">
        <v>0</v>
      </c>
      <c r="E6515" s="8" t="s">
        <v>11649</v>
      </c>
      <c r="F6515" s="8">
        <v>0</v>
      </c>
      <c r="G6515" s="8">
        <v>7.0000000000000007E-2</v>
      </c>
      <c r="H6515" s="8">
        <v>1.0000000000000001E-5</v>
      </c>
      <c r="I6515" s="8" t="s">
        <v>2412</v>
      </c>
    </row>
    <row r="6516" spans="1:9">
      <c r="A6516" s="8">
        <v>17109</v>
      </c>
      <c r="B6516" s="8" t="s">
        <v>6625</v>
      </c>
      <c r="C6516" s="8" t="s">
        <v>4676</v>
      </c>
      <c r="D6516" s="8">
        <v>4110209</v>
      </c>
      <c r="E6516" s="8">
        <v>17109</v>
      </c>
      <c r="F6516" s="8">
        <v>0</v>
      </c>
      <c r="G6516" s="8">
        <v>0.28999999999999998</v>
      </c>
      <c r="H6516" s="8">
        <v>0.54056999999999999</v>
      </c>
      <c r="I6516" s="8" t="s">
        <v>6597</v>
      </c>
    </row>
    <row r="6517" spans="1:9">
      <c r="A6517" s="8" t="s">
        <v>11616</v>
      </c>
      <c r="B6517" s="8" t="s">
        <v>11617</v>
      </c>
      <c r="C6517" s="8" t="s">
        <v>4676</v>
      </c>
      <c r="D6517" s="8" t="s">
        <v>11618</v>
      </c>
      <c r="E6517" s="8" t="s">
        <v>11616</v>
      </c>
      <c r="F6517" s="8">
        <v>0</v>
      </c>
      <c r="G6517" s="8">
        <v>0.05</v>
      </c>
      <c r="H6517" s="8">
        <v>4.4600000000000001E-2</v>
      </c>
      <c r="I6517" s="8" t="s">
        <v>2412</v>
      </c>
    </row>
    <row r="6518" spans="1:9">
      <c r="A6518" s="8" t="s">
        <v>11611</v>
      </c>
      <c r="B6518" s="35" t="s">
        <v>11612</v>
      </c>
      <c r="C6518" s="8" t="s">
        <v>4676</v>
      </c>
      <c r="D6518" s="8" t="s">
        <v>11613</v>
      </c>
      <c r="E6518" s="8" t="s">
        <v>11611</v>
      </c>
      <c r="F6518" s="8">
        <v>0</v>
      </c>
      <c r="G6518" s="8">
        <v>0.05</v>
      </c>
      <c r="H6518" s="8">
        <v>4.4600000000000001E-2</v>
      </c>
      <c r="I6518" s="8" t="s">
        <v>2412</v>
      </c>
    </row>
    <row r="6519" spans="1:9">
      <c r="A6519" s="8" t="s">
        <v>11635</v>
      </c>
      <c r="B6519" s="8" t="s">
        <v>11636</v>
      </c>
      <c r="C6519" s="8" t="s">
        <v>4676</v>
      </c>
      <c r="D6519" s="8">
        <v>0</v>
      </c>
      <c r="E6519" s="8" t="s">
        <v>11635</v>
      </c>
      <c r="F6519" s="8">
        <v>0</v>
      </c>
      <c r="G6519" s="8">
        <v>0.14000000000000001</v>
      </c>
      <c r="H6519" s="8">
        <v>1.0000000000000001E-5</v>
      </c>
      <c r="I6519" s="8" t="s">
        <v>2412</v>
      </c>
    </row>
    <row r="6520" spans="1:9">
      <c r="A6520" s="8" t="s">
        <v>11631</v>
      </c>
      <c r="B6520" s="8" t="s">
        <v>11632</v>
      </c>
      <c r="C6520" s="8" t="s">
        <v>4676</v>
      </c>
      <c r="D6520" s="8">
        <v>0</v>
      </c>
      <c r="E6520" s="8" t="s">
        <v>11631</v>
      </c>
      <c r="F6520" s="8">
        <v>0</v>
      </c>
      <c r="G6520" s="8">
        <v>0.14000000000000001</v>
      </c>
      <c r="H6520" s="8">
        <v>1.0000000000000001E-5</v>
      </c>
      <c r="I6520" s="8" t="s">
        <v>2412</v>
      </c>
    </row>
    <row r="6521" spans="1:9">
      <c r="A6521" s="8">
        <v>17108</v>
      </c>
      <c r="B6521" s="8" t="s">
        <v>6624</v>
      </c>
      <c r="C6521" s="8" t="s">
        <v>4676</v>
      </c>
      <c r="D6521" s="8">
        <v>4110208</v>
      </c>
      <c r="E6521" s="8">
        <v>17108</v>
      </c>
      <c r="F6521" s="8">
        <v>0</v>
      </c>
      <c r="G6521" s="8">
        <v>0.26</v>
      </c>
      <c r="H6521" s="8">
        <v>0.48607999999999996</v>
      </c>
      <c r="I6521" s="8" t="s">
        <v>6597</v>
      </c>
    </row>
    <row r="6522" spans="1:9">
      <c r="A6522" s="8" t="s">
        <v>11627</v>
      </c>
      <c r="B6522" s="8" t="s">
        <v>11628</v>
      </c>
      <c r="C6522" s="8" t="s">
        <v>4676</v>
      </c>
      <c r="D6522" s="8">
        <v>0</v>
      </c>
      <c r="E6522" s="8" t="s">
        <v>11627</v>
      </c>
      <c r="F6522" s="8">
        <v>0</v>
      </c>
      <c r="G6522" s="8">
        <v>0.14000000000000001</v>
      </c>
      <c r="H6522" s="8">
        <v>1.0000000000000001E-5</v>
      </c>
      <c r="I6522" s="8" t="s">
        <v>2412</v>
      </c>
    </row>
    <row r="6523" spans="1:9">
      <c r="A6523" s="8">
        <v>132000024</v>
      </c>
      <c r="B6523" s="8" t="s">
        <v>3426</v>
      </c>
      <c r="C6523" s="8" t="s">
        <v>4676</v>
      </c>
      <c r="D6523" s="8">
        <v>5090473395</v>
      </c>
      <c r="E6523" s="8">
        <v>132000024</v>
      </c>
      <c r="F6523" s="8">
        <v>0</v>
      </c>
      <c r="G6523" s="8">
        <v>0.14000000000000001</v>
      </c>
      <c r="H6523" s="8">
        <v>6.9870000000000002E-2</v>
      </c>
      <c r="I6523" s="8" t="s">
        <v>4732</v>
      </c>
    </row>
    <row r="6524" spans="1:9">
      <c r="A6524" s="8">
        <v>17107</v>
      </c>
      <c r="B6524" s="8" t="s">
        <v>6623</v>
      </c>
      <c r="C6524" s="8" t="s">
        <v>4676</v>
      </c>
      <c r="D6524" s="8">
        <v>4110207</v>
      </c>
      <c r="E6524" s="8">
        <v>17107</v>
      </c>
      <c r="F6524" s="8">
        <v>0</v>
      </c>
      <c r="G6524" s="8">
        <v>0.21</v>
      </c>
      <c r="H6524" s="8">
        <v>0.25783999999999996</v>
      </c>
      <c r="I6524" s="8" t="s">
        <v>6597</v>
      </c>
    </row>
    <row r="6525" spans="1:9">
      <c r="A6525" s="8">
        <v>12252</v>
      </c>
      <c r="B6525" s="8" t="s">
        <v>5232</v>
      </c>
      <c r="C6525" s="8" t="s">
        <v>4676</v>
      </c>
      <c r="D6525" s="8">
        <v>690473</v>
      </c>
      <c r="E6525" s="8">
        <v>12252</v>
      </c>
      <c r="F6525" s="8">
        <v>0</v>
      </c>
      <c r="G6525" s="8">
        <v>1.76</v>
      </c>
      <c r="H6525" s="8">
        <v>2.8125999999999998</v>
      </c>
      <c r="I6525" s="8" t="s">
        <v>4795</v>
      </c>
    </row>
    <row r="6526" spans="1:9">
      <c r="A6526" s="8">
        <v>256100006</v>
      </c>
      <c r="B6526" s="8" t="s">
        <v>3228</v>
      </c>
      <c r="C6526" s="8" t="s">
        <v>4676</v>
      </c>
      <c r="D6526" s="8">
        <v>612229</v>
      </c>
      <c r="E6526" s="8">
        <v>256100006</v>
      </c>
      <c r="F6526" s="8">
        <v>0</v>
      </c>
      <c r="G6526" s="8">
        <v>0.04</v>
      </c>
      <c r="H6526" s="8">
        <v>6.1450000000000005E-2</v>
      </c>
      <c r="I6526" s="8" t="s">
        <v>2115</v>
      </c>
    </row>
    <row r="6527" spans="1:9">
      <c r="A6527" s="8">
        <v>200100041</v>
      </c>
      <c r="B6527" s="8" t="s">
        <v>13807</v>
      </c>
      <c r="C6527" s="8" t="s">
        <v>4676</v>
      </c>
      <c r="D6527" s="8">
        <v>0</v>
      </c>
      <c r="E6527" s="8">
        <v>200100041</v>
      </c>
      <c r="F6527" s="8">
        <v>0</v>
      </c>
      <c r="G6527" s="8">
        <v>0.74</v>
      </c>
      <c r="H6527" s="8">
        <v>0.66052</v>
      </c>
      <c r="I6527" s="8">
        <v>0</v>
      </c>
    </row>
    <row r="6528" spans="1:9">
      <c r="A6528" s="8" t="s">
        <v>11646</v>
      </c>
      <c r="B6528" s="35" t="s">
        <v>11647</v>
      </c>
      <c r="C6528" s="8" t="s">
        <v>4676</v>
      </c>
      <c r="D6528" s="8" t="s">
        <v>11648</v>
      </c>
      <c r="E6528" s="8" t="s">
        <v>11646</v>
      </c>
      <c r="F6528" s="8">
        <v>0</v>
      </c>
      <c r="G6528" s="8">
        <v>0.12</v>
      </c>
      <c r="H6528" s="8">
        <v>0.36985000000000001</v>
      </c>
      <c r="I6528" s="8" t="s">
        <v>11607</v>
      </c>
    </row>
    <row r="6529" spans="1:9">
      <c r="A6529" s="8" t="s">
        <v>11643</v>
      </c>
      <c r="B6529" s="35" t="s">
        <v>11644</v>
      </c>
      <c r="C6529" s="8" t="s">
        <v>4676</v>
      </c>
      <c r="D6529" s="8" t="s">
        <v>11645</v>
      </c>
      <c r="E6529" s="8" t="s">
        <v>11643</v>
      </c>
      <c r="F6529" s="8">
        <v>0</v>
      </c>
      <c r="G6529" s="8">
        <v>0.12</v>
      </c>
      <c r="H6529" s="8">
        <v>0.38474999999999998</v>
      </c>
      <c r="I6529" s="8" t="s">
        <v>11607</v>
      </c>
    </row>
    <row r="6530" spans="1:9">
      <c r="A6530" s="8" t="s">
        <v>11625</v>
      </c>
      <c r="B6530" s="35" t="s">
        <v>11626</v>
      </c>
      <c r="C6530" s="8" t="s">
        <v>4676</v>
      </c>
      <c r="D6530" s="8">
        <v>0</v>
      </c>
      <c r="E6530" s="8" t="s">
        <v>11625</v>
      </c>
      <c r="F6530" s="8">
        <v>0</v>
      </c>
      <c r="G6530" s="8">
        <v>0.16</v>
      </c>
      <c r="H6530" s="8">
        <v>1.0000000000000001E-5</v>
      </c>
      <c r="I6530" s="8" t="s">
        <v>2412</v>
      </c>
    </row>
    <row r="6531" spans="1:9">
      <c r="A6531" s="8">
        <v>17106</v>
      </c>
      <c r="B6531" s="35" t="s">
        <v>6622</v>
      </c>
      <c r="C6531" s="8" t="s">
        <v>4676</v>
      </c>
      <c r="D6531" s="8">
        <v>4110206</v>
      </c>
      <c r="E6531" s="8">
        <v>17106</v>
      </c>
      <c r="F6531" s="8">
        <v>0</v>
      </c>
      <c r="G6531" s="8">
        <v>0.25</v>
      </c>
      <c r="H6531" s="8">
        <v>0.24793999999999999</v>
      </c>
      <c r="I6531" s="8" t="s">
        <v>6597</v>
      </c>
    </row>
    <row r="6532" spans="1:9">
      <c r="A6532" s="8" t="s">
        <v>11623</v>
      </c>
      <c r="B6532" s="8" t="s">
        <v>11624</v>
      </c>
      <c r="C6532" s="8" t="s">
        <v>4676</v>
      </c>
      <c r="D6532" s="8">
        <v>0</v>
      </c>
      <c r="E6532" s="8" t="s">
        <v>11623</v>
      </c>
      <c r="F6532" s="8">
        <v>0</v>
      </c>
      <c r="G6532" s="8">
        <v>0.16</v>
      </c>
      <c r="H6532" s="8">
        <v>1.0000000000000001E-5</v>
      </c>
      <c r="I6532" s="8" t="s">
        <v>2412</v>
      </c>
    </row>
    <row r="6533" spans="1:9">
      <c r="A6533" s="8">
        <v>132000375</v>
      </c>
      <c r="B6533" s="8" t="s">
        <v>5744</v>
      </c>
      <c r="C6533" s="8" t="s">
        <v>4676</v>
      </c>
      <c r="D6533" s="8">
        <v>9000709978</v>
      </c>
      <c r="E6533" s="8">
        <v>132000375</v>
      </c>
      <c r="F6533" s="8">
        <v>0</v>
      </c>
      <c r="G6533" s="8">
        <v>3.97</v>
      </c>
      <c r="H6533" s="8">
        <v>4.2354200000000004</v>
      </c>
      <c r="I6533" s="8">
        <v>0</v>
      </c>
    </row>
    <row r="6534" spans="1:9">
      <c r="A6534" s="8" t="s">
        <v>11621</v>
      </c>
      <c r="B6534" s="8" t="s">
        <v>11622</v>
      </c>
      <c r="C6534" s="8" t="s">
        <v>4676</v>
      </c>
      <c r="D6534" s="8">
        <v>0</v>
      </c>
      <c r="E6534" s="8" t="s">
        <v>11621</v>
      </c>
      <c r="F6534" s="8">
        <v>0</v>
      </c>
      <c r="G6534" s="8">
        <v>0.16</v>
      </c>
      <c r="H6534" s="8">
        <v>1.0000000000000001E-5</v>
      </c>
      <c r="I6534" s="8" t="s">
        <v>2412</v>
      </c>
    </row>
    <row r="6535" spans="1:9">
      <c r="A6535" s="8">
        <v>132000023</v>
      </c>
      <c r="B6535" s="8" t="s">
        <v>5593</v>
      </c>
      <c r="C6535" s="8" t="s">
        <v>4676</v>
      </c>
      <c r="D6535" s="8">
        <v>5090472017</v>
      </c>
      <c r="E6535" s="8">
        <v>132000023</v>
      </c>
      <c r="F6535" s="8">
        <v>0</v>
      </c>
      <c r="G6535" s="8">
        <v>0.21</v>
      </c>
      <c r="H6535" s="8">
        <v>0.34995999999999999</v>
      </c>
      <c r="I6535" s="8">
        <v>0</v>
      </c>
    </row>
    <row r="6536" spans="1:9">
      <c r="A6536" s="8" t="s">
        <v>11619</v>
      </c>
      <c r="B6536" s="8" t="s">
        <v>11620</v>
      </c>
      <c r="C6536" s="8" t="s">
        <v>4676</v>
      </c>
      <c r="D6536" s="8">
        <v>0</v>
      </c>
      <c r="E6536" s="8" t="s">
        <v>11619</v>
      </c>
      <c r="F6536" s="8">
        <v>0</v>
      </c>
      <c r="G6536" s="8">
        <v>0.16</v>
      </c>
      <c r="H6536" s="8">
        <v>1.0000000000000001E-5</v>
      </c>
      <c r="I6536" s="8" t="s">
        <v>2412</v>
      </c>
    </row>
    <row r="6537" spans="1:9">
      <c r="A6537" s="8" t="s">
        <v>11608</v>
      </c>
      <c r="B6537" s="35" t="s">
        <v>11609</v>
      </c>
      <c r="C6537" s="8" t="s">
        <v>4676</v>
      </c>
      <c r="D6537" s="8" t="s">
        <v>11610</v>
      </c>
      <c r="E6537" s="8" t="s">
        <v>11608</v>
      </c>
      <c r="F6537" s="8">
        <v>0</v>
      </c>
      <c r="G6537" s="8">
        <v>0.05</v>
      </c>
      <c r="H6537" s="8">
        <v>7.213E-2</v>
      </c>
      <c r="I6537" s="8" t="s">
        <v>11607</v>
      </c>
    </row>
    <row r="6538" spans="1:9">
      <c r="A6538" s="8" t="s">
        <v>14044</v>
      </c>
      <c r="B6538" s="35" t="s">
        <v>14045</v>
      </c>
      <c r="C6538" s="8" t="s">
        <v>4676</v>
      </c>
      <c r="D6538" s="8">
        <v>0</v>
      </c>
      <c r="E6538" s="8" t="s">
        <v>14044</v>
      </c>
      <c r="F6538" s="8">
        <v>0</v>
      </c>
      <c r="G6538" s="8">
        <v>1.24</v>
      </c>
      <c r="H6538" s="8">
        <v>1.9696</v>
      </c>
      <c r="I6538" s="8" t="s">
        <v>2050</v>
      </c>
    </row>
    <row r="6539" spans="1:9">
      <c r="A6539" s="8" t="s">
        <v>11604</v>
      </c>
      <c r="B6539" s="35" t="s">
        <v>11605</v>
      </c>
      <c r="C6539" s="8" t="s">
        <v>4676</v>
      </c>
      <c r="D6539" s="8" t="s">
        <v>11606</v>
      </c>
      <c r="E6539" s="8" t="s">
        <v>11604</v>
      </c>
      <c r="F6539" s="8">
        <v>0</v>
      </c>
      <c r="G6539" s="8">
        <v>0.05</v>
      </c>
      <c r="H6539" s="8">
        <v>7.213E-2</v>
      </c>
      <c r="I6539" s="8" t="s">
        <v>11607</v>
      </c>
    </row>
    <row r="6540" spans="1:9">
      <c r="A6540" s="8" t="s">
        <v>11602</v>
      </c>
      <c r="B6540" s="8" t="s">
        <v>11603</v>
      </c>
      <c r="C6540" s="8" t="s">
        <v>4676</v>
      </c>
      <c r="D6540" s="8">
        <v>0</v>
      </c>
      <c r="E6540" s="8" t="s">
        <v>11602</v>
      </c>
      <c r="F6540" s="8">
        <v>0</v>
      </c>
      <c r="G6540" s="8">
        <v>0.05</v>
      </c>
      <c r="H6540" s="8">
        <v>1.0000000000000001E-5</v>
      </c>
      <c r="I6540" s="8" t="s">
        <v>2412</v>
      </c>
    </row>
    <row r="6541" spans="1:9">
      <c r="A6541" s="8" t="s">
        <v>11600</v>
      </c>
      <c r="B6541" s="35" t="s">
        <v>11601</v>
      </c>
      <c r="C6541" s="8" t="s">
        <v>4676</v>
      </c>
      <c r="D6541" s="8">
        <v>0</v>
      </c>
      <c r="E6541" s="8" t="s">
        <v>11600</v>
      </c>
      <c r="F6541" s="8">
        <v>0</v>
      </c>
      <c r="G6541" s="8">
        <v>0.05</v>
      </c>
      <c r="H6541" s="8">
        <v>1.0000000000000001E-5</v>
      </c>
      <c r="I6541" s="8" t="s">
        <v>2412</v>
      </c>
    </row>
    <row r="6542" spans="1:9">
      <c r="A6542" s="8" t="s">
        <v>12094</v>
      </c>
      <c r="B6542" s="35" t="s">
        <v>12095</v>
      </c>
      <c r="C6542" s="8" t="s">
        <v>4676</v>
      </c>
      <c r="D6542" s="8">
        <v>0</v>
      </c>
      <c r="E6542" s="8" t="s">
        <v>12094</v>
      </c>
      <c r="F6542" s="8">
        <v>0</v>
      </c>
      <c r="G6542" s="8">
        <v>1.29</v>
      </c>
      <c r="H6542" s="8">
        <v>0</v>
      </c>
      <c r="I6542" s="8" t="s">
        <v>7245</v>
      </c>
    </row>
    <row r="6543" spans="1:9">
      <c r="A6543" s="8" t="s">
        <v>11598</v>
      </c>
      <c r="B6543" s="35" t="s">
        <v>11599</v>
      </c>
      <c r="C6543" s="8" t="s">
        <v>4676</v>
      </c>
      <c r="D6543" s="8">
        <v>0</v>
      </c>
      <c r="E6543" s="8" t="s">
        <v>11598</v>
      </c>
      <c r="F6543" s="8">
        <v>0</v>
      </c>
      <c r="G6543" s="8">
        <v>0.05</v>
      </c>
      <c r="H6543" s="8">
        <v>1.0000000000000001E-5</v>
      </c>
      <c r="I6543" s="8" t="s">
        <v>2412</v>
      </c>
    </row>
    <row r="6544" spans="1:9">
      <c r="A6544" s="8">
        <v>17105</v>
      </c>
      <c r="B6544" s="35" t="s">
        <v>6620</v>
      </c>
      <c r="C6544" s="8" t="s">
        <v>4676</v>
      </c>
      <c r="D6544" s="8">
        <v>4110205</v>
      </c>
      <c r="E6544" s="8">
        <v>17105</v>
      </c>
      <c r="F6544" s="8">
        <v>0</v>
      </c>
      <c r="G6544" s="8">
        <v>0.22</v>
      </c>
      <c r="H6544" s="8">
        <v>0.20335</v>
      </c>
      <c r="I6544" s="8" t="s">
        <v>6597</v>
      </c>
    </row>
    <row r="6545" spans="1:9">
      <c r="A6545" s="8" t="s">
        <v>11582</v>
      </c>
      <c r="B6545" s="35" t="s">
        <v>11583</v>
      </c>
      <c r="C6545" s="8" t="s">
        <v>4676</v>
      </c>
      <c r="D6545" s="8">
        <v>0</v>
      </c>
      <c r="E6545" s="8" t="s">
        <v>11582</v>
      </c>
      <c r="F6545" s="8">
        <v>0</v>
      </c>
      <c r="G6545" s="8">
        <v>0.05</v>
      </c>
      <c r="H6545" s="8">
        <v>1.0000000000000001E-5</v>
      </c>
      <c r="I6545" s="8" t="s">
        <v>2412</v>
      </c>
    </row>
    <row r="6546" spans="1:9">
      <c r="A6546" s="8">
        <v>12251</v>
      </c>
      <c r="B6546" s="8" t="s">
        <v>5231</v>
      </c>
      <c r="C6546" s="8" t="s">
        <v>4676</v>
      </c>
      <c r="D6546" s="8">
        <v>692804</v>
      </c>
      <c r="E6546" s="8">
        <v>12251</v>
      </c>
      <c r="F6546" s="8">
        <v>0</v>
      </c>
      <c r="G6546" s="8">
        <v>1.97</v>
      </c>
      <c r="H6546" s="8">
        <v>2.1265999999999998</v>
      </c>
      <c r="I6546" s="8" t="s">
        <v>4795</v>
      </c>
    </row>
    <row r="6547" spans="1:9">
      <c r="A6547" s="8" t="s">
        <v>14046</v>
      </c>
      <c r="B6547" s="35" t="s">
        <v>14047</v>
      </c>
      <c r="C6547" s="8" t="s">
        <v>4676</v>
      </c>
      <c r="D6547" s="8">
        <v>0</v>
      </c>
      <c r="E6547" s="8" t="s">
        <v>14046</v>
      </c>
      <c r="F6547" s="8">
        <v>0</v>
      </c>
      <c r="G6547" s="8">
        <v>0.38</v>
      </c>
      <c r="H6547" s="8">
        <v>0.45</v>
      </c>
      <c r="I6547" s="8">
        <v>0</v>
      </c>
    </row>
    <row r="6548" spans="1:9">
      <c r="A6548" s="8">
        <v>151000065</v>
      </c>
      <c r="B6548" s="8" t="s">
        <v>4025</v>
      </c>
      <c r="C6548" s="8" t="s">
        <v>4676</v>
      </c>
      <c r="D6548" s="8" t="s">
        <v>6414</v>
      </c>
      <c r="E6548" s="8">
        <v>151000065</v>
      </c>
      <c r="F6548" s="8">
        <v>0</v>
      </c>
      <c r="G6548" s="8">
        <v>0.1</v>
      </c>
      <c r="H6548" s="8">
        <v>0.21265999999999999</v>
      </c>
      <c r="I6548" s="8" t="s">
        <v>2412</v>
      </c>
    </row>
    <row r="6549" spans="1:9">
      <c r="A6549" s="8">
        <v>151000066</v>
      </c>
      <c r="B6549" s="8" t="s">
        <v>4026</v>
      </c>
      <c r="C6549" s="8" t="s">
        <v>4676</v>
      </c>
      <c r="D6549" s="8" t="s">
        <v>6415</v>
      </c>
      <c r="E6549" s="8">
        <v>151000066</v>
      </c>
      <c r="F6549" s="8">
        <v>0</v>
      </c>
      <c r="G6549" s="8">
        <v>0.1</v>
      </c>
      <c r="H6549" s="8">
        <v>0.21265999999999999</v>
      </c>
      <c r="I6549" s="8" t="s">
        <v>2412</v>
      </c>
    </row>
    <row r="6550" spans="1:9">
      <c r="A6550" s="8">
        <v>151000067</v>
      </c>
      <c r="B6550" s="35" t="s">
        <v>4027</v>
      </c>
      <c r="C6550" s="8" t="s">
        <v>4676</v>
      </c>
      <c r="D6550" s="8" t="s">
        <v>6416</v>
      </c>
      <c r="E6550" s="8">
        <v>151000067</v>
      </c>
      <c r="F6550" s="8">
        <v>0</v>
      </c>
      <c r="G6550" s="8">
        <v>0.14000000000000001</v>
      </c>
      <c r="H6550" s="8">
        <v>0.23627999999999999</v>
      </c>
      <c r="I6550" s="8" t="s">
        <v>2412</v>
      </c>
    </row>
    <row r="6551" spans="1:9" ht="28.5">
      <c r="A6551" s="8">
        <v>127000105</v>
      </c>
      <c r="B6551" s="35" t="s">
        <v>3571</v>
      </c>
      <c r="C6551" s="8" t="s">
        <v>4676</v>
      </c>
      <c r="D6551" s="8">
        <v>25468231</v>
      </c>
      <c r="E6551" s="8">
        <v>127000105</v>
      </c>
      <c r="F6551" s="8">
        <v>0</v>
      </c>
      <c r="G6551" s="8">
        <v>0.1</v>
      </c>
      <c r="H6551" s="8">
        <v>0.13413</v>
      </c>
      <c r="I6551" s="8" t="s">
        <v>5389</v>
      </c>
    </row>
    <row r="6552" spans="1:9">
      <c r="A6552" s="8" t="s">
        <v>12098</v>
      </c>
      <c r="B6552" s="8" t="s">
        <v>12099</v>
      </c>
      <c r="C6552" s="8" t="s">
        <v>4676</v>
      </c>
      <c r="D6552" s="8">
        <v>0</v>
      </c>
      <c r="E6552" s="8" t="s">
        <v>12098</v>
      </c>
      <c r="F6552" s="8">
        <v>0</v>
      </c>
      <c r="G6552" s="8">
        <v>0.03</v>
      </c>
      <c r="H6552" s="8">
        <v>1.0000000000000001E-5</v>
      </c>
      <c r="I6552" s="8">
        <v>0</v>
      </c>
    </row>
    <row r="6553" spans="1:9">
      <c r="A6553" s="8">
        <v>127000104</v>
      </c>
      <c r="B6553" s="8" t="s">
        <v>3570</v>
      </c>
      <c r="C6553" s="8" t="s">
        <v>4676</v>
      </c>
      <c r="D6553" s="8">
        <v>25468232</v>
      </c>
      <c r="E6553" s="8">
        <v>127000104</v>
      </c>
      <c r="F6553" s="8">
        <v>0</v>
      </c>
      <c r="G6553" s="8">
        <v>0.1</v>
      </c>
      <c r="H6553" s="8">
        <v>0.13584000000000002</v>
      </c>
      <c r="I6553" s="8" t="s">
        <v>5389</v>
      </c>
    </row>
    <row r="6554" spans="1:9">
      <c r="A6554" s="8" t="s">
        <v>11577</v>
      </c>
      <c r="B6554" s="8" t="s">
        <v>11578</v>
      </c>
      <c r="C6554" s="8" t="s">
        <v>4676</v>
      </c>
      <c r="D6554" s="8">
        <v>0</v>
      </c>
      <c r="E6554" s="8" t="s">
        <v>11577</v>
      </c>
      <c r="F6554" s="8">
        <v>0</v>
      </c>
      <c r="G6554" s="8">
        <v>0.75</v>
      </c>
      <c r="H6554" s="8">
        <v>1.0000000000000001E-5</v>
      </c>
      <c r="I6554" s="8" t="s">
        <v>11579</v>
      </c>
    </row>
    <row r="6555" spans="1:9">
      <c r="A6555" s="8">
        <v>17104</v>
      </c>
      <c r="B6555" s="8" t="s">
        <v>6618</v>
      </c>
      <c r="C6555" s="8" t="s">
        <v>4676</v>
      </c>
      <c r="D6555" s="8">
        <v>4110204</v>
      </c>
      <c r="E6555" s="8">
        <v>17104</v>
      </c>
      <c r="F6555" s="8">
        <v>0</v>
      </c>
      <c r="G6555" s="8">
        <v>0.15</v>
      </c>
      <c r="H6555" s="8">
        <v>0.19344999999999998</v>
      </c>
      <c r="I6555" s="8" t="s">
        <v>6597</v>
      </c>
    </row>
    <row r="6556" spans="1:9">
      <c r="A6556" s="8">
        <v>132000021</v>
      </c>
      <c r="B6556" s="8" t="s">
        <v>3703</v>
      </c>
      <c r="C6556" s="8" t="s">
        <v>4676</v>
      </c>
      <c r="D6556" s="8">
        <v>5090473417</v>
      </c>
      <c r="E6556" s="8">
        <v>132000021</v>
      </c>
      <c r="F6556" s="8">
        <v>0</v>
      </c>
      <c r="G6556" s="8">
        <v>0</v>
      </c>
      <c r="H6556" s="8">
        <v>0.17826</v>
      </c>
      <c r="I6556" s="8" t="s">
        <v>5578</v>
      </c>
    </row>
    <row r="6557" spans="1:9">
      <c r="A6557" s="8">
        <v>120000060</v>
      </c>
      <c r="B6557" s="8" t="s">
        <v>4282</v>
      </c>
      <c r="C6557" s="8" t="s">
        <v>4676</v>
      </c>
      <c r="D6557" s="8">
        <v>554255</v>
      </c>
      <c r="E6557" s="8">
        <v>120000060</v>
      </c>
      <c r="F6557" s="8">
        <v>0</v>
      </c>
      <c r="G6557" s="8">
        <v>3.98</v>
      </c>
      <c r="H6557" s="8">
        <v>4.7446700000000002</v>
      </c>
      <c r="I6557" s="8" t="s">
        <v>2055</v>
      </c>
    </row>
    <row r="6558" spans="1:9">
      <c r="A6558" s="8">
        <v>17103</v>
      </c>
      <c r="B6558" s="8" t="s">
        <v>6615</v>
      </c>
      <c r="C6558" s="8" t="s">
        <v>4676</v>
      </c>
      <c r="D6558" s="8">
        <v>4110203</v>
      </c>
      <c r="E6558" s="8">
        <v>17103</v>
      </c>
      <c r="F6558" s="8">
        <v>0</v>
      </c>
      <c r="G6558" s="8">
        <v>0.15</v>
      </c>
      <c r="H6558" s="8">
        <v>0.18844999999999998</v>
      </c>
      <c r="I6558" s="8" t="s">
        <v>6597</v>
      </c>
    </row>
    <row r="6559" spans="1:9">
      <c r="A6559" s="8">
        <v>150000524</v>
      </c>
      <c r="B6559" s="8" t="s">
        <v>3108</v>
      </c>
      <c r="C6559" s="8" t="s">
        <v>4676</v>
      </c>
      <c r="D6559" s="8">
        <v>51300170</v>
      </c>
      <c r="E6559" s="8">
        <v>150000524</v>
      </c>
      <c r="F6559" s="8">
        <v>0</v>
      </c>
      <c r="G6559" s="8">
        <v>0.02</v>
      </c>
      <c r="H6559" s="8">
        <v>1.529E-2</v>
      </c>
      <c r="I6559" s="8" t="s">
        <v>6327</v>
      </c>
    </row>
    <row r="6560" spans="1:9">
      <c r="A6560" s="8">
        <v>150000523</v>
      </c>
      <c r="B6560" s="8" t="s">
        <v>3107</v>
      </c>
      <c r="C6560" s="8" t="s">
        <v>4676</v>
      </c>
      <c r="D6560" s="8">
        <v>51300172</v>
      </c>
      <c r="E6560" s="8">
        <v>150000523</v>
      </c>
      <c r="F6560" s="8">
        <v>0</v>
      </c>
      <c r="G6560" s="8">
        <v>0.02</v>
      </c>
      <c r="H6560" s="8">
        <v>1.431E-2</v>
      </c>
      <c r="I6560" s="8" t="s">
        <v>6327</v>
      </c>
    </row>
    <row r="6561" spans="1:9">
      <c r="A6561" s="8">
        <v>132000020</v>
      </c>
      <c r="B6561" s="8" t="s">
        <v>4375</v>
      </c>
      <c r="C6561" s="8" t="s">
        <v>4676</v>
      </c>
      <c r="D6561" s="8">
        <v>5090472015</v>
      </c>
      <c r="E6561" s="8">
        <v>132000020</v>
      </c>
      <c r="F6561" s="8">
        <v>0</v>
      </c>
      <c r="G6561" s="8">
        <v>0.46</v>
      </c>
      <c r="H6561" s="8">
        <v>0.70689999999999997</v>
      </c>
      <c r="I6561" s="8" t="s">
        <v>4732</v>
      </c>
    </row>
    <row r="6562" spans="1:9">
      <c r="A6562" s="8">
        <v>12286</v>
      </c>
      <c r="B6562" s="8" t="s">
        <v>5234</v>
      </c>
      <c r="C6562" s="8" t="s">
        <v>4676</v>
      </c>
      <c r="D6562" s="8">
        <v>0</v>
      </c>
      <c r="E6562" s="8">
        <v>12286</v>
      </c>
      <c r="F6562" s="8">
        <v>0</v>
      </c>
      <c r="G6562" s="8">
        <v>1.33</v>
      </c>
      <c r="H6562" s="8">
        <v>1.7444000000000002</v>
      </c>
      <c r="I6562" s="8" t="s">
        <v>4795</v>
      </c>
    </row>
    <row r="6563" spans="1:9">
      <c r="A6563" s="8">
        <v>150000522</v>
      </c>
      <c r="B6563" s="8" t="s">
        <v>3106</v>
      </c>
      <c r="C6563" s="8" t="s">
        <v>4676</v>
      </c>
      <c r="D6563" s="8">
        <v>51300174</v>
      </c>
      <c r="E6563" s="8">
        <v>150000522</v>
      </c>
      <c r="F6563" s="8">
        <v>0</v>
      </c>
      <c r="G6563" s="8">
        <v>0.02</v>
      </c>
      <c r="H6563" s="8">
        <v>1.617E-2</v>
      </c>
      <c r="I6563" s="8" t="s">
        <v>6327</v>
      </c>
    </row>
    <row r="6564" spans="1:9">
      <c r="A6564" s="8">
        <v>150000521</v>
      </c>
      <c r="B6564" s="8" t="s">
        <v>3105</v>
      </c>
      <c r="C6564" s="8" t="s">
        <v>4676</v>
      </c>
      <c r="D6564" s="8">
        <v>51300176</v>
      </c>
      <c r="E6564" s="8">
        <v>150000521</v>
      </c>
      <c r="F6564" s="8">
        <v>0</v>
      </c>
      <c r="G6564" s="8">
        <v>0.02</v>
      </c>
      <c r="H6564" s="8">
        <v>1.3619999999999998E-2</v>
      </c>
      <c r="I6564" s="8" t="s">
        <v>6327</v>
      </c>
    </row>
    <row r="6565" spans="1:9">
      <c r="A6565" s="8">
        <v>132000019</v>
      </c>
      <c r="B6565" s="35" t="s">
        <v>4374</v>
      </c>
      <c r="C6565" s="8" t="s">
        <v>4676</v>
      </c>
      <c r="D6565" s="8">
        <v>5090473138</v>
      </c>
      <c r="E6565" s="8">
        <v>132000019</v>
      </c>
      <c r="F6565" s="8">
        <v>0</v>
      </c>
      <c r="G6565" s="8">
        <v>0.46</v>
      </c>
      <c r="H6565" s="8">
        <v>0.96128000000000002</v>
      </c>
      <c r="I6565" s="8" t="s">
        <v>4732</v>
      </c>
    </row>
    <row r="6566" spans="1:9">
      <c r="A6566" s="8" t="s">
        <v>12118</v>
      </c>
      <c r="B6566" s="35" t="s">
        <v>12119</v>
      </c>
      <c r="C6566" s="8" t="s">
        <v>4676</v>
      </c>
      <c r="D6566" s="8">
        <v>0</v>
      </c>
      <c r="E6566" s="8" t="s">
        <v>12118</v>
      </c>
      <c r="F6566" s="8">
        <v>0</v>
      </c>
      <c r="G6566" s="8">
        <v>0.41</v>
      </c>
      <c r="H6566" s="8">
        <v>0.24293000000000001</v>
      </c>
      <c r="I6566" s="8">
        <v>0</v>
      </c>
    </row>
    <row r="6567" spans="1:9">
      <c r="A6567" s="8">
        <v>150000520</v>
      </c>
      <c r="B6567" s="8" t="s">
        <v>3104</v>
      </c>
      <c r="C6567" s="8" t="s">
        <v>4676</v>
      </c>
      <c r="D6567" s="8">
        <v>51300168</v>
      </c>
      <c r="E6567" s="8">
        <v>150000520</v>
      </c>
      <c r="F6567" s="8">
        <v>0</v>
      </c>
      <c r="G6567" s="8">
        <v>0.01</v>
      </c>
      <c r="H6567" s="8">
        <v>1.2449999999999999E-2</v>
      </c>
      <c r="I6567" s="8" t="s">
        <v>6327</v>
      </c>
    </row>
    <row r="6568" spans="1:9" ht="28.5">
      <c r="A6568" s="8">
        <v>150000519</v>
      </c>
      <c r="B6568" s="35" t="s">
        <v>3103</v>
      </c>
      <c r="C6568" s="8" t="s">
        <v>4676</v>
      </c>
      <c r="D6568" s="8">
        <v>51300166</v>
      </c>
      <c r="E6568" s="8">
        <v>150000519</v>
      </c>
      <c r="F6568" s="8">
        <v>0</v>
      </c>
      <c r="G6568" s="8">
        <v>0.02</v>
      </c>
      <c r="H6568" s="8">
        <v>1.401E-2</v>
      </c>
      <c r="I6568" s="8" t="s">
        <v>6327</v>
      </c>
    </row>
    <row r="6569" spans="1:9" ht="28.5">
      <c r="A6569" s="8">
        <v>150000518</v>
      </c>
      <c r="B6569" s="35" t="s">
        <v>3102</v>
      </c>
      <c r="C6569" s="8" t="s">
        <v>4676</v>
      </c>
      <c r="D6569" s="8">
        <v>51300171</v>
      </c>
      <c r="E6569" s="8">
        <v>150000518</v>
      </c>
      <c r="F6569" s="8">
        <v>0</v>
      </c>
      <c r="G6569" s="8">
        <v>0.01</v>
      </c>
      <c r="H6569" s="8">
        <v>1.2840000000000001E-2</v>
      </c>
      <c r="I6569" s="8" t="s">
        <v>6327</v>
      </c>
    </row>
    <row r="6570" spans="1:9" ht="28.5">
      <c r="A6570" s="8">
        <v>150000517</v>
      </c>
      <c r="B6570" s="35" t="s">
        <v>3101</v>
      </c>
      <c r="C6570" s="8" t="s">
        <v>4676</v>
      </c>
      <c r="D6570" s="8">
        <v>51300173</v>
      </c>
      <c r="E6570" s="8">
        <v>150000517</v>
      </c>
      <c r="F6570" s="8">
        <v>0</v>
      </c>
      <c r="G6570" s="8">
        <v>0.01</v>
      </c>
      <c r="H6570" s="8">
        <v>1.235E-2</v>
      </c>
      <c r="I6570" s="8" t="s">
        <v>6327</v>
      </c>
    </row>
    <row r="6571" spans="1:9" ht="28.5">
      <c r="A6571" s="8">
        <v>256400002</v>
      </c>
      <c r="B6571" s="35" t="s">
        <v>4100</v>
      </c>
      <c r="C6571" s="8" t="s">
        <v>4676</v>
      </c>
      <c r="D6571" s="8">
        <v>612924</v>
      </c>
      <c r="E6571" s="8">
        <v>256400002</v>
      </c>
      <c r="F6571" s="8">
        <v>0</v>
      </c>
      <c r="G6571" s="8">
        <v>0.16</v>
      </c>
      <c r="H6571" s="8">
        <v>0.28527999999999998</v>
      </c>
      <c r="I6571" s="8" t="s">
        <v>2115</v>
      </c>
    </row>
    <row r="6572" spans="1:9" ht="28.5">
      <c r="A6572" s="8">
        <v>150000516</v>
      </c>
      <c r="B6572" s="35" t="s">
        <v>3100</v>
      </c>
      <c r="C6572" s="8" t="s">
        <v>4676</v>
      </c>
      <c r="D6572" s="8">
        <v>51300175</v>
      </c>
      <c r="E6572" s="8">
        <v>150000516</v>
      </c>
      <c r="F6572" s="8">
        <v>0</v>
      </c>
      <c r="G6572" s="8">
        <v>0.01</v>
      </c>
      <c r="H6572" s="8">
        <v>1.3519999999999999E-2</v>
      </c>
      <c r="I6572" s="8" t="s">
        <v>6327</v>
      </c>
    </row>
    <row r="6573" spans="1:9" ht="28.5">
      <c r="A6573" s="8">
        <v>150000515</v>
      </c>
      <c r="B6573" s="35" t="s">
        <v>3099</v>
      </c>
      <c r="C6573" s="8" t="s">
        <v>4676</v>
      </c>
      <c r="D6573" s="8">
        <v>51300177</v>
      </c>
      <c r="E6573" s="8">
        <v>150000515</v>
      </c>
      <c r="F6573" s="8">
        <v>0</v>
      </c>
      <c r="G6573" s="8">
        <v>0.01</v>
      </c>
      <c r="H6573" s="8">
        <v>1.0490000000000001E-2</v>
      </c>
      <c r="I6573" s="8" t="s">
        <v>6327</v>
      </c>
    </row>
    <row r="6574" spans="1:9" ht="28.5">
      <c r="A6574" s="8">
        <v>150000514</v>
      </c>
      <c r="B6574" s="35" t="s">
        <v>3098</v>
      </c>
      <c r="C6574" s="8" t="s">
        <v>4676</v>
      </c>
      <c r="D6574" s="8">
        <v>51300169</v>
      </c>
      <c r="E6574" s="8">
        <v>150000514</v>
      </c>
      <c r="F6574" s="8">
        <v>0</v>
      </c>
      <c r="G6574" s="8">
        <v>0.01</v>
      </c>
      <c r="H6574" s="8">
        <v>9.6999999999999986E-3</v>
      </c>
      <c r="I6574" s="8" t="s">
        <v>6327</v>
      </c>
    </row>
    <row r="6575" spans="1:9" ht="28.5">
      <c r="A6575" s="8">
        <v>150000513</v>
      </c>
      <c r="B6575" s="35" t="s">
        <v>3097</v>
      </c>
      <c r="C6575" s="8" t="s">
        <v>4676</v>
      </c>
      <c r="D6575" s="8">
        <v>51300167</v>
      </c>
      <c r="E6575" s="8">
        <v>150000513</v>
      </c>
      <c r="F6575" s="8">
        <v>0</v>
      </c>
      <c r="G6575" s="8">
        <v>0.01</v>
      </c>
      <c r="H6575" s="8">
        <v>9.9000000000000008E-3</v>
      </c>
      <c r="I6575" s="8" t="s">
        <v>6327</v>
      </c>
    </row>
    <row r="6576" spans="1:9">
      <c r="A6576" s="8">
        <v>132000018</v>
      </c>
      <c r="B6576" s="35" t="s">
        <v>4373</v>
      </c>
      <c r="C6576" s="8" t="s">
        <v>4676</v>
      </c>
      <c r="D6576" s="8">
        <v>5090471986</v>
      </c>
      <c r="E6576" s="8">
        <v>132000018</v>
      </c>
      <c r="F6576" s="8">
        <v>0</v>
      </c>
      <c r="G6576" s="8">
        <v>0.17</v>
      </c>
      <c r="H6576" s="8">
        <v>0.61024999999999996</v>
      </c>
      <c r="I6576" s="8" t="s">
        <v>4732</v>
      </c>
    </row>
    <row r="6577" spans="1:9">
      <c r="A6577" s="8">
        <v>12226</v>
      </c>
      <c r="B6577" s="35" t="s">
        <v>5230</v>
      </c>
      <c r="C6577" s="8" t="s">
        <v>4676</v>
      </c>
      <c r="D6577" s="8">
        <v>0</v>
      </c>
      <c r="E6577" s="8">
        <v>12226</v>
      </c>
      <c r="F6577" s="8">
        <v>0</v>
      </c>
      <c r="G6577" s="8">
        <v>2.52</v>
      </c>
      <c r="H6577" s="8">
        <v>1.7738</v>
      </c>
      <c r="I6577" s="8" t="s">
        <v>4795</v>
      </c>
    </row>
    <row r="6578" spans="1:9">
      <c r="A6578" s="8">
        <v>132000017</v>
      </c>
      <c r="B6578" s="8" t="s">
        <v>5590</v>
      </c>
      <c r="C6578" s="8" t="s">
        <v>4676</v>
      </c>
      <c r="D6578" s="8">
        <v>5090471985</v>
      </c>
      <c r="E6578" s="8">
        <v>132000017</v>
      </c>
      <c r="F6578" s="8">
        <v>0</v>
      </c>
      <c r="G6578" s="8">
        <v>0.32</v>
      </c>
      <c r="H6578" s="8">
        <v>0.63888999999999996</v>
      </c>
      <c r="I6578" s="8" t="s">
        <v>4732</v>
      </c>
    </row>
    <row r="6579" spans="1:9">
      <c r="A6579" s="8">
        <v>17102</v>
      </c>
      <c r="B6579" s="8" t="s">
        <v>6610</v>
      </c>
      <c r="C6579" s="8" t="s">
        <v>4676</v>
      </c>
      <c r="D6579" s="8">
        <v>4110202</v>
      </c>
      <c r="E6579" s="8">
        <v>17102</v>
      </c>
      <c r="F6579" s="8">
        <v>0</v>
      </c>
      <c r="G6579" s="8">
        <v>0.19</v>
      </c>
      <c r="H6579" s="8">
        <v>0.17355999999999999</v>
      </c>
      <c r="I6579" s="8" t="s">
        <v>6597</v>
      </c>
    </row>
    <row r="6580" spans="1:9">
      <c r="A6580" s="8">
        <v>150000512</v>
      </c>
      <c r="B6580" s="8" t="s">
        <v>3096</v>
      </c>
      <c r="C6580" s="8" t="s">
        <v>4676</v>
      </c>
      <c r="D6580" s="8">
        <v>51300165</v>
      </c>
      <c r="E6580" s="8">
        <v>150000512</v>
      </c>
      <c r="F6580" s="8">
        <v>0</v>
      </c>
      <c r="G6580" s="8">
        <v>0.01</v>
      </c>
      <c r="H6580" s="8">
        <v>1.068E-2</v>
      </c>
      <c r="I6580" s="8" t="s">
        <v>6327</v>
      </c>
    </row>
    <row r="6581" spans="1:9">
      <c r="A6581" s="8">
        <v>150000511</v>
      </c>
      <c r="B6581" s="8" t="s">
        <v>3095</v>
      </c>
      <c r="C6581" s="8" t="s">
        <v>4676</v>
      </c>
      <c r="D6581" s="8">
        <v>51300163</v>
      </c>
      <c r="E6581" s="8">
        <v>150000511</v>
      </c>
      <c r="F6581" s="8">
        <v>0</v>
      </c>
      <c r="G6581" s="8">
        <v>0.01</v>
      </c>
      <c r="H6581" s="8">
        <v>1.401E-2</v>
      </c>
      <c r="I6581" s="8" t="s">
        <v>6327</v>
      </c>
    </row>
    <row r="6582" spans="1:9">
      <c r="A6582" s="8">
        <v>208200001</v>
      </c>
      <c r="B6582" s="8" t="s">
        <v>4506</v>
      </c>
      <c r="C6582" s="8" t="s">
        <v>4676</v>
      </c>
      <c r="D6582" s="8" t="s">
        <v>7244</v>
      </c>
      <c r="E6582" s="8">
        <v>208200001</v>
      </c>
      <c r="F6582" s="8">
        <v>0</v>
      </c>
      <c r="G6582" s="8">
        <v>2.1</v>
      </c>
      <c r="H6582" s="8">
        <v>2.8235799999999998</v>
      </c>
      <c r="I6582" s="8" t="s">
        <v>7245</v>
      </c>
    </row>
    <row r="6583" spans="1:9">
      <c r="A6583" s="8">
        <v>150000510</v>
      </c>
      <c r="B6583" s="8" t="s">
        <v>3094</v>
      </c>
      <c r="C6583" s="8" t="s">
        <v>4676</v>
      </c>
      <c r="D6583" s="8">
        <v>51300164</v>
      </c>
      <c r="E6583" s="8">
        <v>150000510</v>
      </c>
      <c r="F6583" s="8">
        <v>0</v>
      </c>
      <c r="G6583" s="8">
        <v>0.02</v>
      </c>
      <c r="H6583" s="8">
        <v>1.4109999999999999E-2</v>
      </c>
      <c r="I6583" s="8" t="s">
        <v>6327</v>
      </c>
    </row>
    <row r="6584" spans="1:9">
      <c r="A6584" s="8">
        <v>150000509</v>
      </c>
      <c r="B6584" s="8" t="s">
        <v>3093</v>
      </c>
      <c r="C6584" s="8" t="s">
        <v>4676</v>
      </c>
      <c r="D6584" s="8">
        <v>51300162</v>
      </c>
      <c r="E6584" s="8">
        <v>150000509</v>
      </c>
      <c r="F6584" s="8">
        <v>0</v>
      </c>
      <c r="G6584" s="8">
        <v>0.02</v>
      </c>
      <c r="H6584" s="8">
        <v>1.754E-2</v>
      </c>
      <c r="I6584" s="8" t="s">
        <v>6327</v>
      </c>
    </row>
    <row r="6585" spans="1:9">
      <c r="A6585" s="8">
        <v>208200004</v>
      </c>
      <c r="B6585" s="8" t="s">
        <v>4509</v>
      </c>
      <c r="C6585" s="8" t="s">
        <v>4676</v>
      </c>
      <c r="D6585" s="8" t="s">
        <v>7248</v>
      </c>
      <c r="E6585" s="8">
        <v>208200004</v>
      </c>
      <c r="F6585" s="8">
        <v>0</v>
      </c>
      <c r="G6585" s="8">
        <v>2.81</v>
      </c>
      <c r="H6585" s="8">
        <v>3.4705700000000004</v>
      </c>
      <c r="I6585" s="8" t="s">
        <v>7245</v>
      </c>
    </row>
    <row r="6586" spans="1:9">
      <c r="A6586" s="8">
        <v>208200005</v>
      </c>
      <c r="B6586" s="8" t="s">
        <v>4510</v>
      </c>
      <c r="C6586" s="8" t="s">
        <v>4676</v>
      </c>
      <c r="D6586" s="8" t="s">
        <v>7249</v>
      </c>
      <c r="E6586" s="8">
        <v>208200005</v>
      </c>
      <c r="F6586" s="8">
        <v>0</v>
      </c>
      <c r="G6586" s="8">
        <v>2.4700000000000002</v>
      </c>
      <c r="H6586" s="8">
        <v>2.8090700000000002</v>
      </c>
      <c r="I6586" s="8" t="s">
        <v>7245</v>
      </c>
    </row>
    <row r="6587" spans="1:9">
      <c r="A6587" s="8">
        <v>132000016</v>
      </c>
      <c r="B6587" s="8" t="s">
        <v>5589</v>
      </c>
      <c r="C6587" s="8" t="s">
        <v>4676</v>
      </c>
      <c r="D6587" s="8">
        <v>5090473139</v>
      </c>
      <c r="E6587" s="8">
        <v>132000016</v>
      </c>
      <c r="F6587" s="8">
        <v>0</v>
      </c>
      <c r="G6587" s="8">
        <v>0.46</v>
      </c>
      <c r="H6587" s="8">
        <v>0.93286000000000002</v>
      </c>
      <c r="I6587" s="8" t="s">
        <v>4732</v>
      </c>
    </row>
    <row r="6588" spans="1:9" ht="28.5">
      <c r="A6588" s="8">
        <v>127100047</v>
      </c>
      <c r="B6588" s="35" t="s">
        <v>3684</v>
      </c>
      <c r="C6588" s="8" t="s">
        <v>4676</v>
      </c>
      <c r="D6588" s="8">
        <v>569302</v>
      </c>
      <c r="E6588" s="8">
        <v>127100047</v>
      </c>
      <c r="F6588" s="8">
        <v>0</v>
      </c>
      <c r="G6588" s="8">
        <v>0.1</v>
      </c>
      <c r="H6588" s="8">
        <v>0.14821999999999999</v>
      </c>
      <c r="I6588" s="8" t="s">
        <v>5130</v>
      </c>
    </row>
    <row r="6589" spans="1:9">
      <c r="A6589" s="8">
        <v>208200007</v>
      </c>
      <c r="B6589" s="8" t="s">
        <v>4512</v>
      </c>
      <c r="C6589" s="8" t="s">
        <v>4676</v>
      </c>
      <c r="D6589" s="8" t="s">
        <v>7251</v>
      </c>
      <c r="E6589" s="8">
        <v>208200007</v>
      </c>
      <c r="F6589" s="8">
        <v>0</v>
      </c>
      <c r="G6589" s="8">
        <v>2.2000000000000002</v>
      </c>
      <c r="H6589" s="8">
        <v>3.1674600000000002</v>
      </c>
      <c r="I6589" s="8" t="s">
        <v>7245</v>
      </c>
    </row>
    <row r="6590" spans="1:9">
      <c r="A6590" s="8">
        <v>208200008</v>
      </c>
      <c r="B6590" s="8" t="s">
        <v>4513</v>
      </c>
      <c r="C6590" s="8" t="s">
        <v>4676</v>
      </c>
      <c r="D6590" s="8" t="s">
        <v>7252</v>
      </c>
      <c r="E6590" s="8">
        <v>208200008</v>
      </c>
      <c r="F6590" s="8">
        <v>0</v>
      </c>
      <c r="G6590" s="8">
        <v>2.69</v>
      </c>
      <c r="H6590" s="8">
        <v>3.3097500000000002</v>
      </c>
      <c r="I6590" s="8" t="s">
        <v>7245</v>
      </c>
    </row>
    <row r="6591" spans="1:9">
      <c r="A6591" s="8">
        <v>12214</v>
      </c>
      <c r="B6591" s="8" t="s">
        <v>5228</v>
      </c>
      <c r="C6591" s="8" t="s">
        <v>4676</v>
      </c>
      <c r="D6591" s="8">
        <v>662417</v>
      </c>
      <c r="E6591" s="8">
        <v>12214</v>
      </c>
      <c r="F6591" s="8">
        <v>0</v>
      </c>
      <c r="G6591" s="8">
        <v>1.92</v>
      </c>
      <c r="H6591" s="8">
        <v>2.4119800000000002</v>
      </c>
      <c r="I6591" s="8" t="s">
        <v>4795</v>
      </c>
    </row>
    <row r="6592" spans="1:9">
      <c r="A6592" s="8">
        <v>208200009</v>
      </c>
      <c r="B6592" s="8" t="s">
        <v>4514</v>
      </c>
      <c r="C6592" s="8" t="s">
        <v>4676</v>
      </c>
      <c r="D6592" s="8" t="s">
        <v>7253</v>
      </c>
      <c r="E6592" s="8">
        <v>208200009</v>
      </c>
      <c r="F6592" s="8">
        <v>0</v>
      </c>
      <c r="G6592" s="8">
        <v>2.36</v>
      </c>
      <c r="H6592" s="8">
        <v>2.9675400000000001</v>
      </c>
      <c r="I6592" s="8" t="s">
        <v>7245</v>
      </c>
    </row>
    <row r="6593" spans="1:9">
      <c r="A6593" s="8">
        <v>208200010</v>
      </c>
      <c r="B6593" s="8" t="s">
        <v>4515</v>
      </c>
      <c r="C6593" s="8" t="s">
        <v>4676</v>
      </c>
      <c r="D6593" s="8" t="s">
        <v>7254</v>
      </c>
      <c r="E6593" s="8">
        <v>208200010</v>
      </c>
      <c r="F6593" s="8">
        <v>0</v>
      </c>
      <c r="G6593" s="8">
        <v>2.12</v>
      </c>
      <c r="H6593" s="8">
        <v>2.7602699999999998</v>
      </c>
      <c r="I6593" s="8" t="s">
        <v>7245</v>
      </c>
    </row>
    <row r="6594" spans="1:9">
      <c r="A6594" s="8">
        <v>208200011</v>
      </c>
      <c r="B6594" s="8" t="s">
        <v>4516</v>
      </c>
      <c r="C6594" s="8" t="s">
        <v>4676</v>
      </c>
      <c r="D6594" s="8" t="s">
        <v>7255</v>
      </c>
      <c r="E6594" s="8">
        <v>208200011</v>
      </c>
      <c r="F6594" s="8">
        <v>0</v>
      </c>
      <c r="G6594" s="8">
        <v>2.2000000000000002</v>
      </c>
      <c r="H6594" s="8">
        <v>3.3031899999999998</v>
      </c>
      <c r="I6594" s="8" t="s">
        <v>7245</v>
      </c>
    </row>
    <row r="6595" spans="1:9">
      <c r="A6595" s="8" t="s">
        <v>11564</v>
      </c>
      <c r="B6595" s="8" t="s">
        <v>11565</v>
      </c>
      <c r="C6595" s="8" t="s">
        <v>4676</v>
      </c>
      <c r="D6595" s="8">
        <v>0</v>
      </c>
      <c r="E6595" s="8" t="s">
        <v>11564</v>
      </c>
      <c r="F6595" s="8">
        <v>0</v>
      </c>
      <c r="G6595" s="8">
        <v>0.14000000000000001</v>
      </c>
      <c r="H6595" s="8">
        <v>0.10743000000000001</v>
      </c>
      <c r="I6595" s="8">
        <v>0</v>
      </c>
    </row>
    <row r="6596" spans="1:9">
      <c r="A6596" s="8">
        <v>12402</v>
      </c>
      <c r="B6596" s="8" t="s">
        <v>4146</v>
      </c>
      <c r="C6596" s="8" t="s">
        <v>4676</v>
      </c>
      <c r="D6596" s="8" t="s">
        <v>5255</v>
      </c>
      <c r="E6596" s="8">
        <v>12402</v>
      </c>
      <c r="F6596" s="8">
        <v>0</v>
      </c>
      <c r="G6596" s="8">
        <v>0.1</v>
      </c>
      <c r="H6596" s="8">
        <v>0.36426999999999998</v>
      </c>
      <c r="I6596" s="8" t="s">
        <v>4795</v>
      </c>
    </row>
    <row r="6597" spans="1:9">
      <c r="A6597" s="8">
        <v>208200013</v>
      </c>
      <c r="B6597" s="8" t="s">
        <v>4518</v>
      </c>
      <c r="C6597" s="8" t="s">
        <v>4676</v>
      </c>
      <c r="D6597" s="8" t="s">
        <v>7257</v>
      </c>
      <c r="E6597" s="8">
        <v>208200013</v>
      </c>
      <c r="F6597" s="8">
        <v>0</v>
      </c>
      <c r="G6597" s="8">
        <v>2.2599999999999998</v>
      </c>
      <c r="H6597" s="8">
        <v>2.8365100000000001</v>
      </c>
      <c r="I6597" s="8" t="s">
        <v>7245</v>
      </c>
    </row>
    <row r="6598" spans="1:9">
      <c r="A6598" s="8">
        <v>208200014</v>
      </c>
      <c r="B6598" s="8" t="s">
        <v>4519</v>
      </c>
      <c r="C6598" s="8" t="s">
        <v>4676</v>
      </c>
      <c r="D6598" s="8" t="s">
        <v>7258</v>
      </c>
      <c r="E6598" s="8">
        <v>208200014</v>
      </c>
      <c r="F6598" s="8">
        <v>0</v>
      </c>
      <c r="G6598" s="8">
        <v>1.76</v>
      </c>
      <c r="H6598" s="8">
        <v>2.72871</v>
      </c>
      <c r="I6598" s="8" t="s">
        <v>7245</v>
      </c>
    </row>
    <row r="6599" spans="1:9">
      <c r="A6599" s="8" t="s">
        <v>11558</v>
      </c>
      <c r="B6599" s="8" t="s">
        <v>11559</v>
      </c>
      <c r="C6599" s="8" t="s">
        <v>4676</v>
      </c>
      <c r="D6599" s="8">
        <v>0</v>
      </c>
      <c r="E6599" s="8" t="s">
        <v>11558</v>
      </c>
      <c r="F6599" s="8">
        <v>0</v>
      </c>
      <c r="G6599" s="8">
        <v>0.14000000000000001</v>
      </c>
      <c r="H6599" s="8">
        <v>0.10948000000000001</v>
      </c>
      <c r="I6599" s="8">
        <v>0</v>
      </c>
    </row>
    <row r="6600" spans="1:9">
      <c r="A6600" s="8" t="s">
        <v>11554</v>
      </c>
      <c r="B6600" s="8" t="s">
        <v>11555</v>
      </c>
      <c r="C6600" s="8" t="s">
        <v>4676</v>
      </c>
      <c r="D6600" s="8">
        <v>0</v>
      </c>
      <c r="E6600" s="8" t="s">
        <v>11554</v>
      </c>
      <c r="F6600" s="8">
        <v>0</v>
      </c>
      <c r="G6600" s="8">
        <v>0.14000000000000001</v>
      </c>
      <c r="H6600" s="8">
        <v>0.10748999999999999</v>
      </c>
      <c r="I6600" s="8">
        <v>0</v>
      </c>
    </row>
    <row r="6601" spans="1:9">
      <c r="A6601" s="8">
        <v>132000015</v>
      </c>
      <c r="B6601" s="8" t="s">
        <v>4372</v>
      </c>
      <c r="C6601" s="8" t="s">
        <v>4676</v>
      </c>
      <c r="D6601" s="8">
        <v>5090472093</v>
      </c>
      <c r="E6601" s="8">
        <v>132000015</v>
      </c>
      <c r="F6601" s="8">
        <v>0</v>
      </c>
      <c r="G6601" s="8">
        <v>0.21</v>
      </c>
      <c r="H6601" s="8">
        <v>0.59572999999999998</v>
      </c>
      <c r="I6601" s="8" t="s">
        <v>4732</v>
      </c>
    </row>
    <row r="6602" spans="1:9">
      <c r="A6602" s="8">
        <v>208200017</v>
      </c>
      <c r="B6602" s="8" t="s">
        <v>4522</v>
      </c>
      <c r="C6602" s="8" t="s">
        <v>4676</v>
      </c>
      <c r="D6602" s="8" t="s">
        <v>7261</v>
      </c>
      <c r="E6602" s="8">
        <v>208200017</v>
      </c>
      <c r="F6602" s="8">
        <v>0</v>
      </c>
      <c r="G6602" s="8">
        <v>1.03</v>
      </c>
      <c r="H6602" s="8">
        <v>2.2226399999999997</v>
      </c>
      <c r="I6602" s="8" t="s">
        <v>7245</v>
      </c>
    </row>
    <row r="6603" spans="1:9">
      <c r="A6603" s="8">
        <v>17101</v>
      </c>
      <c r="B6603" s="8" t="s">
        <v>6605</v>
      </c>
      <c r="C6603" s="8" t="s">
        <v>4676</v>
      </c>
      <c r="D6603" s="8">
        <v>4110201</v>
      </c>
      <c r="E6603" s="8">
        <v>17101</v>
      </c>
      <c r="F6603" s="8">
        <v>0</v>
      </c>
      <c r="G6603" s="8">
        <v>0.22</v>
      </c>
      <c r="H6603" s="8">
        <v>0.15875999999999998</v>
      </c>
      <c r="I6603" s="8" t="s">
        <v>6597</v>
      </c>
    </row>
    <row r="6604" spans="1:9">
      <c r="A6604" s="8">
        <v>12215</v>
      </c>
      <c r="B6604" s="8" t="s">
        <v>5229</v>
      </c>
      <c r="C6604" s="8" t="s">
        <v>4676</v>
      </c>
      <c r="D6604" s="8">
        <v>0</v>
      </c>
      <c r="E6604" s="8">
        <v>12215</v>
      </c>
      <c r="F6604" s="8">
        <v>0</v>
      </c>
      <c r="G6604" s="8">
        <v>1.08</v>
      </c>
      <c r="H6604" s="8">
        <v>0.91139999999999999</v>
      </c>
      <c r="I6604" s="8" t="s">
        <v>4795</v>
      </c>
    </row>
    <row r="6605" spans="1:9" ht="28.5">
      <c r="A6605" s="8" t="s">
        <v>11550</v>
      </c>
      <c r="B6605" s="35" t="s">
        <v>11551</v>
      </c>
      <c r="C6605" s="8" t="s">
        <v>4676</v>
      </c>
      <c r="D6605" s="8">
        <v>0</v>
      </c>
      <c r="E6605" s="8" t="s">
        <v>11550</v>
      </c>
      <c r="F6605" s="8">
        <v>0</v>
      </c>
      <c r="G6605" s="8">
        <v>0.57999999999999996</v>
      </c>
      <c r="H6605" s="8">
        <v>1.0000000000000001E-5</v>
      </c>
      <c r="I6605" s="8" t="s">
        <v>11506</v>
      </c>
    </row>
    <row r="6606" spans="1:9">
      <c r="A6606" s="8">
        <v>12413</v>
      </c>
      <c r="B6606" s="8" t="s">
        <v>5260</v>
      </c>
      <c r="C6606" s="8" t="s">
        <v>4676</v>
      </c>
      <c r="D6606" s="8">
        <v>110006</v>
      </c>
      <c r="E6606" s="8">
        <v>12413</v>
      </c>
      <c r="F6606" s="8">
        <v>0</v>
      </c>
      <c r="G6606" s="8">
        <v>0.51</v>
      </c>
      <c r="H6606" s="8">
        <v>0.69579999999999997</v>
      </c>
      <c r="I6606" s="8" t="s">
        <v>2055</v>
      </c>
    </row>
    <row r="6607" spans="1:9">
      <c r="A6607" s="8">
        <v>132000014</v>
      </c>
      <c r="B6607" s="8" t="s">
        <v>5588</v>
      </c>
      <c r="C6607" s="8" t="s">
        <v>4676</v>
      </c>
      <c r="D6607" s="8">
        <v>5090472092</v>
      </c>
      <c r="E6607" s="8">
        <v>132000014</v>
      </c>
      <c r="F6607" s="8">
        <v>0</v>
      </c>
      <c r="G6607" s="8">
        <v>0.48</v>
      </c>
      <c r="H6607" s="8">
        <v>0.63063000000000002</v>
      </c>
      <c r="I6607" s="8" t="s">
        <v>4732</v>
      </c>
    </row>
    <row r="6608" spans="1:9">
      <c r="A6608" s="8" t="s">
        <v>11537</v>
      </c>
      <c r="B6608" s="8" t="s">
        <v>11538</v>
      </c>
      <c r="C6608" s="8" t="s">
        <v>4676</v>
      </c>
      <c r="D6608" s="8">
        <v>0</v>
      </c>
      <c r="E6608" s="8" t="s">
        <v>11537</v>
      </c>
      <c r="F6608" s="8">
        <v>0</v>
      </c>
      <c r="G6608" s="8">
        <v>0.57999999999999996</v>
      </c>
      <c r="H6608" s="8">
        <v>1.0000000000000001E-5</v>
      </c>
      <c r="I6608" s="8" t="s">
        <v>11506</v>
      </c>
    </row>
    <row r="6609" spans="1:9">
      <c r="A6609" s="8">
        <v>17050</v>
      </c>
      <c r="B6609" s="35" t="s">
        <v>6603</v>
      </c>
      <c r="C6609" s="8" t="s">
        <v>4676</v>
      </c>
      <c r="D6609" s="8">
        <v>0</v>
      </c>
      <c r="E6609" s="8">
        <v>17050</v>
      </c>
      <c r="F6609" s="8">
        <v>0</v>
      </c>
      <c r="G6609" s="8">
        <v>0</v>
      </c>
      <c r="H6609" s="8">
        <v>0.68228</v>
      </c>
      <c r="I6609" s="8">
        <v>0</v>
      </c>
    </row>
    <row r="6610" spans="1:9">
      <c r="A6610" s="8" t="s">
        <v>12044</v>
      </c>
      <c r="B6610" s="35" t="s">
        <v>12045</v>
      </c>
      <c r="C6610" s="8" t="s">
        <v>4676</v>
      </c>
      <c r="D6610" s="8" t="s">
        <v>12046</v>
      </c>
      <c r="E6610" s="8" t="s">
        <v>12044</v>
      </c>
      <c r="F6610" s="8">
        <v>0</v>
      </c>
      <c r="G6610" s="8">
        <v>0.12</v>
      </c>
      <c r="H6610" s="8">
        <v>1.0000000000000001E-5</v>
      </c>
      <c r="I6610" s="8" t="s">
        <v>2412</v>
      </c>
    </row>
    <row r="6611" spans="1:9">
      <c r="A6611" s="8">
        <v>150000508</v>
      </c>
      <c r="B6611" s="8" t="s">
        <v>3092</v>
      </c>
      <c r="C6611" s="8" t="s">
        <v>4676</v>
      </c>
      <c r="D6611" s="8">
        <v>51300159</v>
      </c>
      <c r="E6611" s="8">
        <v>150000508</v>
      </c>
      <c r="F6611" s="8">
        <v>0</v>
      </c>
      <c r="G6611" s="8">
        <v>0.01</v>
      </c>
      <c r="H6611" s="8">
        <v>5.3899999999999998E-3</v>
      </c>
      <c r="I6611" s="8" t="s">
        <v>6327</v>
      </c>
    </row>
    <row r="6612" spans="1:9">
      <c r="A6612" s="8" t="s">
        <v>12050</v>
      </c>
      <c r="B6612" s="8" t="s">
        <v>4035</v>
      </c>
      <c r="C6612" s="8" t="s">
        <v>4676</v>
      </c>
      <c r="D6612" s="8" t="s">
        <v>12051</v>
      </c>
      <c r="E6612" s="8" t="s">
        <v>12050</v>
      </c>
      <c r="F6612" s="8">
        <v>0</v>
      </c>
      <c r="G6612" s="8">
        <v>0.12</v>
      </c>
      <c r="H6612" s="8">
        <v>1.0000000000000001E-5</v>
      </c>
      <c r="I6612" s="8" t="s">
        <v>2412</v>
      </c>
    </row>
    <row r="6613" spans="1:9" ht="71.25">
      <c r="A6613" s="8">
        <v>150000507</v>
      </c>
      <c r="B6613" s="35" t="s">
        <v>3091</v>
      </c>
      <c r="C6613" s="8" t="s">
        <v>4676</v>
      </c>
      <c r="D6613" s="8">
        <v>51300160</v>
      </c>
      <c r="E6613" s="8">
        <v>150000507</v>
      </c>
      <c r="F6613" s="8">
        <v>0</v>
      </c>
      <c r="G6613" s="8">
        <v>0.01</v>
      </c>
      <c r="H6613" s="8">
        <v>5.2900000000000004E-3</v>
      </c>
      <c r="I6613" s="8" t="s">
        <v>6327</v>
      </c>
    </row>
    <row r="6614" spans="1:9">
      <c r="A6614" s="8" t="s">
        <v>12125</v>
      </c>
      <c r="B6614" s="35" t="s">
        <v>12126</v>
      </c>
      <c r="C6614" s="8" t="s">
        <v>4676</v>
      </c>
      <c r="D6614" s="8" t="s">
        <v>12127</v>
      </c>
      <c r="E6614" s="8" t="s">
        <v>12125</v>
      </c>
      <c r="F6614" s="8">
        <v>0</v>
      </c>
      <c r="G6614" s="8">
        <v>0.12</v>
      </c>
      <c r="H6614" s="8">
        <v>1.0000000000000001E-5</v>
      </c>
      <c r="I6614" s="8" t="s">
        <v>2412</v>
      </c>
    </row>
    <row r="6615" spans="1:9">
      <c r="A6615" s="8">
        <v>17040</v>
      </c>
      <c r="B6615" s="35" t="s">
        <v>6602</v>
      </c>
      <c r="C6615" s="8" t="s">
        <v>4676</v>
      </c>
      <c r="D6615" s="8">
        <v>0</v>
      </c>
      <c r="E6615" s="8">
        <v>17040</v>
      </c>
      <c r="F6615" s="8">
        <v>0</v>
      </c>
      <c r="G6615" s="8">
        <v>0</v>
      </c>
      <c r="H6615" s="8">
        <v>0.65964</v>
      </c>
      <c r="I6615" s="8">
        <v>0</v>
      </c>
    </row>
    <row r="6616" spans="1:9">
      <c r="A6616" s="8" t="s">
        <v>12131</v>
      </c>
      <c r="B6616" s="8" t="s">
        <v>4043</v>
      </c>
      <c r="C6616" s="8" t="s">
        <v>4676</v>
      </c>
      <c r="D6616" s="8" t="s">
        <v>12132</v>
      </c>
      <c r="E6616" s="8" t="s">
        <v>12131</v>
      </c>
      <c r="F6616" s="8">
        <v>0</v>
      </c>
      <c r="G6616" s="8">
        <v>0.12</v>
      </c>
      <c r="H6616" s="8">
        <v>0.20462</v>
      </c>
      <c r="I6616" s="8" t="s">
        <v>2412</v>
      </c>
    </row>
    <row r="6617" spans="1:9">
      <c r="A6617" s="8" t="s">
        <v>12133</v>
      </c>
      <c r="B6617" s="8" t="s">
        <v>4044</v>
      </c>
      <c r="C6617" s="8" t="s">
        <v>4676</v>
      </c>
      <c r="D6617" s="8" t="s">
        <v>12134</v>
      </c>
      <c r="E6617" s="8" t="s">
        <v>12133</v>
      </c>
      <c r="F6617" s="8">
        <v>0</v>
      </c>
      <c r="G6617" s="8">
        <v>0.12</v>
      </c>
      <c r="H6617" s="8">
        <v>0.20462</v>
      </c>
      <c r="I6617" s="8" t="s">
        <v>2412</v>
      </c>
    </row>
    <row r="6618" spans="1:9">
      <c r="A6618" s="8">
        <v>132000013</v>
      </c>
      <c r="B6618" s="8" t="s">
        <v>3702</v>
      </c>
      <c r="C6618" s="8" t="s">
        <v>4676</v>
      </c>
      <c r="D6618" s="8">
        <v>5090473136</v>
      </c>
      <c r="E6618" s="8">
        <v>132000013</v>
      </c>
      <c r="F6618" s="8">
        <v>0</v>
      </c>
      <c r="G6618" s="8">
        <v>0.25</v>
      </c>
      <c r="H6618" s="8">
        <v>0</v>
      </c>
      <c r="I6618" s="8" t="s">
        <v>4732</v>
      </c>
    </row>
    <row r="6619" spans="1:9">
      <c r="A6619" s="8">
        <v>17035</v>
      </c>
      <c r="B6619" s="8" t="s">
        <v>6601</v>
      </c>
      <c r="C6619" s="8" t="s">
        <v>4676</v>
      </c>
      <c r="D6619" s="8">
        <v>0</v>
      </c>
      <c r="E6619" s="8">
        <v>17035</v>
      </c>
      <c r="F6619" s="8">
        <v>0</v>
      </c>
      <c r="G6619" s="8">
        <v>0</v>
      </c>
      <c r="H6619" s="8">
        <v>0.63484000000000007</v>
      </c>
      <c r="I6619" s="8">
        <v>0</v>
      </c>
    </row>
    <row r="6620" spans="1:9">
      <c r="A6620" s="8">
        <v>17032</v>
      </c>
      <c r="B6620" s="8" t="s">
        <v>6600</v>
      </c>
      <c r="C6620" s="8" t="s">
        <v>4676</v>
      </c>
      <c r="D6620" s="8">
        <v>0</v>
      </c>
      <c r="E6620" s="8">
        <v>17032</v>
      </c>
      <c r="F6620" s="8">
        <v>0</v>
      </c>
      <c r="G6620" s="8">
        <v>0</v>
      </c>
      <c r="H6620" s="8">
        <v>0.62994000000000006</v>
      </c>
      <c r="I6620" s="8">
        <v>0</v>
      </c>
    </row>
    <row r="6621" spans="1:9">
      <c r="A6621" s="8">
        <v>132100478</v>
      </c>
      <c r="B6621" s="8" t="s">
        <v>2875</v>
      </c>
      <c r="C6621" s="8" t="s">
        <v>4676</v>
      </c>
      <c r="D6621" s="8">
        <v>8001078229</v>
      </c>
      <c r="E6621" s="8">
        <v>132100478</v>
      </c>
      <c r="F6621" s="8">
        <v>0</v>
      </c>
      <c r="G6621" s="8">
        <v>0.08</v>
      </c>
      <c r="H6621" s="8">
        <v>6.8780000000000008E-2</v>
      </c>
      <c r="I6621" s="8" t="s">
        <v>6048</v>
      </c>
    </row>
    <row r="6622" spans="1:9">
      <c r="A6622" s="8">
        <v>132100479</v>
      </c>
      <c r="B6622" s="8" t="s">
        <v>2876</v>
      </c>
      <c r="C6622" s="8" t="s">
        <v>4676</v>
      </c>
      <c r="D6622" s="8">
        <v>8001078453</v>
      </c>
      <c r="E6622" s="8">
        <v>132100479</v>
      </c>
      <c r="F6622" s="8">
        <v>0</v>
      </c>
      <c r="G6622" s="8">
        <v>0.1</v>
      </c>
      <c r="H6622" s="8">
        <v>0.10761</v>
      </c>
      <c r="I6622" s="8" t="s">
        <v>6049</v>
      </c>
    </row>
    <row r="6623" spans="1:9">
      <c r="A6623" s="8">
        <v>132000012</v>
      </c>
      <c r="B6623" s="8" t="s">
        <v>3701</v>
      </c>
      <c r="C6623" s="8" t="s">
        <v>4676</v>
      </c>
      <c r="D6623" s="8">
        <v>5090471995</v>
      </c>
      <c r="E6623" s="8">
        <v>132000012</v>
      </c>
      <c r="F6623" s="8">
        <v>0</v>
      </c>
      <c r="G6623" s="8">
        <v>13.1</v>
      </c>
      <c r="H6623" s="8">
        <v>0</v>
      </c>
      <c r="I6623" s="8" t="s">
        <v>4732</v>
      </c>
    </row>
    <row r="6624" spans="1:9">
      <c r="A6624" s="8">
        <v>17028</v>
      </c>
      <c r="B6624" s="35" t="s">
        <v>6599</v>
      </c>
      <c r="C6624" s="8" t="s">
        <v>4676</v>
      </c>
      <c r="D6624" s="8">
        <v>0</v>
      </c>
      <c r="E6624" s="8">
        <v>17028</v>
      </c>
      <c r="F6624" s="8">
        <v>0</v>
      </c>
      <c r="G6624" s="8">
        <v>0</v>
      </c>
      <c r="H6624" s="8">
        <v>0.54066999999999998</v>
      </c>
      <c r="I6624" s="8">
        <v>0</v>
      </c>
    </row>
    <row r="6625" spans="1:9">
      <c r="A6625" s="8">
        <v>12200</v>
      </c>
      <c r="B6625" s="35" t="s">
        <v>5223</v>
      </c>
      <c r="C6625" s="8" t="s">
        <v>4676</v>
      </c>
      <c r="D6625" s="8">
        <v>138013</v>
      </c>
      <c r="E6625" s="8">
        <v>12200</v>
      </c>
      <c r="F6625" s="8">
        <v>0</v>
      </c>
      <c r="G6625" s="8">
        <v>0.34</v>
      </c>
      <c r="H6625" s="8">
        <v>0.43119999999999997</v>
      </c>
      <c r="I6625" s="8" t="s">
        <v>4795</v>
      </c>
    </row>
    <row r="6626" spans="1:9">
      <c r="A6626" s="8">
        <v>150000506</v>
      </c>
      <c r="B6626" s="8" t="s">
        <v>3090</v>
      </c>
      <c r="C6626" s="8" t="s">
        <v>4676</v>
      </c>
      <c r="D6626" s="8">
        <v>51300146</v>
      </c>
      <c r="E6626" s="8">
        <v>150000506</v>
      </c>
      <c r="F6626" s="8">
        <v>0</v>
      </c>
      <c r="G6626" s="8">
        <v>0.02</v>
      </c>
      <c r="H6626" s="8">
        <v>1.3619999999999998E-2</v>
      </c>
      <c r="I6626" s="8" t="s">
        <v>6327</v>
      </c>
    </row>
    <row r="6627" spans="1:9" ht="57">
      <c r="A6627" s="8">
        <v>150000505</v>
      </c>
      <c r="B6627" s="35" t="s">
        <v>3089</v>
      </c>
      <c r="C6627" s="8" t="s">
        <v>4676</v>
      </c>
      <c r="D6627" s="8">
        <v>51300145</v>
      </c>
      <c r="E6627" s="8">
        <v>150000505</v>
      </c>
      <c r="F6627" s="8">
        <v>0</v>
      </c>
      <c r="G6627" s="8">
        <v>0.01</v>
      </c>
      <c r="H6627" s="8">
        <v>0.01</v>
      </c>
      <c r="I6627" s="8" t="s">
        <v>6327</v>
      </c>
    </row>
    <row r="6628" spans="1:9">
      <c r="A6628" s="8">
        <v>17025</v>
      </c>
      <c r="B6628" s="8" t="s">
        <v>6598</v>
      </c>
      <c r="C6628" s="8" t="s">
        <v>4676</v>
      </c>
      <c r="D6628" s="8">
        <v>0</v>
      </c>
      <c r="E6628" s="8">
        <v>17025</v>
      </c>
      <c r="F6628" s="8">
        <v>0</v>
      </c>
      <c r="G6628" s="8">
        <v>0</v>
      </c>
      <c r="H6628" s="8">
        <v>0.48657</v>
      </c>
      <c r="I6628" s="8">
        <v>0</v>
      </c>
    </row>
    <row r="6629" spans="1:9">
      <c r="A6629" s="8">
        <v>208200020</v>
      </c>
      <c r="B6629" s="8" t="s">
        <v>4515</v>
      </c>
      <c r="C6629" s="8" t="s">
        <v>4676</v>
      </c>
      <c r="D6629" s="8" t="s">
        <v>7264</v>
      </c>
      <c r="E6629" s="8">
        <v>208200020</v>
      </c>
      <c r="F6629" s="8">
        <v>0</v>
      </c>
      <c r="G6629" s="8">
        <v>2.09</v>
      </c>
      <c r="H6629" s="8">
        <v>2.7310599999999998</v>
      </c>
      <c r="I6629" s="8" t="s">
        <v>7245</v>
      </c>
    </row>
    <row r="6630" spans="1:9">
      <c r="A6630" s="8">
        <v>208200021</v>
      </c>
      <c r="B6630" s="8" t="s">
        <v>4518</v>
      </c>
      <c r="C6630" s="8" t="s">
        <v>4676</v>
      </c>
      <c r="D6630" s="8" t="s">
        <v>7265</v>
      </c>
      <c r="E6630" s="8">
        <v>208200021</v>
      </c>
      <c r="F6630" s="8">
        <v>0</v>
      </c>
      <c r="G6630" s="8">
        <v>2.29</v>
      </c>
      <c r="H6630" s="8">
        <v>2.8365100000000001</v>
      </c>
      <c r="I6630" s="8" t="s">
        <v>7245</v>
      </c>
    </row>
    <row r="6631" spans="1:9">
      <c r="A6631" s="8">
        <v>150000504</v>
      </c>
      <c r="B6631" s="8" t="s">
        <v>3087</v>
      </c>
      <c r="C6631" s="8" t="s">
        <v>4676</v>
      </c>
      <c r="D6631" s="8">
        <v>51300150</v>
      </c>
      <c r="E6631" s="8">
        <v>150000504</v>
      </c>
      <c r="F6631" s="8">
        <v>0</v>
      </c>
      <c r="G6631" s="8">
        <v>0.02</v>
      </c>
      <c r="H6631" s="8">
        <v>1.6460000000000002E-2</v>
      </c>
      <c r="I6631" s="8" t="s">
        <v>6327</v>
      </c>
    </row>
    <row r="6632" spans="1:9">
      <c r="A6632" s="8">
        <v>150000503</v>
      </c>
      <c r="B6632" s="8" t="s">
        <v>3086</v>
      </c>
      <c r="C6632" s="8" t="s">
        <v>4676</v>
      </c>
      <c r="D6632" s="8">
        <v>51300149</v>
      </c>
      <c r="E6632" s="8">
        <v>150000503</v>
      </c>
      <c r="F6632" s="8">
        <v>0</v>
      </c>
      <c r="G6632" s="8">
        <v>0.01</v>
      </c>
      <c r="H6632" s="8">
        <v>1.303E-2</v>
      </c>
      <c r="I6632" s="8" t="s">
        <v>6327</v>
      </c>
    </row>
    <row r="6633" spans="1:9">
      <c r="A6633" s="8">
        <v>150000502</v>
      </c>
      <c r="B6633" s="8" t="s">
        <v>3085</v>
      </c>
      <c r="C6633" s="8" t="s">
        <v>4676</v>
      </c>
      <c r="D6633" s="8">
        <v>51300147</v>
      </c>
      <c r="E6633" s="8">
        <v>150000502</v>
      </c>
      <c r="F6633" s="8">
        <v>0</v>
      </c>
      <c r="G6633" s="8">
        <v>0.01</v>
      </c>
      <c r="H6633" s="8">
        <v>1.205E-2</v>
      </c>
      <c r="I6633" s="8" t="s">
        <v>6327</v>
      </c>
    </row>
    <row r="6634" spans="1:9">
      <c r="A6634" s="8">
        <v>208200025</v>
      </c>
      <c r="B6634" s="8" t="s">
        <v>4526</v>
      </c>
      <c r="C6634" s="8" t="s">
        <v>4676</v>
      </c>
      <c r="D6634" s="8" t="s">
        <v>7269</v>
      </c>
      <c r="E6634" s="8">
        <v>208200025</v>
      </c>
      <c r="F6634" s="8">
        <v>0</v>
      </c>
      <c r="G6634" s="8">
        <v>2.4</v>
      </c>
      <c r="H6634" s="8">
        <v>3.0152600000000001</v>
      </c>
      <c r="I6634" s="8" t="s">
        <v>7245</v>
      </c>
    </row>
    <row r="6635" spans="1:9">
      <c r="A6635" s="8">
        <v>150000501</v>
      </c>
      <c r="B6635" s="8" t="s">
        <v>3084</v>
      </c>
      <c r="C6635" s="8" t="s">
        <v>4676</v>
      </c>
      <c r="D6635" s="8">
        <v>51300144</v>
      </c>
      <c r="E6635" s="8">
        <v>150000501</v>
      </c>
      <c r="F6635" s="8">
        <v>0</v>
      </c>
      <c r="G6635" s="8">
        <v>0.02</v>
      </c>
      <c r="H6635" s="8">
        <v>1.3429999999999999E-2</v>
      </c>
      <c r="I6635" s="8" t="s">
        <v>6327</v>
      </c>
    </row>
    <row r="6636" spans="1:9">
      <c r="A6636" s="8">
        <v>132000011</v>
      </c>
      <c r="B6636" s="8" t="s">
        <v>3700</v>
      </c>
      <c r="C6636" s="8" t="s">
        <v>4676</v>
      </c>
      <c r="D6636" s="8">
        <v>5090471997</v>
      </c>
      <c r="E6636" s="8">
        <v>132000011</v>
      </c>
      <c r="F6636" s="8">
        <v>0</v>
      </c>
      <c r="G6636" s="8">
        <v>1.95</v>
      </c>
      <c r="H6636" s="8">
        <v>2.7583099999999998</v>
      </c>
      <c r="I6636" s="8" t="s">
        <v>4732</v>
      </c>
    </row>
    <row r="6637" spans="1:9">
      <c r="A6637" s="8">
        <v>150000500</v>
      </c>
      <c r="B6637" s="8" t="s">
        <v>3082</v>
      </c>
      <c r="C6637" s="8" t="s">
        <v>4676</v>
      </c>
      <c r="D6637" s="8">
        <v>51300143</v>
      </c>
      <c r="E6637" s="8">
        <v>150000500</v>
      </c>
      <c r="F6637" s="8">
        <v>0</v>
      </c>
      <c r="G6637" s="8">
        <v>0.01</v>
      </c>
      <c r="H6637" s="8">
        <v>1.009E-2</v>
      </c>
      <c r="I6637" s="8" t="s">
        <v>6327</v>
      </c>
    </row>
    <row r="6638" spans="1:9">
      <c r="A6638" s="8">
        <v>17022</v>
      </c>
      <c r="B6638" s="8" t="s">
        <v>6596</v>
      </c>
      <c r="C6638" s="8" t="s">
        <v>4676</v>
      </c>
      <c r="D6638" s="8">
        <v>0</v>
      </c>
      <c r="E6638" s="8">
        <v>17022</v>
      </c>
      <c r="F6638" s="8">
        <v>0</v>
      </c>
      <c r="G6638" s="8">
        <v>0</v>
      </c>
      <c r="H6638" s="8">
        <v>0.25794</v>
      </c>
      <c r="I6638" s="8" t="s">
        <v>6597</v>
      </c>
    </row>
    <row r="6639" spans="1:9">
      <c r="A6639" s="8">
        <v>14701</v>
      </c>
      <c r="B6639" s="8" t="s">
        <v>3526</v>
      </c>
      <c r="C6639" s="8" t="s">
        <v>4676</v>
      </c>
      <c r="D6639" s="8">
        <v>14701</v>
      </c>
      <c r="E6639" s="8">
        <v>14701</v>
      </c>
      <c r="F6639" s="8">
        <v>0</v>
      </c>
      <c r="G6639" s="8">
        <v>0.08</v>
      </c>
      <c r="H6639" s="8">
        <v>5.3999999999999999E-2</v>
      </c>
      <c r="I6639" s="8" t="s">
        <v>2191</v>
      </c>
    </row>
    <row r="6640" spans="1:9">
      <c r="A6640" s="8">
        <v>151300070</v>
      </c>
      <c r="B6640" s="8" t="s">
        <v>4042</v>
      </c>
      <c r="C6640" s="8" t="s">
        <v>4676</v>
      </c>
      <c r="D6640" s="8" t="s">
        <v>6458</v>
      </c>
      <c r="E6640" s="8">
        <v>151300070</v>
      </c>
      <c r="F6640" s="8">
        <v>0</v>
      </c>
      <c r="G6640" s="8">
        <v>0.11</v>
      </c>
      <c r="H6640" s="8">
        <v>0.20486000000000001</v>
      </c>
      <c r="I6640" s="8" t="s">
        <v>2412</v>
      </c>
    </row>
    <row r="6641" spans="1:9">
      <c r="A6641" s="8">
        <v>17020</v>
      </c>
      <c r="B6641" s="8" t="s">
        <v>6595</v>
      </c>
      <c r="C6641" s="8" t="s">
        <v>4676</v>
      </c>
      <c r="D6641" s="8">
        <v>0</v>
      </c>
      <c r="E6641" s="8">
        <v>17020</v>
      </c>
      <c r="F6641" s="8">
        <v>0</v>
      </c>
      <c r="G6641" s="8">
        <v>0</v>
      </c>
      <c r="H6641" s="8">
        <v>0.24803999999999998</v>
      </c>
      <c r="I6641" s="8">
        <v>0</v>
      </c>
    </row>
    <row r="6642" spans="1:9">
      <c r="A6642" s="8">
        <v>151300067</v>
      </c>
      <c r="B6642" s="8" t="s">
        <v>4039</v>
      </c>
      <c r="C6642" s="8" t="s">
        <v>4676</v>
      </c>
      <c r="D6642" s="8">
        <v>0</v>
      </c>
      <c r="E6642" s="8">
        <v>151300067</v>
      </c>
      <c r="F6642" s="8">
        <v>0</v>
      </c>
      <c r="G6642" s="8">
        <v>0.11</v>
      </c>
      <c r="H6642" s="8">
        <v>0.20462</v>
      </c>
      <c r="I6642" s="8" t="s">
        <v>2412</v>
      </c>
    </row>
    <row r="6643" spans="1:9">
      <c r="A6643" s="8">
        <v>132000010</v>
      </c>
      <c r="B6643" s="8" t="s">
        <v>5587</v>
      </c>
      <c r="C6643" s="8" t="s">
        <v>4676</v>
      </c>
      <c r="D6643" s="8">
        <v>5090472575</v>
      </c>
      <c r="E6643" s="8">
        <v>132000010</v>
      </c>
      <c r="F6643" s="8">
        <v>0</v>
      </c>
      <c r="G6643" s="8">
        <v>0.27</v>
      </c>
      <c r="H6643" s="8">
        <v>0.30684</v>
      </c>
      <c r="I6643" s="8" t="s">
        <v>4732</v>
      </c>
    </row>
    <row r="6644" spans="1:9">
      <c r="A6644" s="8">
        <v>151300065</v>
      </c>
      <c r="B6644" s="35" t="s">
        <v>4037</v>
      </c>
      <c r="C6644" s="8" t="s">
        <v>4676</v>
      </c>
      <c r="D6644" s="8">
        <v>0</v>
      </c>
      <c r="E6644" s="8">
        <v>151300065</v>
      </c>
      <c r="F6644" s="8">
        <v>0</v>
      </c>
      <c r="G6644" s="8">
        <v>0.11</v>
      </c>
      <c r="H6644" s="8">
        <v>0.20462</v>
      </c>
      <c r="I6644" s="8" t="s">
        <v>2412</v>
      </c>
    </row>
    <row r="6645" spans="1:9">
      <c r="A6645" s="8">
        <v>17016</v>
      </c>
      <c r="B6645" s="8" t="s">
        <v>6594</v>
      </c>
      <c r="C6645" s="8" t="s">
        <v>4676</v>
      </c>
      <c r="D6645" s="8">
        <v>0</v>
      </c>
      <c r="E6645" s="8">
        <v>17016</v>
      </c>
      <c r="F6645" s="8">
        <v>0</v>
      </c>
      <c r="G6645" s="8">
        <v>0</v>
      </c>
      <c r="H6645" s="8">
        <v>0.20335</v>
      </c>
      <c r="I6645" s="8">
        <v>0</v>
      </c>
    </row>
    <row r="6646" spans="1:9">
      <c r="A6646" s="8">
        <v>151300057</v>
      </c>
      <c r="B6646" s="35" t="s">
        <v>4029</v>
      </c>
      <c r="C6646" s="8" t="s">
        <v>4676</v>
      </c>
      <c r="D6646" s="8">
        <v>0</v>
      </c>
      <c r="E6646" s="8">
        <v>151300057</v>
      </c>
      <c r="F6646" s="8">
        <v>0</v>
      </c>
      <c r="G6646" s="8">
        <v>0.13</v>
      </c>
      <c r="H6646" s="8">
        <v>0.21031</v>
      </c>
      <c r="I6646" s="8" t="s">
        <v>2412</v>
      </c>
    </row>
    <row r="6647" spans="1:9">
      <c r="A6647" s="8">
        <v>12198</v>
      </c>
      <c r="B6647" s="35" t="s">
        <v>5222</v>
      </c>
      <c r="C6647" s="8" t="s">
        <v>4676</v>
      </c>
      <c r="D6647" s="8">
        <v>138009</v>
      </c>
      <c r="E6647" s="8">
        <v>12198</v>
      </c>
      <c r="F6647" s="8">
        <v>0</v>
      </c>
      <c r="G6647" s="8">
        <v>0.16</v>
      </c>
      <c r="H6647" s="8">
        <v>0.47039999999999998</v>
      </c>
      <c r="I6647" s="8" t="s">
        <v>4795</v>
      </c>
    </row>
    <row r="6648" spans="1:9">
      <c r="A6648" s="8">
        <v>17014</v>
      </c>
      <c r="B6648" s="8" t="s">
        <v>6593</v>
      </c>
      <c r="C6648" s="8" t="s">
        <v>4676</v>
      </c>
      <c r="D6648" s="8">
        <v>0</v>
      </c>
      <c r="E6648" s="8">
        <v>17014</v>
      </c>
      <c r="F6648" s="8">
        <v>0</v>
      </c>
      <c r="G6648" s="8">
        <v>0</v>
      </c>
      <c r="H6648" s="8">
        <v>0.19344999999999998</v>
      </c>
      <c r="I6648" s="8">
        <v>0</v>
      </c>
    </row>
    <row r="6649" spans="1:9">
      <c r="A6649" s="8">
        <v>132000009</v>
      </c>
      <c r="B6649" s="8" t="s">
        <v>5586</v>
      </c>
      <c r="C6649" s="8" t="s">
        <v>4676</v>
      </c>
      <c r="D6649" s="8">
        <v>5090472576</v>
      </c>
      <c r="E6649" s="8">
        <v>132000009</v>
      </c>
      <c r="F6649" s="8">
        <v>0</v>
      </c>
      <c r="G6649" s="8">
        <v>0.22</v>
      </c>
      <c r="H6649" s="8">
        <v>0.42119999999999996</v>
      </c>
      <c r="I6649" s="8" t="s">
        <v>5578</v>
      </c>
    </row>
    <row r="6650" spans="1:9">
      <c r="A6650" s="8">
        <v>151300061</v>
      </c>
      <c r="B6650" s="8" t="s">
        <v>4033</v>
      </c>
      <c r="C6650" s="8" t="s">
        <v>4676</v>
      </c>
      <c r="D6650" s="8" t="s">
        <v>6453</v>
      </c>
      <c r="E6650" s="8">
        <v>151300061</v>
      </c>
      <c r="F6650" s="8">
        <v>0</v>
      </c>
      <c r="G6650" s="8">
        <v>0.13</v>
      </c>
      <c r="H6650" s="8">
        <v>0.21874000000000002</v>
      </c>
      <c r="I6650" s="8" t="s">
        <v>2412</v>
      </c>
    </row>
    <row r="6651" spans="1:9">
      <c r="A6651" s="8" t="s">
        <v>11500</v>
      </c>
      <c r="B6651" s="8" t="s">
        <v>11501</v>
      </c>
      <c r="C6651" s="8" t="s">
        <v>4676</v>
      </c>
      <c r="D6651" s="8">
        <v>0</v>
      </c>
      <c r="E6651" s="8" t="s">
        <v>11500</v>
      </c>
      <c r="F6651" s="8">
        <v>0</v>
      </c>
      <c r="G6651" s="8">
        <v>314.95</v>
      </c>
      <c r="H6651" s="8">
        <v>0</v>
      </c>
      <c r="I6651" s="8">
        <v>0</v>
      </c>
    </row>
    <row r="6652" spans="1:9">
      <c r="A6652" s="8">
        <v>151300064</v>
      </c>
      <c r="B6652" s="8" t="s">
        <v>4036</v>
      </c>
      <c r="C6652" s="8" t="s">
        <v>4676</v>
      </c>
      <c r="D6652" s="8" t="s">
        <v>6456</v>
      </c>
      <c r="E6652" s="8">
        <v>151300064</v>
      </c>
      <c r="F6652" s="8">
        <v>0</v>
      </c>
      <c r="G6652" s="8">
        <v>0.13</v>
      </c>
      <c r="H6652" s="8">
        <v>0.20125999999999999</v>
      </c>
      <c r="I6652" s="8" t="s">
        <v>2412</v>
      </c>
    </row>
    <row r="6653" spans="1:9">
      <c r="A6653" s="8">
        <v>17012</v>
      </c>
      <c r="B6653" s="35" t="s">
        <v>6592</v>
      </c>
      <c r="C6653" s="8" t="s">
        <v>4676</v>
      </c>
      <c r="D6653" s="8">
        <v>0</v>
      </c>
      <c r="E6653" s="8">
        <v>17012</v>
      </c>
      <c r="F6653" s="8">
        <v>0</v>
      </c>
      <c r="G6653" s="8">
        <v>0</v>
      </c>
      <c r="H6653" s="8">
        <v>0.18855000000000002</v>
      </c>
      <c r="I6653" s="8">
        <v>0</v>
      </c>
    </row>
    <row r="6654" spans="1:9">
      <c r="A6654" s="8">
        <v>12197</v>
      </c>
      <c r="B6654" s="8" t="s">
        <v>5221</v>
      </c>
      <c r="C6654" s="8" t="s">
        <v>4676</v>
      </c>
      <c r="D6654" s="8">
        <v>138007</v>
      </c>
      <c r="E6654" s="8">
        <v>12197</v>
      </c>
      <c r="F6654" s="8">
        <v>0</v>
      </c>
      <c r="G6654" s="8">
        <v>0.33</v>
      </c>
      <c r="H6654" s="8">
        <v>0.39200000000000002</v>
      </c>
      <c r="I6654" s="8" t="s">
        <v>4795</v>
      </c>
    </row>
    <row r="6655" spans="1:9">
      <c r="A6655" s="8" t="s">
        <v>11496</v>
      </c>
      <c r="B6655" s="8" t="s">
        <v>11497</v>
      </c>
      <c r="C6655" s="8" t="s">
        <v>4676</v>
      </c>
      <c r="D6655" s="8">
        <v>0</v>
      </c>
      <c r="E6655" s="8" t="s">
        <v>11496</v>
      </c>
      <c r="F6655" s="8">
        <v>0</v>
      </c>
      <c r="G6655" s="8">
        <v>0.22</v>
      </c>
      <c r="H6655" s="8">
        <v>0</v>
      </c>
      <c r="I6655" s="8">
        <v>0</v>
      </c>
    </row>
    <row r="6656" spans="1:9">
      <c r="A6656" s="8" t="s">
        <v>12139</v>
      </c>
      <c r="B6656" s="8" t="s">
        <v>12140</v>
      </c>
      <c r="C6656" s="8" t="s">
        <v>4676</v>
      </c>
      <c r="D6656" s="8">
        <v>0</v>
      </c>
      <c r="E6656" s="8" t="s">
        <v>12139</v>
      </c>
      <c r="F6656" s="8">
        <v>0</v>
      </c>
      <c r="G6656" s="8">
        <v>4.8</v>
      </c>
      <c r="H6656" s="8">
        <v>3.3300000000000001E-3</v>
      </c>
      <c r="I6656" s="8" t="s">
        <v>4768</v>
      </c>
    </row>
    <row r="6657" spans="1:9">
      <c r="A6657" s="8" t="s">
        <v>12141</v>
      </c>
      <c r="B6657" s="35" t="s">
        <v>12142</v>
      </c>
      <c r="C6657" s="8" t="s">
        <v>4676</v>
      </c>
      <c r="D6657" s="8">
        <v>0</v>
      </c>
      <c r="E6657" s="8" t="s">
        <v>12141</v>
      </c>
      <c r="F6657" s="8">
        <v>0</v>
      </c>
      <c r="G6657" s="8">
        <v>1.73</v>
      </c>
      <c r="H6657" s="8">
        <v>2E-3</v>
      </c>
      <c r="I6657" s="8" t="s">
        <v>4768</v>
      </c>
    </row>
    <row r="6658" spans="1:9">
      <c r="A6658" s="8" t="s">
        <v>11492</v>
      </c>
      <c r="B6658" s="8" t="s">
        <v>11493</v>
      </c>
      <c r="C6658" s="8" t="s">
        <v>4676</v>
      </c>
      <c r="D6658" s="8">
        <v>0</v>
      </c>
      <c r="E6658" s="8" t="s">
        <v>11492</v>
      </c>
      <c r="F6658" s="8">
        <v>0</v>
      </c>
      <c r="G6658" s="8">
        <v>0.55000000000000004</v>
      </c>
      <c r="H6658" s="8">
        <v>0</v>
      </c>
      <c r="I6658" s="8">
        <v>0</v>
      </c>
    </row>
    <row r="6659" spans="1:9">
      <c r="A6659" s="8">
        <v>14700</v>
      </c>
      <c r="B6659" s="35" t="s">
        <v>3525</v>
      </c>
      <c r="C6659" s="8" t="s">
        <v>4676</v>
      </c>
      <c r="D6659" s="8">
        <v>14700</v>
      </c>
      <c r="E6659" s="8">
        <v>14700</v>
      </c>
      <c r="F6659" s="8">
        <v>0</v>
      </c>
      <c r="G6659" s="8">
        <v>0.08</v>
      </c>
      <c r="H6659" s="8">
        <v>5.3999999999999999E-2</v>
      </c>
      <c r="I6659" s="8" t="s">
        <v>2191</v>
      </c>
    </row>
    <row r="6660" spans="1:9">
      <c r="A6660" s="8" t="s">
        <v>12143</v>
      </c>
      <c r="B6660" s="35" t="s">
        <v>12144</v>
      </c>
      <c r="C6660" s="8" t="s">
        <v>4676</v>
      </c>
      <c r="D6660" s="8" t="s">
        <v>12145</v>
      </c>
      <c r="E6660" s="8" t="s">
        <v>12143</v>
      </c>
      <c r="F6660" s="8">
        <v>0</v>
      </c>
      <c r="G6660" s="8">
        <v>2.67</v>
      </c>
      <c r="H6660" s="8">
        <v>5.0000000000000001E-3</v>
      </c>
      <c r="I6660" s="8" t="s">
        <v>4768</v>
      </c>
    </row>
    <row r="6661" spans="1:9">
      <c r="A6661" s="8">
        <v>17010</v>
      </c>
      <c r="B6661" s="8" t="s">
        <v>6591</v>
      </c>
      <c r="C6661" s="8" t="s">
        <v>4676</v>
      </c>
      <c r="D6661" s="8">
        <v>0</v>
      </c>
      <c r="E6661" s="8">
        <v>17010</v>
      </c>
      <c r="F6661" s="8">
        <v>0</v>
      </c>
      <c r="G6661" s="8">
        <v>0</v>
      </c>
      <c r="H6661" s="8">
        <v>0.17366000000000001</v>
      </c>
      <c r="I6661" s="8">
        <v>0</v>
      </c>
    </row>
    <row r="6662" spans="1:9">
      <c r="A6662" s="8">
        <v>120300053</v>
      </c>
      <c r="B6662" s="35" t="s">
        <v>4360</v>
      </c>
      <c r="C6662" s="8" t="s">
        <v>4676</v>
      </c>
      <c r="D6662" s="8">
        <v>43372</v>
      </c>
      <c r="E6662" s="8">
        <v>120300053</v>
      </c>
      <c r="F6662" s="8">
        <v>0</v>
      </c>
      <c r="G6662" s="8">
        <v>2.17</v>
      </c>
      <c r="H6662" s="8">
        <v>2.7126399999999999</v>
      </c>
      <c r="I6662" s="8" t="s">
        <v>2419</v>
      </c>
    </row>
    <row r="6663" spans="1:9">
      <c r="A6663" s="8">
        <v>17008</v>
      </c>
      <c r="B6663" s="8" t="s">
        <v>6590</v>
      </c>
      <c r="C6663" s="8" t="s">
        <v>4676</v>
      </c>
      <c r="D6663" s="8">
        <v>0</v>
      </c>
      <c r="E6663" s="8">
        <v>17008</v>
      </c>
      <c r="F6663" s="8">
        <v>0</v>
      </c>
      <c r="G6663" s="8">
        <v>0</v>
      </c>
      <c r="H6663" s="8">
        <v>0.15875999999999998</v>
      </c>
      <c r="I6663" s="8">
        <v>0</v>
      </c>
    </row>
    <row r="6664" spans="1:9">
      <c r="A6664" s="8">
        <v>132000008</v>
      </c>
      <c r="B6664" s="8" t="s">
        <v>5585</v>
      </c>
      <c r="C6664" s="8" t="s">
        <v>4676</v>
      </c>
      <c r="D6664" s="8">
        <v>5090472584</v>
      </c>
      <c r="E6664" s="8">
        <v>132000008</v>
      </c>
      <c r="F6664" s="8">
        <v>0</v>
      </c>
      <c r="G6664" s="8">
        <v>0.28999999999999998</v>
      </c>
      <c r="H6664" s="8">
        <v>0.30684</v>
      </c>
      <c r="I6664" s="8" t="s">
        <v>4732</v>
      </c>
    </row>
    <row r="6665" spans="1:9" ht="28.5">
      <c r="A6665" s="8">
        <v>120300052</v>
      </c>
      <c r="B6665" s="35" t="s">
        <v>3695</v>
      </c>
      <c r="C6665" s="8" t="s">
        <v>4676</v>
      </c>
      <c r="D6665" s="8">
        <v>44295</v>
      </c>
      <c r="E6665" s="8">
        <v>120300052</v>
      </c>
      <c r="F6665" s="8">
        <v>0</v>
      </c>
      <c r="G6665" s="8">
        <v>1.21</v>
      </c>
      <c r="H6665" s="8">
        <v>2.0874999999999999</v>
      </c>
      <c r="I6665" s="8" t="s">
        <v>2419</v>
      </c>
    </row>
    <row r="6666" spans="1:9">
      <c r="A6666" s="8">
        <v>16632</v>
      </c>
      <c r="B6666" s="35" t="s">
        <v>6589</v>
      </c>
      <c r="C6666" s="8" t="s">
        <v>6512</v>
      </c>
      <c r="D6666" s="8">
        <v>0</v>
      </c>
      <c r="E6666" s="8">
        <v>16632</v>
      </c>
      <c r="F6666" s="8">
        <v>0</v>
      </c>
      <c r="G6666" s="8">
        <v>0.34</v>
      </c>
      <c r="H6666" s="8">
        <v>0</v>
      </c>
      <c r="I6666" s="8" t="s">
        <v>6513</v>
      </c>
    </row>
    <row r="6667" spans="1:9" ht="28.5">
      <c r="A6667" s="8" t="s">
        <v>14048</v>
      </c>
      <c r="B6667" s="35" t="s">
        <v>14049</v>
      </c>
      <c r="C6667" s="8" t="s">
        <v>4676</v>
      </c>
      <c r="D6667" s="8">
        <v>0</v>
      </c>
      <c r="E6667" s="8" t="s">
        <v>14048</v>
      </c>
      <c r="F6667" s="8">
        <v>0</v>
      </c>
      <c r="G6667" s="8">
        <v>0.71</v>
      </c>
      <c r="H6667" s="8">
        <v>5.0000000000000001E-3</v>
      </c>
      <c r="I6667" s="8">
        <v>0</v>
      </c>
    </row>
    <row r="6668" spans="1:9">
      <c r="A6668" s="8">
        <v>132000007</v>
      </c>
      <c r="B6668" s="35" t="s">
        <v>5584</v>
      </c>
      <c r="C6668" s="8" t="s">
        <v>4676</v>
      </c>
      <c r="D6668" s="8">
        <v>5090472585</v>
      </c>
      <c r="E6668" s="8">
        <v>132000007</v>
      </c>
      <c r="F6668" s="8">
        <v>0</v>
      </c>
      <c r="G6668" s="8">
        <v>0.22</v>
      </c>
      <c r="H6668" s="8">
        <v>0.42119999999999996</v>
      </c>
      <c r="I6668" s="8" t="s">
        <v>5578</v>
      </c>
    </row>
    <row r="6669" spans="1:9">
      <c r="A6669" s="8">
        <v>16625</v>
      </c>
      <c r="B6669" s="8" t="s">
        <v>6588</v>
      </c>
      <c r="C6669" s="8" t="s">
        <v>6512</v>
      </c>
      <c r="D6669" s="8">
        <v>4010705</v>
      </c>
      <c r="E6669" s="8">
        <v>16625</v>
      </c>
      <c r="F6669" s="8">
        <v>0</v>
      </c>
      <c r="G6669" s="8">
        <v>0.28999999999999998</v>
      </c>
      <c r="H6669" s="8">
        <v>0.24010000000000001</v>
      </c>
      <c r="I6669" s="8" t="s">
        <v>6513</v>
      </c>
    </row>
    <row r="6670" spans="1:9">
      <c r="A6670" s="8">
        <v>16618</v>
      </c>
      <c r="B6670" s="8" t="s">
        <v>6587</v>
      </c>
      <c r="C6670" s="8" t="s">
        <v>6512</v>
      </c>
      <c r="D6670" s="8">
        <v>4010703</v>
      </c>
      <c r="E6670" s="8">
        <v>16618</v>
      </c>
      <c r="F6670" s="8">
        <v>0</v>
      </c>
      <c r="G6670" s="8">
        <v>0.19</v>
      </c>
      <c r="H6670" s="8">
        <v>0.17760000000000001</v>
      </c>
      <c r="I6670" s="8" t="s">
        <v>6513</v>
      </c>
    </row>
    <row r="6671" spans="1:9">
      <c r="A6671" s="8" t="s">
        <v>11518</v>
      </c>
      <c r="B6671" s="35" t="s">
        <v>11511</v>
      </c>
      <c r="C6671" s="8" t="s">
        <v>4676</v>
      </c>
      <c r="D6671" s="8">
        <v>0</v>
      </c>
      <c r="E6671" s="8" t="s">
        <v>11518</v>
      </c>
      <c r="F6671" s="8">
        <v>0</v>
      </c>
      <c r="G6671" s="8">
        <v>0.39</v>
      </c>
      <c r="H6671" s="8">
        <v>1.0000000000000001E-5</v>
      </c>
      <c r="I6671" s="8" t="s">
        <v>11509</v>
      </c>
    </row>
    <row r="6672" spans="1:9">
      <c r="A6672" s="8" t="s">
        <v>11514</v>
      </c>
      <c r="B6672" s="35" t="s">
        <v>11515</v>
      </c>
      <c r="C6672" s="8" t="s">
        <v>4676</v>
      </c>
      <c r="D6672" s="8">
        <v>0</v>
      </c>
      <c r="E6672" s="8" t="s">
        <v>11514</v>
      </c>
      <c r="F6672" s="8">
        <v>0</v>
      </c>
      <c r="G6672" s="8">
        <v>0.39</v>
      </c>
      <c r="H6672" s="8">
        <v>1.0000000000000001E-5</v>
      </c>
      <c r="I6672" s="8" t="s">
        <v>11509</v>
      </c>
    </row>
    <row r="6673" spans="1:9">
      <c r="A6673" s="8">
        <v>12808</v>
      </c>
      <c r="B6673" s="8" t="s">
        <v>2126</v>
      </c>
      <c r="C6673" s="8" t="s">
        <v>4676</v>
      </c>
      <c r="D6673" s="8">
        <v>601659</v>
      </c>
      <c r="E6673" s="8">
        <v>12808</v>
      </c>
      <c r="F6673" s="8">
        <v>0</v>
      </c>
      <c r="G6673" s="8">
        <v>1.01</v>
      </c>
      <c r="H6673" s="8">
        <v>25.864360000000001</v>
      </c>
      <c r="I6673" s="8" t="s">
        <v>5378</v>
      </c>
    </row>
    <row r="6674" spans="1:9">
      <c r="A6674" s="8" t="s">
        <v>11510</v>
      </c>
      <c r="B6674" s="8" t="s">
        <v>11511</v>
      </c>
      <c r="C6674" s="8" t="s">
        <v>4676</v>
      </c>
      <c r="D6674" s="8">
        <v>0</v>
      </c>
      <c r="E6674" s="8" t="s">
        <v>11510</v>
      </c>
      <c r="F6674" s="8">
        <v>0</v>
      </c>
      <c r="G6674" s="8">
        <v>0.39</v>
      </c>
      <c r="H6674" s="8">
        <v>1.0000000000000001E-5</v>
      </c>
      <c r="I6674" s="8" t="s">
        <v>11509</v>
      </c>
    </row>
    <row r="6675" spans="1:9">
      <c r="A6675" s="8">
        <v>132000006</v>
      </c>
      <c r="B6675" s="8" t="s">
        <v>5583</v>
      </c>
      <c r="C6675" s="8" t="s">
        <v>4676</v>
      </c>
      <c r="D6675" s="8">
        <v>5090472578</v>
      </c>
      <c r="E6675" s="8">
        <v>132000006</v>
      </c>
      <c r="F6675" s="8">
        <v>0</v>
      </c>
      <c r="G6675" s="8">
        <v>0.28999999999999998</v>
      </c>
      <c r="H6675" s="8">
        <v>0.31663999999999998</v>
      </c>
      <c r="I6675" s="8" t="s">
        <v>4732</v>
      </c>
    </row>
    <row r="6676" spans="1:9">
      <c r="A6676" s="8" t="s">
        <v>11504</v>
      </c>
      <c r="B6676" s="8" t="s">
        <v>11505</v>
      </c>
      <c r="C6676" s="8" t="s">
        <v>4676</v>
      </c>
      <c r="D6676" s="8">
        <v>0</v>
      </c>
      <c r="E6676" s="8" t="s">
        <v>11504</v>
      </c>
      <c r="F6676" s="8">
        <v>0</v>
      </c>
      <c r="G6676" s="8">
        <v>0.39</v>
      </c>
      <c r="H6676" s="8">
        <v>1.0000000000000001E-5</v>
      </c>
      <c r="I6676" s="8" t="s">
        <v>11506</v>
      </c>
    </row>
    <row r="6677" spans="1:9">
      <c r="A6677" s="8" t="s">
        <v>12156</v>
      </c>
      <c r="B6677" s="35" t="s">
        <v>4087</v>
      </c>
      <c r="C6677" s="8" t="s">
        <v>4676</v>
      </c>
      <c r="D6677" s="8" t="s">
        <v>12157</v>
      </c>
      <c r="E6677" s="8" t="s">
        <v>12156</v>
      </c>
      <c r="F6677" s="8">
        <v>0</v>
      </c>
      <c r="G6677" s="8">
        <v>1.1100000000000001</v>
      </c>
      <c r="H6677" s="8">
        <v>0.53900000000000003</v>
      </c>
      <c r="I6677" s="8" t="s">
        <v>7373</v>
      </c>
    </row>
    <row r="6678" spans="1:9">
      <c r="A6678" s="8" t="s">
        <v>12158</v>
      </c>
      <c r="B6678" s="35" t="s">
        <v>4089</v>
      </c>
      <c r="C6678" s="8" t="s">
        <v>4676</v>
      </c>
      <c r="D6678" s="8" t="s">
        <v>12159</v>
      </c>
      <c r="E6678" s="8" t="s">
        <v>12158</v>
      </c>
      <c r="F6678" s="8">
        <v>0</v>
      </c>
      <c r="G6678" s="8">
        <v>1.1100000000000001</v>
      </c>
      <c r="H6678" s="8">
        <v>0.53900000000000003</v>
      </c>
      <c r="I6678" s="8" t="s">
        <v>7373</v>
      </c>
    </row>
    <row r="6679" spans="1:9">
      <c r="A6679" s="8">
        <v>16606</v>
      </c>
      <c r="B6679" s="35" t="s">
        <v>6586</v>
      </c>
      <c r="C6679" s="8" t="s">
        <v>6512</v>
      </c>
      <c r="D6679" s="8">
        <v>4010702</v>
      </c>
      <c r="E6679" s="8">
        <v>16606</v>
      </c>
      <c r="F6679" s="8">
        <v>0</v>
      </c>
      <c r="G6679" s="8">
        <v>0.19</v>
      </c>
      <c r="H6679" s="8">
        <v>0.18815999999999999</v>
      </c>
      <c r="I6679" s="8" t="s">
        <v>6513</v>
      </c>
    </row>
    <row r="6680" spans="1:9">
      <c r="A6680" s="8">
        <v>12195</v>
      </c>
      <c r="B6680" s="35" t="s">
        <v>5220</v>
      </c>
      <c r="C6680" s="8" t="s">
        <v>4676</v>
      </c>
      <c r="D6680" s="8">
        <v>138011</v>
      </c>
      <c r="E6680" s="8">
        <v>12195</v>
      </c>
      <c r="F6680" s="8">
        <v>0</v>
      </c>
      <c r="G6680" s="8">
        <v>0.18</v>
      </c>
      <c r="H6680" s="8">
        <v>0.47039999999999998</v>
      </c>
      <c r="I6680" s="8" t="s">
        <v>4795</v>
      </c>
    </row>
    <row r="6681" spans="1:9">
      <c r="A6681" s="8">
        <v>16605</v>
      </c>
      <c r="B6681" s="8" t="s">
        <v>6585</v>
      </c>
      <c r="C6681" s="8" t="s">
        <v>6512</v>
      </c>
      <c r="D6681" s="8">
        <v>4010701</v>
      </c>
      <c r="E6681" s="8">
        <v>16605</v>
      </c>
      <c r="F6681" s="8">
        <v>0</v>
      </c>
      <c r="G6681" s="8">
        <v>0.15</v>
      </c>
      <c r="H6681" s="8">
        <v>0.15680000000000002</v>
      </c>
      <c r="I6681" s="8" t="s">
        <v>6513</v>
      </c>
    </row>
    <row r="6682" spans="1:9" ht="28.5">
      <c r="A6682" s="8" t="s">
        <v>11482</v>
      </c>
      <c r="B6682" s="35" t="s">
        <v>11483</v>
      </c>
      <c r="C6682" s="8" t="s">
        <v>4676</v>
      </c>
      <c r="D6682" s="8">
        <v>0</v>
      </c>
      <c r="E6682" s="8" t="s">
        <v>11482</v>
      </c>
      <c r="F6682" s="8">
        <v>0</v>
      </c>
      <c r="G6682" s="8">
        <v>1.17</v>
      </c>
      <c r="H6682" s="8">
        <v>0</v>
      </c>
      <c r="I6682" s="8">
        <v>0</v>
      </c>
    </row>
    <row r="6683" spans="1:9">
      <c r="A6683" s="8">
        <v>132000005</v>
      </c>
      <c r="B6683" s="35" t="s">
        <v>5582</v>
      </c>
      <c r="C6683" s="8" t="s">
        <v>4676</v>
      </c>
      <c r="D6683" s="8">
        <v>5090472579</v>
      </c>
      <c r="E6683" s="8">
        <v>132000005</v>
      </c>
      <c r="F6683" s="8">
        <v>0</v>
      </c>
      <c r="G6683" s="8">
        <v>0.22</v>
      </c>
      <c r="H6683" s="8">
        <v>0.42119999999999996</v>
      </c>
      <c r="I6683" s="8" t="s">
        <v>5578</v>
      </c>
    </row>
    <row r="6684" spans="1:9">
      <c r="A6684" s="8">
        <v>99999</v>
      </c>
      <c r="B6684" s="35" t="s">
        <v>9109</v>
      </c>
      <c r="C6684" s="8" t="s">
        <v>4676</v>
      </c>
      <c r="D6684" s="8">
        <v>0</v>
      </c>
      <c r="E6684" s="8">
        <v>99999</v>
      </c>
      <c r="F6684" s="8">
        <v>0</v>
      </c>
      <c r="G6684" s="8">
        <v>0.2</v>
      </c>
      <c r="H6684" s="8">
        <v>0</v>
      </c>
      <c r="I6684" s="8" t="s">
        <v>9108</v>
      </c>
    </row>
    <row r="6685" spans="1:9">
      <c r="A6685" s="8">
        <v>16525</v>
      </c>
      <c r="B6685" s="35" t="s">
        <v>6584</v>
      </c>
      <c r="C6685" s="8" t="s">
        <v>6512</v>
      </c>
      <c r="D6685" s="8">
        <v>0</v>
      </c>
      <c r="E6685" s="8">
        <v>16525</v>
      </c>
      <c r="F6685" s="8">
        <v>0</v>
      </c>
      <c r="G6685" s="8">
        <v>0.3</v>
      </c>
      <c r="H6685" s="8">
        <v>0</v>
      </c>
      <c r="I6685" s="8" t="s">
        <v>6513</v>
      </c>
    </row>
    <row r="6686" spans="1:9">
      <c r="A6686" s="8" t="s">
        <v>14050</v>
      </c>
      <c r="B6686" s="35" t="s">
        <v>14051</v>
      </c>
      <c r="C6686" s="8" t="s">
        <v>4676</v>
      </c>
      <c r="D6686" s="8">
        <v>0</v>
      </c>
      <c r="E6686" s="8" t="s">
        <v>14050</v>
      </c>
      <c r="F6686" s="8">
        <v>0</v>
      </c>
      <c r="G6686" s="8">
        <v>0.71</v>
      </c>
      <c r="H6686" s="8">
        <v>5.0000000000000001E-3</v>
      </c>
      <c r="I6686" s="8">
        <v>0</v>
      </c>
    </row>
    <row r="6687" spans="1:9">
      <c r="A6687" s="8">
        <v>99998</v>
      </c>
      <c r="B6687" s="8" t="s">
        <v>9107</v>
      </c>
      <c r="C6687" s="8" t="s">
        <v>4676</v>
      </c>
      <c r="D6687" s="8">
        <v>0</v>
      </c>
      <c r="E6687" s="8">
        <v>99998</v>
      </c>
      <c r="F6687" s="8">
        <v>0</v>
      </c>
      <c r="G6687" s="8">
        <v>0.4</v>
      </c>
      <c r="H6687" s="8">
        <v>0</v>
      </c>
      <c r="I6687" s="8" t="s">
        <v>9108</v>
      </c>
    </row>
    <row r="6688" spans="1:9">
      <c r="A6688" s="8" t="s">
        <v>11478</v>
      </c>
      <c r="B6688" s="8" t="s">
        <v>11479</v>
      </c>
      <c r="C6688" s="8" t="s">
        <v>4676</v>
      </c>
      <c r="D6688" s="8">
        <v>0</v>
      </c>
      <c r="E6688" s="8" t="s">
        <v>11478</v>
      </c>
      <c r="F6688" s="8">
        <v>0</v>
      </c>
      <c r="G6688" s="8">
        <v>0.14000000000000001</v>
      </c>
      <c r="H6688" s="8">
        <v>0.10406</v>
      </c>
      <c r="I6688" s="8">
        <v>0</v>
      </c>
    </row>
    <row r="6689" spans="1:9">
      <c r="A6689" s="8">
        <v>16520</v>
      </c>
      <c r="B6689" s="8" t="s">
        <v>6583</v>
      </c>
      <c r="C6689" s="8" t="s">
        <v>6512</v>
      </c>
      <c r="D6689" s="8">
        <v>4010405</v>
      </c>
      <c r="E6689" s="8">
        <v>16520</v>
      </c>
      <c r="F6689" s="8">
        <v>0</v>
      </c>
      <c r="G6689" s="8">
        <v>0.21</v>
      </c>
      <c r="H6689" s="8">
        <v>0.17052</v>
      </c>
      <c r="I6689" s="8" t="s">
        <v>6513</v>
      </c>
    </row>
    <row r="6690" spans="1:9">
      <c r="A6690" s="8" t="s">
        <v>11474</v>
      </c>
      <c r="B6690" s="8" t="s">
        <v>11475</v>
      </c>
      <c r="C6690" s="8" t="s">
        <v>4676</v>
      </c>
      <c r="D6690" s="8">
        <v>0</v>
      </c>
      <c r="E6690" s="8" t="s">
        <v>11474</v>
      </c>
      <c r="F6690" s="8">
        <v>0</v>
      </c>
      <c r="G6690" s="8">
        <v>0.15</v>
      </c>
      <c r="H6690" s="8">
        <v>0.10406</v>
      </c>
      <c r="I6690" s="8">
        <v>0</v>
      </c>
    </row>
    <row r="6691" spans="1:9">
      <c r="A6691" s="8" t="s">
        <v>11470</v>
      </c>
      <c r="B6691" s="8" t="s">
        <v>11471</v>
      </c>
      <c r="C6691" s="8" t="s">
        <v>4676</v>
      </c>
      <c r="D6691" s="8">
        <v>0</v>
      </c>
      <c r="E6691" s="8" t="s">
        <v>11470</v>
      </c>
      <c r="F6691" s="8">
        <v>0</v>
      </c>
      <c r="G6691" s="8">
        <v>0.15</v>
      </c>
      <c r="H6691" s="8">
        <v>0.10406</v>
      </c>
      <c r="I6691" s="8">
        <v>0</v>
      </c>
    </row>
    <row r="6692" spans="1:9">
      <c r="A6692" s="8">
        <v>335100012</v>
      </c>
      <c r="B6692" s="8" t="s">
        <v>3238</v>
      </c>
      <c r="C6692" s="8" t="s">
        <v>4676</v>
      </c>
      <c r="D6692" s="8">
        <v>7439097</v>
      </c>
      <c r="E6692" s="8">
        <v>335100012</v>
      </c>
      <c r="F6692" s="8">
        <v>0</v>
      </c>
      <c r="G6692" s="8">
        <v>0.54</v>
      </c>
      <c r="H6692" s="8">
        <v>0.76636000000000004</v>
      </c>
      <c r="I6692" s="8" t="s">
        <v>8430</v>
      </c>
    </row>
    <row r="6693" spans="1:9">
      <c r="A6693" s="8">
        <v>132000004</v>
      </c>
      <c r="B6693" s="8" t="s">
        <v>5581</v>
      </c>
      <c r="C6693" s="8" t="s">
        <v>4676</v>
      </c>
      <c r="D6693" s="8">
        <v>5090472593</v>
      </c>
      <c r="E6693" s="8">
        <v>132000004</v>
      </c>
      <c r="F6693" s="8">
        <v>0</v>
      </c>
      <c r="G6693" s="8">
        <v>0.2</v>
      </c>
      <c r="H6693" s="8">
        <v>0.30684</v>
      </c>
      <c r="I6693" s="8" t="s">
        <v>4732</v>
      </c>
    </row>
    <row r="6694" spans="1:9">
      <c r="A6694" s="8" t="s">
        <v>11472</v>
      </c>
      <c r="B6694" s="35" t="s">
        <v>11473</v>
      </c>
      <c r="C6694" s="8" t="s">
        <v>4676</v>
      </c>
      <c r="D6694" s="8">
        <v>0</v>
      </c>
      <c r="E6694" s="8" t="s">
        <v>11472</v>
      </c>
      <c r="F6694" s="8">
        <v>0</v>
      </c>
      <c r="G6694" s="8">
        <v>0.08</v>
      </c>
      <c r="H6694" s="8">
        <v>7.0000000000000007E-2</v>
      </c>
      <c r="I6694" s="8">
        <v>0</v>
      </c>
    </row>
    <row r="6695" spans="1:9">
      <c r="A6695" s="8" t="s">
        <v>11466</v>
      </c>
      <c r="B6695" s="35" t="s">
        <v>11467</v>
      </c>
      <c r="C6695" s="8" t="s">
        <v>4676</v>
      </c>
      <c r="D6695" s="8">
        <v>0</v>
      </c>
      <c r="E6695" s="8" t="s">
        <v>11466</v>
      </c>
      <c r="F6695" s="8">
        <v>0</v>
      </c>
      <c r="G6695" s="8">
        <v>0.15</v>
      </c>
      <c r="H6695" s="8">
        <v>0.11869</v>
      </c>
      <c r="I6695" s="8">
        <v>0</v>
      </c>
    </row>
    <row r="6696" spans="1:9">
      <c r="A6696" s="8">
        <v>16516</v>
      </c>
      <c r="B6696" s="35" t="s">
        <v>6582</v>
      </c>
      <c r="C6696" s="8" t="s">
        <v>6512</v>
      </c>
      <c r="D6696" s="8">
        <v>4010404</v>
      </c>
      <c r="E6696" s="8">
        <v>16516</v>
      </c>
      <c r="F6696" s="8">
        <v>0</v>
      </c>
      <c r="G6696" s="8">
        <v>0.16</v>
      </c>
      <c r="H6696" s="8">
        <v>0.16562000000000002</v>
      </c>
      <c r="I6696" s="8" t="s">
        <v>6513</v>
      </c>
    </row>
    <row r="6697" spans="1:9">
      <c r="A6697" s="8">
        <v>12213</v>
      </c>
      <c r="B6697" s="35" t="s">
        <v>5227</v>
      </c>
      <c r="C6697" s="8" t="s">
        <v>4676</v>
      </c>
      <c r="D6697" s="8">
        <v>662428</v>
      </c>
      <c r="E6697" s="8">
        <v>12213</v>
      </c>
      <c r="F6697" s="8">
        <v>0</v>
      </c>
      <c r="G6697" s="8">
        <v>1.93</v>
      </c>
      <c r="H6697" s="8">
        <v>1.9698</v>
      </c>
      <c r="I6697" s="8" t="s">
        <v>4795</v>
      </c>
    </row>
    <row r="6698" spans="1:9">
      <c r="A6698" s="8" t="s">
        <v>11462</v>
      </c>
      <c r="B6698" s="35" t="s">
        <v>11463</v>
      </c>
      <c r="C6698" s="8" t="s">
        <v>4676</v>
      </c>
      <c r="D6698" s="8">
        <v>0</v>
      </c>
      <c r="E6698" s="8" t="s">
        <v>11462</v>
      </c>
      <c r="F6698" s="8">
        <v>0</v>
      </c>
      <c r="G6698" s="8">
        <v>0.14000000000000001</v>
      </c>
      <c r="H6698" s="8">
        <v>0.11506</v>
      </c>
      <c r="I6698" s="8">
        <v>0</v>
      </c>
    </row>
    <row r="6699" spans="1:9">
      <c r="A6699" s="8" t="s">
        <v>11458</v>
      </c>
      <c r="B6699" s="35" t="s">
        <v>11459</v>
      </c>
      <c r="C6699" s="8" t="s">
        <v>4676</v>
      </c>
      <c r="D6699" s="8">
        <v>0</v>
      </c>
      <c r="E6699" s="8" t="s">
        <v>11458</v>
      </c>
      <c r="F6699" s="8">
        <v>0</v>
      </c>
      <c r="G6699" s="8">
        <v>0.14000000000000001</v>
      </c>
      <c r="H6699" s="8">
        <v>0.11506</v>
      </c>
      <c r="I6699" s="8">
        <v>0</v>
      </c>
    </row>
    <row r="6700" spans="1:9">
      <c r="A6700" s="8" t="s">
        <v>11454</v>
      </c>
      <c r="B6700" s="35" t="s">
        <v>11455</v>
      </c>
      <c r="C6700" s="8" t="s">
        <v>4676</v>
      </c>
      <c r="D6700" s="8">
        <v>0</v>
      </c>
      <c r="E6700" s="8" t="s">
        <v>11454</v>
      </c>
      <c r="F6700" s="8">
        <v>0</v>
      </c>
      <c r="G6700" s="8">
        <v>0.15</v>
      </c>
      <c r="H6700" s="8">
        <v>0.11906</v>
      </c>
      <c r="I6700" s="8">
        <v>0</v>
      </c>
    </row>
    <row r="6701" spans="1:9">
      <c r="A6701" s="8">
        <v>208200026</v>
      </c>
      <c r="B6701" s="35" t="s">
        <v>4527</v>
      </c>
      <c r="C6701" s="8" t="s">
        <v>4676</v>
      </c>
      <c r="D6701" s="8" t="s">
        <v>7270</v>
      </c>
      <c r="E6701" s="8">
        <v>208200026</v>
      </c>
      <c r="F6701" s="8">
        <v>0</v>
      </c>
      <c r="G6701" s="8">
        <v>2.2999999999999998</v>
      </c>
      <c r="H6701" s="8">
        <v>3.6601999999999997</v>
      </c>
      <c r="I6701" s="8" t="s">
        <v>7245</v>
      </c>
    </row>
    <row r="6702" spans="1:9" ht="28.5">
      <c r="A6702" s="8">
        <v>208200027</v>
      </c>
      <c r="B6702" s="35" t="s">
        <v>4528</v>
      </c>
      <c r="C6702" s="8" t="s">
        <v>4676</v>
      </c>
      <c r="D6702" s="8" t="s">
        <v>7271</v>
      </c>
      <c r="E6702" s="8">
        <v>208200027</v>
      </c>
      <c r="F6702" s="8">
        <v>0</v>
      </c>
      <c r="G6702" s="8">
        <v>2.31</v>
      </c>
      <c r="H6702" s="8">
        <v>3.94136</v>
      </c>
      <c r="I6702" s="8" t="s">
        <v>7245</v>
      </c>
    </row>
    <row r="6703" spans="1:9">
      <c r="A6703" s="8">
        <v>16417</v>
      </c>
      <c r="B6703" s="35" t="s">
        <v>6581</v>
      </c>
      <c r="C6703" s="8" t="s">
        <v>6512</v>
      </c>
      <c r="D6703" s="8">
        <v>4010615</v>
      </c>
      <c r="E6703" s="8">
        <v>16417</v>
      </c>
      <c r="F6703" s="8">
        <v>0</v>
      </c>
      <c r="G6703" s="8">
        <v>0.74</v>
      </c>
      <c r="H6703" s="8">
        <v>1.52488</v>
      </c>
      <c r="I6703" s="8" t="s">
        <v>6513</v>
      </c>
    </row>
    <row r="6704" spans="1:9" ht="28.5">
      <c r="A6704" s="8">
        <v>208200029</v>
      </c>
      <c r="B6704" s="35" t="s">
        <v>4530</v>
      </c>
      <c r="C6704" s="8" t="s">
        <v>4676</v>
      </c>
      <c r="D6704" s="8" t="s">
        <v>7273</v>
      </c>
      <c r="E6704" s="8">
        <v>208200029</v>
      </c>
      <c r="F6704" s="8">
        <v>0</v>
      </c>
      <c r="G6704" s="8">
        <v>2.35</v>
      </c>
      <c r="H6704" s="8">
        <v>3.38992</v>
      </c>
      <c r="I6704" s="8" t="s">
        <v>7245</v>
      </c>
    </row>
    <row r="6705" spans="1:9">
      <c r="A6705" s="8">
        <v>208200030</v>
      </c>
      <c r="B6705" s="35" t="s">
        <v>4531</v>
      </c>
      <c r="C6705" s="8" t="s">
        <v>4676</v>
      </c>
      <c r="D6705" s="8" t="s">
        <v>7274</v>
      </c>
      <c r="E6705" s="8">
        <v>208200030</v>
      </c>
      <c r="F6705" s="8">
        <v>0</v>
      </c>
      <c r="G6705" s="8">
        <v>2.17</v>
      </c>
      <c r="H6705" s="8">
        <v>2.9680300000000002</v>
      </c>
      <c r="I6705" s="8" t="s">
        <v>7245</v>
      </c>
    </row>
    <row r="6706" spans="1:9">
      <c r="A6706" s="8">
        <v>208200031</v>
      </c>
      <c r="B6706" s="35" t="s">
        <v>4532</v>
      </c>
      <c r="C6706" s="8" t="s">
        <v>4676</v>
      </c>
      <c r="D6706" s="8" t="s">
        <v>7275</v>
      </c>
      <c r="E6706" s="8">
        <v>208200031</v>
      </c>
      <c r="F6706" s="8">
        <v>0</v>
      </c>
      <c r="G6706" s="8">
        <v>3.93</v>
      </c>
      <c r="H6706" s="8">
        <v>3.6763699999999999</v>
      </c>
      <c r="I6706" s="8" t="s">
        <v>7245</v>
      </c>
    </row>
    <row r="6707" spans="1:9">
      <c r="A6707" s="8" t="s">
        <v>11450</v>
      </c>
      <c r="B6707" s="35" t="s">
        <v>11451</v>
      </c>
      <c r="C6707" s="8" t="s">
        <v>4676</v>
      </c>
      <c r="D6707" s="8">
        <v>0</v>
      </c>
      <c r="E6707" s="8" t="s">
        <v>11450</v>
      </c>
      <c r="F6707" s="8">
        <v>0</v>
      </c>
      <c r="G6707" s="8">
        <v>0.15</v>
      </c>
      <c r="H6707" s="8">
        <v>0.12601000000000001</v>
      </c>
      <c r="I6707" s="8">
        <v>0</v>
      </c>
    </row>
    <row r="6708" spans="1:9">
      <c r="A6708" s="8">
        <v>208200033</v>
      </c>
      <c r="B6708" s="35" t="s">
        <v>4534</v>
      </c>
      <c r="C6708" s="8" t="s">
        <v>4676</v>
      </c>
      <c r="D6708" s="8" t="s">
        <v>7277</v>
      </c>
      <c r="E6708" s="8">
        <v>208200033</v>
      </c>
      <c r="F6708" s="8">
        <v>0</v>
      </c>
      <c r="G6708" s="8">
        <v>3.65</v>
      </c>
      <c r="H6708" s="8">
        <v>3.6079699999999999</v>
      </c>
      <c r="I6708" s="8" t="s">
        <v>7245</v>
      </c>
    </row>
    <row r="6709" spans="1:9">
      <c r="A6709" s="8">
        <v>208200034</v>
      </c>
      <c r="B6709" s="8" t="s">
        <v>4535</v>
      </c>
      <c r="C6709" s="8" t="s">
        <v>4676</v>
      </c>
      <c r="D6709" s="8" t="s">
        <v>7278</v>
      </c>
      <c r="E6709" s="8">
        <v>208200034</v>
      </c>
      <c r="F6709" s="8">
        <v>0</v>
      </c>
      <c r="G6709" s="8">
        <v>3.31</v>
      </c>
      <c r="H6709" s="8">
        <v>3.4060900000000003</v>
      </c>
      <c r="I6709" s="8" t="s">
        <v>7245</v>
      </c>
    </row>
    <row r="6710" spans="1:9">
      <c r="A6710" s="8">
        <v>208200035</v>
      </c>
      <c r="B6710" s="8" t="s">
        <v>4536</v>
      </c>
      <c r="C6710" s="8" t="s">
        <v>4676</v>
      </c>
      <c r="D6710" s="8" t="s">
        <v>7279</v>
      </c>
      <c r="E6710" s="8">
        <v>208200035</v>
      </c>
      <c r="F6710" s="8">
        <v>0</v>
      </c>
      <c r="G6710" s="8">
        <v>3.65</v>
      </c>
      <c r="H6710" s="8">
        <v>2.9843000000000002</v>
      </c>
      <c r="I6710" s="8" t="s">
        <v>7245</v>
      </c>
    </row>
    <row r="6711" spans="1:9">
      <c r="A6711" s="8" t="s">
        <v>11446</v>
      </c>
      <c r="B6711" s="35" t="s">
        <v>11447</v>
      </c>
      <c r="C6711" s="8" t="s">
        <v>4676</v>
      </c>
      <c r="D6711" s="8">
        <v>0</v>
      </c>
      <c r="E6711" s="8" t="s">
        <v>11446</v>
      </c>
      <c r="F6711" s="8">
        <v>0</v>
      </c>
      <c r="G6711" s="8">
        <v>0.14000000000000001</v>
      </c>
      <c r="H6711" s="8">
        <v>0.10406</v>
      </c>
      <c r="I6711" s="8">
        <v>0</v>
      </c>
    </row>
    <row r="6712" spans="1:9">
      <c r="A6712" s="8">
        <v>208200037</v>
      </c>
      <c r="B6712" s="8" t="s">
        <v>4538</v>
      </c>
      <c r="C6712" s="8" t="s">
        <v>4676</v>
      </c>
      <c r="D6712" s="8" t="s">
        <v>7281</v>
      </c>
      <c r="E6712" s="8">
        <v>208200037</v>
      </c>
      <c r="F6712" s="8">
        <v>0</v>
      </c>
      <c r="G6712" s="8">
        <v>2.11</v>
      </c>
      <c r="H6712" s="8">
        <v>3.40354</v>
      </c>
      <c r="I6712" s="8" t="s">
        <v>7245</v>
      </c>
    </row>
    <row r="6713" spans="1:9">
      <c r="A6713" s="8">
        <v>16416</v>
      </c>
      <c r="B6713" s="8" t="s">
        <v>6580</v>
      </c>
      <c r="C6713" s="8" t="s">
        <v>6512</v>
      </c>
      <c r="D6713" s="8">
        <v>4010613</v>
      </c>
      <c r="E6713" s="8">
        <v>16416</v>
      </c>
      <c r="F6713" s="8">
        <v>0</v>
      </c>
      <c r="G6713" s="8">
        <v>0.61</v>
      </c>
      <c r="H6713" s="8">
        <v>1.2546900000000001</v>
      </c>
      <c r="I6713" s="8" t="s">
        <v>6513</v>
      </c>
    </row>
    <row r="6714" spans="1:9">
      <c r="A6714" s="8">
        <v>208200039</v>
      </c>
      <c r="B6714" s="8" t="s">
        <v>4540</v>
      </c>
      <c r="C6714" s="8" t="s">
        <v>4676</v>
      </c>
      <c r="D6714" s="8" t="s">
        <v>7283</v>
      </c>
      <c r="E6714" s="8">
        <v>208200039</v>
      </c>
      <c r="F6714" s="8">
        <v>0</v>
      </c>
      <c r="G6714" s="8">
        <v>2.12</v>
      </c>
      <c r="H6714" s="8">
        <v>3.6015999999999999</v>
      </c>
      <c r="I6714" s="8" t="s">
        <v>7245</v>
      </c>
    </row>
    <row r="6715" spans="1:9">
      <c r="A6715" s="8" t="s">
        <v>11442</v>
      </c>
      <c r="B6715" s="8" t="s">
        <v>11443</v>
      </c>
      <c r="C6715" s="8" t="s">
        <v>4676</v>
      </c>
      <c r="D6715" s="8">
        <v>0</v>
      </c>
      <c r="E6715" s="8" t="s">
        <v>11442</v>
      </c>
      <c r="F6715" s="8">
        <v>0</v>
      </c>
      <c r="G6715" s="8">
        <v>0.15</v>
      </c>
      <c r="H6715" s="8">
        <v>0.11871</v>
      </c>
      <c r="I6715" s="8">
        <v>0</v>
      </c>
    </row>
    <row r="6716" spans="1:9">
      <c r="A6716" s="8">
        <v>208200041</v>
      </c>
      <c r="B6716" s="8" t="s">
        <v>4542</v>
      </c>
      <c r="C6716" s="8" t="s">
        <v>4676</v>
      </c>
      <c r="D6716" s="8" t="s">
        <v>7285</v>
      </c>
      <c r="E6716" s="8">
        <v>208200041</v>
      </c>
      <c r="F6716" s="8">
        <v>0</v>
      </c>
      <c r="G6716" s="8">
        <v>2.11</v>
      </c>
      <c r="H6716" s="8">
        <v>3.4246099999999999</v>
      </c>
      <c r="I6716" s="8" t="s">
        <v>7245</v>
      </c>
    </row>
    <row r="6717" spans="1:9">
      <c r="A6717" s="8">
        <v>208200042</v>
      </c>
      <c r="B6717" s="35" t="s">
        <v>4543</v>
      </c>
      <c r="C6717" s="8" t="s">
        <v>4676</v>
      </c>
      <c r="D6717" s="8" t="s">
        <v>7286</v>
      </c>
      <c r="E6717" s="8">
        <v>208200042</v>
      </c>
      <c r="F6717" s="8">
        <v>0</v>
      </c>
      <c r="G6717" s="8">
        <v>1.34</v>
      </c>
      <c r="H6717" s="8">
        <v>2.2378299999999998</v>
      </c>
      <c r="I6717" s="8" t="s">
        <v>7245</v>
      </c>
    </row>
    <row r="6718" spans="1:9">
      <c r="A6718" s="8">
        <v>208200043</v>
      </c>
      <c r="B6718" s="8" t="s">
        <v>4544</v>
      </c>
      <c r="C6718" s="8" t="s">
        <v>4676</v>
      </c>
      <c r="D6718" s="8" t="s">
        <v>7287</v>
      </c>
      <c r="E6718" s="8">
        <v>208200043</v>
      </c>
      <c r="F6718" s="8">
        <v>0</v>
      </c>
      <c r="G6718" s="8">
        <v>1.0900000000000001</v>
      </c>
      <c r="H6718" s="8">
        <v>1.6731500000000001</v>
      </c>
      <c r="I6718" s="8" t="s">
        <v>7245</v>
      </c>
    </row>
    <row r="6719" spans="1:9">
      <c r="A6719" s="8">
        <v>132000003</v>
      </c>
      <c r="B6719" s="35" t="s">
        <v>5580</v>
      </c>
      <c r="C6719" s="8" t="s">
        <v>4676</v>
      </c>
      <c r="D6719" s="8">
        <v>5090472594</v>
      </c>
      <c r="E6719" s="8">
        <v>132000003</v>
      </c>
      <c r="F6719" s="8">
        <v>0</v>
      </c>
      <c r="G6719" s="8">
        <v>0.22</v>
      </c>
      <c r="H6719" s="8">
        <v>0.42119999999999996</v>
      </c>
      <c r="I6719" s="8" t="s">
        <v>5578</v>
      </c>
    </row>
    <row r="6720" spans="1:9">
      <c r="A6720" s="8">
        <v>208200045</v>
      </c>
      <c r="B6720" s="8" t="s">
        <v>4546</v>
      </c>
      <c r="C6720" s="8" t="s">
        <v>4676</v>
      </c>
      <c r="D6720" s="8" t="s">
        <v>7289</v>
      </c>
      <c r="E6720" s="8">
        <v>208200045</v>
      </c>
      <c r="F6720" s="8">
        <v>0</v>
      </c>
      <c r="G6720" s="8">
        <v>2.08</v>
      </c>
      <c r="H6720" s="8">
        <v>3.1974499999999999</v>
      </c>
      <c r="I6720" s="8" t="s">
        <v>7245</v>
      </c>
    </row>
    <row r="6721" spans="1:9">
      <c r="A6721" s="8">
        <v>16415</v>
      </c>
      <c r="B6721" s="8" t="s">
        <v>6579</v>
      </c>
      <c r="C6721" s="8" t="s">
        <v>6512</v>
      </c>
      <c r="D6721" s="8">
        <v>0</v>
      </c>
      <c r="E6721" s="8">
        <v>16415</v>
      </c>
      <c r="F6721" s="8">
        <v>0</v>
      </c>
      <c r="G6721" s="8">
        <v>0.55000000000000004</v>
      </c>
      <c r="H6721" s="8">
        <v>1.15395</v>
      </c>
      <c r="I6721" s="8" t="s">
        <v>6513</v>
      </c>
    </row>
    <row r="6722" spans="1:9">
      <c r="A6722" s="8">
        <v>132000002</v>
      </c>
      <c r="B6722" s="8" t="s">
        <v>5579</v>
      </c>
      <c r="C6722" s="8" t="s">
        <v>4676</v>
      </c>
      <c r="D6722" s="8">
        <v>5090472587</v>
      </c>
      <c r="E6722" s="8">
        <v>132000002</v>
      </c>
      <c r="F6722" s="8">
        <v>0</v>
      </c>
      <c r="G6722" s="8">
        <v>0.28999999999999998</v>
      </c>
      <c r="H6722" s="8">
        <v>0.30684</v>
      </c>
      <c r="I6722" s="8" t="s">
        <v>4732</v>
      </c>
    </row>
    <row r="6723" spans="1:9">
      <c r="A6723" s="8" t="s">
        <v>11440</v>
      </c>
      <c r="B6723" s="8" t="s">
        <v>11441</v>
      </c>
      <c r="C6723" s="8" t="s">
        <v>4676</v>
      </c>
      <c r="D6723" s="8">
        <v>0</v>
      </c>
      <c r="E6723" s="8" t="s">
        <v>11440</v>
      </c>
      <c r="F6723" s="8">
        <v>0</v>
      </c>
      <c r="G6723" s="8">
        <v>0.06</v>
      </c>
      <c r="H6723" s="8">
        <v>7.306E-2</v>
      </c>
      <c r="I6723" s="8" t="s">
        <v>5539</v>
      </c>
    </row>
    <row r="6724" spans="1:9">
      <c r="A6724" s="8">
        <v>16414</v>
      </c>
      <c r="B6724" s="8" t="s">
        <v>6578</v>
      </c>
      <c r="C6724" s="8" t="s">
        <v>6512</v>
      </c>
      <c r="D6724" s="8">
        <v>4010612</v>
      </c>
      <c r="E6724" s="8">
        <v>16414</v>
      </c>
      <c r="F6724" s="8">
        <v>0</v>
      </c>
      <c r="G6724" s="8">
        <v>0.48</v>
      </c>
      <c r="H6724" s="8">
        <v>0.99185999999999996</v>
      </c>
      <c r="I6724" s="8" t="s">
        <v>6513</v>
      </c>
    </row>
    <row r="6725" spans="1:9">
      <c r="A6725" s="8">
        <v>12194</v>
      </c>
      <c r="B6725" s="8" t="s">
        <v>5219</v>
      </c>
      <c r="C6725" s="8" t="s">
        <v>4676</v>
      </c>
      <c r="D6725" s="8">
        <v>121347</v>
      </c>
      <c r="E6725" s="8">
        <v>12194</v>
      </c>
      <c r="F6725" s="8">
        <v>0</v>
      </c>
      <c r="G6725" s="8">
        <v>0.91</v>
      </c>
      <c r="H6725" s="8">
        <v>1.1368</v>
      </c>
      <c r="I6725" s="8" t="s">
        <v>4795</v>
      </c>
    </row>
    <row r="6726" spans="1:9">
      <c r="A6726" s="8" t="s">
        <v>14052</v>
      </c>
      <c r="B6726" s="8" t="s">
        <v>14053</v>
      </c>
      <c r="C6726" s="8" t="s">
        <v>4676</v>
      </c>
      <c r="D6726" s="8">
        <v>0</v>
      </c>
      <c r="E6726" s="8" t="s">
        <v>14052</v>
      </c>
      <c r="F6726" s="8">
        <v>0</v>
      </c>
      <c r="G6726" s="8">
        <v>1.1299999999999999</v>
      </c>
      <c r="H6726" s="8">
        <v>1.99254</v>
      </c>
      <c r="I6726" s="8">
        <v>0</v>
      </c>
    </row>
    <row r="6727" spans="1:9">
      <c r="A6727" s="8" t="s">
        <v>11436</v>
      </c>
      <c r="B6727" s="8" t="s">
        <v>11437</v>
      </c>
      <c r="C6727" s="8" t="s">
        <v>4676</v>
      </c>
      <c r="D6727" s="8">
        <v>0</v>
      </c>
      <c r="E6727" s="8" t="s">
        <v>11436</v>
      </c>
      <c r="F6727" s="8">
        <v>0</v>
      </c>
      <c r="G6727" s="8">
        <v>0.02</v>
      </c>
      <c r="H6727" s="8">
        <v>2.9399999999999999E-2</v>
      </c>
      <c r="I6727" s="8">
        <v>0</v>
      </c>
    </row>
    <row r="6728" spans="1:9">
      <c r="A6728" s="8" t="s">
        <v>11434</v>
      </c>
      <c r="B6728" s="8" t="s">
        <v>11435</v>
      </c>
      <c r="C6728" s="8" t="s">
        <v>4676</v>
      </c>
      <c r="D6728" s="8">
        <v>0</v>
      </c>
      <c r="E6728" s="8" t="s">
        <v>11434</v>
      </c>
      <c r="F6728" s="8">
        <v>0</v>
      </c>
      <c r="G6728" s="8">
        <v>0.19</v>
      </c>
      <c r="H6728" s="8">
        <v>0.14055000000000001</v>
      </c>
      <c r="I6728" s="8">
        <v>0</v>
      </c>
    </row>
    <row r="6729" spans="1:9">
      <c r="A6729" s="8">
        <v>16413</v>
      </c>
      <c r="B6729" s="8" t="s">
        <v>6577</v>
      </c>
      <c r="C6729" s="8" t="s">
        <v>6512</v>
      </c>
      <c r="D6729" s="8">
        <v>0</v>
      </c>
      <c r="E6729" s="8">
        <v>16413</v>
      </c>
      <c r="F6729" s="8">
        <v>0</v>
      </c>
      <c r="G6729" s="8">
        <v>0.44</v>
      </c>
      <c r="H6729" s="8">
        <v>0.92747000000000002</v>
      </c>
      <c r="I6729" s="8" t="s">
        <v>6513</v>
      </c>
    </row>
    <row r="6730" spans="1:9">
      <c r="A6730" s="8">
        <v>16412</v>
      </c>
      <c r="B6730" s="8" t="s">
        <v>6576</v>
      </c>
      <c r="C6730" s="8" t="s">
        <v>6512</v>
      </c>
      <c r="D6730" s="8">
        <v>4010611</v>
      </c>
      <c r="E6730" s="8">
        <v>16412</v>
      </c>
      <c r="F6730" s="8">
        <v>0</v>
      </c>
      <c r="G6730" s="8">
        <v>0.41</v>
      </c>
      <c r="H6730" s="8">
        <v>0.85965999999999998</v>
      </c>
      <c r="I6730" s="8" t="s">
        <v>6513</v>
      </c>
    </row>
    <row r="6731" spans="1:9">
      <c r="A6731" s="8">
        <v>335100013</v>
      </c>
      <c r="B6731" s="8" t="s">
        <v>3239</v>
      </c>
      <c r="C6731" s="8" t="s">
        <v>4676</v>
      </c>
      <c r="D6731" s="8">
        <v>7439098</v>
      </c>
      <c r="E6731" s="8">
        <v>335100013</v>
      </c>
      <c r="F6731" s="8">
        <v>0</v>
      </c>
      <c r="G6731" s="8">
        <v>0.68</v>
      </c>
      <c r="H6731" s="8">
        <v>0.97666999999999993</v>
      </c>
      <c r="I6731" s="8" t="s">
        <v>8430</v>
      </c>
    </row>
    <row r="6732" spans="1:9">
      <c r="A6732" s="8">
        <v>335100014</v>
      </c>
      <c r="B6732" s="8" t="s">
        <v>3240</v>
      </c>
      <c r="C6732" s="8" t="s">
        <v>4676</v>
      </c>
      <c r="D6732" s="8">
        <v>7439099</v>
      </c>
      <c r="E6732" s="8">
        <v>335100014</v>
      </c>
      <c r="F6732" s="8">
        <v>0</v>
      </c>
      <c r="G6732" s="8">
        <v>0.74</v>
      </c>
      <c r="H6732" s="8">
        <v>1.07467</v>
      </c>
      <c r="I6732" s="8" t="s">
        <v>8432</v>
      </c>
    </row>
    <row r="6733" spans="1:9">
      <c r="A6733" s="8" t="s">
        <v>11427</v>
      </c>
      <c r="B6733" s="8" t="s">
        <v>11428</v>
      </c>
      <c r="C6733" s="8" t="s">
        <v>4676</v>
      </c>
      <c r="D6733" s="8">
        <v>0</v>
      </c>
      <c r="E6733" s="8" t="s">
        <v>11427</v>
      </c>
      <c r="F6733" s="8">
        <v>0</v>
      </c>
      <c r="G6733" s="8">
        <v>1.49</v>
      </c>
      <c r="H6733" s="8">
        <v>0</v>
      </c>
      <c r="I6733" s="8">
        <v>0</v>
      </c>
    </row>
    <row r="6734" spans="1:9">
      <c r="A6734" s="8" t="s">
        <v>12185</v>
      </c>
      <c r="B6734" s="8" t="s">
        <v>12186</v>
      </c>
      <c r="C6734" s="8" t="s">
        <v>4676</v>
      </c>
      <c r="D6734" s="8">
        <v>0</v>
      </c>
      <c r="E6734" s="8" t="s">
        <v>12185</v>
      </c>
      <c r="F6734" s="8">
        <v>0</v>
      </c>
      <c r="G6734" s="8">
        <v>7.0000000000000007E-2</v>
      </c>
      <c r="H6734" s="8">
        <v>5.0000000000000001E-3</v>
      </c>
      <c r="I6734" s="8">
        <v>0</v>
      </c>
    </row>
    <row r="6735" spans="1:9">
      <c r="A6735" s="8">
        <v>132000001</v>
      </c>
      <c r="B6735" s="8" t="s">
        <v>5577</v>
      </c>
      <c r="C6735" s="8" t="s">
        <v>4676</v>
      </c>
      <c r="D6735" s="8">
        <v>5090472588</v>
      </c>
      <c r="E6735" s="8">
        <v>132000001</v>
      </c>
      <c r="F6735" s="8">
        <v>0</v>
      </c>
      <c r="G6735" s="8">
        <v>0.22</v>
      </c>
      <c r="H6735" s="8">
        <v>0.42119999999999996</v>
      </c>
      <c r="I6735" s="8" t="s">
        <v>5578</v>
      </c>
    </row>
    <row r="6736" spans="1:9">
      <c r="A6736" s="8" t="s">
        <v>11425</v>
      </c>
      <c r="B6736" s="8" t="s">
        <v>11426</v>
      </c>
      <c r="C6736" s="8" t="s">
        <v>4676</v>
      </c>
      <c r="D6736" s="8">
        <v>0</v>
      </c>
      <c r="E6736" s="8" t="s">
        <v>11425</v>
      </c>
      <c r="F6736" s="8">
        <v>0</v>
      </c>
      <c r="G6736" s="8">
        <v>1.34</v>
      </c>
      <c r="H6736" s="8">
        <v>1.96119</v>
      </c>
      <c r="I6736" s="8">
        <v>0</v>
      </c>
    </row>
    <row r="6737" spans="1:9">
      <c r="A6737" s="8">
        <v>16411</v>
      </c>
      <c r="B6737" s="8" t="s">
        <v>6575</v>
      </c>
      <c r="C6737" s="8" t="s">
        <v>6512</v>
      </c>
      <c r="D6737" s="8">
        <v>4010610</v>
      </c>
      <c r="E6737" s="8">
        <v>16411</v>
      </c>
      <c r="F6737" s="8">
        <v>0</v>
      </c>
      <c r="G6737" s="8">
        <v>0.33</v>
      </c>
      <c r="H6737" s="8">
        <v>0.79350999999999994</v>
      </c>
      <c r="I6737" s="8" t="s">
        <v>6513</v>
      </c>
    </row>
    <row r="6738" spans="1:9">
      <c r="A6738" s="8">
        <v>132000259</v>
      </c>
      <c r="B6738" s="8" t="s">
        <v>5714</v>
      </c>
      <c r="C6738" s="8" t="s">
        <v>4676</v>
      </c>
      <c r="D6738" s="8">
        <v>5090484089</v>
      </c>
      <c r="E6738" s="8">
        <v>132000259</v>
      </c>
      <c r="F6738" s="8">
        <v>0</v>
      </c>
      <c r="G6738" s="8">
        <v>0.11</v>
      </c>
      <c r="H6738" s="8">
        <v>0.39406000000000002</v>
      </c>
      <c r="I6738" s="8" t="s">
        <v>4732</v>
      </c>
    </row>
    <row r="6739" spans="1:9">
      <c r="A6739" s="8">
        <v>16410</v>
      </c>
      <c r="B6739" s="8" t="s">
        <v>6574</v>
      </c>
      <c r="C6739" s="8" t="s">
        <v>6512</v>
      </c>
      <c r="D6739" s="8">
        <v>4010609</v>
      </c>
      <c r="E6739" s="8">
        <v>16410</v>
      </c>
      <c r="F6739" s="8">
        <v>0</v>
      </c>
      <c r="G6739" s="8">
        <v>0.32</v>
      </c>
      <c r="H6739" s="8">
        <v>0.71422000000000008</v>
      </c>
      <c r="I6739" s="8" t="s">
        <v>6513</v>
      </c>
    </row>
    <row r="6740" spans="1:9">
      <c r="A6740" s="8">
        <v>12193</v>
      </c>
      <c r="B6740" s="8" t="s">
        <v>5218</v>
      </c>
      <c r="C6740" s="8" t="s">
        <v>4676</v>
      </c>
      <c r="D6740" s="8">
        <v>121349</v>
      </c>
      <c r="E6740" s="8">
        <v>12193</v>
      </c>
      <c r="F6740" s="8">
        <v>0</v>
      </c>
      <c r="G6740" s="8">
        <v>0</v>
      </c>
      <c r="H6740" s="8">
        <v>1.5875999999999999</v>
      </c>
      <c r="I6740" s="8" t="s">
        <v>4795</v>
      </c>
    </row>
    <row r="6741" spans="1:9">
      <c r="A6741" s="8">
        <v>419100001</v>
      </c>
      <c r="B6741" s="8" t="s">
        <v>3322</v>
      </c>
      <c r="C6741" s="8" t="s">
        <v>4676</v>
      </c>
      <c r="D6741" s="8">
        <v>37422127</v>
      </c>
      <c r="E6741" s="8">
        <v>419100001</v>
      </c>
      <c r="F6741" s="8">
        <v>0</v>
      </c>
      <c r="G6741" s="8">
        <v>0.04</v>
      </c>
      <c r="H6741" s="8">
        <v>2.4719999999999999E-2</v>
      </c>
      <c r="I6741" s="8" t="s">
        <v>8774</v>
      </c>
    </row>
    <row r="6742" spans="1:9">
      <c r="A6742" s="8">
        <v>419100002</v>
      </c>
      <c r="B6742" s="35" t="s">
        <v>3324</v>
      </c>
      <c r="C6742" s="8" t="s">
        <v>4676</v>
      </c>
      <c r="D6742" s="8">
        <v>37422576</v>
      </c>
      <c r="E6742" s="8">
        <v>419100002</v>
      </c>
      <c r="F6742" s="8">
        <v>0</v>
      </c>
      <c r="G6742" s="8">
        <v>0.19</v>
      </c>
      <c r="H6742" s="8">
        <v>0.12740000000000001</v>
      </c>
      <c r="I6742" s="8" t="s">
        <v>8774</v>
      </c>
    </row>
    <row r="6743" spans="1:9">
      <c r="A6743" s="8">
        <v>216100010</v>
      </c>
      <c r="B6743" s="8" t="s">
        <v>7472</v>
      </c>
      <c r="C6743" s="8" t="s">
        <v>4676</v>
      </c>
      <c r="D6743" s="8" t="s">
        <v>7473</v>
      </c>
      <c r="E6743" s="8">
        <v>216100010</v>
      </c>
      <c r="F6743" s="8">
        <v>0</v>
      </c>
      <c r="G6743" s="8">
        <v>0.23</v>
      </c>
      <c r="H6743" s="8">
        <v>1.5287999999999999</v>
      </c>
      <c r="I6743" s="8" t="s">
        <v>5374</v>
      </c>
    </row>
    <row r="6744" spans="1:9" ht="28.5">
      <c r="A6744" s="8" t="s">
        <v>11414</v>
      </c>
      <c r="B6744" s="35" t="s">
        <v>11415</v>
      </c>
      <c r="C6744" s="8" t="s">
        <v>4676</v>
      </c>
      <c r="D6744" s="8" t="s">
        <v>11416</v>
      </c>
      <c r="E6744" s="8" t="s">
        <v>11414</v>
      </c>
      <c r="F6744" s="8">
        <v>0</v>
      </c>
      <c r="G6744" s="8">
        <v>0.11</v>
      </c>
      <c r="H6744" s="8">
        <v>0.17150000000000001</v>
      </c>
      <c r="I6744" s="8">
        <v>0</v>
      </c>
    </row>
    <row r="6745" spans="1:9" ht="28.5">
      <c r="A6745" s="8" t="s">
        <v>11412</v>
      </c>
      <c r="B6745" s="35" t="s">
        <v>11413</v>
      </c>
      <c r="C6745" s="8" t="s">
        <v>4676</v>
      </c>
      <c r="D6745" s="8">
        <v>0</v>
      </c>
      <c r="E6745" s="8" t="s">
        <v>11412</v>
      </c>
      <c r="F6745" s="8">
        <v>0</v>
      </c>
      <c r="G6745" s="8">
        <v>0.11</v>
      </c>
      <c r="H6745" s="8">
        <v>0.17150000000000001</v>
      </c>
      <c r="I6745" s="8">
        <v>0</v>
      </c>
    </row>
    <row r="6746" spans="1:9">
      <c r="A6746" s="8">
        <v>16409</v>
      </c>
      <c r="B6746" s="35" t="s">
        <v>6573</v>
      </c>
      <c r="C6746" s="8" t="s">
        <v>6512</v>
      </c>
      <c r="D6746" s="8">
        <v>0</v>
      </c>
      <c r="E6746" s="8">
        <v>16409</v>
      </c>
      <c r="F6746" s="8">
        <v>0</v>
      </c>
      <c r="G6746" s="8">
        <v>0.28999999999999998</v>
      </c>
      <c r="H6746" s="8">
        <v>0.67942999999999998</v>
      </c>
      <c r="I6746" s="8" t="s">
        <v>6513</v>
      </c>
    </row>
    <row r="6747" spans="1:9" ht="28.5">
      <c r="A6747" s="8" t="s">
        <v>11409</v>
      </c>
      <c r="B6747" s="35" t="s">
        <v>11410</v>
      </c>
      <c r="C6747" s="8" t="s">
        <v>4676</v>
      </c>
      <c r="D6747" s="8" t="s">
        <v>11411</v>
      </c>
      <c r="E6747" s="8" t="s">
        <v>11409</v>
      </c>
      <c r="F6747" s="8">
        <v>0</v>
      </c>
      <c r="G6747" s="8">
        <v>7.0000000000000007E-2</v>
      </c>
      <c r="H6747" s="8">
        <v>0.12740000000000001</v>
      </c>
      <c r="I6747" s="8">
        <v>0</v>
      </c>
    </row>
    <row r="6748" spans="1:9" ht="28.5">
      <c r="A6748" s="8" t="s">
        <v>11406</v>
      </c>
      <c r="B6748" s="35" t="s">
        <v>11407</v>
      </c>
      <c r="C6748" s="8" t="s">
        <v>4676</v>
      </c>
      <c r="D6748" s="8" t="s">
        <v>11408</v>
      </c>
      <c r="E6748" s="8" t="s">
        <v>11406</v>
      </c>
      <c r="F6748" s="8">
        <v>0</v>
      </c>
      <c r="G6748" s="8">
        <v>7.0000000000000007E-2</v>
      </c>
      <c r="H6748" s="8">
        <v>0.12740000000000001</v>
      </c>
      <c r="I6748" s="8">
        <v>0</v>
      </c>
    </row>
    <row r="6749" spans="1:9">
      <c r="A6749" s="8" t="s">
        <v>12189</v>
      </c>
      <c r="B6749" s="35" t="s">
        <v>12190</v>
      </c>
      <c r="C6749" s="8" t="s">
        <v>4676</v>
      </c>
      <c r="D6749" s="8">
        <v>0</v>
      </c>
      <c r="E6749" s="8" t="s">
        <v>12189</v>
      </c>
      <c r="F6749" s="8">
        <v>0</v>
      </c>
      <c r="G6749" s="8">
        <v>0.72</v>
      </c>
      <c r="H6749" s="8">
        <v>0.71123999999999998</v>
      </c>
      <c r="I6749" s="8">
        <v>0</v>
      </c>
    </row>
    <row r="6750" spans="1:9">
      <c r="A6750" s="8" t="s">
        <v>12191</v>
      </c>
      <c r="B6750" s="35" t="s">
        <v>12192</v>
      </c>
      <c r="C6750" s="8" t="s">
        <v>4676</v>
      </c>
      <c r="D6750" s="8">
        <v>0</v>
      </c>
      <c r="E6750" s="8" t="s">
        <v>12191</v>
      </c>
      <c r="F6750" s="8">
        <v>0</v>
      </c>
      <c r="G6750" s="8">
        <v>0.78</v>
      </c>
      <c r="H6750" s="8">
        <v>0.77203999999999995</v>
      </c>
      <c r="I6750" s="8">
        <v>0</v>
      </c>
    </row>
    <row r="6751" spans="1:9" ht="28.5">
      <c r="A6751" s="8" t="s">
        <v>11403</v>
      </c>
      <c r="B6751" s="35" t="s">
        <v>11404</v>
      </c>
      <c r="C6751" s="8" t="s">
        <v>4676</v>
      </c>
      <c r="D6751" s="8" t="s">
        <v>11405</v>
      </c>
      <c r="E6751" s="8" t="s">
        <v>11403</v>
      </c>
      <c r="F6751" s="8">
        <v>0</v>
      </c>
      <c r="G6751" s="8">
        <v>7.0000000000000007E-2</v>
      </c>
      <c r="H6751" s="8">
        <v>0.12740000000000001</v>
      </c>
      <c r="I6751" s="8">
        <v>0</v>
      </c>
    </row>
    <row r="6752" spans="1:9">
      <c r="A6752" s="8" t="s">
        <v>11398</v>
      </c>
      <c r="B6752" s="8" t="s">
        <v>11399</v>
      </c>
      <c r="C6752" s="8" t="s">
        <v>4676</v>
      </c>
      <c r="D6752" s="8" t="s">
        <v>11400</v>
      </c>
      <c r="E6752" s="8" t="s">
        <v>11398</v>
      </c>
      <c r="F6752" s="8">
        <v>0</v>
      </c>
      <c r="G6752" s="8">
        <v>7.0000000000000007E-2</v>
      </c>
      <c r="H6752" s="8">
        <v>0.12740000000000001</v>
      </c>
      <c r="I6752" s="8">
        <v>0</v>
      </c>
    </row>
    <row r="6753" spans="1:9">
      <c r="A6753" s="8">
        <v>13074</v>
      </c>
      <c r="B6753" s="8" t="s">
        <v>5574</v>
      </c>
      <c r="C6753" s="8" t="s">
        <v>4676</v>
      </c>
      <c r="D6753" s="8" t="s">
        <v>5575</v>
      </c>
      <c r="E6753" s="8">
        <v>13074</v>
      </c>
      <c r="F6753" s="8">
        <v>0</v>
      </c>
      <c r="G6753" s="8">
        <v>0</v>
      </c>
      <c r="H6753" s="8">
        <v>1.4800000000000001E-2</v>
      </c>
      <c r="I6753" s="8">
        <v>0</v>
      </c>
    </row>
    <row r="6754" spans="1:9">
      <c r="A6754" s="8">
        <v>335100007</v>
      </c>
      <c r="B6754" s="8" t="s">
        <v>3232</v>
      </c>
      <c r="C6754" s="8" t="s">
        <v>4676</v>
      </c>
      <c r="D6754" s="8">
        <v>7439092</v>
      </c>
      <c r="E6754" s="8">
        <v>335100007</v>
      </c>
      <c r="F6754" s="8">
        <v>0</v>
      </c>
      <c r="G6754" s="8">
        <v>1.05</v>
      </c>
      <c r="H6754" s="8">
        <v>1.4704900000000001</v>
      </c>
      <c r="I6754" s="8" t="s">
        <v>8430</v>
      </c>
    </row>
    <row r="6755" spans="1:9">
      <c r="A6755" s="8" t="s">
        <v>11396</v>
      </c>
      <c r="B6755" s="8" t="s">
        <v>11397</v>
      </c>
      <c r="C6755" s="8" t="s">
        <v>4676</v>
      </c>
      <c r="D6755" s="8">
        <v>0</v>
      </c>
      <c r="E6755" s="8" t="s">
        <v>11396</v>
      </c>
      <c r="F6755" s="8">
        <v>0</v>
      </c>
      <c r="G6755" s="8">
        <v>0.06</v>
      </c>
      <c r="H6755" s="8">
        <v>0.12740000000000001</v>
      </c>
      <c r="I6755" s="8">
        <v>0</v>
      </c>
    </row>
    <row r="6756" spans="1:9">
      <c r="A6756" s="8">
        <v>335100009</v>
      </c>
      <c r="B6756" s="8" t="s">
        <v>3235</v>
      </c>
      <c r="C6756" s="8" t="s">
        <v>4676</v>
      </c>
      <c r="D6756" s="8">
        <v>7439094</v>
      </c>
      <c r="E6756" s="8">
        <v>335100009</v>
      </c>
      <c r="F6756" s="8">
        <v>0</v>
      </c>
      <c r="G6756" s="8">
        <v>1.42</v>
      </c>
      <c r="H6756" s="8">
        <v>2.0091999999999999</v>
      </c>
      <c r="I6756" s="8" t="s">
        <v>8430</v>
      </c>
    </row>
    <row r="6757" spans="1:9">
      <c r="A6757" s="8">
        <v>16408</v>
      </c>
      <c r="B6757" s="8" t="s">
        <v>6572</v>
      </c>
      <c r="C6757" s="8" t="s">
        <v>6512</v>
      </c>
      <c r="D6757" s="8">
        <v>4010608</v>
      </c>
      <c r="E6757" s="8">
        <v>16408</v>
      </c>
      <c r="F6757" s="8">
        <v>0</v>
      </c>
      <c r="G6757" s="8">
        <v>0.26</v>
      </c>
      <c r="H6757" s="8">
        <v>0.54056999999999999</v>
      </c>
      <c r="I6757" s="8" t="s">
        <v>6513</v>
      </c>
    </row>
    <row r="6758" spans="1:9">
      <c r="A6758" s="8" t="s">
        <v>11394</v>
      </c>
      <c r="B6758" s="8" t="s">
        <v>11395</v>
      </c>
      <c r="C6758" s="8" t="s">
        <v>4676</v>
      </c>
      <c r="D6758" s="8">
        <v>0</v>
      </c>
      <c r="E6758" s="8" t="s">
        <v>11394</v>
      </c>
      <c r="F6758" s="8">
        <v>0</v>
      </c>
      <c r="G6758" s="8">
        <v>0.06</v>
      </c>
      <c r="H6758" s="8">
        <v>0.12740000000000001</v>
      </c>
      <c r="I6758" s="8">
        <v>0</v>
      </c>
    </row>
    <row r="6759" spans="1:9">
      <c r="A6759" s="8" t="s">
        <v>11392</v>
      </c>
      <c r="B6759" s="8" t="s">
        <v>11393</v>
      </c>
      <c r="C6759" s="8" t="s">
        <v>4676</v>
      </c>
      <c r="D6759" s="8">
        <v>0</v>
      </c>
      <c r="E6759" s="8" t="s">
        <v>11392</v>
      </c>
      <c r="F6759" s="8">
        <v>0</v>
      </c>
      <c r="G6759" s="8">
        <v>0.06</v>
      </c>
      <c r="H6759" s="8">
        <v>0.12740000000000001</v>
      </c>
      <c r="I6759" s="8">
        <v>0</v>
      </c>
    </row>
    <row r="6760" spans="1:9">
      <c r="A6760" s="8">
        <v>12191</v>
      </c>
      <c r="B6760" s="35" t="s">
        <v>5217</v>
      </c>
      <c r="C6760" s="8" t="s">
        <v>4676</v>
      </c>
      <c r="D6760" s="8">
        <v>115565</v>
      </c>
      <c r="E6760" s="8">
        <v>12191</v>
      </c>
      <c r="F6760" s="8">
        <v>0</v>
      </c>
      <c r="G6760" s="8">
        <v>13.08</v>
      </c>
      <c r="H6760" s="8">
        <v>1.1956</v>
      </c>
      <c r="I6760" s="8" t="s">
        <v>4795</v>
      </c>
    </row>
    <row r="6761" spans="1:9" ht="28.5">
      <c r="A6761" s="8" t="s">
        <v>11390</v>
      </c>
      <c r="B6761" s="35" t="s">
        <v>11391</v>
      </c>
      <c r="C6761" s="8" t="s">
        <v>4676</v>
      </c>
      <c r="D6761" s="8">
        <v>0</v>
      </c>
      <c r="E6761" s="8" t="s">
        <v>11390</v>
      </c>
      <c r="F6761" s="8">
        <v>0</v>
      </c>
      <c r="G6761" s="8">
        <v>0.06</v>
      </c>
      <c r="H6761" s="8">
        <v>0.12740000000000001</v>
      </c>
      <c r="I6761" s="8">
        <v>0</v>
      </c>
    </row>
    <row r="6762" spans="1:9" ht="28.5">
      <c r="A6762" s="8" t="s">
        <v>11388</v>
      </c>
      <c r="B6762" s="35" t="s">
        <v>11389</v>
      </c>
      <c r="C6762" s="8" t="s">
        <v>4676</v>
      </c>
      <c r="D6762" s="8">
        <v>0</v>
      </c>
      <c r="E6762" s="8" t="s">
        <v>11388</v>
      </c>
      <c r="F6762" s="8">
        <v>0</v>
      </c>
      <c r="G6762" s="8">
        <v>0.06</v>
      </c>
      <c r="H6762" s="8">
        <v>0.12740000000000001</v>
      </c>
      <c r="I6762" s="8">
        <v>0</v>
      </c>
    </row>
    <row r="6763" spans="1:9">
      <c r="A6763" s="8">
        <v>16407</v>
      </c>
      <c r="B6763" s="35" t="s">
        <v>6571</v>
      </c>
      <c r="C6763" s="8" t="s">
        <v>6512</v>
      </c>
      <c r="D6763" s="8">
        <v>0</v>
      </c>
      <c r="E6763" s="8">
        <v>16407</v>
      </c>
      <c r="F6763" s="8">
        <v>0</v>
      </c>
      <c r="G6763" s="8">
        <v>0.22</v>
      </c>
      <c r="H6763" s="8">
        <v>0.47117999999999999</v>
      </c>
      <c r="I6763" s="8" t="s">
        <v>6513</v>
      </c>
    </row>
    <row r="6764" spans="1:9" ht="28.5">
      <c r="A6764" s="8" t="s">
        <v>11386</v>
      </c>
      <c r="B6764" s="35" t="s">
        <v>11387</v>
      </c>
      <c r="C6764" s="8" t="s">
        <v>4676</v>
      </c>
      <c r="D6764" s="8">
        <v>0</v>
      </c>
      <c r="E6764" s="8" t="s">
        <v>11386</v>
      </c>
      <c r="F6764" s="8">
        <v>0</v>
      </c>
      <c r="G6764" s="8">
        <v>0.06</v>
      </c>
      <c r="H6764" s="8">
        <v>0.12740000000000001</v>
      </c>
      <c r="I6764" s="8">
        <v>0</v>
      </c>
    </row>
    <row r="6765" spans="1:9" ht="28.5">
      <c r="A6765" s="8" t="s">
        <v>11384</v>
      </c>
      <c r="B6765" s="35" t="s">
        <v>11385</v>
      </c>
      <c r="C6765" s="8" t="s">
        <v>4676</v>
      </c>
      <c r="D6765" s="8">
        <v>0</v>
      </c>
      <c r="E6765" s="8" t="s">
        <v>11384</v>
      </c>
      <c r="F6765" s="8">
        <v>0</v>
      </c>
      <c r="G6765" s="8">
        <v>0.06</v>
      </c>
      <c r="H6765" s="8">
        <v>0.12740000000000001</v>
      </c>
      <c r="I6765" s="8">
        <v>0</v>
      </c>
    </row>
    <row r="6766" spans="1:9" ht="28.5">
      <c r="A6766" s="8" t="s">
        <v>11382</v>
      </c>
      <c r="B6766" s="35" t="s">
        <v>11383</v>
      </c>
      <c r="C6766" s="8" t="s">
        <v>4676</v>
      </c>
      <c r="D6766" s="8">
        <v>0</v>
      </c>
      <c r="E6766" s="8" t="s">
        <v>11382</v>
      </c>
      <c r="F6766" s="8">
        <v>0</v>
      </c>
      <c r="G6766" s="8">
        <v>0.06</v>
      </c>
      <c r="H6766" s="8">
        <v>0.12740000000000001</v>
      </c>
      <c r="I6766" s="8">
        <v>0</v>
      </c>
    </row>
    <row r="6767" spans="1:9">
      <c r="A6767" s="8" t="s">
        <v>12206</v>
      </c>
      <c r="B6767" s="35" t="s">
        <v>12207</v>
      </c>
      <c r="C6767" s="8" t="s">
        <v>4676</v>
      </c>
      <c r="D6767" s="8">
        <v>0</v>
      </c>
      <c r="E6767" s="8" t="s">
        <v>12206</v>
      </c>
      <c r="F6767" s="8">
        <v>0</v>
      </c>
      <c r="G6767" s="8">
        <v>0.06</v>
      </c>
      <c r="H6767" s="8">
        <v>7.0540000000000005E-2</v>
      </c>
      <c r="I6767" s="8">
        <v>0</v>
      </c>
    </row>
    <row r="6768" spans="1:9">
      <c r="A6768" s="8" t="s">
        <v>11380</v>
      </c>
      <c r="B6768" s="35" t="s">
        <v>11381</v>
      </c>
      <c r="C6768" s="8" t="s">
        <v>4676</v>
      </c>
      <c r="D6768" s="8">
        <v>0</v>
      </c>
      <c r="E6768" s="8" t="s">
        <v>11380</v>
      </c>
      <c r="F6768" s="8">
        <v>0</v>
      </c>
      <c r="G6768" s="8">
        <v>0.24</v>
      </c>
      <c r="H6768" s="8">
        <v>0.18184999999999998</v>
      </c>
      <c r="I6768" s="8">
        <v>0</v>
      </c>
    </row>
    <row r="6769" spans="1:9">
      <c r="A6769" s="8">
        <v>16406</v>
      </c>
      <c r="B6769" s="8" t="s">
        <v>6570</v>
      </c>
      <c r="C6769" s="8" t="s">
        <v>6512</v>
      </c>
      <c r="D6769" s="8">
        <v>4010606</v>
      </c>
      <c r="E6769" s="8">
        <v>16406</v>
      </c>
      <c r="F6769" s="8">
        <v>0</v>
      </c>
      <c r="G6769" s="8">
        <v>0.19</v>
      </c>
      <c r="H6769" s="8">
        <v>0.39180000000000004</v>
      </c>
      <c r="I6769" s="8" t="s">
        <v>6513</v>
      </c>
    </row>
    <row r="6770" spans="1:9">
      <c r="A6770" s="8">
        <v>13073</v>
      </c>
      <c r="B6770" s="35" t="s">
        <v>5573</v>
      </c>
      <c r="C6770" s="8" t="s">
        <v>4676</v>
      </c>
      <c r="D6770" s="8">
        <v>0</v>
      </c>
      <c r="E6770" s="8">
        <v>13073</v>
      </c>
      <c r="F6770" s="8">
        <v>0</v>
      </c>
      <c r="G6770" s="8">
        <v>0</v>
      </c>
      <c r="H6770" s="8">
        <v>1.4109999999999999E-2</v>
      </c>
      <c r="I6770" s="8">
        <v>0</v>
      </c>
    </row>
    <row r="6771" spans="1:9">
      <c r="A6771" s="8">
        <v>335100015</v>
      </c>
      <c r="B6771" s="8" t="s">
        <v>3241</v>
      </c>
      <c r="C6771" s="8" t="s">
        <v>4676</v>
      </c>
      <c r="D6771" s="8">
        <v>7266069</v>
      </c>
      <c r="E6771" s="8">
        <v>335100015</v>
      </c>
      <c r="F6771" s="8">
        <v>0</v>
      </c>
      <c r="G6771" s="8">
        <v>0.13</v>
      </c>
      <c r="H6771" s="8">
        <v>0.13905999999999999</v>
      </c>
      <c r="I6771" s="8" t="s">
        <v>8430</v>
      </c>
    </row>
    <row r="6772" spans="1:9">
      <c r="A6772" s="8" t="s">
        <v>11378</v>
      </c>
      <c r="B6772" s="8" t="s">
        <v>11379</v>
      </c>
      <c r="C6772" s="8" t="s">
        <v>4676</v>
      </c>
      <c r="D6772" s="8">
        <v>0</v>
      </c>
      <c r="E6772" s="8" t="s">
        <v>11378</v>
      </c>
      <c r="F6772" s="8">
        <v>0</v>
      </c>
      <c r="G6772" s="8">
        <v>0.24</v>
      </c>
      <c r="H6772" s="8">
        <v>0.17815</v>
      </c>
      <c r="I6772" s="8">
        <v>0</v>
      </c>
    </row>
    <row r="6773" spans="1:9">
      <c r="A6773" s="8" t="s">
        <v>11374</v>
      </c>
      <c r="B6773" s="35" t="s">
        <v>11375</v>
      </c>
      <c r="C6773" s="8" t="s">
        <v>4676</v>
      </c>
      <c r="D6773" s="8">
        <v>0</v>
      </c>
      <c r="E6773" s="8" t="s">
        <v>11374</v>
      </c>
      <c r="F6773" s="8">
        <v>0</v>
      </c>
      <c r="G6773" s="8">
        <v>1.01</v>
      </c>
      <c r="H6773" s="8">
        <v>1.01528</v>
      </c>
      <c r="I6773" s="8" t="s">
        <v>5038</v>
      </c>
    </row>
    <row r="6774" spans="1:9">
      <c r="A6774" s="8">
        <v>16405</v>
      </c>
      <c r="B6774" s="8" t="s">
        <v>6569</v>
      </c>
      <c r="C6774" s="8" t="s">
        <v>6512</v>
      </c>
      <c r="D6774" s="8">
        <v>4010605</v>
      </c>
      <c r="E6774" s="8">
        <v>16405</v>
      </c>
      <c r="F6774" s="8">
        <v>0</v>
      </c>
      <c r="G6774" s="8">
        <v>0.12</v>
      </c>
      <c r="H6774" s="8">
        <v>0.30751999999999996</v>
      </c>
      <c r="I6774" s="8" t="s">
        <v>6513</v>
      </c>
    </row>
    <row r="6775" spans="1:9">
      <c r="A6775" s="8">
        <v>12129</v>
      </c>
      <c r="B6775" s="8" t="s">
        <v>4115</v>
      </c>
      <c r="C6775" s="8" t="s">
        <v>4676</v>
      </c>
      <c r="D6775" s="8">
        <v>642740</v>
      </c>
      <c r="E6775" s="8">
        <v>12129</v>
      </c>
      <c r="F6775" s="8">
        <v>0</v>
      </c>
      <c r="G6775" s="8">
        <v>1.26</v>
      </c>
      <c r="H6775" s="8">
        <v>1.0000000000000001E-5</v>
      </c>
      <c r="I6775" s="8" t="s">
        <v>4740</v>
      </c>
    </row>
    <row r="6776" spans="1:9">
      <c r="A6776" s="8">
        <v>13072</v>
      </c>
      <c r="B6776" s="8" t="s">
        <v>5571</v>
      </c>
      <c r="C6776" s="8" t="s">
        <v>4676</v>
      </c>
      <c r="D6776" s="8" t="s">
        <v>5572</v>
      </c>
      <c r="E6776" s="8">
        <v>13072</v>
      </c>
      <c r="F6776" s="8">
        <v>0</v>
      </c>
      <c r="G6776" s="8">
        <v>0</v>
      </c>
      <c r="H6776" s="8">
        <v>0.23519999999999999</v>
      </c>
      <c r="I6776" s="8">
        <v>0</v>
      </c>
    </row>
    <row r="6777" spans="1:9">
      <c r="A6777" s="8">
        <v>208200050</v>
      </c>
      <c r="B6777" s="8" t="s">
        <v>4551</v>
      </c>
      <c r="C6777" s="8" t="s">
        <v>4676</v>
      </c>
      <c r="D6777" s="8" t="s">
        <v>7294</v>
      </c>
      <c r="E6777" s="8">
        <v>208200050</v>
      </c>
      <c r="F6777" s="8">
        <v>0</v>
      </c>
      <c r="G6777" s="8">
        <v>2.36</v>
      </c>
      <c r="H6777" s="8">
        <v>2.9675400000000001</v>
      </c>
      <c r="I6777" s="8" t="s">
        <v>7245</v>
      </c>
    </row>
    <row r="6778" spans="1:9">
      <c r="A6778" s="8">
        <v>208200051</v>
      </c>
      <c r="B6778" s="8" t="s">
        <v>4552</v>
      </c>
      <c r="C6778" s="8" t="s">
        <v>4676</v>
      </c>
      <c r="D6778" s="8" t="s">
        <v>7295</v>
      </c>
      <c r="E6778" s="8">
        <v>208200051</v>
      </c>
      <c r="F6778" s="8">
        <v>0</v>
      </c>
      <c r="G6778" s="8">
        <v>2.12</v>
      </c>
      <c r="H6778" s="8">
        <v>2.7602699999999998</v>
      </c>
      <c r="I6778" s="8" t="s">
        <v>7245</v>
      </c>
    </row>
    <row r="6779" spans="1:9">
      <c r="A6779" s="8">
        <v>151000050</v>
      </c>
      <c r="B6779" s="35" t="s">
        <v>4010</v>
      </c>
      <c r="C6779" s="8" t="s">
        <v>4676</v>
      </c>
      <c r="D6779" s="8">
        <v>0</v>
      </c>
      <c r="E6779" s="8">
        <v>151000050</v>
      </c>
      <c r="F6779" s="8">
        <v>0</v>
      </c>
      <c r="G6779" s="8">
        <v>0.12</v>
      </c>
      <c r="H6779" s="8">
        <v>0.27439999999999998</v>
      </c>
      <c r="I6779" s="8" t="s">
        <v>2412</v>
      </c>
    </row>
    <row r="6780" spans="1:9">
      <c r="A6780" s="8">
        <v>208200053</v>
      </c>
      <c r="B6780" s="8" t="s">
        <v>4553</v>
      </c>
      <c r="C6780" s="8" t="s">
        <v>4676</v>
      </c>
      <c r="D6780" s="8" t="s">
        <v>7297</v>
      </c>
      <c r="E6780" s="8">
        <v>208200053</v>
      </c>
      <c r="F6780" s="8">
        <v>0</v>
      </c>
      <c r="G6780" s="8">
        <v>2.08</v>
      </c>
      <c r="H6780" s="8">
        <v>3.1974499999999999</v>
      </c>
      <c r="I6780" s="8" t="s">
        <v>7245</v>
      </c>
    </row>
    <row r="6781" spans="1:9">
      <c r="A6781" s="8">
        <v>208200054</v>
      </c>
      <c r="B6781" s="8" t="s">
        <v>4554</v>
      </c>
      <c r="C6781" s="8" t="s">
        <v>4676</v>
      </c>
      <c r="D6781" s="8" t="s">
        <v>7298</v>
      </c>
      <c r="E6781" s="8">
        <v>208200054</v>
      </c>
      <c r="F6781" s="8">
        <v>0</v>
      </c>
      <c r="G6781" s="8">
        <v>2.15</v>
      </c>
      <c r="H6781" s="8">
        <v>2.7883</v>
      </c>
      <c r="I6781" s="8" t="s">
        <v>7245</v>
      </c>
    </row>
    <row r="6782" spans="1:9">
      <c r="A6782" s="8">
        <v>151000049</v>
      </c>
      <c r="B6782" s="8" t="s">
        <v>4009</v>
      </c>
      <c r="C6782" s="8" t="s">
        <v>4676</v>
      </c>
      <c r="D6782" s="8">
        <v>0</v>
      </c>
      <c r="E6782" s="8">
        <v>151000049</v>
      </c>
      <c r="F6782" s="8">
        <v>0</v>
      </c>
      <c r="G6782" s="8">
        <v>0.12</v>
      </c>
      <c r="H6782" s="8">
        <v>0.27439999999999998</v>
      </c>
      <c r="I6782" s="8" t="s">
        <v>2412</v>
      </c>
    </row>
    <row r="6783" spans="1:9">
      <c r="A6783" s="8">
        <v>16404</v>
      </c>
      <c r="B6783" s="8" t="s">
        <v>6568</v>
      </c>
      <c r="C6783" s="8" t="s">
        <v>6512</v>
      </c>
      <c r="D6783" s="8">
        <v>0</v>
      </c>
      <c r="E6783" s="8">
        <v>16404</v>
      </c>
      <c r="F6783" s="8">
        <v>0</v>
      </c>
      <c r="G6783" s="8">
        <v>0.13</v>
      </c>
      <c r="H6783" s="8">
        <v>0.29763000000000001</v>
      </c>
      <c r="I6783" s="8" t="s">
        <v>6513</v>
      </c>
    </row>
    <row r="6784" spans="1:9">
      <c r="A6784" s="8">
        <v>151000048</v>
      </c>
      <c r="B6784" s="8" t="s">
        <v>4008</v>
      </c>
      <c r="C6784" s="8" t="s">
        <v>4676</v>
      </c>
      <c r="D6784" s="8" t="s">
        <v>6398</v>
      </c>
      <c r="E6784" s="8">
        <v>151000048</v>
      </c>
      <c r="F6784" s="8">
        <v>0</v>
      </c>
      <c r="G6784" s="8">
        <v>0.14000000000000001</v>
      </c>
      <c r="H6784" s="8">
        <v>0.31083999999999995</v>
      </c>
      <c r="I6784" s="8" t="s">
        <v>6362</v>
      </c>
    </row>
    <row r="6785" spans="1:9">
      <c r="A6785" s="8">
        <v>151000047</v>
      </c>
      <c r="B6785" s="8" t="s">
        <v>4007</v>
      </c>
      <c r="C6785" s="8" t="s">
        <v>4676</v>
      </c>
      <c r="D6785" s="8" t="s">
        <v>6397</v>
      </c>
      <c r="E6785" s="8">
        <v>151000047</v>
      </c>
      <c r="F6785" s="8">
        <v>0</v>
      </c>
      <c r="G6785" s="8">
        <v>0.14000000000000001</v>
      </c>
      <c r="H6785" s="8">
        <v>0.31083999999999995</v>
      </c>
      <c r="I6785" s="8" t="s">
        <v>6362</v>
      </c>
    </row>
    <row r="6786" spans="1:9">
      <c r="A6786" s="8">
        <v>12189</v>
      </c>
      <c r="B6786" s="8" t="s">
        <v>5216</v>
      </c>
      <c r="C6786" s="8" t="s">
        <v>4676</v>
      </c>
      <c r="D6786" s="8">
        <v>120115</v>
      </c>
      <c r="E6786" s="8">
        <v>12189</v>
      </c>
      <c r="F6786" s="8">
        <v>0</v>
      </c>
      <c r="G6786" s="8">
        <v>2.7</v>
      </c>
      <c r="H6786" s="8">
        <v>2.1461999999999999</v>
      </c>
      <c r="I6786" s="8" t="s">
        <v>4814</v>
      </c>
    </row>
    <row r="6787" spans="1:9">
      <c r="A6787" s="8">
        <v>120300051</v>
      </c>
      <c r="B6787" s="8" t="s">
        <v>4359</v>
      </c>
      <c r="C6787" s="8" t="s">
        <v>4676</v>
      </c>
      <c r="D6787" s="8">
        <v>43980</v>
      </c>
      <c r="E6787" s="8">
        <v>120300051</v>
      </c>
      <c r="F6787" s="8">
        <v>0</v>
      </c>
      <c r="G6787" s="8">
        <v>2.76</v>
      </c>
      <c r="H6787" s="8">
        <v>3.1533500000000001</v>
      </c>
      <c r="I6787" s="8" t="s">
        <v>2419</v>
      </c>
    </row>
    <row r="6788" spans="1:9">
      <c r="A6788" s="8">
        <v>16403</v>
      </c>
      <c r="B6788" s="8" t="s">
        <v>6567</v>
      </c>
      <c r="C6788" s="8" t="s">
        <v>6512</v>
      </c>
      <c r="D6788" s="8">
        <v>0</v>
      </c>
      <c r="E6788" s="8">
        <v>16403</v>
      </c>
      <c r="F6788" s="8">
        <v>0</v>
      </c>
      <c r="G6788" s="8">
        <v>0.11</v>
      </c>
      <c r="H6788" s="8">
        <v>0.27773000000000003</v>
      </c>
      <c r="I6788" s="8" t="s">
        <v>6513</v>
      </c>
    </row>
    <row r="6789" spans="1:9">
      <c r="A6789" s="8">
        <v>16402</v>
      </c>
      <c r="B6789" s="8" t="s">
        <v>6566</v>
      </c>
      <c r="C6789" s="8" t="s">
        <v>6512</v>
      </c>
      <c r="D6789" s="8">
        <v>0</v>
      </c>
      <c r="E6789" s="8">
        <v>16402</v>
      </c>
      <c r="F6789" s="8">
        <v>0</v>
      </c>
      <c r="G6789" s="8">
        <v>0.1</v>
      </c>
      <c r="H6789" s="8">
        <v>0.25783999999999996</v>
      </c>
      <c r="I6789" s="8" t="s">
        <v>6513</v>
      </c>
    </row>
    <row r="6790" spans="1:9">
      <c r="A6790" s="8" t="s">
        <v>11369</v>
      </c>
      <c r="B6790" s="8" t="s">
        <v>11370</v>
      </c>
      <c r="C6790" s="8" t="s">
        <v>4676</v>
      </c>
      <c r="D6790" s="8" t="s">
        <v>11371</v>
      </c>
      <c r="E6790" s="8" t="s">
        <v>11369</v>
      </c>
      <c r="F6790" s="8">
        <v>0</v>
      </c>
      <c r="G6790" s="8">
        <v>2.4300000000000002</v>
      </c>
      <c r="H6790" s="8">
        <v>2.6542800000000004</v>
      </c>
      <c r="I6790" s="8" t="s">
        <v>4768</v>
      </c>
    </row>
    <row r="6791" spans="1:9">
      <c r="A6791" s="8">
        <v>216100017</v>
      </c>
      <c r="B6791" s="8" t="s">
        <v>7486</v>
      </c>
      <c r="C6791" s="8" t="s">
        <v>4676</v>
      </c>
      <c r="D6791" s="8" t="s">
        <v>7487</v>
      </c>
      <c r="E6791" s="8">
        <v>216100017</v>
      </c>
      <c r="F6791" s="8">
        <v>0</v>
      </c>
      <c r="G6791" s="8">
        <v>0.6</v>
      </c>
      <c r="H6791" s="8">
        <v>5.0000000000000001E-3</v>
      </c>
      <c r="I6791" s="8" t="s">
        <v>5374</v>
      </c>
    </row>
    <row r="6792" spans="1:9">
      <c r="A6792" s="8">
        <v>12211</v>
      </c>
      <c r="B6792" s="35" t="s">
        <v>4127</v>
      </c>
      <c r="C6792" s="8" t="s">
        <v>4676</v>
      </c>
      <c r="D6792" s="8">
        <v>662422</v>
      </c>
      <c r="E6792" s="8">
        <v>12211</v>
      </c>
      <c r="F6792" s="8">
        <v>0</v>
      </c>
      <c r="G6792" s="8">
        <v>1.83</v>
      </c>
      <c r="H6792" s="8">
        <v>1.911</v>
      </c>
      <c r="I6792" s="8">
        <v>0</v>
      </c>
    </row>
    <row r="6793" spans="1:9">
      <c r="A6793" s="8" t="s">
        <v>11367</v>
      </c>
      <c r="B6793" s="8" t="s">
        <v>11368</v>
      </c>
      <c r="C6793" s="8" t="s">
        <v>4676</v>
      </c>
      <c r="D6793" s="8">
        <v>0</v>
      </c>
      <c r="E6793" s="8" t="s">
        <v>11367</v>
      </c>
      <c r="F6793" s="8">
        <v>0</v>
      </c>
      <c r="G6793" s="8">
        <v>1.21</v>
      </c>
      <c r="H6793" s="8">
        <v>1.1399999999999999</v>
      </c>
      <c r="I6793" s="8">
        <v>0</v>
      </c>
    </row>
    <row r="6794" spans="1:9">
      <c r="A6794" s="8">
        <v>16401</v>
      </c>
      <c r="B6794" s="8" t="s">
        <v>6565</v>
      </c>
      <c r="C6794" s="8" t="s">
        <v>6512</v>
      </c>
      <c r="D6794" s="8">
        <v>0</v>
      </c>
      <c r="E6794" s="8">
        <v>16401</v>
      </c>
      <c r="F6794" s="8">
        <v>0</v>
      </c>
      <c r="G6794" s="8">
        <v>0</v>
      </c>
      <c r="H6794" s="8">
        <v>0.23313999999999999</v>
      </c>
      <c r="I6794" s="8" t="s">
        <v>6513</v>
      </c>
    </row>
    <row r="6795" spans="1:9">
      <c r="A6795" s="8">
        <v>16316</v>
      </c>
      <c r="B6795" s="8" t="s">
        <v>6563</v>
      </c>
      <c r="C6795" s="8" t="s">
        <v>6512</v>
      </c>
      <c r="D6795" s="8">
        <v>0</v>
      </c>
      <c r="E6795" s="8">
        <v>16316</v>
      </c>
      <c r="F6795" s="8">
        <v>0</v>
      </c>
      <c r="G6795" s="8">
        <v>0</v>
      </c>
      <c r="H6795" s="8">
        <v>0</v>
      </c>
      <c r="I6795" s="8">
        <v>0</v>
      </c>
    </row>
    <row r="6796" spans="1:9">
      <c r="A6796" s="8" t="s">
        <v>12234</v>
      </c>
      <c r="B6796" s="8" t="s">
        <v>12235</v>
      </c>
      <c r="C6796" s="8" t="s">
        <v>4676</v>
      </c>
      <c r="D6796" s="8">
        <v>0</v>
      </c>
      <c r="E6796" s="8" t="s">
        <v>12234</v>
      </c>
      <c r="F6796" s="8">
        <v>0</v>
      </c>
      <c r="G6796" s="8">
        <v>0.3</v>
      </c>
      <c r="H6796" s="8">
        <v>0.192</v>
      </c>
      <c r="I6796" s="8">
        <v>0</v>
      </c>
    </row>
    <row r="6797" spans="1:9">
      <c r="A6797" s="8" t="s">
        <v>12236</v>
      </c>
      <c r="B6797" s="8" t="s">
        <v>12237</v>
      </c>
      <c r="C6797" s="8" t="s">
        <v>4676</v>
      </c>
      <c r="D6797" s="8">
        <v>0</v>
      </c>
      <c r="E6797" s="8" t="s">
        <v>12236</v>
      </c>
      <c r="F6797" s="8">
        <v>0</v>
      </c>
      <c r="G6797" s="8">
        <v>0.31</v>
      </c>
      <c r="H6797" s="8">
        <v>0.19819999999999999</v>
      </c>
      <c r="I6797" s="8">
        <v>0</v>
      </c>
    </row>
    <row r="6798" spans="1:9">
      <c r="A6798" s="8" t="s">
        <v>12238</v>
      </c>
      <c r="B6798" s="8" t="s">
        <v>12239</v>
      </c>
      <c r="C6798" s="8" t="s">
        <v>4676</v>
      </c>
      <c r="D6798" s="8">
        <v>0</v>
      </c>
      <c r="E6798" s="8" t="s">
        <v>12238</v>
      </c>
      <c r="F6798" s="8">
        <v>0</v>
      </c>
      <c r="G6798" s="8">
        <v>0.43</v>
      </c>
      <c r="H6798" s="8">
        <v>0.28100000000000003</v>
      </c>
      <c r="I6798" s="8">
        <v>0</v>
      </c>
    </row>
    <row r="6799" spans="1:9">
      <c r="A6799" s="8">
        <v>132000476</v>
      </c>
      <c r="B6799" s="8" t="s">
        <v>3813</v>
      </c>
      <c r="C6799" s="8" t="s">
        <v>4676</v>
      </c>
      <c r="D6799" s="8">
        <v>5090476934</v>
      </c>
      <c r="E6799" s="8">
        <v>132000476</v>
      </c>
      <c r="F6799" s="8">
        <v>0</v>
      </c>
      <c r="G6799" s="8">
        <v>4.47</v>
      </c>
      <c r="H6799" s="8">
        <v>4.7392799999999999</v>
      </c>
      <c r="I6799" s="8">
        <v>0</v>
      </c>
    </row>
    <row r="6800" spans="1:9">
      <c r="A6800" s="8" t="s">
        <v>12242</v>
      </c>
      <c r="B6800" s="35" t="s">
        <v>12243</v>
      </c>
      <c r="C6800" s="8" t="s">
        <v>4676</v>
      </c>
      <c r="D6800" s="8">
        <v>0</v>
      </c>
      <c r="E6800" s="8" t="s">
        <v>12242</v>
      </c>
      <c r="F6800" s="8">
        <v>0</v>
      </c>
      <c r="G6800" s="8">
        <v>0.27</v>
      </c>
      <c r="H6800" s="8">
        <v>0.16789999999999999</v>
      </c>
      <c r="I6800" s="8">
        <v>0</v>
      </c>
    </row>
    <row r="6801" spans="1:9">
      <c r="A6801" s="8">
        <v>16315</v>
      </c>
      <c r="B6801" s="8" t="s">
        <v>6562</v>
      </c>
      <c r="C6801" s="8" t="s">
        <v>6512</v>
      </c>
      <c r="D6801" s="8">
        <v>0</v>
      </c>
      <c r="E6801" s="8">
        <v>16315</v>
      </c>
      <c r="F6801" s="8">
        <v>0</v>
      </c>
      <c r="G6801" s="8">
        <v>0</v>
      </c>
      <c r="H6801" s="8">
        <v>0</v>
      </c>
      <c r="I6801" s="8">
        <v>0</v>
      </c>
    </row>
    <row r="6802" spans="1:9">
      <c r="A6802" s="8">
        <v>120000059</v>
      </c>
      <c r="B6802" s="8" t="s">
        <v>4281</v>
      </c>
      <c r="C6802" s="8" t="s">
        <v>4676</v>
      </c>
      <c r="D6802" s="8">
        <v>547374</v>
      </c>
      <c r="E6802" s="8">
        <v>120000059</v>
      </c>
      <c r="F6802" s="8">
        <v>0</v>
      </c>
      <c r="G6802" s="8">
        <v>3.63</v>
      </c>
      <c r="H6802" s="8">
        <v>4.2906400000000007</v>
      </c>
      <c r="I6802" s="8" t="s">
        <v>4768</v>
      </c>
    </row>
    <row r="6803" spans="1:9">
      <c r="A6803" s="8">
        <v>12188</v>
      </c>
      <c r="B6803" s="8" t="s">
        <v>4126</v>
      </c>
      <c r="C6803" s="8" t="s">
        <v>4676</v>
      </c>
      <c r="D6803" s="8">
        <v>137913</v>
      </c>
      <c r="E6803" s="8">
        <v>12188</v>
      </c>
      <c r="F6803" s="8">
        <v>0</v>
      </c>
      <c r="G6803" s="8">
        <v>1.29</v>
      </c>
      <c r="H6803" s="8">
        <v>1.2903699999999998</v>
      </c>
      <c r="I6803" s="8" t="s">
        <v>4795</v>
      </c>
    </row>
    <row r="6804" spans="1:9">
      <c r="A6804" s="8">
        <v>16314</v>
      </c>
      <c r="B6804" s="8" t="s">
        <v>6561</v>
      </c>
      <c r="C6804" s="8" t="s">
        <v>6512</v>
      </c>
      <c r="D6804" s="8">
        <v>0</v>
      </c>
      <c r="E6804" s="8">
        <v>16314</v>
      </c>
      <c r="F6804" s="8">
        <v>0</v>
      </c>
      <c r="G6804" s="8">
        <v>0</v>
      </c>
      <c r="H6804" s="8">
        <v>0</v>
      </c>
      <c r="I6804" s="8">
        <v>0</v>
      </c>
    </row>
    <row r="6805" spans="1:9">
      <c r="A6805" s="8" t="s">
        <v>11326</v>
      </c>
      <c r="B6805" s="8" t="s">
        <v>11327</v>
      </c>
      <c r="C6805" s="8" t="s">
        <v>4676</v>
      </c>
      <c r="D6805" s="8">
        <v>0</v>
      </c>
      <c r="E6805" s="8" t="s">
        <v>11326</v>
      </c>
      <c r="F6805" s="8">
        <v>0</v>
      </c>
      <c r="G6805" s="8">
        <v>0.11</v>
      </c>
      <c r="H6805" s="8">
        <v>0.17150000000000001</v>
      </c>
      <c r="I6805" s="8">
        <v>0</v>
      </c>
    </row>
    <row r="6806" spans="1:9">
      <c r="A6806" s="8">
        <v>208200057</v>
      </c>
      <c r="B6806" s="8" t="s">
        <v>4556</v>
      </c>
      <c r="C6806" s="8" t="s">
        <v>4676</v>
      </c>
      <c r="D6806" s="8" t="s">
        <v>7301</v>
      </c>
      <c r="E6806" s="8">
        <v>208200057</v>
      </c>
      <c r="F6806" s="8">
        <v>0</v>
      </c>
      <c r="G6806" s="8">
        <v>3.12</v>
      </c>
      <c r="H6806" s="8">
        <v>4.90794</v>
      </c>
      <c r="I6806" s="8" t="s">
        <v>7245</v>
      </c>
    </row>
    <row r="6807" spans="1:9">
      <c r="A6807" s="8">
        <v>16313</v>
      </c>
      <c r="B6807" s="8" t="s">
        <v>6560</v>
      </c>
      <c r="C6807" s="8" t="s">
        <v>6512</v>
      </c>
      <c r="D6807" s="8">
        <v>0</v>
      </c>
      <c r="E6807" s="8">
        <v>16313</v>
      </c>
      <c r="F6807" s="8">
        <v>0</v>
      </c>
      <c r="G6807" s="8">
        <v>0</v>
      </c>
      <c r="H6807" s="8">
        <v>0</v>
      </c>
      <c r="I6807" s="8">
        <v>0</v>
      </c>
    </row>
    <row r="6808" spans="1:9">
      <c r="A6808" s="8">
        <v>200200040</v>
      </c>
      <c r="B6808" s="8" t="s">
        <v>14054</v>
      </c>
      <c r="C6808" s="8" t="s">
        <v>4676</v>
      </c>
      <c r="D6808" s="8">
        <v>908584</v>
      </c>
      <c r="E6808" s="8">
        <v>200200040</v>
      </c>
      <c r="F6808" s="8">
        <v>0</v>
      </c>
      <c r="G6808" s="8">
        <v>0.48</v>
      </c>
      <c r="H6808" s="8">
        <v>5.0000000000000001E-3</v>
      </c>
      <c r="I6808" s="8" t="s">
        <v>4768</v>
      </c>
    </row>
    <row r="6809" spans="1:9">
      <c r="A6809" s="8" t="s">
        <v>11308</v>
      </c>
      <c r="B6809" s="8" t="s">
        <v>11309</v>
      </c>
      <c r="C6809" s="8" t="s">
        <v>4676</v>
      </c>
      <c r="D6809" s="8">
        <v>0</v>
      </c>
      <c r="E6809" s="8" t="s">
        <v>11308</v>
      </c>
      <c r="F6809" s="8">
        <v>0</v>
      </c>
      <c r="G6809" s="8">
        <v>0.51</v>
      </c>
      <c r="H6809" s="8">
        <v>0.32339999999999997</v>
      </c>
      <c r="I6809" s="8">
        <v>0</v>
      </c>
    </row>
    <row r="6810" spans="1:9">
      <c r="A6810" s="8">
        <v>16312</v>
      </c>
      <c r="B6810" s="8" t="s">
        <v>6559</v>
      </c>
      <c r="C6810" s="8" t="s">
        <v>6512</v>
      </c>
      <c r="D6810" s="8">
        <v>0</v>
      </c>
      <c r="E6810" s="8">
        <v>16312</v>
      </c>
      <c r="F6810" s="8">
        <v>0</v>
      </c>
      <c r="G6810" s="8">
        <v>0</v>
      </c>
      <c r="H6810" s="8">
        <v>0</v>
      </c>
      <c r="I6810" s="8">
        <v>0</v>
      </c>
    </row>
    <row r="6811" spans="1:9">
      <c r="A6811" s="8" t="s">
        <v>11303</v>
      </c>
      <c r="B6811" s="8" t="s">
        <v>11304</v>
      </c>
      <c r="C6811" s="8" t="s">
        <v>4676</v>
      </c>
      <c r="D6811" s="8">
        <v>0</v>
      </c>
      <c r="E6811" s="8" t="s">
        <v>11303</v>
      </c>
      <c r="F6811" s="8">
        <v>0</v>
      </c>
      <c r="G6811" s="8">
        <v>0.62</v>
      </c>
      <c r="H6811" s="8">
        <v>0.32339999999999997</v>
      </c>
      <c r="I6811" s="8">
        <v>0</v>
      </c>
    </row>
    <row r="6812" spans="1:9">
      <c r="A6812" s="8">
        <v>16311</v>
      </c>
      <c r="B6812" s="8" t="s">
        <v>6558</v>
      </c>
      <c r="C6812" s="8" t="s">
        <v>6512</v>
      </c>
      <c r="D6812" s="8">
        <v>0</v>
      </c>
      <c r="E6812" s="8">
        <v>16311</v>
      </c>
      <c r="F6812" s="8">
        <v>0</v>
      </c>
      <c r="G6812" s="8">
        <v>0</v>
      </c>
      <c r="H6812" s="8">
        <v>0</v>
      </c>
      <c r="I6812" s="8">
        <v>0</v>
      </c>
    </row>
    <row r="6813" spans="1:9">
      <c r="A6813" s="8">
        <v>12187</v>
      </c>
      <c r="B6813" s="8" t="s">
        <v>5215</v>
      </c>
      <c r="C6813" s="8" t="s">
        <v>4676</v>
      </c>
      <c r="D6813" s="8">
        <v>137821</v>
      </c>
      <c r="E6813" s="8">
        <v>12187</v>
      </c>
      <c r="F6813" s="8">
        <v>0</v>
      </c>
      <c r="G6813" s="8">
        <v>1.1299999999999999</v>
      </c>
      <c r="H6813" s="8">
        <v>1.421</v>
      </c>
      <c r="I6813" s="8" t="s">
        <v>5211</v>
      </c>
    </row>
    <row r="6814" spans="1:9">
      <c r="A6814" s="8">
        <v>208200061</v>
      </c>
      <c r="B6814" s="8" t="s">
        <v>4560</v>
      </c>
      <c r="C6814" s="8" t="s">
        <v>4676</v>
      </c>
      <c r="D6814" s="8" t="s">
        <v>7305</v>
      </c>
      <c r="E6814" s="8">
        <v>208200061</v>
      </c>
      <c r="F6814" s="8">
        <v>0</v>
      </c>
      <c r="G6814" s="8">
        <v>4.37</v>
      </c>
      <c r="H6814" s="8">
        <v>5.0000000000000001E-3</v>
      </c>
      <c r="I6814" s="8" t="s">
        <v>7245</v>
      </c>
    </row>
    <row r="6815" spans="1:9">
      <c r="A6815" s="8">
        <v>16310</v>
      </c>
      <c r="B6815" s="8" t="s">
        <v>6557</v>
      </c>
      <c r="C6815" s="8" t="s">
        <v>6512</v>
      </c>
      <c r="D6815" s="8">
        <v>0</v>
      </c>
      <c r="E6815" s="8">
        <v>16310</v>
      </c>
      <c r="F6815" s="8">
        <v>0</v>
      </c>
      <c r="G6815" s="8">
        <v>0</v>
      </c>
      <c r="H6815" s="8">
        <v>0</v>
      </c>
      <c r="I6815" s="8">
        <v>0</v>
      </c>
    </row>
    <row r="6816" spans="1:9">
      <c r="A6816" s="8" t="s">
        <v>11301</v>
      </c>
      <c r="B6816" s="8" t="s">
        <v>11302</v>
      </c>
      <c r="C6816" s="8" t="s">
        <v>4676</v>
      </c>
      <c r="D6816" s="8">
        <v>0</v>
      </c>
      <c r="E6816" s="8" t="s">
        <v>11301</v>
      </c>
      <c r="F6816" s="8">
        <v>0</v>
      </c>
      <c r="G6816" s="8">
        <v>0</v>
      </c>
      <c r="H6816" s="8">
        <v>9.8000000000000014E-3</v>
      </c>
      <c r="I6816" s="8" t="s">
        <v>4768</v>
      </c>
    </row>
    <row r="6817" spans="1:9">
      <c r="A6817" s="8">
        <v>151000046</v>
      </c>
      <c r="B6817" s="8" t="s">
        <v>4006</v>
      </c>
      <c r="C6817" s="8" t="s">
        <v>4676</v>
      </c>
      <c r="D6817" s="8" t="s">
        <v>6396</v>
      </c>
      <c r="E6817" s="8">
        <v>151000046</v>
      </c>
      <c r="F6817" s="8">
        <v>0</v>
      </c>
      <c r="G6817" s="8">
        <v>0.18</v>
      </c>
      <c r="H6817" s="8">
        <v>0.51429999999999998</v>
      </c>
      <c r="I6817" s="8" t="s">
        <v>6302</v>
      </c>
    </row>
    <row r="6818" spans="1:9">
      <c r="A6818" s="8">
        <v>16309</v>
      </c>
      <c r="B6818" s="8" t="s">
        <v>6556</v>
      </c>
      <c r="C6818" s="8" t="s">
        <v>6512</v>
      </c>
      <c r="D6818" s="8">
        <v>0</v>
      </c>
      <c r="E6818" s="8">
        <v>16309</v>
      </c>
      <c r="F6818" s="8">
        <v>0</v>
      </c>
      <c r="G6818" s="8">
        <v>0</v>
      </c>
      <c r="H6818" s="8">
        <v>0</v>
      </c>
      <c r="I6818" s="8">
        <v>0</v>
      </c>
    </row>
    <row r="6819" spans="1:9">
      <c r="A6819" s="8">
        <v>151000045</v>
      </c>
      <c r="B6819" s="8" t="s">
        <v>4005</v>
      </c>
      <c r="C6819" s="8" t="s">
        <v>4676</v>
      </c>
      <c r="D6819" s="8" t="s">
        <v>6395</v>
      </c>
      <c r="E6819" s="8">
        <v>151000045</v>
      </c>
      <c r="F6819" s="8">
        <v>0</v>
      </c>
      <c r="G6819" s="8">
        <v>0.18</v>
      </c>
      <c r="H6819" s="8">
        <v>0.51429999999999998</v>
      </c>
      <c r="I6819" s="8" t="s">
        <v>6302</v>
      </c>
    </row>
    <row r="6820" spans="1:9">
      <c r="A6820" s="8">
        <v>120000058</v>
      </c>
      <c r="B6820" s="8" t="s">
        <v>4280</v>
      </c>
      <c r="C6820" s="8" t="s">
        <v>4676</v>
      </c>
      <c r="D6820" s="8">
        <v>311409</v>
      </c>
      <c r="E6820" s="8">
        <v>120000058</v>
      </c>
      <c r="F6820" s="8">
        <v>0</v>
      </c>
      <c r="G6820" s="8">
        <v>4.66</v>
      </c>
      <c r="H6820" s="8">
        <v>4.2269399999999999</v>
      </c>
      <c r="I6820" s="8" t="s">
        <v>4768</v>
      </c>
    </row>
    <row r="6821" spans="1:9">
      <c r="A6821" s="8">
        <v>16308</v>
      </c>
      <c r="B6821" s="8" t="s">
        <v>6555</v>
      </c>
      <c r="C6821" s="8" t="s">
        <v>6512</v>
      </c>
      <c r="D6821" s="8">
        <v>0</v>
      </c>
      <c r="E6821" s="8">
        <v>16308</v>
      </c>
      <c r="F6821" s="8">
        <v>0</v>
      </c>
      <c r="G6821" s="8">
        <v>0</v>
      </c>
      <c r="H6821" s="8">
        <v>0</v>
      </c>
      <c r="I6821" s="8">
        <v>0</v>
      </c>
    </row>
    <row r="6822" spans="1:9">
      <c r="A6822" s="8">
        <v>208200065</v>
      </c>
      <c r="B6822" s="8" t="s">
        <v>4564</v>
      </c>
      <c r="C6822" s="8" t="s">
        <v>4676</v>
      </c>
      <c r="D6822" s="8" t="s">
        <v>7309</v>
      </c>
      <c r="E6822" s="8">
        <v>208200065</v>
      </c>
      <c r="F6822" s="8">
        <v>0</v>
      </c>
      <c r="G6822" s="8">
        <v>2.98</v>
      </c>
      <c r="H6822" s="8">
        <v>5.0000000000000001E-3</v>
      </c>
      <c r="I6822" s="8" t="s">
        <v>7245</v>
      </c>
    </row>
    <row r="6823" spans="1:9">
      <c r="A6823" s="8" t="s">
        <v>11294</v>
      </c>
      <c r="B6823" s="8" t="s">
        <v>11295</v>
      </c>
      <c r="C6823" s="8" t="s">
        <v>4676</v>
      </c>
      <c r="D6823" s="8" t="s">
        <v>11296</v>
      </c>
      <c r="E6823" s="8" t="s">
        <v>11294</v>
      </c>
      <c r="F6823" s="8">
        <v>0</v>
      </c>
      <c r="G6823" s="8">
        <v>0.93</v>
      </c>
      <c r="H6823" s="8">
        <v>0</v>
      </c>
      <c r="I6823" s="8" t="s">
        <v>2055</v>
      </c>
    </row>
    <row r="6824" spans="1:9">
      <c r="A6824" s="8" t="s">
        <v>11290</v>
      </c>
      <c r="B6824" s="8" t="s">
        <v>11291</v>
      </c>
      <c r="C6824" s="8" t="s">
        <v>4676</v>
      </c>
      <c r="D6824" s="8">
        <v>528645</v>
      </c>
      <c r="E6824" s="8" t="s">
        <v>11290</v>
      </c>
      <c r="F6824" s="8">
        <v>0</v>
      </c>
      <c r="G6824" s="8">
        <v>1.97</v>
      </c>
      <c r="H6824" s="8">
        <v>1.0000000000000001E-5</v>
      </c>
      <c r="I6824" s="8" t="s">
        <v>4795</v>
      </c>
    </row>
    <row r="6825" spans="1:9">
      <c r="A6825" s="8">
        <v>16307</v>
      </c>
      <c r="B6825" s="8" t="s">
        <v>6554</v>
      </c>
      <c r="C6825" s="8" t="s">
        <v>6512</v>
      </c>
      <c r="D6825" s="8">
        <v>0</v>
      </c>
      <c r="E6825" s="8">
        <v>16307</v>
      </c>
      <c r="F6825" s="8">
        <v>0</v>
      </c>
      <c r="G6825" s="8">
        <v>0</v>
      </c>
      <c r="H6825" s="8">
        <v>0</v>
      </c>
      <c r="I6825" s="8">
        <v>0</v>
      </c>
    </row>
    <row r="6826" spans="1:9">
      <c r="A6826" s="8">
        <v>12183</v>
      </c>
      <c r="B6826" s="35" t="s">
        <v>4125</v>
      </c>
      <c r="C6826" s="8" t="s">
        <v>4676</v>
      </c>
      <c r="D6826" s="8">
        <v>120123</v>
      </c>
      <c r="E6826" s="8">
        <v>12183</v>
      </c>
      <c r="F6826" s="8">
        <v>0</v>
      </c>
      <c r="G6826" s="8">
        <v>1.92</v>
      </c>
      <c r="H6826" s="8">
        <v>1.5189999999999999</v>
      </c>
      <c r="I6826" s="8" t="s">
        <v>5064</v>
      </c>
    </row>
    <row r="6827" spans="1:9">
      <c r="A6827" s="8" t="s">
        <v>11286</v>
      </c>
      <c r="B6827" s="8" t="s">
        <v>11287</v>
      </c>
      <c r="C6827" s="8" t="s">
        <v>4676</v>
      </c>
      <c r="D6827" s="8">
        <v>525670</v>
      </c>
      <c r="E6827" s="8" t="s">
        <v>11286</v>
      </c>
      <c r="F6827" s="8">
        <v>0</v>
      </c>
      <c r="G6827" s="8">
        <v>0.67</v>
      </c>
      <c r="H6827" s="8">
        <v>1.0000000000000001E-5</v>
      </c>
      <c r="I6827" s="8" t="s">
        <v>2055</v>
      </c>
    </row>
    <row r="6828" spans="1:9">
      <c r="A6828" s="8" t="s">
        <v>11284</v>
      </c>
      <c r="B6828" s="8" t="s">
        <v>11285</v>
      </c>
      <c r="C6828" s="8" t="s">
        <v>4676</v>
      </c>
      <c r="D6828" s="8">
        <v>0</v>
      </c>
      <c r="E6828" s="8" t="s">
        <v>11284</v>
      </c>
      <c r="F6828" s="8">
        <v>0</v>
      </c>
      <c r="G6828" s="8">
        <v>0.06</v>
      </c>
      <c r="H6828" s="8">
        <v>0.14671000000000001</v>
      </c>
      <c r="I6828" s="8" t="s">
        <v>2055</v>
      </c>
    </row>
    <row r="6829" spans="1:9">
      <c r="A6829" s="8">
        <v>16306</v>
      </c>
      <c r="B6829" s="8" t="s">
        <v>6553</v>
      </c>
      <c r="C6829" s="8" t="s">
        <v>6512</v>
      </c>
      <c r="D6829" s="8">
        <v>0</v>
      </c>
      <c r="E6829" s="8">
        <v>16306</v>
      </c>
      <c r="F6829" s="8">
        <v>0</v>
      </c>
      <c r="G6829" s="8">
        <v>0</v>
      </c>
      <c r="H6829" s="8">
        <v>0</v>
      </c>
      <c r="I6829" s="8">
        <v>0</v>
      </c>
    </row>
    <row r="6830" spans="1:9">
      <c r="A6830" s="8" t="s">
        <v>11280</v>
      </c>
      <c r="B6830" s="8" t="s">
        <v>11281</v>
      </c>
      <c r="C6830" s="8" t="s">
        <v>4676</v>
      </c>
      <c r="D6830" s="8">
        <v>0</v>
      </c>
      <c r="E6830" s="8" t="s">
        <v>11280</v>
      </c>
      <c r="F6830" s="8">
        <v>0</v>
      </c>
      <c r="G6830" s="8">
        <v>7.0000000000000007E-2</v>
      </c>
      <c r="H6830" s="8">
        <v>0.14671000000000001</v>
      </c>
      <c r="I6830" s="8" t="s">
        <v>2055</v>
      </c>
    </row>
    <row r="6831" spans="1:9">
      <c r="A6831" s="8">
        <v>16305</v>
      </c>
      <c r="B6831" s="8" t="s">
        <v>6552</v>
      </c>
      <c r="C6831" s="8" t="s">
        <v>6512</v>
      </c>
      <c r="D6831" s="8">
        <v>0</v>
      </c>
      <c r="E6831" s="8">
        <v>16305</v>
      </c>
      <c r="F6831" s="8">
        <v>0</v>
      </c>
      <c r="G6831" s="8">
        <v>0</v>
      </c>
      <c r="H6831" s="8">
        <v>0</v>
      </c>
      <c r="I6831" s="8">
        <v>0</v>
      </c>
    </row>
    <row r="6832" spans="1:9">
      <c r="A6832" s="8">
        <v>419100004</v>
      </c>
      <c r="B6832" s="8" t="s">
        <v>3326</v>
      </c>
      <c r="C6832" s="8" t="s">
        <v>4676</v>
      </c>
      <c r="D6832" s="8">
        <v>37424088</v>
      </c>
      <c r="E6832" s="8">
        <v>419100004</v>
      </c>
      <c r="F6832" s="8">
        <v>0</v>
      </c>
      <c r="G6832" s="8">
        <v>7.0000000000000007E-2</v>
      </c>
      <c r="H6832" s="8">
        <v>4.5569999999999999E-2</v>
      </c>
      <c r="I6832" s="8" t="s">
        <v>8774</v>
      </c>
    </row>
    <row r="6833" spans="1:9" ht="28.5">
      <c r="A6833" s="8" t="s">
        <v>11276</v>
      </c>
      <c r="B6833" s="35" t="s">
        <v>11277</v>
      </c>
      <c r="C6833" s="8" t="s">
        <v>4676</v>
      </c>
      <c r="D6833" s="8">
        <v>0</v>
      </c>
      <c r="E6833" s="8" t="s">
        <v>11276</v>
      </c>
      <c r="F6833" s="8">
        <v>0</v>
      </c>
      <c r="G6833" s="8">
        <v>0.56999999999999995</v>
      </c>
      <c r="H6833" s="8">
        <v>0.32339999999999997</v>
      </c>
      <c r="I6833" s="8">
        <v>0</v>
      </c>
    </row>
    <row r="6834" spans="1:9">
      <c r="A6834" s="8" t="s">
        <v>11274</v>
      </c>
      <c r="B6834" s="8" t="s">
        <v>11275</v>
      </c>
      <c r="C6834" s="8" t="s">
        <v>4676</v>
      </c>
      <c r="D6834" s="8">
        <v>0</v>
      </c>
      <c r="E6834" s="8" t="s">
        <v>11274</v>
      </c>
      <c r="F6834" s="8">
        <v>0</v>
      </c>
      <c r="G6834" s="8">
        <v>0.06</v>
      </c>
      <c r="H6834" s="8">
        <v>0.12740000000000001</v>
      </c>
      <c r="I6834" s="8">
        <v>0</v>
      </c>
    </row>
    <row r="6835" spans="1:9">
      <c r="A6835" s="8">
        <v>16304</v>
      </c>
      <c r="B6835" s="8" t="s">
        <v>6551</v>
      </c>
      <c r="C6835" s="8" t="s">
        <v>6512</v>
      </c>
      <c r="D6835" s="8">
        <v>0</v>
      </c>
      <c r="E6835" s="8">
        <v>16304</v>
      </c>
      <c r="F6835" s="8">
        <v>0</v>
      </c>
      <c r="G6835" s="8">
        <v>0</v>
      </c>
      <c r="H6835" s="8">
        <v>0</v>
      </c>
      <c r="I6835" s="8">
        <v>0</v>
      </c>
    </row>
    <row r="6836" spans="1:9">
      <c r="A6836" s="8" t="s">
        <v>11270</v>
      </c>
      <c r="B6836" s="8" t="s">
        <v>11271</v>
      </c>
      <c r="C6836" s="8" t="s">
        <v>4676</v>
      </c>
      <c r="D6836" s="8">
        <v>0</v>
      </c>
      <c r="E6836" s="8" t="s">
        <v>11270</v>
      </c>
      <c r="F6836" s="8">
        <v>0</v>
      </c>
      <c r="G6836" s="8">
        <v>0.06</v>
      </c>
      <c r="H6836" s="8">
        <v>0.12740000000000001</v>
      </c>
      <c r="I6836" s="8">
        <v>0</v>
      </c>
    </row>
    <row r="6837" spans="1:9">
      <c r="A6837" s="8">
        <v>130000008</v>
      </c>
      <c r="B6837" s="8" t="s">
        <v>4371</v>
      </c>
      <c r="C6837" s="8" t="s">
        <v>4676</v>
      </c>
      <c r="D6837" s="8" t="s">
        <v>5537</v>
      </c>
      <c r="E6837" s="8">
        <v>130000008</v>
      </c>
      <c r="F6837" s="8">
        <v>0</v>
      </c>
      <c r="G6837" s="8">
        <v>1</v>
      </c>
      <c r="H6837" s="8">
        <v>1.0101799999999999</v>
      </c>
      <c r="I6837" s="8" t="s">
        <v>2604</v>
      </c>
    </row>
    <row r="6838" spans="1:9">
      <c r="A6838" s="8">
        <v>16303</v>
      </c>
      <c r="B6838" s="8" t="s">
        <v>6550</v>
      </c>
      <c r="C6838" s="8" t="s">
        <v>6512</v>
      </c>
      <c r="D6838" s="8">
        <v>0</v>
      </c>
      <c r="E6838" s="8">
        <v>16303</v>
      </c>
      <c r="F6838" s="8">
        <v>0</v>
      </c>
      <c r="G6838" s="8">
        <v>0</v>
      </c>
      <c r="H6838" s="8">
        <v>0</v>
      </c>
      <c r="I6838" s="8">
        <v>0</v>
      </c>
    </row>
    <row r="6839" spans="1:9">
      <c r="A6839" s="8">
        <v>12182</v>
      </c>
      <c r="B6839" s="8" t="s">
        <v>4124</v>
      </c>
      <c r="C6839" s="8" t="s">
        <v>4676</v>
      </c>
      <c r="D6839" s="8">
        <v>120125</v>
      </c>
      <c r="E6839" s="8">
        <v>12182</v>
      </c>
      <c r="F6839" s="8">
        <v>0</v>
      </c>
      <c r="G6839" s="8">
        <v>2.3199999999999998</v>
      </c>
      <c r="H6839" s="8">
        <v>6.3455000000000004</v>
      </c>
      <c r="I6839" s="8" t="s">
        <v>4795</v>
      </c>
    </row>
    <row r="6840" spans="1:9">
      <c r="A6840" s="8">
        <v>16302</v>
      </c>
      <c r="B6840" s="35" t="s">
        <v>6549</v>
      </c>
      <c r="C6840" s="8" t="s">
        <v>6512</v>
      </c>
      <c r="D6840" s="8">
        <v>0</v>
      </c>
      <c r="E6840" s="8">
        <v>16302</v>
      </c>
      <c r="F6840" s="8">
        <v>0</v>
      </c>
      <c r="G6840" s="8">
        <v>0</v>
      </c>
      <c r="H6840" s="8">
        <v>0</v>
      </c>
      <c r="I6840" s="8">
        <v>0</v>
      </c>
    </row>
    <row r="6841" spans="1:9" ht="28.5">
      <c r="A6841" s="8">
        <v>130000007</v>
      </c>
      <c r="B6841" s="35" t="s">
        <v>4370</v>
      </c>
      <c r="C6841" s="8" t="s">
        <v>4676</v>
      </c>
      <c r="D6841" s="8" t="s">
        <v>5536</v>
      </c>
      <c r="E6841" s="8">
        <v>130000007</v>
      </c>
      <c r="F6841" s="8">
        <v>0</v>
      </c>
      <c r="G6841" s="8">
        <v>0.99</v>
      </c>
      <c r="H6841" s="8">
        <v>1.0101799999999999</v>
      </c>
      <c r="I6841" s="8" t="s">
        <v>2604</v>
      </c>
    </row>
    <row r="6842" spans="1:9">
      <c r="A6842" s="8">
        <v>16301</v>
      </c>
      <c r="B6842" s="8" t="s">
        <v>6548</v>
      </c>
      <c r="C6842" s="8" t="s">
        <v>6512</v>
      </c>
      <c r="D6842" s="8">
        <v>0</v>
      </c>
      <c r="E6842" s="8">
        <v>16301</v>
      </c>
      <c r="F6842" s="8">
        <v>0</v>
      </c>
      <c r="G6842" s="8">
        <v>0</v>
      </c>
      <c r="H6842" s="8">
        <v>0</v>
      </c>
      <c r="I6842" s="8">
        <v>0</v>
      </c>
    </row>
    <row r="6843" spans="1:9">
      <c r="A6843" s="8" t="s">
        <v>11268</v>
      </c>
      <c r="B6843" s="8" t="s">
        <v>11269</v>
      </c>
      <c r="C6843" s="8" t="s">
        <v>4676</v>
      </c>
      <c r="D6843" s="8">
        <v>0</v>
      </c>
      <c r="E6843" s="8" t="s">
        <v>11268</v>
      </c>
      <c r="F6843" s="8">
        <v>0</v>
      </c>
      <c r="G6843" s="8">
        <v>0.06</v>
      </c>
      <c r="H6843" s="8">
        <v>4.9000000000000002E-2</v>
      </c>
      <c r="I6843" s="8">
        <v>0</v>
      </c>
    </row>
    <row r="6844" spans="1:9">
      <c r="A6844" s="8" t="s">
        <v>11266</v>
      </c>
      <c r="B6844" s="8" t="s">
        <v>11267</v>
      </c>
      <c r="C6844" s="8" t="s">
        <v>4676</v>
      </c>
      <c r="D6844" s="8">
        <v>0</v>
      </c>
      <c r="E6844" s="8" t="s">
        <v>11266</v>
      </c>
      <c r="F6844" s="8">
        <v>0</v>
      </c>
      <c r="G6844" s="8">
        <v>7.0000000000000007E-2</v>
      </c>
      <c r="H6844" s="8">
        <v>0.10779999999999999</v>
      </c>
      <c r="I6844" s="8">
        <v>0</v>
      </c>
    </row>
    <row r="6845" spans="1:9">
      <c r="A6845" s="8">
        <v>16218</v>
      </c>
      <c r="B6845" s="8" t="s">
        <v>6547</v>
      </c>
      <c r="C6845" s="8" t="s">
        <v>6512</v>
      </c>
      <c r="D6845" s="8">
        <v>0</v>
      </c>
      <c r="E6845" s="8">
        <v>16218</v>
      </c>
      <c r="F6845" s="8">
        <v>0</v>
      </c>
      <c r="G6845" s="8">
        <v>0.21</v>
      </c>
      <c r="H6845" s="8">
        <v>0.22403000000000001</v>
      </c>
      <c r="I6845" s="8" t="s">
        <v>6513</v>
      </c>
    </row>
    <row r="6846" spans="1:9">
      <c r="A6846" s="8" t="s">
        <v>11264</v>
      </c>
      <c r="B6846" s="8" t="s">
        <v>11265</v>
      </c>
      <c r="C6846" s="8" t="s">
        <v>4676</v>
      </c>
      <c r="D6846" s="8">
        <v>0</v>
      </c>
      <c r="E6846" s="8" t="s">
        <v>11264</v>
      </c>
      <c r="F6846" s="8">
        <v>0</v>
      </c>
      <c r="G6846" s="8">
        <v>0.09</v>
      </c>
      <c r="H6846" s="8">
        <v>0.1666</v>
      </c>
      <c r="I6846" s="8">
        <v>0</v>
      </c>
    </row>
    <row r="6847" spans="1:9">
      <c r="A6847" s="8" t="s">
        <v>11260</v>
      </c>
      <c r="B6847" s="8" t="s">
        <v>11261</v>
      </c>
      <c r="C6847" s="8" t="s">
        <v>4676</v>
      </c>
      <c r="D6847" s="8">
        <v>0</v>
      </c>
      <c r="E6847" s="8" t="s">
        <v>11260</v>
      </c>
      <c r="F6847" s="8">
        <v>0</v>
      </c>
      <c r="G6847" s="8">
        <v>1.1200000000000001</v>
      </c>
      <c r="H6847" s="8">
        <v>1.28057</v>
      </c>
      <c r="I6847" s="8" t="s">
        <v>2055</v>
      </c>
    </row>
    <row r="6848" spans="1:9">
      <c r="A6848" s="8">
        <v>130000006</v>
      </c>
      <c r="B6848" s="8" t="s">
        <v>4369</v>
      </c>
      <c r="C6848" s="8" t="s">
        <v>4676</v>
      </c>
      <c r="D6848" s="8" t="s">
        <v>5535</v>
      </c>
      <c r="E6848" s="8">
        <v>130000006</v>
      </c>
      <c r="F6848" s="8">
        <v>0</v>
      </c>
      <c r="G6848" s="8">
        <v>0.89</v>
      </c>
      <c r="H6848" s="8">
        <v>1.01763</v>
      </c>
      <c r="I6848" s="8" t="s">
        <v>2604</v>
      </c>
    </row>
    <row r="6849" spans="1:9">
      <c r="A6849" s="8">
        <v>16217</v>
      </c>
      <c r="B6849" s="8" t="s">
        <v>6546</v>
      </c>
      <c r="C6849" s="8" t="s">
        <v>6512</v>
      </c>
      <c r="D6849" s="8">
        <v>0</v>
      </c>
      <c r="E6849" s="8">
        <v>16217</v>
      </c>
      <c r="F6849" s="8">
        <v>0</v>
      </c>
      <c r="G6849" s="8">
        <v>0.92</v>
      </c>
      <c r="H6849" s="8">
        <v>1.2803699999999998</v>
      </c>
      <c r="I6849" s="8" t="s">
        <v>6513</v>
      </c>
    </row>
    <row r="6850" spans="1:9">
      <c r="A6850" s="8">
        <v>12180</v>
      </c>
      <c r="B6850" s="8" t="s">
        <v>5214</v>
      </c>
      <c r="C6850" s="8" t="s">
        <v>4676</v>
      </c>
      <c r="D6850" s="8">
        <v>138020</v>
      </c>
      <c r="E6850" s="8">
        <v>12180</v>
      </c>
      <c r="F6850" s="8">
        <v>0</v>
      </c>
      <c r="G6850" s="8">
        <v>1.57</v>
      </c>
      <c r="H6850" s="8">
        <v>2.0775999999999999</v>
      </c>
      <c r="I6850" s="8" t="s">
        <v>4795</v>
      </c>
    </row>
    <row r="6851" spans="1:9">
      <c r="A6851" s="8">
        <v>127100046</v>
      </c>
      <c r="B6851" s="8" t="s">
        <v>5474</v>
      </c>
      <c r="C6851" s="8" t="s">
        <v>4676</v>
      </c>
      <c r="D6851" s="8">
        <v>424000618</v>
      </c>
      <c r="E6851" s="8">
        <v>127100046</v>
      </c>
      <c r="F6851" s="8">
        <v>0</v>
      </c>
      <c r="G6851" s="8">
        <v>0.18</v>
      </c>
      <c r="H6851" s="8">
        <v>0.66836000000000007</v>
      </c>
      <c r="I6851" s="8">
        <v>0</v>
      </c>
    </row>
    <row r="6852" spans="1:9">
      <c r="A6852" s="8">
        <v>120000057</v>
      </c>
      <c r="B6852" s="8" t="s">
        <v>4279</v>
      </c>
      <c r="C6852" s="8" t="s">
        <v>4676</v>
      </c>
      <c r="D6852" s="8">
        <v>525478</v>
      </c>
      <c r="E6852" s="8">
        <v>120000057</v>
      </c>
      <c r="F6852" s="8">
        <v>0</v>
      </c>
      <c r="G6852" s="8">
        <v>5.14</v>
      </c>
      <c r="H6852" s="8">
        <v>6.3736300000000004</v>
      </c>
      <c r="I6852" s="8" t="s">
        <v>5063</v>
      </c>
    </row>
    <row r="6853" spans="1:9">
      <c r="A6853" s="8">
        <v>16216</v>
      </c>
      <c r="B6853" s="8" t="s">
        <v>6545</v>
      </c>
      <c r="C6853" s="8" t="s">
        <v>6512</v>
      </c>
      <c r="D6853" s="8">
        <v>0</v>
      </c>
      <c r="E6853" s="8">
        <v>16216</v>
      </c>
      <c r="F6853" s="8">
        <v>0</v>
      </c>
      <c r="G6853" s="8">
        <v>0.74</v>
      </c>
      <c r="H6853" s="8">
        <v>1.0559499999999999</v>
      </c>
      <c r="I6853" s="8" t="s">
        <v>6513</v>
      </c>
    </row>
    <row r="6854" spans="1:9">
      <c r="A6854" s="8">
        <v>120000056</v>
      </c>
      <c r="B6854" s="8" t="s">
        <v>4278</v>
      </c>
      <c r="C6854" s="8" t="s">
        <v>4676</v>
      </c>
      <c r="D6854" s="8">
        <v>525599</v>
      </c>
      <c r="E6854" s="8">
        <v>120000056</v>
      </c>
      <c r="F6854" s="8">
        <v>0</v>
      </c>
      <c r="G6854" s="8">
        <v>4.3</v>
      </c>
      <c r="H6854" s="8">
        <v>4.8921599999999996</v>
      </c>
      <c r="I6854" s="8" t="s">
        <v>5063</v>
      </c>
    </row>
    <row r="6855" spans="1:9">
      <c r="A6855" s="8">
        <v>120000055</v>
      </c>
      <c r="B6855" s="8" t="s">
        <v>4277</v>
      </c>
      <c r="C6855" s="8" t="s">
        <v>4676</v>
      </c>
      <c r="D6855" s="8">
        <v>529259</v>
      </c>
      <c r="E6855" s="8">
        <v>120000055</v>
      </c>
      <c r="F6855" s="8">
        <v>0</v>
      </c>
      <c r="G6855" s="8">
        <v>1.41</v>
      </c>
      <c r="H6855" s="8">
        <v>1.8419100000000002</v>
      </c>
      <c r="I6855" s="8" t="s">
        <v>5063</v>
      </c>
    </row>
    <row r="6856" spans="1:9">
      <c r="A6856" s="8">
        <v>130000005</v>
      </c>
      <c r="B6856" s="8" t="s">
        <v>4368</v>
      </c>
      <c r="C6856" s="8" t="s">
        <v>4676</v>
      </c>
      <c r="D6856" s="8" t="s">
        <v>5534</v>
      </c>
      <c r="E6856" s="8">
        <v>130000005</v>
      </c>
      <c r="F6856" s="8">
        <v>0</v>
      </c>
      <c r="G6856" s="8">
        <v>1</v>
      </c>
      <c r="H6856" s="8">
        <v>1.01763</v>
      </c>
      <c r="I6856" s="8" t="s">
        <v>2604</v>
      </c>
    </row>
    <row r="6857" spans="1:9">
      <c r="A6857" s="8">
        <v>120000054</v>
      </c>
      <c r="B6857" s="8" t="s">
        <v>4276</v>
      </c>
      <c r="C6857" s="8" t="s">
        <v>4676</v>
      </c>
      <c r="D6857" s="8">
        <v>524616</v>
      </c>
      <c r="E6857" s="8">
        <v>120000054</v>
      </c>
      <c r="F6857" s="8">
        <v>0</v>
      </c>
      <c r="G6857" s="8">
        <v>3.22</v>
      </c>
      <c r="H6857" s="8">
        <v>4.5494500000000002</v>
      </c>
      <c r="I6857" s="8" t="s">
        <v>5063</v>
      </c>
    </row>
    <row r="6858" spans="1:9">
      <c r="A6858" s="8">
        <v>16215</v>
      </c>
      <c r="B6858" s="8" t="s">
        <v>6544</v>
      </c>
      <c r="C6858" s="8" t="s">
        <v>6512</v>
      </c>
      <c r="D6858" s="8">
        <v>0</v>
      </c>
      <c r="E6858" s="8">
        <v>16215</v>
      </c>
      <c r="F6858" s="8">
        <v>0</v>
      </c>
      <c r="G6858" s="8">
        <v>0.65</v>
      </c>
      <c r="H6858" s="8">
        <v>0.91315999999999997</v>
      </c>
      <c r="I6858" s="8" t="s">
        <v>6513</v>
      </c>
    </row>
    <row r="6859" spans="1:9">
      <c r="A6859" s="8" t="s">
        <v>11250</v>
      </c>
      <c r="B6859" s="8" t="s">
        <v>11251</v>
      </c>
      <c r="C6859" s="8" t="s">
        <v>4676</v>
      </c>
      <c r="D6859" s="8">
        <v>0</v>
      </c>
      <c r="E6859" s="8" t="s">
        <v>11250</v>
      </c>
      <c r="F6859" s="8">
        <v>0</v>
      </c>
      <c r="G6859" s="8">
        <v>0.67</v>
      </c>
      <c r="H6859" s="8">
        <v>1.0000000000000001E-5</v>
      </c>
      <c r="I6859" s="8">
        <v>0</v>
      </c>
    </row>
    <row r="6860" spans="1:9">
      <c r="A6860" s="8">
        <v>16214</v>
      </c>
      <c r="B6860" s="8" t="s">
        <v>6543</v>
      </c>
      <c r="C6860" s="8" t="s">
        <v>6512</v>
      </c>
      <c r="D6860" s="8">
        <v>0</v>
      </c>
      <c r="E6860" s="8">
        <v>16214</v>
      </c>
      <c r="F6860" s="8">
        <v>0</v>
      </c>
      <c r="G6860" s="8">
        <v>0.57999999999999996</v>
      </c>
      <c r="H6860" s="8">
        <v>0.82123999999999997</v>
      </c>
      <c r="I6860" s="8" t="s">
        <v>6513</v>
      </c>
    </row>
    <row r="6861" spans="1:9">
      <c r="A6861" s="8">
        <v>113218</v>
      </c>
      <c r="B6861" s="8" t="s">
        <v>2297</v>
      </c>
      <c r="C6861" s="8" t="s">
        <v>4676</v>
      </c>
      <c r="D6861" s="8">
        <v>5090467805</v>
      </c>
      <c r="E6861" s="8">
        <v>113218</v>
      </c>
      <c r="F6861" s="8">
        <v>0</v>
      </c>
      <c r="G6861" s="8">
        <v>0.1</v>
      </c>
      <c r="H6861" s="8">
        <v>3.8609999999999998E-2</v>
      </c>
      <c r="I6861" s="8" t="s">
        <v>4727</v>
      </c>
    </row>
    <row r="6862" spans="1:9">
      <c r="A6862" s="8" t="s">
        <v>11244</v>
      </c>
      <c r="B6862" s="8" t="s">
        <v>11245</v>
      </c>
      <c r="C6862" s="8" t="s">
        <v>4676</v>
      </c>
      <c r="D6862" s="8">
        <v>0</v>
      </c>
      <c r="E6862" s="8" t="s">
        <v>11244</v>
      </c>
      <c r="F6862" s="8">
        <v>0</v>
      </c>
      <c r="G6862" s="8">
        <v>0.67</v>
      </c>
      <c r="H6862" s="8">
        <v>1.0000000000000001E-5</v>
      </c>
      <c r="I6862" s="8">
        <v>0</v>
      </c>
    </row>
    <row r="6863" spans="1:9">
      <c r="A6863" s="8" t="s">
        <v>11238</v>
      </c>
      <c r="B6863" s="8" t="s">
        <v>11239</v>
      </c>
      <c r="C6863" s="8" t="s">
        <v>4676</v>
      </c>
      <c r="D6863" s="8">
        <v>0</v>
      </c>
      <c r="E6863" s="8" t="s">
        <v>11238</v>
      </c>
      <c r="F6863" s="8">
        <v>0</v>
      </c>
      <c r="G6863" s="8">
        <v>0.67</v>
      </c>
      <c r="H6863" s="8">
        <v>1.0000000000000001E-5</v>
      </c>
      <c r="I6863" s="8" t="s">
        <v>2289</v>
      </c>
    </row>
    <row r="6864" spans="1:9">
      <c r="A6864" s="8">
        <v>130000004</v>
      </c>
      <c r="B6864" s="8" t="s">
        <v>4367</v>
      </c>
      <c r="C6864" s="8" t="s">
        <v>4676</v>
      </c>
      <c r="D6864" s="8" t="s">
        <v>5533</v>
      </c>
      <c r="E6864" s="8">
        <v>130000004</v>
      </c>
      <c r="F6864" s="8">
        <v>0</v>
      </c>
      <c r="G6864" s="8">
        <v>0.81</v>
      </c>
      <c r="H6864" s="8">
        <v>0.73177000000000003</v>
      </c>
      <c r="I6864" s="8" t="s">
        <v>2604</v>
      </c>
    </row>
    <row r="6865" spans="1:9">
      <c r="A6865" s="8" t="s">
        <v>11240</v>
      </c>
      <c r="B6865" s="8" t="s">
        <v>11241</v>
      </c>
      <c r="C6865" s="8" t="s">
        <v>4676</v>
      </c>
      <c r="D6865" s="8">
        <v>0</v>
      </c>
      <c r="E6865" s="8" t="s">
        <v>11240</v>
      </c>
      <c r="F6865" s="8">
        <v>0</v>
      </c>
      <c r="G6865" s="8">
        <v>0.52</v>
      </c>
      <c r="H6865" s="8">
        <v>0</v>
      </c>
      <c r="I6865" s="8">
        <v>0</v>
      </c>
    </row>
    <row r="6866" spans="1:9">
      <c r="A6866" s="8">
        <v>16213</v>
      </c>
      <c r="B6866" s="35" t="s">
        <v>6542</v>
      </c>
      <c r="C6866" s="8" t="s">
        <v>6512</v>
      </c>
      <c r="D6866" s="8">
        <v>0</v>
      </c>
      <c r="E6866" s="8">
        <v>16213</v>
      </c>
      <c r="F6866" s="8">
        <v>0</v>
      </c>
      <c r="G6866" s="8">
        <v>0.53</v>
      </c>
      <c r="H6866" s="8">
        <v>0.74900999999999995</v>
      </c>
      <c r="I6866" s="8" t="s">
        <v>6513</v>
      </c>
    </row>
    <row r="6867" spans="1:9">
      <c r="A6867" s="8">
        <v>12179</v>
      </c>
      <c r="B6867" s="35" t="s">
        <v>4123</v>
      </c>
      <c r="C6867" s="8" t="s">
        <v>4676</v>
      </c>
      <c r="D6867" s="8">
        <v>151351</v>
      </c>
      <c r="E6867" s="8">
        <v>12179</v>
      </c>
      <c r="F6867" s="8">
        <v>0</v>
      </c>
      <c r="G6867" s="8">
        <v>0.79</v>
      </c>
      <c r="H6867" s="8">
        <v>0.51939999999999997</v>
      </c>
      <c r="I6867" s="8" t="s">
        <v>4795</v>
      </c>
    </row>
    <row r="6868" spans="1:9">
      <c r="A6868" s="8" t="s">
        <v>11246</v>
      </c>
      <c r="B6868" s="35" t="s">
        <v>11247</v>
      </c>
      <c r="C6868" s="8" t="s">
        <v>4676</v>
      </c>
      <c r="D6868" s="8">
        <v>0</v>
      </c>
      <c r="E6868" s="8" t="s">
        <v>11246</v>
      </c>
      <c r="F6868" s="8">
        <v>0</v>
      </c>
      <c r="G6868" s="8">
        <v>0.52</v>
      </c>
      <c r="H6868" s="8">
        <v>0</v>
      </c>
      <c r="I6868" s="8">
        <v>0</v>
      </c>
    </row>
    <row r="6869" spans="1:9">
      <c r="A6869" s="8" t="s">
        <v>12316</v>
      </c>
      <c r="B6869" s="35" t="s">
        <v>12317</v>
      </c>
      <c r="C6869" s="8" t="s">
        <v>4676</v>
      </c>
      <c r="D6869" s="8">
        <v>0</v>
      </c>
      <c r="E6869" s="8" t="s">
        <v>12316</v>
      </c>
      <c r="F6869" s="8">
        <v>0</v>
      </c>
      <c r="G6869" s="8">
        <v>1.05</v>
      </c>
      <c r="H6869" s="8">
        <v>0.01</v>
      </c>
      <c r="I6869" s="8">
        <v>0</v>
      </c>
    </row>
    <row r="6870" spans="1:9">
      <c r="A6870" s="8" t="s">
        <v>11252</v>
      </c>
      <c r="B6870" s="35" t="s">
        <v>11253</v>
      </c>
      <c r="C6870" s="8" t="s">
        <v>4676</v>
      </c>
      <c r="D6870" s="8">
        <v>0</v>
      </c>
      <c r="E6870" s="8" t="s">
        <v>11252</v>
      </c>
      <c r="F6870" s="8">
        <v>0</v>
      </c>
      <c r="G6870" s="8">
        <v>0.52</v>
      </c>
      <c r="H6870" s="8">
        <v>0</v>
      </c>
      <c r="I6870" s="8">
        <v>0</v>
      </c>
    </row>
    <row r="6871" spans="1:9">
      <c r="A6871" s="8" t="s">
        <v>12320</v>
      </c>
      <c r="B6871" s="35" t="s">
        <v>12321</v>
      </c>
      <c r="C6871" s="8" t="s">
        <v>4676</v>
      </c>
      <c r="D6871" s="8">
        <v>0</v>
      </c>
      <c r="E6871" s="8" t="s">
        <v>12320</v>
      </c>
      <c r="F6871" s="8">
        <v>0</v>
      </c>
      <c r="G6871" s="8">
        <v>1.05</v>
      </c>
      <c r="H6871" s="8">
        <v>5.0000000000000001E-3</v>
      </c>
      <c r="I6871" s="8">
        <v>0</v>
      </c>
    </row>
    <row r="6872" spans="1:9">
      <c r="A6872" s="8">
        <v>16212</v>
      </c>
      <c r="B6872" s="35" t="s">
        <v>6541</v>
      </c>
      <c r="C6872" s="8" t="s">
        <v>6512</v>
      </c>
      <c r="D6872" s="8">
        <v>0</v>
      </c>
      <c r="E6872" s="8">
        <v>16212</v>
      </c>
      <c r="F6872" s="8">
        <v>0</v>
      </c>
      <c r="G6872" s="8">
        <v>0.49</v>
      </c>
      <c r="H6872" s="8">
        <v>0.61720000000000008</v>
      </c>
      <c r="I6872" s="8" t="s">
        <v>6513</v>
      </c>
    </row>
    <row r="6873" spans="1:9" ht="28.5">
      <c r="A6873" s="8" t="s">
        <v>11232</v>
      </c>
      <c r="B6873" s="35" t="s">
        <v>11233</v>
      </c>
      <c r="C6873" s="8" t="s">
        <v>4676</v>
      </c>
      <c r="D6873" s="8">
        <v>0</v>
      </c>
      <c r="E6873" s="8" t="s">
        <v>11232</v>
      </c>
      <c r="F6873" s="8">
        <v>0</v>
      </c>
      <c r="G6873" s="8">
        <v>0.06</v>
      </c>
      <c r="H6873" s="8">
        <v>6.3420000000000004E-2</v>
      </c>
      <c r="I6873" s="8">
        <v>0</v>
      </c>
    </row>
    <row r="6874" spans="1:9" ht="28.5">
      <c r="A6874" s="8">
        <v>130000003</v>
      </c>
      <c r="B6874" s="35" t="s">
        <v>4366</v>
      </c>
      <c r="C6874" s="8" t="s">
        <v>4676</v>
      </c>
      <c r="D6874" s="8" t="s">
        <v>5532</v>
      </c>
      <c r="E6874" s="8">
        <v>130000003</v>
      </c>
      <c r="F6874" s="8">
        <v>0</v>
      </c>
      <c r="G6874" s="8">
        <v>0.79</v>
      </c>
      <c r="H6874" s="8">
        <v>0.73177000000000003</v>
      </c>
      <c r="I6874" s="8" t="s">
        <v>2604</v>
      </c>
    </row>
    <row r="6875" spans="1:9">
      <c r="A6875" s="8">
        <v>16211</v>
      </c>
      <c r="B6875" s="35" t="s">
        <v>6540</v>
      </c>
      <c r="C6875" s="8" t="s">
        <v>6512</v>
      </c>
      <c r="D6875" s="8">
        <v>0</v>
      </c>
      <c r="E6875" s="8">
        <v>16211</v>
      </c>
      <c r="F6875" s="8">
        <v>0</v>
      </c>
      <c r="G6875" s="8">
        <v>0.41</v>
      </c>
      <c r="H6875" s="8">
        <v>0.58378999999999992</v>
      </c>
      <c r="I6875" s="8" t="s">
        <v>6513</v>
      </c>
    </row>
    <row r="6876" spans="1:9">
      <c r="A6876" s="8">
        <v>16210</v>
      </c>
      <c r="B6876" s="35" t="s">
        <v>6539</v>
      </c>
      <c r="C6876" s="8" t="s">
        <v>6512</v>
      </c>
      <c r="D6876" s="8">
        <v>0</v>
      </c>
      <c r="E6876" s="8">
        <v>16210</v>
      </c>
      <c r="F6876" s="8">
        <v>0</v>
      </c>
      <c r="G6876" s="8">
        <v>0.39</v>
      </c>
      <c r="H6876" s="8">
        <v>0.54291999999999996</v>
      </c>
      <c r="I6876" s="8" t="s">
        <v>6513</v>
      </c>
    </row>
    <row r="6877" spans="1:9">
      <c r="A6877" s="8" t="s">
        <v>12252</v>
      </c>
      <c r="B6877" s="35" t="s">
        <v>3138</v>
      </c>
      <c r="C6877" s="8" t="s">
        <v>4676</v>
      </c>
      <c r="D6877" s="8">
        <v>0</v>
      </c>
      <c r="E6877" s="8" t="s">
        <v>12252</v>
      </c>
      <c r="F6877" s="8">
        <v>0</v>
      </c>
      <c r="G6877" s="8">
        <v>7.0000000000000007E-2</v>
      </c>
      <c r="H6877" s="8">
        <v>5.7529999999999998E-2</v>
      </c>
      <c r="I6877" s="8" t="s">
        <v>2412</v>
      </c>
    </row>
    <row r="6878" spans="1:9">
      <c r="A6878" s="8" t="s">
        <v>12253</v>
      </c>
      <c r="B6878" s="8" t="s">
        <v>3139</v>
      </c>
      <c r="C6878" s="8" t="s">
        <v>4676</v>
      </c>
      <c r="D6878" s="8">
        <v>0</v>
      </c>
      <c r="E6878" s="8" t="s">
        <v>12253</v>
      </c>
      <c r="F6878" s="8">
        <v>0</v>
      </c>
      <c r="G6878" s="8">
        <v>7.0000000000000007E-2</v>
      </c>
      <c r="H6878" s="8">
        <v>5.7529999999999998E-2</v>
      </c>
      <c r="I6878" s="8" t="s">
        <v>2412</v>
      </c>
    </row>
    <row r="6879" spans="1:9">
      <c r="A6879" s="8">
        <v>130000002</v>
      </c>
      <c r="B6879" s="8" t="s">
        <v>4365</v>
      </c>
      <c r="C6879" s="8" t="s">
        <v>4676</v>
      </c>
      <c r="D6879" s="8" t="s">
        <v>5531</v>
      </c>
      <c r="E6879" s="8">
        <v>130000002</v>
      </c>
      <c r="F6879" s="8">
        <v>0</v>
      </c>
      <c r="G6879" s="8">
        <v>0.64</v>
      </c>
      <c r="H6879" s="8">
        <v>0.73177000000000003</v>
      </c>
      <c r="I6879" s="8" t="s">
        <v>2604</v>
      </c>
    </row>
    <row r="6880" spans="1:9">
      <c r="A6880" s="8">
        <v>210100002</v>
      </c>
      <c r="B6880" s="8" t="s">
        <v>3185</v>
      </c>
      <c r="C6880" s="8" t="s">
        <v>4676</v>
      </c>
      <c r="D6880" s="8">
        <v>28422924000</v>
      </c>
      <c r="E6880" s="8">
        <v>210100002</v>
      </c>
      <c r="F6880" s="8">
        <v>0</v>
      </c>
      <c r="G6880" s="8">
        <v>1.73</v>
      </c>
      <c r="H6880" s="8">
        <v>1.9424000000000001</v>
      </c>
      <c r="I6880" s="8" t="s">
        <v>7350</v>
      </c>
    </row>
    <row r="6881" spans="1:9">
      <c r="A6881" s="8">
        <v>16209</v>
      </c>
      <c r="B6881" s="8" t="s">
        <v>6538</v>
      </c>
      <c r="C6881" s="8" t="s">
        <v>6512</v>
      </c>
      <c r="D6881" s="8">
        <v>0</v>
      </c>
      <c r="E6881" s="8">
        <v>16209</v>
      </c>
      <c r="F6881" s="8">
        <v>0</v>
      </c>
      <c r="G6881" s="8">
        <v>0.36</v>
      </c>
      <c r="H6881" s="8">
        <v>0.45835000000000004</v>
      </c>
      <c r="I6881" s="8" t="s">
        <v>6513</v>
      </c>
    </row>
    <row r="6882" spans="1:9">
      <c r="A6882" s="8">
        <v>12178</v>
      </c>
      <c r="B6882" s="8" t="s">
        <v>4122</v>
      </c>
      <c r="C6882" s="8" t="s">
        <v>4676</v>
      </c>
      <c r="D6882" s="8">
        <v>151354</v>
      </c>
      <c r="E6882" s="8">
        <v>12178</v>
      </c>
      <c r="F6882" s="8">
        <v>0</v>
      </c>
      <c r="G6882" s="8">
        <v>0.78</v>
      </c>
      <c r="H6882" s="8">
        <v>0.46060000000000001</v>
      </c>
      <c r="I6882" s="8" t="s">
        <v>4795</v>
      </c>
    </row>
    <row r="6883" spans="1:9">
      <c r="A6883" s="8">
        <v>16208</v>
      </c>
      <c r="B6883" s="8" t="s">
        <v>6537</v>
      </c>
      <c r="C6883" s="8" t="s">
        <v>6512</v>
      </c>
      <c r="D6883" s="8">
        <v>0</v>
      </c>
      <c r="E6883" s="8">
        <v>16208</v>
      </c>
      <c r="F6883" s="8">
        <v>0</v>
      </c>
      <c r="G6883" s="8">
        <v>0.33</v>
      </c>
      <c r="H6883" s="8">
        <v>0.40004000000000001</v>
      </c>
      <c r="I6883" s="8" t="s">
        <v>6513</v>
      </c>
    </row>
    <row r="6884" spans="1:9">
      <c r="A6884" s="8">
        <v>210100007</v>
      </c>
      <c r="B6884" s="8" t="s">
        <v>3190</v>
      </c>
      <c r="C6884" s="8" t="s">
        <v>4676</v>
      </c>
      <c r="D6884" s="8">
        <v>28423034000</v>
      </c>
      <c r="E6884" s="8">
        <v>210100007</v>
      </c>
      <c r="F6884" s="8">
        <v>0</v>
      </c>
      <c r="G6884" s="8">
        <v>0.92</v>
      </c>
      <c r="H6884" s="8">
        <v>1.1047</v>
      </c>
      <c r="I6884" s="8" t="s">
        <v>7352</v>
      </c>
    </row>
    <row r="6885" spans="1:9">
      <c r="A6885" s="8">
        <v>130000001</v>
      </c>
      <c r="B6885" s="8" t="s">
        <v>4364</v>
      </c>
      <c r="C6885" s="8" t="s">
        <v>4676</v>
      </c>
      <c r="D6885" s="8" t="s">
        <v>5530</v>
      </c>
      <c r="E6885" s="8">
        <v>130000001</v>
      </c>
      <c r="F6885" s="8">
        <v>0</v>
      </c>
      <c r="G6885" s="8">
        <v>0.65</v>
      </c>
      <c r="H6885" s="8">
        <v>0.73177000000000003</v>
      </c>
      <c r="I6885" s="8" t="s">
        <v>2604</v>
      </c>
    </row>
    <row r="6886" spans="1:9">
      <c r="A6886" s="8">
        <v>210410005</v>
      </c>
      <c r="B6886" s="8" t="s">
        <v>3188</v>
      </c>
      <c r="C6886" s="8" t="s">
        <v>4676</v>
      </c>
      <c r="D6886" s="8">
        <v>28422932000</v>
      </c>
      <c r="E6886" s="8">
        <v>210410005</v>
      </c>
      <c r="F6886" s="8">
        <v>0</v>
      </c>
      <c r="G6886" s="8">
        <v>1.17</v>
      </c>
      <c r="H6886" s="8">
        <v>1.3785000000000001</v>
      </c>
      <c r="I6886" s="8" t="s">
        <v>7365</v>
      </c>
    </row>
    <row r="6887" spans="1:9">
      <c r="A6887" s="8">
        <v>16207</v>
      </c>
      <c r="B6887" s="35" t="s">
        <v>6536</v>
      </c>
      <c r="C6887" s="8" t="s">
        <v>6512</v>
      </c>
      <c r="D6887" s="8">
        <v>0</v>
      </c>
      <c r="E6887" s="8">
        <v>16207</v>
      </c>
      <c r="F6887" s="8">
        <v>0</v>
      </c>
      <c r="G6887" s="8">
        <v>0.27</v>
      </c>
      <c r="H6887" s="8">
        <v>0.32124000000000003</v>
      </c>
      <c r="I6887" s="8" t="s">
        <v>6513</v>
      </c>
    </row>
    <row r="6888" spans="1:9">
      <c r="A6888" s="8">
        <v>151000043</v>
      </c>
      <c r="B6888" s="8" t="s">
        <v>4003</v>
      </c>
      <c r="C6888" s="8" t="s">
        <v>4676</v>
      </c>
      <c r="D6888" s="8" t="s">
        <v>6393</v>
      </c>
      <c r="E6888" s="8">
        <v>151000043</v>
      </c>
      <c r="F6888" s="8">
        <v>0</v>
      </c>
      <c r="G6888" s="8">
        <v>0.15</v>
      </c>
      <c r="H6888" s="8">
        <v>0.31463999999999998</v>
      </c>
      <c r="I6888" s="8" t="s">
        <v>2412</v>
      </c>
    </row>
    <row r="6889" spans="1:9">
      <c r="A6889" s="8">
        <v>200300009</v>
      </c>
      <c r="B6889" s="8" t="s">
        <v>4074</v>
      </c>
      <c r="C6889" s="8" t="s">
        <v>4676</v>
      </c>
      <c r="D6889" s="8" t="s">
        <v>7140</v>
      </c>
      <c r="E6889" s="8">
        <v>200300009</v>
      </c>
      <c r="F6889" s="8">
        <v>0</v>
      </c>
      <c r="G6889" s="8">
        <v>3.78</v>
      </c>
      <c r="H6889" s="8">
        <v>4.05593</v>
      </c>
      <c r="I6889" s="8" t="s">
        <v>7126</v>
      </c>
    </row>
    <row r="6890" spans="1:9">
      <c r="A6890" s="8" t="s">
        <v>12325</v>
      </c>
      <c r="B6890" s="8" t="s">
        <v>12326</v>
      </c>
      <c r="C6890" s="8" t="s">
        <v>4676</v>
      </c>
      <c r="D6890" s="8">
        <v>0</v>
      </c>
      <c r="E6890" s="8" t="s">
        <v>12325</v>
      </c>
      <c r="F6890" s="8">
        <v>0</v>
      </c>
      <c r="G6890" s="8">
        <v>109.46</v>
      </c>
      <c r="H6890" s="8">
        <v>5.0000000000000001E-3</v>
      </c>
      <c r="I6890" s="8" t="s">
        <v>2055</v>
      </c>
    </row>
    <row r="6891" spans="1:9">
      <c r="A6891" s="8">
        <v>151000044</v>
      </c>
      <c r="B6891" s="35" t="s">
        <v>4004</v>
      </c>
      <c r="C6891" s="8" t="s">
        <v>4676</v>
      </c>
      <c r="D6891" s="8" t="s">
        <v>6394</v>
      </c>
      <c r="E6891" s="8">
        <v>151000044</v>
      </c>
      <c r="F6891" s="8">
        <v>0</v>
      </c>
      <c r="G6891" s="8">
        <v>0.15</v>
      </c>
      <c r="H6891" s="8">
        <v>0.31463999999999998</v>
      </c>
      <c r="I6891" s="8" t="s">
        <v>2412</v>
      </c>
    </row>
    <row r="6892" spans="1:9">
      <c r="A6892" s="8">
        <v>16206</v>
      </c>
      <c r="B6892" s="8" t="s">
        <v>6535</v>
      </c>
      <c r="C6892" s="8" t="s">
        <v>6512</v>
      </c>
      <c r="D6892" s="8">
        <v>0</v>
      </c>
      <c r="E6892" s="8">
        <v>16206</v>
      </c>
      <c r="F6892" s="8">
        <v>0</v>
      </c>
      <c r="G6892" s="8">
        <v>0.23</v>
      </c>
      <c r="H6892" s="8">
        <v>0.2893</v>
      </c>
      <c r="I6892" s="8" t="s">
        <v>6513</v>
      </c>
    </row>
    <row r="6893" spans="1:9">
      <c r="A6893" s="8" t="s">
        <v>11230</v>
      </c>
      <c r="B6893" s="8" t="s">
        <v>11231</v>
      </c>
      <c r="C6893" s="8" t="s">
        <v>4676</v>
      </c>
      <c r="D6893" s="8">
        <v>0</v>
      </c>
      <c r="E6893" s="8" t="s">
        <v>11230</v>
      </c>
      <c r="F6893" s="8">
        <v>0</v>
      </c>
      <c r="G6893" s="8">
        <v>0.06</v>
      </c>
      <c r="H6893" s="8">
        <v>6.3420000000000004E-2</v>
      </c>
      <c r="I6893" s="8">
        <v>0</v>
      </c>
    </row>
    <row r="6894" spans="1:9">
      <c r="A6894" s="8">
        <v>132400486</v>
      </c>
      <c r="B6894" s="8" t="s">
        <v>3005</v>
      </c>
      <c r="C6894" s="8" t="s">
        <v>4676</v>
      </c>
      <c r="D6894" s="8">
        <v>8001056992</v>
      </c>
      <c r="E6894" s="8">
        <v>132400486</v>
      </c>
      <c r="F6894" s="8">
        <v>0</v>
      </c>
      <c r="G6894" s="8">
        <v>1.32</v>
      </c>
      <c r="H6894" s="8">
        <v>1.4367799999999999</v>
      </c>
      <c r="I6894" s="8" t="s">
        <v>6050</v>
      </c>
    </row>
    <row r="6895" spans="1:9">
      <c r="A6895" s="8">
        <v>13071</v>
      </c>
      <c r="B6895" s="8" t="s">
        <v>2134</v>
      </c>
      <c r="C6895" s="8" t="s">
        <v>4676</v>
      </c>
      <c r="D6895" s="8">
        <v>0</v>
      </c>
      <c r="E6895" s="8">
        <v>13071</v>
      </c>
      <c r="F6895" s="8">
        <v>0</v>
      </c>
      <c r="G6895" s="8">
        <v>0.61</v>
      </c>
      <c r="H6895" s="8">
        <v>4.2729999999999997E-2</v>
      </c>
      <c r="I6895" s="8">
        <v>0</v>
      </c>
    </row>
    <row r="6896" spans="1:9">
      <c r="A6896" s="8">
        <v>16205</v>
      </c>
      <c r="B6896" s="8" t="s">
        <v>6534</v>
      </c>
      <c r="C6896" s="8" t="s">
        <v>6512</v>
      </c>
      <c r="D6896" s="8">
        <v>0</v>
      </c>
      <c r="E6896" s="8">
        <v>16205</v>
      </c>
      <c r="F6896" s="8">
        <v>0</v>
      </c>
      <c r="G6896" s="8">
        <v>0.19</v>
      </c>
      <c r="H6896" s="8">
        <v>0.20491999999999999</v>
      </c>
      <c r="I6896" s="8" t="s">
        <v>6513</v>
      </c>
    </row>
    <row r="6897" spans="1:9">
      <c r="A6897" s="8">
        <v>208200068</v>
      </c>
      <c r="B6897" s="8" t="s">
        <v>4567</v>
      </c>
      <c r="C6897" s="8" t="s">
        <v>4676</v>
      </c>
      <c r="D6897" s="8" t="s">
        <v>7312</v>
      </c>
      <c r="E6897" s="8">
        <v>208200068</v>
      </c>
      <c r="F6897" s="8">
        <v>0</v>
      </c>
      <c r="G6897" s="8">
        <v>2.58</v>
      </c>
      <c r="H6897" s="8">
        <v>5.0000000000000001E-3</v>
      </c>
      <c r="I6897" s="8" t="s">
        <v>7245</v>
      </c>
    </row>
    <row r="6898" spans="1:9">
      <c r="A6898" s="8">
        <v>12177</v>
      </c>
      <c r="B6898" s="8" t="s">
        <v>4121</v>
      </c>
      <c r="C6898" s="8" t="s">
        <v>4676</v>
      </c>
      <c r="D6898" s="8">
        <v>151355</v>
      </c>
      <c r="E6898" s="8">
        <v>12177</v>
      </c>
      <c r="F6898" s="8">
        <v>0</v>
      </c>
      <c r="G6898" s="8">
        <v>0.83</v>
      </c>
      <c r="H6898" s="8">
        <v>0.5292</v>
      </c>
      <c r="I6898" s="8" t="s">
        <v>4795</v>
      </c>
    </row>
    <row r="6899" spans="1:9">
      <c r="A6899" s="8">
        <v>419100006</v>
      </c>
      <c r="B6899" s="8" t="s">
        <v>3328</v>
      </c>
      <c r="C6899" s="8" t="s">
        <v>4676</v>
      </c>
      <c r="D6899" s="8">
        <v>37425045</v>
      </c>
      <c r="E6899" s="8">
        <v>419100006</v>
      </c>
      <c r="F6899" s="8">
        <v>0</v>
      </c>
      <c r="G6899" s="8">
        <v>0.05</v>
      </c>
      <c r="H6899" s="8">
        <v>4.2040000000000001E-2</v>
      </c>
      <c r="I6899" s="8" t="s">
        <v>8774</v>
      </c>
    </row>
    <row r="6900" spans="1:9">
      <c r="A6900" s="8">
        <v>120300050</v>
      </c>
      <c r="B6900" s="35" t="s">
        <v>5149</v>
      </c>
      <c r="C6900" s="8" t="s">
        <v>4676</v>
      </c>
      <c r="D6900" s="8">
        <v>43530</v>
      </c>
      <c r="E6900" s="8">
        <v>120300050</v>
      </c>
      <c r="F6900" s="8">
        <v>0</v>
      </c>
      <c r="G6900" s="8">
        <v>0.69</v>
      </c>
      <c r="H6900" s="8">
        <v>0.90983000000000003</v>
      </c>
      <c r="I6900" s="8" t="s">
        <v>5147</v>
      </c>
    </row>
    <row r="6901" spans="1:9">
      <c r="A6901" s="8">
        <v>120300049</v>
      </c>
      <c r="B6901" s="8" t="s">
        <v>5148</v>
      </c>
      <c r="C6901" s="8" t="s">
        <v>4676</v>
      </c>
      <c r="D6901" s="8">
        <v>43470</v>
      </c>
      <c r="E6901" s="8">
        <v>120300049</v>
      </c>
      <c r="F6901" s="8">
        <v>0</v>
      </c>
      <c r="G6901" s="8">
        <v>0.69</v>
      </c>
      <c r="H6901" s="8">
        <v>1.13425</v>
      </c>
      <c r="I6901" s="8" t="s">
        <v>5147</v>
      </c>
    </row>
    <row r="6902" spans="1:9">
      <c r="A6902" s="8">
        <v>12911</v>
      </c>
      <c r="B6902" s="8" t="s">
        <v>5529</v>
      </c>
      <c r="C6902" s="8" t="s">
        <v>4676</v>
      </c>
      <c r="D6902" s="8">
        <v>294108</v>
      </c>
      <c r="E6902" s="8">
        <v>12911</v>
      </c>
      <c r="F6902" s="8">
        <v>0</v>
      </c>
      <c r="G6902" s="8">
        <v>0</v>
      </c>
      <c r="H6902" s="8">
        <v>11.926600000000001</v>
      </c>
      <c r="I6902" s="8" t="s">
        <v>4768</v>
      </c>
    </row>
    <row r="6903" spans="1:9">
      <c r="A6903" s="8">
        <v>120300048</v>
      </c>
      <c r="B6903" s="8" t="s">
        <v>5146</v>
      </c>
      <c r="C6903" s="8" t="s">
        <v>4676</v>
      </c>
      <c r="D6903" s="8">
        <v>43151</v>
      </c>
      <c r="E6903" s="8">
        <v>120300048</v>
      </c>
      <c r="F6903" s="8">
        <v>0</v>
      </c>
      <c r="G6903" s="8">
        <v>0.69</v>
      </c>
      <c r="H6903" s="8">
        <v>0.83074999999999999</v>
      </c>
      <c r="I6903" s="8" t="s">
        <v>5147</v>
      </c>
    </row>
    <row r="6904" spans="1:9">
      <c r="A6904" s="8">
        <v>16204</v>
      </c>
      <c r="B6904" s="8" t="s">
        <v>6533</v>
      </c>
      <c r="C6904" s="8" t="s">
        <v>6512</v>
      </c>
      <c r="D6904" s="8">
        <v>0</v>
      </c>
      <c r="E6904" s="8">
        <v>16204</v>
      </c>
      <c r="F6904" s="8">
        <v>0</v>
      </c>
      <c r="G6904" s="8">
        <v>0.17</v>
      </c>
      <c r="H6904" s="8">
        <v>0.22069999999999998</v>
      </c>
      <c r="I6904" s="8" t="s">
        <v>6513</v>
      </c>
    </row>
    <row r="6905" spans="1:9">
      <c r="A6905" s="8">
        <v>16203</v>
      </c>
      <c r="B6905" s="8" t="s">
        <v>6532</v>
      </c>
      <c r="C6905" s="8" t="s">
        <v>6512</v>
      </c>
      <c r="D6905" s="8">
        <v>0</v>
      </c>
      <c r="E6905" s="8">
        <v>16203</v>
      </c>
      <c r="F6905" s="8">
        <v>0</v>
      </c>
      <c r="G6905" s="8">
        <v>0.15</v>
      </c>
      <c r="H6905" s="8">
        <v>0.20422999999999999</v>
      </c>
      <c r="I6905" s="8" t="s">
        <v>6513</v>
      </c>
    </row>
    <row r="6906" spans="1:9">
      <c r="A6906" s="8">
        <v>12562</v>
      </c>
      <c r="B6906" s="8" t="s">
        <v>4192</v>
      </c>
      <c r="C6906" s="8" t="s">
        <v>4676</v>
      </c>
      <c r="D6906" s="8">
        <v>166347935</v>
      </c>
      <c r="E6906" s="8">
        <v>12562</v>
      </c>
      <c r="F6906" s="8">
        <v>0</v>
      </c>
      <c r="G6906" s="8">
        <v>0.22</v>
      </c>
      <c r="H6906" s="8">
        <v>0.29380000000000001</v>
      </c>
      <c r="I6906" s="8" t="s">
        <v>3577</v>
      </c>
    </row>
    <row r="6907" spans="1:9">
      <c r="A6907" s="8">
        <v>16202</v>
      </c>
      <c r="B6907" s="8" t="s">
        <v>6531</v>
      </c>
      <c r="C6907" s="8" t="s">
        <v>6512</v>
      </c>
      <c r="D6907" s="8">
        <v>0</v>
      </c>
      <c r="E6907" s="8">
        <v>16202</v>
      </c>
      <c r="F6907" s="8">
        <v>0</v>
      </c>
      <c r="G6907" s="8">
        <v>0.14000000000000001</v>
      </c>
      <c r="H6907" s="8">
        <v>0.19766999999999998</v>
      </c>
      <c r="I6907" s="8" t="s">
        <v>6513</v>
      </c>
    </row>
    <row r="6908" spans="1:9">
      <c r="A6908" s="8">
        <v>211300004</v>
      </c>
      <c r="B6908" s="8" t="s">
        <v>4089</v>
      </c>
      <c r="C6908" s="8" t="s">
        <v>4676</v>
      </c>
      <c r="D6908" s="8">
        <v>3047373</v>
      </c>
      <c r="E6908" s="8">
        <v>211300004</v>
      </c>
      <c r="F6908" s="8">
        <v>0</v>
      </c>
      <c r="G6908" s="8">
        <v>0.2</v>
      </c>
      <c r="H6908" s="8">
        <v>0.23705999999999999</v>
      </c>
      <c r="I6908" s="8" t="s">
        <v>7373</v>
      </c>
    </row>
    <row r="6909" spans="1:9">
      <c r="A6909" s="8">
        <v>19303</v>
      </c>
      <c r="B6909" s="8" t="s">
        <v>2219</v>
      </c>
      <c r="C6909" s="8" t="s">
        <v>4676</v>
      </c>
      <c r="D6909" s="8">
        <v>0</v>
      </c>
      <c r="E6909" s="8">
        <v>19303</v>
      </c>
      <c r="F6909" s="8">
        <v>0</v>
      </c>
      <c r="G6909" s="8">
        <v>0.03</v>
      </c>
      <c r="H6909" s="8">
        <v>2.9399999999999999E-2</v>
      </c>
      <c r="I6909" s="8" t="s">
        <v>6914</v>
      </c>
    </row>
    <row r="6910" spans="1:9">
      <c r="A6910" s="8">
        <v>16201</v>
      </c>
      <c r="B6910" s="8" t="s">
        <v>6530</v>
      </c>
      <c r="C6910" s="8" t="s">
        <v>6512</v>
      </c>
      <c r="D6910" s="8">
        <v>0</v>
      </c>
      <c r="E6910" s="8">
        <v>16201</v>
      </c>
      <c r="F6910" s="8">
        <v>0</v>
      </c>
      <c r="G6910" s="8">
        <v>0.12</v>
      </c>
      <c r="H6910" s="8">
        <v>0.15249000000000001</v>
      </c>
      <c r="I6910" s="8" t="s">
        <v>6513</v>
      </c>
    </row>
    <row r="6911" spans="1:9">
      <c r="A6911" s="8">
        <v>12910</v>
      </c>
      <c r="B6911" s="8" t="s">
        <v>5528</v>
      </c>
      <c r="C6911" s="8" t="s">
        <v>4676</v>
      </c>
      <c r="D6911" s="8">
        <v>294110</v>
      </c>
      <c r="E6911" s="8">
        <v>12910</v>
      </c>
      <c r="F6911" s="8">
        <v>0</v>
      </c>
      <c r="G6911" s="8">
        <v>0</v>
      </c>
      <c r="H6911" s="8">
        <v>0.7742</v>
      </c>
      <c r="I6911" s="8" t="s">
        <v>4768</v>
      </c>
    </row>
    <row r="6912" spans="1:9">
      <c r="A6912" s="8">
        <v>12176</v>
      </c>
      <c r="B6912" s="8" t="s">
        <v>4120</v>
      </c>
      <c r="C6912" s="8" t="s">
        <v>4676</v>
      </c>
      <c r="D6912" s="8">
        <v>151376</v>
      </c>
      <c r="E6912" s="8">
        <v>12176</v>
      </c>
      <c r="F6912" s="8">
        <v>0</v>
      </c>
      <c r="G6912" s="8">
        <v>1.8</v>
      </c>
      <c r="H6912" s="8">
        <v>1.9698</v>
      </c>
      <c r="I6912" s="8" t="s">
        <v>4795</v>
      </c>
    </row>
    <row r="6913" spans="1:9">
      <c r="A6913" s="8">
        <v>11023</v>
      </c>
      <c r="B6913" s="8" t="s">
        <v>4736</v>
      </c>
      <c r="C6913" s="8" t="s">
        <v>4676</v>
      </c>
      <c r="D6913" s="8">
        <v>5090478373</v>
      </c>
      <c r="E6913" s="8">
        <v>11023</v>
      </c>
      <c r="F6913" s="8">
        <v>0</v>
      </c>
      <c r="G6913" s="8">
        <v>1.21</v>
      </c>
      <c r="H6913" s="8">
        <v>1.6877599999999999</v>
      </c>
      <c r="I6913" s="8" t="s">
        <v>4727</v>
      </c>
    </row>
    <row r="6914" spans="1:9">
      <c r="A6914" s="8">
        <v>16117</v>
      </c>
      <c r="B6914" s="8" t="s">
        <v>6529</v>
      </c>
      <c r="C6914" s="8" t="s">
        <v>6512</v>
      </c>
      <c r="D6914" s="8">
        <v>0</v>
      </c>
      <c r="E6914" s="8">
        <v>16117</v>
      </c>
      <c r="F6914" s="8">
        <v>0</v>
      </c>
      <c r="G6914" s="8">
        <v>0.81</v>
      </c>
      <c r="H6914" s="8">
        <v>1.2803699999999998</v>
      </c>
      <c r="I6914" s="8" t="s">
        <v>6513</v>
      </c>
    </row>
    <row r="6915" spans="1:9">
      <c r="A6915" s="8">
        <v>13386</v>
      </c>
      <c r="B6915" s="8" t="s">
        <v>2157</v>
      </c>
      <c r="C6915" s="8" t="s">
        <v>4676</v>
      </c>
      <c r="D6915" s="8" t="s">
        <v>6170</v>
      </c>
      <c r="E6915" s="8">
        <v>13386</v>
      </c>
      <c r="F6915" s="8">
        <v>0</v>
      </c>
      <c r="G6915" s="8">
        <v>0.02</v>
      </c>
      <c r="H6915" s="8">
        <v>2.1170000000000001E-2</v>
      </c>
      <c r="I6915" s="8" t="s">
        <v>5038</v>
      </c>
    </row>
    <row r="6916" spans="1:9">
      <c r="A6916" s="8">
        <v>12908</v>
      </c>
      <c r="B6916" s="8" t="s">
        <v>5527</v>
      </c>
      <c r="C6916" s="8" t="s">
        <v>4676</v>
      </c>
      <c r="D6916" s="8">
        <v>302570</v>
      </c>
      <c r="E6916" s="8">
        <v>12908</v>
      </c>
      <c r="F6916" s="8">
        <v>0</v>
      </c>
      <c r="G6916" s="8">
        <v>0</v>
      </c>
      <c r="H6916" s="8">
        <v>0.40179999999999999</v>
      </c>
      <c r="I6916" s="8" t="s">
        <v>4768</v>
      </c>
    </row>
    <row r="6917" spans="1:9">
      <c r="A6917" s="8">
        <v>13385</v>
      </c>
      <c r="B6917" s="8" t="s">
        <v>2156</v>
      </c>
      <c r="C6917" s="8" t="s">
        <v>4676</v>
      </c>
      <c r="D6917" s="8" t="s">
        <v>6169</v>
      </c>
      <c r="E6917" s="8">
        <v>13385</v>
      </c>
      <c r="F6917" s="8">
        <v>0</v>
      </c>
      <c r="G6917" s="8">
        <v>0.03</v>
      </c>
      <c r="H6917" s="8">
        <v>2.1170000000000001E-2</v>
      </c>
      <c r="I6917" s="8" t="s">
        <v>5038</v>
      </c>
    </row>
    <row r="6918" spans="1:9">
      <c r="A6918" s="8">
        <v>16116</v>
      </c>
      <c r="B6918" s="35" t="s">
        <v>6528</v>
      </c>
      <c r="C6918" s="8" t="s">
        <v>6512</v>
      </c>
      <c r="D6918" s="8">
        <v>4010516</v>
      </c>
      <c r="E6918" s="8">
        <v>16116</v>
      </c>
      <c r="F6918" s="8">
        <v>0</v>
      </c>
      <c r="G6918" s="8">
        <v>0.65</v>
      </c>
      <c r="H6918" s="8">
        <v>1.0559499999999999</v>
      </c>
      <c r="I6918" s="8" t="s">
        <v>6513</v>
      </c>
    </row>
    <row r="6919" spans="1:9">
      <c r="A6919" s="8">
        <v>12175</v>
      </c>
      <c r="B6919" s="35" t="s">
        <v>5213</v>
      </c>
      <c r="C6919" s="8" t="s">
        <v>4676</v>
      </c>
      <c r="D6919" s="8">
        <v>151374</v>
      </c>
      <c r="E6919" s="8">
        <v>12175</v>
      </c>
      <c r="F6919" s="8">
        <v>0</v>
      </c>
      <c r="G6919" s="8">
        <v>2.37</v>
      </c>
      <c r="H6919" s="8">
        <v>1.5974000000000002</v>
      </c>
      <c r="I6919" s="8" t="s">
        <v>4795</v>
      </c>
    </row>
    <row r="6920" spans="1:9">
      <c r="A6920" s="8">
        <v>16115</v>
      </c>
      <c r="B6920" s="35" t="s">
        <v>6527</v>
      </c>
      <c r="C6920" s="8" t="s">
        <v>6512</v>
      </c>
      <c r="D6920" s="8">
        <v>4010515</v>
      </c>
      <c r="E6920" s="8">
        <v>16115</v>
      </c>
      <c r="F6920" s="8">
        <v>0</v>
      </c>
      <c r="G6920" s="8">
        <v>0.56999999999999995</v>
      </c>
      <c r="H6920" s="8">
        <v>0.91315999999999997</v>
      </c>
      <c r="I6920" s="8" t="s">
        <v>6513</v>
      </c>
    </row>
    <row r="6921" spans="1:9">
      <c r="A6921" s="8">
        <v>16114</v>
      </c>
      <c r="B6921" s="35" t="s">
        <v>6526</v>
      </c>
      <c r="C6921" s="8" t="s">
        <v>6512</v>
      </c>
      <c r="D6921" s="8">
        <v>4010514</v>
      </c>
      <c r="E6921" s="8">
        <v>16114</v>
      </c>
      <c r="F6921" s="8">
        <v>0</v>
      </c>
      <c r="G6921" s="8">
        <v>0.51</v>
      </c>
      <c r="H6921" s="8">
        <v>0.82123999999999997</v>
      </c>
      <c r="I6921" s="8" t="s">
        <v>6513</v>
      </c>
    </row>
    <row r="6922" spans="1:9">
      <c r="A6922" s="8">
        <v>12907</v>
      </c>
      <c r="B6922" s="35" t="s">
        <v>5526</v>
      </c>
      <c r="C6922" s="8" t="s">
        <v>4676</v>
      </c>
      <c r="D6922" s="8">
        <v>294111</v>
      </c>
      <c r="E6922" s="8">
        <v>12907</v>
      </c>
      <c r="F6922" s="8">
        <v>0</v>
      </c>
      <c r="G6922" s="8">
        <v>0</v>
      </c>
      <c r="H6922" s="8">
        <v>0.41160000000000002</v>
      </c>
      <c r="I6922" s="8" t="s">
        <v>4768</v>
      </c>
    </row>
    <row r="6923" spans="1:9">
      <c r="A6923" s="8">
        <v>12560</v>
      </c>
      <c r="B6923" s="35" t="s">
        <v>4187</v>
      </c>
      <c r="C6923" s="8" t="s">
        <v>4676</v>
      </c>
      <c r="D6923" s="8">
        <v>342246</v>
      </c>
      <c r="E6923" s="8">
        <v>12560</v>
      </c>
      <c r="F6923" s="8">
        <v>0</v>
      </c>
      <c r="G6923" s="8">
        <v>6.44</v>
      </c>
      <c r="H6923" s="8">
        <v>6.5561999999999996</v>
      </c>
      <c r="I6923" s="8" t="s">
        <v>4768</v>
      </c>
    </row>
    <row r="6924" spans="1:9">
      <c r="A6924" s="8">
        <v>12561</v>
      </c>
      <c r="B6924" s="8" t="s">
        <v>4188</v>
      </c>
      <c r="C6924" s="8" t="s">
        <v>4676</v>
      </c>
      <c r="D6924" s="8">
        <v>349176</v>
      </c>
      <c r="E6924" s="8">
        <v>12561</v>
      </c>
      <c r="F6924" s="8">
        <v>0</v>
      </c>
      <c r="G6924" s="8">
        <v>4.3499999999999996</v>
      </c>
      <c r="H6924" s="8">
        <v>6.8502000000000001</v>
      </c>
      <c r="I6924" s="8" t="s">
        <v>4768</v>
      </c>
    </row>
    <row r="6925" spans="1:9">
      <c r="A6925" s="8">
        <v>16113</v>
      </c>
      <c r="B6925" s="35" t="s">
        <v>6525</v>
      </c>
      <c r="C6925" s="8" t="s">
        <v>6512</v>
      </c>
      <c r="D6925" s="8">
        <v>4010513</v>
      </c>
      <c r="E6925" s="8">
        <v>16113</v>
      </c>
      <c r="F6925" s="8">
        <v>0</v>
      </c>
      <c r="G6925" s="8">
        <v>0.47</v>
      </c>
      <c r="H6925" s="8">
        <v>0.74900999999999995</v>
      </c>
      <c r="I6925" s="8" t="s">
        <v>6513</v>
      </c>
    </row>
    <row r="6926" spans="1:9">
      <c r="A6926" s="8">
        <v>12559</v>
      </c>
      <c r="B6926" s="35" t="s">
        <v>4186</v>
      </c>
      <c r="C6926" s="8" t="s">
        <v>4676</v>
      </c>
      <c r="D6926" s="8">
        <v>350830</v>
      </c>
      <c r="E6926" s="8">
        <v>12559</v>
      </c>
      <c r="F6926" s="8">
        <v>0</v>
      </c>
      <c r="G6926" s="8">
        <v>5.37</v>
      </c>
      <c r="H6926" s="8">
        <v>3.1026799999999999</v>
      </c>
      <c r="I6926" s="8" t="s">
        <v>4768</v>
      </c>
    </row>
    <row r="6927" spans="1:9">
      <c r="A6927" s="8" t="s">
        <v>11224</v>
      </c>
      <c r="B6927" s="35" t="s">
        <v>11225</v>
      </c>
      <c r="C6927" s="8" t="s">
        <v>4676</v>
      </c>
      <c r="D6927" s="8">
        <v>0</v>
      </c>
      <c r="E6927" s="8" t="s">
        <v>11224</v>
      </c>
      <c r="F6927" s="8">
        <v>0</v>
      </c>
      <c r="G6927" s="8">
        <v>0.09</v>
      </c>
      <c r="H6927" s="8">
        <v>0</v>
      </c>
      <c r="I6927" s="8" t="s">
        <v>2412</v>
      </c>
    </row>
    <row r="6928" spans="1:9">
      <c r="A6928" s="8">
        <v>12558</v>
      </c>
      <c r="B6928" s="35" t="s">
        <v>4185</v>
      </c>
      <c r="C6928" s="8" t="s">
        <v>4676</v>
      </c>
      <c r="D6928" s="8">
        <v>350221</v>
      </c>
      <c r="E6928" s="8">
        <v>12558</v>
      </c>
      <c r="F6928" s="8">
        <v>0</v>
      </c>
      <c r="G6928" s="8">
        <v>4.79</v>
      </c>
      <c r="H6928" s="8">
        <v>4.2978000000000005</v>
      </c>
      <c r="I6928" s="8" t="s">
        <v>4768</v>
      </c>
    </row>
    <row r="6929" spans="1:9">
      <c r="A6929" s="8">
        <v>16112</v>
      </c>
      <c r="B6929" s="35" t="s">
        <v>6524</v>
      </c>
      <c r="C6929" s="8" t="s">
        <v>6512</v>
      </c>
      <c r="D6929" s="8">
        <v>4010512</v>
      </c>
      <c r="E6929" s="8">
        <v>16112</v>
      </c>
      <c r="F6929" s="8">
        <v>0</v>
      </c>
      <c r="G6929" s="8">
        <v>0.43</v>
      </c>
      <c r="H6929" s="8">
        <v>0.61720000000000008</v>
      </c>
      <c r="I6929" s="8" t="s">
        <v>6513</v>
      </c>
    </row>
    <row r="6930" spans="1:9">
      <c r="A6930" s="8">
        <v>210100012</v>
      </c>
      <c r="B6930" s="8" t="s">
        <v>3194</v>
      </c>
      <c r="C6930" s="8" t="s">
        <v>4676</v>
      </c>
      <c r="D6930" s="8">
        <v>28422102000</v>
      </c>
      <c r="E6930" s="8">
        <v>210100012</v>
      </c>
      <c r="F6930" s="8">
        <v>0</v>
      </c>
      <c r="G6930" s="8">
        <v>0.41</v>
      </c>
      <c r="H6930" s="8">
        <v>0.61050000000000004</v>
      </c>
      <c r="I6930" s="8" t="s">
        <v>7353</v>
      </c>
    </row>
    <row r="6931" spans="1:9">
      <c r="A6931" s="8">
        <v>12807</v>
      </c>
      <c r="B6931" s="8" t="s">
        <v>2125</v>
      </c>
      <c r="C6931" s="8" t="s">
        <v>4676</v>
      </c>
      <c r="D6931" s="8">
        <v>331059</v>
      </c>
      <c r="E6931" s="8">
        <v>12807</v>
      </c>
      <c r="F6931" s="8">
        <v>0</v>
      </c>
      <c r="G6931" s="8">
        <v>0.7</v>
      </c>
      <c r="H6931" s="8">
        <v>1.7738</v>
      </c>
      <c r="I6931" s="8" t="s">
        <v>4795</v>
      </c>
    </row>
    <row r="6932" spans="1:9">
      <c r="A6932" s="8" t="s">
        <v>11222</v>
      </c>
      <c r="B6932" s="8" t="s">
        <v>11223</v>
      </c>
      <c r="C6932" s="8" t="s">
        <v>4676</v>
      </c>
      <c r="D6932" s="8">
        <v>0</v>
      </c>
      <c r="E6932" s="8" t="s">
        <v>11222</v>
      </c>
      <c r="F6932" s="8">
        <v>0</v>
      </c>
      <c r="G6932" s="8">
        <v>0.09</v>
      </c>
      <c r="H6932" s="8">
        <v>0</v>
      </c>
      <c r="I6932" s="8" t="s">
        <v>2412</v>
      </c>
    </row>
    <row r="6933" spans="1:9">
      <c r="A6933" s="8">
        <v>12557</v>
      </c>
      <c r="B6933" s="8" t="s">
        <v>4184</v>
      </c>
      <c r="C6933" s="8" t="s">
        <v>4676</v>
      </c>
      <c r="D6933" s="8">
        <v>350829</v>
      </c>
      <c r="E6933" s="8">
        <v>12557</v>
      </c>
      <c r="F6933" s="8">
        <v>0</v>
      </c>
      <c r="G6933" s="8">
        <v>1.71</v>
      </c>
      <c r="H6933" s="8">
        <v>2.13767</v>
      </c>
      <c r="I6933" s="8" t="s">
        <v>4768</v>
      </c>
    </row>
    <row r="6934" spans="1:9">
      <c r="A6934" s="8">
        <v>210100015</v>
      </c>
      <c r="B6934" s="8" t="s">
        <v>3192</v>
      </c>
      <c r="C6934" s="8" t="s">
        <v>4676</v>
      </c>
      <c r="D6934" s="8">
        <v>28422242000</v>
      </c>
      <c r="E6934" s="8">
        <v>210100015</v>
      </c>
      <c r="F6934" s="8">
        <v>0</v>
      </c>
      <c r="G6934" s="8">
        <v>1.1399999999999999</v>
      </c>
      <c r="H6934" s="8">
        <v>1.2424000000000002</v>
      </c>
      <c r="I6934" s="8" t="s">
        <v>7353</v>
      </c>
    </row>
    <row r="6935" spans="1:9">
      <c r="A6935" s="8">
        <v>126000093</v>
      </c>
      <c r="B6935" s="8" t="s">
        <v>2491</v>
      </c>
      <c r="C6935" s="8" t="s">
        <v>4676</v>
      </c>
      <c r="D6935" s="8">
        <v>525143</v>
      </c>
      <c r="E6935" s="8">
        <v>126000093</v>
      </c>
      <c r="F6935" s="8">
        <v>0</v>
      </c>
      <c r="G6935" s="8">
        <v>0.02</v>
      </c>
      <c r="H6935" s="8">
        <v>4.6299999999999994E-2</v>
      </c>
      <c r="I6935" s="8" t="s">
        <v>5130</v>
      </c>
    </row>
    <row r="6936" spans="1:9">
      <c r="A6936" s="8">
        <v>12556</v>
      </c>
      <c r="B6936" s="8" t="s">
        <v>4183</v>
      </c>
      <c r="C6936" s="8" t="s">
        <v>4676</v>
      </c>
      <c r="D6936" s="8">
        <v>349966</v>
      </c>
      <c r="E6936" s="8">
        <v>12556</v>
      </c>
      <c r="F6936" s="8">
        <v>0</v>
      </c>
      <c r="G6936" s="8">
        <v>1.72</v>
      </c>
      <c r="H6936" s="8">
        <v>1.7797799999999999</v>
      </c>
      <c r="I6936" s="8" t="s">
        <v>4768</v>
      </c>
    </row>
    <row r="6937" spans="1:9">
      <c r="A6937" s="8">
        <v>16111</v>
      </c>
      <c r="B6937" s="8" t="s">
        <v>6523</v>
      </c>
      <c r="C6937" s="8" t="s">
        <v>6512</v>
      </c>
      <c r="D6937" s="8">
        <v>4010511</v>
      </c>
      <c r="E6937" s="8">
        <v>16111</v>
      </c>
      <c r="F6937" s="8">
        <v>0</v>
      </c>
      <c r="G6937" s="8">
        <v>0.36</v>
      </c>
      <c r="H6937" s="8">
        <v>0.58378999999999992</v>
      </c>
      <c r="I6937" s="8" t="s">
        <v>6513</v>
      </c>
    </row>
    <row r="6938" spans="1:9">
      <c r="A6938" s="8">
        <v>12806</v>
      </c>
      <c r="B6938" s="8" t="s">
        <v>2124</v>
      </c>
      <c r="C6938" s="8" t="s">
        <v>4676</v>
      </c>
      <c r="D6938" s="8">
        <v>327738</v>
      </c>
      <c r="E6938" s="8">
        <v>12806</v>
      </c>
      <c r="F6938" s="8">
        <v>0</v>
      </c>
      <c r="G6938" s="8">
        <v>0.7</v>
      </c>
      <c r="H6938" s="8">
        <v>1.7738</v>
      </c>
      <c r="I6938" s="8" t="s">
        <v>4795</v>
      </c>
    </row>
    <row r="6939" spans="1:9">
      <c r="A6939" s="8" t="s">
        <v>11262</v>
      </c>
      <c r="B6939" s="8" t="s">
        <v>11263</v>
      </c>
      <c r="C6939" s="8" t="s">
        <v>4676</v>
      </c>
      <c r="D6939" s="8">
        <v>0</v>
      </c>
      <c r="E6939" s="8" t="s">
        <v>11262</v>
      </c>
      <c r="F6939" s="8">
        <v>0</v>
      </c>
      <c r="G6939" s="8">
        <v>0.03</v>
      </c>
      <c r="H6939" s="8">
        <v>1.857E-2</v>
      </c>
      <c r="I6939" s="8" t="s">
        <v>2216</v>
      </c>
    </row>
    <row r="6940" spans="1:9">
      <c r="A6940" s="8" t="s">
        <v>11220</v>
      </c>
      <c r="B6940" s="35" t="s">
        <v>11221</v>
      </c>
      <c r="C6940" s="8" t="s">
        <v>4676</v>
      </c>
      <c r="D6940" s="8">
        <v>0</v>
      </c>
      <c r="E6940" s="8" t="s">
        <v>11220</v>
      </c>
      <c r="F6940" s="8">
        <v>0</v>
      </c>
      <c r="G6940" s="8">
        <v>0.03</v>
      </c>
      <c r="H6940" s="8">
        <v>1.857E-2</v>
      </c>
      <c r="I6940" s="8" t="s">
        <v>2216</v>
      </c>
    </row>
    <row r="6941" spans="1:9">
      <c r="A6941" s="8">
        <v>151000042</v>
      </c>
      <c r="B6941" s="8" t="s">
        <v>4002</v>
      </c>
      <c r="C6941" s="8" t="s">
        <v>4676</v>
      </c>
      <c r="D6941" s="8" t="s">
        <v>6392</v>
      </c>
      <c r="E6941" s="8">
        <v>151000042</v>
      </c>
      <c r="F6941" s="8">
        <v>0</v>
      </c>
      <c r="G6941" s="8">
        <v>0.1</v>
      </c>
      <c r="H6941" s="8">
        <v>0.17598</v>
      </c>
      <c r="I6941" s="8" t="s">
        <v>2412</v>
      </c>
    </row>
    <row r="6942" spans="1:9">
      <c r="A6942" s="8">
        <v>16110</v>
      </c>
      <c r="B6942" s="8" t="s">
        <v>6522</v>
      </c>
      <c r="C6942" s="8" t="s">
        <v>6512</v>
      </c>
      <c r="D6942" s="8">
        <v>4010510</v>
      </c>
      <c r="E6942" s="8">
        <v>16110</v>
      </c>
      <c r="F6942" s="8">
        <v>0</v>
      </c>
      <c r="G6942" s="8">
        <v>0.34</v>
      </c>
      <c r="H6942" s="8">
        <v>0.54291999999999996</v>
      </c>
      <c r="I6942" s="8" t="s">
        <v>6513</v>
      </c>
    </row>
    <row r="6943" spans="1:9">
      <c r="A6943" s="8">
        <v>12173</v>
      </c>
      <c r="B6943" s="8" t="s">
        <v>5212</v>
      </c>
      <c r="C6943" s="8" t="s">
        <v>4676</v>
      </c>
      <c r="D6943" s="8">
        <v>151401</v>
      </c>
      <c r="E6943" s="8">
        <v>12173</v>
      </c>
      <c r="F6943" s="8">
        <v>0</v>
      </c>
      <c r="G6943" s="8">
        <v>1.05</v>
      </c>
      <c r="H6943" s="8">
        <v>1.2250000000000001</v>
      </c>
      <c r="I6943" s="8" t="s">
        <v>4795</v>
      </c>
    </row>
    <row r="6944" spans="1:9">
      <c r="A6944" s="8">
        <v>151000041</v>
      </c>
      <c r="B6944" s="8" t="s">
        <v>4001</v>
      </c>
      <c r="C6944" s="8" t="s">
        <v>4676</v>
      </c>
      <c r="D6944" s="8" t="s">
        <v>6391</v>
      </c>
      <c r="E6944" s="8">
        <v>151000041</v>
      </c>
      <c r="F6944" s="8">
        <v>0</v>
      </c>
      <c r="G6944" s="8">
        <v>0.1</v>
      </c>
      <c r="H6944" s="8">
        <v>0.17598</v>
      </c>
      <c r="I6944" s="8" t="s">
        <v>2412</v>
      </c>
    </row>
    <row r="6945" spans="1:14">
      <c r="A6945" s="8">
        <v>150000064</v>
      </c>
      <c r="B6945" s="8" t="s">
        <v>3063</v>
      </c>
      <c r="C6945" s="8" t="s">
        <v>4676</v>
      </c>
      <c r="D6945" s="8" t="s">
        <v>6307</v>
      </c>
      <c r="E6945" s="8">
        <v>150000064</v>
      </c>
      <c r="F6945" s="8">
        <v>0</v>
      </c>
      <c r="G6945" s="8">
        <v>0.05</v>
      </c>
      <c r="H6945" s="8">
        <v>7.4090000000000003E-2</v>
      </c>
      <c r="I6945" s="8" t="s">
        <v>6292</v>
      </c>
    </row>
    <row r="6946" spans="1:14" ht="28.5">
      <c r="A6946" s="8">
        <v>150000063</v>
      </c>
      <c r="B6946" s="35" t="s">
        <v>3062</v>
      </c>
      <c r="C6946" s="8" t="s">
        <v>4676</v>
      </c>
      <c r="D6946" s="8" t="s">
        <v>6306</v>
      </c>
      <c r="E6946" s="8">
        <v>150000063</v>
      </c>
      <c r="F6946" s="8">
        <v>0</v>
      </c>
      <c r="G6946" s="8">
        <v>0.05</v>
      </c>
      <c r="H6946" s="8">
        <v>7.4090000000000003E-2</v>
      </c>
      <c r="I6946" s="8" t="s">
        <v>6292</v>
      </c>
    </row>
    <row r="6947" spans="1:14" ht="28.5">
      <c r="A6947" s="8">
        <v>150000062</v>
      </c>
      <c r="B6947" s="35" t="s">
        <v>3061</v>
      </c>
      <c r="C6947" s="8" t="s">
        <v>4676</v>
      </c>
      <c r="D6947" s="8" t="s">
        <v>6305</v>
      </c>
      <c r="E6947" s="8">
        <v>150000062</v>
      </c>
      <c r="F6947" s="8">
        <v>0</v>
      </c>
      <c r="G6947" s="8">
        <v>0.16</v>
      </c>
      <c r="H6947" s="8">
        <v>0.51961999999999997</v>
      </c>
      <c r="I6947" s="8" t="s">
        <v>2412</v>
      </c>
    </row>
    <row r="6948" spans="1:14">
      <c r="A6948" s="8">
        <v>151100005</v>
      </c>
      <c r="B6948" s="35" t="s">
        <v>3138</v>
      </c>
      <c r="C6948" s="8" t="s">
        <v>4676</v>
      </c>
      <c r="D6948" s="8" t="s">
        <v>6422</v>
      </c>
      <c r="E6948" s="8">
        <v>151100005</v>
      </c>
      <c r="F6948" s="8">
        <v>0</v>
      </c>
      <c r="G6948" s="8">
        <v>0.05</v>
      </c>
      <c r="H6948" s="8">
        <v>7.5850000000000001E-2</v>
      </c>
      <c r="I6948" s="8" t="s">
        <v>2412</v>
      </c>
    </row>
    <row r="6949" spans="1:14">
      <c r="A6949" s="8">
        <v>16109</v>
      </c>
      <c r="B6949" s="8" t="s">
        <v>6521</v>
      </c>
      <c r="C6949" s="8" t="s">
        <v>6512</v>
      </c>
      <c r="D6949" s="8">
        <v>4010509</v>
      </c>
      <c r="E6949" s="8">
        <v>16109</v>
      </c>
      <c r="F6949" s="8">
        <v>0</v>
      </c>
      <c r="G6949" s="8">
        <v>0.31</v>
      </c>
      <c r="H6949" s="8">
        <v>0.45835000000000004</v>
      </c>
      <c r="I6949" s="8" t="s">
        <v>6513</v>
      </c>
    </row>
    <row r="6950" spans="1:14">
      <c r="A6950" s="8">
        <v>12805</v>
      </c>
      <c r="B6950" s="8" t="s">
        <v>2123</v>
      </c>
      <c r="C6950" s="8" t="s">
        <v>4676</v>
      </c>
      <c r="D6950" s="8">
        <v>600618</v>
      </c>
      <c r="E6950" s="8">
        <v>12805</v>
      </c>
      <c r="F6950" s="8">
        <v>0</v>
      </c>
      <c r="G6950" s="8">
        <v>1.06</v>
      </c>
      <c r="H6950" s="8">
        <v>10.35252</v>
      </c>
      <c r="I6950" s="8" t="s">
        <v>5378</v>
      </c>
    </row>
    <row r="6951" spans="1:14">
      <c r="A6951" s="8">
        <v>150000061</v>
      </c>
      <c r="B6951" s="8" t="s">
        <v>3060</v>
      </c>
      <c r="C6951" s="8" t="s">
        <v>4676</v>
      </c>
      <c r="D6951" s="8" t="s">
        <v>6304</v>
      </c>
      <c r="E6951" s="8">
        <v>150000061</v>
      </c>
      <c r="F6951" s="8">
        <v>0</v>
      </c>
      <c r="G6951" s="8">
        <v>0.16</v>
      </c>
      <c r="H6951" s="8">
        <v>0.49939999999999996</v>
      </c>
      <c r="I6951" s="8" t="s">
        <v>2412</v>
      </c>
      <c r="N6951" s="33" t="s">
        <v>9</v>
      </c>
    </row>
    <row r="6952" spans="1:14">
      <c r="A6952" s="8">
        <v>150000060</v>
      </c>
      <c r="B6952" s="8" t="s">
        <v>3059</v>
      </c>
      <c r="C6952" s="8" t="s">
        <v>4676</v>
      </c>
      <c r="D6952" s="8" t="s">
        <v>6303</v>
      </c>
      <c r="E6952" s="8">
        <v>150000060</v>
      </c>
      <c r="F6952" s="8">
        <v>0</v>
      </c>
      <c r="G6952" s="8">
        <v>0.2</v>
      </c>
      <c r="H6952" s="8">
        <v>0.41600999999999999</v>
      </c>
      <c r="I6952" s="8" t="s">
        <v>6302</v>
      </c>
      <c r="N6952" s="33">
        <v>0.25</v>
      </c>
    </row>
    <row r="6953" spans="1:14" ht="28.5">
      <c r="A6953" s="8">
        <v>150000059</v>
      </c>
      <c r="B6953" s="35" t="s">
        <v>3058</v>
      </c>
      <c r="C6953" s="8" t="s">
        <v>4676</v>
      </c>
      <c r="D6953" s="8" t="s">
        <v>6301</v>
      </c>
      <c r="E6953" s="8">
        <v>150000059</v>
      </c>
      <c r="F6953" s="8">
        <v>0</v>
      </c>
      <c r="G6953" s="8">
        <v>0.2</v>
      </c>
      <c r="H6953" s="8">
        <v>0.39983999999999997</v>
      </c>
      <c r="I6953" s="8" t="s">
        <v>6302</v>
      </c>
      <c r="N6953" s="33">
        <v>0.5</v>
      </c>
    </row>
    <row r="6954" spans="1:14">
      <c r="A6954" s="8">
        <v>150000058</v>
      </c>
      <c r="B6954" s="8" t="s">
        <v>3057</v>
      </c>
      <c r="C6954" s="8" t="s">
        <v>4676</v>
      </c>
      <c r="D6954" s="8" t="s">
        <v>6300</v>
      </c>
      <c r="E6954" s="8">
        <v>150000058</v>
      </c>
      <c r="F6954" s="8">
        <v>0</v>
      </c>
      <c r="G6954" s="8">
        <v>0.17</v>
      </c>
      <c r="H6954" s="8">
        <v>0.48530000000000001</v>
      </c>
      <c r="I6954" s="8" t="s">
        <v>2412</v>
      </c>
      <c r="N6954" s="33">
        <v>0.75</v>
      </c>
    </row>
    <row r="6955" spans="1:14">
      <c r="A6955" s="8">
        <v>16108</v>
      </c>
      <c r="B6955" s="35" t="s">
        <v>6520</v>
      </c>
      <c r="C6955" s="8" t="s">
        <v>6512</v>
      </c>
      <c r="D6955" s="8">
        <v>4010508</v>
      </c>
      <c r="E6955" s="8">
        <v>16108</v>
      </c>
      <c r="F6955" s="8">
        <v>0</v>
      </c>
      <c r="G6955" s="8">
        <v>0.28000000000000003</v>
      </c>
      <c r="H6955" s="8">
        <v>0.40004000000000001</v>
      </c>
      <c r="I6955" s="8" t="s">
        <v>6513</v>
      </c>
      <c r="N6955" s="33">
        <v>1</v>
      </c>
    </row>
    <row r="6956" spans="1:14">
      <c r="A6956" s="8">
        <v>12172</v>
      </c>
      <c r="B6956" s="8" t="s">
        <v>5210</v>
      </c>
      <c r="C6956" s="8" t="s">
        <v>4676</v>
      </c>
      <c r="D6956" s="8">
        <v>151377</v>
      </c>
      <c r="E6956" s="8">
        <v>12172</v>
      </c>
      <c r="F6956" s="8">
        <v>0</v>
      </c>
      <c r="G6956" s="8">
        <v>1.61</v>
      </c>
      <c r="H6956" s="8">
        <v>1.421</v>
      </c>
      <c r="I6956" s="8" t="s">
        <v>5211</v>
      </c>
    </row>
    <row r="6957" spans="1:14">
      <c r="A6957" s="8">
        <v>150000057</v>
      </c>
      <c r="B6957" s="8" t="s">
        <v>3056</v>
      </c>
      <c r="C6957" s="8" t="s">
        <v>4676</v>
      </c>
      <c r="D6957" s="8" t="s">
        <v>6299</v>
      </c>
      <c r="E6957" s="8">
        <v>150000057</v>
      </c>
      <c r="F6957" s="8">
        <v>0</v>
      </c>
      <c r="G6957" s="8">
        <v>0.17</v>
      </c>
      <c r="H6957" s="8">
        <v>0.48530000000000001</v>
      </c>
      <c r="I6957" s="8" t="s">
        <v>2412</v>
      </c>
    </row>
    <row r="6958" spans="1:14">
      <c r="A6958" s="8">
        <v>150000056</v>
      </c>
      <c r="B6958" s="8" t="s">
        <v>3055</v>
      </c>
      <c r="C6958" s="8" t="s">
        <v>4676</v>
      </c>
      <c r="D6958" s="8" t="s">
        <v>6298</v>
      </c>
      <c r="E6958" s="8">
        <v>150000056</v>
      </c>
      <c r="F6958" s="8">
        <v>0</v>
      </c>
      <c r="G6958" s="8">
        <v>0.18</v>
      </c>
      <c r="H6958" s="8">
        <v>0.53410000000000002</v>
      </c>
      <c r="I6958" s="8" t="s">
        <v>2412</v>
      </c>
    </row>
    <row r="6959" spans="1:14">
      <c r="A6959" s="8">
        <v>12555</v>
      </c>
      <c r="B6959" s="8" t="s">
        <v>5327</v>
      </c>
      <c r="C6959" s="8" t="s">
        <v>4676</v>
      </c>
      <c r="D6959" s="8">
        <v>166348534</v>
      </c>
      <c r="E6959" s="8">
        <v>12555</v>
      </c>
      <c r="F6959" s="8">
        <v>0</v>
      </c>
      <c r="G6959" s="8">
        <v>0.42</v>
      </c>
      <c r="H6959" s="8">
        <v>0.3967</v>
      </c>
      <c r="I6959" s="8" t="s">
        <v>4768</v>
      </c>
    </row>
    <row r="6960" spans="1:14">
      <c r="A6960" s="8">
        <v>150000055</v>
      </c>
      <c r="B6960" s="8" t="s">
        <v>3054</v>
      </c>
      <c r="C6960" s="8" t="s">
        <v>4676</v>
      </c>
      <c r="D6960" s="8" t="s">
        <v>6297</v>
      </c>
      <c r="E6960" s="8">
        <v>150000055</v>
      </c>
      <c r="F6960" s="8">
        <v>0</v>
      </c>
      <c r="G6960" s="8">
        <v>0.18</v>
      </c>
      <c r="H6960" s="8">
        <v>0.53410000000000002</v>
      </c>
      <c r="I6960" s="8" t="s">
        <v>2412</v>
      </c>
    </row>
    <row r="6961" spans="1:9">
      <c r="A6961" s="8">
        <v>150000054</v>
      </c>
      <c r="B6961" s="8" t="s">
        <v>3053</v>
      </c>
      <c r="C6961" s="8" t="s">
        <v>4676</v>
      </c>
      <c r="D6961" s="8" t="s">
        <v>6296</v>
      </c>
      <c r="E6961" s="8">
        <v>150000054</v>
      </c>
      <c r="F6961" s="8">
        <v>0</v>
      </c>
      <c r="G6961" s="8">
        <v>0.23</v>
      </c>
      <c r="H6961" s="8">
        <v>0.37263999999999997</v>
      </c>
      <c r="I6961" s="8" t="s">
        <v>2412</v>
      </c>
    </row>
    <row r="6962" spans="1:9">
      <c r="A6962" s="8">
        <v>12553</v>
      </c>
      <c r="B6962" s="8" t="s">
        <v>4182</v>
      </c>
      <c r="C6962" s="8" t="s">
        <v>4676</v>
      </c>
      <c r="D6962" s="8" t="s">
        <v>5325</v>
      </c>
      <c r="E6962" s="8">
        <v>12553</v>
      </c>
      <c r="F6962" s="8">
        <v>0</v>
      </c>
      <c r="G6962" s="8">
        <v>0.33</v>
      </c>
      <c r="H6962" s="8">
        <v>0.40200000000000002</v>
      </c>
      <c r="I6962" s="8" t="s">
        <v>5324</v>
      </c>
    </row>
    <row r="6963" spans="1:9">
      <c r="A6963" s="8">
        <v>16107</v>
      </c>
      <c r="B6963" s="8" t="s">
        <v>6519</v>
      </c>
      <c r="C6963" s="8" t="s">
        <v>6512</v>
      </c>
      <c r="D6963" s="8">
        <v>4010507</v>
      </c>
      <c r="E6963" s="8">
        <v>16107</v>
      </c>
      <c r="F6963" s="8">
        <v>0</v>
      </c>
      <c r="G6963" s="8">
        <v>0.24</v>
      </c>
      <c r="H6963" s="8">
        <v>0.32124000000000003</v>
      </c>
      <c r="I6963" s="8" t="s">
        <v>6513</v>
      </c>
    </row>
    <row r="6964" spans="1:9" ht="28.5">
      <c r="A6964" s="8">
        <v>150000053</v>
      </c>
      <c r="B6964" s="35" t="s">
        <v>3052</v>
      </c>
      <c r="C6964" s="8" t="s">
        <v>4676</v>
      </c>
      <c r="D6964" s="8" t="s">
        <v>6295</v>
      </c>
      <c r="E6964" s="8">
        <v>150000053</v>
      </c>
      <c r="F6964" s="8">
        <v>0</v>
      </c>
      <c r="G6964" s="8">
        <v>0.23</v>
      </c>
      <c r="H6964" s="8">
        <v>0.35819000000000001</v>
      </c>
      <c r="I6964" s="8" t="s">
        <v>2412</v>
      </c>
    </row>
    <row r="6965" spans="1:9" ht="28.5">
      <c r="A6965" s="8">
        <v>150000052</v>
      </c>
      <c r="B6965" s="35" t="s">
        <v>3051</v>
      </c>
      <c r="C6965" s="8" t="s">
        <v>4676</v>
      </c>
      <c r="D6965" s="8" t="s">
        <v>6294</v>
      </c>
      <c r="E6965" s="8">
        <v>150000052</v>
      </c>
      <c r="F6965" s="8">
        <v>0</v>
      </c>
      <c r="G6965" s="8">
        <v>0.17</v>
      </c>
      <c r="H6965" s="8">
        <v>0.40561999999999998</v>
      </c>
      <c r="I6965" s="8" t="s">
        <v>6292</v>
      </c>
    </row>
    <row r="6966" spans="1:9">
      <c r="A6966" s="8">
        <v>12554</v>
      </c>
      <c r="B6966" s="8" t="s">
        <v>4137</v>
      </c>
      <c r="C6966" s="8" t="s">
        <v>4676</v>
      </c>
      <c r="D6966" s="8" t="s">
        <v>5326</v>
      </c>
      <c r="E6966" s="8">
        <v>12554</v>
      </c>
      <c r="F6966" s="8">
        <v>0</v>
      </c>
      <c r="G6966" s="8">
        <v>0.15</v>
      </c>
      <c r="H6966" s="8">
        <v>0.28987999999999997</v>
      </c>
      <c r="I6966" s="8" t="s">
        <v>5324</v>
      </c>
    </row>
    <row r="6967" spans="1:9">
      <c r="A6967" s="8">
        <v>150000051</v>
      </c>
      <c r="B6967" s="8" t="s">
        <v>3050</v>
      </c>
      <c r="C6967" s="8" t="s">
        <v>4676</v>
      </c>
      <c r="D6967" s="8" t="s">
        <v>6293</v>
      </c>
      <c r="E6967" s="8">
        <v>150000051</v>
      </c>
      <c r="F6967" s="8">
        <v>0</v>
      </c>
      <c r="G6967" s="8">
        <v>0.17</v>
      </c>
      <c r="H6967" s="8">
        <v>0.38983999999999996</v>
      </c>
      <c r="I6967" s="8" t="s">
        <v>6292</v>
      </c>
    </row>
    <row r="6968" spans="1:9">
      <c r="A6968" s="8">
        <v>150000050</v>
      </c>
      <c r="B6968" s="8" t="s">
        <v>3049</v>
      </c>
      <c r="C6968" s="8" t="s">
        <v>4676</v>
      </c>
      <c r="D6968" s="8" t="s">
        <v>6291</v>
      </c>
      <c r="E6968" s="8">
        <v>150000050</v>
      </c>
      <c r="F6968" s="8">
        <v>0</v>
      </c>
      <c r="G6968" s="8">
        <v>0.16</v>
      </c>
      <c r="H6968" s="8">
        <v>0.35866000000000003</v>
      </c>
      <c r="I6968" s="8" t="s">
        <v>6292</v>
      </c>
    </row>
    <row r="6969" spans="1:9">
      <c r="A6969" s="8">
        <v>12552</v>
      </c>
      <c r="B6969" s="8" t="s">
        <v>4181</v>
      </c>
      <c r="C6969" s="8" t="s">
        <v>4676</v>
      </c>
      <c r="D6969" s="8" t="s">
        <v>5323</v>
      </c>
      <c r="E6969" s="8">
        <v>12552</v>
      </c>
      <c r="F6969" s="8">
        <v>0</v>
      </c>
      <c r="G6969" s="8">
        <v>0.16</v>
      </c>
      <c r="H6969" s="8">
        <v>0.28527999999999998</v>
      </c>
      <c r="I6969" s="8" t="s">
        <v>5324</v>
      </c>
    </row>
    <row r="6970" spans="1:9">
      <c r="A6970" s="8">
        <v>16106</v>
      </c>
      <c r="B6970" s="8" t="s">
        <v>6518</v>
      </c>
      <c r="C6970" s="8" t="s">
        <v>6512</v>
      </c>
      <c r="D6970" s="8">
        <v>4010506</v>
      </c>
      <c r="E6970" s="8">
        <v>16106</v>
      </c>
      <c r="F6970" s="8">
        <v>0</v>
      </c>
      <c r="G6970" s="8">
        <v>0.2</v>
      </c>
      <c r="H6970" s="8">
        <v>0.2893</v>
      </c>
      <c r="I6970" s="8" t="s">
        <v>6513</v>
      </c>
    </row>
    <row r="6971" spans="1:9">
      <c r="A6971" s="8">
        <v>12803</v>
      </c>
      <c r="B6971" s="8" t="s">
        <v>5524</v>
      </c>
      <c r="C6971" s="8" t="s">
        <v>4676</v>
      </c>
      <c r="D6971" s="8">
        <v>293848</v>
      </c>
      <c r="E6971" s="8">
        <v>12803</v>
      </c>
      <c r="F6971" s="8">
        <v>0</v>
      </c>
      <c r="G6971" s="8">
        <v>0</v>
      </c>
      <c r="H6971" s="8">
        <v>0.14699999999999999</v>
      </c>
      <c r="I6971" s="8" t="s">
        <v>4740</v>
      </c>
    </row>
    <row r="6972" spans="1:9">
      <c r="A6972" s="8">
        <v>150000049</v>
      </c>
      <c r="B6972" s="8" t="s">
        <v>3048</v>
      </c>
      <c r="C6972" s="8" t="s">
        <v>4676</v>
      </c>
      <c r="D6972" s="8" t="s">
        <v>6289</v>
      </c>
      <c r="E6972" s="8">
        <v>150000049</v>
      </c>
      <c r="F6972" s="8">
        <v>0</v>
      </c>
      <c r="G6972" s="8">
        <v>0.16</v>
      </c>
      <c r="H6972" s="8">
        <v>0.34482000000000002</v>
      </c>
      <c r="I6972" s="8" t="s">
        <v>6290</v>
      </c>
    </row>
    <row r="6973" spans="1:9">
      <c r="A6973" s="8">
        <v>150000048</v>
      </c>
      <c r="B6973" s="8" t="s">
        <v>3047</v>
      </c>
      <c r="C6973" s="8" t="s">
        <v>4676</v>
      </c>
      <c r="D6973" s="8" t="s">
        <v>6288</v>
      </c>
      <c r="E6973" s="8">
        <v>150000048</v>
      </c>
      <c r="F6973" s="8">
        <v>0</v>
      </c>
      <c r="G6973" s="8">
        <v>0.12</v>
      </c>
      <c r="H6973" s="8">
        <v>0.27739999999999998</v>
      </c>
      <c r="I6973" s="8" t="s">
        <v>2412</v>
      </c>
    </row>
    <row r="6974" spans="1:9">
      <c r="A6974" s="8" t="s">
        <v>12367</v>
      </c>
      <c r="B6974" s="8" t="s">
        <v>12368</v>
      </c>
      <c r="C6974" s="8" t="s">
        <v>4676</v>
      </c>
      <c r="D6974" s="8">
        <v>64167</v>
      </c>
      <c r="E6974" s="8" t="s">
        <v>12367</v>
      </c>
      <c r="F6974" s="8">
        <v>0</v>
      </c>
      <c r="G6974" s="8">
        <v>42.36</v>
      </c>
      <c r="H6974" s="8">
        <v>5.0000000000000001E-3</v>
      </c>
      <c r="I6974" s="8" t="s">
        <v>12195</v>
      </c>
    </row>
    <row r="6975" spans="1:9">
      <c r="A6975" s="8">
        <v>150000047</v>
      </c>
      <c r="B6975" s="8" t="s">
        <v>3046</v>
      </c>
      <c r="C6975" s="8" t="s">
        <v>4676</v>
      </c>
      <c r="D6975" s="8" t="s">
        <v>6287</v>
      </c>
      <c r="E6975" s="8">
        <v>150000047</v>
      </c>
      <c r="F6975" s="8">
        <v>0</v>
      </c>
      <c r="G6975" s="8">
        <v>0.12</v>
      </c>
      <c r="H6975" s="8">
        <v>0.26665</v>
      </c>
      <c r="I6975" s="8" t="s">
        <v>2412</v>
      </c>
    </row>
    <row r="6976" spans="1:9">
      <c r="A6976" s="8">
        <v>150000046</v>
      </c>
      <c r="B6976" s="8" t="s">
        <v>3045</v>
      </c>
      <c r="C6976" s="8" t="s">
        <v>4676</v>
      </c>
      <c r="D6976" s="8" t="s">
        <v>6286</v>
      </c>
      <c r="E6976" s="8">
        <v>150000046</v>
      </c>
      <c r="F6976" s="8">
        <v>0</v>
      </c>
      <c r="G6976" s="8">
        <v>7.0000000000000007E-2</v>
      </c>
      <c r="H6976" s="8">
        <v>0.14591999999999999</v>
      </c>
      <c r="I6976" s="8" t="s">
        <v>2412</v>
      </c>
    </row>
    <row r="6977" spans="1:9">
      <c r="A6977" s="8">
        <v>16105</v>
      </c>
      <c r="B6977" s="8" t="s">
        <v>6517</v>
      </c>
      <c r="C6977" s="8" t="s">
        <v>6512</v>
      </c>
      <c r="D6977" s="8">
        <v>4010505</v>
      </c>
      <c r="E6977" s="8">
        <v>16105</v>
      </c>
      <c r="F6977" s="8">
        <v>0</v>
      </c>
      <c r="G6977" s="8">
        <v>0.17</v>
      </c>
      <c r="H6977" s="8">
        <v>0.20491999999999999</v>
      </c>
      <c r="I6977" s="8" t="s">
        <v>6513</v>
      </c>
    </row>
    <row r="6978" spans="1:9" ht="28.5">
      <c r="A6978" s="8">
        <v>150000045</v>
      </c>
      <c r="B6978" s="35" t="s">
        <v>3044</v>
      </c>
      <c r="C6978" s="8" t="s">
        <v>4676</v>
      </c>
      <c r="D6978" s="8" t="s">
        <v>6285</v>
      </c>
      <c r="E6978" s="8">
        <v>150000045</v>
      </c>
      <c r="F6978" s="8">
        <v>0</v>
      </c>
      <c r="G6978" s="8">
        <v>7.0000000000000007E-2</v>
      </c>
      <c r="H6978" s="8">
        <v>0.14591999999999999</v>
      </c>
      <c r="I6978" s="8" t="s">
        <v>2412</v>
      </c>
    </row>
    <row r="6979" spans="1:9">
      <c r="A6979" s="8">
        <v>150000044</v>
      </c>
      <c r="B6979" s="8" t="s">
        <v>3043</v>
      </c>
      <c r="C6979" s="8" t="s">
        <v>4676</v>
      </c>
      <c r="D6979" s="8" t="s">
        <v>6284</v>
      </c>
      <c r="E6979" s="8">
        <v>150000044</v>
      </c>
      <c r="F6979" s="8">
        <v>0</v>
      </c>
      <c r="G6979" s="8">
        <v>7.0000000000000007E-2</v>
      </c>
      <c r="H6979" s="8">
        <v>0.14602000000000001</v>
      </c>
      <c r="I6979" s="8" t="s">
        <v>6283</v>
      </c>
    </row>
    <row r="6980" spans="1:9" ht="28.5">
      <c r="A6980" s="8">
        <v>150000043</v>
      </c>
      <c r="B6980" s="35" t="s">
        <v>3042</v>
      </c>
      <c r="C6980" s="8" t="s">
        <v>4676</v>
      </c>
      <c r="D6980" s="8" t="s">
        <v>6282</v>
      </c>
      <c r="E6980" s="8">
        <v>150000043</v>
      </c>
      <c r="F6980" s="8">
        <v>0</v>
      </c>
      <c r="G6980" s="8">
        <v>7.0000000000000007E-2</v>
      </c>
      <c r="H6980" s="8">
        <v>0.14602000000000001</v>
      </c>
      <c r="I6980" s="8" t="s">
        <v>6283</v>
      </c>
    </row>
    <row r="6981" spans="1:9">
      <c r="A6981" s="8">
        <v>150000042</v>
      </c>
      <c r="B6981" s="8" t="s">
        <v>3041</v>
      </c>
      <c r="C6981" s="8" t="s">
        <v>4676</v>
      </c>
      <c r="D6981" s="8" t="s">
        <v>6281</v>
      </c>
      <c r="E6981" s="8">
        <v>150000042</v>
      </c>
      <c r="F6981" s="8">
        <v>0</v>
      </c>
      <c r="G6981" s="8">
        <v>7.0000000000000007E-2</v>
      </c>
      <c r="H6981" s="8">
        <v>0.14043</v>
      </c>
      <c r="I6981" s="8" t="s">
        <v>2412</v>
      </c>
    </row>
    <row r="6982" spans="1:9">
      <c r="A6982" s="8">
        <v>16104</v>
      </c>
      <c r="B6982" s="8" t="s">
        <v>6516</v>
      </c>
      <c r="C6982" s="8" t="s">
        <v>6512</v>
      </c>
      <c r="D6982" s="8">
        <v>4010504</v>
      </c>
      <c r="E6982" s="8">
        <v>16104</v>
      </c>
      <c r="F6982" s="8">
        <v>0</v>
      </c>
      <c r="G6982" s="8">
        <v>0.15</v>
      </c>
      <c r="H6982" s="8">
        <v>0.22069999999999998</v>
      </c>
      <c r="I6982" s="8" t="s">
        <v>6513</v>
      </c>
    </row>
    <row r="6983" spans="1:9">
      <c r="A6983" s="8">
        <v>12802</v>
      </c>
      <c r="B6983" s="8" t="s">
        <v>3492</v>
      </c>
      <c r="C6983" s="8" t="s">
        <v>4676</v>
      </c>
      <c r="D6983" s="8">
        <v>293146</v>
      </c>
      <c r="E6983" s="8">
        <v>12802</v>
      </c>
      <c r="F6983" s="8">
        <v>0</v>
      </c>
      <c r="G6983" s="8">
        <v>0.21</v>
      </c>
      <c r="H6983" s="8">
        <v>0.39964999999999995</v>
      </c>
      <c r="I6983" s="8" t="s">
        <v>4740</v>
      </c>
    </row>
    <row r="6984" spans="1:9">
      <c r="A6984" s="8">
        <v>15000002</v>
      </c>
      <c r="B6984" s="8" t="s">
        <v>6257</v>
      </c>
      <c r="C6984" s="8" t="s">
        <v>4676</v>
      </c>
      <c r="D6984" s="8">
        <v>0</v>
      </c>
      <c r="E6984" s="8">
        <v>15000002</v>
      </c>
      <c r="F6984" s="8">
        <v>0</v>
      </c>
      <c r="G6984" s="8">
        <v>0.09</v>
      </c>
      <c r="H6984" s="8">
        <v>0</v>
      </c>
      <c r="I6984" s="8">
        <v>0</v>
      </c>
    </row>
    <row r="6985" spans="1:9">
      <c r="A6985" s="8">
        <v>150000041</v>
      </c>
      <c r="B6985" s="8" t="s">
        <v>3040</v>
      </c>
      <c r="C6985" s="8" t="s">
        <v>4676</v>
      </c>
      <c r="D6985" s="8" t="s">
        <v>6280</v>
      </c>
      <c r="E6985" s="8">
        <v>150000041</v>
      </c>
      <c r="F6985" s="8">
        <v>0</v>
      </c>
      <c r="G6985" s="8">
        <v>7.0000000000000007E-2</v>
      </c>
      <c r="H6985" s="8">
        <v>0.14043</v>
      </c>
      <c r="I6985" s="8" t="s">
        <v>2412</v>
      </c>
    </row>
    <row r="6986" spans="1:9">
      <c r="A6986" s="8">
        <v>19552</v>
      </c>
      <c r="B6986" s="8" t="s">
        <v>6917</v>
      </c>
      <c r="C6986" s="8" t="s">
        <v>4676</v>
      </c>
      <c r="D6986" s="8">
        <v>51038</v>
      </c>
      <c r="E6986" s="8">
        <v>19552</v>
      </c>
      <c r="F6986" s="8">
        <v>0</v>
      </c>
      <c r="G6986" s="8">
        <v>1.0900000000000001</v>
      </c>
      <c r="H6986" s="8">
        <v>1.0676099999999999</v>
      </c>
      <c r="I6986" s="8" t="s">
        <v>6916</v>
      </c>
    </row>
    <row r="6987" spans="1:9">
      <c r="A6987" s="8">
        <v>16103</v>
      </c>
      <c r="B6987" s="35" t="s">
        <v>6515</v>
      </c>
      <c r="C6987" s="8" t="s">
        <v>6512</v>
      </c>
      <c r="D6987" s="8">
        <v>4010503</v>
      </c>
      <c r="E6987" s="8">
        <v>16103</v>
      </c>
      <c r="F6987" s="8">
        <v>0</v>
      </c>
      <c r="G6987" s="8">
        <v>0.13</v>
      </c>
      <c r="H6987" s="8">
        <v>0.20422999999999999</v>
      </c>
      <c r="I6987" s="8" t="s">
        <v>6513</v>
      </c>
    </row>
    <row r="6988" spans="1:9" ht="28.5">
      <c r="A6988" s="8">
        <v>150000038</v>
      </c>
      <c r="B6988" s="35" t="s">
        <v>3037</v>
      </c>
      <c r="C6988" s="8" t="s">
        <v>4676</v>
      </c>
      <c r="D6988" s="8" t="s">
        <v>6276</v>
      </c>
      <c r="E6988" s="8">
        <v>150000038</v>
      </c>
      <c r="F6988" s="8">
        <v>0</v>
      </c>
      <c r="G6988" s="8">
        <v>7.0000000000000007E-2</v>
      </c>
      <c r="H6988" s="8">
        <v>0.14582000000000001</v>
      </c>
      <c r="I6988" s="8" t="s">
        <v>2412</v>
      </c>
    </row>
    <row r="6989" spans="1:9">
      <c r="A6989" s="8">
        <v>150000037</v>
      </c>
      <c r="B6989" s="8" t="s">
        <v>3036</v>
      </c>
      <c r="C6989" s="8" t="s">
        <v>4676</v>
      </c>
      <c r="D6989" s="8" t="s">
        <v>6275</v>
      </c>
      <c r="E6989" s="8">
        <v>150000037</v>
      </c>
      <c r="F6989" s="8">
        <v>0</v>
      </c>
      <c r="G6989" s="8">
        <v>7.0000000000000007E-2</v>
      </c>
      <c r="H6989" s="8">
        <v>0.14582000000000001</v>
      </c>
      <c r="I6989" s="8" t="s">
        <v>2412</v>
      </c>
    </row>
    <row r="6990" spans="1:9">
      <c r="A6990" s="8" t="s">
        <v>12402</v>
      </c>
      <c r="B6990" s="35" t="s">
        <v>12403</v>
      </c>
      <c r="C6990" s="8" t="s">
        <v>4676</v>
      </c>
      <c r="D6990" s="8">
        <v>0</v>
      </c>
      <c r="E6990" s="8" t="s">
        <v>12402</v>
      </c>
      <c r="F6990" s="8">
        <v>0</v>
      </c>
      <c r="G6990" s="8">
        <v>0.36</v>
      </c>
      <c r="H6990" s="8">
        <v>5.0000000000000001E-3</v>
      </c>
      <c r="I6990" s="8">
        <v>0</v>
      </c>
    </row>
    <row r="6991" spans="1:9">
      <c r="A6991" s="8">
        <v>19551</v>
      </c>
      <c r="B6991" s="35" t="s">
        <v>6915</v>
      </c>
      <c r="C6991" s="8" t="s">
        <v>4676</v>
      </c>
      <c r="D6991" s="8">
        <v>51037</v>
      </c>
      <c r="E6991" s="8">
        <v>19551</v>
      </c>
      <c r="F6991" s="8">
        <v>0</v>
      </c>
      <c r="G6991" s="8">
        <v>0.89</v>
      </c>
      <c r="H6991" s="8">
        <v>0.74245000000000005</v>
      </c>
      <c r="I6991" s="8" t="s">
        <v>6916</v>
      </c>
    </row>
    <row r="6992" spans="1:9" ht="28.5">
      <c r="A6992" s="8" t="s">
        <v>12412</v>
      </c>
      <c r="B6992" s="35" t="s">
        <v>12413</v>
      </c>
      <c r="C6992" s="8" t="s">
        <v>4676</v>
      </c>
      <c r="D6992" s="8" t="s">
        <v>12414</v>
      </c>
      <c r="E6992" s="8" t="s">
        <v>12412</v>
      </c>
      <c r="F6992" s="8">
        <v>0</v>
      </c>
      <c r="G6992" s="8">
        <v>3.74</v>
      </c>
      <c r="H6992" s="8">
        <v>3.7916999999999996</v>
      </c>
      <c r="I6992" s="8" t="s">
        <v>4768</v>
      </c>
    </row>
    <row r="6993" spans="1:9" ht="28.5">
      <c r="A6993" s="8">
        <v>150000036</v>
      </c>
      <c r="B6993" s="35" t="s">
        <v>3035</v>
      </c>
      <c r="C6993" s="8" t="s">
        <v>4676</v>
      </c>
      <c r="D6993" s="8" t="s">
        <v>6274</v>
      </c>
      <c r="E6993" s="8">
        <v>150000036</v>
      </c>
      <c r="F6993" s="8">
        <v>0</v>
      </c>
      <c r="G6993" s="8">
        <v>0.05</v>
      </c>
      <c r="H6993" s="8">
        <v>7.8689999999999996E-2</v>
      </c>
      <c r="I6993" s="8" t="s">
        <v>2412</v>
      </c>
    </row>
    <row r="6994" spans="1:9">
      <c r="A6994" s="8">
        <v>150000035</v>
      </c>
      <c r="B6994" s="8" t="s">
        <v>3034</v>
      </c>
      <c r="C6994" s="8" t="s">
        <v>4676</v>
      </c>
      <c r="D6994" s="8" t="s">
        <v>6273</v>
      </c>
      <c r="E6994" s="8">
        <v>150000035</v>
      </c>
      <c r="F6994" s="8">
        <v>0</v>
      </c>
      <c r="G6994" s="8">
        <v>0.05</v>
      </c>
      <c r="H6994" s="8">
        <v>7.8689999999999996E-2</v>
      </c>
      <c r="I6994" s="8" t="s">
        <v>2412</v>
      </c>
    </row>
    <row r="6995" spans="1:9">
      <c r="A6995" s="8">
        <v>16102</v>
      </c>
      <c r="B6995" s="8" t="s">
        <v>6514</v>
      </c>
      <c r="C6995" s="8" t="s">
        <v>6512</v>
      </c>
      <c r="D6995" s="8">
        <v>4010502</v>
      </c>
      <c r="E6995" s="8">
        <v>16102</v>
      </c>
      <c r="F6995" s="8">
        <v>0</v>
      </c>
      <c r="G6995" s="8">
        <v>0.13</v>
      </c>
      <c r="H6995" s="8">
        <v>0.19766999999999998</v>
      </c>
      <c r="I6995" s="8" t="s">
        <v>6513</v>
      </c>
    </row>
    <row r="6996" spans="1:9">
      <c r="A6996" s="8">
        <v>12801</v>
      </c>
      <c r="B6996" s="8" t="s">
        <v>4223</v>
      </c>
      <c r="C6996" s="8" t="s">
        <v>4676</v>
      </c>
      <c r="D6996" s="8">
        <v>293148</v>
      </c>
      <c r="E6996" s="8">
        <v>12801</v>
      </c>
      <c r="F6996" s="8">
        <v>0</v>
      </c>
      <c r="G6996" s="8">
        <v>0.16</v>
      </c>
      <c r="H6996" s="8">
        <v>0.31535000000000002</v>
      </c>
      <c r="I6996" s="8" t="s">
        <v>4740</v>
      </c>
    </row>
    <row r="6997" spans="1:9">
      <c r="A6997" s="8">
        <v>12171</v>
      </c>
      <c r="B6997" s="35" t="s">
        <v>5209</v>
      </c>
      <c r="C6997" s="8" t="s">
        <v>4676</v>
      </c>
      <c r="D6997" s="8">
        <v>151380</v>
      </c>
      <c r="E6997" s="8">
        <v>12171</v>
      </c>
      <c r="F6997" s="8">
        <v>0</v>
      </c>
      <c r="G6997" s="8">
        <v>1.62</v>
      </c>
      <c r="H6997" s="8">
        <v>1.421</v>
      </c>
      <c r="I6997" s="8" t="s">
        <v>4795</v>
      </c>
    </row>
    <row r="6998" spans="1:9">
      <c r="A6998" s="8">
        <v>16101</v>
      </c>
      <c r="B6998" s="8" t="s">
        <v>6511</v>
      </c>
      <c r="C6998" s="8" t="s">
        <v>6512</v>
      </c>
      <c r="D6998" s="8">
        <v>4010501</v>
      </c>
      <c r="E6998" s="8">
        <v>16101</v>
      </c>
      <c r="F6998" s="8">
        <v>0</v>
      </c>
      <c r="G6998" s="8">
        <v>37.909999999999997</v>
      </c>
      <c r="H6998" s="8">
        <v>0.15249000000000001</v>
      </c>
      <c r="I6998" s="8" t="s">
        <v>6513</v>
      </c>
    </row>
    <row r="6999" spans="1:9">
      <c r="A6999" s="8">
        <v>14512</v>
      </c>
      <c r="B6999" s="8" t="s">
        <v>2194</v>
      </c>
      <c r="C6999" s="8" t="s">
        <v>4676</v>
      </c>
      <c r="D6999" s="8">
        <v>0</v>
      </c>
      <c r="E6999" s="8">
        <v>14512</v>
      </c>
      <c r="F6999" s="8">
        <v>0</v>
      </c>
      <c r="G6999" s="8">
        <v>0</v>
      </c>
      <c r="H6999" s="8">
        <v>0.44110000000000005</v>
      </c>
      <c r="I6999" s="8">
        <v>0</v>
      </c>
    </row>
    <row r="7000" spans="1:9">
      <c r="A7000" s="8">
        <v>151000040</v>
      </c>
      <c r="B7000" s="8" t="s">
        <v>4000</v>
      </c>
      <c r="C7000" s="8" t="s">
        <v>4676</v>
      </c>
      <c r="D7000" s="8" t="s">
        <v>6390</v>
      </c>
      <c r="E7000" s="8">
        <v>151000040</v>
      </c>
      <c r="F7000" s="8">
        <v>0</v>
      </c>
      <c r="G7000" s="8">
        <v>0.34</v>
      </c>
      <c r="H7000" s="8">
        <v>0.42776999999999998</v>
      </c>
      <c r="I7000" s="8" t="s">
        <v>6242</v>
      </c>
    </row>
    <row r="7001" spans="1:9">
      <c r="A7001" s="8">
        <v>14511</v>
      </c>
      <c r="B7001" s="8" t="s">
        <v>6236</v>
      </c>
      <c r="C7001" s="8" t="s">
        <v>4676</v>
      </c>
      <c r="D7001" s="8">
        <v>0</v>
      </c>
      <c r="E7001" s="8">
        <v>14511</v>
      </c>
      <c r="F7001" s="8">
        <v>0</v>
      </c>
      <c r="G7001" s="8">
        <v>0</v>
      </c>
      <c r="H7001" s="8">
        <v>0.38268999999999997</v>
      </c>
      <c r="I7001" s="8">
        <v>0</v>
      </c>
    </row>
    <row r="7002" spans="1:9">
      <c r="A7002" s="8">
        <v>151000039</v>
      </c>
      <c r="B7002" s="8" t="s">
        <v>3999</v>
      </c>
      <c r="C7002" s="8" t="s">
        <v>4676</v>
      </c>
      <c r="D7002" s="8" t="s">
        <v>6389</v>
      </c>
      <c r="E7002" s="8">
        <v>151000039</v>
      </c>
      <c r="F7002" s="8">
        <v>0</v>
      </c>
      <c r="G7002" s="8">
        <v>0.34</v>
      </c>
      <c r="H7002" s="8">
        <v>0.41523000000000004</v>
      </c>
      <c r="I7002" s="8" t="s">
        <v>6242</v>
      </c>
    </row>
    <row r="7003" spans="1:9">
      <c r="A7003" s="8">
        <v>151000038</v>
      </c>
      <c r="B7003" s="8" t="s">
        <v>3998</v>
      </c>
      <c r="C7003" s="8" t="s">
        <v>4676</v>
      </c>
      <c r="D7003" s="8" t="s">
        <v>6388</v>
      </c>
      <c r="E7003" s="8">
        <v>151000038</v>
      </c>
      <c r="F7003" s="8">
        <v>0</v>
      </c>
      <c r="G7003" s="8">
        <v>0.34</v>
      </c>
      <c r="H7003" s="8">
        <v>0.39356999999999998</v>
      </c>
      <c r="I7003" s="8" t="s">
        <v>6242</v>
      </c>
    </row>
    <row r="7004" spans="1:9">
      <c r="A7004" s="8">
        <v>151000037</v>
      </c>
      <c r="B7004" s="8" t="s">
        <v>3997</v>
      </c>
      <c r="C7004" s="8" t="s">
        <v>4676</v>
      </c>
      <c r="D7004" s="8" t="s">
        <v>6387</v>
      </c>
      <c r="E7004" s="8">
        <v>151000037</v>
      </c>
      <c r="F7004" s="8">
        <v>0</v>
      </c>
      <c r="G7004" s="8">
        <v>0.34</v>
      </c>
      <c r="H7004" s="8">
        <v>0.38197000000000003</v>
      </c>
      <c r="I7004" s="8" t="s">
        <v>6242</v>
      </c>
    </row>
    <row r="7005" spans="1:9">
      <c r="A7005" s="8">
        <v>151000036</v>
      </c>
      <c r="B7005" s="8" t="s">
        <v>3996</v>
      </c>
      <c r="C7005" s="8" t="s">
        <v>4676</v>
      </c>
      <c r="D7005" s="8" t="s">
        <v>6386</v>
      </c>
      <c r="E7005" s="8">
        <v>151000036</v>
      </c>
      <c r="F7005" s="8">
        <v>0</v>
      </c>
      <c r="G7005" s="8">
        <v>0.34</v>
      </c>
      <c r="H7005" s="8">
        <v>0.42776999999999998</v>
      </c>
      <c r="I7005" s="8" t="s">
        <v>6242</v>
      </c>
    </row>
    <row r="7006" spans="1:9">
      <c r="A7006" s="8">
        <v>14406</v>
      </c>
      <c r="B7006" s="8" t="s">
        <v>2193</v>
      </c>
      <c r="C7006" s="8" t="s">
        <v>4676</v>
      </c>
      <c r="D7006" s="8" t="s">
        <v>6233</v>
      </c>
      <c r="E7006" s="8">
        <v>14406</v>
      </c>
      <c r="F7006" s="8">
        <v>0</v>
      </c>
      <c r="G7006" s="8">
        <v>0.19</v>
      </c>
      <c r="H7006" s="8">
        <v>0.83584000000000003</v>
      </c>
      <c r="I7006" s="8" t="s">
        <v>2191</v>
      </c>
    </row>
    <row r="7007" spans="1:9">
      <c r="A7007" s="8">
        <v>12799</v>
      </c>
      <c r="B7007" s="8" t="s">
        <v>3491</v>
      </c>
      <c r="C7007" s="8" t="s">
        <v>4676</v>
      </c>
      <c r="D7007" s="8">
        <v>291413</v>
      </c>
      <c r="E7007" s="8">
        <v>12799</v>
      </c>
      <c r="F7007" s="8">
        <v>0</v>
      </c>
      <c r="G7007" s="8">
        <v>0.16</v>
      </c>
      <c r="H7007" s="8">
        <v>0.14699999999999999</v>
      </c>
      <c r="I7007" s="8" t="s">
        <v>4740</v>
      </c>
    </row>
    <row r="7008" spans="1:9">
      <c r="A7008" s="8">
        <v>12169</v>
      </c>
      <c r="B7008" s="8" t="s">
        <v>5208</v>
      </c>
      <c r="C7008" s="8" t="s">
        <v>4676</v>
      </c>
      <c r="D7008" s="8">
        <v>157389</v>
      </c>
      <c r="E7008" s="8">
        <v>12169</v>
      </c>
      <c r="F7008" s="8">
        <v>0</v>
      </c>
      <c r="G7008" s="8">
        <v>1.07</v>
      </c>
      <c r="H7008" s="8">
        <v>1.4504000000000001</v>
      </c>
      <c r="I7008" s="8" t="s">
        <v>4795</v>
      </c>
    </row>
    <row r="7009" spans="1:12" ht="28.5">
      <c r="A7009" s="8" t="s">
        <v>13642</v>
      </c>
      <c r="B7009" s="35" t="s">
        <v>13643</v>
      </c>
      <c r="C7009" s="8" t="s">
        <v>4676</v>
      </c>
      <c r="D7009" s="8">
        <v>0</v>
      </c>
      <c r="E7009" s="8" t="s">
        <v>13642</v>
      </c>
      <c r="F7009" s="8">
        <v>0</v>
      </c>
      <c r="G7009" s="8">
        <v>0.15</v>
      </c>
      <c r="H7009" s="8">
        <v>5.0000000000000001E-3</v>
      </c>
      <c r="I7009" s="8" t="s">
        <v>2412</v>
      </c>
    </row>
    <row r="7010" spans="1:12">
      <c r="A7010" s="8">
        <v>151000035</v>
      </c>
      <c r="B7010" s="8" t="s">
        <v>3995</v>
      </c>
      <c r="C7010" s="8" t="s">
        <v>4676</v>
      </c>
      <c r="D7010" s="8" t="s">
        <v>6385</v>
      </c>
      <c r="E7010" s="8">
        <v>151000035</v>
      </c>
      <c r="F7010" s="8">
        <v>0</v>
      </c>
      <c r="G7010" s="8">
        <v>0.34</v>
      </c>
      <c r="H7010" s="8">
        <v>0.41523000000000004</v>
      </c>
      <c r="I7010" s="8" t="s">
        <v>6242</v>
      </c>
    </row>
    <row r="7011" spans="1:12">
      <c r="A7011" s="8">
        <v>151000034</v>
      </c>
      <c r="B7011" s="8" t="s">
        <v>3994</v>
      </c>
      <c r="C7011" s="8" t="s">
        <v>4676</v>
      </c>
      <c r="D7011" s="8" t="s">
        <v>6384</v>
      </c>
      <c r="E7011" s="8">
        <v>151000034</v>
      </c>
      <c r="F7011" s="8">
        <v>0</v>
      </c>
      <c r="G7011" s="8">
        <v>0.35</v>
      </c>
      <c r="H7011" s="8">
        <v>0.42101</v>
      </c>
      <c r="I7011" s="8" t="s">
        <v>6242</v>
      </c>
    </row>
    <row r="7012" spans="1:12">
      <c r="A7012" s="8">
        <v>151000033</v>
      </c>
      <c r="B7012" s="8" t="s">
        <v>3993</v>
      </c>
      <c r="C7012" s="8" t="s">
        <v>4676</v>
      </c>
      <c r="D7012" s="8" t="s">
        <v>6383</v>
      </c>
      <c r="E7012" s="8">
        <v>151000033</v>
      </c>
      <c r="F7012" s="8">
        <v>0</v>
      </c>
      <c r="G7012" s="8">
        <v>0.35</v>
      </c>
      <c r="H7012" s="8">
        <v>0.4083</v>
      </c>
      <c r="I7012" s="8" t="s">
        <v>6242</v>
      </c>
    </row>
    <row r="7013" spans="1:12">
      <c r="A7013" s="8">
        <v>151000032</v>
      </c>
      <c r="B7013" s="8" t="s">
        <v>3992</v>
      </c>
      <c r="C7013" s="8" t="s">
        <v>4676</v>
      </c>
      <c r="D7013" s="8" t="s">
        <v>6382</v>
      </c>
      <c r="E7013" s="8">
        <v>151000032</v>
      </c>
      <c r="F7013" s="8">
        <v>0</v>
      </c>
      <c r="G7013" s="8">
        <v>0.35</v>
      </c>
      <c r="H7013" s="8">
        <v>0.43795999999999996</v>
      </c>
      <c r="I7013" s="8" t="s">
        <v>6242</v>
      </c>
    </row>
    <row r="7014" spans="1:12">
      <c r="A7014" s="8">
        <v>355100011</v>
      </c>
      <c r="B7014" s="8" t="s">
        <v>3255</v>
      </c>
      <c r="C7014" s="8" t="s">
        <v>4676</v>
      </c>
      <c r="D7014" s="8" t="s">
        <v>8595</v>
      </c>
      <c r="E7014" s="8">
        <v>355100011</v>
      </c>
      <c r="F7014" s="8">
        <v>0</v>
      </c>
      <c r="G7014" s="8">
        <v>0.11</v>
      </c>
      <c r="H7014" s="8">
        <v>9.4079999999999997E-2</v>
      </c>
      <c r="I7014" s="8" t="s">
        <v>8591</v>
      </c>
    </row>
    <row r="7015" spans="1:12">
      <c r="A7015" s="8">
        <v>14405</v>
      </c>
      <c r="B7015" s="8" t="s">
        <v>3522</v>
      </c>
      <c r="C7015" s="8" t="s">
        <v>4676</v>
      </c>
      <c r="D7015" s="8" t="s">
        <v>6232</v>
      </c>
      <c r="E7015" s="8">
        <v>14405</v>
      </c>
      <c r="F7015" s="8">
        <v>0</v>
      </c>
      <c r="G7015" s="8">
        <v>1.25</v>
      </c>
      <c r="H7015" s="8">
        <v>2.73685</v>
      </c>
      <c r="I7015" s="8" t="s">
        <v>2191</v>
      </c>
    </row>
    <row r="7016" spans="1:12">
      <c r="A7016" s="8">
        <v>151000031</v>
      </c>
      <c r="B7016" s="8" t="s">
        <v>3991</v>
      </c>
      <c r="C7016" s="8" t="s">
        <v>4676</v>
      </c>
      <c r="D7016" s="8" t="s">
        <v>6381</v>
      </c>
      <c r="E7016" s="8">
        <v>151000031</v>
      </c>
      <c r="F7016" s="8">
        <v>0</v>
      </c>
      <c r="G7016" s="8">
        <v>0.35</v>
      </c>
      <c r="H7016" s="8">
        <v>0.42473</v>
      </c>
      <c r="I7016" s="8" t="s">
        <v>6242</v>
      </c>
    </row>
    <row r="7017" spans="1:12">
      <c r="A7017" s="8">
        <v>151000030</v>
      </c>
      <c r="B7017" s="8" t="s">
        <v>3990</v>
      </c>
      <c r="C7017" s="8" t="s">
        <v>4676</v>
      </c>
      <c r="D7017" s="8" t="s">
        <v>6380</v>
      </c>
      <c r="E7017" s="8">
        <v>151000030</v>
      </c>
      <c r="F7017" s="8">
        <v>0</v>
      </c>
      <c r="G7017" s="8">
        <v>0.35</v>
      </c>
      <c r="H7017" s="8">
        <v>0.43795999999999996</v>
      </c>
      <c r="I7017" s="8" t="s">
        <v>6242</v>
      </c>
    </row>
    <row r="7018" spans="1:12">
      <c r="A7018" s="8">
        <v>151000029</v>
      </c>
      <c r="B7018" s="8" t="s">
        <v>3989</v>
      </c>
      <c r="C7018" s="8" t="s">
        <v>4676</v>
      </c>
      <c r="D7018" s="8" t="s">
        <v>6379</v>
      </c>
      <c r="E7018" s="8">
        <v>151000029</v>
      </c>
      <c r="F7018" s="8">
        <v>0</v>
      </c>
      <c r="G7018" s="8">
        <v>0.35</v>
      </c>
      <c r="H7018" s="8">
        <v>0.42473</v>
      </c>
      <c r="I7018" s="8" t="s">
        <v>6242</v>
      </c>
    </row>
    <row r="7019" spans="1:12">
      <c r="A7019" s="8">
        <v>151000028</v>
      </c>
      <c r="B7019" s="8" t="s">
        <v>3988</v>
      </c>
      <c r="C7019" s="8" t="s">
        <v>4676</v>
      </c>
      <c r="D7019" s="8" t="s">
        <v>6378</v>
      </c>
      <c r="E7019" s="8">
        <v>151000028</v>
      </c>
      <c r="F7019" s="8">
        <v>0</v>
      </c>
      <c r="G7019" s="8">
        <v>0.15</v>
      </c>
      <c r="H7019" s="8">
        <v>0.51429999999999998</v>
      </c>
      <c r="I7019" s="8" t="s">
        <v>2412</v>
      </c>
      <c r="L7019" s="33" t="s">
        <v>9</v>
      </c>
    </row>
    <row r="7020" spans="1:12">
      <c r="A7020" s="8">
        <v>14404</v>
      </c>
      <c r="B7020" s="8" t="s">
        <v>2192</v>
      </c>
      <c r="C7020" s="8" t="s">
        <v>4676</v>
      </c>
      <c r="D7020" s="8" t="s">
        <v>6231</v>
      </c>
      <c r="E7020" s="8">
        <v>14404</v>
      </c>
      <c r="F7020" s="8">
        <v>0</v>
      </c>
      <c r="G7020" s="8">
        <v>0.19</v>
      </c>
      <c r="H7020" s="8">
        <v>0.83584000000000003</v>
      </c>
      <c r="I7020" s="8" t="s">
        <v>2191</v>
      </c>
      <c r="L7020" s="33">
        <v>0.25</v>
      </c>
    </row>
    <row r="7021" spans="1:12">
      <c r="A7021" s="8">
        <v>12798</v>
      </c>
      <c r="B7021" s="8" t="s">
        <v>5522</v>
      </c>
      <c r="C7021" s="8" t="s">
        <v>4676</v>
      </c>
      <c r="D7021" s="8">
        <v>273192</v>
      </c>
      <c r="E7021" s="8">
        <v>12798</v>
      </c>
      <c r="F7021" s="8">
        <v>0</v>
      </c>
      <c r="G7021" s="8">
        <v>0</v>
      </c>
      <c r="H7021" s="8">
        <v>0.14699999999999999</v>
      </c>
      <c r="I7021" s="8" t="s">
        <v>4740</v>
      </c>
      <c r="L7021" s="33">
        <v>0.5</v>
      </c>
    </row>
    <row r="7022" spans="1:12">
      <c r="A7022" s="8">
        <v>151000027</v>
      </c>
      <c r="B7022" s="35" t="s">
        <v>3987</v>
      </c>
      <c r="C7022" s="8" t="s">
        <v>4676</v>
      </c>
      <c r="D7022" s="8" t="s">
        <v>6377</v>
      </c>
      <c r="E7022" s="8">
        <v>151000027</v>
      </c>
      <c r="F7022" s="8">
        <v>0</v>
      </c>
      <c r="G7022" s="8">
        <v>0.15</v>
      </c>
      <c r="H7022" s="8">
        <v>0.51429999999999998</v>
      </c>
      <c r="I7022" s="8" t="s">
        <v>2412</v>
      </c>
      <c r="L7022" s="33">
        <v>0.75</v>
      </c>
    </row>
    <row r="7023" spans="1:12">
      <c r="A7023" s="8">
        <v>151000026</v>
      </c>
      <c r="B7023" s="35" t="s">
        <v>3986</v>
      </c>
      <c r="C7023" s="8" t="s">
        <v>4676</v>
      </c>
      <c r="D7023" s="8" t="s">
        <v>6376</v>
      </c>
      <c r="E7023" s="8">
        <v>151000026</v>
      </c>
      <c r="F7023" s="8">
        <v>0</v>
      </c>
      <c r="G7023" s="8">
        <v>0.1</v>
      </c>
      <c r="H7023" s="8">
        <v>0.16839999999999999</v>
      </c>
      <c r="I7023" s="8" t="s">
        <v>2412</v>
      </c>
      <c r="L7023" s="33">
        <v>1</v>
      </c>
    </row>
    <row r="7024" spans="1:12">
      <c r="A7024" s="8">
        <v>151000025</v>
      </c>
      <c r="B7024" s="35" t="s">
        <v>3985</v>
      </c>
      <c r="C7024" s="8" t="s">
        <v>4676</v>
      </c>
      <c r="D7024" s="8" t="s">
        <v>6375</v>
      </c>
      <c r="E7024" s="8">
        <v>151000025</v>
      </c>
      <c r="F7024" s="8">
        <v>0</v>
      </c>
      <c r="G7024" s="8">
        <v>0.1</v>
      </c>
      <c r="H7024" s="8">
        <v>0.16839999999999999</v>
      </c>
      <c r="I7024" s="8" t="s">
        <v>2412</v>
      </c>
    </row>
    <row r="7025" spans="1:9">
      <c r="A7025" s="8">
        <v>151000024</v>
      </c>
      <c r="B7025" s="8" t="s">
        <v>3984</v>
      </c>
      <c r="C7025" s="8" t="s">
        <v>4676</v>
      </c>
      <c r="D7025" s="8" t="s">
        <v>6374</v>
      </c>
      <c r="E7025" s="8">
        <v>151000024</v>
      </c>
      <c r="F7025" s="8">
        <v>0</v>
      </c>
      <c r="G7025" s="8">
        <v>0.26</v>
      </c>
      <c r="H7025" s="8">
        <v>0.2697</v>
      </c>
      <c r="I7025" s="8" t="s">
        <v>6302</v>
      </c>
    </row>
    <row r="7026" spans="1:9">
      <c r="A7026" s="8" t="s">
        <v>12408</v>
      </c>
      <c r="B7026" s="8" t="s">
        <v>12409</v>
      </c>
      <c r="C7026" s="8" t="s">
        <v>4676</v>
      </c>
      <c r="D7026" s="8">
        <v>0</v>
      </c>
      <c r="E7026" s="8" t="s">
        <v>12408</v>
      </c>
      <c r="F7026" s="8">
        <v>0</v>
      </c>
      <c r="G7026" s="8">
        <v>0.28000000000000003</v>
      </c>
      <c r="H7026" s="8">
        <v>0.17881</v>
      </c>
      <c r="I7026" s="8">
        <v>0</v>
      </c>
    </row>
    <row r="7027" spans="1:9">
      <c r="A7027" s="8">
        <v>14403</v>
      </c>
      <c r="B7027" s="8" t="s">
        <v>3521</v>
      </c>
      <c r="C7027" s="8" t="s">
        <v>4676</v>
      </c>
      <c r="D7027" s="8" t="s">
        <v>6230</v>
      </c>
      <c r="E7027" s="8">
        <v>14403</v>
      </c>
      <c r="F7027" s="8">
        <v>0</v>
      </c>
      <c r="G7027" s="8">
        <v>1.31</v>
      </c>
      <c r="H7027" s="8">
        <v>3.1288499999999999</v>
      </c>
      <c r="I7027" s="8" t="s">
        <v>2191</v>
      </c>
    </row>
    <row r="7028" spans="1:9">
      <c r="A7028" s="8">
        <v>132100002</v>
      </c>
      <c r="B7028" s="8" t="s">
        <v>2838</v>
      </c>
      <c r="C7028" s="8" t="s">
        <v>4676</v>
      </c>
      <c r="D7028" s="8">
        <v>8001063877</v>
      </c>
      <c r="E7028" s="8">
        <v>132100002</v>
      </c>
      <c r="F7028" s="8">
        <v>0</v>
      </c>
      <c r="G7028" s="8">
        <v>0.41</v>
      </c>
      <c r="H7028" s="8">
        <v>0.44041000000000002</v>
      </c>
      <c r="I7028" s="8" t="s">
        <v>6034</v>
      </c>
    </row>
    <row r="7029" spans="1:9">
      <c r="A7029" s="8">
        <v>151000023</v>
      </c>
      <c r="B7029" s="8" t="s">
        <v>3983</v>
      </c>
      <c r="C7029" s="8" t="s">
        <v>4676</v>
      </c>
      <c r="D7029" s="8" t="s">
        <v>6373</v>
      </c>
      <c r="E7029" s="8">
        <v>151000023</v>
      </c>
      <c r="F7029" s="8">
        <v>0</v>
      </c>
      <c r="G7029" s="8">
        <v>0.18</v>
      </c>
      <c r="H7029" s="8">
        <v>0.2697</v>
      </c>
      <c r="I7029" s="8" t="s">
        <v>6302</v>
      </c>
    </row>
    <row r="7030" spans="1:9">
      <c r="A7030" s="8">
        <v>132100004</v>
      </c>
      <c r="B7030" s="8" t="s">
        <v>2840</v>
      </c>
      <c r="C7030" s="8" t="s">
        <v>4676</v>
      </c>
      <c r="D7030" s="8" t="s">
        <v>6036</v>
      </c>
      <c r="E7030" s="8">
        <v>132100004</v>
      </c>
      <c r="F7030" s="8">
        <v>0</v>
      </c>
      <c r="G7030" s="8">
        <v>0.66</v>
      </c>
      <c r="H7030" s="8">
        <v>0.87288999999999994</v>
      </c>
      <c r="I7030" s="8" t="s">
        <v>6034</v>
      </c>
    </row>
    <row r="7031" spans="1:9">
      <c r="A7031" s="8">
        <v>151000022</v>
      </c>
      <c r="B7031" s="8" t="s">
        <v>3982</v>
      </c>
      <c r="C7031" s="8" t="s">
        <v>4676</v>
      </c>
      <c r="D7031" s="8" t="s">
        <v>6372</v>
      </c>
      <c r="E7031" s="8">
        <v>151000022</v>
      </c>
      <c r="F7031" s="8">
        <v>0</v>
      </c>
      <c r="G7031" s="8">
        <v>0.15</v>
      </c>
      <c r="H7031" s="8">
        <v>0.4506</v>
      </c>
      <c r="I7031" s="8" t="s">
        <v>2412</v>
      </c>
    </row>
    <row r="7032" spans="1:9">
      <c r="A7032" s="8">
        <v>151000021</v>
      </c>
      <c r="B7032" s="35" t="s">
        <v>3981</v>
      </c>
      <c r="C7032" s="8" t="s">
        <v>4676</v>
      </c>
      <c r="D7032" s="8" t="s">
        <v>6371</v>
      </c>
      <c r="E7032" s="8">
        <v>151000021</v>
      </c>
      <c r="F7032" s="8">
        <v>0</v>
      </c>
      <c r="G7032" s="8">
        <v>0.15</v>
      </c>
      <c r="H7032" s="8">
        <v>0</v>
      </c>
      <c r="I7032" s="8" t="s">
        <v>2412</v>
      </c>
    </row>
    <row r="7033" spans="1:9">
      <c r="A7033" s="8">
        <v>151000020</v>
      </c>
      <c r="B7033" s="35" t="s">
        <v>3980</v>
      </c>
      <c r="C7033" s="8" t="s">
        <v>4676</v>
      </c>
      <c r="D7033" s="8" t="s">
        <v>6370</v>
      </c>
      <c r="E7033" s="8">
        <v>151000020</v>
      </c>
      <c r="F7033" s="8">
        <v>0</v>
      </c>
      <c r="G7033" s="8">
        <v>0.15</v>
      </c>
      <c r="H7033" s="8">
        <v>0.4506</v>
      </c>
      <c r="I7033" s="8" t="s">
        <v>2412</v>
      </c>
    </row>
    <row r="7034" spans="1:9">
      <c r="A7034" s="8" t="s">
        <v>12438</v>
      </c>
      <c r="B7034" s="35" t="s">
        <v>12439</v>
      </c>
      <c r="C7034" s="8" t="s">
        <v>4676</v>
      </c>
      <c r="D7034" s="8">
        <v>0</v>
      </c>
      <c r="E7034" s="8" t="s">
        <v>12438</v>
      </c>
      <c r="F7034" s="8">
        <v>0</v>
      </c>
      <c r="G7034" s="8">
        <v>0.02</v>
      </c>
      <c r="H7034" s="8">
        <v>5.0000000000000001E-3</v>
      </c>
      <c r="I7034" s="8" t="s">
        <v>8535</v>
      </c>
    </row>
    <row r="7035" spans="1:9">
      <c r="A7035" s="8">
        <v>15100</v>
      </c>
      <c r="B7035" s="35" t="s">
        <v>2195</v>
      </c>
      <c r="C7035" s="8" t="s">
        <v>4676</v>
      </c>
      <c r="D7035" s="8">
        <v>0</v>
      </c>
      <c r="E7035" s="8">
        <v>15100</v>
      </c>
      <c r="F7035" s="8">
        <v>0</v>
      </c>
      <c r="G7035" s="8">
        <v>0.03</v>
      </c>
      <c r="H7035" s="8">
        <v>1.9600000000000003E-2</v>
      </c>
      <c r="I7035" s="8">
        <v>0</v>
      </c>
    </row>
    <row r="7036" spans="1:9" ht="28.5">
      <c r="A7036" s="8">
        <v>14402</v>
      </c>
      <c r="B7036" s="35" t="s">
        <v>2190</v>
      </c>
      <c r="C7036" s="8" t="s">
        <v>4676</v>
      </c>
      <c r="D7036" s="8" t="s">
        <v>6229</v>
      </c>
      <c r="E7036" s="8">
        <v>14402</v>
      </c>
      <c r="F7036" s="8">
        <v>0</v>
      </c>
      <c r="G7036" s="8">
        <v>0.24</v>
      </c>
      <c r="H7036" s="8">
        <v>1.11103</v>
      </c>
      <c r="I7036" s="8" t="s">
        <v>2191</v>
      </c>
    </row>
    <row r="7037" spans="1:9">
      <c r="A7037" s="8">
        <v>12804</v>
      </c>
      <c r="B7037" s="8" t="s">
        <v>2122</v>
      </c>
      <c r="C7037" s="8" t="s">
        <v>4676</v>
      </c>
      <c r="D7037" s="8">
        <v>600626</v>
      </c>
      <c r="E7037" s="8">
        <v>12804</v>
      </c>
      <c r="F7037" s="8">
        <v>0</v>
      </c>
      <c r="G7037" s="8">
        <v>1.44</v>
      </c>
      <c r="H7037" s="8">
        <v>9.8372399999999995</v>
      </c>
      <c r="I7037" s="8" t="s">
        <v>5378</v>
      </c>
    </row>
    <row r="7038" spans="1:9">
      <c r="A7038" s="8">
        <v>12168</v>
      </c>
      <c r="B7038" s="8" t="s">
        <v>5207</v>
      </c>
      <c r="C7038" s="8" t="s">
        <v>4676</v>
      </c>
      <c r="D7038" s="8">
        <v>157390</v>
      </c>
      <c r="E7038" s="8">
        <v>12168</v>
      </c>
      <c r="F7038" s="8">
        <v>0</v>
      </c>
      <c r="G7038" s="8">
        <v>1.07</v>
      </c>
      <c r="H7038" s="8">
        <v>1.5287999999999999</v>
      </c>
      <c r="I7038" s="8" t="s">
        <v>4795</v>
      </c>
    </row>
    <row r="7039" spans="1:9">
      <c r="A7039" s="8">
        <v>151000019</v>
      </c>
      <c r="B7039" s="8" t="s">
        <v>3979</v>
      </c>
      <c r="C7039" s="8" t="s">
        <v>4676</v>
      </c>
      <c r="D7039" s="8" t="s">
        <v>6369</v>
      </c>
      <c r="E7039" s="8">
        <v>151000019</v>
      </c>
      <c r="F7039" s="8">
        <v>0</v>
      </c>
      <c r="G7039" s="8">
        <v>0.15</v>
      </c>
      <c r="H7039" s="8">
        <v>0.4506</v>
      </c>
      <c r="I7039" s="8" t="s">
        <v>2412</v>
      </c>
    </row>
    <row r="7040" spans="1:9">
      <c r="A7040" s="8">
        <v>151000018</v>
      </c>
      <c r="B7040" s="35" t="s">
        <v>3978</v>
      </c>
      <c r="C7040" s="8" t="s">
        <v>4676</v>
      </c>
      <c r="D7040" s="8" t="s">
        <v>6368</v>
      </c>
      <c r="E7040" s="8">
        <v>151000018</v>
      </c>
      <c r="F7040" s="8">
        <v>0</v>
      </c>
      <c r="G7040" s="8">
        <v>0.15</v>
      </c>
      <c r="H7040" s="8">
        <v>0.30575999999999998</v>
      </c>
      <c r="I7040" s="8" t="s">
        <v>6367</v>
      </c>
    </row>
    <row r="7041" spans="1:9">
      <c r="A7041" s="8">
        <v>151000017</v>
      </c>
      <c r="B7041" s="35" t="s">
        <v>3977</v>
      </c>
      <c r="C7041" s="8" t="s">
        <v>4676</v>
      </c>
      <c r="D7041" s="8" t="s">
        <v>6366</v>
      </c>
      <c r="E7041" s="8">
        <v>151000017</v>
      </c>
      <c r="F7041" s="8">
        <v>0</v>
      </c>
      <c r="G7041" s="8">
        <v>0.15</v>
      </c>
      <c r="H7041" s="8">
        <v>0.30575999999999998</v>
      </c>
      <c r="I7041" s="8" t="s">
        <v>6367</v>
      </c>
    </row>
    <row r="7042" spans="1:9">
      <c r="A7042" s="8">
        <v>151000016</v>
      </c>
      <c r="B7042" s="8" t="s">
        <v>4024</v>
      </c>
      <c r="C7042" s="8" t="s">
        <v>4676</v>
      </c>
      <c r="D7042" s="8" t="s">
        <v>6365</v>
      </c>
      <c r="E7042" s="8">
        <v>151000016</v>
      </c>
      <c r="F7042" s="8">
        <v>0</v>
      </c>
      <c r="G7042" s="8">
        <v>0.15</v>
      </c>
      <c r="H7042" s="8">
        <v>0.51429999999999998</v>
      </c>
      <c r="I7042" s="8" t="s">
        <v>2412</v>
      </c>
    </row>
    <row r="7043" spans="1:9">
      <c r="A7043" s="8">
        <v>14401</v>
      </c>
      <c r="B7043" s="8" t="s">
        <v>3520</v>
      </c>
      <c r="C7043" s="8" t="s">
        <v>4676</v>
      </c>
      <c r="D7043" s="8" t="s">
        <v>6228</v>
      </c>
      <c r="E7043" s="8">
        <v>14401</v>
      </c>
      <c r="F7043" s="8">
        <v>0</v>
      </c>
      <c r="G7043" s="8">
        <v>1.21</v>
      </c>
      <c r="H7043" s="8">
        <v>3.11591</v>
      </c>
      <c r="I7043" s="8" t="s">
        <v>2191</v>
      </c>
    </row>
    <row r="7044" spans="1:9">
      <c r="A7044" s="8">
        <v>151000015</v>
      </c>
      <c r="B7044" s="35" t="s">
        <v>4023</v>
      </c>
      <c r="C7044" s="8" t="s">
        <v>4676</v>
      </c>
      <c r="D7044" s="8" t="s">
        <v>6364</v>
      </c>
      <c r="E7044" s="8">
        <v>151000015</v>
      </c>
      <c r="F7044" s="8">
        <v>0</v>
      </c>
      <c r="G7044" s="8">
        <v>0.15</v>
      </c>
      <c r="H7044" s="8">
        <v>0.51429999999999998</v>
      </c>
      <c r="I7044" s="8" t="s">
        <v>2412</v>
      </c>
    </row>
    <row r="7045" spans="1:9">
      <c r="A7045" s="8">
        <v>151000014</v>
      </c>
      <c r="B7045" s="8" t="s">
        <v>3976</v>
      </c>
      <c r="C7045" s="8" t="s">
        <v>4676</v>
      </c>
      <c r="D7045" s="8" t="s">
        <v>6363</v>
      </c>
      <c r="E7045" s="8">
        <v>151000014</v>
      </c>
      <c r="F7045" s="8">
        <v>0</v>
      </c>
      <c r="G7045" s="8">
        <v>0.14000000000000001</v>
      </c>
      <c r="H7045" s="8">
        <v>0.29963999999999996</v>
      </c>
      <c r="I7045" s="8" t="s">
        <v>6362</v>
      </c>
    </row>
    <row r="7046" spans="1:9">
      <c r="A7046" s="8">
        <v>13265</v>
      </c>
      <c r="B7046" s="8" t="s">
        <v>3511</v>
      </c>
      <c r="C7046" s="8" t="s">
        <v>4676</v>
      </c>
      <c r="D7046" s="8">
        <v>5090472936</v>
      </c>
      <c r="E7046" s="8">
        <v>13265</v>
      </c>
      <c r="F7046" s="8">
        <v>0</v>
      </c>
      <c r="G7046" s="8">
        <v>0</v>
      </c>
      <c r="H7046" s="8">
        <v>0.87220000000000009</v>
      </c>
      <c r="I7046" s="8" t="s">
        <v>4727</v>
      </c>
    </row>
    <row r="7047" spans="1:9">
      <c r="A7047" s="8">
        <v>151000013</v>
      </c>
      <c r="B7047" s="8" t="s">
        <v>3975</v>
      </c>
      <c r="C7047" s="8" t="s">
        <v>4676</v>
      </c>
      <c r="D7047" s="8" t="s">
        <v>6361</v>
      </c>
      <c r="E7047" s="8">
        <v>151000013</v>
      </c>
      <c r="F7047" s="8">
        <v>0</v>
      </c>
      <c r="G7047" s="8">
        <v>0.14000000000000001</v>
      </c>
      <c r="H7047" s="8">
        <v>0.29963999999999996</v>
      </c>
      <c r="I7047" s="8" t="s">
        <v>6362</v>
      </c>
    </row>
    <row r="7048" spans="1:9">
      <c r="A7048" s="8">
        <v>151000012</v>
      </c>
      <c r="B7048" s="8" t="s">
        <v>3974</v>
      </c>
      <c r="C7048" s="8" t="s">
        <v>4676</v>
      </c>
      <c r="D7048" s="8" t="s">
        <v>6360</v>
      </c>
      <c r="E7048" s="8">
        <v>151000012</v>
      </c>
      <c r="F7048" s="8">
        <v>0</v>
      </c>
      <c r="G7048" s="8">
        <v>0.1</v>
      </c>
      <c r="H7048" s="8">
        <v>0.18446000000000001</v>
      </c>
      <c r="I7048" s="8" t="s">
        <v>2412</v>
      </c>
    </row>
    <row r="7049" spans="1:9">
      <c r="A7049" s="8">
        <v>13236</v>
      </c>
      <c r="B7049" s="8" t="s">
        <v>3507</v>
      </c>
      <c r="C7049" s="8" t="s">
        <v>4676</v>
      </c>
      <c r="D7049" s="8">
        <v>5090471027</v>
      </c>
      <c r="E7049" s="8">
        <v>13236</v>
      </c>
      <c r="F7049" s="8">
        <v>0</v>
      </c>
      <c r="G7049" s="8">
        <v>0</v>
      </c>
      <c r="H7049" s="8">
        <v>0.88200000000000001</v>
      </c>
      <c r="I7049" s="8" t="s">
        <v>4727</v>
      </c>
    </row>
    <row r="7050" spans="1:9">
      <c r="A7050" s="8">
        <v>14305</v>
      </c>
      <c r="B7050" s="35" t="s">
        <v>6227</v>
      </c>
      <c r="C7050" s="8" t="s">
        <v>4676</v>
      </c>
      <c r="D7050" s="8">
        <v>0</v>
      </c>
      <c r="E7050" s="8">
        <v>14305</v>
      </c>
      <c r="F7050" s="8">
        <v>0</v>
      </c>
      <c r="G7050" s="8">
        <v>0.79</v>
      </c>
      <c r="H7050" s="8">
        <v>0.83672000000000002</v>
      </c>
      <c r="I7050" s="8" t="s">
        <v>5042</v>
      </c>
    </row>
    <row r="7051" spans="1:9">
      <c r="A7051" s="8">
        <v>12797</v>
      </c>
      <c r="B7051" s="8" t="s">
        <v>3490</v>
      </c>
      <c r="C7051" s="8" t="s">
        <v>4676</v>
      </c>
      <c r="D7051" s="8">
        <v>183510</v>
      </c>
      <c r="E7051" s="8">
        <v>12797</v>
      </c>
      <c r="F7051" s="8">
        <v>0</v>
      </c>
      <c r="G7051" s="8">
        <v>0.06</v>
      </c>
      <c r="H7051" s="8">
        <v>0.10593999999999999</v>
      </c>
      <c r="I7051" s="8" t="s">
        <v>4740</v>
      </c>
    </row>
    <row r="7052" spans="1:9">
      <c r="A7052" s="8">
        <v>151000011</v>
      </c>
      <c r="B7052" s="8" t="s">
        <v>3973</v>
      </c>
      <c r="C7052" s="8" t="s">
        <v>4676</v>
      </c>
      <c r="D7052" s="8" t="s">
        <v>6359</v>
      </c>
      <c r="E7052" s="8">
        <v>151000011</v>
      </c>
      <c r="F7052" s="8">
        <v>0</v>
      </c>
      <c r="G7052" s="8">
        <v>0.1</v>
      </c>
      <c r="H7052" s="8">
        <v>0.18446000000000001</v>
      </c>
      <c r="I7052" s="8" t="s">
        <v>2412</v>
      </c>
    </row>
    <row r="7053" spans="1:9">
      <c r="A7053" s="8">
        <v>132300487</v>
      </c>
      <c r="B7053" s="8" t="s">
        <v>2947</v>
      </c>
      <c r="C7053" s="8" t="s">
        <v>4676</v>
      </c>
      <c r="D7053" s="8">
        <v>8001046838</v>
      </c>
      <c r="E7053" s="8">
        <v>132300487</v>
      </c>
      <c r="F7053" s="8">
        <v>0</v>
      </c>
      <c r="G7053" s="8">
        <v>1.21</v>
      </c>
      <c r="H7053" s="8">
        <v>1.38317</v>
      </c>
      <c r="I7053" s="8" t="s">
        <v>6050</v>
      </c>
    </row>
    <row r="7054" spans="1:9">
      <c r="A7054" s="8">
        <v>151000010</v>
      </c>
      <c r="B7054" s="8" t="s">
        <v>3972</v>
      </c>
      <c r="C7054" s="8" t="s">
        <v>4676</v>
      </c>
      <c r="D7054" s="8" t="s">
        <v>6358</v>
      </c>
      <c r="E7054" s="8">
        <v>151000010</v>
      </c>
      <c r="F7054" s="8">
        <v>0</v>
      </c>
      <c r="G7054" s="8">
        <v>0.14000000000000001</v>
      </c>
      <c r="H7054" s="8">
        <v>0.21537000000000001</v>
      </c>
      <c r="I7054" s="8" t="s">
        <v>2412</v>
      </c>
    </row>
    <row r="7055" spans="1:9">
      <c r="A7055" s="8">
        <v>132000219</v>
      </c>
      <c r="B7055" s="35" t="s">
        <v>3758</v>
      </c>
      <c r="C7055" s="8" t="s">
        <v>4676</v>
      </c>
      <c r="D7055" s="8">
        <v>5090481070</v>
      </c>
      <c r="E7055" s="8">
        <v>132000219</v>
      </c>
      <c r="F7055" s="8">
        <v>0</v>
      </c>
      <c r="G7055" s="8">
        <v>0</v>
      </c>
      <c r="H7055" s="8">
        <v>7.9628900000000007</v>
      </c>
      <c r="I7055" s="8" t="s">
        <v>4732</v>
      </c>
    </row>
    <row r="7056" spans="1:9">
      <c r="A7056" s="8">
        <v>151000009</v>
      </c>
      <c r="B7056" s="35" t="s">
        <v>3971</v>
      </c>
      <c r="C7056" s="8" t="s">
        <v>4676</v>
      </c>
      <c r="D7056" s="8" t="s">
        <v>6357</v>
      </c>
      <c r="E7056" s="8">
        <v>151000009</v>
      </c>
      <c r="F7056" s="8">
        <v>0</v>
      </c>
      <c r="G7056" s="8">
        <v>0.14000000000000001</v>
      </c>
      <c r="H7056" s="8">
        <v>0.21537000000000001</v>
      </c>
      <c r="I7056" s="8" t="s">
        <v>2412</v>
      </c>
    </row>
    <row r="7057" spans="1:9">
      <c r="A7057" s="8">
        <v>151000008</v>
      </c>
      <c r="B7057" s="35" t="s">
        <v>3970</v>
      </c>
      <c r="C7057" s="8" t="s">
        <v>4676</v>
      </c>
      <c r="D7057" s="8" t="s">
        <v>6356</v>
      </c>
      <c r="E7057" s="8">
        <v>151000008</v>
      </c>
      <c r="F7057" s="8">
        <v>0</v>
      </c>
      <c r="G7057" s="8">
        <v>0.15</v>
      </c>
      <c r="H7057" s="8">
        <v>0.40023000000000003</v>
      </c>
      <c r="I7057" s="8" t="s">
        <v>2412</v>
      </c>
    </row>
    <row r="7058" spans="1:9">
      <c r="A7058" s="8">
        <v>132000208</v>
      </c>
      <c r="B7058" s="8" t="s">
        <v>3753</v>
      </c>
      <c r="C7058" s="8" t="s">
        <v>4676</v>
      </c>
      <c r="D7058" s="8">
        <v>5090481444</v>
      </c>
      <c r="E7058" s="8">
        <v>132000208</v>
      </c>
      <c r="F7058" s="8">
        <v>0</v>
      </c>
      <c r="G7058" s="8">
        <v>0</v>
      </c>
      <c r="H7058" s="8">
        <v>7.3564699999999998</v>
      </c>
      <c r="I7058" s="8" t="s">
        <v>4732</v>
      </c>
    </row>
    <row r="7059" spans="1:9">
      <c r="A7059" s="8">
        <v>14304</v>
      </c>
      <c r="B7059" s="8" t="s">
        <v>6226</v>
      </c>
      <c r="C7059" s="8" t="s">
        <v>4676</v>
      </c>
      <c r="D7059" s="8">
        <v>195159</v>
      </c>
      <c r="E7059" s="8">
        <v>14304</v>
      </c>
      <c r="F7059" s="8">
        <v>0</v>
      </c>
      <c r="G7059" s="8">
        <v>1.02</v>
      </c>
      <c r="H7059" s="8">
        <v>2.0069400000000002</v>
      </c>
      <c r="I7059" s="8" t="s">
        <v>5042</v>
      </c>
    </row>
    <row r="7060" spans="1:9">
      <c r="A7060" s="8">
        <v>151000007</v>
      </c>
      <c r="B7060" s="8" t="s">
        <v>3969</v>
      </c>
      <c r="C7060" s="8" t="s">
        <v>4676</v>
      </c>
      <c r="D7060" s="8" t="s">
        <v>6355</v>
      </c>
      <c r="E7060" s="8">
        <v>151000007</v>
      </c>
      <c r="F7060" s="8">
        <v>0</v>
      </c>
      <c r="G7060" s="8">
        <v>0.15</v>
      </c>
      <c r="H7060" s="8">
        <v>0.40023000000000003</v>
      </c>
      <c r="I7060" s="8" t="s">
        <v>2412</v>
      </c>
    </row>
    <row r="7061" spans="1:9">
      <c r="A7061" s="8">
        <v>151000006</v>
      </c>
      <c r="B7061" s="8" t="s">
        <v>3968</v>
      </c>
      <c r="C7061" s="8" t="s">
        <v>4676</v>
      </c>
      <c r="D7061" s="8" t="s">
        <v>6354</v>
      </c>
      <c r="E7061" s="8">
        <v>151000006</v>
      </c>
      <c r="F7061" s="8">
        <v>0</v>
      </c>
      <c r="G7061" s="8">
        <v>0.1</v>
      </c>
      <c r="H7061" s="8">
        <v>0.17856</v>
      </c>
      <c r="I7061" s="8" t="s">
        <v>2412</v>
      </c>
    </row>
    <row r="7062" spans="1:9">
      <c r="A7062" s="8">
        <v>12718</v>
      </c>
      <c r="B7062" s="8" t="s">
        <v>5479</v>
      </c>
      <c r="C7062" s="8" t="s">
        <v>4676</v>
      </c>
      <c r="D7062" s="8">
        <v>582964</v>
      </c>
      <c r="E7062" s="8">
        <v>12718</v>
      </c>
      <c r="F7062" s="8">
        <v>0</v>
      </c>
      <c r="G7062" s="8">
        <v>0.15</v>
      </c>
      <c r="H7062" s="8">
        <v>0.32339999999999997</v>
      </c>
      <c r="I7062" s="8" t="s">
        <v>4740</v>
      </c>
    </row>
    <row r="7063" spans="1:9">
      <c r="A7063" s="8">
        <v>151000005</v>
      </c>
      <c r="B7063" s="8" t="s">
        <v>3967</v>
      </c>
      <c r="C7063" s="8" t="s">
        <v>4676</v>
      </c>
      <c r="D7063" s="8" t="s">
        <v>6353</v>
      </c>
      <c r="E7063" s="8">
        <v>151000005</v>
      </c>
      <c r="F7063" s="8">
        <v>0</v>
      </c>
      <c r="G7063" s="8">
        <v>0.1</v>
      </c>
      <c r="H7063" s="8">
        <v>0.17856</v>
      </c>
      <c r="I7063" s="8" t="s">
        <v>2412</v>
      </c>
    </row>
    <row r="7064" spans="1:9">
      <c r="A7064" s="8">
        <v>151000004</v>
      </c>
      <c r="B7064" s="8" t="s">
        <v>3966</v>
      </c>
      <c r="C7064" s="8" t="s">
        <v>4676</v>
      </c>
      <c r="D7064" s="8" t="s">
        <v>6352</v>
      </c>
      <c r="E7064" s="8">
        <v>151000004</v>
      </c>
      <c r="F7064" s="8">
        <v>0</v>
      </c>
      <c r="G7064" s="8">
        <v>0.1</v>
      </c>
      <c r="H7064" s="8">
        <v>0.17297000000000001</v>
      </c>
      <c r="I7064" s="8" t="s">
        <v>2412</v>
      </c>
    </row>
    <row r="7065" spans="1:9">
      <c r="A7065" s="8">
        <v>12502</v>
      </c>
      <c r="B7065" s="35" t="s">
        <v>5306</v>
      </c>
      <c r="C7065" s="8" t="s">
        <v>4676</v>
      </c>
      <c r="D7065" s="8">
        <v>199356</v>
      </c>
      <c r="E7065" s="8">
        <v>12502</v>
      </c>
      <c r="F7065" s="8">
        <v>0</v>
      </c>
      <c r="G7065" s="8">
        <v>0.15</v>
      </c>
      <c r="H7065" s="8">
        <v>0.29105999999999999</v>
      </c>
      <c r="I7065" s="8" t="s">
        <v>4740</v>
      </c>
    </row>
    <row r="7066" spans="1:9">
      <c r="A7066" s="8">
        <v>14303</v>
      </c>
      <c r="B7066" s="35" t="s">
        <v>5044</v>
      </c>
      <c r="C7066" s="8" t="s">
        <v>4676</v>
      </c>
      <c r="D7066" s="8">
        <v>195158</v>
      </c>
      <c r="E7066" s="8">
        <v>14303</v>
      </c>
      <c r="F7066" s="8">
        <v>0</v>
      </c>
      <c r="G7066" s="8">
        <v>1.02</v>
      </c>
      <c r="H7066" s="8">
        <v>2.0069400000000002</v>
      </c>
      <c r="I7066" s="8" t="s">
        <v>5042</v>
      </c>
    </row>
    <row r="7067" spans="1:9">
      <c r="A7067" s="8">
        <v>12796</v>
      </c>
      <c r="B7067" s="35" t="s">
        <v>3489</v>
      </c>
      <c r="C7067" s="8" t="s">
        <v>4676</v>
      </c>
      <c r="D7067" s="8">
        <v>183499</v>
      </c>
      <c r="E7067" s="8">
        <v>12796</v>
      </c>
      <c r="F7067" s="8">
        <v>0</v>
      </c>
      <c r="G7067" s="8">
        <v>0.06</v>
      </c>
      <c r="H7067" s="8">
        <v>0.10593999999999999</v>
      </c>
      <c r="I7067" s="8" t="s">
        <v>4740</v>
      </c>
    </row>
    <row r="7068" spans="1:9">
      <c r="A7068" s="8">
        <v>12167</v>
      </c>
      <c r="B7068" s="8" t="s">
        <v>5206</v>
      </c>
      <c r="C7068" s="8" t="s">
        <v>4676</v>
      </c>
      <c r="D7068" s="8">
        <v>157387</v>
      </c>
      <c r="E7068" s="8">
        <v>12167</v>
      </c>
      <c r="F7068" s="8">
        <v>0</v>
      </c>
      <c r="G7068" s="8">
        <v>1.39</v>
      </c>
      <c r="H7068" s="8">
        <v>1.3328</v>
      </c>
      <c r="I7068" s="8" t="s">
        <v>4795</v>
      </c>
    </row>
    <row r="7069" spans="1:9">
      <c r="A7069" s="8">
        <v>151000003</v>
      </c>
      <c r="B7069" s="35" t="s">
        <v>3965</v>
      </c>
      <c r="C7069" s="8" t="s">
        <v>4676</v>
      </c>
      <c r="D7069" s="8" t="s">
        <v>6351</v>
      </c>
      <c r="E7069" s="8">
        <v>151000003</v>
      </c>
      <c r="F7069" s="8">
        <v>0</v>
      </c>
      <c r="G7069" s="8">
        <v>33.72</v>
      </c>
      <c r="H7069" s="8">
        <v>0.17297000000000001</v>
      </c>
      <c r="I7069" s="8" t="s">
        <v>2412</v>
      </c>
    </row>
    <row r="7070" spans="1:9">
      <c r="A7070" s="8">
        <v>151000002</v>
      </c>
      <c r="B7070" s="8" t="s">
        <v>3964</v>
      </c>
      <c r="C7070" s="8" t="s">
        <v>4676</v>
      </c>
      <c r="D7070" s="8" t="s">
        <v>6350</v>
      </c>
      <c r="E7070" s="8">
        <v>151000002</v>
      </c>
      <c r="F7070" s="8">
        <v>0</v>
      </c>
      <c r="G7070" s="8">
        <v>0.1</v>
      </c>
      <c r="H7070" s="8">
        <v>0.16172999999999998</v>
      </c>
      <c r="I7070" s="8" t="s">
        <v>2412</v>
      </c>
    </row>
    <row r="7071" spans="1:9">
      <c r="A7071" s="8">
        <v>12501</v>
      </c>
      <c r="B7071" s="8" t="s">
        <v>5305</v>
      </c>
      <c r="C7071" s="8" t="s">
        <v>4676</v>
      </c>
      <c r="D7071" s="8">
        <v>0</v>
      </c>
      <c r="E7071" s="8">
        <v>12501</v>
      </c>
      <c r="F7071" s="8">
        <v>0</v>
      </c>
      <c r="G7071" s="8">
        <v>0.2</v>
      </c>
      <c r="H7071" s="8">
        <v>0.3967</v>
      </c>
      <c r="I7071" s="8" t="s">
        <v>4740</v>
      </c>
    </row>
    <row r="7072" spans="1:9">
      <c r="A7072" s="8">
        <v>151000001</v>
      </c>
      <c r="B7072" s="35" t="s">
        <v>3963</v>
      </c>
      <c r="C7072" s="8" t="s">
        <v>4676</v>
      </c>
      <c r="D7072" s="8" t="s">
        <v>6349</v>
      </c>
      <c r="E7072" s="8">
        <v>151000001</v>
      </c>
      <c r="F7072" s="8">
        <v>0</v>
      </c>
      <c r="G7072" s="8">
        <v>0.1</v>
      </c>
      <c r="H7072" s="8">
        <v>0.16172999999999998</v>
      </c>
      <c r="I7072" s="8" t="s">
        <v>2412</v>
      </c>
    </row>
    <row r="7073" spans="1:9">
      <c r="A7073" s="8" t="s">
        <v>11218</v>
      </c>
      <c r="B7073" s="8" t="s">
        <v>11219</v>
      </c>
      <c r="C7073" s="8" t="s">
        <v>4676</v>
      </c>
      <c r="D7073" s="8">
        <v>0</v>
      </c>
      <c r="E7073" s="8" t="s">
        <v>11218</v>
      </c>
      <c r="F7073" s="8">
        <v>0</v>
      </c>
      <c r="G7073" s="8">
        <v>1.05</v>
      </c>
      <c r="H7073" s="8">
        <v>0</v>
      </c>
      <c r="I7073" s="8" t="s">
        <v>4795</v>
      </c>
    </row>
    <row r="7074" spans="1:9">
      <c r="A7074" s="8">
        <v>12500</v>
      </c>
      <c r="B7074" s="35" t="s">
        <v>5304</v>
      </c>
      <c r="C7074" s="8" t="s">
        <v>4676</v>
      </c>
      <c r="D7074" s="8">
        <v>199350</v>
      </c>
      <c r="E7074" s="8">
        <v>12500</v>
      </c>
      <c r="F7074" s="8">
        <v>0</v>
      </c>
      <c r="G7074" s="8">
        <v>0.2</v>
      </c>
      <c r="H7074" s="8">
        <v>0.39964</v>
      </c>
      <c r="I7074" s="8" t="s">
        <v>4740</v>
      </c>
    </row>
    <row r="7075" spans="1:9">
      <c r="A7075" s="8">
        <v>14302</v>
      </c>
      <c r="B7075" s="35" t="s">
        <v>6225</v>
      </c>
      <c r="C7075" s="8" t="s">
        <v>4676</v>
      </c>
      <c r="D7075" s="8">
        <v>195157</v>
      </c>
      <c r="E7075" s="8">
        <v>14302</v>
      </c>
      <c r="F7075" s="8">
        <v>0</v>
      </c>
      <c r="G7075" s="8">
        <v>0.99</v>
      </c>
      <c r="H7075" s="8">
        <v>2.0038100000000001</v>
      </c>
      <c r="I7075" s="8" t="s">
        <v>5042</v>
      </c>
    </row>
    <row r="7076" spans="1:9">
      <c r="A7076" s="8" t="s">
        <v>11216</v>
      </c>
      <c r="B7076" s="8" t="s">
        <v>11217</v>
      </c>
      <c r="C7076" s="8" t="s">
        <v>4676</v>
      </c>
      <c r="D7076" s="8">
        <v>0</v>
      </c>
      <c r="E7076" s="8" t="s">
        <v>11216</v>
      </c>
      <c r="F7076" s="8">
        <v>0</v>
      </c>
      <c r="G7076" s="8">
        <v>1.05</v>
      </c>
      <c r="H7076" s="8">
        <v>0</v>
      </c>
      <c r="I7076" s="8" t="s">
        <v>4795</v>
      </c>
    </row>
    <row r="7077" spans="1:9">
      <c r="A7077" s="8">
        <v>127000202</v>
      </c>
      <c r="B7077" s="8" t="s">
        <v>5393</v>
      </c>
      <c r="C7077" s="8" t="s">
        <v>4676</v>
      </c>
      <c r="D7077" s="8">
        <v>166387366</v>
      </c>
      <c r="E7077" s="8">
        <v>127000202</v>
      </c>
      <c r="F7077" s="8">
        <v>0</v>
      </c>
      <c r="G7077" s="8">
        <v>0.1</v>
      </c>
      <c r="H7077" s="8">
        <v>0.45688000000000001</v>
      </c>
      <c r="I7077" s="8" t="s">
        <v>3577</v>
      </c>
    </row>
    <row r="7078" spans="1:9">
      <c r="A7078" s="8" t="s">
        <v>11213</v>
      </c>
      <c r="B7078" s="35" t="s">
        <v>11214</v>
      </c>
      <c r="C7078" s="8" t="s">
        <v>4676</v>
      </c>
      <c r="D7078" s="8">
        <v>0</v>
      </c>
      <c r="E7078" s="8" t="s">
        <v>11213</v>
      </c>
      <c r="F7078" s="8">
        <v>0</v>
      </c>
      <c r="G7078" s="8">
        <v>0.97</v>
      </c>
      <c r="H7078" s="8">
        <v>1.29193</v>
      </c>
      <c r="I7078" s="8" t="s">
        <v>11215</v>
      </c>
    </row>
    <row r="7079" spans="1:9">
      <c r="A7079" s="8">
        <v>12462</v>
      </c>
      <c r="B7079" s="35" t="s">
        <v>5278</v>
      </c>
      <c r="C7079" s="8" t="s">
        <v>4676</v>
      </c>
      <c r="D7079" s="8">
        <v>169547</v>
      </c>
      <c r="E7079" s="8">
        <v>12462</v>
      </c>
      <c r="F7079" s="8">
        <v>0</v>
      </c>
      <c r="G7079" s="8">
        <v>2.31</v>
      </c>
      <c r="H7079" s="8">
        <v>1.8914000000000002</v>
      </c>
      <c r="I7079" s="8" t="s">
        <v>2055</v>
      </c>
    </row>
    <row r="7080" spans="1:9">
      <c r="A7080" s="8">
        <v>150000028</v>
      </c>
      <c r="B7080" s="8" t="s">
        <v>6266</v>
      </c>
      <c r="C7080" s="8" t="s">
        <v>4676</v>
      </c>
      <c r="D7080" s="8">
        <v>0</v>
      </c>
      <c r="E7080" s="8">
        <v>150000028</v>
      </c>
      <c r="F7080" s="8">
        <v>0</v>
      </c>
      <c r="G7080" s="8">
        <v>0.23</v>
      </c>
      <c r="H7080" s="8">
        <v>0</v>
      </c>
      <c r="I7080" s="8" t="s">
        <v>2412</v>
      </c>
    </row>
    <row r="7081" spans="1:9">
      <c r="A7081" s="8">
        <v>12443</v>
      </c>
      <c r="B7081" s="8" t="s">
        <v>5273</v>
      </c>
      <c r="C7081" s="8" t="s">
        <v>4676</v>
      </c>
      <c r="D7081" s="8">
        <v>0</v>
      </c>
      <c r="E7081" s="8">
        <v>12443</v>
      </c>
      <c r="F7081" s="8">
        <v>0</v>
      </c>
      <c r="G7081" s="8">
        <v>0.15</v>
      </c>
      <c r="H7081" s="8">
        <v>0.18581</v>
      </c>
      <c r="I7081" s="8" t="s">
        <v>4740</v>
      </c>
    </row>
    <row r="7082" spans="1:9">
      <c r="A7082" s="8">
        <v>14301</v>
      </c>
      <c r="B7082" s="8" t="s">
        <v>6224</v>
      </c>
      <c r="C7082" s="8" t="s">
        <v>4676</v>
      </c>
      <c r="D7082" s="8">
        <v>195156</v>
      </c>
      <c r="E7082" s="8">
        <v>14301</v>
      </c>
      <c r="F7082" s="8">
        <v>0</v>
      </c>
      <c r="G7082" s="8">
        <v>0.8</v>
      </c>
      <c r="H7082" s="8">
        <v>2.0042</v>
      </c>
      <c r="I7082" s="8" t="s">
        <v>5042</v>
      </c>
    </row>
    <row r="7083" spans="1:9">
      <c r="A7083" s="8">
        <v>12795</v>
      </c>
      <c r="B7083" s="35" t="s">
        <v>3488</v>
      </c>
      <c r="C7083" s="8" t="s">
        <v>4676</v>
      </c>
      <c r="D7083" s="8">
        <v>183498</v>
      </c>
      <c r="E7083" s="8">
        <v>12795</v>
      </c>
      <c r="F7083" s="8">
        <v>0</v>
      </c>
      <c r="G7083" s="8">
        <v>0.06</v>
      </c>
      <c r="H7083" s="8">
        <v>0.10593999999999999</v>
      </c>
      <c r="I7083" s="8" t="s">
        <v>4740</v>
      </c>
    </row>
    <row r="7084" spans="1:9">
      <c r="A7084" s="8" t="s">
        <v>444</v>
      </c>
      <c r="B7084" s="8" t="s">
        <v>445</v>
      </c>
      <c r="C7084" s="8" t="s">
        <v>6076</v>
      </c>
      <c r="D7084" s="8" t="s">
        <v>6948</v>
      </c>
      <c r="E7084" s="8" t="s">
        <v>444</v>
      </c>
      <c r="F7084" s="8">
        <v>0</v>
      </c>
      <c r="G7084" s="8">
        <v>0</v>
      </c>
      <c r="H7084" s="8">
        <v>6.88</v>
      </c>
      <c r="I7084" s="8">
        <v>0</v>
      </c>
    </row>
    <row r="7085" spans="1:9">
      <c r="A7085" s="8">
        <v>150000026</v>
      </c>
      <c r="B7085" s="8" t="s">
        <v>6264</v>
      </c>
      <c r="C7085" s="8" t="s">
        <v>4676</v>
      </c>
      <c r="D7085" s="8">
        <v>0</v>
      </c>
      <c r="E7085" s="8">
        <v>150000026</v>
      </c>
      <c r="F7085" s="8">
        <v>0</v>
      </c>
      <c r="G7085" s="8">
        <v>0.23</v>
      </c>
      <c r="H7085" s="8">
        <v>0</v>
      </c>
      <c r="I7085" s="8" t="s">
        <v>2412</v>
      </c>
    </row>
    <row r="7086" spans="1:9">
      <c r="A7086" s="8">
        <v>132410490</v>
      </c>
      <c r="B7086" s="8" t="s">
        <v>3958</v>
      </c>
      <c r="C7086" s="8" t="s">
        <v>4676</v>
      </c>
      <c r="D7086" s="8">
        <v>8001099090</v>
      </c>
      <c r="E7086" s="8">
        <v>132410490</v>
      </c>
      <c r="F7086" s="8">
        <v>0</v>
      </c>
      <c r="G7086" s="8">
        <v>0.77</v>
      </c>
      <c r="H7086" s="8">
        <v>0.65610999999999997</v>
      </c>
      <c r="I7086" s="8" t="s">
        <v>6051</v>
      </c>
    </row>
    <row r="7087" spans="1:9">
      <c r="A7087" s="8">
        <v>12377</v>
      </c>
      <c r="B7087" s="8" t="s">
        <v>5243</v>
      </c>
      <c r="C7087" s="8" t="s">
        <v>4676</v>
      </c>
      <c r="D7087" s="8">
        <v>691009</v>
      </c>
      <c r="E7087" s="8">
        <v>12377</v>
      </c>
      <c r="F7087" s="8">
        <v>0</v>
      </c>
      <c r="G7087" s="8">
        <v>0.18</v>
      </c>
      <c r="H7087" s="8">
        <v>0.31624999999999998</v>
      </c>
      <c r="I7087" s="8" t="s">
        <v>4740</v>
      </c>
    </row>
    <row r="7088" spans="1:9">
      <c r="A7088" s="8">
        <v>132100491</v>
      </c>
      <c r="B7088" s="8" t="s">
        <v>2885</v>
      </c>
      <c r="C7088" s="8" t="s">
        <v>4676</v>
      </c>
      <c r="D7088" s="8">
        <v>8001089987</v>
      </c>
      <c r="E7088" s="8">
        <v>132100491</v>
      </c>
      <c r="F7088" s="8">
        <v>0</v>
      </c>
      <c r="G7088" s="8">
        <v>1.1599999999999999</v>
      </c>
      <c r="H7088" s="8">
        <v>1.2776800000000001</v>
      </c>
      <c r="I7088" s="8" t="s">
        <v>6051</v>
      </c>
    </row>
    <row r="7089" spans="1:9">
      <c r="A7089" s="8">
        <v>300000218</v>
      </c>
      <c r="B7089" s="8" t="s">
        <v>7945</v>
      </c>
      <c r="C7089" s="8" t="s">
        <v>4676</v>
      </c>
      <c r="D7089" s="8" t="s">
        <v>7947</v>
      </c>
      <c r="E7089" s="8">
        <v>300000218</v>
      </c>
      <c r="F7089" s="8">
        <v>0</v>
      </c>
      <c r="G7089" s="8">
        <v>0.12</v>
      </c>
      <c r="H7089" s="8">
        <v>8.9180000000000009E-2</v>
      </c>
      <c r="I7089" s="8" t="s">
        <v>2412</v>
      </c>
    </row>
    <row r="7090" spans="1:9">
      <c r="A7090" s="8">
        <v>12375</v>
      </c>
      <c r="B7090" s="35" t="s">
        <v>5242</v>
      </c>
      <c r="C7090" s="8" t="s">
        <v>4676</v>
      </c>
      <c r="D7090" s="8">
        <v>691014</v>
      </c>
      <c r="E7090" s="8">
        <v>12375</v>
      </c>
      <c r="F7090" s="8">
        <v>0</v>
      </c>
      <c r="G7090" s="8">
        <v>0.14000000000000001</v>
      </c>
      <c r="H7090" s="8">
        <v>0.1764</v>
      </c>
      <c r="I7090" s="8" t="s">
        <v>4740</v>
      </c>
    </row>
    <row r="7091" spans="1:9">
      <c r="A7091" s="8">
        <v>14208</v>
      </c>
      <c r="B7091" s="8" t="s">
        <v>2188</v>
      </c>
      <c r="C7091" s="8" t="s">
        <v>4676</v>
      </c>
      <c r="D7091" s="8" t="s">
        <v>6223</v>
      </c>
      <c r="E7091" s="8">
        <v>14208</v>
      </c>
      <c r="F7091" s="8">
        <v>0</v>
      </c>
      <c r="G7091" s="8">
        <v>0</v>
      </c>
      <c r="H7091" s="8">
        <v>0.96411999999999998</v>
      </c>
      <c r="I7091" s="8" t="s">
        <v>2189</v>
      </c>
    </row>
    <row r="7092" spans="1:9">
      <c r="A7092" s="8">
        <v>12338</v>
      </c>
      <c r="B7092" s="8" t="s">
        <v>5240</v>
      </c>
      <c r="C7092" s="8" t="s">
        <v>4676</v>
      </c>
      <c r="D7092" s="8">
        <v>643860</v>
      </c>
      <c r="E7092" s="8">
        <v>12338</v>
      </c>
      <c r="F7092" s="8">
        <v>0</v>
      </c>
      <c r="G7092" s="8">
        <v>0.38</v>
      </c>
      <c r="H7092" s="8">
        <v>0.33104</v>
      </c>
      <c r="I7092" s="8" t="s">
        <v>4740</v>
      </c>
    </row>
    <row r="7093" spans="1:9">
      <c r="A7093" s="8">
        <v>12330</v>
      </c>
      <c r="B7093" s="8" t="s">
        <v>5238</v>
      </c>
      <c r="C7093" s="8" t="s">
        <v>4676</v>
      </c>
      <c r="D7093" s="8">
        <v>656601</v>
      </c>
      <c r="E7093" s="8">
        <v>12330</v>
      </c>
      <c r="F7093" s="8">
        <v>0</v>
      </c>
      <c r="G7093" s="8">
        <v>0.16</v>
      </c>
      <c r="H7093" s="8">
        <v>0.1666</v>
      </c>
      <c r="I7093" s="8" t="s">
        <v>4740</v>
      </c>
    </row>
    <row r="7094" spans="1:9">
      <c r="A7094" s="8">
        <v>206100002</v>
      </c>
      <c r="B7094" s="8" t="s">
        <v>7237</v>
      </c>
      <c r="C7094" s="8" t="s">
        <v>4676</v>
      </c>
      <c r="D7094" s="8">
        <v>635633</v>
      </c>
      <c r="E7094" s="8">
        <v>206100002</v>
      </c>
      <c r="F7094" s="8">
        <v>0</v>
      </c>
      <c r="G7094" s="8">
        <v>0.38</v>
      </c>
      <c r="H7094" s="8">
        <v>5.0000000000000001E-3</v>
      </c>
      <c r="I7094" s="8" t="s">
        <v>7238</v>
      </c>
    </row>
    <row r="7095" spans="1:9">
      <c r="A7095" s="8">
        <v>206100003</v>
      </c>
      <c r="B7095" s="8" t="s">
        <v>7239</v>
      </c>
      <c r="C7095" s="8" t="s">
        <v>4676</v>
      </c>
      <c r="D7095" s="8">
        <v>635631</v>
      </c>
      <c r="E7095" s="8">
        <v>206100003</v>
      </c>
      <c r="F7095" s="8">
        <v>0</v>
      </c>
      <c r="G7095" s="8">
        <v>0.38</v>
      </c>
      <c r="H7095" s="8">
        <v>5.0000000000000001E-3</v>
      </c>
      <c r="I7095" s="8" t="s">
        <v>7238</v>
      </c>
    </row>
    <row r="7096" spans="1:9">
      <c r="A7096" s="8">
        <v>14207</v>
      </c>
      <c r="B7096" s="8" t="s">
        <v>2188</v>
      </c>
      <c r="C7096" s="8" t="s">
        <v>4676</v>
      </c>
      <c r="D7096" s="8" t="s">
        <v>6222</v>
      </c>
      <c r="E7096" s="8">
        <v>14207</v>
      </c>
      <c r="F7096" s="8">
        <v>0</v>
      </c>
      <c r="G7096" s="8">
        <v>0</v>
      </c>
      <c r="H7096" s="8">
        <v>1.1841300000000001</v>
      </c>
      <c r="I7096" s="8" t="s">
        <v>2189</v>
      </c>
    </row>
    <row r="7097" spans="1:9">
      <c r="A7097" s="8">
        <v>12793</v>
      </c>
      <c r="B7097" s="8" t="s">
        <v>3486</v>
      </c>
      <c r="C7097" s="8" t="s">
        <v>4676</v>
      </c>
      <c r="D7097" s="8" t="s">
        <v>5521</v>
      </c>
      <c r="E7097" s="8">
        <v>12793</v>
      </c>
      <c r="F7097" s="8">
        <v>0</v>
      </c>
      <c r="G7097" s="8">
        <v>0.06</v>
      </c>
      <c r="H7097" s="8">
        <v>0.10593999999999999</v>
      </c>
      <c r="I7097" s="8" t="s">
        <v>4740</v>
      </c>
    </row>
    <row r="7098" spans="1:9">
      <c r="A7098" s="8">
        <v>12166</v>
      </c>
      <c r="B7098" s="8" t="s">
        <v>5205</v>
      </c>
      <c r="C7098" s="8" t="s">
        <v>4676</v>
      </c>
      <c r="D7098" s="8">
        <v>157404</v>
      </c>
      <c r="E7098" s="8">
        <v>12166</v>
      </c>
      <c r="F7098" s="8">
        <v>0</v>
      </c>
      <c r="G7098" s="8">
        <v>0.85</v>
      </c>
      <c r="H7098" s="8">
        <v>1.8815999999999999</v>
      </c>
      <c r="I7098" s="8" t="s">
        <v>4795</v>
      </c>
    </row>
    <row r="7099" spans="1:9">
      <c r="A7099" s="8">
        <v>150000032</v>
      </c>
      <c r="B7099" s="8" t="s">
        <v>6270</v>
      </c>
      <c r="C7099" s="8" t="s">
        <v>4676</v>
      </c>
      <c r="D7099" s="8">
        <v>0</v>
      </c>
      <c r="E7099" s="8">
        <v>150000032</v>
      </c>
      <c r="F7099" s="8">
        <v>0</v>
      </c>
      <c r="G7099" s="8">
        <v>0.01</v>
      </c>
      <c r="H7099" s="8">
        <v>0</v>
      </c>
      <c r="I7099" s="8" t="s">
        <v>2412</v>
      </c>
    </row>
    <row r="7100" spans="1:9">
      <c r="A7100" s="8">
        <v>12324</v>
      </c>
      <c r="B7100" s="8" t="s">
        <v>5237</v>
      </c>
      <c r="C7100" s="8" t="s">
        <v>4676</v>
      </c>
      <c r="D7100" s="8">
        <v>642081</v>
      </c>
      <c r="E7100" s="8">
        <v>12324</v>
      </c>
      <c r="F7100" s="8">
        <v>0</v>
      </c>
      <c r="G7100" s="8">
        <v>0.05</v>
      </c>
      <c r="H7100" s="8">
        <v>0.32339999999999997</v>
      </c>
      <c r="I7100" s="8">
        <v>0</v>
      </c>
    </row>
    <row r="7101" spans="1:9">
      <c r="A7101" s="8">
        <v>150000031</v>
      </c>
      <c r="B7101" s="8" t="s">
        <v>3031</v>
      </c>
      <c r="C7101" s="8" t="s">
        <v>4676</v>
      </c>
      <c r="D7101" s="8" t="s">
        <v>6269</v>
      </c>
      <c r="E7101" s="8">
        <v>150000031</v>
      </c>
      <c r="F7101" s="8">
        <v>0</v>
      </c>
      <c r="G7101" s="8">
        <v>0.01</v>
      </c>
      <c r="H7101" s="8">
        <v>8.7200000000000003E-3</v>
      </c>
      <c r="I7101" s="8" t="s">
        <v>2412</v>
      </c>
    </row>
    <row r="7102" spans="1:9">
      <c r="A7102" s="8">
        <v>150000030</v>
      </c>
      <c r="B7102" s="8" t="s">
        <v>6268</v>
      </c>
      <c r="C7102" s="8" t="s">
        <v>4676</v>
      </c>
      <c r="D7102" s="8">
        <v>0</v>
      </c>
      <c r="E7102" s="8">
        <v>150000030</v>
      </c>
      <c r="F7102" s="8">
        <v>0</v>
      </c>
      <c r="G7102" s="8">
        <v>0.01</v>
      </c>
      <c r="H7102" s="8">
        <v>0</v>
      </c>
      <c r="I7102" s="8" t="s">
        <v>2412</v>
      </c>
    </row>
    <row r="7103" spans="1:9">
      <c r="A7103" s="8">
        <v>12212</v>
      </c>
      <c r="B7103" s="8" t="s">
        <v>5226</v>
      </c>
      <c r="C7103" s="8" t="s">
        <v>4676</v>
      </c>
      <c r="D7103" s="8">
        <v>662418</v>
      </c>
      <c r="E7103" s="8">
        <v>12212</v>
      </c>
      <c r="F7103" s="8">
        <v>0</v>
      </c>
      <c r="G7103" s="8">
        <v>0.61</v>
      </c>
      <c r="H7103" s="8">
        <v>2.6754000000000002</v>
      </c>
      <c r="I7103" s="8" t="s">
        <v>2055</v>
      </c>
    </row>
    <row r="7104" spans="1:9" ht="28.5">
      <c r="A7104" s="8">
        <v>150000020</v>
      </c>
      <c r="B7104" s="35" t="s">
        <v>6258</v>
      </c>
      <c r="C7104" s="8" t="s">
        <v>4676</v>
      </c>
      <c r="D7104" s="8">
        <v>0</v>
      </c>
      <c r="E7104" s="8">
        <v>150000020</v>
      </c>
      <c r="F7104" s="8">
        <v>0</v>
      </c>
      <c r="G7104" s="8">
        <v>0.06</v>
      </c>
      <c r="H7104" s="8">
        <v>3.9579999999999997E-2</v>
      </c>
      <c r="I7104" s="8" t="s">
        <v>2412</v>
      </c>
    </row>
    <row r="7105" spans="1:9">
      <c r="A7105" s="8">
        <v>150000019</v>
      </c>
      <c r="B7105" s="8" t="s">
        <v>3023</v>
      </c>
      <c r="C7105" s="8" t="s">
        <v>4676</v>
      </c>
      <c r="D7105" s="8" t="s">
        <v>6256</v>
      </c>
      <c r="E7105" s="8">
        <v>150000019</v>
      </c>
      <c r="F7105" s="8">
        <v>0</v>
      </c>
      <c r="G7105" s="8">
        <v>0.05</v>
      </c>
      <c r="H7105" s="8">
        <v>5.4189999999999995E-2</v>
      </c>
      <c r="I7105" s="8" t="s">
        <v>2412</v>
      </c>
    </row>
    <row r="7106" spans="1:9" ht="28.5">
      <c r="A7106" s="8">
        <v>200300016</v>
      </c>
      <c r="B7106" s="35" t="s">
        <v>4076</v>
      </c>
      <c r="C7106" s="8" t="s">
        <v>4676</v>
      </c>
      <c r="D7106" s="8">
        <v>593211</v>
      </c>
      <c r="E7106" s="8">
        <v>200300016</v>
      </c>
      <c r="F7106" s="8">
        <v>0</v>
      </c>
      <c r="G7106" s="8">
        <v>4.05</v>
      </c>
      <c r="H7106" s="8">
        <v>4.1588000000000003</v>
      </c>
      <c r="I7106" s="8" t="s">
        <v>7126</v>
      </c>
    </row>
    <row r="7107" spans="1:9">
      <c r="A7107" s="8">
        <v>200300017</v>
      </c>
      <c r="B7107" s="8" t="s">
        <v>4077</v>
      </c>
      <c r="C7107" s="8" t="s">
        <v>4676</v>
      </c>
      <c r="D7107" s="8">
        <v>626665</v>
      </c>
      <c r="E7107" s="8">
        <v>200300017</v>
      </c>
      <c r="F7107" s="8">
        <v>0</v>
      </c>
      <c r="G7107" s="8">
        <v>3.95</v>
      </c>
      <c r="H7107" s="8">
        <v>4.1588000000000003</v>
      </c>
      <c r="I7107" s="8" t="s">
        <v>7126</v>
      </c>
    </row>
    <row r="7108" spans="1:9">
      <c r="A7108" s="8">
        <v>12143</v>
      </c>
      <c r="B7108" s="8" t="s">
        <v>5201</v>
      </c>
      <c r="C7108" s="8" t="s">
        <v>4676</v>
      </c>
      <c r="D7108" s="8">
        <v>697135</v>
      </c>
      <c r="E7108" s="8">
        <v>12143</v>
      </c>
      <c r="F7108" s="8">
        <v>0</v>
      </c>
      <c r="G7108" s="8">
        <v>0.33</v>
      </c>
      <c r="H7108" s="8">
        <v>1.6954</v>
      </c>
      <c r="I7108" s="8" t="s">
        <v>2055</v>
      </c>
    </row>
    <row r="7109" spans="1:9">
      <c r="A7109" s="8">
        <v>206100004</v>
      </c>
      <c r="B7109" s="8" t="s">
        <v>7240</v>
      </c>
      <c r="C7109" s="8" t="s">
        <v>4676</v>
      </c>
      <c r="D7109" s="8">
        <v>635634</v>
      </c>
      <c r="E7109" s="8">
        <v>206100004</v>
      </c>
      <c r="F7109" s="8">
        <v>0</v>
      </c>
      <c r="G7109" s="8">
        <v>0.38</v>
      </c>
      <c r="H7109" s="8">
        <v>5.0000000000000001E-3</v>
      </c>
      <c r="I7109" s="8" t="s">
        <v>7238</v>
      </c>
    </row>
    <row r="7110" spans="1:9">
      <c r="A7110" s="8">
        <v>206100005</v>
      </c>
      <c r="B7110" s="8" t="s">
        <v>7241</v>
      </c>
      <c r="C7110" s="8" t="s">
        <v>4676</v>
      </c>
      <c r="D7110" s="8">
        <v>635632</v>
      </c>
      <c r="E7110" s="8">
        <v>206100005</v>
      </c>
      <c r="F7110" s="8">
        <v>0</v>
      </c>
      <c r="G7110" s="8">
        <v>0.38</v>
      </c>
      <c r="H7110" s="8">
        <v>5.0000000000000001E-3</v>
      </c>
      <c r="I7110" s="8" t="s">
        <v>7238</v>
      </c>
    </row>
    <row r="7111" spans="1:9">
      <c r="A7111" s="8">
        <v>150000018</v>
      </c>
      <c r="B7111" s="8" t="s">
        <v>6255</v>
      </c>
      <c r="C7111" s="8" t="s">
        <v>4676</v>
      </c>
      <c r="D7111" s="8">
        <v>0</v>
      </c>
      <c r="E7111" s="8">
        <v>150000018</v>
      </c>
      <c r="F7111" s="8">
        <v>0</v>
      </c>
      <c r="G7111" s="8">
        <v>22.78</v>
      </c>
      <c r="H7111" s="8">
        <v>0</v>
      </c>
      <c r="I7111" s="8" t="s">
        <v>2412</v>
      </c>
    </row>
    <row r="7112" spans="1:9">
      <c r="A7112" s="8">
        <v>150000017</v>
      </c>
      <c r="B7112" s="8" t="s">
        <v>3022</v>
      </c>
      <c r="C7112" s="8" t="s">
        <v>4676</v>
      </c>
      <c r="D7112" s="8" t="s">
        <v>6254</v>
      </c>
      <c r="E7112" s="8">
        <v>150000017</v>
      </c>
      <c r="F7112" s="8">
        <v>0</v>
      </c>
      <c r="G7112" s="8">
        <v>0.05</v>
      </c>
      <c r="H7112" s="8">
        <v>4.9390000000000003E-2</v>
      </c>
      <c r="I7112" s="8" t="s">
        <v>2412</v>
      </c>
    </row>
    <row r="7113" spans="1:9">
      <c r="A7113" s="8">
        <v>12114</v>
      </c>
      <c r="B7113" s="8" t="s">
        <v>5188</v>
      </c>
      <c r="C7113" s="8" t="s">
        <v>4676</v>
      </c>
      <c r="D7113" s="8">
        <v>133825</v>
      </c>
      <c r="E7113" s="8">
        <v>12114</v>
      </c>
      <c r="F7113" s="8">
        <v>0</v>
      </c>
      <c r="G7113" s="8">
        <v>0.05</v>
      </c>
      <c r="H7113" s="8">
        <v>0.245</v>
      </c>
      <c r="I7113" s="8">
        <v>0</v>
      </c>
    </row>
    <row r="7114" spans="1:9">
      <c r="A7114" s="8">
        <v>12792</v>
      </c>
      <c r="B7114" s="8" t="s">
        <v>3485</v>
      </c>
      <c r="C7114" s="8" t="s">
        <v>4676</v>
      </c>
      <c r="D7114" s="8">
        <v>183495</v>
      </c>
      <c r="E7114" s="8">
        <v>12792</v>
      </c>
      <c r="F7114" s="8">
        <v>0</v>
      </c>
      <c r="G7114" s="8">
        <v>0.1</v>
      </c>
      <c r="H7114" s="8">
        <v>0.10202</v>
      </c>
      <c r="I7114" s="8" t="s">
        <v>4740</v>
      </c>
    </row>
    <row r="7115" spans="1:9">
      <c r="A7115" s="8">
        <v>150000012</v>
      </c>
      <c r="B7115" s="8" t="s">
        <v>6249</v>
      </c>
      <c r="C7115" s="8" t="s">
        <v>4676</v>
      </c>
      <c r="D7115" s="8">
        <v>0</v>
      </c>
      <c r="E7115" s="8">
        <v>150000012</v>
      </c>
      <c r="F7115" s="8">
        <v>0</v>
      </c>
      <c r="G7115" s="8">
        <v>0.31</v>
      </c>
      <c r="H7115" s="8">
        <v>0.24944999999999998</v>
      </c>
      <c r="I7115" s="8" t="s">
        <v>2412</v>
      </c>
    </row>
    <row r="7116" spans="1:9">
      <c r="A7116" s="8">
        <v>150000011</v>
      </c>
      <c r="B7116" s="8" t="s">
        <v>6248</v>
      </c>
      <c r="C7116" s="8" t="s">
        <v>4676</v>
      </c>
      <c r="D7116" s="8">
        <v>0</v>
      </c>
      <c r="E7116" s="8">
        <v>150000011</v>
      </c>
      <c r="F7116" s="8">
        <v>0</v>
      </c>
      <c r="G7116" s="8">
        <v>0.28000000000000003</v>
      </c>
      <c r="H7116" s="8">
        <v>0</v>
      </c>
      <c r="I7116" s="8" t="s">
        <v>2412</v>
      </c>
    </row>
    <row r="7117" spans="1:9">
      <c r="A7117" s="8">
        <v>200300018</v>
      </c>
      <c r="B7117" s="8" t="s">
        <v>4078</v>
      </c>
      <c r="C7117" s="8" t="s">
        <v>4676</v>
      </c>
      <c r="D7117" s="8" t="s">
        <v>7141</v>
      </c>
      <c r="E7117" s="8">
        <v>200300018</v>
      </c>
      <c r="F7117" s="8">
        <v>0</v>
      </c>
      <c r="G7117" s="8">
        <v>4.28</v>
      </c>
      <c r="H7117" s="8">
        <v>5.0752199999999998</v>
      </c>
      <c r="I7117" s="8" t="s">
        <v>7142</v>
      </c>
    </row>
    <row r="7118" spans="1:9">
      <c r="A7118" s="8">
        <v>150000008</v>
      </c>
      <c r="B7118" s="8" t="s">
        <v>6245</v>
      </c>
      <c r="C7118" s="8" t="s">
        <v>4676</v>
      </c>
      <c r="D7118" s="8">
        <v>0</v>
      </c>
      <c r="E7118" s="8">
        <v>150000008</v>
      </c>
      <c r="F7118" s="8">
        <v>0</v>
      </c>
      <c r="G7118" s="8">
        <v>0.3</v>
      </c>
      <c r="H7118" s="8">
        <v>0.24099000000000001</v>
      </c>
      <c r="I7118" s="8" t="s">
        <v>2412</v>
      </c>
    </row>
    <row r="7119" spans="1:9">
      <c r="A7119" s="8">
        <v>132100495</v>
      </c>
      <c r="B7119" s="8" t="s">
        <v>2888</v>
      </c>
      <c r="C7119" s="8" t="s">
        <v>4676</v>
      </c>
      <c r="D7119" s="8" t="s">
        <v>6053</v>
      </c>
      <c r="E7119" s="8">
        <v>132100495</v>
      </c>
      <c r="F7119" s="8">
        <v>0</v>
      </c>
      <c r="G7119" s="8">
        <v>0.56999999999999995</v>
      </c>
      <c r="H7119" s="8">
        <v>0.5269299999999999</v>
      </c>
      <c r="I7119" s="8" t="s">
        <v>6041</v>
      </c>
    </row>
    <row r="7120" spans="1:9">
      <c r="A7120" s="8">
        <v>132100496</v>
      </c>
      <c r="B7120" s="8" t="s">
        <v>2889</v>
      </c>
      <c r="C7120" s="8" t="s">
        <v>4676</v>
      </c>
      <c r="D7120" s="8" t="s">
        <v>6054</v>
      </c>
      <c r="E7120" s="8">
        <v>132100496</v>
      </c>
      <c r="F7120" s="8">
        <v>0</v>
      </c>
      <c r="G7120" s="8">
        <v>0.59</v>
      </c>
      <c r="H7120" s="8">
        <v>0.48</v>
      </c>
      <c r="I7120" s="8" t="s">
        <v>6041</v>
      </c>
    </row>
    <row r="7121" spans="1:9">
      <c r="A7121" s="8">
        <v>132100497</v>
      </c>
      <c r="B7121" s="8" t="s">
        <v>2890</v>
      </c>
      <c r="C7121" s="8" t="s">
        <v>4676</v>
      </c>
      <c r="D7121" s="8" t="s">
        <v>6055</v>
      </c>
      <c r="E7121" s="8">
        <v>132100497</v>
      </c>
      <c r="F7121" s="8">
        <v>0</v>
      </c>
      <c r="G7121" s="8">
        <v>0.45</v>
      </c>
      <c r="H7121" s="8">
        <v>0.42699000000000004</v>
      </c>
      <c r="I7121" s="8" t="s">
        <v>6041</v>
      </c>
    </row>
    <row r="7122" spans="1:9">
      <c r="A7122" s="8">
        <v>200300019</v>
      </c>
      <c r="B7122" s="8" t="s">
        <v>4079</v>
      </c>
      <c r="C7122" s="8" t="s">
        <v>4676</v>
      </c>
      <c r="D7122" s="8" t="s">
        <v>7143</v>
      </c>
      <c r="E7122" s="8">
        <v>200300019</v>
      </c>
      <c r="F7122" s="8">
        <v>0</v>
      </c>
      <c r="G7122" s="8">
        <v>2.0099999999999998</v>
      </c>
      <c r="H7122" s="8">
        <v>1.23353</v>
      </c>
      <c r="I7122" s="8" t="s">
        <v>7126</v>
      </c>
    </row>
    <row r="7123" spans="1:9">
      <c r="A7123" s="8">
        <v>200300020</v>
      </c>
      <c r="B7123" s="8" t="s">
        <v>4080</v>
      </c>
      <c r="C7123" s="8" t="s">
        <v>4676</v>
      </c>
      <c r="D7123" s="8" t="s">
        <v>7144</v>
      </c>
      <c r="E7123" s="8">
        <v>200300020</v>
      </c>
      <c r="F7123" s="8">
        <v>0</v>
      </c>
      <c r="G7123" s="8">
        <v>1.02</v>
      </c>
      <c r="H7123" s="8">
        <v>1.23353</v>
      </c>
      <c r="I7123" s="8" t="s">
        <v>7142</v>
      </c>
    </row>
    <row r="7124" spans="1:9">
      <c r="A7124" s="8">
        <v>208200069</v>
      </c>
      <c r="B7124" s="8" t="s">
        <v>4518</v>
      </c>
      <c r="C7124" s="8" t="s">
        <v>4676</v>
      </c>
      <c r="D7124" s="8" t="s">
        <v>7313</v>
      </c>
      <c r="E7124" s="8">
        <v>208200069</v>
      </c>
      <c r="F7124" s="8">
        <v>0</v>
      </c>
      <c r="G7124" s="8">
        <v>2.29</v>
      </c>
      <c r="H7124" s="8">
        <v>2.8365100000000001</v>
      </c>
      <c r="I7124" s="8" t="s">
        <v>7245</v>
      </c>
    </row>
    <row r="7125" spans="1:9">
      <c r="A7125" s="8">
        <v>150000007</v>
      </c>
      <c r="B7125" s="8" t="s">
        <v>6244</v>
      </c>
      <c r="C7125" s="8" t="s">
        <v>4676</v>
      </c>
      <c r="D7125" s="8">
        <v>0</v>
      </c>
      <c r="E7125" s="8">
        <v>150000007</v>
      </c>
      <c r="F7125" s="8">
        <v>0</v>
      </c>
      <c r="G7125" s="8">
        <v>0.27</v>
      </c>
      <c r="H7125" s="8">
        <v>0</v>
      </c>
      <c r="I7125" s="8" t="s">
        <v>2412</v>
      </c>
    </row>
    <row r="7126" spans="1:9">
      <c r="A7126" s="8">
        <v>208200070</v>
      </c>
      <c r="B7126" s="8" t="s">
        <v>4568</v>
      </c>
      <c r="C7126" s="8" t="s">
        <v>4676</v>
      </c>
      <c r="D7126" s="8" t="s">
        <v>7314</v>
      </c>
      <c r="E7126" s="8">
        <v>208200070</v>
      </c>
      <c r="F7126" s="8">
        <v>0</v>
      </c>
      <c r="G7126" s="8">
        <v>2.2999999999999998</v>
      </c>
      <c r="H7126" s="8">
        <v>3.38992</v>
      </c>
      <c r="I7126" s="8" t="s">
        <v>7245</v>
      </c>
    </row>
    <row r="7127" spans="1:9">
      <c r="A7127" s="8">
        <v>12791</v>
      </c>
      <c r="B7127" s="8" t="s">
        <v>3484</v>
      </c>
      <c r="C7127" s="8" t="s">
        <v>4676</v>
      </c>
      <c r="D7127" s="8">
        <v>183493</v>
      </c>
      <c r="E7127" s="8">
        <v>12791</v>
      </c>
      <c r="F7127" s="8">
        <v>0</v>
      </c>
      <c r="G7127" s="8">
        <v>0.06</v>
      </c>
      <c r="H7127" s="8">
        <v>0.10593999999999999</v>
      </c>
      <c r="I7127" s="8" t="s">
        <v>4740</v>
      </c>
    </row>
    <row r="7128" spans="1:9">
      <c r="A7128" s="8">
        <v>208200072</v>
      </c>
      <c r="B7128" s="8" t="s">
        <v>4570</v>
      </c>
      <c r="C7128" s="8" t="s">
        <v>4676</v>
      </c>
      <c r="D7128" s="8" t="s">
        <v>7316</v>
      </c>
      <c r="E7128" s="8">
        <v>208200072</v>
      </c>
      <c r="F7128" s="8">
        <v>0</v>
      </c>
      <c r="G7128" s="8">
        <v>2.58</v>
      </c>
      <c r="H7128" s="8">
        <v>5.0000000000000001E-3</v>
      </c>
      <c r="I7128" s="8" t="s">
        <v>7245</v>
      </c>
    </row>
    <row r="7129" spans="1:9">
      <c r="A7129" s="8">
        <v>12165</v>
      </c>
      <c r="B7129" s="8" t="s">
        <v>5204</v>
      </c>
      <c r="C7129" s="8" t="s">
        <v>4676</v>
      </c>
      <c r="D7129" s="8">
        <v>157933</v>
      </c>
      <c r="E7129" s="8">
        <v>12165</v>
      </c>
      <c r="F7129" s="8">
        <v>0</v>
      </c>
      <c r="G7129" s="8">
        <v>0</v>
      </c>
      <c r="H7129" s="8">
        <v>1.8914000000000002</v>
      </c>
      <c r="I7129" s="8" t="s">
        <v>4795</v>
      </c>
    </row>
    <row r="7130" spans="1:9">
      <c r="A7130" s="8">
        <v>132100498</v>
      </c>
      <c r="B7130" s="8" t="s">
        <v>6056</v>
      </c>
      <c r="C7130" s="8" t="s">
        <v>4676</v>
      </c>
      <c r="D7130" s="8" t="s">
        <v>6057</v>
      </c>
      <c r="E7130" s="8">
        <v>132100498</v>
      </c>
      <c r="F7130" s="8">
        <v>0</v>
      </c>
      <c r="G7130" s="8">
        <v>7.0000000000000007E-2</v>
      </c>
      <c r="H7130" s="8">
        <v>7.0650000000000004E-2</v>
      </c>
      <c r="I7130" s="8" t="s">
        <v>6058</v>
      </c>
    </row>
    <row r="7131" spans="1:9">
      <c r="A7131" s="8">
        <v>14206</v>
      </c>
      <c r="B7131" s="8" t="s">
        <v>6221</v>
      </c>
      <c r="C7131" s="8" t="s">
        <v>4676</v>
      </c>
      <c r="D7131" s="8">
        <v>0</v>
      </c>
      <c r="E7131" s="8">
        <v>14206</v>
      </c>
      <c r="F7131" s="8">
        <v>0</v>
      </c>
      <c r="G7131" s="8">
        <v>7.44</v>
      </c>
      <c r="H7131" s="8">
        <v>6.6639999999999997</v>
      </c>
      <c r="I7131" s="8" t="s">
        <v>2189</v>
      </c>
    </row>
    <row r="7132" spans="1:9">
      <c r="A7132" s="8">
        <v>150000016</v>
      </c>
      <c r="B7132" s="8" t="s">
        <v>6253</v>
      </c>
      <c r="C7132" s="8" t="s">
        <v>4676</v>
      </c>
      <c r="D7132" s="8">
        <v>0</v>
      </c>
      <c r="E7132" s="8">
        <v>150000016</v>
      </c>
      <c r="F7132" s="8">
        <v>0</v>
      </c>
      <c r="G7132" s="8">
        <v>0.06</v>
      </c>
      <c r="H7132" s="8">
        <v>5.806E-2</v>
      </c>
      <c r="I7132" s="8" t="s">
        <v>2412</v>
      </c>
    </row>
    <row r="7133" spans="1:9">
      <c r="A7133" s="8">
        <v>150000014</v>
      </c>
      <c r="B7133" s="8" t="s">
        <v>6251</v>
      </c>
      <c r="C7133" s="8" t="s">
        <v>4676</v>
      </c>
      <c r="D7133" s="8">
        <v>0</v>
      </c>
      <c r="E7133" s="8">
        <v>150000014</v>
      </c>
      <c r="F7133" s="8">
        <v>0</v>
      </c>
      <c r="G7133" s="8">
        <v>7.0000000000000007E-2</v>
      </c>
      <c r="H7133" s="8">
        <v>0</v>
      </c>
      <c r="I7133" s="8" t="s">
        <v>2412</v>
      </c>
    </row>
    <row r="7134" spans="1:9">
      <c r="A7134" s="8">
        <v>151300074</v>
      </c>
      <c r="B7134" s="8" t="s">
        <v>4046</v>
      </c>
      <c r="C7134" s="8" t="s">
        <v>4676</v>
      </c>
      <c r="D7134" s="8" t="s">
        <v>6462</v>
      </c>
      <c r="E7134" s="8">
        <v>151300074</v>
      </c>
      <c r="F7134" s="8">
        <v>0</v>
      </c>
      <c r="G7134" s="8">
        <v>0.14000000000000001</v>
      </c>
      <c r="H7134" s="8">
        <v>0.30781999999999998</v>
      </c>
      <c r="I7134" s="8" t="s">
        <v>2412</v>
      </c>
    </row>
    <row r="7135" spans="1:9">
      <c r="A7135" s="8">
        <v>12794</v>
      </c>
      <c r="B7135" s="8" t="s">
        <v>3487</v>
      </c>
      <c r="C7135" s="8" t="s">
        <v>4676</v>
      </c>
      <c r="D7135" s="8">
        <v>183496</v>
      </c>
      <c r="E7135" s="8">
        <v>12794</v>
      </c>
      <c r="F7135" s="8">
        <v>0</v>
      </c>
      <c r="G7135" s="8">
        <v>0.06</v>
      </c>
      <c r="H7135" s="8">
        <v>0.10593999999999999</v>
      </c>
      <c r="I7135" s="8" t="s">
        <v>4740</v>
      </c>
    </row>
    <row r="7136" spans="1:9">
      <c r="A7136" s="8">
        <v>150000013</v>
      </c>
      <c r="B7136" s="8" t="s">
        <v>3020</v>
      </c>
      <c r="C7136" s="8" t="s">
        <v>4676</v>
      </c>
      <c r="D7136" s="8" t="s">
        <v>6250</v>
      </c>
      <c r="E7136" s="8">
        <v>150000013</v>
      </c>
      <c r="F7136" s="8">
        <v>0</v>
      </c>
      <c r="G7136" s="8">
        <v>0.06</v>
      </c>
      <c r="H7136" s="8">
        <v>5.4880000000000005E-2</v>
      </c>
      <c r="I7136" s="8" t="s">
        <v>2412</v>
      </c>
    </row>
    <row r="7137" spans="1:9">
      <c r="A7137" s="8">
        <v>150000029</v>
      </c>
      <c r="B7137" s="8" t="s">
        <v>3030</v>
      </c>
      <c r="C7137" s="8" t="s">
        <v>4676</v>
      </c>
      <c r="D7137" s="8" t="s">
        <v>6267</v>
      </c>
      <c r="E7137" s="8">
        <v>150000029</v>
      </c>
      <c r="F7137" s="8">
        <v>0</v>
      </c>
      <c r="G7137" s="8">
        <v>0.01</v>
      </c>
      <c r="H7137" s="8">
        <v>7.7400000000000004E-3</v>
      </c>
      <c r="I7137" s="8" t="s">
        <v>2412</v>
      </c>
    </row>
    <row r="7138" spans="1:9">
      <c r="A7138" s="8">
        <v>150000015</v>
      </c>
      <c r="B7138" s="8" t="s">
        <v>3021</v>
      </c>
      <c r="C7138" s="8" t="s">
        <v>4676</v>
      </c>
      <c r="D7138" s="8" t="s">
        <v>6252</v>
      </c>
      <c r="E7138" s="8">
        <v>150000015</v>
      </c>
      <c r="F7138" s="8">
        <v>0</v>
      </c>
      <c r="G7138" s="8">
        <v>0.06</v>
      </c>
      <c r="H7138" s="8">
        <v>5.1619999999999999E-2</v>
      </c>
      <c r="I7138" s="8" t="s">
        <v>2412</v>
      </c>
    </row>
    <row r="7139" spans="1:9">
      <c r="A7139" s="8">
        <v>14205</v>
      </c>
      <c r="B7139" s="8" t="s">
        <v>6220</v>
      </c>
      <c r="C7139" s="8" t="s">
        <v>4676</v>
      </c>
      <c r="D7139" s="8">
        <v>0</v>
      </c>
      <c r="E7139" s="8">
        <v>14205</v>
      </c>
      <c r="F7139" s="8">
        <v>0</v>
      </c>
      <c r="G7139" s="8">
        <v>0</v>
      </c>
      <c r="H7139" s="8">
        <v>0</v>
      </c>
      <c r="I7139" s="8" t="s">
        <v>2189</v>
      </c>
    </row>
    <row r="7140" spans="1:9">
      <c r="A7140" s="8">
        <v>126000091</v>
      </c>
      <c r="B7140" s="8" t="s">
        <v>2489</v>
      </c>
      <c r="C7140" s="8" t="s">
        <v>4676</v>
      </c>
      <c r="D7140" s="8">
        <v>456004</v>
      </c>
      <c r="E7140" s="8">
        <v>126000091</v>
      </c>
      <c r="F7140" s="8">
        <v>0</v>
      </c>
      <c r="G7140" s="8">
        <v>2.29</v>
      </c>
      <c r="H7140" s="8">
        <v>2.94</v>
      </c>
      <c r="I7140" s="8">
        <v>0</v>
      </c>
    </row>
    <row r="7141" spans="1:9">
      <c r="A7141" s="8">
        <v>126000090</v>
      </c>
      <c r="B7141" s="8" t="s">
        <v>2488</v>
      </c>
      <c r="C7141" s="8" t="s">
        <v>4676</v>
      </c>
      <c r="D7141" s="8">
        <v>456003</v>
      </c>
      <c r="E7141" s="8">
        <v>126000090</v>
      </c>
      <c r="F7141" s="8">
        <v>0</v>
      </c>
      <c r="G7141" s="8">
        <v>2.94</v>
      </c>
      <c r="H7141" s="8">
        <v>2.3519999999999999</v>
      </c>
      <c r="I7141" s="8">
        <v>0</v>
      </c>
    </row>
    <row r="7142" spans="1:9">
      <c r="A7142" s="8">
        <v>14204</v>
      </c>
      <c r="B7142" s="8" t="s">
        <v>6219</v>
      </c>
      <c r="C7142" s="8" t="s">
        <v>4676</v>
      </c>
      <c r="D7142" s="8">
        <v>0</v>
      </c>
      <c r="E7142" s="8">
        <v>14204</v>
      </c>
      <c r="F7142" s="8">
        <v>0</v>
      </c>
      <c r="G7142" s="8">
        <v>0</v>
      </c>
      <c r="H7142" s="8">
        <v>0</v>
      </c>
      <c r="I7142" s="8" t="s">
        <v>2189</v>
      </c>
    </row>
    <row r="7143" spans="1:9">
      <c r="A7143" s="8">
        <v>14203</v>
      </c>
      <c r="B7143" s="8" t="s">
        <v>6218</v>
      </c>
      <c r="C7143" s="8" t="s">
        <v>4676</v>
      </c>
      <c r="D7143" s="8">
        <v>0</v>
      </c>
      <c r="E7143" s="8">
        <v>14203</v>
      </c>
      <c r="F7143" s="8">
        <v>0</v>
      </c>
      <c r="G7143" s="8">
        <v>0</v>
      </c>
      <c r="H7143" s="8">
        <v>0</v>
      </c>
      <c r="I7143" s="8" t="s">
        <v>2189</v>
      </c>
    </row>
    <row r="7144" spans="1:9">
      <c r="A7144" s="8">
        <v>132000304</v>
      </c>
      <c r="B7144" s="8" t="s">
        <v>3796</v>
      </c>
      <c r="C7144" s="8" t="s">
        <v>4676</v>
      </c>
      <c r="D7144" s="8">
        <v>9000681197</v>
      </c>
      <c r="E7144" s="8">
        <v>132000304</v>
      </c>
      <c r="F7144" s="8">
        <v>0</v>
      </c>
      <c r="G7144" s="8">
        <v>2.35</v>
      </c>
      <c r="H7144" s="8">
        <v>2.4350999999999998</v>
      </c>
      <c r="I7144" s="8" t="s">
        <v>5707</v>
      </c>
    </row>
    <row r="7145" spans="1:9">
      <c r="A7145" s="8">
        <v>12789</v>
      </c>
      <c r="B7145" s="8" t="s">
        <v>3482</v>
      </c>
      <c r="C7145" s="8" t="s">
        <v>4676</v>
      </c>
      <c r="D7145" s="8">
        <v>183494</v>
      </c>
      <c r="E7145" s="8">
        <v>12789</v>
      </c>
      <c r="F7145" s="8">
        <v>0</v>
      </c>
      <c r="G7145" s="8">
        <v>0.06</v>
      </c>
      <c r="H7145" s="8">
        <v>0.10593999999999999</v>
      </c>
      <c r="I7145" s="8" t="s">
        <v>4740</v>
      </c>
    </row>
    <row r="7146" spans="1:9">
      <c r="A7146" s="8">
        <v>12150</v>
      </c>
      <c r="B7146" s="8" t="s">
        <v>5203</v>
      </c>
      <c r="C7146" s="8" t="s">
        <v>4676</v>
      </c>
      <c r="D7146" s="8">
        <v>587767</v>
      </c>
      <c r="E7146" s="8">
        <v>12150</v>
      </c>
      <c r="F7146" s="8">
        <v>0</v>
      </c>
      <c r="G7146" s="8">
        <v>0.86</v>
      </c>
      <c r="H7146" s="8">
        <v>0.92120000000000002</v>
      </c>
      <c r="I7146" s="8" t="s">
        <v>4768</v>
      </c>
    </row>
    <row r="7147" spans="1:9">
      <c r="A7147" s="8">
        <v>126000089</v>
      </c>
      <c r="B7147" s="8" t="s">
        <v>2487</v>
      </c>
      <c r="C7147" s="8" t="s">
        <v>4676</v>
      </c>
      <c r="D7147" s="8">
        <v>490172</v>
      </c>
      <c r="E7147" s="8">
        <v>126000089</v>
      </c>
      <c r="F7147" s="8">
        <v>0</v>
      </c>
      <c r="G7147" s="8">
        <v>0.08</v>
      </c>
      <c r="H7147" s="8">
        <v>6.3109999999999999E-2</v>
      </c>
      <c r="I7147" s="8">
        <v>0</v>
      </c>
    </row>
    <row r="7148" spans="1:9">
      <c r="A7148" s="8">
        <v>12788</v>
      </c>
      <c r="B7148" s="8" t="s">
        <v>3481</v>
      </c>
      <c r="C7148" s="8" t="s">
        <v>4676</v>
      </c>
      <c r="D7148" s="8">
        <v>183490</v>
      </c>
      <c r="E7148" s="8">
        <v>12788</v>
      </c>
      <c r="F7148" s="8">
        <v>0</v>
      </c>
      <c r="G7148" s="8">
        <v>0.1</v>
      </c>
      <c r="H7148" s="8">
        <v>0.10034999999999999</v>
      </c>
      <c r="I7148" s="8" t="s">
        <v>4740</v>
      </c>
    </row>
    <row r="7149" spans="1:9">
      <c r="A7149" s="8">
        <v>126000087</v>
      </c>
      <c r="B7149" s="8" t="s">
        <v>2485</v>
      </c>
      <c r="C7149" s="8" t="s">
        <v>4676</v>
      </c>
      <c r="D7149" s="8">
        <v>490226</v>
      </c>
      <c r="E7149" s="8">
        <v>126000087</v>
      </c>
      <c r="F7149" s="8">
        <v>0</v>
      </c>
      <c r="G7149" s="8">
        <v>0.03</v>
      </c>
      <c r="H7149" s="8">
        <v>6.0069999999999998E-2</v>
      </c>
      <c r="I7149" s="8">
        <v>0</v>
      </c>
    </row>
    <row r="7150" spans="1:9">
      <c r="A7150" s="8">
        <v>12787</v>
      </c>
      <c r="B7150" s="35" t="s">
        <v>3480</v>
      </c>
      <c r="C7150" s="8" t="s">
        <v>4676</v>
      </c>
      <c r="D7150" s="8">
        <v>183512</v>
      </c>
      <c r="E7150" s="8">
        <v>12787</v>
      </c>
      <c r="F7150" s="8">
        <v>0</v>
      </c>
      <c r="G7150" s="8">
        <v>0.06</v>
      </c>
      <c r="H7150" s="8">
        <v>0</v>
      </c>
      <c r="I7150" s="8" t="s">
        <v>4740</v>
      </c>
    </row>
    <row r="7151" spans="1:9">
      <c r="A7151" s="8">
        <v>12149</v>
      </c>
      <c r="B7151" s="35" t="s">
        <v>4119</v>
      </c>
      <c r="C7151" s="8" t="s">
        <v>4676</v>
      </c>
      <c r="D7151" s="8">
        <v>587768</v>
      </c>
      <c r="E7151" s="8">
        <v>12149</v>
      </c>
      <c r="F7151" s="8">
        <v>0</v>
      </c>
      <c r="G7151" s="8">
        <v>1.22</v>
      </c>
      <c r="H7151" s="8">
        <v>1.1228800000000001</v>
      </c>
      <c r="I7151" s="8" t="s">
        <v>4768</v>
      </c>
    </row>
    <row r="7152" spans="1:9" ht="28.5">
      <c r="A7152" s="8">
        <v>120000052</v>
      </c>
      <c r="B7152" s="35" t="s">
        <v>4274</v>
      </c>
      <c r="C7152" s="8" t="s">
        <v>4676</v>
      </c>
      <c r="D7152" s="8">
        <v>517194</v>
      </c>
      <c r="E7152" s="8">
        <v>120000052</v>
      </c>
      <c r="F7152" s="8">
        <v>0</v>
      </c>
      <c r="G7152" s="8">
        <v>1.1100000000000001</v>
      </c>
      <c r="H7152" s="8">
        <v>1.25038</v>
      </c>
      <c r="I7152" s="8" t="s">
        <v>5064</v>
      </c>
    </row>
    <row r="7153" spans="1:9" ht="28.5">
      <c r="A7153" s="8" t="s">
        <v>12488</v>
      </c>
      <c r="B7153" s="35" t="s">
        <v>12489</v>
      </c>
      <c r="C7153" s="8" t="s">
        <v>4676</v>
      </c>
      <c r="D7153" s="8">
        <v>0</v>
      </c>
      <c r="E7153" s="8" t="s">
        <v>12488</v>
      </c>
      <c r="F7153" s="8">
        <v>0</v>
      </c>
      <c r="G7153" s="8">
        <v>0.05</v>
      </c>
      <c r="H7153" s="8">
        <v>6.9260000000000002E-2</v>
      </c>
      <c r="I7153" s="8" t="s">
        <v>6278</v>
      </c>
    </row>
    <row r="7154" spans="1:9">
      <c r="A7154" s="8" t="s">
        <v>12490</v>
      </c>
      <c r="B7154" s="35" t="s">
        <v>12491</v>
      </c>
      <c r="C7154" s="8" t="s">
        <v>4676</v>
      </c>
      <c r="D7154" s="8">
        <v>0</v>
      </c>
      <c r="E7154" s="8" t="s">
        <v>12490</v>
      </c>
      <c r="F7154" s="8">
        <v>0</v>
      </c>
      <c r="G7154" s="8">
        <v>0.01</v>
      </c>
      <c r="H7154" s="8">
        <v>4.7000000000000002E-3</v>
      </c>
      <c r="I7154" s="8" t="s">
        <v>8535</v>
      </c>
    </row>
    <row r="7155" spans="1:9">
      <c r="A7155" s="8">
        <v>120000051</v>
      </c>
      <c r="B7155" s="8" t="s">
        <v>4273</v>
      </c>
      <c r="C7155" s="8" t="s">
        <v>4676</v>
      </c>
      <c r="D7155" s="8">
        <v>517106</v>
      </c>
      <c r="E7155" s="8">
        <v>120000051</v>
      </c>
      <c r="F7155" s="8">
        <v>0</v>
      </c>
      <c r="G7155" s="8">
        <v>2.69</v>
      </c>
      <c r="H7155" s="8">
        <v>3.5870000000000002</v>
      </c>
      <c r="I7155" s="8" t="s">
        <v>5064</v>
      </c>
    </row>
    <row r="7156" spans="1:9">
      <c r="A7156" s="8">
        <v>120000050</v>
      </c>
      <c r="B7156" s="8" t="s">
        <v>4272</v>
      </c>
      <c r="C7156" s="8" t="s">
        <v>4676</v>
      </c>
      <c r="D7156" s="8">
        <v>517108</v>
      </c>
      <c r="E7156" s="8">
        <v>120000050</v>
      </c>
      <c r="F7156" s="8">
        <v>0</v>
      </c>
      <c r="G7156" s="8">
        <v>1.92</v>
      </c>
      <c r="H7156" s="8">
        <v>3.2349800000000002</v>
      </c>
      <c r="I7156" s="8" t="s">
        <v>5064</v>
      </c>
    </row>
    <row r="7157" spans="1:9">
      <c r="A7157" s="8" t="s">
        <v>11197</v>
      </c>
      <c r="B7157" s="8" t="s">
        <v>11198</v>
      </c>
      <c r="C7157" s="8" t="s">
        <v>4676</v>
      </c>
      <c r="D7157" s="8">
        <v>527576</v>
      </c>
      <c r="E7157" s="8" t="s">
        <v>11197</v>
      </c>
      <c r="F7157" s="8">
        <v>0</v>
      </c>
      <c r="G7157" s="8">
        <v>2.92</v>
      </c>
      <c r="H7157" s="8">
        <v>2.6206199999999997</v>
      </c>
      <c r="I7157" s="8" t="s">
        <v>4768</v>
      </c>
    </row>
    <row r="7158" spans="1:9">
      <c r="A7158" s="8">
        <v>14202</v>
      </c>
      <c r="B7158" s="35" t="s">
        <v>6217</v>
      </c>
      <c r="C7158" s="8" t="s">
        <v>4676</v>
      </c>
      <c r="D7158" s="8">
        <v>0</v>
      </c>
      <c r="E7158" s="8">
        <v>14202</v>
      </c>
      <c r="F7158" s="8">
        <v>0</v>
      </c>
      <c r="G7158" s="8">
        <v>5.87</v>
      </c>
      <c r="H7158" s="8">
        <v>5.3801999999999994</v>
      </c>
      <c r="I7158" s="8" t="s">
        <v>2189</v>
      </c>
    </row>
    <row r="7159" spans="1:9">
      <c r="A7159" s="8" t="s">
        <v>11195</v>
      </c>
      <c r="B7159" s="8" t="s">
        <v>11196</v>
      </c>
      <c r="C7159" s="8" t="s">
        <v>4676</v>
      </c>
      <c r="D7159" s="8">
        <v>466511</v>
      </c>
      <c r="E7159" s="8" t="s">
        <v>11195</v>
      </c>
      <c r="F7159" s="8">
        <v>0</v>
      </c>
      <c r="G7159" s="8">
        <v>2.5499999999999998</v>
      </c>
      <c r="H7159" s="8">
        <v>1.0000000000000001E-5</v>
      </c>
      <c r="I7159" s="8" t="s">
        <v>4768</v>
      </c>
    </row>
    <row r="7160" spans="1:9">
      <c r="A7160" s="8">
        <v>120000053</v>
      </c>
      <c r="B7160" s="35" t="s">
        <v>4275</v>
      </c>
      <c r="C7160" s="8" t="s">
        <v>4676</v>
      </c>
      <c r="D7160" s="8">
        <v>523732</v>
      </c>
      <c r="E7160" s="8">
        <v>120000053</v>
      </c>
      <c r="F7160" s="8">
        <v>0</v>
      </c>
      <c r="G7160" s="8">
        <v>0.05</v>
      </c>
      <c r="H7160" s="8">
        <v>0.14856999999999998</v>
      </c>
      <c r="I7160" s="8" t="s">
        <v>2055</v>
      </c>
    </row>
    <row r="7161" spans="1:9">
      <c r="A7161" s="8">
        <v>12786</v>
      </c>
      <c r="B7161" s="35" t="s">
        <v>3479</v>
      </c>
      <c r="C7161" s="8" t="s">
        <v>4676</v>
      </c>
      <c r="D7161" s="8">
        <v>183511</v>
      </c>
      <c r="E7161" s="8">
        <v>12786</v>
      </c>
      <c r="F7161" s="8">
        <v>0</v>
      </c>
      <c r="G7161" s="8">
        <v>0.06</v>
      </c>
      <c r="H7161" s="8">
        <v>0.10593999999999999</v>
      </c>
      <c r="I7161" s="8" t="s">
        <v>4740</v>
      </c>
    </row>
    <row r="7162" spans="1:9">
      <c r="A7162" s="8">
        <v>120000048</v>
      </c>
      <c r="B7162" s="35" t="s">
        <v>5074</v>
      </c>
      <c r="C7162" s="8" t="s">
        <v>4676</v>
      </c>
      <c r="D7162" s="8">
        <v>412330</v>
      </c>
      <c r="E7162" s="8">
        <v>120000048</v>
      </c>
      <c r="F7162" s="8">
        <v>0</v>
      </c>
      <c r="G7162" s="8">
        <v>4.08</v>
      </c>
      <c r="H7162" s="8">
        <v>12.958959999999999</v>
      </c>
      <c r="I7162" s="8" t="s">
        <v>4768</v>
      </c>
    </row>
    <row r="7163" spans="1:9">
      <c r="A7163" s="8" t="s">
        <v>11193</v>
      </c>
      <c r="B7163" s="35" t="s">
        <v>11194</v>
      </c>
      <c r="C7163" s="8" t="s">
        <v>4676</v>
      </c>
      <c r="D7163" s="8">
        <v>0</v>
      </c>
      <c r="E7163" s="8" t="s">
        <v>11193</v>
      </c>
      <c r="F7163" s="8">
        <v>0</v>
      </c>
      <c r="G7163" s="8">
        <v>2.64</v>
      </c>
      <c r="H7163" s="8">
        <v>1.0000000000000001E-5</v>
      </c>
      <c r="I7163" s="8" t="s">
        <v>4768</v>
      </c>
    </row>
    <row r="7164" spans="1:9">
      <c r="A7164" s="8">
        <v>12785</v>
      </c>
      <c r="B7164" s="35" t="s">
        <v>3478</v>
      </c>
      <c r="C7164" s="8" t="s">
        <v>4676</v>
      </c>
      <c r="D7164" s="8">
        <v>183489</v>
      </c>
      <c r="E7164" s="8">
        <v>12785</v>
      </c>
      <c r="F7164" s="8">
        <v>0</v>
      </c>
      <c r="G7164" s="8">
        <v>0.09</v>
      </c>
      <c r="H7164" s="8">
        <v>0.12740000000000001</v>
      </c>
      <c r="I7164" s="8" t="s">
        <v>4740</v>
      </c>
    </row>
    <row r="7165" spans="1:9">
      <c r="A7165" s="8" t="s">
        <v>11189</v>
      </c>
      <c r="B7165" s="35" t="s">
        <v>11190</v>
      </c>
      <c r="C7165" s="8" t="s">
        <v>4676</v>
      </c>
      <c r="D7165" s="8">
        <v>445482</v>
      </c>
      <c r="E7165" s="8" t="s">
        <v>11189</v>
      </c>
      <c r="F7165" s="8">
        <v>0</v>
      </c>
      <c r="G7165" s="8">
        <v>14.26</v>
      </c>
      <c r="H7165" s="8">
        <v>13.586129999999999</v>
      </c>
      <c r="I7165" s="8" t="s">
        <v>4768</v>
      </c>
    </row>
    <row r="7166" spans="1:9">
      <c r="A7166" s="8">
        <v>12148</v>
      </c>
      <c r="B7166" s="35" t="s">
        <v>5202</v>
      </c>
      <c r="C7166" s="8" t="s">
        <v>4676</v>
      </c>
      <c r="D7166" s="8">
        <v>0</v>
      </c>
      <c r="E7166" s="8">
        <v>12148</v>
      </c>
      <c r="F7166" s="8">
        <v>0</v>
      </c>
      <c r="G7166" s="8">
        <v>7.0000000000000007E-2</v>
      </c>
      <c r="H7166" s="8">
        <v>0.14827000000000001</v>
      </c>
      <c r="I7166" s="8" t="s">
        <v>4740</v>
      </c>
    </row>
    <row r="7167" spans="1:9">
      <c r="A7167" s="8">
        <v>120300047</v>
      </c>
      <c r="B7167" s="8" t="s">
        <v>5145</v>
      </c>
      <c r="C7167" s="8" t="s">
        <v>5144</v>
      </c>
      <c r="D7167" s="8">
        <v>43601</v>
      </c>
      <c r="E7167" s="8">
        <v>120300047</v>
      </c>
      <c r="F7167" s="8">
        <v>0</v>
      </c>
      <c r="G7167" s="8">
        <v>3.43</v>
      </c>
      <c r="H7167" s="8">
        <v>4.1271700000000004</v>
      </c>
      <c r="I7167" s="8" t="s">
        <v>2419</v>
      </c>
    </row>
    <row r="7168" spans="1:9">
      <c r="A7168" s="8">
        <v>14201</v>
      </c>
      <c r="B7168" s="35" t="s">
        <v>6216</v>
      </c>
      <c r="C7168" s="8" t="s">
        <v>4676</v>
      </c>
      <c r="D7168" s="8">
        <v>0</v>
      </c>
      <c r="E7168" s="8">
        <v>14201</v>
      </c>
      <c r="F7168" s="8">
        <v>0</v>
      </c>
      <c r="G7168" s="8">
        <v>4.8899999999999997</v>
      </c>
      <c r="H7168" s="8">
        <v>5.5860000000000003</v>
      </c>
      <c r="I7168" s="8" t="s">
        <v>2189</v>
      </c>
    </row>
    <row r="7169" spans="1:9">
      <c r="A7169" s="8">
        <v>12455</v>
      </c>
      <c r="B7169" s="8" t="s">
        <v>4151</v>
      </c>
      <c r="C7169" s="8" t="s">
        <v>4676</v>
      </c>
      <c r="D7169" s="8">
        <v>171035</v>
      </c>
      <c r="E7169" s="8">
        <v>12455</v>
      </c>
      <c r="F7169" s="8">
        <v>0</v>
      </c>
      <c r="G7169" s="8">
        <v>2.08</v>
      </c>
      <c r="H7169" s="8">
        <v>1.7689000000000001</v>
      </c>
      <c r="I7169" s="8" t="s">
        <v>4768</v>
      </c>
    </row>
    <row r="7170" spans="1:9">
      <c r="A7170" s="8">
        <v>12784</v>
      </c>
      <c r="B7170" s="8" t="s">
        <v>3477</v>
      </c>
      <c r="C7170" s="8" t="s">
        <v>4676</v>
      </c>
      <c r="D7170" s="8">
        <v>183488</v>
      </c>
      <c r="E7170" s="8">
        <v>12784</v>
      </c>
      <c r="F7170" s="8">
        <v>0</v>
      </c>
      <c r="G7170" s="8">
        <v>0.09</v>
      </c>
      <c r="H7170" s="8">
        <v>0.12417</v>
      </c>
      <c r="I7170" s="8" t="s">
        <v>4740</v>
      </c>
    </row>
    <row r="7171" spans="1:9">
      <c r="A7171" s="8">
        <v>12783</v>
      </c>
      <c r="B7171" s="35" t="s">
        <v>3476</v>
      </c>
      <c r="C7171" s="8" t="s">
        <v>4676</v>
      </c>
      <c r="D7171" s="8">
        <v>183487</v>
      </c>
      <c r="E7171" s="8">
        <v>12783</v>
      </c>
      <c r="F7171" s="8">
        <v>0</v>
      </c>
      <c r="G7171" s="8">
        <v>0.09</v>
      </c>
      <c r="H7171" s="8">
        <v>0.14199999999999999</v>
      </c>
      <c r="I7171" s="8" t="s">
        <v>4740</v>
      </c>
    </row>
    <row r="7172" spans="1:9">
      <c r="A7172" s="8">
        <v>12141</v>
      </c>
      <c r="B7172" s="8" t="s">
        <v>5200</v>
      </c>
      <c r="C7172" s="8" t="s">
        <v>4676</v>
      </c>
      <c r="D7172" s="8">
        <v>0</v>
      </c>
      <c r="E7172" s="8">
        <v>12141</v>
      </c>
      <c r="F7172" s="8">
        <v>0</v>
      </c>
      <c r="G7172" s="8">
        <v>0.92</v>
      </c>
      <c r="H7172" s="8">
        <v>0.90160000000000007</v>
      </c>
      <c r="I7172" s="8" t="s">
        <v>4795</v>
      </c>
    </row>
    <row r="7173" spans="1:9">
      <c r="A7173" s="8">
        <v>132000222</v>
      </c>
      <c r="B7173" s="8" t="s">
        <v>3760</v>
      </c>
      <c r="C7173" s="8" t="s">
        <v>4676</v>
      </c>
      <c r="D7173" s="8">
        <v>5090481436</v>
      </c>
      <c r="E7173" s="8">
        <v>132000222</v>
      </c>
      <c r="F7173" s="8">
        <v>0</v>
      </c>
      <c r="G7173" s="8">
        <v>12.32</v>
      </c>
      <c r="H7173" s="8">
        <v>3.26281</v>
      </c>
      <c r="I7173" s="8" t="s">
        <v>4732</v>
      </c>
    </row>
    <row r="7174" spans="1:9">
      <c r="A7174" s="8">
        <v>132000221</v>
      </c>
      <c r="B7174" s="8" t="s">
        <v>3759</v>
      </c>
      <c r="C7174" s="8" t="s">
        <v>4676</v>
      </c>
      <c r="D7174" s="8">
        <v>5090481435</v>
      </c>
      <c r="E7174" s="8">
        <v>132000221</v>
      </c>
      <c r="F7174" s="8">
        <v>0</v>
      </c>
      <c r="G7174" s="8">
        <v>3.07</v>
      </c>
      <c r="H7174" s="8">
        <v>3.26281</v>
      </c>
      <c r="I7174" s="8" t="s">
        <v>4732</v>
      </c>
    </row>
    <row r="7175" spans="1:9">
      <c r="A7175" s="8">
        <v>132000211</v>
      </c>
      <c r="B7175" s="8" t="s">
        <v>3754</v>
      </c>
      <c r="C7175" s="8" t="s">
        <v>4676</v>
      </c>
      <c r="D7175" s="8">
        <v>5090481427</v>
      </c>
      <c r="E7175" s="8">
        <v>132000211</v>
      </c>
      <c r="F7175" s="8">
        <v>0</v>
      </c>
      <c r="G7175" s="8">
        <v>0</v>
      </c>
      <c r="H7175" s="8">
        <v>7.36137</v>
      </c>
      <c r="I7175" s="8" t="s">
        <v>5698</v>
      </c>
    </row>
    <row r="7176" spans="1:9">
      <c r="A7176" s="8">
        <v>12782</v>
      </c>
      <c r="B7176" s="8" t="s">
        <v>3475</v>
      </c>
      <c r="C7176" s="8" t="s">
        <v>4676</v>
      </c>
      <c r="D7176" s="8">
        <v>183486</v>
      </c>
      <c r="E7176" s="8">
        <v>12782</v>
      </c>
      <c r="F7176" s="8">
        <v>0</v>
      </c>
      <c r="G7176" s="8">
        <v>0.09</v>
      </c>
      <c r="H7176" s="8">
        <v>0</v>
      </c>
      <c r="I7176" s="8" t="s">
        <v>4740</v>
      </c>
    </row>
    <row r="7177" spans="1:9">
      <c r="A7177" s="8">
        <v>132000230</v>
      </c>
      <c r="B7177" s="8" t="s">
        <v>3763</v>
      </c>
      <c r="C7177" s="8" t="s">
        <v>4676</v>
      </c>
      <c r="D7177" s="8">
        <v>5090481074</v>
      </c>
      <c r="E7177" s="8">
        <v>132000230</v>
      </c>
      <c r="F7177" s="8">
        <v>0</v>
      </c>
      <c r="G7177" s="8">
        <v>0</v>
      </c>
      <c r="H7177" s="8">
        <v>5.6761599999999994</v>
      </c>
      <c r="I7177" s="8" t="s">
        <v>4732</v>
      </c>
    </row>
    <row r="7178" spans="1:9">
      <c r="A7178" s="8">
        <v>132000229</v>
      </c>
      <c r="B7178" s="8" t="s">
        <v>3762</v>
      </c>
      <c r="C7178" s="8" t="s">
        <v>4676</v>
      </c>
      <c r="D7178" s="8">
        <v>5090481072</v>
      </c>
      <c r="E7178" s="8">
        <v>132000229</v>
      </c>
      <c r="F7178" s="8">
        <v>0</v>
      </c>
      <c r="G7178" s="8">
        <v>2.5499999999999998</v>
      </c>
      <c r="H7178" s="8">
        <v>0</v>
      </c>
      <c r="I7178" s="8" t="s">
        <v>4732</v>
      </c>
    </row>
    <row r="7179" spans="1:9">
      <c r="A7179" s="8">
        <v>132000303</v>
      </c>
      <c r="B7179" s="8" t="s">
        <v>3795</v>
      </c>
      <c r="C7179" s="8" t="s">
        <v>4676</v>
      </c>
      <c r="D7179" s="8">
        <v>9000678514</v>
      </c>
      <c r="E7179" s="8">
        <v>132000303</v>
      </c>
      <c r="F7179" s="8">
        <v>0</v>
      </c>
      <c r="G7179" s="8">
        <v>0.09</v>
      </c>
      <c r="H7179" s="8">
        <v>0.19757</v>
      </c>
      <c r="I7179" s="8" t="s">
        <v>5592</v>
      </c>
    </row>
    <row r="7180" spans="1:9">
      <c r="A7180" s="8">
        <v>12781</v>
      </c>
      <c r="B7180" s="8" t="s">
        <v>3474</v>
      </c>
      <c r="C7180" s="8" t="s">
        <v>4676</v>
      </c>
      <c r="D7180" s="8">
        <v>183485</v>
      </c>
      <c r="E7180" s="8">
        <v>12781</v>
      </c>
      <c r="F7180" s="8">
        <v>0</v>
      </c>
      <c r="G7180" s="8">
        <v>0.09</v>
      </c>
      <c r="H7180" s="8">
        <v>0.1371</v>
      </c>
      <c r="I7180" s="8" t="s">
        <v>4740</v>
      </c>
    </row>
    <row r="7181" spans="1:9">
      <c r="A7181" s="8">
        <v>12139</v>
      </c>
      <c r="B7181" s="8" t="s">
        <v>4758</v>
      </c>
      <c r="C7181" s="8" t="s">
        <v>4676</v>
      </c>
      <c r="D7181" s="8">
        <v>0</v>
      </c>
      <c r="E7181" s="8">
        <v>12139</v>
      </c>
      <c r="F7181" s="8">
        <v>0</v>
      </c>
      <c r="G7181" s="8">
        <v>1.25</v>
      </c>
      <c r="H7181" s="8">
        <v>1.6072</v>
      </c>
      <c r="I7181" s="8" t="s">
        <v>4795</v>
      </c>
    </row>
    <row r="7182" spans="1:9">
      <c r="A7182" s="8">
        <v>12780</v>
      </c>
      <c r="B7182" s="8" t="s">
        <v>3473</v>
      </c>
      <c r="C7182" s="8" t="s">
        <v>4676</v>
      </c>
      <c r="D7182" s="8">
        <v>183484</v>
      </c>
      <c r="E7182" s="8">
        <v>12780</v>
      </c>
      <c r="F7182" s="8">
        <v>0</v>
      </c>
      <c r="G7182" s="8">
        <v>0.15</v>
      </c>
      <c r="H7182" s="8">
        <v>0.12759999999999999</v>
      </c>
      <c r="I7182" s="8" t="s">
        <v>4740</v>
      </c>
    </row>
    <row r="7183" spans="1:9">
      <c r="A7183" s="8" t="s">
        <v>11182</v>
      </c>
      <c r="B7183" s="8" t="s">
        <v>11183</v>
      </c>
      <c r="C7183" s="8" t="s">
        <v>4676</v>
      </c>
      <c r="D7183" s="8">
        <v>319349</v>
      </c>
      <c r="E7183" s="8" t="s">
        <v>11182</v>
      </c>
      <c r="F7183" s="8">
        <v>0</v>
      </c>
      <c r="G7183" s="8">
        <v>0.24</v>
      </c>
      <c r="H7183" s="8">
        <v>0.19600000000000001</v>
      </c>
      <c r="I7183" s="8" t="s">
        <v>2021</v>
      </c>
    </row>
    <row r="7184" spans="1:9">
      <c r="A7184" s="8" t="s">
        <v>11180</v>
      </c>
      <c r="B7184" s="8" t="s">
        <v>11181</v>
      </c>
      <c r="C7184" s="8" t="s">
        <v>4676</v>
      </c>
      <c r="D7184" s="8">
        <v>245221</v>
      </c>
      <c r="E7184" s="8" t="s">
        <v>11180</v>
      </c>
      <c r="F7184" s="8">
        <v>0</v>
      </c>
      <c r="G7184" s="8">
        <v>0.24</v>
      </c>
      <c r="H7184" s="8">
        <v>0.19600000000000001</v>
      </c>
      <c r="I7184" s="8" t="s">
        <v>2021</v>
      </c>
    </row>
    <row r="7185" spans="1:9">
      <c r="A7185" s="8">
        <v>127100045</v>
      </c>
      <c r="B7185" s="8" t="s">
        <v>3687</v>
      </c>
      <c r="C7185" s="8" t="s">
        <v>4676</v>
      </c>
      <c r="D7185" s="8">
        <v>515411</v>
      </c>
      <c r="E7185" s="8">
        <v>127100045</v>
      </c>
      <c r="F7185" s="8">
        <v>0</v>
      </c>
      <c r="G7185" s="8">
        <v>0.14000000000000001</v>
      </c>
      <c r="H7185" s="8">
        <v>0.19463</v>
      </c>
      <c r="I7185" s="8" t="s">
        <v>5130</v>
      </c>
    </row>
    <row r="7186" spans="1:9">
      <c r="A7186" s="8">
        <v>12779</v>
      </c>
      <c r="B7186" s="8" t="s">
        <v>3472</v>
      </c>
      <c r="C7186" s="8" t="s">
        <v>4676</v>
      </c>
      <c r="D7186" s="8">
        <v>196447</v>
      </c>
      <c r="E7186" s="8">
        <v>12779</v>
      </c>
      <c r="F7186" s="8">
        <v>0</v>
      </c>
      <c r="G7186" s="8">
        <v>0.09</v>
      </c>
      <c r="H7186" s="8">
        <v>0.12740000000000001</v>
      </c>
      <c r="I7186" s="8" t="s">
        <v>4740</v>
      </c>
    </row>
    <row r="7187" spans="1:9">
      <c r="A7187" s="8">
        <v>12137</v>
      </c>
      <c r="B7187" s="8" t="s">
        <v>5198</v>
      </c>
      <c r="C7187" s="8" t="s">
        <v>4676</v>
      </c>
      <c r="D7187" s="8">
        <v>0</v>
      </c>
      <c r="E7187" s="8">
        <v>12137</v>
      </c>
      <c r="F7187" s="8">
        <v>0</v>
      </c>
      <c r="G7187" s="8">
        <v>0.9</v>
      </c>
      <c r="H7187" s="8">
        <v>1.8620000000000001</v>
      </c>
      <c r="I7187" s="8" t="s">
        <v>4795</v>
      </c>
    </row>
    <row r="7188" spans="1:9" ht="28.5">
      <c r="A7188" s="8">
        <v>14115</v>
      </c>
      <c r="B7188" s="35" t="s">
        <v>6212</v>
      </c>
      <c r="C7188" s="8" t="s">
        <v>4676</v>
      </c>
      <c r="D7188" s="8">
        <v>0</v>
      </c>
      <c r="E7188" s="8">
        <v>14115</v>
      </c>
      <c r="F7188" s="8">
        <v>0</v>
      </c>
      <c r="G7188" s="8">
        <v>3.63</v>
      </c>
      <c r="H7188" s="8">
        <v>3.6848000000000001</v>
      </c>
      <c r="I7188" s="8">
        <v>0</v>
      </c>
    </row>
    <row r="7189" spans="1:9">
      <c r="A7189" s="8" t="s">
        <v>14055</v>
      </c>
      <c r="B7189" s="35" t="s">
        <v>14056</v>
      </c>
      <c r="C7189" s="8" t="s">
        <v>4676</v>
      </c>
      <c r="D7189" s="8">
        <v>0</v>
      </c>
      <c r="E7189" s="8" t="s">
        <v>14055</v>
      </c>
      <c r="F7189" s="8">
        <v>0</v>
      </c>
      <c r="G7189" s="8">
        <v>0.71</v>
      </c>
      <c r="H7189" s="8">
        <v>5.0000000000000001E-3</v>
      </c>
      <c r="I7189" s="8">
        <v>0</v>
      </c>
    </row>
    <row r="7190" spans="1:9">
      <c r="A7190" s="8" t="s">
        <v>14057</v>
      </c>
      <c r="B7190" s="35" t="s">
        <v>14058</v>
      </c>
      <c r="C7190" s="8" t="s">
        <v>4676</v>
      </c>
      <c r="D7190" s="8">
        <v>0</v>
      </c>
      <c r="E7190" s="8" t="s">
        <v>14057</v>
      </c>
      <c r="F7190" s="8">
        <v>0</v>
      </c>
      <c r="G7190" s="8">
        <v>0.71</v>
      </c>
      <c r="H7190" s="8">
        <v>5.0000000000000001E-3</v>
      </c>
      <c r="I7190" s="8">
        <v>0</v>
      </c>
    </row>
    <row r="7191" spans="1:9">
      <c r="A7191" s="8" t="s">
        <v>11170</v>
      </c>
      <c r="B7191" s="8" t="s">
        <v>11171</v>
      </c>
      <c r="C7191" s="8" t="s">
        <v>4676</v>
      </c>
      <c r="D7191" s="8">
        <v>349936</v>
      </c>
      <c r="E7191" s="8" t="s">
        <v>11170</v>
      </c>
      <c r="F7191" s="8">
        <v>0</v>
      </c>
      <c r="G7191" s="8">
        <v>1.29</v>
      </c>
      <c r="H7191" s="8">
        <v>6.31081</v>
      </c>
      <c r="I7191" s="8" t="s">
        <v>10995</v>
      </c>
    </row>
    <row r="7192" spans="1:9">
      <c r="A7192" s="8" t="s">
        <v>11166</v>
      </c>
      <c r="B7192" s="35" t="s">
        <v>11167</v>
      </c>
      <c r="C7192" s="8" t="s">
        <v>4676</v>
      </c>
      <c r="D7192" s="8">
        <v>246676</v>
      </c>
      <c r="E7192" s="8" t="s">
        <v>11166</v>
      </c>
      <c r="F7192" s="8">
        <v>0</v>
      </c>
      <c r="G7192" s="8">
        <v>0.21</v>
      </c>
      <c r="H7192" s="8">
        <v>0.25872000000000001</v>
      </c>
      <c r="I7192" s="8" t="s">
        <v>2021</v>
      </c>
    </row>
    <row r="7193" spans="1:9">
      <c r="A7193" s="8">
        <v>132000302</v>
      </c>
      <c r="B7193" s="35" t="s">
        <v>5731</v>
      </c>
      <c r="C7193" s="8" t="s">
        <v>4676</v>
      </c>
      <c r="D7193" s="8">
        <v>9000681000</v>
      </c>
      <c r="E7193" s="8">
        <v>132000302</v>
      </c>
      <c r="F7193" s="8">
        <v>0</v>
      </c>
      <c r="G7193" s="8">
        <v>1.4</v>
      </c>
      <c r="H7193" s="8">
        <v>1.9436300000000002</v>
      </c>
      <c r="I7193" s="8" t="s">
        <v>5730</v>
      </c>
    </row>
    <row r="7194" spans="1:9">
      <c r="A7194" s="8" t="s">
        <v>11160</v>
      </c>
      <c r="B7194" s="8" t="s">
        <v>11161</v>
      </c>
      <c r="C7194" s="8" t="s">
        <v>4676</v>
      </c>
      <c r="D7194" s="8">
        <v>508935</v>
      </c>
      <c r="E7194" s="8" t="s">
        <v>11160</v>
      </c>
      <c r="F7194" s="8">
        <v>0</v>
      </c>
      <c r="G7194" s="8">
        <v>4.8899999999999997</v>
      </c>
      <c r="H7194" s="8">
        <v>2.30423</v>
      </c>
      <c r="I7194" s="8" t="s">
        <v>4795</v>
      </c>
    </row>
    <row r="7195" spans="1:9">
      <c r="A7195" s="8" t="s">
        <v>11158</v>
      </c>
      <c r="B7195" s="8" t="s">
        <v>11159</v>
      </c>
      <c r="C7195" s="8" t="s">
        <v>4676</v>
      </c>
      <c r="D7195" s="8">
        <v>508936</v>
      </c>
      <c r="E7195" s="8" t="s">
        <v>11158</v>
      </c>
      <c r="F7195" s="8">
        <v>0</v>
      </c>
      <c r="G7195" s="8">
        <v>4.16</v>
      </c>
      <c r="H7195" s="8">
        <v>1.5119400000000001</v>
      </c>
      <c r="I7195" s="8" t="s">
        <v>4795</v>
      </c>
    </row>
    <row r="7196" spans="1:9">
      <c r="A7196" s="8">
        <v>132000301</v>
      </c>
      <c r="B7196" s="35" t="s">
        <v>5729</v>
      </c>
      <c r="C7196" s="8" t="s">
        <v>4676</v>
      </c>
      <c r="D7196" s="8">
        <v>9000681001</v>
      </c>
      <c r="E7196" s="8">
        <v>132000301</v>
      </c>
      <c r="F7196" s="8">
        <v>0</v>
      </c>
      <c r="G7196" s="8">
        <v>1.63</v>
      </c>
      <c r="H7196" s="8">
        <v>1.9436300000000002</v>
      </c>
      <c r="I7196" s="8" t="s">
        <v>5730</v>
      </c>
    </row>
    <row r="7197" spans="1:9">
      <c r="A7197" s="8">
        <v>14114</v>
      </c>
      <c r="B7197" s="8" t="s">
        <v>6211</v>
      </c>
      <c r="C7197" s="8" t="s">
        <v>4676</v>
      </c>
      <c r="D7197" s="8">
        <v>12233</v>
      </c>
      <c r="E7197" s="8">
        <v>14114</v>
      </c>
      <c r="F7197" s="8">
        <v>0</v>
      </c>
      <c r="G7197" s="8">
        <v>1.1000000000000001</v>
      </c>
      <c r="H7197" s="8">
        <v>1.1172</v>
      </c>
      <c r="I7197" s="8" t="s">
        <v>3519</v>
      </c>
    </row>
    <row r="7198" spans="1:9">
      <c r="A7198" s="8">
        <v>12778</v>
      </c>
      <c r="B7198" s="35" t="s">
        <v>3471</v>
      </c>
      <c r="C7198" s="8" t="s">
        <v>4676</v>
      </c>
      <c r="D7198" s="8">
        <v>183483</v>
      </c>
      <c r="E7198" s="8">
        <v>12778</v>
      </c>
      <c r="F7198" s="8">
        <v>0</v>
      </c>
      <c r="G7198" s="8">
        <v>0.12</v>
      </c>
      <c r="H7198" s="8">
        <v>0.13161</v>
      </c>
      <c r="I7198" s="8" t="s">
        <v>4740</v>
      </c>
    </row>
    <row r="7199" spans="1:9">
      <c r="A7199" s="8">
        <v>120000047</v>
      </c>
      <c r="B7199" s="8" t="s">
        <v>4271</v>
      </c>
      <c r="C7199" s="8" t="s">
        <v>4676</v>
      </c>
      <c r="D7199" s="8">
        <v>500101</v>
      </c>
      <c r="E7199" s="8">
        <v>120000047</v>
      </c>
      <c r="F7199" s="8">
        <v>0</v>
      </c>
      <c r="G7199" s="8">
        <v>2.5499999999999998</v>
      </c>
      <c r="H7199" s="8">
        <v>2.597</v>
      </c>
      <c r="I7199" s="8" t="s">
        <v>4768</v>
      </c>
    </row>
    <row r="7200" spans="1:9">
      <c r="A7200" s="8">
        <v>132000300</v>
      </c>
      <c r="B7200" s="8" t="s">
        <v>2659</v>
      </c>
      <c r="C7200" s="8" t="s">
        <v>4676</v>
      </c>
      <c r="D7200" s="8">
        <v>9000681002</v>
      </c>
      <c r="E7200" s="8">
        <v>132000300</v>
      </c>
      <c r="F7200" s="8">
        <v>0</v>
      </c>
      <c r="G7200" s="8">
        <v>1.18</v>
      </c>
      <c r="H7200" s="8">
        <v>1.3782699999999999</v>
      </c>
      <c r="I7200" s="8" t="s">
        <v>4735</v>
      </c>
    </row>
    <row r="7201" spans="1:9">
      <c r="A7201" s="8">
        <v>132000299</v>
      </c>
      <c r="B7201" s="8" t="s">
        <v>5728</v>
      </c>
      <c r="C7201" s="8" t="s">
        <v>4676</v>
      </c>
      <c r="D7201" s="8">
        <v>9000677595</v>
      </c>
      <c r="E7201" s="8">
        <v>132000299</v>
      </c>
      <c r="F7201" s="8">
        <v>0</v>
      </c>
      <c r="G7201" s="8">
        <v>0.9</v>
      </c>
      <c r="H7201" s="8">
        <v>1.06565</v>
      </c>
      <c r="I7201" s="8" t="s">
        <v>4735</v>
      </c>
    </row>
    <row r="7202" spans="1:9">
      <c r="A7202" s="8">
        <v>132000298</v>
      </c>
      <c r="B7202" s="8" t="s">
        <v>2658</v>
      </c>
      <c r="C7202" s="8" t="s">
        <v>4676</v>
      </c>
      <c r="D7202" s="8">
        <v>9000677530</v>
      </c>
      <c r="E7202" s="8">
        <v>132000298</v>
      </c>
      <c r="F7202" s="8">
        <v>0</v>
      </c>
      <c r="G7202" s="8">
        <v>0.57999999999999996</v>
      </c>
      <c r="H7202" s="8">
        <v>0.54713000000000001</v>
      </c>
      <c r="I7202" s="8" t="s">
        <v>4735</v>
      </c>
    </row>
    <row r="7203" spans="1:9">
      <c r="A7203" s="8">
        <v>12136</v>
      </c>
      <c r="B7203" s="8" t="s">
        <v>5197</v>
      </c>
      <c r="C7203" s="8" t="s">
        <v>4676</v>
      </c>
      <c r="D7203" s="8">
        <v>0</v>
      </c>
      <c r="E7203" s="8">
        <v>12136</v>
      </c>
      <c r="F7203" s="8">
        <v>0</v>
      </c>
      <c r="G7203" s="8">
        <v>1.51</v>
      </c>
      <c r="H7203" s="8">
        <v>1.6072</v>
      </c>
      <c r="I7203" s="8" t="s">
        <v>4795</v>
      </c>
    </row>
    <row r="7204" spans="1:9">
      <c r="A7204" s="8">
        <v>132000297</v>
      </c>
      <c r="B7204" s="8" t="s">
        <v>5727</v>
      </c>
      <c r="C7204" s="8" t="s">
        <v>4676</v>
      </c>
      <c r="D7204" s="8">
        <v>9000677591</v>
      </c>
      <c r="E7204" s="8">
        <v>132000297</v>
      </c>
      <c r="F7204" s="8">
        <v>0</v>
      </c>
      <c r="G7204" s="8">
        <v>0.9</v>
      </c>
      <c r="H7204" s="8">
        <v>1.1552200000000001</v>
      </c>
      <c r="I7204" s="8" t="s">
        <v>5634</v>
      </c>
    </row>
    <row r="7205" spans="1:9">
      <c r="A7205" s="8">
        <v>12777</v>
      </c>
      <c r="B7205" s="8" t="s">
        <v>3470</v>
      </c>
      <c r="C7205" s="8" t="s">
        <v>4676</v>
      </c>
      <c r="D7205" s="8">
        <v>183482</v>
      </c>
      <c r="E7205" s="8">
        <v>12777</v>
      </c>
      <c r="F7205" s="8">
        <v>0</v>
      </c>
      <c r="G7205" s="8">
        <v>0.17</v>
      </c>
      <c r="H7205" s="8">
        <v>0.14199999999999999</v>
      </c>
      <c r="I7205" s="8" t="s">
        <v>4740</v>
      </c>
    </row>
    <row r="7206" spans="1:9">
      <c r="A7206" s="8">
        <v>132000296</v>
      </c>
      <c r="B7206" s="8" t="s">
        <v>5726</v>
      </c>
      <c r="C7206" s="8" t="s">
        <v>4676</v>
      </c>
      <c r="D7206" s="8">
        <v>9000677593</v>
      </c>
      <c r="E7206" s="8">
        <v>132000296</v>
      </c>
      <c r="F7206" s="8">
        <v>0</v>
      </c>
      <c r="G7206" s="8">
        <v>0.85</v>
      </c>
      <c r="H7206" s="8">
        <v>1.00362</v>
      </c>
      <c r="I7206" s="8" t="s">
        <v>5634</v>
      </c>
    </row>
    <row r="7207" spans="1:9">
      <c r="A7207" s="8">
        <v>132000295</v>
      </c>
      <c r="B7207" s="8" t="s">
        <v>2657</v>
      </c>
      <c r="C7207" s="8" t="s">
        <v>4676</v>
      </c>
      <c r="D7207" s="8">
        <v>9000677517</v>
      </c>
      <c r="E7207" s="8">
        <v>132000295</v>
      </c>
      <c r="F7207" s="8">
        <v>0</v>
      </c>
      <c r="G7207" s="8">
        <v>0.48</v>
      </c>
      <c r="H7207" s="8">
        <v>0.43179000000000001</v>
      </c>
      <c r="I7207" s="8" t="s">
        <v>5725</v>
      </c>
    </row>
    <row r="7208" spans="1:9">
      <c r="A7208" s="8">
        <v>200200056</v>
      </c>
      <c r="B7208" s="8" t="s">
        <v>13816</v>
      </c>
      <c r="C7208" s="8" t="s">
        <v>4676</v>
      </c>
      <c r="D7208" s="8">
        <v>929930</v>
      </c>
      <c r="E7208" s="8">
        <v>200200056</v>
      </c>
      <c r="F7208" s="8">
        <v>0</v>
      </c>
      <c r="G7208" s="8">
        <v>0.21</v>
      </c>
      <c r="H7208" s="8">
        <v>0.77763000000000004</v>
      </c>
      <c r="I7208" s="8" t="s">
        <v>5064</v>
      </c>
    </row>
    <row r="7209" spans="1:9">
      <c r="A7209" s="8">
        <v>12135</v>
      </c>
      <c r="B7209" s="8" t="s">
        <v>5196</v>
      </c>
      <c r="C7209" s="8" t="s">
        <v>4676</v>
      </c>
      <c r="D7209" s="8">
        <v>0</v>
      </c>
      <c r="E7209" s="8">
        <v>12135</v>
      </c>
      <c r="F7209" s="8">
        <v>0</v>
      </c>
      <c r="G7209" s="8">
        <v>0.6</v>
      </c>
      <c r="H7209" s="8">
        <v>1.5582</v>
      </c>
      <c r="I7209" s="8" t="s">
        <v>4795</v>
      </c>
    </row>
    <row r="7210" spans="1:9">
      <c r="A7210" s="8">
        <v>132000294</v>
      </c>
      <c r="B7210" s="8" t="s">
        <v>5724</v>
      </c>
      <c r="C7210" s="8" t="s">
        <v>4676</v>
      </c>
      <c r="D7210" s="8">
        <v>9000677536</v>
      </c>
      <c r="E7210" s="8">
        <v>132000294</v>
      </c>
      <c r="F7210" s="8">
        <v>0</v>
      </c>
      <c r="G7210" s="8">
        <v>0.97</v>
      </c>
      <c r="H7210" s="8">
        <v>0.92188999999999999</v>
      </c>
      <c r="I7210" s="8" t="s">
        <v>5634</v>
      </c>
    </row>
    <row r="7211" spans="1:9">
      <c r="A7211" s="8">
        <v>14113</v>
      </c>
      <c r="B7211" s="8" t="s">
        <v>6207</v>
      </c>
      <c r="C7211" s="8" t="s">
        <v>4676</v>
      </c>
      <c r="D7211" s="8">
        <v>0</v>
      </c>
      <c r="E7211" s="8">
        <v>14113</v>
      </c>
      <c r="F7211" s="8">
        <v>0</v>
      </c>
      <c r="G7211" s="8">
        <v>0</v>
      </c>
      <c r="H7211" s="8">
        <v>0.88405999999999996</v>
      </c>
      <c r="I7211" s="8" t="s">
        <v>2189</v>
      </c>
    </row>
    <row r="7212" spans="1:9">
      <c r="A7212" s="8">
        <v>132000293</v>
      </c>
      <c r="B7212" s="8" t="s">
        <v>5723</v>
      </c>
      <c r="C7212" s="8" t="s">
        <v>4676</v>
      </c>
      <c r="D7212" s="8">
        <v>9000677589</v>
      </c>
      <c r="E7212" s="8">
        <v>132000293</v>
      </c>
      <c r="F7212" s="8">
        <v>0</v>
      </c>
      <c r="G7212" s="8">
        <v>0.95</v>
      </c>
      <c r="H7212" s="8">
        <v>0.92776999999999998</v>
      </c>
      <c r="I7212" s="8" t="s">
        <v>5634</v>
      </c>
    </row>
    <row r="7213" spans="1:9">
      <c r="A7213" s="8">
        <v>12776</v>
      </c>
      <c r="B7213" s="8" t="s">
        <v>3469</v>
      </c>
      <c r="C7213" s="8" t="s">
        <v>4676</v>
      </c>
      <c r="D7213" s="8">
        <v>183481</v>
      </c>
      <c r="E7213" s="8">
        <v>12776</v>
      </c>
      <c r="F7213" s="8">
        <v>0</v>
      </c>
      <c r="G7213" s="8">
        <v>0.14000000000000001</v>
      </c>
      <c r="H7213" s="8">
        <v>0.12769</v>
      </c>
      <c r="I7213" s="8" t="s">
        <v>4740</v>
      </c>
    </row>
    <row r="7214" spans="1:9">
      <c r="A7214" s="8">
        <v>120300040</v>
      </c>
      <c r="B7214" s="8" t="s">
        <v>3694</v>
      </c>
      <c r="C7214" s="8" t="s">
        <v>4676</v>
      </c>
      <c r="D7214" s="8" t="s">
        <v>5143</v>
      </c>
      <c r="E7214" s="8">
        <v>120300040</v>
      </c>
      <c r="F7214" s="8">
        <v>0</v>
      </c>
      <c r="G7214" s="8">
        <v>0.66</v>
      </c>
      <c r="H7214" s="8">
        <v>0.76713999999999993</v>
      </c>
      <c r="I7214" s="8" t="s">
        <v>2417</v>
      </c>
    </row>
    <row r="7215" spans="1:9">
      <c r="A7215" s="8">
        <v>1203000340</v>
      </c>
      <c r="B7215" s="8" t="s">
        <v>3549</v>
      </c>
      <c r="C7215" s="8" t="s">
        <v>4676</v>
      </c>
      <c r="D7215" s="8">
        <v>0</v>
      </c>
      <c r="E7215" s="8">
        <v>1203000340</v>
      </c>
      <c r="F7215" s="8">
        <v>0</v>
      </c>
      <c r="G7215" s="8">
        <v>0.61</v>
      </c>
      <c r="H7215" s="8">
        <v>0.37279000000000001</v>
      </c>
      <c r="I7215" s="8">
        <v>0</v>
      </c>
    </row>
    <row r="7216" spans="1:9">
      <c r="A7216" s="8">
        <v>120300039</v>
      </c>
      <c r="B7216" s="8" t="s">
        <v>4348</v>
      </c>
      <c r="C7216" s="8" t="s">
        <v>4676</v>
      </c>
      <c r="D7216" s="8">
        <v>86100208</v>
      </c>
      <c r="E7216" s="8">
        <v>120300039</v>
      </c>
      <c r="F7216" s="8">
        <v>0</v>
      </c>
      <c r="G7216" s="8">
        <v>0.82</v>
      </c>
      <c r="H7216" s="8">
        <v>1.9198199999999999</v>
      </c>
      <c r="I7216" s="8" t="s">
        <v>5141</v>
      </c>
    </row>
    <row r="7217" spans="1:9">
      <c r="A7217" s="8">
        <v>12775</v>
      </c>
      <c r="B7217" s="8" t="s">
        <v>3468</v>
      </c>
      <c r="C7217" s="8" t="s">
        <v>4676</v>
      </c>
      <c r="D7217" s="8">
        <v>183480</v>
      </c>
      <c r="E7217" s="8">
        <v>12775</v>
      </c>
      <c r="F7217" s="8">
        <v>0</v>
      </c>
      <c r="G7217" s="8">
        <v>0.15</v>
      </c>
      <c r="H7217" s="8">
        <v>0.12769</v>
      </c>
      <c r="I7217" s="8" t="s">
        <v>4740</v>
      </c>
    </row>
    <row r="7218" spans="1:9">
      <c r="A7218" s="8">
        <v>120300038</v>
      </c>
      <c r="B7218" s="8" t="s">
        <v>4352</v>
      </c>
      <c r="C7218" s="8" t="s">
        <v>4676</v>
      </c>
      <c r="D7218" s="8">
        <v>43601</v>
      </c>
      <c r="E7218" s="8">
        <v>120300038</v>
      </c>
      <c r="F7218" s="8">
        <v>0</v>
      </c>
      <c r="G7218" s="8">
        <v>3.37</v>
      </c>
      <c r="H7218" s="8">
        <v>2.01037</v>
      </c>
      <c r="I7218" s="8" t="s">
        <v>2419</v>
      </c>
    </row>
    <row r="7219" spans="1:9">
      <c r="A7219" s="8">
        <v>120300037</v>
      </c>
      <c r="B7219" s="8" t="s">
        <v>4350</v>
      </c>
      <c r="C7219" s="8" t="s">
        <v>4676</v>
      </c>
      <c r="D7219" s="8" t="s">
        <v>5142</v>
      </c>
      <c r="E7219" s="8">
        <v>120300037</v>
      </c>
      <c r="F7219" s="8">
        <v>0</v>
      </c>
      <c r="G7219" s="8">
        <v>0.3</v>
      </c>
      <c r="H7219" s="8">
        <v>0.24539</v>
      </c>
      <c r="I7219" s="8">
        <v>0</v>
      </c>
    </row>
    <row r="7220" spans="1:9">
      <c r="A7220" s="8">
        <v>14112</v>
      </c>
      <c r="B7220" s="8" t="s">
        <v>6204</v>
      </c>
      <c r="C7220" s="8" t="s">
        <v>4676</v>
      </c>
      <c r="D7220" s="8">
        <v>0</v>
      </c>
      <c r="E7220" s="8">
        <v>14112</v>
      </c>
      <c r="F7220" s="8">
        <v>0</v>
      </c>
      <c r="G7220" s="8">
        <v>0</v>
      </c>
      <c r="H7220" s="8">
        <v>3.2354699999999998</v>
      </c>
      <c r="I7220" s="8" t="s">
        <v>2189</v>
      </c>
    </row>
    <row r="7221" spans="1:9">
      <c r="A7221" s="8">
        <v>12774</v>
      </c>
      <c r="B7221" s="8" t="s">
        <v>3467</v>
      </c>
      <c r="C7221" s="8" t="s">
        <v>4676</v>
      </c>
      <c r="D7221" s="8">
        <v>183479</v>
      </c>
      <c r="E7221" s="8">
        <v>12774</v>
      </c>
      <c r="F7221" s="8">
        <v>0</v>
      </c>
      <c r="G7221" s="8">
        <v>0.09</v>
      </c>
      <c r="H7221" s="8">
        <v>0.61044000000000009</v>
      </c>
      <c r="I7221" s="8" t="s">
        <v>4740</v>
      </c>
    </row>
    <row r="7222" spans="1:9">
      <c r="A7222" s="8" t="s">
        <v>12564</v>
      </c>
      <c r="B7222" s="8" t="s">
        <v>12565</v>
      </c>
      <c r="C7222" s="8" t="s">
        <v>4676</v>
      </c>
      <c r="D7222" s="8">
        <v>0</v>
      </c>
      <c r="E7222" s="8" t="s">
        <v>12564</v>
      </c>
      <c r="F7222" s="8">
        <v>0</v>
      </c>
      <c r="G7222" s="8">
        <v>0.77</v>
      </c>
      <c r="H7222" s="8">
        <v>5.0000000000000001E-3</v>
      </c>
      <c r="I7222" s="8">
        <v>0</v>
      </c>
    </row>
    <row r="7223" spans="1:9">
      <c r="A7223" s="8">
        <v>12132</v>
      </c>
      <c r="B7223" s="8" t="s">
        <v>4116</v>
      </c>
      <c r="C7223" s="8" t="s">
        <v>4676</v>
      </c>
      <c r="D7223" s="8">
        <v>582521</v>
      </c>
      <c r="E7223" s="8">
        <v>12132</v>
      </c>
      <c r="F7223" s="8">
        <v>0</v>
      </c>
      <c r="G7223" s="8">
        <v>0.93</v>
      </c>
      <c r="H7223" s="8">
        <v>1.0877999999999999</v>
      </c>
      <c r="I7223" s="8" t="s">
        <v>4740</v>
      </c>
    </row>
    <row r="7224" spans="1:9">
      <c r="A7224" s="8">
        <v>12773</v>
      </c>
      <c r="B7224" s="8" t="s">
        <v>3466</v>
      </c>
      <c r="C7224" s="8" t="s">
        <v>4676</v>
      </c>
      <c r="D7224" s="8">
        <v>183478</v>
      </c>
      <c r="E7224" s="8">
        <v>12773</v>
      </c>
      <c r="F7224" s="8">
        <v>0</v>
      </c>
      <c r="G7224" s="8">
        <v>0.14000000000000001</v>
      </c>
      <c r="H7224" s="8">
        <v>0.12225</v>
      </c>
      <c r="I7224" s="8" t="s">
        <v>4740</v>
      </c>
    </row>
    <row r="7225" spans="1:9">
      <c r="A7225" s="8" t="s">
        <v>12570</v>
      </c>
      <c r="B7225" s="8" t="s">
        <v>12571</v>
      </c>
      <c r="C7225" s="8" t="s">
        <v>4676</v>
      </c>
      <c r="D7225" s="8">
        <v>0</v>
      </c>
      <c r="E7225" s="8" t="s">
        <v>12570</v>
      </c>
      <c r="F7225" s="8">
        <v>0</v>
      </c>
      <c r="G7225" s="8">
        <v>1.9</v>
      </c>
      <c r="H7225" s="8">
        <v>5.0000000000000001E-3</v>
      </c>
      <c r="I7225" s="8">
        <v>0</v>
      </c>
    </row>
    <row r="7226" spans="1:9">
      <c r="A7226" s="8">
        <v>120300034</v>
      </c>
      <c r="B7226" s="8" t="s">
        <v>4347</v>
      </c>
      <c r="C7226" s="8" t="s">
        <v>4676</v>
      </c>
      <c r="D7226" s="8">
        <v>86100205</v>
      </c>
      <c r="E7226" s="8">
        <v>120300034</v>
      </c>
      <c r="F7226" s="8">
        <v>0</v>
      </c>
      <c r="G7226" s="8">
        <v>1.76</v>
      </c>
      <c r="H7226" s="8">
        <v>2.3987500000000002</v>
      </c>
      <c r="I7226" s="8" t="s">
        <v>5140</v>
      </c>
    </row>
    <row r="7227" spans="1:9">
      <c r="A7227" s="8">
        <v>120300035</v>
      </c>
      <c r="B7227" s="8" t="s">
        <v>4348</v>
      </c>
      <c r="C7227" s="8" t="s">
        <v>4676</v>
      </c>
      <c r="D7227" s="8">
        <v>86100206</v>
      </c>
      <c r="E7227" s="8">
        <v>120300035</v>
      </c>
      <c r="F7227" s="8">
        <v>0</v>
      </c>
      <c r="G7227" s="8">
        <v>0.76</v>
      </c>
      <c r="H7227" s="8">
        <v>1.6976500000000001</v>
      </c>
      <c r="I7227" s="8" t="s">
        <v>5141</v>
      </c>
    </row>
    <row r="7228" spans="1:9">
      <c r="A7228" s="8">
        <v>120300036</v>
      </c>
      <c r="B7228" s="8" t="s">
        <v>4349</v>
      </c>
      <c r="C7228" s="8" t="s">
        <v>4676</v>
      </c>
      <c r="D7228" s="8">
        <v>86100207</v>
      </c>
      <c r="E7228" s="8">
        <v>120300036</v>
      </c>
      <c r="F7228" s="8">
        <v>0</v>
      </c>
      <c r="G7228" s="8">
        <v>0.66</v>
      </c>
      <c r="H7228" s="8">
        <v>1.5785799999999999</v>
      </c>
      <c r="I7228" s="8" t="s">
        <v>5137</v>
      </c>
    </row>
    <row r="7229" spans="1:9">
      <c r="A7229" s="8">
        <v>12772</v>
      </c>
      <c r="B7229" s="8" t="s">
        <v>3465</v>
      </c>
      <c r="C7229" s="8" t="s">
        <v>4676</v>
      </c>
      <c r="D7229" s="8">
        <v>183477</v>
      </c>
      <c r="E7229" s="8">
        <v>12772</v>
      </c>
      <c r="F7229" s="8">
        <v>0</v>
      </c>
      <c r="G7229" s="8">
        <v>0.15</v>
      </c>
      <c r="H7229" s="8">
        <v>0.13485</v>
      </c>
      <c r="I7229" s="8" t="s">
        <v>4740</v>
      </c>
    </row>
    <row r="7230" spans="1:9">
      <c r="A7230" s="8">
        <v>14111</v>
      </c>
      <c r="B7230" s="8" t="s">
        <v>3518</v>
      </c>
      <c r="C7230" s="8" t="s">
        <v>4676</v>
      </c>
      <c r="D7230" s="8" t="s">
        <v>6201</v>
      </c>
      <c r="E7230" s="8">
        <v>14111</v>
      </c>
      <c r="F7230" s="8">
        <v>0</v>
      </c>
      <c r="G7230" s="8">
        <v>4.29</v>
      </c>
      <c r="H7230" s="8">
        <v>6.8011999999999997</v>
      </c>
      <c r="I7230" s="8" t="s">
        <v>2189</v>
      </c>
    </row>
    <row r="7231" spans="1:9">
      <c r="A7231" s="8">
        <v>12771</v>
      </c>
      <c r="B7231" s="8" t="s">
        <v>3464</v>
      </c>
      <c r="C7231" s="8" t="s">
        <v>4676</v>
      </c>
      <c r="D7231" s="8">
        <v>183476</v>
      </c>
      <c r="E7231" s="8">
        <v>12771</v>
      </c>
      <c r="F7231" s="8">
        <v>0</v>
      </c>
      <c r="G7231" s="8">
        <v>0.16</v>
      </c>
      <c r="H7231" s="8">
        <v>0.13219999999999998</v>
      </c>
      <c r="I7231" s="8" t="s">
        <v>4740</v>
      </c>
    </row>
    <row r="7232" spans="1:9">
      <c r="A7232" s="8" t="s">
        <v>12584</v>
      </c>
      <c r="B7232" s="8" t="s">
        <v>3039</v>
      </c>
      <c r="C7232" s="8" t="s">
        <v>4676</v>
      </c>
      <c r="D7232" s="8" t="s">
        <v>12585</v>
      </c>
      <c r="E7232" s="8" t="s">
        <v>12584</v>
      </c>
      <c r="F7232" s="8">
        <v>0</v>
      </c>
      <c r="G7232" s="8">
        <v>0.05</v>
      </c>
      <c r="H7232" s="8">
        <v>6.9260000000000002E-2</v>
      </c>
      <c r="I7232" s="8" t="s">
        <v>6278</v>
      </c>
    </row>
    <row r="7233" spans="1:9">
      <c r="A7233" s="8">
        <v>12131</v>
      </c>
      <c r="B7233" s="8" t="s">
        <v>5194</v>
      </c>
      <c r="C7233" s="8" t="s">
        <v>4676</v>
      </c>
      <c r="D7233" s="8">
        <v>582520</v>
      </c>
      <c r="E7233" s="8">
        <v>12131</v>
      </c>
      <c r="F7233" s="8">
        <v>0</v>
      </c>
      <c r="G7233" s="8">
        <v>0.92</v>
      </c>
      <c r="H7233" s="8">
        <v>0.9506</v>
      </c>
      <c r="I7233" s="8" t="s">
        <v>4740</v>
      </c>
    </row>
    <row r="7234" spans="1:9">
      <c r="A7234" s="8" t="s">
        <v>12588</v>
      </c>
      <c r="B7234" s="8" t="s">
        <v>3061</v>
      </c>
      <c r="C7234" s="8" t="s">
        <v>4676</v>
      </c>
      <c r="D7234" s="8" t="s">
        <v>12589</v>
      </c>
      <c r="E7234" s="8" t="s">
        <v>12588</v>
      </c>
      <c r="F7234" s="8">
        <v>0</v>
      </c>
      <c r="G7234" s="8">
        <v>0.2</v>
      </c>
      <c r="H7234" s="8">
        <v>0.36237000000000003</v>
      </c>
      <c r="I7234" s="8" t="s">
        <v>2412</v>
      </c>
    </row>
    <row r="7235" spans="1:9">
      <c r="A7235" s="8">
        <v>192000002</v>
      </c>
      <c r="B7235" s="8" t="s">
        <v>3399</v>
      </c>
      <c r="C7235" s="8" t="s">
        <v>4676</v>
      </c>
      <c r="D7235" s="8">
        <v>60026</v>
      </c>
      <c r="E7235" s="8">
        <v>192000002</v>
      </c>
      <c r="F7235" s="8">
        <v>0</v>
      </c>
      <c r="G7235" s="8">
        <v>0.04</v>
      </c>
      <c r="H7235" s="8">
        <v>4.8710000000000003E-2</v>
      </c>
      <c r="I7235" s="8" t="s">
        <v>3398</v>
      </c>
    </row>
    <row r="7236" spans="1:9">
      <c r="A7236" s="8">
        <v>192000001</v>
      </c>
      <c r="B7236" s="8" t="s">
        <v>3397</v>
      </c>
      <c r="C7236" s="8" t="s">
        <v>4676</v>
      </c>
      <c r="D7236" s="8">
        <v>60002</v>
      </c>
      <c r="E7236" s="8">
        <v>192000001</v>
      </c>
      <c r="F7236" s="8">
        <v>0</v>
      </c>
      <c r="G7236" s="8">
        <v>0.08</v>
      </c>
      <c r="H7236" s="8">
        <v>0.11515</v>
      </c>
      <c r="I7236" s="8" t="s">
        <v>3398</v>
      </c>
    </row>
    <row r="7237" spans="1:9">
      <c r="A7237" s="8">
        <v>12770</v>
      </c>
      <c r="B7237" s="8" t="s">
        <v>3463</v>
      </c>
      <c r="C7237" s="8" t="s">
        <v>4676</v>
      </c>
      <c r="D7237" s="8">
        <v>183472</v>
      </c>
      <c r="E7237" s="8">
        <v>12770</v>
      </c>
      <c r="F7237" s="8">
        <v>0</v>
      </c>
      <c r="G7237" s="8">
        <v>0.2</v>
      </c>
      <c r="H7237" s="8">
        <v>0.1666</v>
      </c>
      <c r="I7237" s="8" t="s">
        <v>4740</v>
      </c>
    </row>
    <row r="7238" spans="1:9">
      <c r="A7238" s="8">
        <v>14110</v>
      </c>
      <c r="B7238" s="8" t="s">
        <v>6199</v>
      </c>
      <c r="C7238" s="8" t="s">
        <v>4676</v>
      </c>
      <c r="D7238" s="8">
        <v>0</v>
      </c>
      <c r="E7238" s="8">
        <v>14110</v>
      </c>
      <c r="F7238" s="8">
        <v>0</v>
      </c>
      <c r="G7238" s="8">
        <v>0</v>
      </c>
      <c r="H7238" s="8">
        <v>0</v>
      </c>
      <c r="I7238" s="8">
        <v>0</v>
      </c>
    </row>
    <row r="7239" spans="1:9">
      <c r="A7239" s="8">
        <v>12769</v>
      </c>
      <c r="B7239" s="8" t="s">
        <v>3462</v>
      </c>
      <c r="C7239" s="8" t="s">
        <v>4676</v>
      </c>
      <c r="D7239" s="8">
        <v>183399</v>
      </c>
      <c r="E7239" s="8">
        <v>12769</v>
      </c>
      <c r="F7239" s="8">
        <v>0</v>
      </c>
      <c r="G7239" s="8">
        <v>0.2</v>
      </c>
      <c r="H7239" s="8">
        <v>0.15680000000000002</v>
      </c>
      <c r="I7239" s="8" t="s">
        <v>4740</v>
      </c>
    </row>
    <row r="7240" spans="1:9">
      <c r="A7240" s="8">
        <v>130000010</v>
      </c>
      <c r="B7240" s="8" t="s">
        <v>3697</v>
      </c>
      <c r="C7240" s="8" t="s">
        <v>4676</v>
      </c>
      <c r="D7240" s="8" t="s">
        <v>14059</v>
      </c>
      <c r="E7240" s="8">
        <v>130000010</v>
      </c>
      <c r="F7240" s="8">
        <v>0</v>
      </c>
      <c r="G7240" s="8">
        <v>7.0000000000000007E-2</v>
      </c>
      <c r="H7240" s="8">
        <v>6.8500000000000005E-2</v>
      </c>
      <c r="I7240" s="8" t="s">
        <v>5540</v>
      </c>
    </row>
    <row r="7241" spans="1:9">
      <c r="A7241" s="8">
        <v>12134</v>
      </c>
      <c r="B7241" s="8" t="s">
        <v>5195</v>
      </c>
      <c r="C7241" s="8" t="s">
        <v>4676</v>
      </c>
      <c r="D7241" s="8">
        <v>0</v>
      </c>
      <c r="E7241" s="8">
        <v>12134</v>
      </c>
      <c r="F7241" s="8">
        <v>0</v>
      </c>
      <c r="G7241" s="8">
        <v>1.19</v>
      </c>
      <c r="H7241" s="8">
        <v>1.8424</v>
      </c>
      <c r="I7241" s="8" t="s">
        <v>4795</v>
      </c>
    </row>
    <row r="7242" spans="1:9">
      <c r="A7242" s="8">
        <v>126000086</v>
      </c>
      <c r="B7242" s="8" t="s">
        <v>2484</v>
      </c>
      <c r="C7242" s="8" t="s">
        <v>4676</v>
      </c>
      <c r="D7242" s="8">
        <v>490228</v>
      </c>
      <c r="E7242" s="8">
        <v>126000086</v>
      </c>
      <c r="F7242" s="8">
        <v>0</v>
      </c>
      <c r="G7242" s="8">
        <v>0.03</v>
      </c>
      <c r="H7242" s="8">
        <v>3.3329999999999999E-2</v>
      </c>
      <c r="I7242" s="8">
        <v>0</v>
      </c>
    </row>
    <row r="7243" spans="1:9">
      <c r="A7243" s="8">
        <v>14109</v>
      </c>
      <c r="B7243" s="8" t="s">
        <v>6198</v>
      </c>
      <c r="C7243" s="8" t="s">
        <v>4676</v>
      </c>
      <c r="D7243" s="8">
        <v>0</v>
      </c>
      <c r="E7243" s="8">
        <v>14109</v>
      </c>
      <c r="F7243" s="8">
        <v>0</v>
      </c>
      <c r="G7243" s="8">
        <v>0</v>
      </c>
      <c r="H7243" s="8">
        <v>0</v>
      </c>
      <c r="I7243" s="8" t="s">
        <v>2189</v>
      </c>
    </row>
    <row r="7244" spans="1:9">
      <c r="A7244" s="8" t="s">
        <v>13670</v>
      </c>
      <c r="B7244" s="8" t="s">
        <v>7381</v>
      </c>
      <c r="C7244" s="8" t="s">
        <v>4676</v>
      </c>
      <c r="D7244" s="8" t="s">
        <v>14060</v>
      </c>
      <c r="E7244" s="8" t="s">
        <v>13670</v>
      </c>
      <c r="F7244" s="8">
        <v>0</v>
      </c>
      <c r="G7244" s="8">
        <v>2.6</v>
      </c>
      <c r="H7244" s="8">
        <v>5.0000000000000001E-3</v>
      </c>
      <c r="I7244" s="8" t="s">
        <v>7380</v>
      </c>
    </row>
    <row r="7245" spans="1:9">
      <c r="A7245" s="8">
        <v>14108</v>
      </c>
      <c r="B7245" s="8" t="s">
        <v>6197</v>
      </c>
      <c r="C7245" s="8" t="s">
        <v>4676</v>
      </c>
      <c r="D7245" s="8">
        <v>0</v>
      </c>
      <c r="E7245" s="8">
        <v>14108</v>
      </c>
      <c r="F7245" s="8">
        <v>0</v>
      </c>
      <c r="G7245" s="8">
        <v>0</v>
      </c>
      <c r="H7245" s="8">
        <v>0</v>
      </c>
      <c r="I7245" s="8" t="s">
        <v>2189</v>
      </c>
    </row>
    <row r="7246" spans="1:9">
      <c r="A7246" s="8">
        <v>12768</v>
      </c>
      <c r="B7246" s="8" t="s">
        <v>3461</v>
      </c>
      <c r="C7246" s="8" t="s">
        <v>4676</v>
      </c>
      <c r="D7246" s="8">
        <v>183470</v>
      </c>
      <c r="E7246" s="8">
        <v>12768</v>
      </c>
      <c r="F7246" s="8">
        <v>0</v>
      </c>
      <c r="G7246" s="8">
        <v>0.2</v>
      </c>
      <c r="H7246" s="8">
        <v>0.15680000000000002</v>
      </c>
      <c r="I7246" s="8" t="s">
        <v>4740</v>
      </c>
    </row>
    <row r="7247" spans="1:9">
      <c r="A7247" s="8">
        <v>14107</v>
      </c>
      <c r="B7247" s="8" t="s">
        <v>6196</v>
      </c>
      <c r="C7247" s="8" t="s">
        <v>4676</v>
      </c>
      <c r="D7247" s="8">
        <v>0</v>
      </c>
      <c r="E7247" s="8">
        <v>14107</v>
      </c>
      <c r="F7247" s="8">
        <v>0</v>
      </c>
      <c r="G7247" s="8">
        <v>0</v>
      </c>
      <c r="H7247" s="8">
        <v>0</v>
      </c>
      <c r="I7247" s="8" t="s">
        <v>2189</v>
      </c>
    </row>
    <row r="7248" spans="1:9">
      <c r="A7248" s="8">
        <v>132000475</v>
      </c>
      <c r="B7248" s="8" t="s">
        <v>5778</v>
      </c>
      <c r="C7248" s="8" t="s">
        <v>4676</v>
      </c>
      <c r="D7248" s="8">
        <v>8001012933</v>
      </c>
      <c r="E7248" s="8">
        <v>132000475</v>
      </c>
      <c r="F7248" s="8">
        <v>0</v>
      </c>
      <c r="G7248" s="8">
        <v>0.11</v>
      </c>
      <c r="H7248" s="8">
        <v>9.3790000000000012E-2</v>
      </c>
      <c r="I7248" s="8" t="s">
        <v>5634</v>
      </c>
    </row>
    <row r="7249" spans="1:9">
      <c r="A7249" s="8">
        <v>132000361</v>
      </c>
      <c r="B7249" s="8" t="s">
        <v>5738</v>
      </c>
      <c r="C7249" s="8" t="s">
        <v>4676</v>
      </c>
      <c r="D7249" s="8">
        <v>8001012261</v>
      </c>
      <c r="E7249" s="8">
        <v>132000361</v>
      </c>
      <c r="F7249" s="8">
        <v>0</v>
      </c>
      <c r="G7249" s="8">
        <v>0.3</v>
      </c>
      <c r="H7249" s="8">
        <v>0.92383999999999999</v>
      </c>
      <c r="I7249" s="8" t="s">
        <v>5634</v>
      </c>
    </row>
    <row r="7250" spans="1:9">
      <c r="A7250" s="8">
        <v>14106</v>
      </c>
      <c r="B7250" s="8" t="s">
        <v>6195</v>
      </c>
      <c r="C7250" s="8" t="s">
        <v>4676</v>
      </c>
      <c r="D7250" s="8">
        <v>0</v>
      </c>
      <c r="E7250" s="8">
        <v>14106</v>
      </c>
      <c r="F7250" s="8">
        <v>0</v>
      </c>
      <c r="G7250" s="8">
        <v>0</v>
      </c>
      <c r="H7250" s="8">
        <v>0</v>
      </c>
      <c r="I7250" s="8" t="s">
        <v>2189</v>
      </c>
    </row>
    <row r="7251" spans="1:9">
      <c r="A7251" s="8">
        <v>14105</v>
      </c>
      <c r="B7251" s="8" t="s">
        <v>6194</v>
      </c>
      <c r="C7251" s="8" t="s">
        <v>4676</v>
      </c>
      <c r="D7251" s="8">
        <v>0</v>
      </c>
      <c r="E7251" s="8">
        <v>14105</v>
      </c>
      <c r="F7251" s="8">
        <v>0</v>
      </c>
      <c r="G7251" s="8">
        <v>0</v>
      </c>
      <c r="H7251" s="8">
        <v>0</v>
      </c>
      <c r="I7251" s="8" t="s">
        <v>2189</v>
      </c>
    </row>
    <row r="7252" spans="1:9">
      <c r="A7252" s="8">
        <v>12767</v>
      </c>
      <c r="B7252" s="8" t="s">
        <v>3460</v>
      </c>
      <c r="C7252" s="8" t="s">
        <v>4676</v>
      </c>
      <c r="D7252" s="8">
        <v>183471</v>
      </c>
      <c r="E7252" s="8">
        <v>12767</v>
      </c>
      <c r="F7252" s="8">
        <v>0</v>
      </c>
      <c r="G7252" s="8">
        <v>0.21</v>
      </c>
      <c r="H7252" s="8">
        <v>0.1666</v>
      </c>
      <c r="I7252" s="8" t="s">
        <v>4740</v>
      </c>
    </row>
    <row r="7253" spans="1:9">
      <c r="A7253" s="8" t="s">
        <v>10915</v>
      </c>
      <c r="B7253" s="8" t="s">
        <v>10916</v>
      </c>
      <c r="C7253" s="8" t="s">
        <v>4676</v>
      </c>
      <c r="D7253" s="8">
        <v>0</v>
      </c>
      <c r="E7253" s="8" t="s">
        <v>10915</v>
      </c>
      <c r="F7253" s="8">
        <v>0</v>
      </c>
      <c r="G7253" s="8">
        <v>6.26</v>
      </c>
      <c r="H7253" s="8">
        <v>0</v>
      </c>
      <c r="I7253" s="8" t="s">
        <v>5072</v>
      </c>
    </row>
    <row r="7254" spans="1:9">
      <c r="A7254" s="8">
        <v>12127</v>
      </c>
      <c r="B7254" s="8" t="s">
        <v>5193</v>
      </c>
      <c r="C7254" s="8" t="s">
        <v>4676</v>
      </c>
      <c r="D7254" s="8">
        <v>139279</v>
      </c>
      <c r="E7254" s="8">
        <v>12127</v>
      </c>
      <c r="F7254" s="8">
        <v>0</v>
      </c>
      <c r="G7254" s="8">
        <v>0.24</v>
      </c>
      <c r="H7254" s="8">
        <v>0.32389000000000001</v>
      </c>
      <c r="I7254" s="8" t="s">
        <v>4740</v>
      </c>
    </row>
    <row r="7255" spans="1:9">
      <c r="A7255" s="8">
        <v>127500007</v>
      </c>
      <c r="B7255" s="8" t="s">
        <v>5512</v>
      </c>
      <c r="C7255" s="8" t="s">
        <v>4676</v>
      </c>
      <c r="D7255" s="8" t="s">
        <v>5513</v>
      </c>
      <c r="E7255" s="8">
        <v>127500007</v>
      </c>
      <c r="F7255" s="8">
        <v>0</v>
      </c>
      <c r="G7255" s="8">
        <v>0.11</v>
      </c>
      <c r="H7255" s="8">
        <v>0.11270000000000001</v>
      </c>
      <c r="I7255" s="8">
        <v>0</v>
      </c>
    </row>
    <row r="7256" spans="1:9">
      <c r="A7256" s="8">
        <v>14104</v>
      </c>
      <c r="B7256" s="8" t="s">
        <v>6193</v>
      </c>
      <c r="C7256" s="8" t="s">
        <v>4676</v>
      </c>
      <c r="D7256" s="8">
        <v>0</v>
      </c>
      <c r="E7256" s="8">
        <v>14104</v>
      </c>
      <c r="F7256" s="8">
        <v>0</v>
      </c>
      <c r="G7256" s="8">
        <v>0</v>
      </c>
      <c r="H7256" s="8">
        <v>0</v>
      </c>
      <c r="I7256" s="8" t="s">
        <v>2189</v>
      </c>
    </row>
    <row r="7257" spans="1:9">
      <c r="A7257" s="8">
        <v>132000474</v>
      </c>
      <c r="B7257" s="8" t="s">
        <v>2715</v>
      </c>
      <c r="C7257" s="8" t="s">
        <v>4676</v>
      </c>
      <c r="D7257" s="8">
        <v>8001005005</v>
      </c>
      <c r="E7257" s="8">
        <v>132000474</v>
      </c>
      <c r="F7257" s="8">
        <v>0</v>
      </c>
      <c r="G7257" s="8">
        <v>0.46</v>
      </c>
      <c r="H7257" s="8">
        <v>0.57025999999999999</v>
      </c>
      <c r="I7257" s="8" t="s">
        <v>4727</v>
      </c>
    </row>
    <row r="7258" spans="1:9">
      <c r="A7258" s="8">
        <v>14103</v>
      </c>
      <c r="B7258" s="8" t="s">
        <v>6192</v>
      </c>
      <c r="C7258" s="8" t="s">
        <v>4676</v>
      </c>
      <c r="D7258" s="8">
        <v>0</v>
      </c>
      <c r="E7258" s="8">
        <v>14103</v>
      </c>
      <c r="F7258" s="8">
        <v>0</v>
      </c>
      <c r="G7258" s="8">
        <v>0</v>
      </c>
      <c r="H7258" s="8">
        <v>0</v>
      </c>
      <c r="I7258" s="8" t="s">
        <v>2189</v>
      </c>
    </row>
    <row r="7259" spans="1:9">
      <c r="A7259" s="8">
        <v>12766</v>
      </c>
      <c r="B7259" s="8" t="s">
        <v>3459</v>
      </c>
      <c r="C7259" s="8" t="s">
        <v>4676</v>
      </c>
      <c r="D7259" s="8">
        <v>183397</v>
      </c>
      <c r="E7259" s="8">
        <v>12766</v>
      </c>
      <c r="F7259" s="8">
        <v>0</v>
      </c>
      <c r="G7259" s="8">
        <v>0.22</v>
      </c>
      <c r="H7259" s="8">
        <v>0.1666</v>
      </c>
      <c r="I7259" s="8" t="s">
        <v>4740</v>
      </c>
    </row>
    <row r="7260" spans="1:9">
      <c r="A7260" s="8">
        <v>14102</v>
      </c>
      <c r="B7260" s="8" t="s">
        <v>6191</v>
      </c>
      <c r="C7260" s="8" t="s">
        <v>4676</v>
      </c>
      <c r="D7260" s="8">
        <v>0</v>
      </c>
      <c r="E7260" s="8">
        <v>14102</v>
      </c>
      <c r="F7260" s="8">
        <v>0</v>
      </c>
      <c r="G7260" s="8">
        <v>0</v>
      </c>
      <c r="H7260" s="8">
        <v>0</v>
      </c>
      <c r="I7260" s="8" t="s">
        <v>2189</v>
      </c>
    </row>
    <row r="7261" spans="1:9">
      <c r="A7261" s="8">
        <v>127000314</v>
      </c>
      <c r="B7261" s="8" t="s">
        <v>3613</v>
      </c>
      <c r="C7261" s="8" t="s">
        <v>4676</v>
      </c>
      <c r="D7261" s="8">
        <v>513782</v>
      </c>
      <c r="E7261" s="8">
        <v>127000314</v>
      </c>
      <c r="F7261" s="8">
        <v>0</v>
      </c>
      <c r="G7261" s="8">
        <v>0.1</v>
      </c>
      <c r="H7261" s="8">
        <v>0.21217</v>
      </c>
      <c r="I7261" s="8" t="s">
        <v>5345</v>
      </c>
    </row>
    <row r="7262" spans="1:9">
      <c r="A7262" s="8">
        <v>127000313</v>
      </c>
      <c r="B7262" s="8" t="s">
        <v>3612</v>
      </c>
      <c r="C7262" s="8" t="s">
        <v>4676</v>
      </c>
      <c r="D7262" s="8">
        <v>513783</v>
      </c>
      <c r="E7262" s="8">
        <v>127000313</v>
      </c>
      <c r="F7262" s="8">
        <v>0</v>
      </c>
      <c r="G7262" s="8">
        <v>0.1</v>
      </c>
      <c r="H7262" s="8">
        <v>0.21217</v>
      </c>
      <c r="I7262" s="8" t="s">
        <v>5345</v>
      </c>
    </row>
    <row r="7263" spans="1:9">
      <c r="A7263" s="8">
        <v>127000312</v>
      </c>
      <c r="B7263" s="8" t="s">
        <v>3611</v>
      </c>
      <c r="C7263" s="8" t="s">
        <v>4676</v>
      </c>
      <c r="D7263" s="8">
        <v>513781</v>
      </c>
      <c r="E7263" s="8">
        <v>127000312</v>
      </c>
      <c r="F7263" s="8">
        <v>0</v>
      </c>
      <c r="G7263" s="8">
        <v>0.1</v>
      </c>
      <c r="H7263" s="8">
        <v>0.21217</v>
      </c>
      <c r="I7263" s="8" t="s">
        <v>5345</v>
      </c>
    </row>
    <row r="7264" spans="1:9">
      <c r="A7264" s="8" t="s">
        <v>12615</v>
      </c>
      <c r="B7264" s="8" t="s">
        <v>12616</v>
      </c>
      <c r="C7264" s="8" t="s">
        <v>4676</v>
      </c>
      <c r="D7264" s="8">
        <v>0</v>
      </c>
      <c r="E7264" s="8" t="s">
        <v>12615</v>
      </c>
      <c r="F7264" s="8">
        <v>0</v>
      </c>
      <c r="G7264" s="8">
        <v>4.6399999999999997</v>
      </c>
      <c r="H7264" s="8">
        <v>0.40425</v>
      </c>
      <c r="I7264" s="8" t="s">
        <v>2050</v>
      </c>
    </row>
    <row r="7265" spans="1:9">
      <c r="A7265" s="8">
        <v>14101</v>
      </c>
      <c r="B7265" s="8" t="s">
        <v>6190</v>
      </c>
      <c r="C7265" s="8" t="s">
        <v>4676</v>
      </c>
      <c r="D7265" s="8">
        <v>0</v>
      </c>
      <c r="E7265" s="8">
        <v>14101</v>
      </c>
      <c r="F7265" s="8">
        <v>0</v>
      </c>
      <c r="G7265" s="8">
        <v>0</v>
      </c>
      <c r="H7265" s="8">
        <v>0</v>
      </c>
      <c r="I7265" s="8" t="s">
        <v>2189</v>
      </c>
    </row>
    <row r="7266" spans="1:9">
      <c r="A7266" s="8" t="s">
        <v>12619</v>
      </c>
      <c r="B7266" s="8" t="s">
        <v>12620</v>
      </c>
      <c r="C7266" s="8" t="s">
        <v>4676</v>
      </c>
      <c r="D7266" s="8">
        <v>0</v>
      </c>
      <c r="E7266" s="8" t="s">
        <v>12619</v>
      </c>
      <c r="F7266" s="8">
        <v>0</v>
      </c>
      <c r="G7266" s="8">
        <v>4.78</v>
      </c>
      <c r="H7266" s="8">
        <v>5.0000000000000001E-3</v>
      </c>
      <c r="I7266" s="8" t="s">
        <v>2050</v>
      </c>
    </row>
    <row r="7267" spans="1:9">
      <c r="A7267" s="8">
        <v>12765</v>
      </c>
      <c r="B7267" s="8" t="s">
        <v>3458</v>
      </c>
      <c r="C7267" s="8" t="s">
        <v>4676</v>
      </c>
      <c r="D7267" s="8">
        <v>183396</v>
      </c>
      <c r="E7267" s="8">
        <v>12765</v>
      </c>
      <c r="F7267" s="8">
        <v>0</v>
      </c>
      <c r="G7267" s="8">
        <v>0.22</v>
      </c>
      <c r="H7267" s="8">
        <v>0.1666</v>
      </c>
      <c r="I7267" s="8" t="s">
        <v>4740</v>
      </c>
    </row>
    <row r="7268" spans="1:9">
      <c r="A7268" s="8">
        <v>12123</v>
      </c>
      <c r="B7268" s="8" t="s">
        <v>5191</v>
      </c>
      <c r="C7268" s="8" t="s">
        <v>4676</v>
      </c>
      <c r="D7268" s="8">
        <v>618818</v>
      </c>
      <c r="E7268" s="8">
        <v>12123</v>
      </c>
      <c r="F7268" s="8">
        <v>0</v>
      </c>
      <c r="G7268" s="8">
        <v>1.69</v>
      </c>
      <c r="H7268" s="8">
        <v>1.65326</v>
      </c>
      <c r="I7268" s="8" t="s">
        <v>4740</v>
      </c>
    </row>
    <row r="7269" spans="1:9">
      <c r="A7269" s="8">
        <v>13814</v>
      </c>
      <c r="B7269" s="8" t="s">
        <v>2187</v>
      </c>
      <c r="C7269" s="8" t="s">
        <v>4676</v>
      </c>
      <c r="D7269" s="8">
        <v>0</v>
      </c>
      <c r="E7269" s="8">
        <v>13814</v>
      </c>
      <c r="F7269" s="8">
        <v>0</v>
      </c>
      <c r="G7269" s="8">
        <v>0.05</v>
      </c>
      <c r="H7269" s="8">
        <v>4.802E-2</v>
      </c>
      <c r="I7269" s="8" t="s">
        <v>2173</v>
      </c>
    </row>
    <row r="7270" spans="1:9">
      <c r="A7270" s="8" t="s">
        <v>12627</v>
      </c>
      <c r="B7270" s="8" t="s">
        <v>12628</v>
      </c>
      <c r="C7270" s="8" t="s">
        <v>4676</v>
      </c>
      <c r="D7270" s="8">
        <v>0</v>
      </c>
      <c r="E7270" s="8" t="s">
        <v>12627</v>
      </c>
      <c r="F7270" s="8">
        <v>0</v>
      </c>
      <c r="G7270" s="8">
        <v>4.78</v>
      </c>
      <c r="H7270" s="8">
        <v>5.0000000000000001E-3</v>
      </c>
      <c r="I7270" s="8" t="s">
        <v>2050</v>
      </c>
    </row>
    <row r="7271" spans="1:9">
      <c r="A7271" s="8">
        <v>132000471</v>
      </c>
      <c r="B7271" s="8" t="s">
        <v>4403</v>
      </c>
      <c r="C7271" s="8" t="s">
        <v>4676</v>
      </c>
      <c r="D7271" s="8">
        <v>8001005291</v>
      </c>
      <c r="E7271" s="8">
        <v>132000471</v>
      </c>
      <c r="F7271" s="8">
        <v>0</v>
      </c>
      <c r="G7271" s="8">
        <v>0.09</v>
      </c>
      <c r="H7271" s="8">
        <v>0.54066999999999998</v>
      </c>
      <c r="I7271" s="8">
        <v>0</v>
      </c>
    </row>
    <row r="7272" spans="1:9">
      <c r="A7272" s="8">
        <v>12764</v>
      </c>
      <c r="B7272" s="8" t="s">
        <v>3457</v>
      </c>
      <c r="C7272" s="8" t="s">
        <v>4676</v>
      </c>
      <c r="D7272" s="8">
        <v>183456</v>
      </c>
      <c r="E7272" s="8">
        <v>12764</v>
      </c>
      <c r="F7272" s="8">
        <v>0</v>
      </c>
      <c r="G7272" s="8">
        <v>0.2</v>
      </c>
      <c r="H7272" s="8">
        <v>0.15680000000000002</v>
      </c>
      <c r="I7272" s="8" t="s">
        <v>4740</v>
      </c>
    </row>
    <row r="7273" spans="1:9">
      <c r="A7273" s="8">
        <v>120000046</v>
      </c>
      <c r="B7273" s="8" t="s">
        <v>4270</v>
      </c>
      <c r="C7273" s="8" t="s">
        <v>4676</v>
      </c>
      <c r="D7273" s="8">
        <v>491786</v>
      </c>
      <c r="E7273" s="8">
        <v>120000046</v>
      </c>
      <c r="F7273" s="8">
        <v>0</v>
      </c>
      <c r="G7273" s="8">
        <v>4.8899999999999997</v>
      </c>
      <c r="H7273" s="8">
        <v>3.5131000000000001</v>
      </c>
      <c r="I7273" s="8" t="s">
        <v>5072</v>
      </c>
    </row>
    <row r="7274" spans="1:9">
      <c r="A7274" s="8">
        <v>13813</v>
      </c>
      <c r="B7274" s="8" t="s">
        <v>2186</v>
      </c>
      <c r="C7274" s="8" t="s">
        <v>4676</v>
      </c>
      <c r="D7274" s="8">
        <v>0</v>
      </c>
      <c r="E7274" s="8">
        <v>13813</v>
      </c>
      <c r="F7274" s="8">
        <v>0</v>
      </c>
      <c r="G7274" s="8">
        <v>0.09</v>
      </c>
      <c r="H7274" s="8">
        <v>6.2619999999999995E-2</v>
      </c>
      <c r="I7274" s="8" t="s">
        <v>2173</v>
      </c>
    </row>
    <row r="7275" spans="1:9">
      <c r="A7275" s="8">
        <v>12122</v>
      </c>
      <c r="B7275" s="8" t="s">
        <v>4113</v>
      </c>
      <c r="C7275" s="8" t="s">
        <v>4676</v>
      </c>
      <c r="D7275" s="8">
        <v>620749</v>
      </c>
      <c r="E7275" s="8">
        <v>12122</v>
      </c>
      <c r="F7275" s="8">
        <v>0</v>
      </c>
      <c r="G7275" s="8">
        <v>0.18</v>
      </c>
      <c r="H7275" s="8">
        <v>0.23324</v>
      </c>
      <c r="I7275" s="8" t="s">
        <v>4740</v>
      </c>
    </row>
    <row r="7276" spans="1:9">
      <c r="A7276" s="8">
        <v>126000080</v>
      </c>
      <c r="B7276" s="8" t="s">
        <v>2477</v>
      </c>
      <c r="C7276" s="8" t="s">
        <v>4676</v>
      </c>
      <c r="D7276" s="8">
        <v>456123</v>
      </c>
      <c r="E7276" s="8">
        <v>126000080</v>
      </c>
      <c r="F7276" s="8">
        <v>0</v>
      </c>
      <c r="G7276" s="8">
        <v>0.69</v>
      </c>
      <c r="H7276" s="8">
        <v>0.59887999999999997</v>
      </c>
      <c r="I7276" s="8" t="s">
        <v>2055</v>
      </c>
    </row>
    <row r="7277" spans="1:9">
      <c r="A7277" s="8">
        <v>120000045</v>
      </c>
      <c r="B7277" s="8" t="s">
        <v>4269</v>
      </c>
      <c r="C7277" s="8" t="s">
        <v>4676</v>
      </c>
      <c r="D7277" s="8">
        <v>493968</v>
      </c>
      <c r="E7277" s="8">
        <v>120000045</v>
      </c>
      <c r="F7277" s="8">
        <v>0</v>
      </c>
      <c r="G7277" s="8">
        <v>1.1200000000000001</v>
      </c>
      <c r="H7277" s="8">
        <v>1.22594</v>
      </c>
      <c r="I7277" s="8" t="s">
        <v>4795</v>
      </c>
    </row>
    <row r="7278" spans="1:9">
      <c r="A7278" s="8" t="s">
        <v>12637</v>
      </c>
      <c r="B7278" s="8" t="s">
        <v>12633</v>
      </c>
      <c r="C7278" s="8" t="s">
        <v>4676</v>
      </c>
      <c r="D7278" s="8">
        <v>0</v>
      </c>
      <c r="E7278" s="8" t="s">
        <v>12637</v>
      </c>
      <c r="F7278" s="8">
        <v>0</v>
      </c>
      <c r="G7278" s="8">
        <v>4.78</v>
      </c>
      <c r="H7278" s="8">
        <v>5.0000000000000001E-3</v>
      </c>
      <c r="I7278" s="8" t="s">
        <v>12634</v>
      </c>
    </row>
    <row r="7279" spans="1:9">
      <c r="A7279" s="8">
        <v>120000044</v>
      </c>
      <c r="B7279" s="8" t="s">
        <v>4268</v>
      </c>
      <c r="C7279" s="8" t="s">
        <v>4676</v>
      </c>
      <c r="D7279" s="8">
        <v>493965</v>
      </c>
      <c r="E7279" s="8">
        <v>120000044</v>
      </c>
      <c r="F7279" s="8">
        <v>0</v>
      </c>
      <c r="G7279" s="8">
        <v>0.92</v>
      </c>
      <c r="H7279" s="8">
        <v>1.22594</v>
      </c>
      <c r="I7279" s="8" t="s">
        <v>4795</v>
      </c>
    </row>
    <row r="7280" spans="1:9">
      <c r="A7280" s="8">
        <v>120000043</v>
      </c>
      <c r="B7280" s="8" t="s">
        <v>4267</v>
      </c>
      <c r="C7280" s="8" t="s">
        <v>4676</v>
      </c>
      <c r="D7280" s="8">
        <v>494113</v>
      </c>
      <c r="E7280" s="8">
        <v>120000043</v>
      </c>
      <c r="F7280" s="8">
        <v>0</v>
      </c>
      <c r="G7280" s="8">
        <v>1.64</v>
      </c>
      <c r="H7280" s="8">
        <v>1.8105599999999999</v>
      </c>
      <c r="I7280" s="8" t="s">
        <v>4795</v>
      </c>
    </row>
    <row r="7281" spans="1:9">
      <c r="A7281" s="8">
        <v>13812</v>
      </c>
      <c r="B7281" s="8" t="s">
        <v>2185</v>
      </c>
      <c r="C7281" s="8" t="s">
        <v>4676</v>
      </c>
      <c r="D7281" s="8">
        <v>0</v>
      </c>
      <c r="E7281" s="8">
        <v>13812</v>
      </c>
      <c r="F7281" s="8">
        <v>0</v>
      </c>
      <c r="G7281" s="8">
        <v>0.05</v>
      </c>
      <c r="H7281" s="8">
        <v>4.802E-2</v>
      </c>
      <c r="I7281" s="8" t="s">
        <v>2173</v>
      </c>
    </row>
    <row r="7282" spans="1:9">
      <c r="A7282" s="8" t="s">
        <v>12641</v>
      </c>
      <c r="B7282" s="8" t="s">
        <v>12642</v>
      </c>
      <c r="C7282" s="8" t="s">
        <v>4676</v>
      </c>
      <c r="D7282" s="8">
        <v>349936</v>
      </c>
      <c r="E7282" s="8" t="s">
        <v>12641</v>
      </c>
      <c r="F7282" s="8">
        <v>0</v>
      </c>
      <c r="G7282" s="8">
        <v>1.1000000000000001</v>
      </c>
      <c r="H7282" s="8">
        <v>1.92482</v>
      </c>
      <c r="I7282" s="8" t="s">
        <v>10995</v>
      </c>
    </row>
    <row r="7283" spans="1:9">
      <c r="A7283" s="8">
        <v>120000042</v>
      </c>
      <c r="B7283" s="8" t="s">
        <v>4266</v>
      </c>
      <c r="C7283" s="8" t="s">
        <v>4676</v>
      </c>
      <c r="D7283" s="8">
        <v>493971</v>
      </c>
      <c r="E7283" s="8">
        <v>120000042</v>
      </c>
      <c r="F7283" s="8">
        <v>0</v>
      </c>
      <c r="G7283" s="8">
        <v>1.59</v>
      </c>
      <c r="H7283" s="8">
        <v>1.8262499999999999</v>
      </c>
      <c r="I7283" s="8" t="s">
        <v>4795</v>
      </c>
    </row>
    <row r="7284" spans="1:9">
      <c r="A7284" s="8">
        <v>120000041</v>
      </c>
      <c r="B7284" s="8" t="s">
        <v>4265</v>
      </c>
      <c r="C7284" s="8" t="s">
        <v>4676</v>
      </c>
      <c r="D7284" s="8">
        <v>494119</v>
      </c>
      <c r="E7284" s="8">
        <v>120000041</v>
      </c>
      <c r="F7284" s="8">
        <v>0</v>
      </c>
      <c r="G7284" s="8">
        <v>1.5</v>
      </c>
      <c r="H7284" s="8">
        <v>1.16629</v>
      </c>
      <c r="I7284" s="8" t="s">
        <v>4795</v>
      </c>
    </row>
    <row r="7285" spans="1:9">
      <c r="A7285" s="8" t="s">
        <v>12643</v>
      </c>
      <c r="B7285" s="8" t="s">
        <v>12644</v>
      </c>
      <c r="C7285" s="8" t="s">
        <v>4676</v>
      </c>
      <c r="D7285" s="8">
        <v>0</v>
      </c>
      <c r="E7285" s="8" t="s">
        <v>12643</v>
      </c>
      <c r="F7285" s="8">
        <v>0</v>
      </c>
      <c r="G7285" s="8">
        <v>4.71</v>
      </c>
      <c r="H7285" s="8">
        <v>5.0000000000000001E-3</v>
      </c>
      <c r="I7285" s="8">
        <v>0</v>
      </c>
    </row>
    <row r="7286" spans="1:9">
      <c r="A7286" s="8">
        <v>120000040</v>
      </c>
      <c r="B7286" s="8" t="s">
        <v>4264</v>
      </c>
      <c r="C7286" s="8" t="s">
        <v>4676</v>
      </c>
      <c r="D7286" s="8">
        <v>493978</v>
      </c>
      <c r="E7286" s="8">
        <v>120000040</v>
      </c>
      <c r="F7286" s="8">
        <v>0</v>
      </c>
      <c r="G7286" s="8">
        <v>1.66</v>
      </c>
      <c r="H7286" s="8">
        <v>1.89859</v>
      </c>
      <c r="I7286" s="8" t="s">
        <v>4814</v>
      </c>
    </row>
    <row r="7287" spans="1:9">
      <c r="A7287" s="8">
        <v>120000039</v>
      </c>
      <c r="B7287" s="8" t="s">
        <v>4263</v>
      </c>
      <c r="C7287" s="8" t="s">
        <v>4676</v>
      </c>
      <c r="D7287" s="8">
        <v>493857</v>
      </c>
      <c r="E7287" s="8">
        <v>120000039</v>
      </c>
      <c r="F7287" s="8">
        <v>0</v>
      </c>
      <c r="G7287" s="8">
        <v>2.78</v>
      </c>
      <c r="H7287" s="8">
        <v>2.60941</v>
      </c>
      <c r="I7287" s="8" t="s">
        <v>4795</v>
      </c>
    </row>
    <row r="7288" spans="1:9">
      <c r="A7288" s="8">
        <v>13811</v>
      </c>
      <c r="B7288" s="8" t="s">
        <v>2183</v>
      </c>
      <c r="C7288" s="8" t="s">
        <v>4676</v>
      </c>
      <c r="D7288" s="8">
        <v>0</v>
      </c>
      <c r="E7288" s="8">
        <v>13811</v>
      </c>
      <c r="F7288" s="8">
        <v>0</v>
      </c>
      <c r="G7288" s="8">
        <v>0.1</v>
      </c>
      <c r="H7288" s="8">
        <v>6.2619999999999995E-2</v>
      </c>
      <c r="I7288" s="8" t="s">
        <v>2173</v>
      </c>
    </row>
    <row r="7289" spans="1:9">
      <c r="A7289" s="8">
        <v>12763</v>
      </c>
      <c r="B7289" s="8" t="s">
        <v>3456</v>
      </c>
      <c r="C7289" s="8" t="s">
        <v>4676</v>
      </c>
      <c r="D7289" s="8">
        <v>183589</v>
      </c>
      <c r="E7289" s="8">
        <v>12763</v>
      </c>
      <c r="F7289" s="8">
        <v>0</v>
      </c>
      <c r="G7289" s="8">
        <v>0.21</v>
      </c>
      <c r="H7289" s="8">
        <v>0.2646</v>
      </c>
      <c r="I7289" s="8" t="s">
        <v>4740</v>
      </c>
    </row>
    <row r="7290" spans="1:9">
      <c r="A7290" s="8">
        <v>238200016</v>
      </c>
      <c r="B7290" s="8" t="s">
        <v>13825</v>
      </c>
      <c r="C7290" s="8" t="s">
        <v>4676</v>
      </c>
      <c r="D7290" s="8">
        <v>33040</v>
      </c>
      <c r="E7290" s="8">
        <v>238200016</v>
      </c>
      <c r="F7290" s="8">
        <v>0</v>
      </c>
      <c r="G7290" s="8">
        <v>0.18</v>
      </c>
      <c r="H7290" s="8">
        <v>0.22019999999999998</v>
      </c>
      <c r="I7290" s="8" t="s">
        <v>1974</v>
      </c>
    </row>
    <row r="7291" spans="1:9">
      <c r="A7291" s="8">
        <v>127000284</v>
      </c>
      <c r="B7291" s="8" t="s">
        <v>3597</v>
      </c>
      <c r="C7291" s="8" t="s">
        <v>4676</v>
      </c>
      <c r="D7291" s="8">
        <v>490259067</v>
      </c>
      <c r="E7291" s="8">
        <v>127000284</v>
      </c>
      <c r="F7291" s="8">
        <v>0</v>
      </c>
      <c r="G7291" s="8">
        <v>0.04</v>
      </c>
      <c r="H7291" s="8">
        <v>5.3899999999999997E-2</v>
      </c>
      <c r="I7291" s="8" t="s">
        <v>3598</v>
      </c>
    </row>
    <row r="7292" spans="1:9">
      <c r="A7292" s="8">
        <v>120000038</v>
      </c>
      <c r="B7292" s="8" t="s">
        <v>4262</v>
      </c>
      <c r="C7292" s="8" t="s">
        <v>4676</v>
      </c>
      <c r="D7292" s="8" t="s">
        <v>5073</v>
      </c>
      <c r="E7292" s="8">
        <v>120000038</v>
      </c>
      <c r="F7292" s="8">
        <v>0</v>
      </c>
      <c r="G7292" s="8">
        <v>5.03</v>
      </c>
      <c r="H7292" s="8">
        <v>3.2938299999999998</v>
      </c>
      <c r="I7292" s="8" t="s">
        <v>4768</v>
      </c>
    </row>
    <row r="7293" spans="1:9">
      <c r="A7293" s="8">
        <v>13810</v>
      </c>
      <c r="B7293" s="8" t="s">
        <v>2182</v>
      </c>
      <c r="C7293" s="8" t="s">
        <v>4676</v>
      </c>
      <c r="D7293" s="8">
        <v>0</v>
      </c>
      <c r="E7293" s="8">
        <v>13810</v>
      </c>
      <c r="F7293" s="8">
        <v>0</v>
      </c>
      <c r="G7293" s="8">
        <v>0.05</v>
      </c>
      <c r="H7293" s="8">
        <v>4.802E-2</v>
      </c>
      <c r="I7293" s="8" t="s">
        <v>2173</v>
      </c>
    </row>
    <row r="7294" spans="1:9">
      <c r="A7294" s="8">
        <v>12762</v>
      </c>
      <c r="B7294" s="8" t="s">
        <v>3455</v>
      </c>
      <c r="C7294" s="8" t="s">
        <v>4676</v>
      </c>
      <c r="D7294" s="8">
        <v>190859</v>
      </c>
      <c r="E7294" s="8">
        <v>12762</v>
      </c>
      <c r="F7294" s="8">
        <v>0</v>
      </c>
      <c r="G7294" s="8">
        <v>0.15</v>
      </c>
      <c r="H7294" s="8">
        <v>0.1176</v>
      </c>
      <c r="I7294" s="8" t="s">
        <v>4740</v>
      </c>
    </row>
    <row r="7295" spans="1:9">
      <c r="A7295" s="8">
        <v>120000037</v>
      </c>
      <c r="B7295" s="8" t="s">
        <v>4261</v>
      </c>
      <c r="C7295" s="8" t="s">
        <v>4676</v>
      </c>
      <c r="D7295" s="8">
        <v>456856</v>
      </c>
      <c r="E7295" s="8">
        <v>120000037</v>
      </c>
      <c r="F7295" s="8">
        <v>0</v>
      </c>
      <c r="G7295" s="8">
        <v>0.26</v>
      </c>
      <c r="H7295" s="8">
        <v>0.35975999999999997</v>
      </c>
      <c r="I7295" s="8" t="s">
        <v>5070</v>
      </c>
    </row>
    <row r="7296" spans="1:9">
      <c r="A7296" s="8">
        <v>120000036</v>
      </c>
      <c r="B7296" s="8" t="s">
        <v>5071</v>
      </c>
      <c r="C7296" s="8" t="s">
        <v>4676</v>
      </c>
      <c r="D7296" s="8">
        <v>456858</v>
      </c>
      <c r="E7296" s="8">
        <v>120000036</v>
      </c>
      <c r="F7296" s="8">
        <v>0</v>
      </c>
      <c r="G7296" s="8">
        <v>0.94</v>
      </c>
      <c r="H7296" s="8">
        <v>1.0780000000000001</v>
      </c>
      <c r="I7296" s="8" t="s">
        <v>5072</v>
      </c>
    </row>
    <row r="7297" spans="1:9">
      <c r="A7297" s="8">
        <v>126000079</v>
      </c>
      <c r="B7297" s="8" t="s">
        <v>2476</v>
      </c>
      <c r="C7297" s="8" t="s">
        <v>4676</v>
      </c>
      <c r="D7297" s="8">
        <v>490609</v>
      </c>
      <c r="E7297" s="8">
        <v>126000079</v>
      </c>
      <c r="F7297" s="8">
        <v>0</v>
      </c>
      <c r="G7297" s="8">
        <v>1.49</v>
      </c>
      <c r="H7297" s="8">
        <v>2.0984699999999998</v>
      </c>
      <c r="I7297" s="8" t="s">
        <v>4795</v>
      </c>
    </row>
    <row r="7298" spans="1:9">
      <c r="A7298" s="8">
        <v>13809</v>
      </c>
      <c r="B7298" s="8" t="s">
        <v>2181</v>
      </c>
      <c r="C7298" s="8" t="s">
        <v>4676</v>
      </c>
      <c r="D7298" s="8">
        <v>0</v>
      </c>
      <c r="E7298" s="8">
        <v>13809</v>
      </c>
      <c r="F7298" s="8">
        <v>0</v>
      </c>
      <c r="G7298" s="8">
        <v>0.1</v>
      </c>
      <c r="H7298" s="8">
        <v>6.2619999999999995E-2</v>
      </c>
      <c r="I7298" s="8" t="s">
        <v>2173</v>
      </c>
    </row>
    <row r="7299" spans="1:9">
      <c r="A7299" s="8">
        <v>13808</v>
      </c>
      <c r="B7299" s="8" t="s">
        <v>2180</v>
      </c>
      <c r="C7299" s="8" t="s">
        <v>4676</v>
      </c>
      <c r="D7299" s="8">
        <v>0</v>
      </c>
      <c r="E7299" s="8">
        <v>13808</v>
      </c>
      <c r="F7299" s="8">
        <v>0</v>
      </c>
      <c r="G7299" s="8">
        <v>0.05</v>
      </c>
      <c r="H7299" s="8">
        <v>4.802E-2</v>
      </c>
      <c r="I7299" s="8" t="s">
        <v>2173</v>
      </c>
    </row>
    <row r="7300" spans="1:9">
      <c r="A7300" s="8" t="s">
        <v>14061</v>
      </c>
      <c r="B7300" s="8" t="s">
        <v>14062</v>
      </c>
      <c r="C7300" s="8" t="s">
        <v>4676</v>
      </c>
      <c r="D7300" s="8" t="s">
        <v>13410</v>
      </c>
      <c r="E7300" s="8" t="s">
        <v>14061</v>
      </c>
      <c r="F7300" s="8">
        <v>0</v>
      </c>
      <c r="G7300" s="8">
        <v>0.38</v>
      </c>
      <c r="H7300" s="8">
        <v>5.0000000000000001E-3</v>
      </c>
      <c r="I7300" s="8">
        <v>0</v>
      </c>
    </row>
    <row r="7301" spans="1:9">
      <c r="A7301" s="8">
        <v>13807</v>
      </c>
      <c r="B7301" s="8" t="s">
        <v>2179</v>
      </c>
      <c r="C7301" s="8" t="s">
        <v>4676</v>
      </c>
      <c r="D7301" s="8">
        <v>0</v>
      </c>
      <c r="E7301" s="8">
        <v>13807</v>
      </c>
      <c r="F7301" s="8">
        <v>0</v>
      </c>
      <c r="G7301" s="8">
        <v>0.1</v>
      </c>
      <c r="H7301" s="8">
        <v>6.2619999999999995E-2</v>
      </c>
      <c r="I7301" s="8" t="s">
        <v>2173</v>
      </c>
    </row>
    <row r="7302" spans="1:9">
      <c r="A7302" s="8">
        <v>12761</v>
      </c>
      <c r="B7302" s="8" t="s">
        <v>5520</v>
      </c>
      <c r="C7302" s="8" t="s">
        <v>4676</v>
      </c>
      <c r="D7302" s="8">
        <v>182864</v>
      </c>
      <c r="E7302" s="8">
        <v>12761</v>
      </c>
      <c r="F7302" s="8">
        <v>0</v>
      </c>
      <c r="G7302" s="8">
        <v>0</v>
      </c>
      <c r="H7302" s="8">
        <v>4.9000000000000002E-2</v>
      </c>
      <c r="I7302" s="8" t="s">
        <v>4740</v>
      </c>
    </row>
    <row r="7303" spans="1:9">
      <c r="A7303" s="8">
        <v>12121</v>
      </c>
      <c r="B7303" s="8" t="s">
        <v>5190</v>
      </c>
      <c r="C7303" s="8" t="s">
        <v>4676</v>
      </c>
      <c r="D7303" s="8">
        <v>620723</v>
      </c>
      <c r="E7303" s="8">
        <v>12121</v>
      </c>
      <c r="F7303" s="8">
        <v>0</v>
      </c>
      <c r="G7303" s="8">
        <v>0.21</v>
      </c>
      <c r="H7303" s="8">
        <v>0.33438000000000001</v>
      </c>
      <c r="I7303" s="8" t="s">
        <v>4740</v>
      </c>
    </row>
    <row r="7304" spans="1:9">
      <c r="A7304" s="8">
        <v>130000009</v>
      </c>
      <c r="B7304" s="8" t="s">
        <v>2603</v>
      </c>
      <c r="C7304" s="8" t="s">
        <v>4676</v>
      </c>
      <c r="D7304" s="8" t="s">
        <v>5538</v>
      </c>
      <c r="E7304" s="8">
        <v>130000009</v>
      </c>
      <c r="F7304" s="8">
        <v>0</v>
      </c>
      <c r="G7304" s="8">
        <v>0.06</v>
      </c>
      <c r="H7304" s="8">
        <v>7.0849999999999996E-2</v>
      </c>
      <c r="I7304" s="8" t="s">
        <v>5539</v>
      </c>
    </row>
    <row r="7305" spans="1:9">
      <c r="A7305" s="8">
        <v>13806</v>
      </c>
      <c r="B7305" s="8" t="s">
        <v>2178</v>
      </c>
      <c r="C7305" s="8" t="s">
        <v>4676</v>
      </c>
      <c r="D7305" s="8">
        <v>0</v>
      </c>
      <c r="E7305" s="8">
        <v>13806</v>
      </c>
      <c r="F7305" s="8">
        <v>0</v>
      </c>
      <c r="G7305" s="8">
        <v>0.05</v>
      </c>
      <c r="H7305" s="8">
        <v>4.802E-2</v>
      </c>
      <c r="I7305" s="8" t="s">
        <v>2173</v>
      </c>
    </row>
    <row r="7306" spans="1:9">
      <c r="A7306" s="8" t="s">
        <v>12661</v>
      </c>
      <c r="B7306" s="8" t="s">
        <v>3144</v>
      </c>
      <c r="C7306" s="8" t="s">
        <v>4676</v>
      </c>
      <c r="D7306" s="8" t="s">
        <v>12662</v>
      </c>
      <c r="E7306" s="8" t="s">
        <v>12661</v>
      </c>
      <c r="F7306" s="8">
        <v>0</v>
      </c>
      <c r="G7306" s="8">
        <v>0.13</v>
      </c>
      <c r="H7306" s="8">
        <v>5.0000000000000001E-3</v>
      </c>
      <c r="I7306" s="8" t="s">
        <v>2412</v>
      </c>
    </row>
    <row r="7307" spans="1:9">
      <c r="A7307" s="8">
        <v>13805</v>
      </c>
      <c r="B7307" s="8" t="s">
        <v>2177</v>
      </c>
      <c r="C7307" s="8" t="s">
        <v>4676</v>
      </c>
      <c r="D7307" s="8">
        <v>0</v>
      </c>
      <c r="E7307" s="8">
        <v>13805</v>
      </c>
      <c r="F7307" s="8">
        <v>0</v>
      </c>
      <c r="G7307" s="8">
        <v>0.11</v>
      </c>
      <c r="H7307" s="8">
        <v>6.2619999999999995E-2</v>
      </c>
      <c r="I7307" s="8" t="s">
        <v>2173</v>
      </c>
    </row>
    <row r="7308" spans="1:9">
      <c r="A7308" s="8">
        <v>12760</v>
      </c>
      <c r="B7308" s="8" t="s">
        <v>3454</v>
      </c>
      <c r="C7308" s="8" t="s">
        <v>4676</v>
      </c>
      <c r="D7308" s="8">
        <v>666050</v>
      </c>
      <c r="E7308" s="8">
        <v>12760</v>
      </c>
      <c r="F7308" s="8">
        <v>0</v>
      </c>
      <c r="G7308" s="8">
        <v>0.22</v>
      </c>
      <c r="H7308" s="8">
        <v>0.1176</v>
      </c>
      <c r="I7308" s="8" t="s">
        <v>4740</v>
      </c>
    </row>
    <row r="7309" spans="1:9">
      <c r="A7309" s="8">
        <v>120100031</v>
      </c>
      <c r="B7309" s="8" t="s">
        <v>3550</v>
      </c>
      <c r="C7309" s="8" t="s">
        <v>4676</v>
      </c>
      <c r="D7309" s="8" t="s">
        <v>5126</v>
      </c>
      <c r="E7309" s="8">
        <v>120100031</v>
      </c>
      <c r="F7309" s="8">
        <v>0</v>
      </c>
      <c r="G7309" s="8">
        <v>2.54</v>
      </c>
      <c r="H7309" s="8">
        <v>1.69638</v>
      </c>
      <c r="I7309" s="8">
        <v>0</v>
      </c>
    </row>
    <row r="7310" spans="1:9">
      <c r="A7310" s="8">
        <v>126100030</v>
      </c>
      <c r="B7310" s="8" t="s">
        <v>2568</v>
      </c>
      <c r="C7310" s="8" t="s">
        <v>4676</v>
      </c>
      <c r="D7310" s="8" t="s">
        <v>5363</v>
      </c>
      <c r="E7310" s="8">
        <v>126100030</v>
      </c>
      <c r="F7310" s="8">
        <v>0</v>
      </c>
      <c r="G7310" s="8">
        <v>0.54</v>
      </c>
      <c r="H7310" s="8">
        <v>0.70980999999999994</v>
      </c>
      <c r="I7310" s="8">
        <v>0</v>
      </c>
    </row>
    <row r="7311" spans="1:9">
      <c r="A7311" s="8">
        <v>13804</v>
      </c>
      <c r="B7311" s="8" t="s">
        <v>2176</v>
      </c>
      <c r="C7311" s="8" t="s">
        <v>4676</v>
      </c>
      <c r="D7311" s="8">
        <v>0</v>
      </c>
      <c r="E7311" s="8">
        <v>13804</v>
      </c>
      <c r="F7311" s="8">
        <v>0</v>
      </c>
      <c r="G7311" s="8">
        <v>0.05</v>
      </c>
      <c r="H7311" s="8">
        <v>4.802E-2</v>
      </c>
      <c r="I7311" s="8" t="s">
        <v>2173</v>
      </c>
    </row>
    <row r="7312" spans="1:9">
      <c r="A7312" s="8">
        <v>120300033</v>
      </c>
      <c r="B7312" s="8" t="s">
        <v>4346</v>
      </c>
      <c r="C7312" s="8" t="s">
        <v>4676</v>
      </c>
      <c r="D7312" s="8">
        <v>43371</v>
      </c>
      <c r="E7312" s="8">
        <v>120300033</v>
      </c>
      <c r="F7312" s="8">
        <v>0</v>
      </c>
      <c r="G7312" s="8">
        <v>2.17</v>
      </c>
      <c r="H7312" s="8">
        <v>2.7126399999999999</v>
      </c>
      <c r="I7312" s="8" t="s">
        <v>2419</v>
      </c>
    </row>
    <row r="7313" spans="1:9">
      <c r="A7313" s="8">
        <v>126100029</v>
      </c>
      <c r="B7313" s="8" t="s">
        <v>2567</v>
      </c>
      <c r="C7313" s="8" t="s">
        <v>4676</v>
      </c>
      <c r="D7313" s="8">
        <v>8084030</v>
      </c>
      <c r="E7313" s="8">
        <v>126100029</v>
      </c>
      <c r="F7313" s="8">
        <v>0</v>
      </c>
      <c r="G7313" s="8">
        <v>0.53</v>
      </c>
      <c r="H7313" s="8">
        <v>0.68110000000000004</v>
      </c>
      <c r="I7313" s="8">
        <v>0</v>
      </c>
    </row>
    <row r="7314" spans="1:9">
      <c r="A7314" s="8" t="s">
        <v>12671</v>
      </c>
      <c r="B7314" s="8" t="s">
        <v>12672</v>
      </c>
      <c r="C7314" s="8" t="s">
        <v>4676</v>
      </c>
      <c r="D7314" s="8">
        <v>0</v>
      </c>
      <c r="E7314" s="8" t="s">
        <v>12671</v>
      </c>
      <c r="F7314" s="8">
        <v>0</v>
      </c>
      <c r="G7314" s="8">
        <v>3.18</v>
      </c>
      <c r="H7314" s="8">
        <v>1E-3</v>
      </c>
      <c r="I7314" s="8" t="s">
        <v>2050</v>
      </c>
    </row>
    <row r="7315" spans="1:9">
      <c r="A7315" s="8">
        <v>126100028</v>
      </c>
      <c r="B7315" s="8" t="s">
        <v>2566</v>
      </c>
      <c r="C7315" s="8" t="s">
        <v>4676</v>
      </c>
      <c r="D7315" s="8">
        <v>8084019</v>
      </c>
      <c r="E7315" s="8">
        <v>126100028</v>
      </c>
      <c r="F7315" s="8">
        <v>0</v>
      </c>
      <c r="G7315" s="8">
        <v>0.18</v>
      </c>
      <c r="H7315" s="8">
        <v>0.33810000000000001</v>
      </c>
      <c r="I7315" s="8">
        <v>0</v>
      </c>
    </row>
    <row r="7316" spans="1:9">
      <c r="A7316" s="8">
        <v>12759</v>
      </c>
      <c r="B7316" s="8" t="s">
        <v>3453</v>
      </c>
      <c r="C7316" s="8" t="s">
        <v>4676</v>
      </c>
      <c r="D7316" s="8">
        <v>642117</v>
      </c>
      <c r="E7316" s="8">
        <v>12759</v>
      </c>
      <c r="F7316" s="8">
        <v>0</v>
      </c>
      <c r="G7316" s="8">
        <v>0.22</v>
      </c>
      <c r="H7316" s="8">
        <v>0.1176</v>
      </c>
      <c r="I7316" s="8" t="s">
        <v>4740</v>
      </c>
    </row>
    <row r="7317" spans="1:9">
      <c r="A7317" s="8">
        <v>12800</v>
      </c>
      <c r="B7317" s="8" t="s">
        <v>5523</v>
      </c>
      <c r="C7317" s="8" t="s">
        <v>4676</v>
      </c>
      <c r="D7317" s="8">
        <v>293226</v>
      </c>
      <c r="E7317" s="8">
        <v>12800</v>
      </c>
      <c r="F7317" s="8">
        <v>0</v>
      </c>
      <c r="G7317" s="8">
        <v>0.15</v>
      </c>
      <c r="H7317" s="8">
        <v>0</v>
      </c>
      <c r="I7317" s="8" t="s">
        <v>4740</v>
      </c>
    </row>
    <row r="7318" spans="1:9">
      <c r="A7318" s="8" t="s">
        <v>12680</v>
      </c>
      <c r="B7318" s="8" t="s">
        <v>3146</v>
      </c>
      <c r="C7318" s="8" t="s">
        <v>4676</v>
      </c>
      <c r="D7318" s="8" t="s">
        <v>12681</v>
      </c>
      <c r="E7318" s="8" t="s">
        <v>12680</v>
      </c>
      <c r="F7318" s="8">
        <v>0</v>
      </c>
      <c r="G7318" s="8">
        <v>7.0000000000000007E-2</v>
      </c>
      <c r="H7318" s="8">
        <v>5.0000000000000001E-3</v>
      </c>
      <c r="I7318" s="8" t="s">
        <v>2412</v>
      </c>
    </row>
    <row r="7319" spans="1:9">
      <c r="A7319" s="8">
        <v>13803</v>
      </c>
      <c r="B7319" s="8" t="s">
        <v>2175</v>
      </c>
      <c r="C7319" s="8" t="s">
        <v>4676</v>
      </c>
      <c r="D7319" s="8">
        <v>0</v>
      </c>
      <c r="E7319" s="8">
        <v>13803</v>
      </c>
      <c r="F7319" s="8">
        <v>0</v>
      </c>
      <c r="G7319" s="8">
        <v>0.11</v>
      </c>
      <c r="H7319" s="8">
        <v>6.2619999999999995E-2</v>
      </c>
      <c r="I7319" s="8" t="s">
        <v>2173</v>
      </c>
    </row>
    <row r="7320" spans="1:9">
      <c r="A7320" s="8">
        <v>12120</v>
      </c>
      <c r="B7320" s="8" t="s">
        <v>4112</v>
      </c>
      <c r="C7320" s="8" t="s">
        <v>4676</v>
      </c>
      <c r="D7320" s="8">
        <v>620705</v>
      </c>
      <c r="E7320" s="8">
        <v>12120</v>
      </c>
      <c r="F7320" s="8">
        <v>0</v>
      </c>
      <c r="G7320" s="8">
        <v>0.3</v>
      </c>
      <c r="H7320" s="8">
        <v>1.0598699999999999</v>
      </c>
      <c r="I7320" s="8" t="s">
        <v>4740</v>
      </c>
    </row>
    <row r="7321" spans="1:9">
      <c r="A7321" s="8" t="s">
        <v>14063</v>
      </c>
      <c r="B7321" s="8" t="s">
        <v>14064</v>
      </c>
      <c r="C7321" s="8" t="s">
        <v>4676</v>
      </c>
      <c r="D7321" s="8" t="s">
        <v>13415</v>
      </c>
      <c r="E7321" s="8" t="s">
        <v>14063</v>
      </c>
      <c r="F7321" s="8">
        <v>0</v>
      </c>
      <c r="G7321" s="8">
        <v>0.38</v>
      </c>
      <c r="H7321" s="8">
        <v>5.0000000000000001E-3</v>
      </c>
      <c r="I7321" s="8">
        <v>0</v>
      </c>
    </row>
    <row r="7322" spans="1:9">
      <c r="A7322" s="8">
        <v>13802</v>
      </c>
      <c r="B7322" s="8" t="s">
        <v>2174</v>
      </c>
      <c r="C7322" s="8" t="s">
        <v>4676</v>
      </c>
      <c r="D7322" s="8">
        <v>0</v>
      </c>
      <c r="E7322" s="8">
        <v>13802</v>
      </c>
      <c r="F7322" s="8">
        <v>0</v>
      </c>
      <c r="G7322" s="8">
        <v>0.05</v>
      </c>
      <c r="H7322" s="8">
        <v>4.1259999999999998E-2</v>
      </c>
      <c r="I7322" s="8" t="s">
        <v>2173</v>
      </c>
    </row>
    <row r="7323" spans="1:9">
      <c r="A7323" s="8">
        <v>355100051</v>
      </c>
      <c r="B7323" s="8" t="s">
        <v>3295</v>
      </c>
      <c r="C7323" s="8" t="s">
        <v>4676</v>
      </c>
      <c r="D7323" s="8" t="s">
        <v>8630</v>
      </c>
      <c r="E7323" s="8">
        <v>355100051</v>
      </c>
      <c r="F7323" s="8">
        <v>0</v>
      </c>
      <c r="G7323" s="8">
        <v>0.05</v>
      </c>
      <c r="H7323" s="8">
        <v>6.0010000000000001E-2</v>
      </c>
      <c r="I7323" s="8" t="s">
        <v>8565</v>
      </c>
    </row>
    <row r="7324" spans="1:9">
      <c r="A7324" s="8" t="s">
        <v>12692</v>
      </c>
      <c r="B7324" s="8" t="s">
        <v>12693</v>
      </c>
      <c r="C7324" s="8" t="s">
        <v>4676</v>
      </c>
      <c r="D7324" s="8">
        <v>0</v>
      </c>
      <c r="E7324" s="8" t="s">
        <v>12692</v>
      </c>
      <c r="F7324" s="8">
        <v>0</v>
      </c>
      <c r="G7324" s="8">
        <v>0.87</v>
      </c>
      <c r="H7324" s="8">
        <v>5.0000000000000001E-3</v>
      </c>
      <c r="I7324" s="8" t="s">
        <v>7382</v>
      </c>
    </row>
    <row r="7325" spans="1:9">
      <c r="A7325" s="8">
        <v>355100050</v>
      </c>
      <c r="B7325" s="8" t="s">
        <v>3294</v>
      </c>
      <c r="C7325" s="8" t="s">
        <v>4676</v>
      </c>
      <c r="D7325" s="8" t="s">
        <v>8629</v>
      </c>
      <c r="E7325" s="8">
        <v>355100050</v>
      </c>
      <c r="F7325" s="8">
        <v>0</v>
      </c>
      <c r="G7325" s="8">
        <v>0.12</v>
      </c>
      <c r="H7325" s="8">
        <v>3.3350000000000005E-2</v>
      </c>
      <c r="I7325" s="8" t="s">
        <v>8565</v>
      </c>
    </row>
    <row r="7326" spans="1:9">
      <c r="A7326" s="8">
        <v>132000241</v>
      </c>
      <c r="B7326" s="8" t="s">
        <v>3766</v>
      </c>
      <c r="C7326" s="8" t="s">
        <v>4676</v>
      </c>
      <c r="D7326" s="8">
        <v>5090482438</v>
      </c>
      <c r="E7326" s="8">
        <v>132000241</v>
      </c>
      <c r="F7326" s="8">
        <v>0</v>
      </c>
      <c r="G7326" s="8">
        <v>0.73</v>
      </c>
      <c r="H7326" s="8">
        <v>0.67989999999999995</v>
      </c>
      <c r="I7326" s="8" t="s">
        <v>5634</v>
      </c>
    </row>
    <row r="7327" spans="1:9">
      <c r="A7327" s="8">
        <v>12758</v>
      </c>
      <c r="B7327" s="8" t="s">
        <v>3452</v>
      </c>
      <c r="C7327" s="8" t="s">
        <v>4676</v>
      </c>
      <c r="D7327" s="8">
        <v>582909</v>
      </c>
      <c r="E7327" s="8">
        <v>12758</v>
      </c>
      <c r="F7327" s="8">
        <v>0</v>
      </c>
      <c r="G7327" s="8">
        <v>0.15</v>
      </c>
      <c r="H7327" s="8">
        <v>0.1176</v>
      </c>
      <c r="I7327" s="8" t="s">
        <v>4740</v>
      </c>
    </row>
    <row r="7328" spans="1:9">
      <c r="A7328" s="8">
        <v>12565</v>
      </c>
      <c r="B7328" s="8" t="s">
        <v>4189</v>
      </c>
      <c r="C7328" s="8" t="s">
        <v>4676</v>
      </c>
      <c r="D7328" s="8">
        <v>391694</v>
      </c>
      <c r="E7328" s="8">
        <v>12565</v>
      </c>
      <c r="F7328" s="8">
        <v>0</v>
      </c>
      <c r="G7328" s="8">
        <v>1.1499999999999999</v>
      </c>
      <c r="H7328" s="8">
        <v>2.0686799999999996</v>
      </c>
      <c r="I7328" s="8" t="s">
        <v>4768</v>
      </c>
    </row>
    <row r="7329" spans="1:9">
      <c r="A7329" s="8">
        <v>19302</v>
      </c>
      <c r="B7329" s="8" t="s">
        <v>2217</v>
      </c>
      <c r="C7329" s="8" t="s">
        <v>4676</v>
      </c>
      <c r="D7329" s="8">
        <v>0</v>
      </c>
      <c r="E7329" s="8">
        <v>19302</v>
      </c>
      <c r="F7329" s="8">
        <v>0</v>
      </c>
      <c r="G7329" s="8">
        <v>0.02</v>
      </c>
      <c r="H7329" s="8">
        <v>2.9399999999999999E-2</v>
      </c>
      <c r="I7329" s="8" t="s">
        <v>6914</v>
      </c>
    </row>
    <row r="7330" spans="1:9">
      <c r="A7330" s="8">
        <v>132000292</v>
      </c>
      <c r="B7330" s="8" t="s">
        <v>4402</v>
      </c>
      <c r="C7330" s="8" t="s">
        <v>4676</v>
      </c>
      <c r="D7330" s="8">
        <v>9000677534</v>
      </c>
      <c r="E7330" s="8">
        <v>132000292</v>
      </c>
      <c r="F7330" s="8">
        <v>0</v>
      </c>
      <c r="G7330" s="8">
        <v>0.84</v>
      </c>
      <c r="H7330" s="8">
        <v>0.93159000000000003</v>
      </c>
      <c r="I7330" s="8" t="s">
        <v>5634</v>
      </c>
    </row>
    <row r="7331" spans="1:9">
      <c r="A7331" s="8">
        <v>132000240</v>
      </c>
      <c r="B7331" s="8" t="s">
        <v>3765</v>
      </c>
      <c r="C7331" s="8" t="s">
        <v>4676</v>
      </c>
      <c r="D7331" s="8">
        <v>5090480734</v>
      </c>
      <c r="E7331" s="8">
        <v>132000240</v>
      </c>
      <c r="F7331" s="8">
        <v>0</v>
      </c>
      <c r="G7331" s="8">
        <v>0.49</v>
      </c>
      <c r="H7331" s="8">
        <v>0.38279000000000002</v>
      </c>
      <c r="I7331" s="8" t="s">
        <v>4735</v>
      </c>
    </row>
    <row r="7332" spans="1:9">
      <c r="A7332" s="8">
        <v>126000012</v>
      </c>
      <c r="B7332" s="8" t="s">
        <v>2426</v>
      </c>
      <c r="C7332" s="8" t="s">
        <v>4676</v>
      </c>
      <c r="D7332" s="8">
        <v>343653</v>
      </c>
      <c r="E7332" s="8">
        <v>126000012</v>
      </c>
      <c r="F7332" s="8">
        <v>0</v>
      </c>
      <c r="G7332" s="8">
        <v>0.03</v>
      </c>
      <c r="H7332" s="8">
        <v>3.4409999999999996E-2</v>
      </c>
      <c r="I7332" s="8" t="s">
        <v>4768</v>
      </c>
    </row>
    <row r="7333" spans="1:9">
      <c r="A7333" s="8">
        <v>12119</v>
      </c>
      <c r="B7333" s="8" t="s">
        <v>5189</v>
      </c>
      <c r="C7333" s="8" t="s">
        <v>4676</v>
      </c>
      <c r="D7333" s="8">
        <v>620711</v>
      </c>
      <c r="E7333" s="8">
        <v>12119</v>
      </c>
      <c r="F7333" s="8">
        <v>0</v>
      </c>
      <c r="G7333" s="8">
        <v>0.25</v>
      </c>
      <c r="H7333" s="8">
        <v>0.32613999999999999</v>
      </c>
      <c r="I7333" s="8" t="s">
        <v>4740</v>
      </c>
    </row>
    <row r="7334" spans="1:9">
      <c r="A7334" s="8" t="s">
        <v>12710</v>
      </c>
      <c r="B7334" s="8" t="s">
        <v>12711</v>
      </c>
      <c r="C7334" s="8" t="s">
        <v>4676</v>
      </c>
      <c r="D7334" s="8">
        <v>0</v>
      </c>
      <c r="E7334" s="8" t="s">
        <v>12710</v>
      </c>
      <c r="F7334" s="8">
        <v>0</v>
      </c>
      <c r="G7334" s="8">
        <v>0.89</v>
      </c>
      <c r="H7334" s="8">
        <v>5.0000000000000001E-3</v>
      </c>
      <c r="I7334" s="8" t="s">
        <v>12699</v>
      </c>
    </row>
    <row r="7335" spans="1:9">
      <c r="A7335" s="8">
        <v>132000239</v>
      </c>
      <c r="B7335" s="8" t="s">
        <v>2653</v>
      </c>
      <c r="C7335" s="8" t="s">
        <v>4676</v>
      </c>
      <c r="D7335" s="8">
        <v>5090482179</v>
      </c>
      <c r="E7335" s="8">
        <v>132000239</v>
      </c>
      <c r="F7335" s="8">
        <v>0</v>
      </c>
      <c r="G7335" s="8">
        <v>1.08</v>
      </c>
      <c r="H7335" s="8">
        <v>1.04203</v>
      </c>
      <c r="I7335" s="8" t="s">
        <v>4735</v>
      </c>
    </row>
    <row r="7336" spans="1:9">
      <c r="A7336" s="8">
        <v>126000011</v>
      </c>
      <c r="B7336" s="8" t="s">
        <v>2425</v>
      </c>
      <c r="C7336" s="8" t="s">
        <v>4676</v>
      </c>
      <c r="D7336" s="8">
        <v>343650</v>
      </c>
      <c r="E7336" s="8">
        <v>126000011</v>
      </c>
      <c r="F7336" s="8">
        <v>0</v>
      </c>
      <c r="G7336" s="8">
        <v>0.03</v>
      </c>
      <c r="H7336" s="8">
        <v>3.4409999999999996E-2</v>
      </c>
      <c r="I7336" s="8" t="s">
        <v>4768</v>
      </c>
    </row>
    <row r="7337" spans="1:9">
      <c r="A7337" s="8">
        <v>12757</v>
      </c>
      <c r="B7337" s="8" t="s">
        <v>5519</v>
      </c>
      <c r="C7337" s="8" t="s">
        <v>4676</v>
      </c>
      <c r="D7337" s="8">
        <v>666016</v>
      </c>
      <c r="E7337" s="8">
        <v>12757</v>
      </c>
      <c r="F7337" s="8">
        <v>0</v>
      </c>
      <c r="G7337" s="8">
        <v>0</v>
      </c>
      <c r="H7337" s="8">
        <v>0.1176</v>
      </c>
      <c r="I7337" s="8" t="s">
        <v>4740</v>
      </c>
    </row>
    <row r="7338" spans="1:9">
      <c r="A7338" s="8">
        <v>126000010</v>
      </c>
      <c r="B7338" s="8" t="s">
        <v>2424</v>
      </c>
      <c r="C7338" s="8" t="s">
        <v>4676</v>
      </c>
      <c r="D7338" s="8" t="s">
        <v>5335</v>
      </c>
      <c r="E7338" s="8">
        <v>126000010</v>
      </c>
      <c r="F7338" s="8">
        <v>0</v>
      </c>
      <c r="G7338" s="8">
        <v>0.03</v>
      </c>
      <c r="H7338" s="8">
        <v>3.1210000000000002E-2</v>
      </c>
      <c r="I7338" s="8" t="s">
        <v>4768</v>
      </c>
    </row>
    <row r="7339" spans="1:9">
      <c r="A7339" s="8">
        <v>132000238</v>
      </c>
      <c r="B7339" s="8" t="s">
        <v>2652</v>
      </c>
      <c r="C7339" s="8" t="s">
        <v>4676</v>
      </c>
      <c r="D7339" s="8">
        <v>5090482122</v>
      </c>
      <c r="E7339" s="8">
        <v>132000238</v>
      </c>
      <c r="F7339" s="8">
        <v>0</v>
      </c>
      <c r="G7339" s="8">
        <v>0.39</v>
      </c>
      <c r="H7339" s="8">
        <v>0.73715999999999993</v>
      </c>
      <c r="I7339" s="8" t="s">
        <v>4727</v>
      </c>
    </row>
    <row r="7340" spans="1:9">
      <c r="A7340" s="8">
        <v>126000078</v>
      </c>
      <c r="B7340" s="8" t="s">
        <v>2475</v>
      </c>
      <c r="C7340" s="8" t="s">
        <v>4676</v>
      </c>
      <c r="D7340" s="8">
        <v>608484</v>
      </c>
      <c r="E7340" s="8">
        <v>126000078</v>
      </c>
      <c r="F7340" s="8">
        <v>0</v>
      </c>
      <c r="G7340" s="8">
        <v>0.71</v>
      </c>
      <c r="H7340" s="8">
        <v>0.70735999999999999</v>
      </c>
      <c r="I7340" s="8">
        <v>0</v>
      </c>
    </row>
    <row r="7341" spans="1:9">
      <c r="A7341" s="8">
        <v>126000009</v>
      </c>
      <c r="B7341" s="8" t="s">
        <v>2423</v>
      </c>
      <c r="C7341" s="8" t="s">
        <v>4676</v>
      </c>
      <c r="D7341" s="8" t="s">
        <v>5334</v>
      </c>
      <c r="E7341" s="8">
        <v>126000009</v>
      </c>
      <c r="F7341" s="8">
        <v>0</v>
      </c>
      <c r="G7341" s="8">
        <v>0.03</v>
      </c>
      <c r="H7341" s="8">
        <v>3.1210000000000002E-2</v>
      </c>
      <c r="I7341" s="8" t="s">
        <v>4768</v>
      </c>
    </row>
    <row r="7342" spans="1:9">
      <c r="A7342" s="8">
        <v>151100012</v>
      </c>
      <c r="B7342" s="8" t="s">
        <v>3145</v>
      </c>
      <c r="C7342" s="8" t="s">
        <v>4676</v>
      </c>
      <c r="D7342" s="8" t="s">
        <v>6428</v>
      </c>
      <c r="E7342" s="8">
        <v>151100012</v>
      </c>
      <c r="F7342" s="8">
        <v>0</v>
      </c>
      <c r="G7342" s="8">
        <v>0.16</v>
      </c>
      <c r="H7342" s="8">
        <v>0.51727000000000001</v>
      </c>
      <c r="I7342" s="8" t="s">
        <v>2412</v>
      </c>
    </row>
    <row r="7343" spans="1:9">
      <c r="A7343" s="8">
        <v>12790</v>
      </c>
      <c r="B7343" s="8" t="s">
        <v>3483</v>
      </c>
      <c r="C7343" s="8" t="s">
        <v>4676</v>
      </c>
      <c r="D7343" s="8">
        <v>183492</v>
      </c>
      <c r="E7343" s="8">
        <v>12790</v>
      </c>
      <c r="F7343" s="8">
        <v>0</v>
      </c>
      <c r="G7343" s="8">
        <v>0.06</v>
      </c>
      <c r="H7343" s="8">
        <v>0.10593999999999999</v>
      </c>
      <c r="I7343" s="8" t="s">
        <v>4740</v>
      </c>
    </row>
    <row r="7344" spans="1:9">
      <c r="A7344" s="8">
        <v>132000237</v>
      </c>
      <c r="B7344" s="8" t="s">
        <v>5706</v>
      </c>
      <c r="C7344" s="8" t="s">
        <v>4676</v>
      </c>
      <c r="D7344" s="8">
        <v>5090478417</v>
      </c>
      <c r="E7344" s="8">
        <v>132000237</v>
      </c>
      <c r="F7344" s="8">
        <v>0</v>
      </c>
      <c r="G7344" s="8">
        <v>0</v>
      </c>
      <c r="H7344" s="8">
        <v>0.35613</v>
      </c>
      <c r="I7344" s="8" t="s">
        <v>4732</v>
      </c>
    </row>
    <row r="7345" spans="1:9">
      <c r="A7345" s="8">
        <v>130101012</v>
      </c>
      <c r="B7345" s="8" t="s">
        <v>2618</v>
      </c>
      <c r="C7345" s="8" t="s">
        <v>4676</v>
      </c>
      <c r="D7345" s="8" t="s">
        <v>5564</v>
      </c>
      <c r="E7345" s="8">
        <v>130101012</v>
      </c>
      <c r="F7345" s="8">
        <v>0</v>
      </c>
      <c r="G7345" s="8">
        <v>0.02</v>
      </c>
      <c r="H7345" s="8">
        <v>2.7730000000000001E-2</v>
      </c>
      <c r="I7345" s="8" t="s">
        <v>5563</v>
      </c>
    </row>
    <row r="7346" spans="1:9">
      <c r="A7346" s="8">
        <v>127000103</v>
      </c>
      <c r="B7346" s="8" t="s">
        <v>5390</v>
      </c>
      <c r="C7346" s="8" t="s">
        <v>4676</v>
      </c>
      <c r="D7346" s="8">
        <v>25468081</v>
      </c>
      <c r="E7346" s="8">
        <v>127000103</v>
      </c>
      <c r="F7346" s="8">
        <v>0</v>
      </c>
      <c r="G7346" s="8">
        <v>0.06</v>
      </c>
      <c r="H7346" s="8">
        <v>6.8599999999999994E-2</v>
      </c>
      <c r="I7346" s="8" t="s">
        <v>5389</v>
      </c>
    </row>
    <row r="7347" spans="1:9">
      <c r="A7347" s="8">
        <v>132000236</v>
      </c>
      <c r="B7347" s="8" t="s">
        <v>5705</v>
      </c>
      <c r="C7347" s="8" t="s">
        <v>4676</v>
      </c>
      <c r="D7347" s="8">
        <v>5090478416</v>
      </c>
      <c r="E7347" s="8">
        <v>132000236</v>
      </c>
      <c r="F7347" s="8">
        <v>0</v>
      </c>
      <c r="G7347" s="8">
        <v>0</v>
      </c>
      <c r="H7347" s="8">
        <v>0.35613</v>
      </c>
      <c r="I7347" s="8" t="s">
        <v>4732</v>
      </c>
    </row>
    <row r="7348" spans="1:9">
      <c r="A7348" s="8">
        <v>132000470</v>
      </c>
      <c r="B7348" s="8" t="s">
        <v>2712</v>
      </c>
      <c r="C7348" s="8" t="s">
        <v>4676</v>
      </c>
      <c r="D7348" s="8">
        <v>8001001792</v>
      </c>
      <c r="E7348" s="8">
        <v>132000470</v>
      </c>
      <c r="F7348" s="8">
        <v>0</v>
      </c>
      <c r="G7348" s="8">
        <v>0.23</v>
      </c>
      <c r="H7348" s="8">
        <v>0.19787000000000002</v>
      </c>
      <c r="I7348" s="8" t="s">
        <v>5776</v>
      </c>
    </row>
    <row r="7349" spans="1:9">
      <c r="A7349" s="8">
        <v>12756</v>
      </c>
      <c r="B7349" s="8" t="s">
        <v>3451</v>
      </c>
      <c r="C7349" s="8" t="s">
        <v>4676</v>
      </c>
      <c r="D7349" s="8">
        <v>641220</v>
      </c>
      <c r="E7349" s="8">
        <v>12756</v>
      </c>
      <c r="F7349" s="8">
        <v>0</v>
      </c>
      <c r="G7349" s="8">
        <v>0.15</v>
      </c>
      <c r="H7349" s="8">
        <v>0.1176</v>
      </c>
      <c r="I7349" s="8" t="s">
        <v>4740</v>
      </c>
    </row>
    <row r="7350" spans="1:9">
      <c r="A7350" s="8">
        <v>12102</v>
      </c>
      <c r="B7350" s="8" t="s">
        <v>4741</v>
      </c>
      <c r="C7350" s="8" t="s">
        <v>4676</v>
      </c>
      <c r="D7350" s="8">
        <v>589566</v>
      </c>
      <c r="E7350" s="8">
        <v>12102</v>
      </c>
      <c r="F7350" s="8">
        <v>0</v>
      </c>
      <c r="G7350" s="8">
        <v>1.86</v>
      </c>
      <c r="H7350" s="8">
        <v>1.6583599999999998</v>
      </c>
      <c r="I7350" s="8" t="s">
        <v>4740</v>
      </c>
    </row>
    <row r="7351" spans="1:9">
      <c r="A7351" s="8">
        <v>120100030</v>
      </c>
      <c r="B7351" s="8" t="s">
        <v>4304</v>
      </c>
      <c r="C7351" s="8" t="s">
        <v>4676</v>
      </c>
      <c r="D7351" s="8">
        <v>477206</v>
      </c>
      <c r="E7351" s="8">
        <v>120100030</v>
      </c>
      <c r="F7351" s="8">
        <v>0</v>
      </c>
      <c r="G7351" s="8">
        <v>1.75</v>
      </c>
      <c r="H7351" s="8">
        <v>2.1211100000000003</v>
      </c>
      <c r="I7351" s="8" t="s">
        <v>2055</v>
      </c>
    </row>
    <row r="7352" spans="1:9">
      <c r="A7352" s="8">
        <v>132000235</v>
      </c>
      <c r="B7352" s="8" t="s">
        <v>5704</v>
      </c>
      <c r="C7352" s="8" t="s">
        <v>4676</v>
      </c>
      <c r="D7352" s="8">
        <v>5090478415</v>
      </c>
      <c r="E7352" s="8">
        <v>132000235</v>
      </c>
      <c r="F7352" s="8">
        <v>0</v>
      </c>
      <c r="G7352" s="8">
        <v>0</v>
      </c>
      <c r="H7352" s="8">
        <v>0.35613</v>
      </c>
      <c r="I7352" s="8" t="s">
        <v>4732</v>
      </c>
    </row>
    <row r="7353" spans="1:9">
      <c r="A7353" s="8">
        <v>355200021</v>
      </c>
      <c r="B7353" s="8" t="s">
        <v>4613</v>
      </c>
      <c r="C7353" s="8" t="s">
        <v>4676</v>
      </c>
      <c r="D7353" s="8" t="s">
        <v>8679</v>
      </c>
      <c r="E7353" s="8">
        <v>355200021</v>
      </c>
      <c r="F7353" s="8">
        <v>0</v>
      </c>
      <c r="G7353" s="8">
        <v>0.3</v>
      </c>
      <c r="H7353" s="8">
        <v>1.0492999999999999</v>
      </c>
      <c r="I7353" s="8">
        <v>0</v>
      </c>
    </row>
    <row r="7354" spans="1:9">
      <c r="A7354" s="8">
        <v>12128</v>
      </c>
      <c r="B7354" s="8" t="s">
        <v>4114</v>
      </c>
      <c r="C7354" s="8" t="s">
        <v>4676</v>
      </c>
      <c r="D7354" s="8">
        <v>639042</v>
      </c>
      <c r="E7354" s="8">
        <v>12128</v>
      </c>
      <c r="F7354" s="8">
        <v>0</v>
      </c>
      <c r="G7354" s="8">
        <v>0.14000000000000001</v>
      </c>
      <c r="H7354" s="8">
        <v>3.92</v>
      </c>
      <c r="I7354" s="8" t="s">
        <v>4740</v>
      </c>
    </row>
    <row r="7355" spans="1:9">
      <c r="A7355" s="8">
        <v>120100029</v>
      </c>
      <c r="B7355" s="8" t="s">
        <v>5125</v>
      </c>
      <c r="C7355" s="8" t="s">
        <v>4676</v>
      </c>
      <c r="D7355" s="8">
        <v>469573</v>
      </c>
      <c r="E7355" s="8">
        <v>120100029</v>
      </c>
      <c r="F7355" s="8">
        <v>0</v>
      </c>
      <c r="G7355" s="8">
        <v>0.06</v>
      </c>
      <c r="H7355" s="8">
        <v>0.17758000000000002</v>
      </c>
      <c r="I7355" s="8" t="s">
        <v>5090</v>
      </c>
    </row>
    <row r="7356" spans="1:9">
      <c r="A7356" s="8">
        <v>120100028</v>
      </c>
      <c r="B7356" s="8" t="s">
        <v>5124</v>
      </c>
      <c r="C7356" s="8" t="s">
        <v>4676</v>
      </c>
      <c r="D7356" s="8">
        <v>469571</v>
      </c>
      <c r="E7356" s="8">
        <v>120100028</v>
      </c>
      <c r="F7356" s="8">
        <v>0</v>
      </c>
      <c r="G7356" s="8">
        <v>0.06</v>
      </c>
      <c r="H7356" s="8">
        <v>0.19071000000000002</v>
      </c>
      <c r="I7356" s="8" t="s">
        <v>5090</v>
      </c>
    </row>
    <row r="7357" spans="1:9">
      <c r="A7357" s="8">
        <v>120100027</v>
      </c>
      <c r="B7357" s="8" t="s">
        <v>5123</v>
      </c>
      <c r="C7357" s="8" t="s">
        <v>4676</v>
      </c>
      <c r="D7357" s="8">
        <v>469568</v>
      </c>
      <c r="E7357" s="8">
        <v>120100027</v>
      </c>
      <c r="F7357" s="8">
        <v>0</v>
      </c>
      <c r="G7357" s="8">
        <v>0.06</v>
      </c>
      <c r="H7357" s="8">
        <v>0.17552000000000001</v>
      </c>
      <c r="I7357" s="8" t="s">
        <v>5090</v>
      </c>
    </row>
    <row r="7358" spans="1:9">
      <c r="A7358" s="8" t="s">
        <v>12731</v>
      </c>
      <c r="B7358" s="8" t="s">
        <v>12732</v>
      </c>
      <c r="C7358" s="8" t="s">
        <v>4676</v>
      </c>
      <c r="D7358" s="8">
        <v>0</v>
      </c>
      <c r="E7358" s="8" t="s">
        <v>12731</v>
      </c>
      <c r="F7358" s="8">
        <v>0</v>
      </c>
      <c r="G7358" s="8">
        <v>0.42</v>
      </c>
      <c r="H7358" s="8">
        <v>5.0000000000000001E-3</v>
      </c>
      <c r="I7358" s="8" t="s">
        <v>12699</v>
      </c>
    </row>
    <row r="7359" spans="1:9">
      <c r="A7359" s="8">
        <v>132000234</v>
      </c>
      <c r="B7359" s="8" t="s">
        <v>5703</v>
      </c>
      <c r="C7359" s="8" t="s">
        <v>4676</v>
      </c>
      <c r="D7359" s="8">
        <v>5090478414</v>
      </c>
      <c r="E7359" s="8">
        <v>132000234</v>
      </c>
      <c r="F7359" s="8">
        <v>0</v>
      </c>
      <c r="G7359" s="8">
        <v>0</v>
      </c>
      <c r="H7359" s="8">
        <v>0.35613</v>
      </c>
      <c r="I7359" s="8" t="s">
        <v>4732</v>
      </c>
    </row>
    <row r="7360" spans="1:9">
      <c r="A7360" s="8">
        <v>120100026</v>
      </c>
      <c r="B7360" s="8" t="s">
        <v>4303</v>
      </c>
      <c r="C7360" s="8" t="s">
        <v>4676</v>
      </c>
      <c r="D7360" s="8">
        <v>469564</v>
      </c>
      <c r="E7360" s="8">
        <v>120100026</v>
      </c>
      <c r="F7360" s="8">
        <v>0</v>
      </c>
      <c r="G7360" s="8">
        <v>0.06</v>
      </c>
      <c r="H7360" s="8">
        <v>0.19188</v>
      </c>
      <c r="I7360" s="8" t="s">
        <v>5090</v>
      </c>
    </row>
    <row r="7361" spans="1:9">
      <c r="A7361" s="8">
        <v>132000233</v>
      </c>
      <c r="B7361" s="8" t="s">
        <v>5702</v>
      </c>
      <c r="C7361" s="8" t="s">
        <v>4676</v>
      </c>
      <c r="D7361" s="8">
        <v>5090478413</v>
      </c>
      <c r="E7361" s="8">
        <v>132000233</v>
      </c>
      <c r="F7361" s="8">
        <v>0</v>
      </c>
      <c r="G7361" s="8">
        <v>0</v>
      </c>
      <c r="H7361" s="8">
        <v>0.35613</v>
      </c>
      <c r="I7361" s="8" t="s">
        <v>4732</v>
      </c>
    </row>
    <row r="7362" spans="1:9">
      <c r="A7362" s="8">
        <v>12755</v>
      </c>
      <c r="B7362" s="8" t="s">
        <v>5518</v>
      </c>
      <c r="C7362" s="8" t="s">
        <v>4676</v>
      </c>
      <c r="D7362" s="8">
        <v>108458</v>
      </c>
      <c r="E7362" s="8">
        <v>12755</v>
      </c>
      <c r="F7362" s="8">
        <v>0</v>
      </c>
      <c r="G7362" s="8">
        <v>0</v>
      </c>
      <c r="H7362" s="8">
        <v>0</v>
      </c>
      <c r="I7362" s="8" t="s">
        <v>4740</v>
      </c>
    </row>
    <row r="7363" spans="1:9">
      <c r="A7363" s="8">
        <v>120100025</v>
      </c>
      <c r="B7363" s="8" t="s">
        <v>4302</v>
      </c>
      <c r="C7363" s="8" t="s">
        <v>4676</v>
      </c>
      <c r="D7363" s="8">
        <v>469542</v>
      </c>
      <c r="E7363" s="8">
        <v>120100025</v>
      </c>
      <c r="F7363" s="8">
        <v>0</v>
      </c>
      <c r="G7363" s="8">
        <v>0.06</v>
      </c>
      <c r="H7363" s="8">
        <v>0.17758000000000002</v>
      </c>
      <c r="I7363" s="8" t="s">
        <v>5090</v>
      </c>
    </row>
    <row r="7364" spans="1:9">
      <c r="A7364" s="8">
        <v>132000232</v>
      </c>
      <c r="B7364" s="8" t="s">
        <v>3764</v>
      </c>
      <c r="C7364" s="8" t="s">
        <v>4676</v>
      </c>
      <c r="D7364" s="8">
        <v>5090481047</v>
      </c>
      <c r="E7364" s="8">
        <v>132000232</v>
      </c>
      <c r="F7364" s="8">
        <v>0</v>
      </c>
      <c r="G7364" s="8">
        <v>10.37</v>
      </c>
      <c r="H7364" s="8">
        <v>0.98519000000000001</v>
      </c>
      <c r="I7364" s="8" t="s">
        <v>4735</v>
      </c>
    </row>
    <row r="7365" spans="1:9">
      <c r="A7365" s="8">
        <v>126000076</v>
      </c>
      <c r="B7365" s="8" t="s">
        <v>2473</v>
      </c>
      <c r="C7365" s="8" t="s">
        <v>4676</v>
      </c>
      <c r="D7365" s="8">
        <v>477205</v>
      </c>
      <c r="E7365" s="8">
        <v>126000076</v>
      </c>
      <c r="F7365" s="8">
        <v>0</v>
      </c>
      <c r="G7365" s="8">
        <v>0.5</v>
      </c>
      <c r="H7365" s="8">
        <v>0.70696999999999999</v>
      </c>
      <c r="I7365" s="8">
        <v>0</v>
      </c>
    </row>
    <row r="7366" spans="1:9">
      <c r="A7366" s="8" t="s">
        <v>11013</v>
      </c>
      <c r="B7366" s="8" t="s">
        <v>11014</v>
      </c>
      <c r="C7366" s="8" t="s">
        <v>4676</v>
      </c>
      <c r="D7366" s="8">
        <v>249305</v>
      </c>
      <c r="E7366" s="8" t="s">
        <v>11013</v>
      </c>
      <c r="F7366" s="8">
        <v>0</v>
      </c>
      <c r="G7366" s="8">
        <v>0.9</v>
      </c>
      <c r="H7366" s="8">
        <v>1.7823800000000001</v>
      </c>
      <c r="I7366" s="8" t="s">
        <v>11015</v>
      </c>
    </row>
    <row r="7367" spans="1:9">
      <c r="A7367" s="8">
        <v>132000231</v>
      </c>
      <c r="B7367" s="8" t="s">
        <v>2651</v>
      </c>
      <c r="C7367" s="8" t="s">
        <v>4676</v>
      </c>
      <c r="D7367" s="8">
        <v>5090481653</v>
      </c>
      <c r="E7367" s="8">
        <v>132000231</v>
      </c>
      <c r="F7367" s="8">
        <v>0</v>
      </c>
      <c r="G7367" s="8">
        <v>10.34</v>
      </c>
      <c r="H7367" s="8">
        <v>1.0552600000000001</v>
      </c>
      <c r="I7367" s="8" t="s">
        <v>4735</v>
      </c>
    </row>
    <row r="7368" spans="1:9">
      <c r="A7368" s="8">
        <v>12754</v>
      </c>
      <c r="B7368" s="8" t="s">
        <v>5517</v>
      </c>
      <c r="C7368" s="8" t="s">
        <v>4676</v>
      </c>
      <c r="D7368" s="8">
        <v>108457</v>
      </c>
      <c r="E7368" s="8">
        <v>12754</v>
      </c>
      <c r="F7368" s="8">
        <v>0</v>
      </c>
      <c r="G7368" s="8">
        <v>0</v>
      </c>
      <c r="H7368" s="8">
        <v>0</v>
      </c>
      <c r="I7368" s="8" t="s">
        <v>4740</v>
      </c>
    </row>
    <row r="7369" spans="1:9">
      <c r="A7369" s="8">
        <v>12101</v>
      </c>
      <c r="B7369" s="8" t="s">
        <v>4110</v>
      </c>
      <c r="C7369" s="8" t="s">
        <v>4676</v>
      </c>
      <c r="D7369" s="8">
        <v>589565</v>
      </c>
      <c r="E7369" s="8">
        <v>12101</v>
      </c>
      <c r="F7369" s="8">
        <v>0</v>
      </c>
      <c r="G7369" s="8">
        <v>3.7</v>
      </c>
      <c r="H7369" s="8">
        <v>3.6312899999999999</v>
      </c>
      <c r="I7369" s="8" t="s">
        <v>4740</v>
      </c>
    </row>
    <row r="7370" spans="1:9">
      <c r="A7370" s="8">
        <v>132000228</v>
      </c>
      <c r="B7370" s="8" t="s">
        <v>3761</v>
      </c>
      <c r="C7370" s="8" t="s">
        <v>4676</v>
      </c>
      <c r="D7370" s="8">
        <v>5090481437</v>
      </c>
      <c r="E7370" s="8">
        <v>132000228</v>
      </c>
      <c r="F7370" s="8">
        <v>0</v>
      </c>
      <c r="G7370" s="8">
        <v>7.0000000000000007E-2</v>
      </c>
      <c r="H7370" s="8">
        <v>9.7709999999999991E-2</v>
      </c>
      <c r="I7370" s="8" t="s">
        <v>4732</v>
      </c>
    </row>
    <row r="7371" spans="1:9">
      <c r="A7371" s="8">
        <v>12124</v>
      </c>
      <c r="B7371" s="8" t="s">
        <v>5192</v>
      </c>
      <c r="C7371" s="8" t="s">
        <v>4676</v>
      </c>
      <c r="D7371" s="8">
        <v>0</v>
      </c>
      <c r="E7371" s="8">
        <v>12124</v>
      </c>
      <c r="F7371" s="8">
        <v>0</v>
      </c>
      <c r="G7371" s="8">
        <v>0.21</v>
      </c>
      <c r="H7371" s="8">
        <v>0.39513999999999999</v>
      </c>
      <c r="I7371" s="8" t="s">
        <v>4740</v>
      </c>
    </row>
    <row r="7372" spans="1:9">
      <c r="A7372" s="8">
        <v>204210007</v>
      </c>
      <c r="B7372" s="8" t="s">
        <v>4470</v>
      </c>
      <c r="C7372" s="8" t="s">
        <v>4676</v>
      </c>
      <c r="D7372" s="8" t="s">
        <v>7196</v>
      </c>
      <c r="E7372" s="8">
        <v>204210007</v>
      </c>
      <c r="F7372" s="8">
        <v>0</v>
      </c>
      <c r="G7372" s="8">
        <v>0.62</v>
      </c>
      <c r="H7372" s="8">
        <v>1.3140799999999999</v>
      </c>
      <c r="I7372" s="8" t="s">
        <v>7192</v>
      </c>
    </row>
    <row r="7373" spans="1:9">
      <c r="A7373" s="8">
        <v>204210008</v>
      </c>
      <c r="B7373" s="8" t="s">
        <v>4471</v>
      </c>
      <c r="C7373" s="8" t="s">
        <v>4676</v>
      </c>
      <c r="D7373" s="8" t="s">
        <v>7197</v>
      </c>
      <c r="E7373" s="8">
        <v>204210008</v>
      </c>
      <c r="F7373" s="8">
        <v>0</v>
      </c>
      <c r="G7373" s="8">
        <v>0.56999999999999995</v>
      </c>
      <c r="H7373" s="8">
        <v>1.3796400000000002</v>
      </c>
      <c r="I7373" s="8" t="s">
        <v>7192</v>
      </c>
    </row>
    <row r="7374" spans="1:9">
      <c r="A7374" s="8">
        <v>204210009</v>
      </c>
      <c r="B7374" s="8" t="s">
        <v>4472</v>
      </c>
      <c r="C7374" s="8" t="s">
        <v>4676</v>
      </c>
      <c r="D7374" s="8" t="s">
        <v>7198</v>
      </c>
      <c r="E7374" s="8">
        <v>204210009</v>
      </c>
      <c r="F7374" s="8">
        <v>0</v>
      </c>
      <c r="G7374" s="8">
        <v>1.45</v>
      </c>
      <c r="H7374" s="8">
        <v>2.8483700000000001</v>
      </c>
      <c r="I7374" s="8" t="s">
        <v>7192</v>
      </c>
    </row>
    <row r="7375" spans="1:9">
      <c r="A7375" s="8">
        <v>132000224</v>
      </c>
      <c r="B7375" s="8" t="s">
        <v>5701</v>
      </c>
      <c r="C7375" s="8" t="s">
        <v>4676</v>
      </c>
      <c r="D7375" s="8">
        <v>5090481443</v>
      </c>
      <c r="E7375" s="8">
        <v>132000224</v>
      </c>
      <c r="F7375" s="8">
        <v>0</v>
      </c>
      <c r="G7375" s="8">
        <v>0.27</v>
      </c>
      <c r="H7375" s="8">
        <v>0.69198000000000004</v>
      </c>
      <c r="I7375" s="8" t="s">
        <v>4732</v>
      </c>
    </row>
    <row r="7376" spans="1:9">
      <c r="A7376" s="8">
        <v>12753</v>
      </c>
      <c r="B7376" s="8" t="s">
        <v>5516</v>
      </c>
      <c r="C7376" s="8" t="s">
        <v>4676</v>
      </c>
      <c r="D7376" s="8">
        <v>114709</v>
      </c>
      <c r="E7376" s="8">
        <v>12753</v>
      </c>
      <c r="F7376" s="8">
        <v>0</v>
      </c>
      <c r="G7376" s="8">
        <v>0</v>
      </c>
      <c r="H7376" s="8">
        <v>0</v>
      </c>
      <c r="I7376" s="8" t="s">
        <v>4740</v>
      </c>
    </row>
    <row r="7377" spans="1:9">
      <c r="A7377" s="8">
        <v>126000075</v>
      </c>
      <c r="B7377" s="8" t="s">
        <v>2471</v>
      </c>
      <c r="C7377" s="8" t="s">
        <v>4676</v>
      </c>
      <c r="D7377" s="8">
        <v>477204</v>
      </c>
      <c r="E7377" s="8">
        <v>126000075</v>
      </c>
      <c r="F7377" s="8">
        <v>0</v>
      </c>
      <c r="G7377" s="8">
        <v>0.52</v>
      </c>
      <c r="H7377" s="8">
        <v>0.57683000000000006</v>
      </c>
      <c r="I7377" s="8">
        <v>0</v>
      </c>
    </row>
    <row r="7378" spans="1:9">
      <c r="A7378" s="8">
        <v>132000223</v>
      </c>
      <c r="B7378" s="8" t="s">
        <v>5700</v>
      </c>
      <c r="C7378" s="8" t="s">
        <v>4676</v>
      </c>
      <c r="D7378" s="8">
        <v>5090481442</v>
      </c>
      <c r="E7378" s="8">
        <v>132000223</v>
      </c>
      <c r="F7378" s="8">
        <v>0</v>
      </c>
      <c r="G7378" s="8">
        <v>0.42</v>
      </c>
      <c r="H7378" s="8">
        <v>0.70599000000000001</v>
      </c>
      <c r="I7378" s="8" t="s">
        <v>4732</v>
      </c>
    </row>
    <row r="7379" spans="1:9">
      <c r="A7379" s="8">
        <v>120000035</v>
      </c>
      <c r="B7379" s="8" t="s">
        <v>4260</v>
      </c>
      <c r="C7379" s="8" t="s">
        <v>4676</v>
      </c>
      <c r="D7379" s="8">
        <v>481298</v>
      </c>
      <c r="E7379" s="8">
        <v>120000035</v>
      </c>
      <c r="F7379" s="8">
        <v>0</v>
      </c>
      <c r="G7379" s="8">
        <v>4.16</v>
      </c>
      <c r="H7379" s="8">
        <v>2.64384</v>
      </c>
      <c r="I7379" s="8" t="s">
        <v>4768</v>
      </c>
    </row>
    <row r="7380" spans="1:9">
      <c r="A7380" s="8" t="s">
        <v>10993</v>
      </c>
      <c r="B7380" s="8" t="s">
        <v>10994</v>
      </c>
      <c r="C7380" s="8" t="s">
        <v>4676</v>
      </c>
      <c r="D7380" s="8">
        <v>235069</v>
      </c>
      <c r="E7380" s="8" t="s">
        <v>10993</v>
      </c>
      <c r="F7380" s="8">
        <v>0</v>
      </c>
      <c r="G7380" s="8">
        <v>2.7</v>
      </c>
      <c r="H7380" s="8">
        <v>3.5916000000000001</v>
      </c>
      <c r="I7380" s="8" t="s">
        <v>10995</v>
      </c>
    </row>
    <row r="7381" spans="1:9">
      <c r="A7381" s="8">
        <v>13268</v>
      </c>
      <c r="B7381" s="8" t="s">
        <v>6155</v>
      </c>
      <c r="C7381" s="8" t="s">
        <v>4676</v>
      </c>
      <c r="D7381" s="8">
        <v>5090472418</v>
      </c>
      <c r="E7381" s="8">
        <v>13268</v>
      </c>
      <c r="F7381" s="8">
        <v>0</v>
      </c>
      <c r="G7381" s="8">
        <v>0</v>
      </c>
      <c r="H7381" s="8">
        <v>1.9080599999999999</v>
      </c>
      <c r="I7381" s="8" t="s">
        <v>4732</v>
      </c>
    </row>
    <row r="7382" spans="1:9">
      <c r="A7382" s="8">
        <v>12752</v>
      </c>
      <c r="B7382" s="8" t="s">
        <v>5515</v>
      </c>
      <c r="C7382" s="8" t="s">
        <v>4676</v>
      </c>
      <c r="D7382" s="8">
        <v>114747</v>
      </c>
      <c r="E7382" s="8">
        <v>12752</v>
      </c>
      <c r="F7382" s="8">
        <v>0</v>
      </c>
      <c r="G7382" s="8">
        <v>0</v>
      </c>
      <c r="H7382" s="8">
        <v>0.15680000000000002</v>
      </c>
      <c r="I7382" s="8" t="s">
        <v>4740</v>
      </c>
    </row>
    <row r="7383" spans="1:9">
      <c r="A7383" s="8">
        <v>120300028</v>
      </c>
      <c r="B7383" s="8" t="s">
        <v>4341</v>
      </c>
      <c r="C7383" s="8" t="s">
        <v>4676</v>
      </c>
      <c r="D7383" s="8">
        <v>43035</v>
      </c>
      <c r="E7383" s="8">
        <v>120300028</v>
      </c>
      <c r="F7383" s="8">
        <v>0</v>
      </c>
      <c r="G7383" s="8">
        <v>2.61</v>
      </c>
      <c r="H7383" s="8">
        <v>3.48184</v>
      </c>
      <c r="I7383" s="8" t="s">
        <v>2419</v>
      </c>
    </row>
    <row r="7384" spans="1:9">
      <c r="A7384" s="8">
        <v>120000034</v>
      </c>
      <c r="B7384" s="8" t="s">
        <v>4259</v>
      </c>
      <c r="C7384" s="8" t="s">
        <v>4676</v>
      </c>
      <c r="D7384" s="8">
        <v>503171</v>
      </c>
      <c r="E7384" s="8">
        <v>120000034</v>
      </c>
      <c r="F7384" s="8">
        <v>0</v>
      </c>
      <c r="G7384" s="8">
        <v>3.52</v>
      </c>
      <c r="H7384" s="8">
        <v>4.6376499999999998</v>
      </c>
      <c r="I7384" s="8" t="s">
        <v>4768</v>
      </c>
    </row>
    <row r="7385" spans="1:9">
      <c r="A7385" s="8">
        <v>13267</v>
      </c>
      <c r="B7385" s="8" t="s">
        <v>6154</v>
      </c>
      <c r="C7385" s="8" t="s">
        <v>4676</v>
      </c>
      <c r="D7385" s="8">
        <v>5090472417</v>
      </c>
      <c r="E7385" s="8">
        <v>13267</v>
      </c>
      <c r="F7385" s="8">
        <v>0</v>
      </c>
      <c r="G7385" s="8">
        <v>0</v>
      </c>
      <c r="H7385" s="8">
        <v>2.1334599999999999</v>
      </c>
      <c r="I7385" s="8" t="s">
        <v>4732</v>
      </c>
    </row>
    <row r="7386" spans="1:9">
      <c r="A7386" s="8">
        <v>126000074</v>
      </c>
      <c r="B7386" s="8" t="s">
        <v>2470</v>
      </c>
      <c r="C7386" s="8" t="s">
        <v>4676</v>
      </c>
      <c r="D7386" s="8">
        <v>477998</v>
      </c>
      <c r="E7386" s="8">
        <v>126000074</v>
      </c>
      <c r="F7386" s="8">
        <v>0</v>
      </c>
      <c r="G7386" s="8">
        <v>1.1100000000000001</v>
      </c>
      <c r="H7386" s="8">
        <v>1.4097299999999999</v>
      </c>
      <c r="I7386" s="8">
        <v>0</v>
      </c>
    </row>
    <row r="7387" spans="1:9">
      <c r="A7387" s="8">
        <v>126000073</v>
      </c>
      <c r="B7387" s="8" t="s">
        <v>2469</v>
      </c>
      <c r="C7387" s="8" t="s">
        <v>4676</v>
      </c>
      <c r="D7387" s="8">
        <v>477997</v>
      </c>
      <c r="E7387" s="8">
        <v>126000073</v>
      </c>
      <c r="F7387" s="8">
        <v>0</v>
      </c>
      <c r="G7387" s="8">
        <v>0.8</v>
      </c>
      <c r="H7387" s="8">
        <v>0.69257000000000002</v>
      </c>
      <c r="I7387" s="8">
        <v>0</v>
      </c>
    </row>
    <row r="7388" spans="1:9">
      <c r="A7388" s="8">
        <v>13266</v>
      </c>
      <c r="B7388" s="8" t="s">
        <v>3512</v>
      </c>
      <c r="C7388" s="8" t="s">
        <v>4676</v>
      </c>
      <c r="D7388" s="8">
        <v>5090472495</v>
      </c>
      <c r="E7388" s="8">
        <v>13266</v>
      </c>
      <c r="F7388" s="8">
        <v>0</v>
      </c>
      <c r="G7388" s="8">
        <v>0.16</v>
      </c>
      <c r="H7388" s="8">
        <v>0.14924999999999999</v>
      </c>
      <c r="I7388" s="8" t="s">
        <v>4727</v>
      </c>
    </row>
    <row r="7389" spans="1:9">
      <c r="A7389" s="8">
        <v>12751</v>
      </c>
      <c r="B7389" s="8" t="s">
        <v>5514</v>
      </c>
      <c r="C7389" s="8" t="s">
        <v>4676</v>
      </c>
      <c r="D7389" s="8">
        <v>114746</v>
      </c>
      <c r="E7389" s="8">
        <v>12751</v>
      </c>
      <c r="F7389" s="8">
        <v>0</v>
      </c>
      <c r="G7389" s="8">
        <v>0</v>
      </c>
      <c r="H7389" s="8">
        <v>0.15680000000000002</v>
      </c>
      <c r="I7389" s="8" t="s">
        <v>4740</v>
      </c>
    </row>
    <row r="7390" spans="1:9">
      <c r="A7390" s="8">
        <v>126000072</v>
      </c>
      <c r="B7390" s="8" t="s">
        <v>5344</v>
      </c>
      <c r="C7390" s="8" t="s">
        <v>4676</v>
      </c>
      <c r="D7390" s="8">
        <v>477996</v>
      </c>
      <c r="E7390" s="8">
        <v>126000072</v>
      </c>
      <c r="F7390" s="8">
        <v>0</v>
      </c>
      <c r="G7390" s="8">
        <v>1.1100000000000001</v>
      </c>
      <c r="H7390" s="8">
        <v>1.3080099999999999</v>
      </c>
      <c r="I7390" s="8">
        <v>0</v>
      </c>
    </row>
    <row r="7391" spans="1:9">
      <c r="A7391" s="8">
        <v>126000071</v>
      </c>
      <c r="B7391" s="8" t="s">
        <v>2468</v>
      </c>
      <c r="C7391" s="8" t="s">
        <v>4676</v>
      </c>
      <c r="D7391" s="8">
        <v>477995</v>
      </c>
      <c r="E7391" s="8">
        <v>126000071</v>
      </c>
      <c r="F7391" s="8">
        <v>0</v>
      </c>
      <c r="G7391" s="8">
        <v>0.75</v>
      </c>
      <c r="H7391" s="8">
        <v>0.82152000000000003</v>
      </c>
      <c r="I7391" s="8">
        <v>0</v>
      </c>
    </row>
    <row r="7392" spans="1:9">
      <c r="A7392" s="8">
        <v>13264</v>
      </c>
      <c r="B7392" s="8" t="s">
        <v>6153</v>
      </c>
      <c r="C7392" s="8" t="s">
        <v>4676</v>
      </c>
      <c r="D7392" s="8">
        <v>5090472859</v>
      </c>
      <c r="E7392" s="8">
        <v>13264</v>
      </c>
      <c r="F7392" s="8">
        <v>0</v>
      </c>
      <c r="G7392" s="8">
        <v>0</v>
      </c>
      <c r="H7392" s="8">
        <v>9.5939999999999998E-2</v>
      </c>
      <c r="I7392" s="8" t="s">
        <v>4735</v>
      </c>
    </row>
    <row r="7393" spans="1:9">
      <c r="A7393" s="8" t="s">
        <v>12744</v>
      </c>
      <c r="B7393" s="8" t="s">
        <v>12745</v>
      </c>
      <c r="C7393" s="8" t="s">
        <v>4676</v>
      </c>
      <c r="D7393" s="8">
        <v>0</v>
      </c>
      <c r="E7393" s="8" t="s">
        <v>12744</v>
      </c>
      <c r="F7393" s="8">
        <v>0</v>
      </c>
      <c r="G7393" s="8">
        <v>4.49</v>
      </c>
      <c r="H7393" s="8">
        <v>5.0000000000000001E-3</v>
      </c>
      <c r="I7393" s="8" t="s">
        <v>2050</v>
      </c>
    </row>
    <row r="7394" spans="1:9">
      <c r="A7394" s="8">
        <v>126000069</v>
      </c>
      <c r="B7394" s="8" t="s">
        <v>2466</v>
      </c>
      <c r="C7394" s="8" t="s">
        <v>4676</v>
      </c>
      <c r="D7394" s="8">
        <v>477999</v>
      </c>
      <c r="E7394" s="8">
        <v>126000069</v>
      </c>
      <c r="F7394" s="8">
        <v>0</v>
      </c>
      <c r="G7394" s="8">
        <v>0.14000000000000001</v>
      </c>
      <c r="H7394" s="8">
        <v>0.10613</v>
      </c>
      <c r="I7394" s="8">
        <v>0</v>
      </c>
    </row>
    <row r="7395" spans="1:9">
      <c r="A7395" s="8">
        <v>126000070</v>
      </c>
      <c r="B7395" s="8" t="s">
        <v>2467</v>
      </c>
      <c r="C7395" s="8" t="s">
        <v>4676</v>
      </c>
      <c r="D7395" s="8">
        <v>478276</v>
      </c>
      <c r="E7395" s="8">
        <v>126000070</v>
      </c>
      <c r="F7395" s="8">
        <v>0</v>
      </c>
      <c r="G7395" s="8">
        <v>0.1</v>
      </c>
      <c r="H7395" s="8">
        <v>8.9870000000000005E-2</v>
      </c>
      <c r="I7395" s="8">
        <v>0</v>
      </c>
    </row>
    <row r="7396" spans="1:9">
      <c r="A7396" s="8">
        <v>13263</v>
      </c>
      <c r="B7396" s="8" t="s">
        <v>6152</v>
      </c>
      <c r="C7396" s="8" t="s">
        <v>4676</v>
      </c>
      <c r="D7396" s="8">
        <v>5090470448</v>
      </c>
      <c r="E7396" s="8">
        <v>13263</v>
      </c>
      <c r="F7396" s="8">
        <v>0</v>
      </c>
      <c r="G7396" s="8">
        <v>1.41</v>
      </c>
      <c r="H7396" s="8">
        <v>12.57737</v>
      </c>
      <c r="I7396" s="8" t="s">
        <v>4735</v>
      </c>
    </row>
    <row r="7397" spans="1:9">
      <c r="A7397" s="8" t="s">
        <v>12752</v>
      </c>
      <c r="B7397" s="8" t="s">
        <v>12753</v>
      </c>
      <c r="C7397" s="8" t="s">
        <v>4676</v>
      </c>
      <c r="D7397" s="8">
        <v>0</v>
      </c>
      <c r="E7397" s="8" t="s">
        <v>12752</v>
      </c>
      <c r="F7397" s="8">
        <v>0</v>
      </c>
      <c r="G7397" s="8">
        <v>6.01</v>
      </c>
      <c r="H7397" s="8">
        <v>5.0000000000000001E-3</v>
      </c>
      <c r="I7397" s="8" t="s">
        <v>2050</v>
      </c>
    </row>
    <row r="7398" spans="1:9">
      <c r="A7398" s="8">
        <v>12750</v>
      </c>
      <c r="B7398" s="8" t="s">
        <v>5502</v>
      </c>
      <c r="C7398" s="8" t="s">
        <v>4676</v>
      </c>
      <c r="D7398" s="8">
        <v>114607</v>
      </c>
      <c r="E7398" s="8">
        <v>12750</v>
      </c>
      <c r="F7398" s="8">
        <v>0</v>
      </c>
      <c r="G7398" s="8">
        <v>0</v>
      </c>
      <c r="H7398" s="8">
        <v>0.15680000000000002</v>
      </c>
      <c r="I7398" s="8" t="s">
        <v>4740</v>
      </c>
    </row>
    <row r="7399" spans="1:9">
      <c r="A7399" s="8">
        <v>126000068</v>
      </c>
      <c r="B7399" s="8" t="s">
        <v>2465</v>
      </c>
      <c r="C7399" s="8" t="s">
        <v>4676</v>
      </c>
      <c r="D7399" s="8">
        <v>477994</v>
      </c>
      <c r="E7399" s="8">
        <v>126000068</v>
      </c>
      <c r="F7399" s="8">
        <v>0</v>
      </c>
      <c r="G7399" s="8">
        <v>0.81</v>
      </c>
      <c r="H7399" s="8">
        <v>0.63857000000000008</v>
      </c>
      <c r="I7399" s="8">
        <v>0</v>
      </c>
    </row>
    <row r="7400" spans="1:9">
      <c r="A7400" s="8">
        <v>19115</v>
      </c>
      <c r="B7400" s="8" t="s">
        <v>6857</v>
      </c>
      <c r="C7400" s="8" t="s">
        <v>4676</v>
      </c>
      <c r="D7400" s="8">
        <v>0</v>
      </c>
      <c r="E7400" s="8">
        <v>19115</v>
      </c>
      <c r="F7400" s="8">
        <v>0</v>
      </c>
      <c r="G7400" s="8">
        <v>0.03</v>
      </c>
      <c r="H7400" s="8">
        <v>0.11427</v>
      </c>
      <c r="I7400" s="8">
        <v>0</v>
      </c>
    </row>
    <row r="7401" spans="1:9">
      <c r="A7401" s="8">
        <v>19114</v>
      </c>
      <c r="B7401" s="8" t="s">
        <v>6856</v>
      </c>
      <c r="C7401" s="8" t="s">
        <v>4676</v>
      </c>
      <c r="D7401" s="8">
        <v>0</v>
      </c>
      <c r="E7401" s="8">
        <v>19114</v>
      </c>
      <c r="F7401" s="8">
        <v>0</v>
      </c>
      <c r="G7401" s="8">
        <v>0.01</v>
      </c>
      <c r="H7401" s="8">
        <v>5.6739999999999999E-2</v>
      </c>
      <c r="I7401" s="8">
        <v>0</v>
      </c>
    </row>
    <row r="7402" spans="1:9">
      <c r="A7402" s="8">
        <v>19113</v>
      </c>
      <c r="B7402" s="8" t="s">
        <v>6855</v>
      </c>
      <c r="C7402" s="8" t="s">
        <v>4676</v>
      </c>
      <c r="D7402" s="8">
        <v>0</v>
      </c>
      <c r="E7402" s="8">
        <v>19113</v>
      </c>
      <c r="F7402" s="8">
        <v>0</v>
      </c>
      <c r="G7402" s="8">
        <v>0.01</v>
      </c>
      <c r="H7402" s="8">
        <v>9.0450000000000003E-2</v>
      </c>
      <c r="I7402" s="8">
        <v>0</v>
      </c>
    </row>
    <row r="7403" spans="1:9">
      <c r="A7403" s="8">
        <v>13262</v>
      </c>
      <c r="B7403" s="8" t="s">
        <v>6151</v>
      </c>
      <c r="C7403" s="8" t="s">
        <v>4676</v>
      </c>
      <c r="D7403" s="8">
        <v>5090472853</v>
      </c>
      <c r="E7403" s="8">
        <v>13262</v>
      </c>
      <c r="F7403" s="8">
        <v>0</v>
      </c>
      <c r="G7403" s="8">
        <v>2.56</v>
      </c>
      <c r="H7403" s="8">
        <v>0.89366000000000001</v>
      </c>
      <c r="I7403" s="8" t="s">
        <v>4735</v>
      </c>
    </row>
    <row r="7404" spans="1:9">
      <c r="A7404" s="8">
        <v>19112</v>
      </c>
      <c r="B7404" s="8" t="s">
        <v>6854</v>
      </c>
      <c r="C7404" s="8" t="s">
        <v>4676</v>
      </c>
      <c r="D7404" s="8">
        <v>0</v>
      </c>
      <c r="E7404" s="8">
        <v>19112</v>
      </c>
      <c r="F7404" s="8">
        <v>0</v>
      </c>
      <c r="G7404" s="8">
        <v>0.01</v>
      </c>
      <c r="H7404" s="8">
        <v>9.2319999999999999E-2</v>
      </c>
      <c r="I7404" s="8">
        <v>0</v>
      </c>
    </row>
    <row r="7405" spans="1:9">
      <c r="A7405" s="8">
        <v>12749</v>
      </c>
      <c r="B7405" s="8" t="s">
        <v>5501</v>
      </c>
      <c r="C7405" s="8" t="s">
        <v>4676</v>
      </c>
      <c r="D7405" s="8">
        <v>114606</v>
      </c>
      <c r="E7405" s="8">
        <v>12749</v>
      </c>
      <c r="F7405" s="8">
        <v>0</v>
      </c>
      <c r="G7405" s="8">
        <v>0</v>
      </c>
      <c r="H7405" s="8">
        <v>0.15680000000000002</v>
      </c>
      <c r="I7405" s="8" t="s">
        <v>4740</v>
      </c>
    </row>
    <row r="7406" spans="1:9">
      <c r="A7406" s="8">
        <v>120000033</v>
      </c>
      <c r="B7406" s="8" t="s">
        <v>4258</v>
      </c>
      <c r="C7406" s="8" t="s">
        <v>4676</v>
      </c>
      <c r="D7406" s="8">
        <v>456746</v>
      </c>
      <c r="E7406" s="8">
        <v>120000033</v>
      </c>
      <c r="F7406" s="8">
        <v>0</v>
      </c>
      <c r="G7406" s="8">
        <v>4.25</v>
      </c>
      <c r="H7406" s="8">
        <v>5.7474999999999996</v>
      </c>
      <c r="I7406" s="8" t="s">
        <v>5070</v>
      </c>
    </row>
    <row r="7407" spans="1:9">
      <c r="A7407" s="8">
        <v>13261</v>
      </c>
      <c r="B7407" s="8" t="s">
        <v>6150</v>
      </c>
      <c r="C7407" s="8" t="s">
        <v>4676</v>
      </c>
      <c r="D7407" s="8">
        <v>5090472852</v>
      </c>
      <c r="E7407" s="8">
        <v>13261</v>
      </c>
      <c r="F7407" s="8">
        <v>0</v>
      </c>
      <c r="G7407" s="8">
        <v>2.5499999999999998</v>
      </c>
      <c r="H7407" s="8">
        <v>0.87954999999999994</v>
      </c>
      <c r="I7407" s="8" t="s">
        <v>4735</v>
      </c>
    </row>
    <row r="7408" spans="1:9">
      <c r="A7408" s="8">
        <v>120000031</v>
      </c>
      <c r="B7408" s="8" t="s">
        <v>4256</v>
      </c>
      <c r="C7408" s="8" t="s">
        <v>4676</v>
      </c>
      <c r="D7408" s="8">
        <v>456803</v>
      </c>
      <c r="E7408" s="8">
        <v>120000031</v>
      </c>
      <c r="F7408" s="8">
        <v>0</v>
      </c>
      <c r="G7408" s="8">
        <v>2.56</v>
      </c>
      <c r="H7408" s="8">
        <v>3.8621799999999999</v>
      </c>
      <c r="I7408" s="8" t="s">
        <v>5070</v>
      </c>
    </row>
    <row r="7409" spans="1:9">
      <c r="A7409" s="8">
        <v>13260</v>
      </c>
      <c r="B7409" s="8" t="s">
        <v>6149</v>
      </c>
      <c r="C7409" s="8" t="s">
        <v>4676</v>
      </c>
      <c r="D7409" s="8">
        <v>5090472851</v>
      </c>
      <c r="E7409" s="8">
        <v>13260</v>
      </c>
      <c r="F7409" s="8">
        <v>0</v>
      </c>
      <c r="G7409" s="8">
        <v>2.5499999999999998</v>
      </c>
      <c r="H7409" s="8">
        <v>0.89494000000000007</v>
      </c>
      <c r="I7409" s="8" t="s">
        <v>4735</v>
      </c>
    </row>
    <row r="7410" spans="1:9">
      <c r="A7410" s="8">
        <v>120100024</v>
      </c>
      <c r="B7410" s="8" t="s">
        <v>4301</v>
      </c>
      <c r="C7410" s="8" t="s">
        <v>4676</v>
      </c>
      <c r="D7410" s="8">
        <v>469577</v>
      </c>
      <c r="E7410" s="8">
        <v>120100024</v>
      </c>
      <c r="F7410" s="8">
        <v>0</v>
      </c>
      <c r="G7410" s="8">
        <v>0.13</v>
      </c>
      <c r="H7410" s="8">
        <v>0.2029</v>
      </c>
      <c r="I7410" s="8" t="s">
        <v>5090</v>
      </c>
    </row>
    <row r="7411" spans="1:9">
      <c r="A7411" s="8">
        <v>13259</v>
      </c>
      <c r="B7411" s="8" t="s">
        <v>6148</v>
      </c>
      <c r="C7411" s="8" t="s">
        <v>4676</v>
      </c>
      <c r="D7411" s="8">
        <v>5090472850</v>
      </c>
      <c r="E7411" s="8">
        <v>13259</v>
      </c>
      <c r="F7411" s="8">
        <v>0</v>
      </c>
      <c r="G7411" s="8">
        <v>0.4</v>
      </c>
      <c r="H7411" s="8">
        <v>0.8871</v>
      </c>
      <c r="I7411" s="8" t="s">
        <v>4735</v>
      </c>
    </row>
    <row r="7412" spans="1:9">
      <c r="A7412" s="8">
        <v>12748</v>
      </c>
      <c r="B7412" s="8" t="s">
        <v>5500</v>
      </c>
      <c r="C7412" s="8" t="s">
        <v>4676</v>
      </c>
      <c r="D7412" s="8">
        <v>114605</v>
      </c>
      <c r="E7412" s="8">
        <v>12748</v>
      </c>
      <c r="F7412" s="8">
        <v>0</v>
      </c>
      <c r="G7412" s="8">
        <v>0</v>
      </c>
      <c r="H7412" s="8">
        <v>0.15680000000000002</v>
      </c>
      <c r="I7412" s="8" t="s">
        <v>4740</v>
      </c>
    </row>
    <row r="7413" spans="1:9">
      <c r="A7413" s="8">
        <v>120000030</v>
      </c>
      <c r="B7413" s="8" t="s">
        <v>4255</v>
      </c>
      <c r="C7413" s="8" t="s">
        <v>4676</v>
      </c>
      <c r="D7413" s="8">
        <v>456657</v>
      </c>
      <c r="E7413" s="8">
        <v>120000030</v>
      </c>
      <c r="F7413" s="8">
        <v>0</v>
      </c>
      <c r="G7413" s="8">
        <v>5.66</v>
      </c>
      <c r="H7413" s="8">
        <v>6.0382700000000007</v>
      </c>
      <c r="I7413" s="8" t="s">
        <v>5070</v>
      </c>
    </row>
    <row r="7414" spans="1:9">
      <c r="A7414" s="8">
        <v>127000009</v>
      </c>
      <c r="B7414" s="8" t="s">
        <v>3564</v>
      </c>
      <c r="C7414" s="8" t="s">
        <v>4676</v>
      </c>
      <c r="D7414" s="8">
        <v>376767</v>
      </c>
      <c r="E7414" s="8">
        <v>127000009</v>
      </c>
      <c r="F7414" s="8">
        <v>0</v>
      </c>
      <c r="G7414" s="8">
        <v>0.09</v>
      </c>
      <c r="H7414" s="8">
        <v>0.12740000000000001</v>
      </c>
      <c r="I7414" s="8" t="s">
        <v>4740</v>
      </c>
    </row>
    <row r="7415" spans="1:9">
      <c r="A7415" s="8">
        <v>13254</v>
      </c>
      <c r="B7415" s="8" t="s">
        <v>3510</v>
      </c>
      <c r="C7415" s="8" t="s">
        <v>4676</v>
      </c>
      <c r="D7415" s="8">
        <v>5090472754</v>
      </c>
      <c r="E7415" s="8">
        <v>13254</v>
      </c>
      <c r="F7415" s="8">
        <v>0</v>
      </c>
      <c r="G7415" s="8">
        <v>10</v>
      </c>
      <c r="H7415" s="8">
        <v>0.70089999999999997</v>
      </c>
      <c r="I7415" s="8" t="s">
        <v>4735</v>
      </c>
    </row>
    <row r="7416" spans="1:9">
      <c r="A7416" s="8">
        <v>13253</v>
      </c>
      <c r="B7416" s="8" t="s">
        <v>2145</v>
      </c>
      <c r="C7416" s="8" t="s">
        <v>4676</v>
      </c>
      <c r="D7416" s="8">
        <v>5090472742</v>
      </c>
      <c r="E7416" s="8">
        <v>13253</v>
      </c>
      <c r="F7416" s="8">
        <v>0</v>
      </c>
      <c r="G7416" s="8">
        <v>0.42</v>
      </c>
      <c r="H7416" s="8">
        <v>0.37298999999999999</v>
      </c>
      <c r="I7416" s="8" t="s">
        <v>4735</v>
      </c>
    </row>
    <row r="7417" spans="1:9">
      <c r="A7417" s="8">
        <v>12747</v>
      </c>
      <c r="B7417" s="8" t="s">
        <v>5499</v>
      </c>
      <c r="C7417" s="8" t="s">
        <v>4676</v>
      </c>
      <c r="D7417" s="8">
        <v>114561</v>
      </c>
      <c r="E7417" s="8">
        <v>12747</v>
      </c>
      <c r="F7417" s="8">
        <v>0</v>
      </c>
      <c r="G7417" s="8">
        <v>0</v>
      </c>
      <c r="H7417" s="8">
        <v>0.15680000000000002</v>
      </c>
      <c r="I7417" s="8" t="s">
        <v>4740</v>
      </c>
    </row>
    <row r="7418" spans="1:9">
      <c r="A7418" s="8">
        <v>13252</v>
      </c>
      <c r="B7418" s="8" t="s">
        <v>2144</v>
      </c>
      <c r="C7418" s="8" t="s">
        <v>4676</v>
      </c>
      <c r="D7418" s="8">
        <v>5090472756</v>
      </c>
      <c r="E7418" s="8">
        <v>13252</v>
      </c>
      <c r="F7418" s="8">
        <v>0</v>
      </c>
      <c r="G7418" s="8">
        <v>7.0000000000000007E-2</v>
      </c>
      <c r="H7418" s="8">
        <v>9.673000000000001E-2</v>
      </c>
      <c r="I7418" s="8" t="s">
        <v>5634</v>
      </c>
    </row>
    <row r="7419" spans="1:9">
      <c r="A7419" s="8">
        <v>13251</v>
      </c>
      <c r="B7419" s="8" t="s">
        <v>6132</v>
      </c>
      <c r="C7419" s="8" t="s">
        <v>4676</v>
      </c>
      <c r="D7419" s="8">
        <v>5090469627</v>
      </c>
      <c r="E7419" s="8">
        <v>13251</v>
      </c>
      <c r="F7419" s="8">
        <v>0</v>
      </c>
      <c r="G7419" s="8">
        <v>0</v>
      </c>
      <c r="H7419" s="8">
        <v>0.26312999999999998</v>
      </c>
      <c r="I7419" s="8" t="s">
        <v>4735</v>
      </c>
    </row>
    <row r="7420" spans="1:9">
      <c r="A7420" s="8">
        <v>120300026</v>
      </c>
      <c r="B7420" s="8" t="s">
        <v>4339</v>
      </c>
      <c r="C7420" s="8" t="s">
        <v>4676</v>
      </c>
      <c r="D7420" s="8">
        <v>86100193</v>
      </c>
      <c r="E7420" s="8">
        <v>120300026</v>
      </c>
      <c r="F7420" s="8">
        <v>0</v>
      </c>
      <c r="G7420" s="8">
        <v>0.54</v>
      </c>
      <c r="H7420" s="8">
        <v>1.16747</v>
      </c>
      <c r="I7420" s="8" t="s">
        <v>5137</v>
      </c>
    </row>
    <row r="7421" spans="1:9">
      <c r="A7421" s="8">
        <v>120300025</v>
      </c>
      <c r="B7421" s="8" t="s">
        <v>4338</v>
      </c>
      <c r="C7421" s="8" t="s">
        <v>4676</v>
      </c>
      <c r="D7421" s="8">
        <v>86100192</v>
      </c>
      <c r="E7421" s="8">
        <v>120300025</v>
      </c>
      <c r="F7421" s="8">
        <v>0</v>
      </c>
      <c r="G7421" s="8">
        <v>0.63</v>
      </c>
      <c r="H7421" s="8">
        <v>1.2257799999999999</v>
      </c>
      <c r="I7421" s="8" t="s">
        <v>5137</v>
      </c>
    </row>
    <row r="7422" spans="1:9">
      <c r="A7422" s="8">
        <v>12746</v>
      </c>
      <c r="B7422" s="8" t="s">
        <v>5498</v>
      </c>
      <c r="C7422" s="8" t="s">
        <v>4676</v>
      </c>
      <c r="D7422" s="8">
        <v>114502</v>
      </c>
      <c r="E7422" s="8">
        <v>12746</v>
      </c>
      <c r="F7422" s="8">
        <v>0</v>
      </c>
      <c r="G7422" s="8">
        <v>0</v>
      </c>
      <c r="H7422" s="8">
        <v>0</v>
      </c>
      <c r="I7422" s="8" t="s">
        <v>4740</v>
      </c>
    </row>
    <row r="7423" spans="1:9">
      <c r="A7423" s="8">
        <v>120300024</v>
      </c>
      <c r="B7423" s="8" t="s">
        <v>4337</v>
      </c>
      <c r="C7423" s="8" t="s">
        <v>4676</v>
      </c>
      <c r="D7423" s="8">
        <v>86100191</v>
      </c>
      <c r="E7423" s="8">
        <v>120300024</v>
      </c>
      <c r="F7423" s="8">
        <v>0</v>
      </c>
      <c r="G7423" s="8">
        <v>1.53</v>
      </c>
      <c r="H7423" s="8">
        <v>1.83436</v>
      </c>
      <c r="I7423" s="8" t="s">
        <v>5137</v>
      </c>
    </row>
    <row r="7424" spans="1:9">
      <c r="A7424" s="8">
        <v>13250</v>
      </c>
      <c r="B7424" s="8" t="s">
        <v>2143</v>
      </c>
      <c r="C7424" s="8" t="s">
        <v>4676</v>
      </c>
      <c r="D7424" s="8">
        <v>5090472732</v>
      </c>
      <c r="E7424" s="8">
        <v>13250</v>
      </c>
      <c r="F7424" s="8">
        <v>0</v>
      </c>
      <c r="G7424" s="8">
        <v>0.06</v>
      </c>
      <c r="H7424" s="8">
        <v>4.7140000000000001E-2</v>
      </c>
      <c r="I7424" s="8" t="s">
        <v>5634</v>
      </c>
    </row>
    <row r="7425" spans="1:9">
      <c r="A7425" s="8">
        <v>120300023</v>
      </c>
      <c r="B7425" s="8" t="s">
        <v>4336</v>
      </c>
      <c r="C7425" s="8" t="s">
        <v>4676</v>
      </c>
      <c r="D7425" s="8">
        <v>86100190</v>
      </c>
      <c r="E7425" s="8">
        <v>120300023</v>
      </c>
      <c r="F7425" s="8">
        <v>0</v>
      </c>
      <c r="G7425" s="8">
        <v>0.39</v>
      </c>
      <c r="H7425" s="8">
        <v>1.16747</v>
      </c>
      <c r="I7425" s="8" t="s">
        <v>5137</v>
      </c>
    </row>
    <row r="7426" spans="1:9">
      <c r="A7426" s="8">
        <v>13249</v>
      </c>
      <c r="B7426" s="8" t="s">
        <v>2142</v>
      </c>
      <c r="C7426" s="8" t="s">
        <v>4676</v>
      </c>
      <c r="D7426" s="8">
        <v>5090472735</v>
      </c>
      <c r="E7426" s="8">
        <v>13249</v>
      </c>
      <c r="F7426" s="8">
        <v>0</v>
      </c>
      <c r="G7426" s="8">
        <v>0.66</v>
      </c>
      <c r="H7426" s="8">
        <v>0.54840999999999995</v>
      </c>
      <c r="I7426" s="8" t="s">
        <v>6131</v>
      </c>
    </row>
    <row r="7427" spans="1:9">
      <c r="A7427" s="8">
        <v>12745</v>
      </c>
      <c r="B7427" s="8" t="s">
        <v>5497</v>
      </c>
      <c r="C7427" s="8" t="s">
        <v>4676</v>
      </c>
      <c r="D7427" s="8">
        <v>114471</v>
      </c>
      <c r="E7427" s="8">
        <v>12745</v>
      </c>
      <c r="F7427" s="8">
        <v>0</v>
      </c>
      <c r="G7427" s="8">
        <v>0</v>
      </c>
      <c r="H7427" s="8">
        <v>0</v>
      </c>
      <c r="I7427" s="8" t="s">
        <v>4740</v>
      </c>
    </row>
    <row r="7428" spans="1:9">
      <c r="A7428" s="8">
        <v>120300022</v>
      </c>
      <c r="B7428" s="8" t="s">
        <v>4335</v>
      </c>
      <c r="C7428" s="8" t="s">
        <v>4676</v>
      </c>
      <c r="D7428" s="8">
        <v>86100189</v>
      </c>
      <c r="E7428" s="8">
        <v>120300022</v>
      </c>
      <c r="F7428" s="8">
        <v>0</v>
      </c>
      <c r="G7428" s="8">
        <v>0.63</v>
      </c>
      <c r="H7428" s="8">
        <v>1.2257799999999999</v>
      </c>
      <c r="I7428" s="8" t="s">
        <v>5137</v>
      </c>
    </row>
    <row r="7429" spans="1:9">
      <c r="A7429" s="8">
        <v>120300021</v>
      </c>
      <c r="B7429" s="8" t="s">
        <v>4334</v>
      </c>
      <c r="C7429" s="8" t="s">
        <v>4676</v>
      </c>
      <c r="D7429" s="8">
        <v>86100188</v>
      </c>
      <c r="E7429" s="8">
        <v>120300021</v>
      </c>
      <c r="F7429" s="8">
        <v>0</v>
      </c>
      <c r="G7429" s="8">
        <v>1.53</v>
      </c>
      <c r="H7429" s="8">
        <v>1.83436</v>
      </c>
      <c r="I7429" s="8" t="s">
        <v>5137</v>
      </c>
    </row>
    <row r="7430" spans="1:9">
      <c r="A7430" s="8">
        <v>13248</v>
      </c>
      <c r="B7430" s="8" t="s">
        <v>2141</v>
      </c>
      <c r="C7430" s="8" t="s">
        <v>4676</v>
      </c>
      <c r="D7430" s="8">
        <v>5090472734</v>
      </c>
      <c r="E7430" s="8">
        <v>13248</v>
      </c>
      <c r="F7430" s="8">
        <v>0</v>
      </c>
      <c r="G7430" s="8">
        <v>0.66</v>
      </c>
      <c r="H7430" s="8">
        <v>0.53871000000000002</v>
      </c>
      <c r="I7430" s="8" t="s">
        <v>6131</v>
      </c>
    </row>
    <row r="7431" spans="1:9">
      <c r="A7431" s="8">
        <v>13247</v>
      </c>
      <c r="B7431" s="8" t="s">
        <v>2139</v>
      </c>
      <c r="C7431" s="8" t="s">
        <v>4676</v>
      </c>
      <c r="D7431" s="8">
        <v>5090472733</v>
      </c>
      <c r="E7431" s="8">
        <v>13247</v>
      </c>
      <c r="F7431" s="8">
        <v>0</v>
      </c>
      <c r="G7431" s="8">
        <v>0.01</v>
      </c>
      <c r="H7431" s="8">
        <v>2.1070000000000002E-2</v>
      </c>
      <c r="I7431" s="8" t="s">
        <v>5634</v>
      </c>
    </row>
    <row r="7432" spans="1:9">
      <c r="A7432" s="8">
        <v>12744</v>
      </c>
      <c r="B7432" s="8" t="s">
        <v>5496</v>
      </c>
      <c r="C7432" s="8" t="s">
        <v>4676</v>
      </c>
      <c r="D7432" s="8">
        <v>108469</v>
      </c>
      <c r="E7432" s="8">
        <v>12744</v>
      </c>
      <c r="F7432" s="8">
        <v>0</v>
      </c>
      <c r="G7432" s="8">
        <v>0</v>
      </c>
      <c r="H7432" s="8">
        <v>0</v>
      </c>
      <c r="I7432" s="8" t="s">
        <v>4740</v>
      </c>
    </row>
    <row r="7433" spans="1:9">
      <c r="A7433" s="8" t="s">
        <v>13162</v>
      </c>
      <c r="B7433" s="8" t="s">
        <v>13163</v>
      </c>
      <c r="C7433" s="8" t="s">
        <v>4676</v>
      </c>
      <c r="D7433" s="8">
        <v>0</v>
      </c>
      <c r="E7433" s="8" t="s">
        <v>13162</v>
      </c>
      <c r="F7433" s="8">
        <v>0</v>
      </c>
      <c r="G7433" s="8">
        <v>0.21</v>
      </c>
      <c r="H7433" s="8">
        <v>0.02</v>
      </c>
      <c r="I7433" s="8">
        <v>0</v>
      </c>
    </row>
    <row r="7434" spans="1:9">
      <c r="A7434" s="8">
        <v>12743</v>
      </c>
      <c r="B7434" s="8" t="s">
        <v>5495</v>
      </c>
      <c r="C7434" s="8" t="s">
        <v>4676</v>
      </c>
      <c r="D7434" s="8">
        <v>108468</v>
      </c>
      <c r="E7434" s="8">
        <v>12743</v>
      </c>
      <c r="F7434" s="8">
        <v>0</v>
      </c>
      <c r="G7434" s="8">
        <v>0</v>
      </c>
      <c r="H7434" s="8">
        <v>0</v>
      </c>
      <c r="I7434" s="8" t="s">
        <v>4740</v>
      </c>
    </row>
    <row r="7435" spans="1:9">
      <c r="A7435" s="8">
        <v>13246</v>
      </c>
      <c r="B7435" s="8" t="s">
        <v>2138</v>
      </c>
      <c r="C7435" s="8" t="s">
        <v>4676</v>
      </c>
      <c r="D7435" s="8">
        <v>5090470449</v>
      </c>
      <c r="E7435" s="8">
        <v>13246</v>
      </c>
      <c r="F7435" s="8">
        <v>0</v>
      </c>
      <c r="G7435" s="8">
        <v>0.3</v>
      </c>
      <c r="H7435" s="8">
        <v>0.61151999999999995</v>
      </c>
      <c r="I7435" s="8" t="s">
        <v>5634</v>
      </c>
    </row>
    <row r="7436" spans="1:9">
      <c r="A7436" s="8">
        <v>13245</v>
      </c>
      <c r="B7436" s="8" t="s">
        <v>3509</v>
      </c>
      <c r="C7436" s="8" t="s">
        <v>4676</v>
      </c>
      <c r="D7436" s="8">
        <v>5090471878</v>
      </c>
      <c r="E7436" s="8">
        <v>13245</v>
      </c>
      <c r="F7436" s="8">
        <v>0</v>
      </c>
      <c r="G7436" s="8">
        <v>0.09</v>
      </c>
      <c r="H7436" s="8">
        <v>0.14993999999999999</v>
      </c>
      <c r="I7436" s="8" t="s">
        <v>2417</v>
      </c>
    </row>
    <row r="7437" spans="1:9">
      <c r="A7437" s="8">
        <v>132200038</v>
      </c>
      <c r="B7437" s="8" t="s">
        <v>4413</v>
      </c>
      <c r="C7437" s="8" t="s">
        <v>4676</v>
      </c>
      <c r="D7437" s="8">
        <v>8001215073</v>
      </c>
      <c r="E7437" s="8">
        <v>132200038</v>
      </c>
      <c r="F7437" s="8">
        <v>0</v>
      </c>
      <c r="G7437" s="8">
        <v>0.59</v>
      </c>
      <c r="H7437" s="8">
        <v>0.98009999999999997</v>
      </c>
      <c r="I7437" s="8" t="s">
        <v>6039</v>
      </c>
    </row>
    <row r="7438" spans="1:9">
      <c r="A7438" s="8">
        <v>13244</v>
      </c>
      <c r="B7438" s="8" t="s">
        <v>6130</v>
      </c>
      <c r="C7438" s="8" t="s">
        <v>4676</v>
      </c>
      <c r="D7438" s="8">
        <v>5090469195</v>
      </c>
      <c r="E7438" s="8">
        <v>13244</v>
      </c>
      <c r="F7438" s="8">
        <v>0</v>
      </c>
      <c r="G7438" s="8">
        <v>0</v>
      </c>
      <c r="H7438" s="8">
        <v>0.97653999999999996</v>
      </c>
      <c r="I7438" s="8" t="s">
        <v>4732</v>
      </c>
    </row>
    <row r="7439" spans="1:9">
      <c r="A7439" s="8">
        <v>151400085</v>
      </c>
      <c r="B7439" s="8" t="s">
        <v>4053</v>
      </c>
      <c r="C7439" s="8" t="s">
        <v>4676</v>
      </c>
      <c r="D7439" s="8" t="s">
        <v>6484</v>
      </c>
      <c r="E7439" s="8">
        <v>151400085</v>
      </c>
      <c r="F7439" s="8">
        <v>0</v>
      </c>
      <c r="G7439" s="8">
        <v>0.47</v>
      </c>
      <c r="H7439" s="8">
        <v>0.66678999999999999</v>
      </c>
      <c r="I7439" s="8" t="s">
        <v>6324</v>
      </c>
    </row>
    <row r="7440" spans="1:9">
      <c r="A7440" s="8">
        <v>151400086</v>
      </c>
      <c r="B7440" s="8" t="s">
        <v>4054</v>
      </c>
      <c r="C7440" s="8" t="s">
        <v>4676</v>
      </c>
      <c r="D7440" s="8" t="s">
        <v>6485</v>
      </c>
      <c r="E7440" s="8">
        <v>151400086</v>
      </c>
      <c r="F7440" s="8">
        <v>0</v>
      </c>
      <c r="G7440" s="8">
        <v>0.47</v>
      </c>
      <c r="H7440" s="8">
        <v>0.66678999999999999</v>
      </c>
      <c r="I7440" s="8" t="s">
        <v>6324</v>
      </c>
    </row>
    <row r="7441" spans="1:9">
      <c r="A7441" s="8">
        <v>13243</v>
      </c>
      <c r="B7441" s="8" t="s">
        <v>6129</v>
      </c>
      <c r="C7441" s="8" t="s">
        <v>4676</v>
      </c>
      <c r="D7441" s="8">
        <v>5090469015</v>
      </c>
      <c r="E7441" s="8">
        <v>13243</v>
      </c>
      <c r="F7441" s="8">
        <v>0</v>
      </c>
      <c r="G7441" s="8">
        <v>0</v>
      </c>
      <c r="H7441" s="8">
        <v>0.96628000000000003</v>
      </c>
      <c r="I7441" s="8" t="s">
        <v>4732</v>
      </c>
    </row>
    <row r="7442" spans="1:9">
      <c r="A7442" s="8">
        <v>12742</v>
      </c>
      <c r="B7442" s="8" t="s">
        <v>5494</v>
      </c>
      <c r="C7442" s="8" t="s">
        <v>4676</v>
      </c>
      <c r="D7442" s="8">
        <v>108467</v>
      </c>
      <c r="E7442" s="8">
        <v>12742</v>
      </c>
      <c r="F7442" s="8">
        <v>0</v>
      </c>
      <c r="G7442" s="8">
        <v>0</v>
      </c>
      <c r="H7442" s="8">
        <v>0</v>
      </c>
      <c r="I7442" s="8" t="s">
        <v>4740</v>
      </c>
    </row>
    <row r="7443" spans="1:9">
      <c r="A7443" s="8">
        <v>132000469</v>
      </c>
      <c r="B7443" s="8" t="s">
        <v>2711</v>
      </c>
      <c r="C7443" s="8" t="s">
        <v>4676</v>
      </c>
      <c r="D7443" s="8">
        <v>9000943452</v>
      </c>
      <c r="E7443" s="8">
        <v>132000469</v>
      </c>
      <c r="F7443" s="8">
        <v>0</v>
      </c>
      <c r="G7443" s="8">
        <v>0.3</v>
      </c>
      <c r="H7443" s="8">
        <v>0.30948000000000003</v>
      </c>
      <c r="I7443" s="8" t="s">
        <v>5764</v>
      </c>
    </row>
    <row r="7444" spans="1:9">
      <c r="A7444" s="8">
        <v>132000468</v>
      </c>
      <c r="B7444" s="8" t="s">
        <v>2710</v>
      </c>
      <c r="C7444" s="8" t="s">
        <v>4676</v>
      </c>
      <c r="D7444" s="8">
        <v>9000943454</v>
      </c>
      <c r="E7444" s="8">
        <v>132000468</v>
      </c>
      <c r="F7444" s="8">
        <v>0</v>
      </c>
      <c r="G7444" s="8">
        <v>0.25</v>
      </c>
      <c r="H7444" s="8">
        <v>0.26597999999999999</v>
      </c>
      <c r="I7444" s="8" t="s">
        <v>5764</v>
      </c>
    </row>
    <row r="7445" spans="1:9">
      <c r="A7445" s="8">
        <v>12551</v>
      </c>
      <c r="B7445" s="8" t="s">
        <v>4180</v>
      </c>
      <c r="C7445" s="8" t="s">
        <v>4676</v>
      </c>
      <c r="D7445" s="8" t="s">
        <v>5073</v>
      </c>
      <c r="E7445" s="8">
        <v>12551</v>
      </c>
      <c r="F7445" s="8">
        <v>0</v>
      </c>
      <c r="G7445" s="8">
        <v>4.96</v>
      </c>
      <c r="H7445" s="8">
        <v>2.83073</v>
      </c>
      <c r="I7445" s="8" t="s">
        <v>4768</v>
      </c>
    </row>
    <row r="7446" spans="1:9">
      <c r="A7446" s="8">
        <v>13242</v>
      </c>
      <c r="B7446" s="8" t="s">
        <v>6128</v>
      </c>
      <c r="C7446" s="8" t="s">
        <v>4676</v>
      </c>
      <c r="D7446" s="8">
        <v>5090469014</v>
      </c>
      <c r="E7446" s="8">
        <v>13242</v>
      </c>
      <c r="F7446" s="8">
        <v>0</v>
      </c>
      <c r="G7446" s="8">
        <v>0</v>
      </c>
      <c r="H7446" s="8">
        <v>1.3034000000000001</v>
      </c>
      <c r="I7446" s="8" t="s">
        <v>4732</v>
      </c>
    </row>
    <row r="7447" spans="1:9">
      <c r="A7447" s="8">
        <v>120300032</v>
      </c>
      <c r="B7447" s="8" t="s">
        <v>4345</v>
      </c>
      <c r="C7447" s="8" t="s">
        <v>4676</v>
      </c>
      <c r="D7447" s="8">
        <v>43032</v>
      </c>
      <c r="E7447" s="8">
        <v>120300032</v>
      </c>
      <c r="F7447" s="8">
        <v>0</v>
      </c>
      <c r="G7447" s="8">
        <v>1.44</v>
      </c>
      <c r="H7447" s="8">
        <v>1.8043800000000001</v>
      </c>
      <c r="I7447" s="8" t="s">
        <v>2419</v>
      </c>
    </row>
    <row r="7448" spans="1:9">
      <c r="A7448" s="8">
        <v>13241</v>
      </c>
      <c r="B7448" s="8" t="s">
        <v>6126</v>
      </c>
      <c r="C7448" s="8" t="s">
        <v>4676</v>
      </c>
      <c r="D7448" s="8">
        <v>5090471311</v>
      </c>
      <c r="E7448" s="8">
        <v>13241</v>
      </c>
      <c r="F7448" s="8">
        <v>0</v>
      </c>
      <c r="G7448" s="8">
        <v>0.89</v>
      </c>
      <c r="H7448" s="8">
        <v>0.82634000000000007</v>
      </c>
      <c r="I7448" s="8" t="s">
        <v>4735</v>
      </c>
    </row>
    <row r="7449" spans="1:9">
      <c r="A7449" s="8">
        <v>12741</v>
      </c>
      <c r="B7449" s="8" t="s">
        <v>5493</v>
      </c>
      <c r="C7449" s="8" t="s">
        <v>4676</v>
      </c>
      <c r="D7449" s="8">
        <v>0</v>
      </c>
      <c r="E7449" s="8">
        <v>12741</v>
      </c>
      <c r="F7449" s="8">
        <v>0</v>
      </c>
      <c r="G7449" s="8">
        <v>0</v>
      </c>
      <c r="H7449" s="8">
        <v>0.10779999999999999</v>
      </c>
      <c r="I7449" s="8" t="s">
        <v>4740</v>
      </c>
    </row>
    <row r="7450" spans="1:9">
      <c r="A7450" s="8">
        <v>120300031</v>
      </c>
      <c r="B7450" s="8" t="s">
        <v>4344</v>
      </c>
      <c r="C7450" s="8" t="s">
        <v>4676</v>
      </c>
      <c r="D7450" s="8">
        <v>43031</v>
      </c>
      <c r="E7450" s="8">
        <v>120300031</v>
      </c>
      <c r="F7450" s="8">
        <v>0</v>
      </c>
      <c r="G7450" s="8">
        <v>1.44</v>
      </c>
      <c r="H7450" s="8">
        <v>1.8043800000000001</v>
      </c>
      <c r="I7450" s="8" t="s">
        <v>2419</v>
      </c>
    </row>
    <row r="7451" spans="1:9">
      <c r="A7451" s="8">
        <v>120300030</v>
      </c>
      <c r="B7451" s="8" t="s">
        <v>4343</v>
      </c>
      <c r="C7451" s="8" t="s">
        <v>4676</v>
      </c>
      <c r="D7451" s="8">
        <v>43033</v>
      </c>
      <c r="E7451" s="8">
        <v>120300030</v>
      </c>
      <c r="F7451" s="8">
        <v>0</v>
      </c>
      <c r="G7451" s="8">
        <v>2.09</v>
      </c>
      <c r="H7451" s="8">
        <v>3.0406500000000003</v>
      </c>
      <c r="I7451" s="8" t="s">
        <v>2419</v>
      </c>
    </row>
    <row r="7452" spans="1:9">
      <c r="A7452" s="8">
        <v>13240</v>
      </c>
      <c r="B7452" s="8" t="s">
        <v>6124</v>
      </c>
      <c r="C7452" s="8" t="s">
        <v>4676</v>
      </c>
      <c r="D7452" s="8">
        <v>5090471325</v>
      </c>
      <c r="E7452" s="8">
        <v>13240</v>
      </c>
      <c r="F7452" s="8">
        <v>0</v>
      </c>
      <c r="G7452" s="8">
        <v>0.34</v>
      </c>
      <c r="H7452" s="8">
        <v>0.42291000000000001</v>
      </c>
      <c r="I7452" s="8" t="s">
        <v>6122</v>
      </c>
    </row>
    <row r="7453" spans="1:9">
      <c r="A7453" s="8">
        <v>120300029</v>
      </c>
      <c r="B7453" s="8" t="s">
        <v>4342</v>
      </c>
      <c r="C7453" s="8" t="s">
        <v>4676</v>
      </c>
      <c r="D7453" s="8">
        <v>43034</v>
      </c>
      <c r="E7453" s="8">
        <v>120300029</v>
      </c>
      <c r="F7453" s="8">
        <v>0</v>
      </c>
      <c r="G7453" s="8">
        <v>1.46</v>
      </c>
      <c r="H7453" s="8">
        <v>2.3999200000000003</v>
      </c>
      <c r="I7453" s="8" t="s">
        <v>2419</v>
      </c>
    </row>
    <row r="7454" spans="1:9">
      <c r="A7454" s="8">
        <v>12740</v>
      </c>
      <c r="B7454" s="8" t="s">
        <v>5492</v>
      </c>
      <c r="C7454" s="8" t="s">
        <v>4676</v>
      </c>
      <c r="D7454" s="8">
        <v>0</v>
      </c>
      <c r="E7454" s="8">
        <v>12740</v>
      </c>
      <c r="F7454" s="8">
        <v>0</v>
      </c>
      <c r="G7454" s="8">
        <v>0</v>
      </c>
      <c r="H7454" s="8">
        <v>0.10779999999999999</v>
      </c>
      <c r="I7454" s="8" t="s">
        <v>4740</v>
      </c>
    </row>
    <row r="7455" spans="1:9">
      <c r="A7455" s="8">
        <v>13471</v>
      </c>
      <c r="B7455" s="8" t="s">
        <v>6183</v>
      </c>
      <c r="C7455" s="8" t="s">
        <v>4676</v>
      </c>
      <c r="D7455" s="8">
        <v>184936</v>
      </c>
      <c r="E7455" s="8">
        <v>13471</v>
      </c>
      <c r="F7455" s="8">
        <v>0</v>
      </c>
      <c r="G7455" s="8">
        <v>0.48</v>
      </c>
      <c r="H7455" s="8">
        <v>1.3334900000000001</v>
      </c>
      <c r="I7455" s="8" t="s">
        <v>4755</v>
      </c>
    </row>
    <row r="7456" spans="1:9">
      <c r="A7456" s="8">
        <v>120300027</v>
      </c>
      <c r="B7456" s="8" t="s">
        <v>4340</v>
      </c>
      <c r="C7456" s="8" t="s">
        <v>4676</v>
      </c>
      <c r="D7456" s="8">
        <v>43036</v>
      </c>
      <c r="E7456" s="8">
        <v>120300027</v>
      </c>
      <c r="F7456" s="8">
        <v>0</v>
      </c>
      <c r="G7456" s="8">
        <v>2.4700000000000002</v>
      </c>
      <c r="H7456" s="8">
        <v>2.8203400000000003</v>
      </c>
      <c r="I7456" s="8" t="s">
        <v>2419</v>
      </c>
    </row>
    <row r="7457" spans="1:9">
      <c r="A7457" s="8">
        <v>126000067</v>
      </c>
      <c r="B7457" s="8" t="s">
        <v>2464</v>
      </c>
      <c r="C7457" s="8" t="s">
        <v>4676</v>
      </c>
      <c r="D7457" s="8">
        <v>435325</v>
      </c>
      <c r="E7457" s="8">
        <v>126000067</v>
      </c>
      <c r="F7457" s="8">
        <v>0</v>
      </c>
      <c r="G7457" s="8">
        <v>7.0000000000000007E-2</v>
      </c>
      <c r="H7457" s="8">
        <v>0.10779999999999999</v>
      </c>
      <c r="I7457" s="8">
        <v>0</v>
      </c>
    </row>
    <row r="7458" spans="1:9">
      <c r="A7458" s="8">
        <v>13239</v>
      </c>
      <c r="B7458" s="8" t="s">
        <v>6123</v>
      </c>
      <c r="C7458" s="8" t="s">
        <v>4676</v>
      </c>
      <c r="D7458" s="8">
        <v>5090471329</v>
      </c>
      <c r="E7458" s="8">
        <v>13239</v>
      </c>
      <c r="F7458" s="8">
        <v>0</v>
      </c>
      <c r="G7458" s="8">
        <v>0.22</v>
      </c>
      <c r="H7458" s="8">
        <v>0.36602999999999997</v>
      </c>
      <c r="I7458" s="8" t="s">
        <v>5016</v>
      </c>
    </row>
    <row r="7459" spans="1:9">
      <c r="A7459" s="8">
        <v>132000291</v>
      </c>
      <c r="B7459" s="8" t="s">
        <v>5722</v>
      </c>
      <c r="C7459" s="8" t="s">
        <v>4676</v>
      </c>
      <c r="D7459" s="8">
        <v>9000656098</v>
      </c>
      <c r="E7459" s="8">
        <v>132000291</v>
      </c>
      <c r="F7459" s="8">
        <v>0</v>
      </c>
      <c r="G7459" s="8">
        <v>1.04</v>
      </c>
      <c r="H7459" s="8">
        <v>2.3223099999999999</v>
      </c>
      <c r="I7459" s="8" t="s">
        <v>4732</v>
      </c>
    </row>
    <row r="7460" spans="1:9">
      <c r="A7460" s="8">
        <v>120000029</v>
      </c>
      <c r="B7460" s="8" t="s">
        <v>4254</v>
      </c>
      <c r="C7460" s="8" t="s">
        <v>4676</v>
      </c>
      <c r="D7460" s="8">
        <v>458770</v>
      </c>
      <c r="E7460" s="8">
        <v>120000029</v>
      </c>
      <c r="F7460" s="8">
        <v>0</v>
      </c>
      <c r="G7460" s="8">
        <v>1.22</v>
      </c>
      <c r="H7460" s="8">
        <v>1.8796400000000002</v>
      </c>
      <c r="I7460" s="8" t="s">
        <v>5064</v>
      </c>
    </row>
    <row r="7461" spans="1:9">
      <c r="A7461" s="8">
        <v>120000028</v>
      </c>
      <c r="B7461" s="8" t="s">
        <v>4253</v>
      </c>
      <c r="C7461" s="8" t="s">
        <v>4676</v>
      </c>
      <c r="D7461" s="8">
        <v>458735</v>
      </c>
      <c r="E7461" s="8">
        <v>120000028</v>
      </c>
      <c r="F7461" s="8">
        <v>0</v>
      </c>
      <c r="G7461" s="8">
        <v>0.64</v>
      </c>
      <c r="H7461" s="8">
        <v>0.68306</v>
      </c>
      <c r="I7461" s="8" t="s">
        <v>5064</v>
      </c>
    </row>
    <row r="7462" spans="1:9">
      <c r="A7462" s="8">
        <v>132000290</v>
      </c>
      <c r="B7462" s="8" t="s">
        <v>3794</v>
      </c>
      <c r="C7462" s="8" t="s">
        <v>4676</v>
      </c>
      <c r="D7462" s="8">
        <v>9000656157</v>
      </c>
      <c r="E7462" s="8">
        <v>132000290</v>
      </c>
      <c r="F7462" s="8">
        <v>0</v>
      </c>
      <c r="G7462" s="8">
        <v>3.03</v>
      </c>
      <c r="H7462" s="8">
        <v>7.0933599999999997</v>
      </c>
      <c r="I7462" s="8" t="s">
        <v>4732</v>
      </c>
    </row>
    <row r="7463" spans="1:9">
      <c r="A7463" s="8">
        <v>13237</v>
      </c>
      <c r="B7463" s="8" t="s">
        <v>3508</v>
      </c>
      <c r="C7463" s="8" t="s">
        <v>4676</v>
      </c>
      <c r="D7463" s="8">
        <v>5090471042</v>
      </c>
      <c r="E7463" s="8">
        <v>13237</v>
      </c>
      <c r="F7463" s="8">
        <v>0</v>
      </c>
      <c r="G7463" s="8">
        <v>2.67</v>
      </c>
      <c r="H7463" s="8">
        <v>0.10809000000000001</v>
      </c>
      <c r="I7463" s="8" t="s">
        <v>4727</v>
      </c>
    </row>
    <row r="7464" spans="1:9">
      <c r="A7464" s="8">
        <v>12739</v>
      </c>
      <c r="B7464" s="8" t="s">
        <v>5491</v>
      </c>
      <c r="C7464" s="8" t="s">
        <v>4676</v>
      </c>
      <c r="D7464" s="8">
        <v>0</v>
      </c>
      <c r="E7464" s="8">
        <v>12739</v>
      </c>
      <c r="F7464" s="8">
        <v>0</v>
      </c>
      <c r="G7464" s="8">
        <v>0</v>
      </c>
      <c r="H7464" s="8">
        <v>0.10779999999999999</v>
      </c>
      <c r="I7464" s="8" t="s">
        <v>4740</v>
      </c>
    </row>
    <row r="7465" spans="1:9">
      <c r="A7465" s="8">
        <v>120000027</v>
      </c>
      <c r="B7465" s="8" t="s">
        <v>4252</v>
      </c>
      <c r="C7465" s="8" t="s">
        <v>4676</v>
      </c>
      <c r="D7465" s="8">
        <v>458700</v>
      </c>
      <c r="E7465" s="8">
        <v>120000027</v>
      </c>
      <c r="F7465" s="8">
        <v>0</v>
      </c>
      <c r="G7465" s="8">
        <v>1.1599999999999999</v>
      </c>
      <c r="H7465" s="8">
        <v>1.30585</v>
      </c>
      <c r="I7465" s="8" t="s">
        <v>5064</v>
      </c>
    </row>
    <row r="7466" spans="1:9">
      <c r="A7466" s="8">
        <v>120000026</v>
      </c>
      <c r="B7466" s="8" t="s">
        <v>4251</v>
      </c>
      <c r="C7466" s="8" t="s">
        <v>4676</v>
      </c>
      <c r="D7466" s="8">
        <v>458699</v>
      </c>
      <c r="E7466" s="8">
        <v>120000026</v>
      </c>
      <c r="F7466" s="8">
        <v>0</v>
      </c>
      <c r="G7466" s="8">
        <v>0.85</v>
      </c>
      <c r="H7466" s="8">
        <v>0.92462999999999995</v>
      </c>
      <c r="I7466" s="8" t="s">
        <v>5064</v>
      </c>
    </row>
    <row r="7467" spans="1:9">
      <c r="A7467" s="8">
        <v>132000289</v>
      </c>
      <c r="B7467" s="8" t="s">
        <v>3793</v>
      </c>
      <c r="C7467" s="8" t="s">
        <v>4676</v>
      </c>
      <c r="D7467" s="8">
        <v>9000656148</v>
      </c>
      <c r="E7467" s="8">
        <v>132000289</v>
      </c>
      <c r="F7467" s="8">
        <v>0</v>
      </c>
      <c r="G7467" s="8">
        <v>5.14</v>
      </c>
      <c r="H7467" s="8">
        <v>7.83833</v>
      </c>
      <c r="I7467" s="8" t="s">
        <v>5707</v>
      </c>
    </row>
    <row r="7468" spans="1:9">
      <c r="A7468" s="8">
        <v>132000288</v>
      </c>
      <c r="B7468" s="8" t="s">
        <v>4378</v>
      </c>
      <c r="C7468" s="8" t="s">
        <v>4676</v>
      </c>
      <c r="D7468" s="8">
        <v>9000656147</v>
      </c>
      <c r="E7468" s="8">
        <v>132000288</v>
      </c>
      <c r="F7468" s="8">
        <v>0</v>
      </c>
      <c r="G7468" s="8">
        <v>0.42</v>
      </c>
      <c r="H7468" s="8">
        <v>0.83820000000000006</v>
      </c>
      <c r="I7468" s="8" t="s">
        <v>4732</v>
      </c>
    </row>
    <row r="7469" spans="1:9">
      <c r="A7469" s="8">
        <v>13235</v>
      </c>
      <c r="B7469" s="8" t="s">
        <v>6120</v>
      </c>
      <c r="C7469" s="8" t="s">
        <v>4676</v>
      </c>
      <c r="D7469" s="8">
        <v>5090469680</v>
      </c>
      <c r="E7469" s="8">
        <v>13235</v>
      </c>
      <c r="F7469" s="8">
        <v>0</v>
      </c>
      <c r="G7469" s="8">
        <v>0.67</v>
      </c>
      <c r="H7469" s="8">
        <v>0.91188999999999998</v>
      </c>
      <c r="I7469" s="8" t="s">
        <v>4735</v>
      </c>
    </row>
    <row r="7470" spans="1:9">
      <c r="A7470" s="8">
        <v>132000287</v>
      </c>
      <c r="B7470" s="8" t="s">
        <v>4377</v>
      </c>
      <c r="C7470" s="8" t="s">
        <v>4676</v>
      </c>
      <c r="D7470" s="8">
        <v>9000656146</v>
      </c>
      <c r="E7470" s="8">
        <v>132000287</v>
      </c>
      <c r="F7470" s="8">
        <v>0</v>
      </c>
      <c r="G7470" s="8">
        <v>0.17</v>
      </c>
      <c r="H7470" s="8">
        <v>0.75558000000000003</v>
      </c>
      <c r="I7470" s="8" t="s">
        <v>4732</v>
      </c>
    </row>
    <row r="7471" spans="1:9">
      <c r="A7471" s="8">
        <v>132000286</v>
      </c>
      <c r="B7471" s="8" t="s">
        <v>4376</v>
      </c>
      <c r="C7471" s="8" t="s">
        <v>4676</v>
      </c>
      <c r="D7471" s="8">
        <v>9000656145</v>
      </c>
      <c r="E7471" s="8">
        <v>132000286</v>
      </c>
      <c r="F7471" s="8">
        <v>0</v>
      </c>
      <c r="G7471" s="8">
        <v>0.26</v>
      </c>
      <c r="H7471" s="8">
        <v>0.73859000000000008</v>
      </c>
      <c r="I7471" s="8" t="s">
        <v>4732</v>
      </c>
    </row>
    <row r="7472" spans="1:9">
      <c r="A7472" s="8">
        <v>13234</v>
      </c>
      <c r="B7472" s="8" t="s">
        <v>6119</v>
      </c>
      <c r="C7472" s="8" t="s">
        <v>4676</v>
      </c>
      <c r="D7472" s="8">
        <v>5090469650</v>
      </c>
      <c r="E7472" s="8">
        <v>13234</v>
      </c>
      <c r="F7472" s="8">
        <v>0</v>
      </c>
      <c r="G7472" s="8">
        <v>0.66</v>
      </c>
      <c r="H7472" s="8">
        <v>0.91678999999999999</v>
      </c>
      <c r="I7472" s="8" t="s">
        <v>4735</v>
      </c>
    </row>
    <row r="7473" spans="1:9">
      <c r="A7473" s="8">
        <v>12738</v>
      </c>
      <c r="B7473" s="8" t="s">
        <v>5490</v>
      </c>
      <c r="C7473" s="8" t="s">
        <v>4676</v>
      </c>
      <c r="D7473" s="8">
        <v>0</v>
      </c>
      <c r="E7473" s="8">
        <v>12738</v>
      </c>
      <c r="F7473" s="8">
        <v>0</v>
      </c>
      <c r="G7473" s="8">
        <v>0</v>
      </c>
      <c r="H7473" s="8">
        <v>0.1764</v>
      </c>
      <c r="I7473" s="8" t="s">
        <v>4740</v>
      </c>
    </row>
    <row r="7474" spans="1:9">
      <c r="A7474" s="8">
        <v>132100001</v>
      </c>
      <c r="B7474" s="8" t="s">
        <v>4405</v>
      </c>
      <c r="C7474" s="8" t="s">
        <v>4676</v>
      </c>
      <c r="D7474" s="8">
        <v>9000944232</v>
      </c>
      <c r="E7474" s="8">
        <v>132100001</v>
      </c>
      <c r="F7474" s="8">
        <v>0</v>
      </c>
      <c r="G7474" s="8">
        <v>0.73</v>
      </c>
      <c r="H7474" s="8">
        <v>0.78134999999999999</v>
      </c>
      <c r="I7474" s="8" t="s">
        <v>6033</v>
      </c>
    </row>
    <row r="7475" spans="1:9">
      <c r="A7475" s="8">
        <v>12737</v>
      </c>
      <c r="B7475" s="8" t="s">
        <v>5489</v>
      </c>
      <c r="C7475" s="8" t="s">
        <v>4676</v>
      </c>
      <c r="D7475" s="8">
        <v>0</v>
      </c>
      <c r="E7475" s="8">
        <v>12737</v>
      </c>
      <c r="F7475" s="8">
        <v>0</v>
      </c>
      <c r="G7475" s="8">
        <v>0</v>
      </c>
      <c r="H7475" s="8">
        <v>0.1764</v>
      </c>
      <c r="I7475" s="8" t="s">
        <v>4740</v>
      </c>
    </row>
    <row r="7476" spans="1:9">
      <c r="A7476" s="8">
        <v>13233</v>
      </c>
      <c r="B7476" s="8" t="s">
        <v>6118</v>
      </c>
      <c r="C7476" s="8" t="s">
        <v>4676</v>
      </c>
      <c r="D7476" s="8">
        <v>5090469649</v>
      </c>
      <c r="E7476" s="8">
        <v>13233</v>
      </c>
      <c r="F7476" s="8">
        <v>0</v>
      </c>
      <c r="G7476" s="8">
        <v>0.81</v>
      </c>
      <c r="H7476" s="8">
        <v>0.91786999999999996</v>
      </c>
      <c r="I7476" s="8" t="s">
        <v>4735</v>
      </c>
    </row>
    <row r="7477" spans="1:9">
      <c r="A7477" s="8">
        <v>132000467</v>
      </c>
      <c r="B7477" s="8" t="s">
        <v>3812</v>
      </c>
      <c r="C7477" s="8" t="s">
        <v>4676</v>
      </c>
      <c r="D7477" s="8">
        <v>8001002581</v>
      </c>
      <c r="E7477" s="8">
        <v>132000467</v>
      </c>
      <c r="F7477" s="8">
        <v>0</v>
      </c>
      <c r="G7477" s="8">
        <v>0.79</v>
      </c>
      <c r="H7477" s="8">
        <v>0.86470000000000002</v>
      </c>
      <c r="I7477" s="8" t="s">
        <v>5634</v>
      </c>
    </row>
    <row r="7478" spans="1:9">
      <c r="A7478" s="8">
        <v>13232</v>
      </c>
      <c r="B7478" s="8" t="s">
        <v>6117</v>
      </c>
      <c r="C7478" s="8" t="s">
        <v>4676</v>
      </c>
      <c r="D7478" s="8">
        <v>5090469205</v>
      </c>
      <c r="E7478" s="8">
        <v>13232</v>
      </c>
      <c r="F7478" s="8">
        <v>0</v>
      </c>
      <c r="G7478" s="8">
        <v>0.09</v>
      </c>
      <c r="H7478" s="8">
        <v>0.22599</v>
      </c>
      <c r="I7478" s="8" t="s">
        <v>4735</v>
      </c>
    </row>
    <row r="7479" spans="1:9">
      <c r="A7479" s="8">
        <v>13902</v>
      </c>
      <c r="B7479" s="8" t="s">
        <v>3517</v>
      </c>
      <c r="C7479" s="8" t="s">
        <v>4676</v>
      </c>
      <c r="D7479" s="8">
        <v>161483117</v>
      </c>
      <c r="E7479" s="8">
        <v>13902</v>
      </c>
      <c r="F7479" s="8">
        <v>0</v>
      </c>
      <c r="G7479" s="8">
        <v>0.34</v>
      </c>
      <c r="H7479" s="8">
        <v>0.39738999999999997</v>
      </c>
      <c r="I7479" s="8" t="s">
        <v>4735</v>
      </c>
    </row>
    <row r="7480" spans="1:9">
      <c r="A7480" s="8">
        <v>13231</v>
      </c>
      <c r="B7480" s="8" t="s">
        <v>2651</v>
      </c>
      <c r="C7480" s="8" t="s">
        <v>4676</v>
      </c>
      <c r="D7480" s="8">
        <v>5090469628</v>
      </c>
      <c r="E7480" s="8">
        <v>13231</v>
      </c>
      <c r="F7480" s="8">
        <v>0</v>
      </c>
      <c r="G7480" s="8">
        <v>0</v>
      </c>
      <c r="H7480" s="8">
        <v>0.82261000000000006</v>
      </c>
      <c r="I7480" s="8" t="s">
        <v>4735</v>
      </c>
    </row>
    <row r="7481" spans="1:9">
      <c r="A7481" s="8">
        <v>13901</v>
      </c>
      <c r="B7481" s="8" t="s">
        <v>3516</v>
      </c>
      <c r="C7481" s="8" t="s">
        <v>4676</v>
      </c>
      <c r="D7481" s="8">
        <v>161478681</v>
      </c>
      <c r="E7481" s="8">
        <v>13901</v>
      </c>
      <c r="F7481" s="8">
        <v>0</v>
      </c>
      <c r="G7481" s="8">
        <v>0.34</v>
      </c>
      <c r="H7481" s="8">
        <v>0.39738999999999997</v>
      </c>
      <c r="I7481" s="8" t="s">
        <v>4735</v>
      </c>
    </row>
    <row r="7482" spans="1:9">
      <c r="A7482" s="8">
        <v>151300087</v>
      </c>
      <c r="B7482" s="8" t="s">
        <v>4047</v>
      </c>
      <c r="C7482" s="8" t="s">
        <v>4676</v>
      </c>
      <c r="D7482" s="8" t="s">
        <v>6463</v>
      </c>
      <c r="E7482" s="8">
        <v>151300087</v>
      </c>
      <c r="F7482" s="8">
        <v>0</v>
      </c>
      <c r="G7482" s="8">
        <v>0.14000000000000001</v>
      </c>
      <c r="H7482" s="8">
        <v>0.21593000000000001</v>
      </c>
      <c r="I7482" s="8" t="s">
        <v>2412</v>
      </c>
    </row>
    <row r="7483" spans="1:9">
      <c r="A7483" s="8">
        <v>120000025</v>
      </c>
      <c r="B7483" s="8" t="s">
        <v>4250</v>
      </c>
      <c r="C7483" s="8" t="s">
        <v>4676</v>
      </c>
      <c r="D7483" s="8">
        <v>458568</v>
      </c>
      <c r="E7483" s="8">
        <v>120000025</v>
      </c>
      <c r="F7483" s="8">
        <v>0</v>
      </c>
      <c r="G7483" s="8">
        <v>1.4</v>
      </c>
      <c r="H7483" s="8">
        <v>1.6888299999999998</v>
      </c>
      <c r="I7483" s="8" t="s">
        <v>5064</v>
      </c>
    </row>
    <row r="7484" spans="1:9">
      <c r="A7484" s="8">
        <v>13230</v>
      </c>
      <c r="B7484" s="8" t="s">
        <v>6109</v>
      </c>
      <c r="C7484" s="8" t="s">
        <v>4676</v>
      </c>
      <c r="D7484" s="8">
        <v>5090469311</v>
      </c>
      <c r="E7484" s="8">
        <v>13230</v>
      </c>
      <c r="F7484" s="8">
        <v>0</v>
      </c>
      <c r="G7484" s="8">
        <v>2.04</v>
      </c>
      <c r="H7484" s="8">
        <v>1.28772</v>
      </c>
      <c r="I7484" s="8" t="s">
        <v>4735</v>
      </c>
    </row>
    <row r="7485" spans="1:9">
      <c r="A7485" s="8">
        <v>12736</v>
      </c>
      <c r="B7485" s="8" t="s">
        <v>5488</v>
      </c>
      <c r="C7485" s="8" t="s">
        <v>4676</v>
      </c>
      <c r="D7485" s="8">
        <v>0</v>
      </c>
      <c r="E7485" s="8">
        <v>12736</v>
      </c>
      <c r="F7485" s="8">
        <v>0</v>
      </c>
      <c r="G7485" s="8">
        <v>0</v>
      </c>
      <c r="H7485" s="8">
        <v>0.1764</v>
      </c>
      <c r="I7485" s="8" t="s">
        <v>4740</v>
      </c>
    </row>
    <row r="7486" spans="1:9">
      <c r="A7486" s="8" t="s">
        <v>12782</v>
      </c>
      <c r="B7486" s="8" t="s">
        <v>12783</v>
      </c>
      <c r="C7486" s="8" t="s">
        <v>4676</v>
      </c>
      <c r="D7486" s="8">
        <v>0</v>
      </c>
      <c r="E7486" s="8" t="s">
        <v>12782</v>
      </c>
      <c r="F7486" s="8">
        <v>0</v>
      </c>
      <c r="G7486" s="8">
        <v>0.49</v>
      </c>
      <c r="H7486" s="8">
        <v>0.45991000000000004</v>
      </c>
      <c r="I7486" s="8" t="s">
        <v>6034</v>
      </c>
    </row>
    <row r="7487" spans="1:9">
      <c r="A7487" s="8">
        <v>127500006</v>
      </c>
      <c r="B7487" s="8" t="s">
        <v>5511</v>
      </c>
      <c r="C7487" s="8" t="s">
        <v>4676</v>
      </c>
      <c r="D7487" s="8">
        <v>0</v>
      </c>
      <c r="E7487" s="8">
        <v>127500006</v>
      </c>
      <c r="F7487" s="8">
        <v>0</v>
      </c>
      <c r="G7487" s="8">
        <v>0.11</v>
      </c>
      <c r="H7487" s="8">
        <v>0.3528</v>
      </c>
      <c r="I7487" s="8" t="s">
        <v>5510</v>
      </c>
    </row>
    <row r="7488" spans="1:9">
      <c r="A7488" s="8">
        <v>13229</v>
      </c>
      <c r="B7488" s="8" t="s">
        <v>6108</v>
      </c>
      <c r="C7488" s="8" t="s">
        <v>4676</v>
      </c>
      <c r="D7488" s="8">
        <v>5090469310</v>
      </c>
      <c r="E7488" s="8">
        <v>13229</v>
      </c>
      <c r="F7488" s="8">
        <v>0</v>
      </c>
      <c r="G7488" s="8">
        <v>2.04</v>
      </c>
      <c r="H7488" s="8">
        <v>1.2736099999999999</v>
      </c>
      <c r="I7488" s="8" t="s">
        <v>4735</v>
      </c>
    </row>
    <row r="7489" spans="1:9">
      <c r="A7489" s="8">
        <v>120000024</v>
      </c>
      <c r="B7489" s="8" t="s">
        <v>5069</v>
      </c>
      <c r="C7489" s="8" t="s">
        <v>4676</v>
      </c>
      <c r="D7489" s="8">
        <v>370665</v>
      </c>
      <c r="E7489" s="8">
        <v>120000024</v>
      </c>
      <c r="F7489" s="8">
        <v>0</v>
      </c>
      <c r="G7489" s="8">
        <v>0.93</v>
      </c>
      <c r="H7489" s="8">
        <v>1.9267799999999999</v>
      </c>
      <c r="I7489" s="8" t="s">
        <v>2055</v>
      </c>
    </row>
    <row r="7490" spans="1:9">
      <c r="A7490" s="8">
        <v>12550</v>
      </c>
      <c r="B7490" s="8" t="s">
        <v>5322</v>
      </c>
      <c r="C7490" s="8" t="s">
        <v>4676</v>
      </c>
      <c r="D7490" s="8">
        <v>339748</v>
      </c>
      <c r="E7490" s="8">
        <v>12550</v>
      </c>
      <c r="F7490" s="8">
        <v>0</v>
      </c>
      <c r="G7490" s="8">
        <v>0.97</v>
      </c>
      <c r="H7490" s="8">
        <v>2.0667199999999997</v>
      </c>
      <c r="I7490" s="8" t="s">
        <v>4795</v>
      </c>
    </row>
    <row r="7491" spans="1:9">
      <c r="A7491" s="8">
        <v>12734</v>
      </c>
      <c r="B7491" s="8" t="s">
        <v>3450</v>
      </c>
      <c r="C7491" s="8" t="s">
        <v>4676</v>
      </c>
      <c r="D7491" s="8">
        <v>113051</v>
      </c>
      <c r="E7491" s="8">
        <v>12734</v>
      </c>
      <c r="F7491" s="8">
        <v>0</v>
      </c>
      <c r="G7491" s="8">
        <v>0</v>
      </c>
      <c r="H7491" s="8">
        <v>0.30380000000000001</v>
      </c>
      <c r="I7491" s="8" t="s">
        <v>4740</v>
      </c>
    </row>
    <row r="7492" spans="1:9">
      <c r="A7492" s="8">
        <v>127500005</v>
      </c>
      <c r="B7492" s="8" t="s">
        <v>5508</v>
      </c>
      <c r="C7492" s="8" t="s">
        <v>4676</v>
      </c>
      <c r="D7492" s="8" t="s">
        <v>5509</v>
      </c>
      <c r="E7492" s="8">
        <v>127500005</v>
      </c>
      <c r="F7492" s="8">
        <v>0</v>
      </c>
      <c r="G7492" s="8">
        <v>0.11</v>
      </c>
      <c r="H7492" s="8">
        <v>0.3528</v>
      </c>
      <c r="I7492" s="8" t="s">
        <v>5510</v>
      </c>
    </row>
    <row r="7493" spans="1:9">
      <c r="A7493" s="8">
        <v>120300018</v>
      </c>
      <c r="B7493" s="8" t="s">
        <v>4333</v>
      </c>
      <c r="C7493" s="8" t="s">
        <v>4676</v>
      </c>
      <c r="D7493" s="8">
        <v>42840</v>
      </c>
      <c r="E7493" s="8">
        <v>120300018</v>
      </c>
      <c r="F7493" s="8">
        <v>0</v>
      </c>
      <c r="G7493" s="8">
        <v>1.75</v>
      </c>
      <c r="H7493" s="8">
        <v>2.8165200000000001</v>
      </c>
      <c r="I7493" s="8" t="s">
        <v>2419</v>
      </c>
    </row>
    <row r="7494" spans="1:9">
      <c r="A7494" s="8">
        <v>13228</v>
      </c>
      <c r="B7494" s="8" t="s">
        <v>6107</v>
      </c>
      <c r="C7494" s="8" t="s">
        <v>4676</v>
      </c>
      <c r="D7494" s="8">
        <v>5090469309</v>
      </c>
      <c r="E7494" s="8">
        <v>13228</v>
      </c>
      <c r="F7494" s="8">
        <v>0</v>
      </c>
      <c r="G7494" s="8">
        <v>0.4</v>
      </c>
      <c r="H7494" s="8">
        <v>1.26528</v>
      </c>
      <c r="I7494" s="8" t="s">
        <v>4735</v>
      </c>
    </row>
    <row r="7495" spans="1:9">
      <c r="A7495" s="8">
        <v>120300017</v>
      </c>
      <c r="B7495" s="8" t="s">
        <v>4332</v>
      </c>
      <c r="C7495" s="8" t="s">
        <v>4676</v>
      </c>
      <c r="D7495" s="8">
        <v>42839</v>
      </c>
      <c r="E7495" s="8">
        <v>120300017</v>
      </c>
      <c r="F7495" s="8">
        <v>0</v>
      </c>
      <c r="G7495" s="8">
        <v>1.1299999999999999</v>
      </c>
      <c r="H7495" s="8">
        <v>1.46892</v>
      </c>
      <c r="I7495" s="8" t="s">
        <v>2419</v>
      </c>
    </row>
    <row r="7496" spans="1:9">
      <c r="A7496" s="8">
        <v>13227</v>
      </c>
      <c r="B7496" s="8" t="s">
        <v>6106</v>
      </c>
      <c r="C7496" s="8" t="s">
        <v>4676</v>
      </c>
      <c r="D7496" s="8">
        <v>5090469307</v>
      </c>
      <c r="E7496" s="8">
        <v>13227</v>
      </c>
      <c r="F7496" s="8">
        <v>0</v>
      </c>
      <c r="G7496" s="8">
        <v>2.23</v>
      </c>
      <c r="H7496" s="8">
        <v>1.28135</v>
      </c>
      <c r="I7496" s="8" t="s">
        <v>4735</v>
      </c>
    </row>
    <row r="7497" spans="1:9">
      <c r="A7497" s="8">
        <v>120300020</v>
      </c>
      <c r="B7497" s="8" t="s">
        <v>5139</v>
      </c>
      <c r="C7497" s="8" t="s">
        <v>4676</v>
      </c>
      <c r="D7497" s="8">
        <v>42977</v>
      </c>
      <c r="E7497" s="8">
        <v>120300020</v>
      </c>
      <c r="F7497" s="8">
        <v>0</v>
      </c>
      <c r="G7497" s="8">
        <v>0.97</v>
      </c>
      <c r="H7497" s="8">
        <v>0</v>
      </c>
      <c r="I7497" s="8" t="s">
        <v>2419</v>
      </c>
    </row>
    <row r="7498" spans="1:9">
      <c r="A7498" s="8">
        <v>120300019</v>
      </c>
      <c r="B7498" s="8" t="s">
        <v>5138</v>
      </c>
      <c r="C7498" s="8" t="s">
        <v>4676</v>
      </c>
      <c r="D7498" s="8">
        <v>42978</v>
      </c>
      <c r="E7498" s="8">
        <v>120300019</v>
      </c>
      <c r="F7498" s="8">
        <v>0</v>
      </c>
      <c r="G7498" s="8">
        <v>2.74</v>
      </c>
      <c r="H7498" s="8">
        <v>2.8569899999999997</v>
      </c>
      <c r="I7498" s="8" t="s">
        <v>2419</v>
      </c>
    </row>
    <row r="7499" spans="1:9">
      <c r="A7499" s="8" t="s">
        <v>10914</v>
      </c>
      <c r="B7499" s="8" t="s">
        <v>2160</v>
      </c>
      <c r="C7499" s="8" t="s">
        <v>4676</v>
      </c>
      <c r="D7499" s="8">
        <v>3870580</v>
      </c>
      <c r="E7499" s="8" t="s">
        <v>10914</v>
      </c>
      <c r="F7499" s="8">
        <v>0</v>
      </c>
      <c r="G7499" s="8">
        <v>0.04</v>
      </c>
      <c r="H7499" s="8">
        <v>0</v>
      </c>
      <c r="I7499" s="8" t="s">
        <v>5038</v>
      </c>
    </row>
    <row r="7500" spans="1:9">
      <c r="A7500" s="8">
        <v>13226</v>
      </c>
      <c r="B7500" s="8" t="s">
        <v>6105</v>
      </c>
      <c r="C7500" s="8" t="s">
        <v>4676</v>
      </c>
      <c r="D7500" s="8">
        <v>5090469306</v>
      </c>
      <c r="E7500" s="8">
        <v>13226</v>
      </c>
      <c r="F7500" s="8">
        <v>0</v>
      </c>
      <c r="G7500" s="8">
        <v>2.23</v>
      </c>
      <c r="H7500" s="8">
        <v>1.2672399999999999</v>
      </c>
      <c r="I7500" s="8" t="s">
        <v>4735</v>
      </c>
    </row>
    <row r="7501" spans="1:9">
      <c r="A7501" s="8">
        <v>12733</v>
      </c>
      <c r="B7501" s="8" t="s">
        <v>3449</v>
      </c>
      <c r="C7501" s="8" t="s">
        <v>4676</v>
      </c>
      <c r="D7501" s="8">
        <v>113050</v>
      </c>
      <c r="E7501" s="8">
        <v>12733</v>
      </c>
      <c r="F7501" s="8">
        <v>0</v>
      </c>
      <c r="G7501" s="8">
        <v>0.16</v>
      </c>
      <c r="H7501" s="8">
        <v>0.1666</v>
      </c>
      <c r="I7501" s="8" t="s">
        <v>4740</v>
      </c>
    </row>
    <row r="7502" spans="1:9">
      <c r="A7502" s="8">
        <v>13225</v>
      </c>
      <c r="B7502" s="8" t="s">
        <v>6104</v>
      </c>
      <c r="C7502" s="8" t="s">
        <v>4676</v>
      </c>
      <c r="D7502" s="8">
        <v>5090469305</v>
      </c>
      <c r="E7502" s="8">
        <v>13225</v>
      </c>
      <c r="F7502" s="8">
        <v>0</v>
      </c>
      <c r="G7502" s="8">
        <v>0.4</v>
      </c>
      <c r="H7502" s="8">
        <v>1.2592000000000001</v>
      </c>
      <c r="I7502" s="8" t="s">
        <v>4735</v>
      </c>
    </row>
    <row r="7503" spans="1:9">
      <c r="A7503" s="8">
        <v>12735</v>
      </c>
      <c r="B7503" s="8" t="s">
        <v>5487</v>
      </c>
      <c r="C7503" s="8" t="s">
        <v>4676</v>
      </c>
      <c r="D7503" s="8">
        <v>0</v>
      </c>
      <c r="E7503" s="8">
        <v>12735</v>
      </c>
      <c r="F7503" s="8">
        <v>0</v>
      </c>
      <c r="G7503" s="8">
        <v>0</v>
      </c>
      <c r="H7503" s="8">
        <v>0.1764</v>
      </c>
      <c r="I7503" s="8" t="s">
        <v>4740</v>
      </c>
    </row>
    <row r="7504" spans="1:9">
      <c r="A7504" s="8">
        <v>13408</v>
      </c>
      <c r="B7504" s="8" t="s">
        <v>2168</v>
      </c>
      <c r="C7504" s="8" t="s">
        <v>4676</v>
      </c>
      <c r="D7504" s="8">
        <v>3871601</v>
      </c>
      <c r="E7504" s="8">
        <v>13408</v>
      </c>
      <c r="F7504" s="8">
        <v>0</v>
      </c>
      <c r="G7504" s="8">
        <v>0.12</v>
      </c>
      <c r="H7504" s="8">
        <v>0.36710999999999999</v>
      </c>
      <c r="I7504" s="8" t="s">
        <v>2152</v>
      </c>
    </row>
    <row r="7505" spans="1:9">
      <c r="A7505" s="8">
        <v>13407</v>
      </c>
      <c r="B7505" s="8" t="s">
        <v>2167</v>
      </c>
      <c r="C7505" s="8" t="s">
        <v>4676</v>
      </c>
      <c r="D7505" s="8">
        <v>3871604</v>
      </c>
      <c r="E7505" s="8">
        <v>13407</v>
      </c>
      <c r="F7505" s="8">
        <v>0</v>
      </c>
      <c r="G7505" s="8">
        <v>0.12</v>
      </c>
      <c r="H7505" s="8">
        <v>0.36308999999999997</v>
      </c>
      <c r="I7505" s="8" t="s">
        <v>2152</v>
      </c>
    </row>
    <row r="7506" spans="1:9">
      <c r="A7506" s="8">
        <v>13223</v>
      </c>
      <c r="B7506" s="8" t="s">
        <v>6103</v>
      </c>
      <c r="C7506" s="8" t="s">
        <v>4676</v>
      </c>
      <c r="D7506" s="8">
        <v>5090467319</v>
      </c>
      <c r="E7506" s="8">
        <v>13223</v>
      </c>
      <c r="F7506" s="8">
        <v>0</v>
      </c>
      <c r="G7506" s="8">
        <v>2.0299999999999998</v>
      </c>
      <c r="H7506" s="8">
        <v>1.2889900000000001</v>
      </c>
      <c r="I7506" s="8" t="s">
        <v>4735</v>
      </c>
    </row>
    <row r="7507" spans="1:9">
      <c r="A7507" s="8">
        <v>12133</v>
      </c>
      <c r="B7507" s="8" t="s">
        <v>4117</v>
      </c>
      <c r="C7507" s="8" t="s">
        <v>4676</v>
      </c>
      <c r="D7507" s="8">
        <v>582566</v>
      </c>
      <c r="E7507" s="8">
        <v>12133</v>
      </c>
      <c r="F7507" s="8">
        <v>0</v>
      </c>
      <c r="G7507" s="8">
        <v>0.25</v>
      </c>
      <c r="H7507" s="8">
        <v>0.32017000000000001</v>
      </c>
      <c r="I7507" s="8" t="s">
        <v>4740</v>
      </c>
    </row>
    <row r="7508" spans="1:9">
      <c r="A7508" s="8">
        <v>13222</v>
      </c>
      <c r="B7508" s="8" t="s">
        <v>6102</v>
      </c>
      <c r="C7508" s="8" t="s">
        <v>4676</v>
      </c>
      <c r="D7508" s="8">
        <v>5090467318</v>
      </c>
      <c r="E7508" s="8">
        <v>13222</v>
      </c>
      <c r="F7508" s="8">
        <v>0</v>
      </c>
      <c r="G7508" s="8">
        <v>2.2200000000000002</v>
      </c>
      <c r="H7508" s="8">
        <v>1.2826199999999999</v>
      </c>
      <c r="I7508" s="8" t="s">
        <v>4735</v>
      </c>
    </row>
    <row r="7509" spans="1:9">
      <c r="A7509" s="8">
        <v>12732</v>
      </c>
      <c r="B7509" s="8" t="s">
        <v>5486</v>
      </c>
      <c r="C7509" s="8" t="s">
        <v>4676</v>
      </c>
      <c r="D7509" s="8">
        <v>0</v>
      </c>
      <c r="E7509" s="8">
        <v>12732</v>
      </c>
      <c r="F7509" s="8">
        <v>0</v>
      </c>
      <c r="G7509" s="8">
        <v>0</v>
      </c>
      <c r="H7509" s="8">
        <v>0.10779999999999999</v>
      </c>
      <c r="I7509" s="8" t="s">
        <v>4740</v>
      </c>
    </row>
    <row r="7510" spans="1:9">
      <c r="A7510" s="8" t="s">
        <v>13167</v>
      </c>
      <c r="B7510" s="8" t="s">
        <v>13168</v>
      </c>
      <c r="C7510" s="8" t="s">
        <v>4676</v>
      </c>
      <c r="D7510" s="8" t="s">
        <v>13169</v>
      </c>
      <c r="E7510" s="8" t="s">
        <v>13167</v>
      </c>
      <c r="F7510" s="8">
        <v>0</v>
      </c>
      <c r="G7510" s="8">
        <v>0.08</v>
      </c>
      <c r="H7510" s="8">
        <v>9.7220000000000001E-2</v>
      </c>
      <c r="I7510" s="8" t="s">
        <v>5555</v>
      </c>
    </row>
    <row r="7511" spans="1:9">
      <c r="A7511" s="8">
        <v>120000023</v>
      </c>
      <c r="B7511" s="8" t="s">
        <v>4249</v>
      </c>
      <c r="C7511" s="8" t="s">
        <v>4676</v>
      </c>
      <c r="D7511" s="8">
        <v>456919</v>
      </c>
      <c r="E7511" s="8">
        <v>120000023</v>
      </c>
      <c r="F7511" s="8">
        <v>0</v>
      </c>
      <c r="G7511" s="8">
        <v>3.18</v>
      </c>
      <c r="H7511" s="8">
        <v>5.6444099999999997</v>
      </c>
      <c r="I7511" s="8" t="s">
        <v>2055</v>
      </c>
    </row>
    <row r="7512" spans="1:9">
      <c r="A7512" s="8">
        <v>12339</v>
      </c>
      <c r="B7512" s="8" t="s">
        <v>4136</v>
      </c>
      <c r="C7512" s="8" t="s">
        <v>4676</v>
      </c>
      <c r="D7512" s="8">
        <v>660541</v>
      </c>
      <c r="E7512" s="8">
        <v>12339</v>
      </c>
      <c r="F7512" s="8">
        <v>0</v>
      </c>
      <c r="G7512" s="8">
        <v>0.44</v>
      </c>
      <c r="H7512" s="8">
        <v>0.46085000000000004</v>
      </c>
      <c r="I7512" s="8" t="s">
        <v>4740</v>
      </c>
    </row>
    <row r="7513" spans="1:9">
      <c r="A7513" s="8">
        <v>132000098</v>
      </c>
      <c r="B7513" s="8" t="s">
        <v>3730</v>
      </c>
      <c r="C7513" s="8" t="s">
        <v>4676</v>
      </c>
      <c r="D7513" s="8">
        <v>8001000860</v>
      </c>
      <c r="E7513" s="8">
        <v>132000098</v>
      </c>
      <c r="F7513" s="8">
        <v>0</v>
      </c>
      <c r="G7513" s="8">
        <v>0.46</v>
      </c>
      <c r="H7513" s="8">
        <v>0.44472</v>
      </c>
      <c r="I7513" s="8" t="s">
        <v>4732</v>
      </c>
    </row>
    <row r="7514" spans="1:9">
      <c r="A7514" s="8">
        <v>13481</v>
      </c>
      <c r="B7514" s="8" t="s">
        <v>6184</v>
      </c>
      <c r="C7514" s="8" t="s">
        <v>4676</v>
      </c>
      <c r="D7514" s="8">
        <v>0</v>
      </c>
      <c r="E7514" s="8">
        <v>13481</v>
      </c>
      <c r="F7514" s="8">
        <v>0</v>
      </c>
      <c r="G7514" s="8">
        <v>0.28999999999999998</v>
      </c>
      <c r="H7514" s="8">
        <v>0.90160000000000007</v>
      </c>
      <c r="I7514" s="8">
        <v>0</v>
      </c>
    </row>
    <row r="7515" spans="1:9">
      <c r="A7515" s="8">
        <v>120000022</v>
      </c>
      <c r="B7515" s="8" t="s">
        <v>5068</v>
      </c>
      <c r="C7515" s="8" t="s">
        <v>4676</v>
      </c>
      <c r="D7515" s="8">
        <v>286272</v>
      </c>
      <c r="E7515" s="8">
        <v>120000022</v>
      </c>
      <c r="F7515" s="8">
        <v>0</v>
      </c>
      <c r="G7515" s="8">
        <v>0.93</v>
      </c>
      <c r="H7515" s="8">
        <v>0</v>
      </c>
      <c r="I7515" s="8" t="s">
        <v>2055</v>
      </c>
    </row>
    <row r="7516" spans="1:9">
      <c r="A7516" s="8">
        <v>120000021</v>
      </c>
      <c r="B7516" s="8" t="s">
        <v>5067</v>
      </c>
      <c r="C7516" s="8" t="s">
        <v>4676</v>
      </c>
      <c r="D7516" s="8">
        <v>228164</v>
      </c>
      <c r="E7516" s="8">
        <v>120000021</v>
      </c>
      <c r="F7516" s="8">
        <v>0</v>
      </c>
      <c r="G7516" s="8">
        <v>0.79</v>
      </c>
      <c r="H7516" s="8">
        <v>0</v>
      </c>
      <c r="I7516" s="8" t="s">
        <v>4740</v>
      </c>
    </row>
    <row r="7517" spans="1:9">
      <c r="A7517" s="8">
        <v>13220</v>
      </c>
      <c r="B7517" s="8" t="s">
        <v>6094</v>
      </c>
      <c r="C7517" s="8" t="s">
        <v>4676</v>
      </c>
      <c r="D7517" s="8">
        <v>5090468815</v>
      </c>
      <c r="E7517" s="8">
        <v>13220</v>
      </c>
      <c r="F7517" s="8">
        <v>0</v>
      </c>
      <c r="G7517" s="8">
        <v>0.19</v>
      </c>
      <c r="H7517" s="8">
        <v>0.31839999999999996</v>
      </c>
      <c r="I7517" s="8" t="s">
        <v>4727</v>
      </c>
    </row>
    <row r="7518" spans="1:9">
      <c r="A7518" s="8">
        <v>12730</v>
      </c>
      <c r="B7518" s="8" t="s">
        <v>5484</v>
      </c>
      <c r="C7518" s="8" t="s">
        <v>4676</v>
      </c>
      <c r="D7518" s="8">
        <v>101248</v>
      </c>
      <c r="E7518" s="8">
        <v>12730</v>
      </c>
      <c r="F7518" s="8">
        <v>0</v>
      </c>
      <c r="G7518" s="8">
        <v>0</v>
      </c>
      <c r="H7518" s="8">
        <v>0.10779999999999999</v>
      </c>
      <c r="I7518" s="8" t="s">
        <v>4740</v>
      </c>
    </row>
    <row r="7519" spans="1:9">
      <c r="A7519" s="8">
        <v>120000020</v>
      </c>
      <c r="B7519" s="8" t="s">
        <v>4248</v>
      </c>
      <c r="C7519" s="8" t="s">
        <v>4676</v>
      </c>
      <c r="D7519" s="8">
        <v>414400</v>
      </c>
      <c r="E7519" s="8">
        <v>120000020</v>
      </c>
      <c r="F7519" s="8">
        <v>0</v>
      </c>
      <c r="G7519" s="8">
        <v>1.18</v>
      </c>
      <c r="H7519" s="8">
        <v>2.19069</v>
      </c>
      <c r="I7519" s="8" t="s">
        <v>2055</v>
      </c>
    </row>
    <row r="7520" spans="1:9">
      <c r="A7520" s="8">
        <v>120000019</v>
      </c>
      <c r="B7520" s="8" t="s">
        <v>5066</v>
      </c>
      <c r="C7520" s="8" t="s">
        <v>4676</v>
      </c>
      <c r="D7520" s="8">
        <v>242524</v>
      </c>
      <c r="E7520" s="8">
        <v>120000019</v>
      </c>
      <c r="F7520" s="8">
        <v>0</v>
      </c>
      <c r="G7520" s="8">
        <v>0.28000000000000003</v>
      </c>
      <c r="H7520" s="8">
        <v>0.36288999999999999</v>
      </c>
      <c r="I7520" s="8" t="s">
        <v>4740</v>
      </c>
    </row>
    <row r="7521" spans="1:9">
      <c r="A7521" s="8">
        <v>13219</v>
      </c>
      <c r="B7521" s="8" t="s">
        <v>6093</v>
      </c>
      <c r="C7521" s="8" t="s">
        <v>4676</v>
      </c>
      <c r="D7521" s="8">
        <v>5090468816</v>
      </c>
      <c r="E7521" s="8">
        <v>13219</v>
      </c>
      <c r="F7521" s="8">
        <v>0</v>
      </c>
      <c r="G7521" s="8">
        <v>0</v>
      </c>
      <c r="H7521" s="8">
        <v>3.6260000000000001E-2</v>
      </c>
      <c r="I7521" s="8" t="s">
        <v>4727</v>
      </c>
    </row>
    <row r="7522" spans="1:9">
      <c r="A7522" s="8">
        <v>132000285</v>
      </c>
      <c r="B7522" s="8" t="s">
        <v>3792</v>
      </c>
      <c r="C7522" s="8" t="s">
        <v>4676</v>
      </c>
      <c r="D7522" s="8">
        <v>9000669953</v>
      </c>
      <c r="E7522" s="8">
        <v>132000285</v>
      </c>
      <c r="F7522" s="8">
        <v>0</v>
      </c>
      <c r="G7522" s="8">
        <v>2.92</v>
      </c>
      <c r="H7522" s="8">
        <v>2.88835</v>
      </c>
      <c r="I7522" s="8" t="s">
        <v>5691</v>
      </c>
    </row>
    <row r="7523" spans="1:9">
      <c r="A7523" s="8">
        <v>127000102</v>
      </c>
      <c r="B7523" s="8" t="s">
        <v>3569</v>
      </c>
      <c r="C7523" s="8" t="s">
        <v>4676</v>
      </c>
      <c r="D7523" s="8">
        <v>25468355</v>
      </c>
      <c r="E7523" s="8">
        <v>127000102</v>
      </c>
      <c r="F7523" s="8">
        <v>0</v>
      </c>
      <c r="G7523" s="8">
        <v>0.1</v>
      </c>
      <c r="H7523" s="8">
        <v>0.18306</v>
      </c>
      <c r="I7523" s="8" t="s">
        <v>5389</v>
      </c>
    </row>
    <row r="7524" spans="1:9">
      <c r="A7524" s="8">
        <v>132000284</v>
      </c>
      <c r="B7524" s="8" t="s">
        <v>3791</v>
      </c>
      <c r="C7524" s="8" t="s">
        <v>4676</v>
      </c>
      <c r="D7524" s="8">
        <v>9000670370</v>
      </c>
      <c r="E7524" s="8">
        <v>132000284</v>
      </c>
      <c r="F7524" s="8">
        <v>0</v>
      </c>
      <c r="G7524" s="8">
        <v>1.1200000000000001</v>
      </c>
      <c r="H7524" s="8">
        <v>0.99882000000000004</v>
      </c>
      <c r="I7524" s="8" t="s">
        <v>5691</v>
      </c>
    </row>
    <row r="7525" spans="1:9">
      <c r="A7525" s="8">
        <v>12731</v>
      </c>
      <c r="B7525" s="8" t="s">
        <v>5485</v>
      </c>
      <c r="C7525" s="8" t="s">
        <v>4676</v>
      </c>
      <c r="D7525" s="8">
        <v>0</v>
      </c>
      <c r="E7525" s="8">
        <v>12731</v>
      </c>
      <c r="F7525" s="8">
        <v>0</v>
      </c>
      <c r="G7525" s="8">
        <v>0</v>
      </c>
      <c r="H7525" s="8">
        <v>0.10779999999999999</v>
      </c>
      <c r="I7525" s="8" t="s">
        <v>4740</v>
      </c>
    </row>
    <row r="7526" spans="1:9">
      <c r="A7526" s="8">
        <v>127000101</v>
      </c>
      <c r="B7526" s="8" t="s">
        <v>3568</v>
      </c>
      <c r="C7526" s="8" t="s">
        <v>4676</v>
      </c>
      <c r="D7526" s="8">
        <v>25468354</v>
      </c>
      <c r="E7526" s="8">
        <v>127000101</v>
      </c>
      <c r="F7526" s="8">
        <v>0</v>
      </c>
      <c r="G7526" s="8">
        <v>0.1</v>
      </c>
      <c r="H7526" s="8">
        <v>9.0870000000000006E-2</v>
      </c>
      <c r="I7526" s="8" t="s">
        <v>5389</v>
      </c>
    </row>
    <row r="7527" spans="1:9">
      <c r="A7527" s="8">
        <v>132000283</v>
      </c>
      <c r="B7527" s="8" t="s">
        <v>3790</v>
      </c>
      <c r="C7527" s="8" t="s">
        <v>4676</v>
      </c>
      <c r="D7527" s="8">
        <v>9000670412</v>
      </c>
      <c r="E7527" s="8">
        <v>132000283</v>
      </c>
      <c r="F7527" s="8">
        <v>0</v>
      </c>
      <c r="G7527" s="8">
        <v>3.01</v>
      </c>
      <c r="H7527" s="8">
        <v>2.2155999999999998</v>
      </c>
      <c r="I7527" s="8" t="s">
        <v>5721</v>
      </c>
    </row>
    <row r="7528" spans="1:9">
      <c r="A7528" s="8">
        <v>240000005</v>
      </c>
      <c r="B7528" s="8" t="s">
        <v>3221</v>
      </c>
      <c r="C7528" s="8" t="s">
        <v>4676</v>
      </c>
      <c r="D7528" s="8">
        <v>33466801</v>
      </c>
      <c r="E7528" s="8">
        <v>240000005</v>
      </c>
      <c r="F7528" s="8">
        <v>0</v>
      </c>
      <c r="G7528" s="8">
        <v>0.59</v>
      </c>
      <c r="H7528" s="8">
        <v>0.61958000000000002</v>
      </c>
      <c r="I7528" s="8" t="s">
        <v>7564</v>
      </c>
    </row>
    <row r="7529" spans="1:9">
      <c r="A7529" s="8">
        <v>132000282</v>
      </c>
      <c r="B7529" s="8" t="s">
        <v>3789</v>
      </c>
      <c r="C7529" s="8" t="s">
        <v>4676</v>
      </c>
      <c r="D7529" s="8">
        <v>9000669956</v>
      </c>
      <c r="E7529" s="8">
        <v>132000282</v>
      </c>
      <c r="F7529" s="8">
        <v>0</v>
      </c>
      <c r="G7529" s="8">
        <v>2.2400000000000002</v>
      </c>
      <c r="H7529" s="8">
        <v>2.3364000000000003</v>
      </c>
      <c r="I7529" s="8" t="s">
        <v>5691</v>
      </c>
    </row>
    <row r="7530" spans="1:9">
      <c r="A7530" s="8">
        <v>13217</v>
      </c>
      <c r="B7530" s="8" t="s">
        <v>3506</v>
      </c>
      <c r="C7530" s="8" t="s">
        <v>4676</v>
      </c>
      <c r="D7530" s="8">
        <v>5090468844</v>
      </c>
      <c r="E7530" s="8">
        <v>13217</v>
      </c>
      <c r="F7530" s="8">
        <v>0</v>
      </c>
      <c r="G7530" s="8">
        <v>1.17</v>
      </c>
      <c r="H7530" s="8">
        <v>1.2367600000000001</v>
      </c>
      <c r="I7530" s="8" t="s">
        <v>5694</v>
      </c>
    </row>
    <row r="7531" spans="1:9">
      <c r="A7531" s="8">
        <v>240000004</v>
      </c>
      <c r="B7531" s="8" t="s">
        <v>3219</v>
      </c>
      <c r="C7531" s="8" t="s">
        <v>4676</v>
      </c>
      <c r="D7531" s="8">
        <v>33466802</v>
      </c>
      <c r="E7531" s="8">
        <v>240000004</v>
      </c>
      <c r="F7531" s="8">
        <v>0</v>
      </c>
      <c r="G7531" s="8">
        <v>0.7</v>
      </c>
      <c r="H7531" s="8">
        <v>0.72038000000000002</v>
      </c>
      <c r="I7531" s="8" t="s">
        <v>7564</v>
      </c>
    </row>
    <row r="7532" spans="1:9">
      <c r="A7532" s="8">
        <v>130011008</v>
      </c>
      <c r="B7532" s="8" t="s">
        <v>4401</v>
      </c>
      <c r="C7532" s="8" t="s">
        <v>4676</v>
      </c>
      <c r="D7532" s="8" t="s">
        <v>5548</v>
      </c>
      <c r="E7532" s="8">
        <v>130011008</v>
      </c>
      <c r="F7532" s="8">
        <v>0</v>
      </c>
      <c r="G7532" s="8">
        <v>0.48</v>
      </c>
      <c r="H7532" s="8">
        <v>0.39601999999999998</v>
      </c>
      <c r="I7532" s="8" t="s">
        <v>2604</v>
      </c>
    </row>
    <row r="7533" spans="1:9">
      <c r="A7533" s="8">
        <v>132000281</v>
      </c>
      <c r="B7533" s="8" t="s">
        <v>3788</v>
      </c>
      <c r="C7533" s="8" t="s">
        <v>4676</v>
      </c>
      <c r="D7533" s="8">
        <v>9000670371</v>
      </c>
      <c r="E7533" s="8">
        <v>132000281</v>
      </c>
      <c r="F7533" s="8">
        <v>0</v>
      </c>
      <c r="G7533" s="8">
        <v>2.73</v>
      </c>
      <c r="H7533" s="8">
        <v>2.06907</v>
      </c>
      <c r="I7533" s="8" t="s">
        <v>5691</v>
      </c>
    </row>
    <row r="7534" spans="1:9">
      <c r="A7534" s="8">
        <v>130011007</v>
      </c>
      <c r="B7534" s="8" t="s">
        <v>2611</v>
      </c>
      <c r="C7534" s="8" t="s">
        <v>4676</v>
      </c>
      <c r="D7534" s="8" t="s">
        <v>5547</v>
      </c>
      <c r="E7534" s="8">
        <v>130011007</v>
      </c>
      <c r="F7534" s="8">
        <v>0</v>
      </c>
      <c r="G7534" s="8">
        <v>0.48</v>
      </c>
      <c r="H7534" s="8">
        <v>0.39601999999999998</v>
      </c>
      <c r="I7534" s="8" t="s">
        <v>2604</v>
      </c>
    </row>
    <row r="7535" spans="1:9">
      <c r="A7535" s="8">
        <v>130011006</v>
      </c>
      <c r="B7535" s="8" t="s">
        <v>4400</v>
      </c>
      <c r="C7535" s="8" t="s">
        <v>4676</v>
      </c>
      <c r="D7535" s="8" t="s">
        <v>5546</v>
      </c>
      <c r="E7535" s="8">
        <v>130011006</v>
      </c>
      <c r="F7535" s="8">
        <v>0</v>
      </c>
      <c r="G7535" s="8">
        <v>0.49</v>
      </c>
      <c r="H7535" s="8">
        <v>0.39180000000000004</v>
      </c>
      <c r="I7535" s="8" t="s">
        <v>2604</v>
      </c>
    </row>
    <row r="7536" spans="1:9">
      <c r="A7536" s="8">
        <v>132000280</v>
      </c>
      <c r="B7536" s="8" t="s">
        <v>3787</v>
      </c>
      <c r="C7536" s="8" t="s">
        <v>4676</v>
      </c>
      <c r="D7536" s="8">
        <v>9000669955</v>
      </c>
      <c r="E7536" s="8">
        <v>132000280</v>
      </c>
      <c r="F7536" s="8">
        <v>0</v>
      </c>
      <c r="G7536" s="8">
        <v>2.2400000000000002</v>
      </c>
      <c r="H7536" s="8">
        <v>2.1474000000000002</v>
      </c>
      <c r="I7536" s="8" t="s">
        <v>5691</v>
      </c>
    </row>
    <row r="7537" spans="1:9">
      <c r="A7537" s="8">
        <v>13216</v>
      </c>
      <c r="B7537" s="8" t="s">
        <v>3505</v>
      </c>
      <c r="C7537" s="8" t="s">
        <v>4676</v>
      </c>
      <c r="D7537" s="8">
        <v>5090468842</v>
      </c>
      <c r="E7537" s="8">
        <v>13216</v>
      </c>
      <c r="F7537" s="8">
        <v>0</v>
      </c>
      <c r="G7537" s="8">
        <v>0.38</v>
      </c>
      <c r="H7537" s="8">
        <v>0.37670999999999999</v>
      </c>
      <c r="I7537" s="8" t="s">
        <v>5694</v>
      </c>
    </row>
    <row r="7538" spans="1:9">
      <c r="A7538" s="8">
        <v>12729</v>
      </c>
      <c r="B7538" s="8" t="s">
        <v>5483</v>
      </c>
      <c r="C7538" s="8" t="s">
        <v>4676</v>
      </c>
      <c r="D7538" s="8">
        <v>0</v>
      </c>
      <c r="E7538" s="8">
        <v>12729</v>
      </c>
      <c r="F7538" s="8">
        <v>0</v>
      </c>
      <c r="G7538" s="8">
        <v>0</v>
      </c>
      <c r="H7538" s="8">
        <v>0.10779999999999999</v>
      </c>
      <c r="I7538" s="8" t="s">
        <v>4740</v>
      </c>
    </row>
    <row r="7539" spans="1:9">
      <c r="A7539" s="8">
        <v>130011005</v>
      </c>
      <c r="B7539" s="8" t="s">
        <v>4399</v>
      </c>
      <c r="C7539" s="8" t="s">
        <v>4676</v>
      </c>
      <c r="D7539" s="8" t="s">
        <v>5545</v>
      </c>
      <c r="E7539" s="8">
        <v>130011005</v>
      </c>
      <c r="F7539" s="8">
        <v>0</v>
      </c>
      <c r="G7539" s="8">
        <v>0.49</v>
      </c>
      <c r="H7539" s="8">
        <v>0.39180000000000004</v>
      </c>
      <c r="I7539" s="8" t="s">
        <v>2604</v>
      </c>
    </row>
    <row r="7540" spans="1:9">
      <c r="A7540" s="8">
        <v>130011004</v>
      </c>
      <c r="B7540" s="8" t="s">
        <v>2608</v>
      </c>
      <c r="C7540" s="8" t="s">
        <v>4676</v>
      </c>
      <c r="D7540" s="8" t="s">
        <v>5544</v>
      </c>
      <c r="E7540" s="8">
        <v>130011004</v>
      </c>
      <c r="F7540" s="8">
        <v>0</v>
      </c>
      <c r="G7540" s="8">
        <v>0.43</v>
      </c>
      <c r="H7540" s="8">
        <v>0.13090000000000002</v>
      </c>
      <c r="I7540" s="8" t="s">
        <v>2604</v>
      </c>
    </row>
    <row r="7541" spans="1:9">
      <c r="A7541" s="8">
        <v>132000279</v>
      </c>
      <c r="B7541" s="8" t="s">
        <v>3786</v>
      </c>
      <c r="C7541" s="8" t="s">
        <v>4676</v>
      </c>
      <c r="D7541" s="8">
        <v>9000670411</v>
      </c>
      <c r="E7541" s="8">
        <v>132000279</v>
      </c>
      <c r="F7541" s="8">
        <v>0</v>
      </c>
      <c r="G7541" s="8">
        <v>1.22</v>
      </c>
      <c r="H7541" s="8">
        <v>1.0218</v>
      </c>
      <c r="I7541" s="8" t="s">
        <v>5688</v>
      </c>
    </row>
    <row r="7542" spans="1:9">
      <c r="A7542" s="8">
        <v>130011003</v>
      </c>
      <c r="B7542" s="8" t="s">
        <v>2607</v>
      </c>
      <c r="C7542" s="8" t="s">
        <v>4676</v>
      </c>
      <c r="D7542" s="8" t="s">
        <v>5543</v>
      </c>
      <c r="E7542" s="8">
        <v>130011003</v>
      </c>
      <c r="F7542" s="8">
        <v>0</v>
      </c>
      <c r="G7542" s="8">
        <v>0.43</v>
      </c>
      <c r="H7542" s="8">
        <v>4.3400000000000001E-2</v>
      </c>
      <c r="I7542" s="8" t="s">
        <v>2604</v>
      </c>
    </row>
    <row r="7543" spans="1:9">
      <c r="A7543" s="8">
        <v>130011002</v>
      </c>
      <c r="B7543" s="8" t="s">
        <v>2606</v>
      </c>
      <c r="C7543" s="8" t="s">
        <v>4676</v>
      </c>
      <c r="D7543" s="8" t="s">
        <v>5542</v>
      </c>
      <c r="E7543" s="8">
        <v>130011002</v>
      </c>
      <c r="F7543" s="8">
        <v>0</v>
      </c>
      <c r="G7543" s="8">
        <v>0.28999999999999998</v>
      </c>
      <c r="H7543" s="8">
        <v>0.24646999999999999</v>
      </c>
      <c r="I7543" s="8" t="s">
        <v>2604</v>
      </c>
    </row>
    <row r="7544" spans="1:9">
      <c r="A7544" s="8">
        <v>132000278</v>
      </c>
      <c r="B7544" s="8" t="s">
        <v>3785</v>
      </c>
      <c r="C7544" s="8" t="s">
        <v>4676</v>
      </c>
      <c r="D7544" s="8">
        <v>9000669954</v>
      </c>
      <c r="E7544" s="8">
        <v>132000278</v>
      </c>
      <c r="F7544" s="8">
        <v>0</v>
      </c>
      <c r="G7544" s="8">
        <v>3.42</v>
      </c>
      <c r="H7544" s="8">
        <v>2.2439</v>
      </c>
      <c r="I7544" s="8" t="s">
        <v>5691</v>
      </c>
    </row>
    <row r="7545" spans="1:9">
      <c r="A7545" s="8">
        <v>13215</v>
      </c>
      <c r="B7545" s="8" t="s">
        <v>3504</v>
      </c>
      <c r="C7545" s="8" t="s">
        <v>4676</v>
      </c>
      <c r="D7545" s="8">
        <v>5090468825</v>
      </c>
      <c r="E7545" s="8">
        <v>13215</v>
      </c>
      <c r="F7545" s="8">
        <v>0</v>
      </c>
      <c r="G7545" s="8">
        <v>1.41</v>
      </c>
      <c r="H7545" s="8">
        <v>1.51871</v>
      </c>
      <c r="I7545" s="8" t="s">
        <v>5694</v>
      </c>
    </row>
    <row r="7546" spans="1:9">
      <c r="A7546" s="8">
        <v>130011001</v>
      </c>
      <c r="B7546" s="8" t="s">
        <v>2605</v>
      </c>
      <c r="C7546" s="8" t="s">
        <v>4676</v>
      </c>
      <c r="D7546" s="8" t="s">
        <v>5541</v>
      </c>
      <c r="E7546" s="8">
        <v>130011001</v>
      </c>
      <c r="F7546" s="8">
        <v>0</v>
      </c>
      <c r="G7546" s="8">
        <v>0.28999999999999998</v>
      </c>
      <c r="H7546" s="8">
        <v>0.24646999999999999</v>
      </c>
      <c r="I7546" s="8" t="s">
        <v>2604</v>
      </c>
    </row>
    <row r="7547" spans="1:9">
      <c r="A7547" s="8">
        <v>240000003</v>
      </c>
      <c r="B7547" s="8" t="s">
        <v>3221</v>
      </c>
      <c r="C7547" s="8" t="s">
        <v>4676</v>
      </c>
      <c r="D7547" s="8">
        <v>33466805</v>
      </c>
      <c r="E7547" s="8">
        <v>240000003</v>
      </c>
      <c r="F7547" s="8">
        <v>0</v>
      </c>
      <c r="G7547" s="8">
        <v>0.57999999999999996</v>
      </c>
      <c r="H7547" s="8">
        <v>0.60050000000000003</v>
      </c>
      <c r="I7547" s="8" t="s">
        <v>7564</v>
      </c>
    </row>
    <row r="7548" spans="1:9">
      <c r="A7548" s="8">
        <v>132000277</v>
      </c>
      <c r="B7548" s="8" t="s">
        <v>3784</v>
      </c>
      <c r="C7548" s="8" t="s">
        <v>4676</v>
      </c>
      <c r="D7548" s="8">
        <v>9000670410</v>
      </c>
      <c r="E7548" s="8">
        <v>132000277</v>
      </c>
      <c r="F7548" s="8">
        <v>0</v>
      </c>
      <c r="G7548" s="8">
        <v>1.21</v>
      </c>
      <c r="H7548" s="8">
        <v>1.0295999999999998</v>
      </c>
      <c r="I7548" s="8" t="s">
        <v>5688</v>
      </c>
    </row>
    <row r="7549" spans="1:9">
      <c r="A7549" s="8">
        <v>132000276</v>
      </c>
      <c r="B7549" s="8" t="s">
        <v>3783</v>
      </c>
      <c r="C7549" s="8" t="s">
        <v>4676</v>
      </c>
      <c r="D7549" s="8">
        <v>9000670414</v>
      </c>
      <c r="E7549" s="8">
        <v>132000276</v>
      </c>
      <c r="F7549" s="8">
        <v>0</v>
      </c>
      <c r="G7549" s="8">
        <v>2.36</v>
      </c>
      <c r="H7549" s="8">
        <v>1.92225</v>
      </c>
      <c r="I7549" s="8" t="s">
        <v>5688</v>
      </c>
    </row>
    <row r="7550" spans="1:9">
      <c r="A7550" s="8">
        <v>13214</v>
      </c>
      <c r="B7550" s="8" t="s">
        <v>3503</v>
      </c>
      <c r="C7550" s="8" t="s">
        <v>4676</v>
      </c>
      <c r="D7550" s="8">
        <v>5090468824</v>
      </c>
      <c r="E7550" s="8">
        <v>13214</v>
      </c>
      <c r="F7550" s="8">
        <v>0</v>
      </c>
      <c r="G7550" s="8">
        <v>0.63</v>
      </c>
      <c r="H7550" s="8">
        <v>0.62602000000000002</v>
      </c>
      <c r="I7550" s="8" t="s">
        <v>5694</v>
      </c>
    </row>
    <row r="7551" spans="1:9">
      <c r="A7551" s="8">
        <v>12728</v>
      </c>
      <c r="B7551" s="8" t="s">
        <v>5482</v>
      </c>
      <c r="C7551" s="8" t="s">
        <v>4676</v>
      </c>
      <c r="D7551" s="8">
        <v>0</v>
      </c>
      <c r="E7551" s="8">
        <v>12728</v>
      </c>
      <c r="F7551" s="8">
        <v>0</v>
      </c>
      <c r="G7551" s="8">
        <v>0</v>
      </c>
      <c r="H7551" s="8">
        <v>0.10779999999999999</v>
      </c>
      <c r="I7551" s="8" t="s">
        <v>4740</v>
      </c>
    </row>
    <row r="7552" spans="1:9">
      <c r="A7552" s="8">
        <v>240000002</v>
      </c>
      <c r="B7552" s="8" t="s">
        <v>3219</v>
      </c>
      <c r="C7552" s="8" t="s">
        <v>4676</v>
      </c>
      <c r="D7552" s="8">
        <v>33466806</v>
      </c>
      <c r="E7552" s="8">
        <v>240000002</v>
      </c>
      <c r="F7552" s="8">
        <v>0</v>
      </c>
      <c r="G7552" s="8">
        <v>0.7</v>
      </c>
      <c r="H7552" s="8">
        <v>0.71221000000000001</v>
      </c>
      <c r="I7552" s="8" t="s">
        <v>7564</v>
      </c>
    </row>
    <row r="7553" spans="1:9">
      <c r="A7553" s="8">
        <v>132000275</v>
      </c>
      <c r="B7553" s="8" t="s">
        <v>3782</v>
      </c>
      <c r="C7553" s="8" t="s">
        <v>4676</v>
      </c>
      <c r="D7553" s="8">
        <v>9000669952</v>
      </c>
      <c r="E7553" s="8">
        <v>132000275</v>
      </c>
      <c r="F7553" s="8">
        <v>0</v>
      </c>
      <c r="G7553" s="8">
        <v>1.2</v>
      </c>
      <c r="H7553" s="8">
        <v>1.0289999999999999</v>
      </c>
      <c r="I7553" s="8" t="s">
        <v>5691</v>
      </c>
    </row>
    <row r="7554" spans="1:9">
      <c r="A7554" s="8">
        <v>132000274</v>
      </c>
      <c r="B7554" s="8" t="s">
        <v>3781</v>
      </c>
      <c r="C7554" s="8" t="s">
        <v>4676</v>
      </c>
      <c r="D7554" s="8">
        <v>9000669957</v>
      </c>
      <c r="E7554" s="8">
        <v>132000274</v>
      </c>
      <c r="F7554" s="8">
        <v>0</v>
      </c>
      <c r="G7554" s="8">
        <v>1.17</v>
      </c>
      <c r="H7554" s="8">
        <v>0.87153000000000003</v>
      </c>
      <c r="I7554" s="8" t="s">
        <v>5691</v>
      </c>
    </row>
    <row r="7555" spans="1:9">
      <c r="A7555" s="8">
        <v>13212</v>
      </c>
      <c r="B7555" s="8" t="s">
        <v>3502</v>
      </c>
      <c r="C7555" s="8" t="s">
        <v>4676</v>
      </c>
      <c r="D7555" s="8">
        <v>5090468862</v>
      </c>
      <c r="E7555" s="8">
        <v>13212</v>
      </c>
      <c r="F7555" s="8">
        <v>0</v>
      </c>
      <c r="G7555" s="8">
        <v>1.49</v>
      </c>
      <c r="H7555" s="8">
        <v>0.90610000000000002</v>
      </c>
      <c r="I7555" s="8" t="s">
        <v>4727</v>
      </c>
    </row>
    <row r="7556" spans="1:9">
      <c r="A7556" s="8">
        <v>132000273</v>
      </c>
      <c r="B7556" s="8" t="s">
        <v>3780</v>
      </c>
      <c r="C7556" s="8" t="s">
        <v>4676</v>
      </c>
      <c r="D7556" s="8">
        <v>9000669951</v>
      </c>
      <c r="E7556" s="8">
        <v>132000273</v>
      </c>
      <c r="F7556" s="8">
        <v>0</v>
      </c>
      <c r="G7556" s="8">
        <v>1.2</v>
      </c>
      <c r="H7556" s="8">
        <v>1.0289999999999999</v>
      </c>
      <c r="I7556" s="8" t="s">
        <v>5691</v>
      </c>
    </row>
    <row r="7557" spans="1:9">
      <c r="A7557" s="8">
        <v>12727</v>
      </c>
      <c r="B7557" s="8" t="s">
        <v>5481</v>
      </c>
      <c r="C7557" s="8" t="s">
        <v>4676</v>
      </c>
      <c r="D7557" s="8">
        <v>0</v>
      </c>
      <c r="E7557" s="8">
        <v>12727</v>
      </c>
      <c r="F7557" s="8">
        <v>0</v>
      </c>
      <c r="G7557" s="8">
        <v>0</v>
      </c>
      <c r="H7557" s="8">
        <v>0.10779999999999999</v>
      </c>
      <c r="I7557" s="8" t="s">
        <v>4740</v>
      </c>
    </row>
    <row r="7558" spans="1:9">
      <c r="A7558" s="8" t="s">
        <v>12883</v>
      </c>
      <c r="B7558" s="8" t="s">
        <v>12884</v>
      </c>
      <c r="C7558" s="8" t="s">
        <v>4676</v>
      </c>
      <c r="D7558" s="8">
        <v>0</v>
      </c>
      <c r="E7558" s="8" t="s">
        <v>12883</v>
      </c>
      <c r="F7558" s="8">
        <v>0</v>
      </c>
      <c r="G7558" s="8">
        <v>4.74</v>
      </c>
      <c r="H7558" s="8">
        <v>0.73363</v>
      </c>
      <c r="I7558" s="8" t="s">
        <v>2050</v>
      </c>
    </row>
    <row r="7559" spans="1:9">
      <c r="A7559" s="8">
        <v>120300014</v>
      </c>
      <c r="B7559" s="8" t="s">
        <v>4329</v>
      </c>
      <c r="C7559" s="8" t="s">
        <v>4676</v>
      </c>
      <c r="D7559" s="8">
        <v>86100178</v>
      </c>
      <c r="E7559" s="8">
        <v>120300014</v>
      </c>
      <c r="F7559" s="8">
        <v>0</v>
      </c>
      <c r="G7559" s="8">
        <v>0.66</v>
      </c>
      <c r="H7559" s="8">
        <v>0.70716999999999997</v>
      </c>
      <c r="I7559" s="8" t="s">
        <v>5137</v>
      </c>
    </row>
    <row r="7560" spans="1:9">
      <c r="A7560" s="8">
        <v>120300013</v>
      </c>
      <c r="B7560" s="8" t="s">
        <v>4328</v>
      </c>
      <c r="C7560" s="8" t="s">
        <v>4676</v>
      </c>
      <c r="D7560" s="8">
        <v>86100179</v>
      </c>
      <c r="E7560" s="8">
        <v>120300013</v>
      </c>
      <c r="F7560" s="8">
        <v>0</v>
      </c>
      <c r="G7560" s="8">
        <v>0.75</v>
      </c>
      <c r="H7560" s="8">
        <v>0.77783000000000002</v>
      </c>
      <c r="I7560" s="8" t="s">
        <v>5137</v>
      </c>
    </row>
    <row r="7561" spans="1:9">
      <c r="A7561" s="8">
        <v>132000272</v>
      </c>
      <c r="B7561" s="8" t="s">
        <v>3779</v>
      </c>
      <c r="C7561" s="8" t="s">
        <v>4676</v>
      </c>
      <c r="D7561" s="8">
        <v>9000670413</v>
      </c>
      <c r="E7561" s="8">
        <v>132000272</v>
      </c>
      <c r="F7561" s="8">
        <v>0</v>
      </c>
      <c r="G7561" s="8">
        <v>1.2</v>
      </c>
      <c r="H7561" s="8">
        <v>0.91952999999999996</v>
      </c>
      <c r="I7561" s="8" t="s">
        <v>5688</v>
      </c>
    </row>
    <row r="7562" spans="1:9">
      <c r="A7562" s="8">
        <v>120300012</v>
      </c>
      <c r="B7562" s="8" t="s">
        <v>4327</v>
      </c>
      <c r="C7562" s="8" t="s">
        <v>4676</v>
      </c>
      <c r="D7562" s="8">
        <v>86100176</v>
      </c>
      <c r="E7562" s="8">
        <v>120300012</v>
      </c>
      <c r="F7562" s="8">
        <v>0</v>
      </c>
      <c r="G7562" s="8">
        <v>0.64</v>
      </c>
      <c r="H7562" s="8">
        <v>0.70716999999999997</v>
      </c>
      <c r="I7562" s="8" t="s">
        <v>5137</v>
      </c>
    </row>
    <row r="7563" spans="1:9">
      <c r="A7563" s="8">
        <v>120300011</v>
      </c>
      <c r="B7563" s="8" t="s">
        <v>4326</v>
      </c>
      <c r="C7563" s="8" t="s">
        <v>4676</v>
      </c>
      <c r="D7563" s="8">
        <v>86100177</v>
      </c>
      <c r="E7563" s="8">
        <v>120300011</v>
      </c>
      <c r="F7563" s="8">
        <v>0</v>
      </c>
      <c r="G7563" s="8">
        <v>0.77</v>
      </c>
      <c r="H7563" s="8">
        <v>0.77783000000000002</v>
      </c>
      <c r="I7563" s="8" t="s">
        <v>5137</v>
      </c>
    </row>
    <row r="7564" spans="1:9">
      <c r="A7564" s="8">
        <v>120300010</v>
      </c>
      <c r="B7564" s="8" t="s">
        <v>4325</v>
      </c>
      <c r="C7564" s="8" t="s">
        <v>4676</v>
      </c>
      <c r="D7564" s="8">
        <v>86100175</v>
      </c>
      <c r="E7564" s="8">
        <v>120300010</v>
      </c>
      <c r="F7564" s="8">
        <v>0</v>
      </c>
      <c r="G7564" s="8">
        <v>1.41</v>
      </c>
      <c r="H7564" s="8">
        <v>1.2313699999999999</v>
      </c>
      <c r="I7564" s="8" t="s">
        <v>5137</v>
      </c>
    </row>
    <row r="7565" spans="1:9">
      <c r="A7565" s="8">
        <v>14408</v>
      </c>
      <c r="B7565" s="8" t="s">
        <v>3524</v>
      </c>
      <c r="C7565" s="8" t="s">
        <v>4676</v>
      </c>
      <c r="D7565" s="8" t="s">
        <v>6235</v>
      </c>
      <c r="E7565" s="8">
        <v>14408</v>
      </c>
      <c r="F7565" s="8">
        <v>0</v>
      </c>
      <c r="G7565" s="8">
        <v>0.41</v>
      </c>
      <c r="H7565" s="8">
        <v>0.83584000000000003</v>
      </c>
      <c r="I7565" s="8" t="s">
        <v>2191</v>
      </c>
    </row>
    <row r="7566" spans="1:9">
      <c r="A7566" s="8">
        <v>13211</v>
      </c>
      <c r="B7566" s="8" t="s">
        <v>3501</v>
      </c>
      <c r="C7566" s="8" t="s">
        <v>4676</v>
      </c>
      <c r="D7566" s="8">
        <v>5090468859</v>
      </c>
      <c r="E7566" s="8">
        <v>13211</v>
      </c>
      <c r="F7566" s="8">
        <v>0</v>
      </c>
      <c r="G7566" s="8">
        <v>1.52</v>
      </c>
      <c r="H7566" s="8">
        <v>0.96250000000000002</v>
      </c>
      <c r="I7566" s="8" t="s">
        <v>4727</v>
      </c>
    </row>
    <row r="7567" spans="1:9">
      <c r="A7567" s="8">
        <v>13210</v>
      </c>
      <c r="B7567" s="8" t="s">
        <v>3500</v>
      </c>
      <c r="C7567" s="8" t="s">
        <v>4676</v>
      </c>
      <c r="D7567" s="8">
        <v>5090468109</v>
      </c>
      <c r="E7567" s="8">
        <v>13210</v>
      </c>
      <c r="F7567" s="8">
        <v>0</v>
      </c>
      <c r="G7567" s="8">
        <v>2.65</v>
      </c>
      <c r="H7567" s="8">
        <v>2.0471200000000001</v>
      </c>
      <c r="I7567" s="8" t="s">
        <v>4727</v>
      </c>
    </row>
    <row r="7568" spans="1:9">
      <c r="A7568" s="8">
        <v>12720</v>
      </c>
      <c r="B7568" s="8" t="s">
        <v>3448</v>
      </c>
      <c r="C7568" s="8" t="s">
        <v>4676</v>
      </c>
      <c r="D7568" s="8">
        <v>111068</v>
      </c>
      <c r="E7568" s="8">
        <v>12720</v>
      </c>
      <c r="F7568" s="8">
        <v>0</v>
      </c>
      <c r="G7568" s="8">
        <v>0.15</v>
      </c>
      <c r="H7568" s="8">
        <v>0.13719999999999999</v>
      </c>
      <c r="I7568" s="8" t="s">
        <v>4740</v>
      </c>
    </row>
    <row r="7569" spans="1:9">
      <c r="A7569" s="8">
        <v>120000018</v>
      </c>
      <c r="B7569" s="8" t="s">
        <v>4247</v>
      </c>
      <c r="C7569" s="8" t="s">
        <v>4676</v>
      </c>
      <c r="D7569" s="8">
        <v>435314</v>
      </c>
      <c r="E7569" s="8">
        <v>120000018</v>
      </c>
      <c r="F7569" s="8">
        <v>0</v>
      </c>
      <c r="G7569" s="8">
        <v>1.25</v>
      </c>
      <c r="H7569" s="8">
        <v>1.5454600000000001</v>
      </c>
      <c r="I7569" s="8" t="s">
        <v>4768</v>
      </c>
    </row>
    <row r="7570" spans="1:9">
      <c r="A7570" s="8">
        <v>14407</v>
      </c>
      <c r="B7570" s="8" t="s">
        <v>3523</v>
      </c>
      <c r="C7570" s="8" t="s">
        <v>4676</v>
      </c>
      <c r="D7570" s="8" t="s">
        <v>6234</v>
      </c>
      <c r="E7570" s="8">
        <v>14407</v>
      </c>
      <c r="F7570" s="8">
        <v>0</v>
      </c>
      <c r="G7570" s="8">
        <v>1.24</v>
      </c>
      <c r="H7570" s="8">
        <v>3.3640500000000002</v>
      </c>
      <c r="I7570" s="8" t="s">
        <v>2191</v>
      </c>
    </row>
    <row r="7571" spans="1:9">
      <c r="A7571" s="8">
        <v>120000017</v>
      </c>
      <c r="B7571" s="8" t="s">
        <v>5065</v>
      </c>
      <c r="C7571" s="8" t="s">
        <v>4676</v>
      </c>
      <c r="D7571" s="8">
        <v>435292</v>
      </c>
      <c r="E7571" s="8">
        <v>120000017</v>
      </c>
      <c r="F7571" s="8">
        <v>0</v>
      </c>
      <c r="G7571" s="8">
        <v>3.53</v>
      </c>
      <c r="H7571" s="8">
        <v>2.7283200000000001</v>
      </c>
      <c r="I7571" s="8" t="s">
        <v>4768</v>
      </c>
    </row>
    <row r="7572" spans="1:9">
      <c r="A7572" s="8">
        <v>13209</v>
      </c>
      <c r="B7572" s="8" t="s">
        <v>3499</v>
      </c>
      <c r="C7572" s="8" t="s">
        <v>4676</v>
      </c>
      <c r="D7572" s="8">
        <v>5090468104</v>
      </c>
      <c r="E7572" s="8">
        <v>13209</v>
      </c>
      <c r="F7572" s="8">
        <v>0</v>
      </c>
      <c r="G7572" s="8">
        <v>2.11</v>
      </c>
      <c r="H7572" s="8">
        <v>1.93913</v>
      </c>
      <c r="I7572" s="8" t="s">
        <v>4727</v>
      </c>
    </row>
    <row r="7573" spans="1:9">
      <c r="A7573" s="8">
        <v>13208</v>
      </c>
      <c r="B7573" s="8" t="s">
        <v>3498</v>
      </c>
      <c r="C7573" s="8" t="s">
        <v>4676</v>
      </c>
      <c r="D7573" s="8">
        <v>5090467766</v>
      </c>
      <c r="E7573" s="8">
        <v>13208</v>
      </c>
      <c r="F7573" s="8">
        <v>0</v>
      </c>
      <c r="G7573" s="8">
        <v>1.32</v>
      </c>
      <c r="H7573" s="8">
        <v>1.00705</v>
      </c>
      <c r="I7573" s="8" t="s">
        <v>4727</v>
      </c>
    </row>
    <row r="7574" spans="1:9">
      <c r="A7574" s="8" t="s">
        <v>12899</v>
      </c>
      <c r="B7574" s="8" t="s">
        <v>12900</v>
      </c>
      <c r="C7574" s="8" t="s">
        <v>4676</v>
      </c>
      <c r="D7574" s="8">
        <v>795943</v>
      </c>
      <c r="E7574" s="8" t="s">
        <v>12899</v>
      </c>
      <c r="F7574" s="8">
        <v>0</v>
      </c>
      <c r="G7574" s="8">
        <v>0.95</v>
      </c>
      <c r="H7574" s="8">
        <v>1.6045499999999999</v>
      </c>
      <c r="I7574" s="8" t="s">
        <v>4795</v>
      </c>
    </row>
    <row r="7575" spans="1:9">
      <c r="A7575" s="8">
        <v>126100026</v>
      </c>
      <c r="B7575" s="8" t="s">
        <v>5361</v>
      </c>
      <c r="C7575" s="8" t="s">
        <v>4676</v>
      </c>
      <c r="D7575" s="8">
        <v>266951</v>
      </c>
      <c r="E7575" s="8">
        <v>126100026</v>
      </c>
      <c r="F7575" s="8">
        <v>0</v>
      </c>
      <c r="G7575" s="8">
        <v>8.59</v>
      </c>
      <c r="H7575" s="8">
        <v>13.259399999999999</v>
      </c>
      <c r="I7575" s="8">
        <v>0</v>
      </c>
    </row>
    <row r="7576" spans="1:9">
      <c r="A7576" s="8">
        <v>12726</v>
      </c>
      <c r="B7576" s="8" t="s">
        <v>5480</v>
      </c>
      <c r="C7576" s="8" t="s">
        <v>4676</v>
      </c>
      <c r="D7576" s="8">
        <v>0</v>
      </c>
      <c r="E7576" s="8">
        <v>12726</v>
      </c>
      <c r="F7576" s="8">
        <v>0</v>
      </c>
      <c r="G7576" s="8">
        <v>0</v>
      </c>
      <c r="H7576" s="8">
        <v>0.10779999999999999</v>
      </c>
      <c r="I7576" s="8" t="s">
        <v>4740</v>
      </c>
    </row>
    <row r="7577" spans="1:9">
      <c r="A7577" s="8">
        <v>132300090</v>
      </c>
      <c r="B7577" s="8" t="s">
        <v>3922</v>
      </c>
      <c r="C7577" s="8" t="s">
        <v>4676</v>
      </c>
      <c r="D7577" s="8">
        <v>8001226203</v>
      </c>
      <c r="E7577" s="8">
        <v>132300090</v>
      </c>
      <c r="F7577" s="8">
        <v>0</v>
      </c>
      <c r="G7577" s="8">
        <v>0.23</v>
      </c>
      <c r="H7577" s="8">
        <v>0.35417000000000004</v>
      </c>
      <c r="I7577" s="8" t="s">
        <v>6038</v>
      </c>
    </row>
    <row r="7578" spans="1:9">
      <c r="A7578" s="8">
        <v>132000466</v>
      </c>
      <c r="B7578" s="8" t="s">
        <v>2709</v>
      </c>
      <c r="C7578" s="8" t="s">
        <v>4676</v>
      </c>
      <c r="D7578" s="8">
        <v>9000943451</v>
      </c>
      <c r="E7578" s="8">
        <v>132000466</v>
      </c>
      <c r="F7578" s="8">
        <v>0</v>
      </c>
      <c r="G7578" s="8">
        <v>0.05</v>
      </c>
      <c r="H7578" s="8">
        <v>0.10260999999999999</v>
      </c>
      <c r="I7578" s="8" t="s">
        <v>5764</v>
      </c>
    </row>
    <row r="7579" spans="1:9">
      <c r="A7579" s="8">
        <v>13207</v>
      </c>
      <c r="B7579" s="8" t="s">
        <v>3497</v>
      </c>
      <c r="C7579" s="8" t="s">
        <v>4676</v>
      </c>
      <c r="D7579" s="8">
        <v>5090466865</v>
      </c>
      <c r="E7579" s="8">
        <v>13207</v>
      </c>
      <c r="F7579" s="8">
        <v>0</v>
      </c>
      <c r="G7579" s="8">
        <v>1.3</v>
      </c>
      <c r="H7579" s="8">
        <v>0.89121000000000006</v>
      </c>
      <c r="I7579" s="8" t="s">
        <v>4727</v>
      </c>
    </row>
    <row r="7580" spans="1:9">
      <c r="A7580" s="8">
        <v>13206</v>
      </c>
      <c r="B7580" s="8" t="s">
        <v>3496</v>
      </c>
      <c r="C7580" s="8" t="s">
        <v>4676</v>
      </c>
      <c r="D7580" s="8">
        <v>5090466864</v>
      </c>
      <c r="E7580" s="8">
        <v>13206</v>
      </c>
      <c r="F7580" s="8">
        <v>0</v>
      </c>
      <c r="G7580" s="8">
        <v>1.32</v>
      </c>
      <c r="H7580" s="8">
        <v>1.0289999999999999</v>
      </c>
      <c r="I7580" s="8" t="s">
        <v>4727</v>
      </c>
    </row>
    <row r="7581" spans="1:9">
      <c r="A7581" s="8">
        <v>12719</v>
      </c>
      <c r="B7581" s="8" t="s">
        <v>3447</v>
      </c>
      <c r="C7581" s="8" t="s">
        <v>4676</v>
      </c>
      <c r="D7581" s="8">
        <v>111066</v>
      </c>
      <c r="E7581" s="8">
        <v>12719</v>
      </c>
      <c r="F7581" s="8">
        <v>0</v>
      </c>
      <c r="G7581" s="8">
        <v>0.15</v>
      </c>
      <c r="H7581" s="8">
        <v>0.13719999999999999</v>
      </c>
      <c r="I7581" s="8" t="s">
        <v>4740</v>
      </c>
    </row>
    <row r="7582" spans="1:9">
      <c r="A7582" s="8">
        <v>120000014</v>
      </c>
      <c r="B7582" s="8" t="s">
        <v>4244</v>
      </c>
      <c r="C7582" s="8" t="s">
        <v>4676</v>
      </c>
      <c r="D7582" s="8">
        <v>436014</v>
      </c>
      <c r="E7582" s="8">
        <v>120000014</v>
      </c>
      <c r="F7582" s="8">
        <v>0</v>
      </c>
      <c r="G7582" s="8">
        <v>4.3600000000000003</v>
      </c>
      <c r="H7582" s="8">
        <v>3.0766100000000001</v>
      </c>
      <c r="I7582" s="8" t="s">
        <v>5063</v>
      </c>
    </row>
    <row r="7583" spans="1:9">
      <c r="A7583" s="8">
        <v>13205</v>
      </c>
      <c r="B7583" s="8" t="s">
        <v>3495</v>
      </c>
      <c r="C7583" s="8" t="s">
        <v>4676</v>
      </c>
      <c r="D7583" s="8">
        <v>5090466863</v>
      </c>
      <c r="E7583" s="8">
        <v>13205</v>
      </c>
      <c r="F7583" s="8">
        <v>0</v>
      </c>
      <c r="G7583" s="8">
        <v>0.94</v>
      </c>
      <c r="H7583" s="8">
        <v>0.79310999999999998</v>
      </c>
      <c r="I7583" s="8" t="s">
        <v>4727</v>
      </c>
    </row>
    <row r="7584" spans="1:9">
      <c r="A7584" s="8">
        <v>120300016</v>
      </c>
      <c r="B7584" s="8" t="s">
        <v>4331</v>
      </c>
      <c r="C7584" s="8" t="s">
        <v>4676</v>
      </c>
      <c r="D7584" s="8">
        <v>42841</v>
      </c>
      <c r="E7584" s="8">
        <v>120300016</v>
      </c>
      <c r="F7584" s="8">
        <v>0</v>
      </c>
      <c r="G7584" s="8">
        <v>2.4300000000000002</v>
      </c>
      <c r="H7584" s="8">
        <v>2.2650700000000001</v>
      </c>
      <c r="I7584" s="8" t="s">
        <v>2419</v>
      </c>
    </row>
    <row r="7585" spans="1:9">
      <c r="A7585" s="8">
        <v>13204</v>
      </c>
      <c r="B7585" s="8" t="s">
        <v>3494</v>
      </c>
      <c r="C7585" s="8" t="s">
        <v>4676</v>
      </c>
      <c r="D7585" s="8">
        <v>5090466862</v>
      </c>
      <c r="E7585" s="8">
        <v>13204</v>
      </c>
      <c r="F7585" s="8">
        <v>0</v>
      </c>
      <c r="G7585" s="8">
        <v>0.94</v>
      </c>
      <c r="H7585" s="8">
        <v>0.96420000000000006</v>
      </c>
      <c r="I7585" s="8" t="s">
        <v>4727</v>
      </c>
    </row>
    <row r="7586" spans="1:9">
      <c r="A7586" s="8">
        <v>12717</v>
      </c>
      <c r="B7586" s="8" t="s">
        <v>5478</v>
      </c>
      <c r="C7586" s="8" t="s">
        <v>4676</v>
      </c>
      <c r="D7586" s="8">
        <v>0</v>
      </c>
      <c r="E7586" s="8">
        <v>12717</v>
      </c>
      <c r="F7586" s="8">
        <v>0</v>
      </c>
      <c r="G7586" s="8">
        <v>0</v>
      </c>
      <c r="H7586" s="8">
        <v>0.10779999999999999</v>
      </c>
      <c r="I7586" s="8" t="s">
        <v>4740</v>
      </c>
    </row>
    <row r="7587" spans="1:9">
      <c r="A7587" s="8">
        <v>13203</v>
      </c>
      <c r="B7587" s="8" t="s">
        <v>6032</v>
      </c>
      <c r="C7587" s="8" t="s">
        <v>4676</v>
      </c>
      <c r="D7587" s="8">
        <v>5090467538</v>
      </c>
      <c r="E7587" s="8">
        <v>13203</v>
      </c>
      <c r="F7587" s="8">
        <v>0</v>
      </c>
      <c r="G7587" s="8">
        <v>0.16</v>
      </c>
      <c r="H7587" s="8">
        <v>0.26960000000000001</v>
      </c>
      <c r="I7587" s="8" t="s">
        <v>5688</v>
      </c>
    </row>
    <row r="7588" spans="1:9">
      <c r="A7588" s="8" t="s">
        <v>9569</v>
      </c>
      <c r="B7588" s="8" t="s">
        <v>9570</v>
      </c>
      <c r="C7588" s="8" t="s">
        <v>4676</v>
      </c>
      <c r="D7588" s="8">
        <v>0</v>
      </c>
      <c r="E7588" s="8" t="s">
        <v>9569</v>
      </c>
      <c r="F7588" s="8">
        <v>0</v>
      </c>
      <c r="G7588" s="8">
        <v>0.94</v>
      </c>
      <c r="H7588" s="8">
        <v>0</v>
      </c>
      <c r="I7588" s="8" t="s">
        <v>2604</v>
      </c>
    </row>
    <row r="7589" spans="1:9">
      <c r="A7589" s="8" t="s">
        <v>9567</v>
      </c>
      <c r="B7589" s="8" t="s">
        <v>9568</v>
      </c>
      <c r="C7589" s="8" t="s">
        <v>4676</v>
      </c>
      <c r="D7589" s="8">
        <v>0</v>
      </c>
      <c r="E7589" s="8" t="s">
        <v>9567</v>
      </c>
      <c r="F7589" s="8">
        <v>0</v>
      </c>
      <c r="G7589" s="8">
        <v>1.24</v>
      </c>
      <c r="H7589" s="8">
        <v>1.33701</v>
      </c>
      <c r="I7589" s="8" t="s">
        <v>4735</v>
      </c>
    </row>
    <row r="7590" spans="1:9">
      <c r="A7590" s="8">
        <v>13202</v>
      </c>
      <c r="B7590" s="8" t="s">
        <v>6031</v>
      </c>
      <c r="C7590" s="8" t="s">
        <v>4676</v>
      </c>
      <c r="D7590" s="8">
        <v>5090466826</v>
      </c>
      <c r="E7590" s="8">
        <v>13202</v>
      </c>
      <c r="F7590" s="8">
        <v>0</v>
      </c>
      <c r="G7590" s="8">
        <v>0.18</v>
      </c>
      <c r="H7590" s="8">
        <v>0.30320999999999998</v>
      </c>
      <c r="I7590" s="8" t="s">
        <v>4727</v>
      </c>
    </row>
    <row r="7591" spans="1:9">
      <c r="A7591" s="8">
        <v>12716</v>
      </c>
      <c r="B7591" s="8" t="s">
        <v>5477</v>
      </c>
      <c r="C7591" s="8" t="s">
        <v>4676</v>
      </c>
      <c r="D7591" s="8">
        <v>0</v>
      </c>
      <c r="E7591" s="8">
        <v>12716</v>
      </c>
      <c r="F7591" s="8">
        <v>0</v>
      </c>
      <c r="G7591" s="8">
        <v>0</v>
      </c>
      <c r="H7591" s="8">
        <v>0.10779999999999999</v>
      </c>
      <c r="I7591" s="8" t="s">
        <v>4740</v>
      </c>
    </row>
    <row r="7592" spans="1:9">
      <c r="A7592" s="8" t="s">
        <v>13197</v>
      </c>
      <c r="B7592" s="8" t="s">
        <v>13198</v>
      </c>
      <c r="C7592" s="8" t="s">
        <v>4676</v>
      </c>
      <c r="D7592" s="8">
        <v>0</v>
      </c>
      <c r="E7592" s="8" t="s">
        <v>13197</v>
      </c>
      <c r="F7592" s="8">
        <v>0</v>
      </c>
      <c r="G7592" s="8">
        <v>0.06</v>
      </c>
      <c r="H7592" s="8">
        <v>5.0000000000000001E-3</v>
      </c>
      <c r="I7592" s="8">
        <v>0</v>
      </c>
    </row>
    <row r="7593" spans="1:9">
      <c r="A7593" s="8">
        <v>132000465</v>
      </c>
      <c r="B7593" s="8" t="s">
        <v>2708</v>
      </c>
      <c r="C7593" s="8" t="s">
        <v>4676</v>
      </c>
      <c r="D7593" s="8">
        <v>9000935072</v>
      </c>
      <c r="E7593" s="8">
        <v>132000465</v>
      </c>
      <c r="F7593" s="8">
        <v>0</v>
      </c>
      <c r="G7593" s="8">
        <v>0.28999999999999998</v>
      </c>
      <c r="H7593" s="8">
        <v>0.22475000000000001</v>
      </c>
      <c r="I7593" s="8" t="s">
        <v>5764</v>
      </c>
    </row>
    <row r="7594" spans="1:9">
      <c r="A7594" s="8">
        <v>132000464</v>
      </c>
      <c r="B7594" s="8" t="s">
        <v>2707</v>
      </c>
      <c r="C7594" s="8" t="s">
        <v>4676</v>
      </c>
      <c r="D7594" s="8">
        <v>9000935071</v>
      </c>
      <c r="E7594" s="8">
        <v>132000464</v>
      </c>
      <c r="F7594" s="8">
        <v>0</v>
      </c>
      <c r="G7594" s="8">
        <v>0.27</v>
      </c>
      <c r="H7594" s="8">
        <v>0.27523000000000003</v>
      </c>
      <c r="I7594" s="8" t="s">
        <v>5764</v>
      </c>
    </row>
    <row r="7595" spans="1:9">
      <c r="A7595" s="8">
        <v>132000463</v>
      </c>
      <c r="B7595" s="8" t="s">
        <v>2706</v>
      </c>
      <c r="C7595" s="8" t="s">
        <v>4676</v>
      </c>
      <c r="D7595" s="8">
        <v>9000935070</v>
      </c>
      <c r="E7595" s="8">
        <v>132000463</v>
      </c>
      <c r="F7595" s="8">
        <v>0</v>
      </c>
      <c r="G7595" s="8">
        <v>0.27</v>
      </c>
      <c r="H7595" s="8">
        <v>0.25411</v>
      </c>
      <c r="I7595" s="8" t="s">
        <v>5764</v>
      </c>
    </row>
    <row r="7596" spans="1:9">
      <c r="A7596" s="8">
        <v>132000462</v>
      </c>
      <c r="B7596" s="8" t="s">
        <v>2704</v>
      </c>
      <c r="C7596" s="8" t="s">
        <v>4676</v>
      </c>
      <c r="D7596" s="8">
        <v>9000935069</v>
      </c>
      <c r="E7596" s="8">
        <v>132000462</v>
      </c>
      <c r="F7596" s="8">
        <v>0</v>
      </c>
      <c r="G7596" s="8">
        <v>0.33</v>
      </c>
      <c r="H7596" s="8">
        <v>0.31036999999999998</v>
      </c>
      <c r="I7596" s="8" t="s">
        <v>5764</v>
      </c>
    </row>
    <row r="7597" spans="1:9">
      <c r="A7597" s="8">
        <v>132000461</v>
      </c>
      <c r="B7597" s="8" t="s">
        <v>2703</v>
      </c>
      <c r="C7597" s="8" t="s">
        <v>4676</v>
      </c>
      <c r="D7597" s="8">
        <v>9000934983</v>
      </c>
      <c r="E7597" s="8">
        <v>132000461</v>
      </c>
      <c r="F7597" s="8">
        <v>0</v>
      </c>
      <c r="G7597" s="8">
        <v>0.05</v>
      </c>
      <c r="H7597" s="8">
        <v>7.4560000000000001E-2</v>
      </c>
      <c r="I7597" s="8" t="s">
        <v>5764</v>
      </c>
    </row>
    <row r="7598" spans="1:9">
      <c r="A7598" s="8" t="s">
        <v>12912</v>
      </c>
      <c r="B7598" s="8" t="s">
        <v>4425</v>
      </c>
      <c r="C7598" s="8" t="s">
        <v>4676</v>
      </c>
      <c r="D7598" s="8" t="s">
        <v>12913</v>
      </c>
      <c r="E7598" s="8" t="s">
        <v>12912</v>
      </c>
      <c r="F7598" s="8">
        <v>0</v>
      </c>
      <c r="G7598" s="8">
        <v>1.03</v>
      </c>
      <c r="H7598" s="8">
        <v>0.5978</v>
      </c>
      <c r="I7598" s="8" t="s">
        <v>6098</v>
      </c>
    </row>
    <row r="7599" spans="1:9">
      <c r="A7599" s="8">
        <v>132000460</v>
      </c>
      <c r="B7599" s="8" t="s">
        <v>2702</v>
      </c>
      <c r="C7599" s="8" t="s">
        <v>4676</v>
      </c>
      <c r="D7599" s="8">
        <v>9000934982</v>
      </c>
      <c r="E7599" s="8">
        <v>132000460</v>
      </c>
      <c r="F7599" s="8">
        <v>0</v>
      </c>
      <c r="G7599" s="8">
        <v>0.05</v>
      </c>
      <c r="H7599" s="8">
        <v>7.7650000000000011E-2</v>
      </c>
      <c r="I7599" s="8" t="s">
        <v>5764</v>
      </c>
    </row>
    <row r="7600" spans="1:9">
      <c r="A7600" s="8">
        <v>12711</v>
      </c>
      <c r="B7600" s="8" t="s">
        <v>5475</v>
      </c>
      <c r="C7600" s="8" t="s">
        <v>4676</v>
      </c>
      <c r="D7600" s="8">
        <v>0</v>
      </c>
      <c r="E7600" s="8">
        <v>12711</v>
      </c>
      <c r="F7600" s="8">
        <v>0</v>
      </c>
      <c r="G7600" s="8">
        <v>0</v>
      </c>
      <c r="H7600" s="8">
        <v>0.10779999999999999</v>
      </c>
      <c r="I7600" s="8" t="s">
        <v>4740</v>
      </c>
    </row>
    <row r="7601" spans="1:9">
      <c r="A7601" s="8">
        <v>120100022</v>
      </c>
      <c r="B7601" s="8" t="s">
        <v>4299</v>
      </c>
      <c r="C7601" s="8" t="s">
        <v>4676</v>
      </c>
      <c r="D7601" s="8">
        <v>455290</v>
      </c>
      <c r="E7601" s="8">
        <v>120100022</v>
      </c>
      <c r="F7601" s="8">
        <v>0</v>
      </c>
      <c r="G7601" s="8">
        <v>3.99</v>
      </c>
      <c r="H7601" s="8">
        <v>6.0817800000000002</v>
      </c>
      <c r="I7601" s="8" t="s">
        <v>2055</v>
      </c>
    </row>
    <row r="7602" spans="1:9">
      <c r="A7602" s="8">
        <v>12710</v>
      </c>
      <c r="B7602" s="8" t="s">
        <v>5471</v>
      </c>
      <c r="C7602" s="8" t="s">
        <v>4676</v>
      </c>
      <c r="D7602" s="8">
        <v>0</v>
      </c>
      <c r="E7602" s="8">
        <v>12710</v>
      </c>
      <c r="F7602" s="8">
        <v>0</v>
      </c>
      <c r="G7602" s="8">
        <v>0</v>
      </c>
      <c r="H7602" s="8">
        <v>0.10779999999999999</v>
      </c>
      <c r="I7602" s="8" t="s">
        <v>4740</v>
      </c>
    </row>
    <row r="7603" spans="1:9">
      <c r="A7603" s="8">
        <v>126100025</v>
      </c>
      <c r="B7603" s="8" t="s">
        <v>5360</v>
      </c>
      <c r="C7603" s="8" t="s">
        <v>4676</v>
      </c>
      <c r="D7603" s="8">
        <v>435155</v>
      </c>
      <c r="E7603" s="8">
        <v>126100025</v>
      </c>
      <c r="F7603" s="8">
        <v>0</v>
      </c>
      <c r="G7603" s="8">
        <v>7.6</v>
      </c>
      <c r="H7603" s="8">
        <v>8.35656</v>
      </c>
      <c r="I7603" s="8">
        <v>0</v>
      </c>
    </row>
    <row r="7604" spans="1:9">
      <c r="A7604" s="8">
        <v>120000016</v>
      </c>
      <c r="B7604" s="8" t="s">
        <v>4246</v>
      </c>
      <c r="C7604" s="8" t="s">
        <v>4676</v>
      </c>
      <c r="D7604" s="8">
        <v>441673</v>
      </c>
      <c r="E7604" s="8">
        <v>120000016</v>
      </c>
      <c r="F7604" s="8">
        <v>0</v>
      </c>
      <c r="G7604" s="8">
        <v>2.92</v>
      </c>
      <c r="H7604" s="8">
        <v>3.9249999999999998</v>
      </c>
      <c r="I7604" s="8" t="s">
        <v>2055</v>
      </c>
    </row>
    <row r="7605" spans="1:9">
      <c r="A7605" s="8">
        <v>120000015</v>
      </c>
      <c r="B7605" s="8" t="s">
        <v>4245</v>
      </c>
      <c r="C7605" s="8" t="s">
        <v>4676</v>
      </c>
      <c r="D7605" s="8">
        <v>440077</v>
      </c>
      <c r="E7605" s="8">
        <v>120000015</v>
      </c>
      <c r="F7605" s="8">
        <v>0</v>
      </c>
      <c r="G7605" s="8">
        <v>2.98</v>
      </c>
      <c r="H7605" s="8">
        <v>3.9372600000000002</v>
      </c>
      <c r="I7605" s="8" t="s">
        <v>2055</v>
      </c>
    </row>
    <row r="7606" spans="1:9">
      <c r="A7606" s="8">
        <v>12709</v>
      </c>
      <c r="B7606" s="8" t="s">
        <v>5470</v>
      </c>
      <c r="C7606" s="8" t="s">
        <v>4676</v>
      </c>
      <c r="D7606" s="8">
        <v>0</v>
      </c>
      <c r="E7606" s="8">
        <v>12709</v>
      </c>
      <c r="F7606" s="8">
        <v>0</v>
      </c>
      <c r="G7606" s="8">
        <v>0</v>
      </c>
      <c r="H7606" s="8">
        <v>0.10779999999999999</v>
      </c>
      <c r="I7606" s="8" t="s">
        <v>4740</v>
      </c>
    </row>
    <row r="7607" spans="1:9">
      <c r="A7607" s="8" t="s">
        <v>13212</v>
      </c>
      <c r="B7607" s="8" t="s">
        <v>13213</v>
      </c>
      <c r="C7607" s="8" t="s">
        <v>4676</v>
      </c>
      <c r="D7607" s="8">
        <v>0</v>
      </c>
      <c r="E7607" s="8" t="s">
        <v>13212</v>
      </c>
      <c r="F7607" s="8">
        <v>0</v>
      </c>
      <c r="G7607" s="8">
        <v>0.48</v>
      </c>
      <c r="H7607" s="8">
        <v>5.0000000000000001E-3</v>
      </c>
      <c r="I7607" s="8" t="s">
        <v>6095</v>
      </c>
    </row>
    <row r="7608" spans="1:9">
      <c r="A7608" s="8">
        <v>12708</v>
      </c>
      <c r="B7608" s="8" t="s">
        <v>5469</v>
      </c>
      <c r="C7608" s="8" t="s">
        <v>4676</v>
      </c>
      <c r="D7608" s="8">
        <v>0</v>
      </c>
      <c r="E7608" s="8">
        <v>12708</v>
      </c>
      <c r="F7608" s="8">
        <v>0</v>
      </c>
      <c r="G7608" s="8">
        <v>0</v>
      </c>
      <c r="H7608" s="8">
        <v>0.10779999999999999</v>
      </c>
      <c r="I7608" s="8" t="s">
        <v>4740</v>
      </c>
    </row>
    <row r="7609" spans="1:9">
      <c r="A7609" s="8" t="s">
        <v>13224</v>
      </c>
      <c r="B7609" s="8" t="s">
        <v>13225</v>
      </c>
      <c r="C7609" s="8" t="s">
        <v>4676</v>
      </c>
      <c r="D7609" s="8">
        <v>0</v>
      </c>
      <c r="E7609" s="8" t="s">
        <v>13224</v>
      </c>
      <c r="F7609" s="8">
        <v>0</v>
      </c>
      <c r="G7609" s="8">
        <v>0.1</v>
      </c>
      <c r="H7609" s="8">
        <v>0.1487</v>
      </c>
      <c r="I7609" s="8" t="s">
        <v>5345</v>
      </c>
    </row>
    <row r="7610" spans="1:9">
      <c r="A7610" s="8">
        <v>13238</v>
      </c>
      <c r="B7610" s="8" t="s">
        <v>6121</v>
      </c>
      <c r="C7610" s="8" t="s">
        <v>4676</v>
      </c>
      <c r="D7610" s="8">
        <v>5090471327</v>
      </c>
      <c r="E7610" s="8">
        <v>13238</v>
      </c>
      <c r="F7610" s="8">
        <v>0</v>
      </c>
      <c r="G7610" s="8">
        <v>0.35</v>
      </c>
      <c r="H7610" s="8">
        <v>0.45030999999999999</v>
      </c>
      <c r="I7610" s="8" t="s">
        <v>6122</v>
      </c>
    </row>
    <row r="7611" spans="1:9">
      <c r="A7611" s="8">
        <v>12707</v>
      </c>
      <c r="B7611" s="8" t="s">
        <v>5468</v>
      </c>
      <c r="C7611" s="8" t="s">
        <v>4676</v>
      </c>
      <c r="D7611" s="8">
        <v>0</v>
      </c>
      <c r="E7611" s="8">
        <v>12707</v>
      </c>
      <c r="F7611" s="8">
        <v>0</v>
      </c>
      <c r="G7611" s="8">
        <v>0</v>
      </c>
      <c r="H7611" s="8">
        <v>0.10779999999999999</v>
      </c>
      <c r="I7611" s="8" t="s">
        <v>4740</v>
      </c>
    </row>
    <row r="7612" spans="1:9">
      <c r="A7612" s="8">
        <v>120000013</v>
      </c>
      <c r="B7612" s="8" t="s">
        <v>4243</v>
      </c>
      <c r="C7612" s="8" t="s">
        <v>4676</v>
      </c>
      <c r="D7612" s="8">
        <v>449068</v>
      </c>
      <c r="E7612" s="8">
        <v>120000013</v>
      </c>
      <c r="F7612" s="8">
        <v>0</v>
      </c>
      <c r="G7612" s="8">
        <v>1.75</v>
      </c>
      <c r="H7612" s="8">
        <v>1.9960599999999999</v>
      </c>
      <c r="I7612" s="8" t="s">
        <v>4795</v>
      </c>
    </row>
    <row r="7613" spans="1:9">
      <c r="A7613" s="8">
        <v>120000012</v>
      </c>
      <c r="B7613" s="8" t="s">
        <v>4242</v>
      </c>
      <c r="C7613" s="8" t="s">
        <v>4676</v>
      </c>
      <c r="D7613" s="8">
        <v>449069</v>
      </c>
      <c r="E7613" s="8">
        <v>120000012</v>
      </c>
      <c r="F7613" s="8">
        <v>0</v>
      </c>
      <c r="G7613" s="8">
        <v>1.64</v>
      </c>
      <c r="H7613" s="8">
        <v>1.91286</v>
      </c>
      <c r="I7613" s="8" t="s">
        <v>5064</v>
      </c>
    </row>
    <row r="7614" spans="1:9">
      <c r="A7614" s="8">
        <v>12706</v>
      </c>
      <c r="B7614" s="8" t="s">
        <v>5467</v>
      </c>
      <c r="C7614" s="8" t="s">
        <v>4676</v>
      </c>
      <c r="D7614" s="8">
        <v>0</v>
      </c>
      <c r="E7614" s="8">
        <v>12706</v>
      </c>
      <c r="F7614" s="8">
        <v>0</v>
      </c>
      <c r="G7614" s="8">
        <v>0</v>
      </c>
      <c r="H7614" s="8">
        <v>0.10779999999999999</v>
      </c>
      <c r="I7614" s="8" t="s">
        <v>4740</v>
      </c>
    </row>
    <row r="7615" spans="1:9">
      <c r="A7615" s="8">
        <v>12705</v>
      </c>
      <c r="B7615" s="8" t="s">
        <v>5466</v>
      </c>
      <c r="C7615" s="8" t="s">
        <v>4676</v>
      </c>
      <c r="D7615" s="8">
        <v>0</v>
      </c>
      <c r="E7615" s="8">
        <v>12705</v>
      </c>
      <c r="F7615" s="8">
        <v>0</v>
      </c>
      <c r="G7615" s="8">
        <v>0</v>
      </c>
      <c r="H7615" s="8">
        <v>0.10779999999999999</v>
      </c>
      <c r="I7615" s="8" t="s">
        <v>4740</v>
      </c>
    </row>
    <row r="7616" spans="1:9">
      <c r="A7616" s="8" t="s">
        <v>13247</v>
      </c>
      <c r="B7616" s="8" t="s">
        <v>13248</v>
      </c>
      <c r="C7616" s="8" t="s">
        <v>4676</v>
      </c>
      <c r="D7616" s="8" t="s">
        <v>13249</v>
      </c>
      <c r="E7616" s="8" t="s">
        <v>13247</v>
      </c>
      <c r="F7616" s="8">
        <v>0</v>
      </c>
      <c r="G7616" s="8">
        <v>4.03</v>
      </c>
      <c r="H7616" s="8">
        <v>4.0598999999999998</v>
      </c>
      <c r="I7616" s="8" t="s">
        <v>2055</v>
      </c>
    </row>
    <row r="7617" spans="1:9">
      <c r="A7617" s="8">
        <v>12704</v>
      </c>
      <c r="B7617" s="8" t="s">
        <v>5465</v>
      </c>
      <c r="C7617" s="8" t="s">
        <v>4676</v>
      </c>
      <c r="D7617" s="8">
        <v>0</v>
      </c>
      <c r="E7617" s="8">
        <v>12704</v>
      </c>
      <c r="F7617" s="8">
        <v>0</v>
      </c>
      <c r="G7617" s="8">
        <v>0</v>
      </c>
      <c r="H7617" s="8">
        <v>0.10779999999999999</v>
      </c>
      <c r="I7617" s="8" t="s">
        <v>4740</v>
      </c>
    </row>
    <row r="7618" spans="1:9">
      <c r="A7618" s="8">
        <v>12703</v>
      </c>
      <c r="B7618" s="8" t="s">
        <v>5464</v>
      </c>
      <c r="C7618" s="8" t="s">
        <v>4676</v>
      </c>
      <c r="D7618" s="8">
        <v>0</v>
      </c>
      <c r="E7618" s="8">
        <v>12703</v>
      </c>
      <c r="F7618" s="8">
        <v>0</v>
      </c>
      <c r="G7618" s="8">
        <v>0</v>
      </c>
      <c r="H7618" s="8">
        <v>0.10779999999999999</v>
      </c>
      <c r="I7618" s="8" t="s">
        <v>4740</v>
      </c>
    </row>
    <row r="7619" spans="1:9">
      <c r="A7619" s="8">
        <v>12702</v>
      </c>
      <c r="B7619" s="8" t="s">
        <v>5463</v>
      </c>
      <c r="C7619" s="8" t="s">
        <v>4676</v>
      </c>
      <c r="D7619" s="8">
        <v>0</v>
      </c>
      <c r="E7619" s="8">
        <v>12702</v>
      </c>
      <c r="F7619" s="8">
        <v>0</v>
      </c>
      <c r="G7619" s="8">
        <v>0</v>
      </c>
      <c r="H7619" s="8">
        <v>0.10779999999999999</v>
      </c>
      <c r="I7619" s="8" t="s">
        <v>4740</v>
      </c>
    </row>
    <row r="7620" spans="1:9">
      <c r="A7620" s="8">
        <v>120000010</v>
      </c>
      <c r="B7620" s="8" t="s">
        <v>4241</v>
      </c>
      <c r="C7620" s="8" t="s">
        <v>4676</v>
      </c>
      <c r="D7620" s="8">
        <v>436017</v>
      </c>
      <c r="E7620" s="8">
        <v>120000010</v>
      </c>
      <c r="F7620" s="8">
        <v>0</v>
      </c>
      <c r="G7620" s="8">
        <v>4.1900000000000004</v>
      </c>
      <c r="H7620" s="8">
        <v>3.8724099999999999</v>
      </c>
      <c r="I7620" s="8" t="s">
        <v>5063</v>
      </c>
    </row>
    <row r="7621" spans="1:9">
      <c r="A7621" s="8">
        <v>12701</v>
      </c>
      <c r="B7621" s="8" t="s">
        <v>5432</v>
      </c>
      <c r="C7621" s="8" t="s">
        <v>4676</v>
      </c>
      <c r="D7621" s="8">
        <v>0</v>
      </c>
      <c r="E7621" s="8">
        <v>12701</v>
      </c>
      <c r="F7621" s="8">
        <v>0</v>
      </c>
      <c r="G7621" s="8">
        <v>0</v>
      </c>
      <c r="H7621" s="8">
        <v>0.10779999999999999</v>
      </c>
      <c r="I7621" s="8" t="s">
        <v>4740</v>
      </c>
    </row>
    <row r="7622" spans="1:9">
      <c r="A7622" s="8">
        <v>132000459</v>
      </c>
      <c r="B7622" s="8" t="s">
        <v>5774</v>
      </c>
      <c r="C7622" s="8" t="s">
        <v>4676</v>
      </c>
      <c r="D7622" s="8">
        <v>9000938873</v>
      </c>
      <c r="E7622" s="8">
        <v>132000459</v>
      </c>
      <c r="F7622" s="8">
        <v>0</v>
      </c>
      <c r="G7622" s="8">
        <v>0.11</v>
      </c>
      <c r="H7622" s="8">
        <v>0.10065</v>
      </c>
      <c r="I7622" s="8" t="s">
        <v>5775</v>
      </c>
    </row>
    <row r="7623" spans="1:9">
      <c r="A7623" s="8">
        <v>641000005</v>
      </c>
      <c r="B7623" s="8" t="s">
        <v>3373</v>
      </c>
      <c r="C7623" s="8" t="s">
        <v>4676</v>
      </c>
      <c r="D7623" s="8" t="s">
        <v>8981</v>
      </c>
      <c r="E7623" s="8">
        <v>641000005</v>
      </c>
      <c r="F7623" s="8">
        <v>0</v>
      </c>
      <c r="G7623" s="8">
        <v>0.28000000000000003</v>
      </c>
      <c r="H7623" s="8">
        <v>0.20093</v>
      </c>
      <c r="I7623" s="8" t="s">
        <v>6924</v>
      </c>
    </row>
    <row r="7624" spans="1:9">
      <c r="A7624" s="8">
        <v>127000050</v>
      </c>
      <c r="B7624" s="8" t="s">
        <v>3565</v>
      </c>
      <c r="C7624" s="8" t="s">
        <v>4676</v>
      </c>
      <c r="D7624" s="8">
        <v>391226</v>
      </c>
      <c r="E7624" s="8">
        <v>127000050</v>
      </c>
      <c r="F7624" s="8">
        <v>0</v>
      </c>
      <c r="G7624" s="8">
        <v>0.1</v>
      </c>
      <c r="H7624" s="8">
        <v>9.5329999999999998E-2</v>
      </c>
      <c r="I7624" s="8" t="s">
        <v>4740</v>
      </c>
    </row>
    <row r="7625" spans="1:9">
      <c r="A7625" s="8">
        <v>127000007</v>
      </c>
      <c r="B7625" s="8" t="s">
        <v>3562</v>
      </c>
      <c r="C7625" s="8" t="s">
        <v>4676</v>
      </c>
      <c r="D7625" s="8">
        <v>391201</v>
      </c>
      <c r="E7625" s="8">
        <v>127000007</v>
      </c>
      <c r="F7625" s="8">
        <v>0</v>
      </c>
      <c r="G7625" s="8">
        <v>0.09</v>
      </c>
      <c r="H7625" s="8">
        <v>0.12121999999999999</v>
      </c>
      <c r="I7625" s="8" t="s">
        <v>4740</v>
      </c>
    </row>
    <row r="7626" spans="1:9">
      <c r="A7626" s="8">
        <v>12564</v>
      </c>
      <c r="B7626" s="8" t="s">
        <v>5272</v>
      </c>
      <c r="C7626" s="8" t="s">
        <v>4676</v>
      </c>
      <c r="D7626" s="8">
        <v>378432</v>
      </c>
      <c r="E7626" s="8">
        <v>12564</v>
      </c>
      <c r="F7626" s="8">
        <v>0</v>
      </c>
      <c r="G7626" s="8">
        <v>2.77</v>
      </c>
      <c r="H7626" s="8">
        <v>2.4794</v>
      </c>
      <c r="I7626" s="8" t="s">
        <v>4795</v>
      </c>
    </row>
    <row r="7627" spans="1:9">
      <c r="A7627" s="8">
        <v>12700</v>
      </c>
      <c r="B7627" s="8" t="s">
        <v>2120</v>
      </c>
      <c r="C7627" s="8" t="s">
        <v>4676</v>
      </c>
      <c r="D7627" s="8">
        <v>600625</v>
      </c>
      <c r="E7627" s="8">
        <v>12700</v>
      </c>
      <c r="F7627" s="8">
        <v>0</v>
      </c>
      <c r="G7627" s="8">
        <v>1.3</v>
      </c>
      <c r="H7627" s="8">
        <v>1.7420499999999999</v>
      </c>
      <c r="I7627" s="8" t="s">
        <v>2289</v>
      </c>
    </row>
    <row r="7628" spans="1:9">
      <c r="A7628" s="8">
        <v>127000005</v>
      </c>
      <c r="B7628" s="8" t="s">
        <v>3560</v>
      </c>
      <c r="C7628" s="8" t="s">
        <v>4676</v>
      </c>
      <c r="D7628" s="8">
        <v>376022</v>
      </c>
      <c r="E7628" s="8">
        <v>127000005</v>
      </c>
      <c r="F7628" s="8">
        <v>0</v>
      </c>
      <c r="G7628" s="8">
        <v>0.13</v>
      </c>
      <c r="H7628" s="8">
        <v>0.12769</v>
      </c>
      <c r="I7628" s="8" t="s">
        <v>4740</v>
      </c>
    </row>
    <row r="7629" spans="1:9">
      <c r="A7629" s="8">
        <v>127000004</v>
      </c>
      <c r="B7629" s="8" t="s">
        <v>3559</v>
      </c>
      <c r="C7629" s="8" t="s">
        <v>4676</v>
      </c>
      <c r="D7629" s="8">
        <v>376119</v>
      </c>
      <c r="E7629" s="8">
        <v>127000004</v>
      </c>
      <c r="F7629" s="8">
        <v>0</v>
      </c>
      <c r="G7629" s="8">
        <v>0.13</v>
      </c>
      <c r="H7629" s="8">
        <v>0.12603</v>
      </c>
      <c r="I7629" s="8" t="s">
        <v>4740</v>
      </c>
    </row>
    <row r="7630" spans="1:9">
      <c r="A7630" s="8">
        <v>12699</v>
      </c>
      <c r="B7630" s="8" t="s">
        <v>5387</v>
      </c>
      <c r="C7630" s="8" t="s">
        <v>4676</v>
      </c>
      <c r="D7630" s="8">
        <v>246385</v>
      </c>
      <c r="E7630" s="8">
        <v>12699</v>
      </c>
      <c r="F7630" s="8">
        <v>0</v>
      </c>
      <c r="G7630" s="8">
        <v>0.15</v>
      </c>
      <c r="H7630" s="8">
        <v>1.0192000000000001</v>
      </c>
      <c r="I7630" s="8" t="s">
        <v>4795</v>
      </c>
    </row>
    <row r="7631" spans="1:9">
      <c r="A7631" s="8">
        <v>12698</v>
      </c>
      <c r="B7631" s="8" t="s">
        <v>5385</v>
      </c>
      <c r="C7631" s="8" t="s">
        <v>4676</v>
      </c>
      <c r="D7631" s="8" t="s">
        <v>5386</v>
      </c>
      <c r="E7631" s="8">
        <v>12698</v>
      </c>
      <c r="F7631" s="8">
        <v>0</v>
      </c>
      <c r="G7631" s="8">
        <v>0.15</v>
      </c>
      <c r="H7631" s="8">
        <v>1.0192000000000001</v>
      </c>
      <c r="I7631" s="8" t="s">
        <v>4795</v>
      </c>
    </row>
    <row r="7632" spans="1:9">
      <c r="A7632" s="8">
        <v>19237</v>
      </c>
      <c r="B7632" s="8" t="s">
        <v>2214</v>
      </c>
      <c r="C7632" s="8" t="s">
        <v>4676</v>
      </c>
      <c r="D7632" s="8" t="s">
        <v>6913</v>
      </c>
      <c r="E7632" s="8">
        <v>19237</v>
      </c>
      <c r="F7632" s="8">
        <v>0</v>
      </c>
      <c r="G7632" s="8">
        <v>0.11</v>
      </c>
      <c r="H7632" s="8">
        <v>0.21559999999999999</v>
      </c>
      <c r="I7632" s="8" t="s">
        <v>2203</v>
      </c>
    </row>
    <row r="7633" spans="1:9">
      <c r="A7633" s="8">
        <v>126000017</v>
      </c>
      <c r="B7633" s="8" t="s">
        <v>2429</v>
      </c>
      <c r="C7633" s="8" t="s">
        <v>4676</v>
      </c>
      <c r="D7633" s="8">
        <v>380476</v>
      </c>
      <c r="E7633" s="8">
        <v>126000017</v>
      </c>
      <c r="F7633" s="8">
        <v>0</v>
      </c>
      <c r="G7633" s="8">
        <v>0.2</v>
      </c>
      <c r="H7633" s="8">
        <v>0.27166000000000001</v>
      </c>
      <c r="I7633" s="8" t="s">
        <v>4795</v>
      </c>
    </row>
    <row r="7634" spans="1:9">
      <c r="A7634" s="8">
        <v>126000016</v>
      </c>
      <c r="B7634" s="8" t="s">
        <v>2428</v>
      </c>
      <c r="C7634" s="8" t="s">
        <v>4676</v>
      </c>
      <c r="D7634" s="8">
        <v>380475</v>
      </c>
      <c r="E7634" s="8">
        <v>126000016</v>
      </c>
      <c r="F7634" s="8">
        <v>0</v>
      </c>
      <c r="G7634" s="8">
        <v>0.2</v>
      </c>
      <c r="H7634" s="8">
        <v>0.27166000000000001</v>
      </c>
      <c r="I7634" s="8" t="s">
        <v>4795</v>
      </c>
    </row>
    <row r="7635" spans="1:9">
      <c r="A7635" s="8">
        <v>19236</v>
      </c>
      <c r="B7635" s="8" t="s">
        <v>2213</v>
      </c>
      <c r="C7635" s="8" t="s">
        <v>4676</v>
      </c>
      <c r="D7635" s="8" t="s">
        <v>6912</v>
      </c>
      <c r="E7635" s="8">
        <v>19236</v>
      </c>
      <c r="F7635" s="8">
        <v>0</v>
      </c>
      <c r="G7635" s="8">
        <v>0.4</v>
      </c>
      <c r="H7635" s="8">
        <v>0.1666</v>
      </c>
      <c r="I7635" s="8" t="s">
        <v>2203</v>
      </c>
    </row>
    <row r="7636" spans="1:9">
      <c r="A7636" s="8">
        <v>19235</v>
      </c>
      <c r="B7636" s="8" t="s">
        <v>6911</v>
      </c>
      <c r="C7636" s="8" t="s">
        <v>4676</v>
      </c>
      <c r="D7636" s="8">
        <v>4905031</v>
      </c>
      <c r="E7636" s="8">
        <v>19235</v>
      </c>
      <c r="F7636" s="8">
        <v>0</v>
      </c>
      <c r="G7636" s="8">
        <v>0</v>
      </c>
      <c r="H7636" s="8">
        <v>9.8780000000000007E-2</v>
      </c>
      <c r="I7636" s="8">
        <v>0</v>
      </c>
    </row>
    <row r="7637" spans="1:9">
      <c r="A7637" s="8">
        <v>19234</v>
      </c>
      <c r="B7637" s="8" t="s">
        <v>3419</v>
      </c>
      <c r="C7637" s="8" t="s">
        <v>4676</v>
      </c>
      <c r="D7637" s="8" t="s">
        <v>6910</v>
      </c>
      <c r="E7637" s="8">
        <v>19234</v>
      </c>
      <c r="F7637" s="8">
        <v>0</v>
      </c>
      <c r="G7637" s="8">
        <v>0.08</v>
      </c>
      <c r="H7637" s="8">
        <v>4.9000000000000002E-2</v>
      </c>
      <c r="I7637" s="8" t="s">
        <v>2203</v>
      </c>
    </row>
    <row r="7638" spans="1:9">
      <c r="A7638" s="8">
        <v>19233</v>
      </c>
      <c r="B7638" s="8" t="s">
        <v>3418</v>
      </c>
      <c r="C7638" s="8" t="s">
        <v>4676</v>
      </c>
      <c r="D7638" s="8" t="s">
        <v>6909</v>
      </c>
      <c r="E7638" s="8">
        <v>19233</v>
      </c>
      <c r="F7638" s="8">
        <v>0</v>
      </c>
      <c r="G7638" s="8">
        <v>0.09</v>
      </c>
      <c r="H7638" s="8">
        <v>0.1666</v>
      </c>
      <c r="I7638" s="8" t="s">
        <v>2203</v>
      </c>
    </row>
    <row r="7639" spans="1:9">
      <c r="A7639" s="8">
        <v>12697</v>
      </c>
      <c r="B7639" s="8" t="s">
        <v>5384</v>
      </c>
      <c r="C7639" s="8" t="s">
        <v>4676</v>
      </c>
      <c r="D7639" s="8">
        <v>0</v>
      </c>
      <c r="E7639" s="8">
        <v>12697</v>
      </c>
      <c r="F7639" s="8">
        <v>0</v>
      </c>
      <c r="G7639" s="8">
        <v>0.15</v>
      </c>
      <c r="H7639" s="8">
        <v>1.0192000000000001</v>
      </c>
      <c r="I7639" s="8" t="s">
        <v>4795</v>
      </c>
    </row>
    <row r="7640" spans="1:9">
      <c r="A7640" s="8">
        <v>19232</v>
      </c>
      <c r="B7640" s="8" t="s">
        <v>3417</v>
      </c>
      <c r="C7640" s="8" t="s">
        <v>4676</v>
      </c>
      <c r="D7640" s="8" t="s">
        <v>6908</v>
      </c>
      <c r="E7640" s="8">
        <v>19232</v>
      </c>
      <c r="F7640" s="8">
        <v>0</v>
      </c>
      <c r="G7640" s="8">
        <v>0.09</v>
      </c>
      <c r="H7640" s="8">
        <v>0.10779999999999999</v>
      </c>
      <c r="I7640" s="8" t="s">
        <v>2203</v>
      </c>
    </row>
    <row r="7641" spans="1:9">
      <c r="A7641" s="8">
        <v>19231</v>
      </c>
      <c r="B7641" s="8" t="s">
        <v>3416</v>
      </c>
      <c r="C7641" s="8" t="s">
        <v>4676</v>
      </c>
      <c r="D7641" s="8" t="s">
        <v>6907</v>
      </c>
      <c r="E7641" s="8">
        <v>19231</v>
      </c>
      <c r="F7641" s="8">
        <v>0</v>
      </c>
      <c r="G7641" s="8">
        <v>0.02</v>
      </c>
      <c r="H7641" s="8">
        <v>4.9000000000000002E-2</v>
      </c>
      <c r="I7641" s="8" t="s">
        <v>2203</v>
      </c>
    </row>
    <row r="7642" spans="1:9">
      <c r="A7642" s="8">
        <v>19230</v>
      </c>
      <c r="B7642" s="8" t="s">
        <v>3415</v>
      </c>
      <c r="C7642" s="8" t="s">
        <v>4676</v>
      </c>
      <c r="D7642" s="8" t="s">
        <v>6906</v>
      </c>
      <c r="E7642" s="8">
        <v>19230</v>
      </c>
      <c r="F7642" s="8">
        <v>0</v>
      </c>
      <c r="G7642" s="8">
        <v>0.05</v>
      </c>
      <c r="H7642" s="8">
        <v>0.1666</v>
      </c>
      <c r="I7642" s="8" t="s">
        <v>2203</v>
      </c>
    </row>
    <row r="7643" spans="1:9">
      <c r="A7643" s="8">
        <v>19229</v>
      </c>
      <c r="B7643" s="8" t="s">
        <v>3414</v>
      </c>
      <c r="C7643" s="8" t="s">
        <v>4676</v>
      </c>
      <c r="D7643" s="8" t="s">
        <v>6905</v>
      </c>
      <c r="E7643" s="8">
        <v>19229</v>
      </c>
      <c r="F7643" s="8">
        <v>0</v>
      </c>
      <c r="G7643" s="8">
        <v>0.03</v>
      </c>
      <c r="H7643" s="8">
        <v>0.10779999999999999</v>
      </c>
      <c r="I7643" s="8" t="s">
        <v>2203</v>
      </c>
    </row>
    <row r="7644" spans="1:9">
      <c r="A7644" s="8">
        <v>12695</v>
      </c>
      <c r="B7644" s="8" t="s">
        <v>3429</v>
      </c>
      <c r="C7644" s="8" t="s">
        <v>4676</v>
      </c>
      <c r="D7644" s="8">
        <v>230051</v>
      </c>
      <c r="E7644" s="8">
        <v>12695</v>
      </c>
      <c r="F7644" s="8">
        <v>0</v>
      </c>
      <c r="G7644" s="8">
        <v>0</v>
      </c>
      <c r="H7644" s="8">
        <v>4.9000000000000002E-2</v>
      </c>
      <c r="I7644" s="8" t="s">
        <v>4768</v>
      </c>
    </row>
    <row r="7645" spans="1:9">
      <c r="A7645" s="8">
        <v>641000004</v>
      </c>
      <c r="B7645" s="8" t="s">
        <v>3371</v>
      </c>
      <c r="C7645" s="8" t="s">
        <v>4676</v>
      </c>
      <c r="D7645" s="8" t="s">
        <v>8980</v>
      </c>
      <c r="E7645" s="8">
        <v>641000004</v>
      </c>
      <c r="F7645" s="8">
        <v>0</v>
      </c>
      <c r="G7645" s="8">
        <v>0.31</v>
      </c>
      <c r="H7645" s="8">
        <v>0.20302000000000001</v>
      </c>
      <c r="I7645" s="8" t="s">
        <v>6924</v>
      </c>
    </row>
    <row r="7646" spans="1:9">
      <c r="A7646" s="8">
        <v>19228</v>
      </c>
      <c r="B7646" s="8" t="s">
        <v>3413</v>
      </c>
      <c r="C7646" s="8" t="s">
        <v>4676</v>
      </c>
      <c r="D7646" s="8" t="s">
        <v>6904</v>
      </c>
      <c r="E7646" s="8">
        <v>19228</v>
      </c>
      <c r="F7646" s="8">
        <v>0</v>
      </c>
      <c r="G7646" s="8">
        <v>0.1</v>
      </c>
      <c r="H7646" s="8">
        <v>4.9000000000000002E-2</v>
      </c>
      <c r="I7646" s="8" t="s">
        <v>2203</v>
      </c>
    </row>
    <row r="7647" spans="1:9">
      <c r="A7647" s="8">
        <v>19227</v>
      </c>
      <c r="B7647" s="8" t="s">
        <v>3412</v>
      </c>
      <c r="C7647" s="8" t="s">
        <v>4676</v>
      </c>
      <c r="D7647" s="8" t="s">
        <v>6903</v>
      </c>
      <c r="E7647" s="8">
        <v>19227</v>
      </c>
      <c r="F7647" s="8">
        <v>0</v>
      </c>
      <c r="G7647" s="8">
        <v>0.12</v>
      </c>
      <c r="H7647" s="8">
        <v>0.1666</v>
      </c>
      <c r="I7647" s="8" t="s">
        <v>2203</v>
      </c>
    </row>
    <row r="7648" spans="1:9">
      <c r="A7648" s="8">
        <v>641000003</v>
      </c>
      <c r="B7648" s="8" t="s">
        <v>3369</v>
      </c>
      <c r="C7648" s="8" t="s">
        <v>4676</v>
      </c>
      <c r="D7648" s="8" t="s">
        <v>8979</v>
      </c>
      <c r="E7648" s="8">
        <v>641000003</v>
      </c>
      <c r="F7648" s="8">
        <v>0</v>
      </c>
      <c r="G7648" s="8">
        <v>0.28999999999999998</v>
      </c>
      <c r="H7648" s="8">
        <v>0.20144000000000001</v>
      </c>
      <c r="I7648" s="8" t="s">
        <v>6924</v>
      </c>
    </row>
    <row r="7649" spans="1:9">
      <c r="A7649" s="8">
        <v>19226</v>
      </c>
      <c r="B7649" s="8" t="s">
        <v>3411</v>
      </c>
      <c r="C7649" s="8" t="s">
        <v>4676</v>
      </c>
      <c r="D7649" s="8" t="s">
        <v>6902</v>
      </c>
      <c r="E7649" s="8">
        <v>19226</v>
      </c>
      <c r="F7649" s="8">
        <v>0</v>
      </c>
      <c r="G7649" s="8">
        <v>0.09</v>
      </c>
      <c r="H7649" s="8">
        <v>0.10779999999999999</v>
      </c>
      <c r="I7649" s="8" t="s">
        <v>2203</v>
      </c>
    </row>
    <row r="7650" spans="1:9">
      <c r="A7650" s="8">
        <v>19225</v>
      </c>
      <c r="B7650" s="8" t="s">
        <v>3410</v>
      </c>
      <c r="C7650" s="8" t="s">
        <v>4676</v>
      </c>
      <c r="D7650" s="8" t="s">
        <v>6901</v>
      </c>
      <c r="E7650" s="8">
        <v>19225</v>
      </c>
      <c r="F7650" s="8">
        <v>0</v>
      </c>
      <c r="G7650" s="8">
        <v>0.08</v>
      </c>
      <c r="H7650" s="8">
        <v>4.9000000000000002E-2</v>
      </c>
      <c r="I7650" s="8" t="s">
        <v>2203</v>
      </c>
    </row>
    <row r="7651" spans="1:9">
      <c r="A7651" s="8">
        <v>12694</v>
      </c>
      <c r="B7651" s="8" t="s">
        <v>3446</v>
      </c>
      <c r="C7651" s="8" t="s">
        <v>4676</v>
      </c>
      <c r="D7651" s="8">
        <v>261369</v>
      </c>
      <c r="E7651" s="8">
        <v>12694</v>
      </c>
      <c r="F7651" s="8">
        <v>0</v>
      </c>
      <c r="G7651" s="8">
        <v>0</v>
      </c>
      <c r="H7651" s="8">
        <v>2.85954</v>
      </c>
      <c r="I7651" s="8" t="s">
        <v>4795</v>
      </c>
    </row>
    <row r="7652" spans="1:9">
      <c r="A7652" s="8">
        <v>19224</v>
      </c>
      <c r="B7652" s="8" t="s">
        <v>3409</v>
      </c>
      <c r="C7652" s="8" t="s">
        <v>4676</v>
      </c>
      <c r="D7652" s="8" t="s">
        <v>6900</v>
      </c>
      <c r="E7652" s="8">
        <v>19224</v>
      </c>
      <c r="F7652" s="8">
        <v>0</v>
      </c>
      <c r="G7652" s="8">
        <v>0.13</v>
      </c>
      <c r="H7652" s="8">
        <v>0.1666</v>
      </c>
      <c r="I7652" s="8" t="s">
        <v>2203</v>
      </c>
    </row>
    <row r="7653" spans="1:9">
      <c r="A7653" s="8">
        <v>19223</v>
      </c>
      <c r="B7653" s="8" t="s">
        <v>3408</v>
      </c>
      <c r="C7653" s="8" t="s">
        <v>4676</v>
      </c>
      <c r="D7653" s="8" t="s">
        <v>6899</v>
      </c>
      <c r="E7653" s="8">
        <v>19223</v>
      </c>
      <c r="F7653" s="8">
        <v>0</v>
      </c>
      <c r="G7653" s="8">
        <v>0.1</v>
      </c>
      <c r="H7653" s="8">
        <v>0.10779999999999999</v>
      </c>
      <c r="I7653" s="8" t="s">
        <v>2203</v>
      </c>
    </row>
    <row r="7654" spans="1:9">
      <c r="A7654" s="8">
        <v>19222</v>
      </c>
      <c r="B7654" s="8" t="s">
        <v>6898</v>
      </c>
      <c r="C7654" s="8" t="s">
        <v>4676</v>
      </c>
      <c r="D7654" s="8">
        <v>0</v>
      </c>
      <c r="E7654" s="8">
        <v>19222</v>
      </c>
      <c r="F7654" s="8">
        <v>0</v>
      </c>
      <c r="G7654" s="8">
        <v>0</v>
      </c>
      <c r="H7654" s="8">
        <v>0.18619999999999998</v>
      </c>
      <c r="I7654" s="8">
        <v>0</v>
      </c>
    </row>
    <row r="7655" spans="1:9">
      <c r="A7655" s="8">
        <v>12696</v>
      </c>
      <c r="B7655" s="8" t="s">
        <v>3407</v>
      </c>
      <c r="C7655" s="8" t="s">
        <v>4676</v>
      </c>
      <c r="D7655" s="8">
        <v>595380</v>
      </c>
      <c r="E7655" s="8">
        <v>12696</v>
      </c>
      <c r="F7655" s="8">
        <v>0</v>
      </c>
      <c r="G7655" s="8">
        <v>1.1499999999999999</v>
      </c>
      <c r="H7655" s="8">
        <v>10.35252</v>
      </c>
      <c r="I7655" s="8" t="s">
        <v>5378</v>
      </c>
    </row>
    <row r="7656" spans="1:9">
      <c r="A7656" s="8">
        <v>126100017</v>
      </c>
      <c r="B7656" s="8" t="s">
        <v>2556</v>
      </c>
      <c r="C7656" s="8" t="s">
        <v>4676</v>
      </c>
      <c r="D7656" s="8">
        <v>700342</v>
      </c>
      <c r="E7656" s="8">
        <v>126100017</v>
      </c>
      <c r="F7656" s="8">
        <v>0</v>
      </c>
      <c r="G7656" s="8">
        <v>0.02</v>
      </c>
      <c r="H7656" s="8">
        <v>1.6559999999999998E-2</v>
      </c>
      <c r="I7656" s="8" t="s">
        <v>5130</v>
      </c>
    </row>
    <row r="7657" spans="1:9">
      <c r="A7657" s="8">
        <v>19221</v>
      </c>
      <c r="B7657" s="8" t="s">
        <v>2212</v>
      </c>
      <c r="C7657" s="8" t="s">
        <v>4676</v>
      </c>
      <c r="D7657" s="8" t="s">
        <v>6897</v>
      </c>
      <c r="E7657" s="8">
        <v>19221</v>
      </c>
      <c r="F7657" s="8">
        <v>0</v>
      </c>
      <c r="G7657" s="8">
        <v>0.6</v>
      </c>
      <c r="H7657" s="8">
        <v>0.3332</v>
      </c>
      <c r="I7657" s="8" t="s">
        <v>2203</v>
      </c>
    </row>
    <row r="7658" spans="1:9">
      <c r="A7658" s="8">
        <v>19220</v>
      </c>
      <c r="B7658" s="8" t="s">
        <v>2211</v>
      </c>
      <c r="C7658" s="8" t="s">
        <v>4676</v>
      </c>
      <c r="D7658" s="8" t="s">
        <v>6896</v>
      </c>
      <c r="E7658" s="8">
        <v>19220</v>
      </c>
      <c r="F7658" s="8">
        <v>0</v>
      </c>
      <c r="G7658" s="8">
        <v>0.38</v>
      </c>
      <c r="H7658" s="8">
        <v>0.22540000000000002</v>
      </c>
      <c r="I7658" s="8" t="s">
        <v>2203</v>
      </c>
    </row>
    <row r="7659" spans="1:9">
      <c r="A7659" s="8">
        <v>19219</v>
      </c>
      <c r="B7659" s="8" t="s">
        <v>6894</v>
      </c>
      <c r="C7659" s="8" t="s">
        <v>4676</v>
      </c>
      <c r="D7659" s="8">
        <v>0</v>
      </c>
      <c r="E7659" s="8">
        <v>19219</v>
      </c>
      <c r="F7659" s="8">
        <v>0</v>
      </c>
      <c r="G7659" s="8">
        <v>0</v>
      </c>
      <c r="H7659" s="8">
        <v>0.1666</v>
      </c>
      <c r="I7659" s="8" t="s">
        <v>2203</v>
      </c>
    </row>
    <row r="7660" spans="1:9">
      <c r="A7660" s="8">
        <v>19218</v>
      </c>
      <c r="B7660" s="8" t="s">
        <v>6893</v>
      </c>
      <c r="C7660" s="8" t="s">
        <v>4676</v>
      </c>
      <c r="D7660" s="8">
        <v>0</v>
      </c>
      <c r="E7660" s="8">
        <v>19218</v>
      </c>
      <c r="F7660" s="8">
        <v>0</v>
      </c>
      <c r="G7660" s="8">
        <v>0</v>
      </c>
      <c r="H7660" s="8">
        <v>4.9000000000000002E-2</v>
      </c>
      <c r="I7660" s="8" t="s">
        <v>2203</v>
      </c>
    </row>
    <row r="7661" spans="1:9">
      <c r="A7661" s="8">
        <v>12692</v>
      </c>
      <c r="B7661" s="8" t="s">
        <v>2119</v>
      </c>
      <c r="C7661" s="8" t="s">
        <v>4676</v>
      </c>
      <c r="D7661" s="8">
        <v>595906</v>
      </c>
      <c r="E7661" s="8">
        <v>12692</v>
      </c>
      <c r="F7661" s="8">
        <v>0</v>
      </c>
      <c r="G7661" s="8">
        <v>1</v>
      </c>
      <c r="H7661" s="8">
        <v>0.81928000000000001</v>
      </c>
      <c r="I7661" s="8" t="s">
        <v>2289</v>
      </c>
    </row>
    <row r="7662" spans="1:9">
      <c r="A7662" s="8">
        <v>19217</v>
      </c>
      <c r="B7662" s="8" t="s">
        <v>6892</v>
      </c>
      <c r="C7662" s="8" t="s">
        <v>4676</v>
      </c>
      <c r="D7662" s="8">
        <v>0</v>
      </c>
      <c r="E7662" s="8">
        <v>19217</v>
      </c>
      <c r="F7662" s="8">
        <v>0</v>
      </c>
      <c r="G7662" s="8">
        <v>0</v>
      </c>
      <c r="H7662" s="8">
        <v>0.10779999999999999</v>
      </c>
      <c r="I7662" s="8" t="s">
        <v>2203</v>
      </c>
    </row>
    <row r="7663" spans="1:9">
      <c r="A7663" s="8">
        <v>19216</v>
      </c>
      <c r="B7663" s="8" t="s">
        <v>3424</v>
      </c>
      <c r="C7663" s="8" t="s">
        <v>4676</v>
      </c>
      <c r="D7663" s="8" t="s">
        <v>6891</v>
      </c>
      <c r="E7663" s="8">
        <v>19216</v>
      </c>
      <c r="F7663" s="8">
        <v>0</v>
      </c>
      <c r="G7663" s="8">
        <v>0.04</v>
      </c>
      <c r="H7663" s="8">
        <v>4.9000000000000002E-2</v>
      </c>
      <c r="I7663" s="8" t="s">
        <v>2203</v>
      </c>
    </row>
    <row r="7664" spans="1:9">
      <c r="A7664" s="8">
        <v>19215</v>
      </c>
      <c r="B7664" s="8" t="s">
        <v>3423</v>
      </c>
      <c r="C7664" s="8" t="s">
        <v>4676</v>
      </c>
      <c r="D7664" s="8" t="s">
        <v>6890</v>
      </c>
      <c r="E7664" s="8">
        <v>19215</v>
      </c>
      <c r="F7664" s="8">
        <v>0</v>
      </c>
      <c r="G7664" s="8">
        <v>0.02</v>
      </c>
      <c r="H7664" s="8">
        <v>2.9399999999999999E-2</v>
      </c>
      <c r="I7664" s="8" t="s">
        <v>2203</v>
      </c>
    </row>
    <row r="7665" spans="1:9">
      <c r="A7665" s="8">
        <v>12691</v>
      </c>
      <c r="B7665" s="8" t="s">
        <v>3405</v>
      </c>
      <c r="C7665" s="8" t="s">
        <v>4676</v>
      </c>
      <c r="D7665" s="8">
        <v>595907</v>
      </c>
      <c r="E7665" s="8">
        <v>12691</v>
      </c>
      <c r="F7665" s="8">
        <v>0</v>
      </c>
      <c r="G7665" s="8">
        <v>7.0000000000000007E-2</v>
      </c>
      <c r="H7665" s="8">
        <v>2.0450599999999999</v>
      </c>
      <c r="I7665" s="8" t="s">
        <v>2289</v>
      </c>
    </row>
    <row r="7666" spans="1:9">
      <c r="A7666" s="8">
        <v>19214</v>
      </c>
      <c r="B7666" s="8" t="s">
        <v>3422</v>
      </c>
      <c r="C7666" s="8" t="s">
        <v>4676</v>
      </c>
      <c r="D7666" s="8" t="s">
        <v>6889</v>
      </c>
      <c r="E7666" s="8">
        <v>19214</v>
      </c>
      <c r="F7666" s="8">
        <v>0</v>
      </c>
      <c r="G7666" s="8">
        <v>0.02</v>
      </c>
      <c r="H7666" s="8">
        <v>3.9200000000000006E-2</v>
      </c>
      <c r="I7666" s="8" t="s">
        <v>2203</v>
      </c>
    </row>
    <row r="7667" spans="1:9">
      <c r="A7667" s="8">
        <v>19213</v>
      </c>
      <c r="B7667" s="8" t="s">
        <v>3421</v>
      </c>
      <c r="C7667" s="8" t="s">
        <v>4676</v>
      </c>
      <c r="D7667" s="8" t="s">
        <v>6888</v>
      </c>
      <c r="E7667" s="8">
        <v>19213</v>
      </c>
      <c r="F7667" s="8">
        <v>0</v>
      </c>
      <c r="G7667" s="8">
        <v>0.02</v>
      </c>
      <c r="H7667" s="8">
        <v>2.9399999999999999E-2</v>
      </c>
      <c r="I7667" s="8" t="s">
        <v>2203</v>
      </c>
    </row>
    <row r="7668" spans="1:9">
      <c r="A7668" s="8">
        <v>19212</v>
      </c>
      <c r="B7668" s="8" t="s">
        <v>3420</v>
      </c>
      <c r="C7668" s="8" t="s">
        <v>4676</v>
      </c>
      <c r="D7668" s="8" t="s">
        <v>6887</v>
      </c>
      <c r="E7668" s="8">
        <v>19212</v>
      </c>
      <c r="F7668" s="8">
        <v>0</v>
      </c>
      <c r="G7668" s="8">
        <v>0.03</v>
      </c>
      <c r="H7668" s="8">
        <v>3.9200000000000006E-2</v>
      </c>
      <c r="I7668" s="8" t="s">
        <v>2203</v>
      </c>
    </row>
    <row r="7669" spans="1:9">
      <c r="A7669" s="8">
        <v>120000011</v>
      </c>
      <c r="B7669" s="8" t="s">
        <v>4240</v>
      </c>
      <c r="C7669" s="8" t="s">
        <v>4676</v>
      </c>
      <c r="D7669" s="8">
        <v>435335</v>
      </c>
      <c r="E7669" s="8">
        <v>120000011</v>
      </c>
      <c r="F7669" s="8">
        <v>0</v>
      </c>
      <c r="G7669" s="8">
        <v>0.33</v>
      </c>
      <c r="H7669" s="8">
        <v>0.32499</v>
      </c>
      <c r="I7669" s="8" t="s">
        <v>2055</v>
      </c>
    </row>
    <row r="7670" spans="1:9">
      <c r="A7670" s="8">
        <v>19211</v>
      </c>
      <c r="B7670" s="8" t="s">
        <v>2210</v>
      </c>
      <c r="C7670" s="8" t="s">
        <v>4676</v>
      </c>
      <c r="D7670" s="8" t="s">
        <v>6886</v>
      </c>
      <c r="E7670" s="8">
        <v>19211</v>
      </c>
      <c r="F7670" s="8">
        <v>0</v>
      </c>
      <c r="G7670" s="8">
        <v>0.12</v>
      </c>
      <c r="H7670" s="8">
        <v>0.21559999999999999</v>
      </c>
      <c r="I7670" s="8" t="s">
        <v>2203</v>
      </c>
    </row>
    <row r="7671" spans="1:9">
      <c r="A7671" s="8">
        <v>19210</v>
      </c>
      <c r="B7671" s="8" t="s">
        <v>2209</v>
      </c>
      <c r="C7671" s="8" t="s">
        <v>4676</v>
      </c>
      <c r="D7671" s="8" t="s">
        <v>6885</v>
      </c>
      <c r="E7671" s="8">
        <v>19210</v>
      </c>
      <c r="F7671" s="8">
        <v>0</v>
      </c>
      <c r="G7671" s="8">
        <v>0.28999999999999998</v>
      </c>
      <c r="H7671" s="8">
        <v>0.1666</v>
      </c>
      <c r="I7671" s="8" t="s">
        <v>2203</v>
      </c>
    </row>
    <row r="7672" spans="1:9">
      <c r="A7672" s="8">
        <v>12690</v>
      </c>
      <c r="B7672" s="8" t="s">
        <v>2118</v>
      </c>
      <c r="C7672" s="8" t="s">
        <v>4676</v>
      </c>
      <c r="D7672" s="8">
        <v>236440</v>
      </c>
      <c r="E7672" s="8">
        <v>12690</v>
      </c>
      <c r="F7672" s="8">
        <v>0</v>
      </c>
      <c r="G7672" s="8">
        <v>0.55000000000000004</v>
      </c>
      <c r="H7672" s="8">
        <v>0.32339999999999997</v>
      </c>
      <c r="I7672" s="8" t="s">
        <v>4768</v>
      </c>
    </row>
    <row r="7673" spans="1:9">
      <c r="A7673" s="8">
        <v>132000454</v>
      </c>
      <c r="B7673" s="8" t="s">
        <v>5751</v>
      </c>
      <c r="C7673" s="8" t="s">
        <v>4676</v>
      </c>
      <c r="D7673" s="8">
        <v>9000912226</v>
      </c>
      <c r="E7673" s="8">
        <v>132000454</v>
      </c>
      <c r="F7673" s="8">
        <v>0</v>
      </c>
      <c r="G7673" s="8">
        <v>3.1</v>
      </c>
      <c r="H7673" s="8">
        <v>3.7990699999999999</v>
      </c>
      <c r="I7673" s="8">
        <v>0</v>
      </c>
    </row>
    <row r="7674" spans="1:9">
      <c r="A7674" s="8">
        <v>19207</v>
      </c>
      <c r="B7674" s="8" t="s">
        <v>6883</v>
      </c>
      <c r="C7674" s="8" t="s">
        <v>4676</v>
      </c>
      <c r="D7674" s="8">
        <v>0</v>
      </c>
      <c r="E7674" s="8">
        <v>19207</v>
      </c>
      <c r="F7674" s="8">
        <v>0</v>
      </c>
      <c r="G7674" s="8">
        <v>0</v>
      </c>
      <c r="H7674" s="8">
        <v>0.1764</v>
      </c>
      <c r="I7674" s="8">
        <v>0</v>
      </c>
    </row>
    <row r="7675" spans="1:9">
      <c r="A7675" s="8">
        <v>19206</v>
      </c>
      <c r="B7675" s="8" t="s">
        <v>2208</v>
      </c>
      <c r="C7675" s="8" t="s">
        <v>4676</v>
      </c>
      <c r="D7675" s="8">
        <v>0</v>
      </c>
      <c r="E7675" s="8">
        <v>19206</v>
      </c>
      <c r="F7675" s="8">
        <v>0</v>
      </c>
      <c r="G7675" s="8">
        <v>0</v>
      </c>
      <c r="H7675" s="8">
        <v>1.9600000000000003E-2</v>
      </c>
      <c r="I7675" s="8">
        <v>0</v>
      </c>
    </row>
    <row r="7676" spans="1:9">
      <c r="A7676" s="8">
        <v>19205</v>
      </c>
      <c r="B7676" s="8" t="s">
        <v>2207</v>
      </c>
      <c r="C7676" s="8" t="s">
        <v>4676</v>
      </c>
      <c r="D7676" s="8">
        <v>0</v>
      </c>
      <c r="E7676" s="8">
        <v>19205</v>
      </c>
      <c r="F7676" s="8">
        <v>0</v>
      </c>
      <c r="G7676" s="8">
        <v>0</v>
      </c>
      <c r="H7676" s="8">
        <v>9.8000000000000014E-3</v>
      </c>
      <c r="I7676" s="8" t="s">
        <v>2203</v>
      </c>
    </row>
    <row r="7677" spans="1:9">
      <c r="A7677" s="8">
        <v>19204</v>
      </c>
      <c r="B7677" s="8" t="s">
        <v>2206</v>
      </c>
      <c r="C7677" s="8" t="s">
        <v>4676</v>
      </c>
      <c r="D7677" s="8">
        <v>0</v>
      </c>
      <c r="E7677" s="8">
        <v>19204</v>
      </c>
      <c r="F7677" s="8">
        <v>0</v>
      </c>
      <c r="G7677" s="8">
        <v>0</v>
      </c>
      <c r="H7677" s="8">
        <v>9.8000000000000014E-3</v>
      </c>
      <c r="I7677" s="8" t="s">
        <v>2203</v>
      </c>
    </row>
    <row r="7678" spans="1:9">
      <c r="A7678" s="8">
        <v>19203</v>
      </c>
      <c r="B7678" s="8" t="s">
        <v>2205</v>
      </c>
      <c r="C7678" s="8" t="s">
        <v>4676</v>
      </c>
      <c r="D7678" s="8" t="s">
        <v>6882</v>
      </c>
      <c r="E7678" s="8">
        <v>19203</v>
      </c>
      <c r="F7678" s="8">
        <v>0</v>
      </c>
      <c r="G7678" s="8">
        <v>0</v>
      </c>
      <c r="H7678" s="8">
        <v>1.9600000000000003E-2</v>
      </c>
      <c r="I7678" s="8" t="s">
        <v>2203</v>
      </c>
    </row>
    <row r="7679" spans="1:9">
      <c r="A7679" s="8">
        <v>12689</v>
      </c>
      <c r="B7679" s="8" t="s">
        <v>2117</v>
      </c>
      <c r="C7679" s="8" t="s">
        <v>4676</v>
      </c>
      <c r="D7679" s="8">
        <v>236410</v>
      </c>
      <c r="E7679" s="8">
        <v>12689</v>
      </c>
      <c r="F7679" s="8">
        <v>0</v>
      </c>
      <c r="G7679" s="8">
        <v>0.74</v>
      </c>
      <c r="H7679" s="8">
        <v>0.8085</v>
      </c>
      <c r="I7679" s="8" t="s">
        <v>2055</v>
      </c>
    </row>
    <row r="7680" spans="1:9">
      <c r="A7680" s="8">
        <v>19202</v>
      </c>
      <c r="B7680" s="8" t="s">
        <v>2204</v>
      </c>
      <c r="C7680" s="8" t="s">
        <v>4676</v>
      </c>
      <c r="D7680" s="8" t="s">
        <v>6881</v>
      </c>
      <c r="E7680" s="8">
        <v>19202</v>
      </c>
      <c r="F7680" s="8">
        <v>0</v>
      </c>
      <c r="G7680" s="8">
        <v>0</v>
      </c>
      <c r="H7680" s="8">
        <v>0.1666</v>
      </c>
      <c r="I7680" s="8" t="s">
        <v>2203</v>
      </c>
    </row>
    <row r="7681" spans="1:9">
      <c r="A7681" s="8">
        <v>19201</v>
      </c>
      <c r="B7681" s="8" t="s">
        <v>2202</v>
      </c>
      <c r="C7681" s="8" t="s">
        <v>4676</v>
      </c>
      <c r="D7681" s="8" t="s">
        <v>6879</v>
      </c>
      <c r="E7681" s="8">
        <v>19201</v>
      </c>
      <c r="F7681" s="8">
        <v>0</v>
      </c>
      <c r="G7681" s="8">
        <v>0</v>
      </c>
      <c r="H7681" s="8">
        <v>3.9200000000000006E-2</v>
      </c>
      <c r="I7681" s="8" t="s">
        <v>2203</v>
      </c>
    </row>
    <row r="7682" spans="1:9">
      <c r="A7682" s="8">
        <v>19178</v>
      </c>
      <c r="B7682" s="8" t="s">
        <v>3536</v>
      </c>
      <c r="C7682" s="8" t="s">
        <v>4676</v>
      </c>
      <c r="D7682" s="8">
        <v>490230557</v>
      </c>
      <c r="E7682" s="8">
        <v>19178</v>
      </c>
      <c r="F7682" s="8">
        <v>0</v>
      </c>
      <c r="G7682" s="8">
        <v>0</v>
      </c>
      <c r="H7682" s="8">
        <v>5.1549999999999999E-2</v>
      </c>
      <c r="I7682" s="8" t="s">
        <v>4740</v>
      </c>
    </row>
    <row r="7683" spans="1:9">
      <c r="A7683" s="8">
        <v>19177</v>
      </c>
      <c r="B7683" s="8" t="s">
        <v>3535</v>
      </c>
      <c r="C7683" s="8" t="s">
        <v>4676</v>
      </c>
      <c r="D7683" s="8">
        <v>304108</v>
      </c>
      <c r="E7683" s="8">
        <v>19177</v>
      </c>
      <c r="F7683" s="8">
        <v>0</v>
      </c>
      <c r="G7683" s="8">
        <v>0</v>
      </c>
      <c r="H7683" s="8">
        <v>4.9200000000000001E-2</v>
      </c>
      <c r="I7683" s="8" t="s">
        <v>4740</v>
      </c>
    </row>
    <row r="7684" spans="1:9">
      <c r="A7684" s="8">
        <v>12688</v>
      </c>
      <c r="B7684" s="8" t="s">
        <v>3404</v>
      </c>
      <c r="C7684" s="8" t="s">
        <v>4676</v>
      </c>
      <c r="D7684" s="8">
        <v>595763</v>
      </c>
      <c r="E7684" s="8">
        <v>12688</v>
      </c>
      <c r="F7684" s="8">
        <v>0</v>
      </c>
      <c r="G7684" s="8">
        <v>1.05</v>
      </c>
      <c r="H7684" s="8">
        <v>1.1351300000000002</v>
      </c>
      <c r="I7684" s="8" t="s">
        <v>2289</v>
      </c>
    </row>
    <row r="7685" spans="1:9">
      <c r="A7685" s="8" t="s">
        <v>10738</v>
      </c>
      <c r="B7685" s="8" t="s">
        <v>10739</v>
      </c>
      <c r="C7685" s="8" t="s">
        <v>4676</v>
      </c>
      <c r="D7685" s="8" t="s">
        <v>4718</v>
      </c>
      <c r="E7685" s="8" t="s">
        <v>10738</v>
      </c>
      <c r="F7685" s="8">
        <v>0</v>
      </c>
      <c r="G7685" s="8">
        <v>1.2</v>
      </c>
      <c r="H7685" s="8">
        <v>0</v>
      </c>
      <c r="I7685" s="8" t="s">
        <v>4704</v>
      </c>
    </row>
    <row r="7686" spans="1:9">
      <c r="A7686" s="8">
        <v>19176</v>
      </c>
      <c r="B7686" s="8" t="s">
        <v>3534</v>
      </c>
      <c r="C7686" s="8" t="s">
        <v>4676</v>
      </c>
      <c r="D7686" s="8">
        <v>304106</v>
      </c>
      <c r="E7686" s="8">
        <v>19176</v>
      </c>
      <c r="F7686" s="8">
        <v>0</v>
      </c>
      <c r="G7686" s="8">
        <v>0.06</v>
      </c>
      <c r="H7686" s="8">
        <v>7.6540000000000011E-2</v>
      </c>
      <c r="I7686" s="8" t="s">
        <v>4740</v>
      </c>
    </row>
    <row r="7687" spans="1:9">
      <c r="A7687" s="8" t="s">
        <v>10734</v>
      </c>
      <c r="B7687" s="8" t="s">
        <v>10735</v>
      </c>
      <c r="C7687" s="8" t="s">
        <v>4676</v>
      </c>
      <c r="D7687" s="8">
        <v>0</v>
      </c>
      <c r="E7687" s="8" t="s">
        <v>10734</v>
      </c>
      <c r="F7687" s="8">
        <v>0</v>
      </c>
      <c r="G7687" s="8">
        <v>1.39</v>
      </c>
      <c r="H7687" s="8">
        <v>1.0000000000000001E-5</v>
      </c>
      <c r="I7687" s="8" t="s">
        <v>4795</v>
      </c>
    </row>
    <row r="7688" spans="1:9">
      <c r="A7688" s="8">
        <v>19175</v>
      </c>
      <c r="B7688" s="8" t="s">
        <v>3533</v>
      </c>
      <c r="C7688" s="8" t="s">
        <v>4676</v>
      </c>
      <c r="D7688" s="8">
        <v>490230618</v>
      </c>
      <c r="E7688" s="8">
        <v>19175</v>
      </c>
      <c r="F7688" s="8">
        <v>0</v>
      </c>
      <c r="G7688" s="8">
        <v>0.03</v>
      </c>
      <c r="H7688" s="8">
        <v>4.9200000000000001E-2</v>
      </c>
      <c r="I7688" s="8" t="s">
        <v>4740</v>
      </c>
    </row>
    <row r="7689" spans="1:9">
      <c r="A7689" s="8" t="s">
        <v>10728</v>
      </c>
      <c r="B7689" s="8" t="s">
        <v>10729</v>
      </c>
      <c r="C7689" s="8" t="s">
        <v>4676</v>
      </c>
      <c r="D7689" s="8">
        <v>0</v>
      </c>
      <c r="E7689" s="8" t="s">
        <v>10728</v>
      </c>
      <c r="F7689" s="8">
        <v>0</v>
      </c>
      <c r="G7689" s="8">
        <v>3.11</v>
      </c>
      <c r="H7689" s="8">
        <v>1.0000000000000001E-5</v>
      </c>
      <c r="I7689" s="8" t="s">
        <v>4795</v>
      </c>
    </row>
    <row r="7690" spans="1:9">
      <c r="A7690" s="8">
        <v>19174</v>
      </c>
      <c r="B7690" s="8" t="s">
        <v>6878</v>
      </c>
      <c r="C7690" s="8" t="s">
        <v>4676</v>
      </c>
      <c r="D7690" s="8">
        <v>4090230641</v>
      </c>
      <c r="E7690" s="8">
        <v>19174</v>
      </c>
      <c r="F7690" s="8">
        <v>0</v>
      </c>
      <c r="G7690" s="8">
        <v>0</v>
      </c>
      <c r="H7690" s="8">
        <v>4.9200000000000001E-2</v>
      </c>
      <c r="I7690" s="8" t="s">
        <v>4740</v>
      </c>
    </row>
    <row r="7691" spans="1:9">
      <c r="A7691" s="8">
        <v>132000453</v>
      </c>
      <c r="B7691" s="8" t="s">
        <v>3809</v>
      </c>
      <c r="C7691" s="8" t="s">
        <v>4676</v>
      </c>
      <c r="D7691" s="8">
        <v>9000908572</v>
      </c>
      <c r="E7691" s="8">
        <v>132000453</v>
      </c>
      <c r="F7691" s="8">
        <v>0</v>
      </c>
      <c r="G7691" s="8">
        <v>0.65</v>
      </c>
      <c r="H7691" s="8">
        <v>0.63573000000000002</v>
      </c>
      <c r="I7691" s="8" t="s">
        <v>5634</v>
      </c>
    </row>
    <row r="7692" spans="1:9">
      <c r="A7692" s="8">
        <v>19173</v>
      </c>
      <c r="B7692" s="8" t="s">
        <v>3532</v>
      </c>
      <c r="C7692" s="8" t="s">
        <v>4676</v>
      </c>
      <c r="D7692" s="8">
        <v>304101</v>
      </c>
      <c r="E7692" s="8">
        <v>19173</v>
      </c>
      <c r="F7692" s="8">
        <v>0</v>
      </c>
      <c r="G7692" s="8">
        <v>0.09</v>
      </c>
      <c r="H7692" s="8">
        <v>7.6540000000000011E-2</v>
      </c>
      <c r="I7692" s="8" t="s">
        <v>4740</v>
      </c>
    </row>
    <row r="7693" spans="1:9">
      <c r="A7693" s="8">
        <v>132100029</v>
      </c>
      <c r="B7693" s="8" t="s">
        <v>2865</v>
      </c>
      <c r="C7693" s="8" t="s">
        <v>4676</v>
      </c>
      <c r="D7693" s="8">
        <v>8001061003</v>
      </c>
      <c r="E7693" s="8">
        <v>132100029</v>
      </c>
      <c r="F7693" s="8">
        <v>0</v>
      </c>
      <c r="G7693" s="8">
        <v>0.49</v>
      </c>
      <c r="H7693" s="8">
        <v>0.52772000000000008</v>
      </c>
      <c r="I7693" s="8" t="s">
        <v>6041</v>
      </c>
    </row>
    <row r="7694" spans="1:9">
      <c r="A7694" s="8">
        <v>12687</v>
      </c>
      <c r="B7694" s="8" t="s">
        <v>2116</v>
      </c>
      <c r="C7694" s="8" t="s">
        <v>4676</v>
      </c>
      <c r="D7694" s="8">
        <v>192780</v>
      </c>
      <c r="E7694" s="8">
        <v>12687</v>
      </c>
      <c r="F7694" s="8">
        <v>0</v>
      </c>
      <c r="G7694" s="8">
        <v>0.04</v>
      </c>
      <c r="H7694" s="8">
        <v>4.8030000000000003E-2</v>
      </c>
      <c r="I7694" s="8" t="s">
        <v>4768</v>
      </c>
    </row>
    <row r="7695" spans="1:9">
      <c r="A7695" s="8">
        <v>12686</v>
      </c>
      <c r="B7695" s="8" t="s">
        <v>5383</v>
      </c>
      <c r="C7695" s="8" t="s">
        <v>4676</v>
      </c>
      <c r="D7695" s="8">
        <v>184071</v>
      </c>
      <c r="E7695" s="8">
        <v>12686</v>
      </c>
      <c r="F7695" s="8">
        <v>0</v>
      </c>
      <c r="G7695" s="8">
        <v>0</v>
      </c>
      <c r="H7695" s="8">
        <v>1.0192000000000001</v>
      </c>
      <c r="I7695" s="8">
        <v>0</v>
      </c>
    </row>
    <row r="7696" spans="1:9">
      <c r="A7696" s="8">
        <v>19172</v>
      </c>
      <c r="B7696" s="8" t="s">
        <v>3531</v>
      </c>
      <c r="C7696" s="8" t="s">
        <v>4676</v>
      </c>
      <c r="D7696" s="8">
        <v>490230556</v>
      </c>
      <c r="E7696" s="8">
        <v>19172</v>
      </c>
      <c r="F7696" s="8">
        <v>0</v>
      </c>
      <c r="G7696" s="8">
        <v>0.02</v>
      </c>
      <c r="H7696" s="8">
        <v>4.5079999999999995E-2</v>
      </c>
      <c r="I7696" s="8" t="s">
        <v>4740</v>
      </c>
    </row>
    <row r="7697" spans="1:9">
      <c r="A7697" s="8">
        <v>19171</v>
      </c>
      <c r="B7697" s="8" t="s">
        <v>6877</v>
      </c>
      <c r="C7697" s="8" t="s">
        <v>4676</v>
      </c>
      <c r="D7697" s="8">
        <v>304109</v>
      </c>
      <c r="E7697" s="8">
        <v>19171</v>
      </c>
      <c r="F7697" s="8">
        <v>0</v>
      </c>
      <c r="G7697" s="8">
        <v>0</v>
      </c>
      <c r="H7697" s="8">
        <v>4.9200000000000001E-2</v>
      </c>
      <c r="I7697" s="8" t="s">
        <v>4740</v>
      </c>
    </row>
    <row r="7698" spans="1:9">
      <c r="A7698" s="8">
        <v>19170</v>
      </c>
      <c r="B7698" s="8" t="s">
        <v>6876</v>
      </c>
      <c r="C7698" s="8" t="s">
        <v>4676</v>
      </c>
      <c r="D7698" s="8">
        <v>490311415</v>
      </c>
      <c r="E7698" s="8">
        <v>19170</v>
      </c>
      <c r="F7698" s="8">
        <v>0</v>
      </c>
      <c r="G7698" s="8">
        <v>0</v>
      </c>
      <c r="H7698" s="8">
        <v>4.9200000000000001E-2</v>
      </c>
      <c r="I7698" s="8" t="s">
        <v>4740</v>
      </c>
    </row>
    <row r="7699" spans="1:9">
      <c r="A7699" s="8">
        <v>120000004</v>
      </c>
      <c r="B7699" s="8" t="s">
        <v>4236</v>
      </c>
      <c r="C7699" s="8" t="s">
        <v>4676</v>
      </c>
      <c r="D7699" s="8">
        <v>435203</v>
      </c>
      <c r="E7699" s="8">
        <v>120000004</v>
      </c>
      <c r="F7699" s="8">
        <v>0</v>
      </c>
      <c r="G7699" s="8">
        <v>2.2799999999999998</v>
      </c>
      <c r="H7699" s="8">
        <v>3.8622800000000002</v>
      </c>
      <c r="I7699" s="8" t="s">
        <v>4740</v>
      </c>
    </row>
    <row r="7700" spans="1:9">
      <c r="A7700" s="8">
        <v>19169</v>
      </c>
      <c r="B7700" s="8" t="s">
        <v>6875</v>
      </c>
      <c r="C7700" s="8" t="s">
        <v>4676</v>
      </c>
      <c r="D7700" s="8">
        <v>490304569</v>
      </c>
      <c r="E7700" s="8">
        <v>19169</v>
      </c>
      <c r="F7700" s="8">
        <v>0</v>
      </c>
      <c r="G7700" s="8">
        <v>0</v>
      </c>
      <c r="H7700" s="8">
        <v>6.5370000000000011E-2</v>
      </c>
      <c r="I7700" s="8" t="s">
        <v>4740</v>
      </c>
    </row>
    <row r="7701" spans="1:9">
      <c r="A7701" s="8">
        <v>19168</v>
      </c>
      <c r="B7701" s="8" t="s">
        <v>6874</v>
      </c>
      <c r="C7701" s="8" t="s">
        <v>4676</v>
      </c>
      <c r="D7701" s="8">
        <v>490304535</v>
      </c>
      <c r="E7701" s="8">
        <v>19168</v>
      </c>
      <c r="F7701" s="8">
        <v>0</v>
      </c>
      <c r="G7701" s="8">
        <v>0</v>
      </c>
      <c r="H7701" s="8">
        <v>4.9200000000000001E-2</v>
      </c>
      <c r="I7701" s="8" t="s">
        <v>4740</v>
      </c>
    </row>
    <row r="7702" spans="1:9">
      <c r="A7702" s="8">
        <v>19167</v>
      </c>
      <c r="B7702" s="8" t="s">
        <v>6873</v>
      </c>
      <c r="C7702" s="8" t="s">
        <v>4676</v>
      </c>
      <c r="D7702" s="8">
        <v>490304133</v>
      </c>
      <c r="E7702" s="8">
        <v>19167</v>
      </c>
      <c r="F7702" s="8">
        <v>0</v>
      </c>
      <c r="G7702" s="8">
        <v>0</v>
      </c>
      <c r="H7702" s="8">
        <v>4.5079999999999995E-2</v>
      </c>
      <c r="I7702" s="8" t="s">
        <v>4740</v>
      </c>
    </row>
    <row r="7703" spans="1:9">
      <c r="A7703" s="8">
        <v>19166</v>
      </c>
      <c r="B7703" s="8" t="s">
        <v>6872</v>
      </c>
      <c r="C7703" s="8" t="s">
        <v>4676</v>
      </c>
      <c r="D7703" s="8">
        <v>490303846</v>
      </c>
      <c r="E7703" s="8">
        <v>19166</v>
      </c>
      <c r="F7703" s="8">
        <v>0</v>
      </c>
      <c r="G7703" s="8">
        <v>0</v>
      </c>
      <c r="H7703" s="8">
        <v>4.9200000000000001E-2</v>
      </c>
      <c r="I7703" s="8" t="s">
        <v>4740</v>
      </c>
    </row>
    <row r="7704" spans="1:9">
      <c r="A7704" s="8">
        <v>127000213</v>
      </c>
      <c r="B7704" s="8" t="s">
        <v>3575</v>
      </c>
      <c r="C7704" s="8" t="s">
        <v>4676</v>
      </c>
      <c r="D7704" s="8">
        <v>429359</v>
      </c>
      <c r="E7704" s="8">
        <v>127000213</v>
      </c>
      <c r="F7704" s="8">
        <v>0</v>
      </c>
      <c r="G7704" s="8">
        <v>0.21</v>
      </c>
      <c r="H7704" s="8">
        <v>0.39851999999999999</v>
      </c>
      <c r="I7704" s="8" t="s">
        <v>4740</v>
      </c>
    </row>
    <row r="7705" spans="1:9">
      <c r="A7705" s="8">
        <v>120000006</v>
      </c>
      <c r="B7705" s="8" t="s">
        <v>4237</v>
      </c>
      <c r="C7705" s="8" t="s">
        <v>4676</v>
      </c>
      <c r="D7705" s="8">
        <v>429372</v>
      </c>
      <c r="E7705" s="8">
        <v>120000006</v>
      </c>
      <c r="F7705" s="8">
        <v>0</v>
      </c>
      <c r="G7705" s="8">
        <v>0.17</v>
      </c>
      <c r="H7705" s="8">
        <v>0.30914999999999998</v>
      </c>
      <c r="I7705" s="8" t="s">
        <v>4740</v>
      </c>
    </row>
    <row r="7706" spans="1:9">
      <c r="A7706" s="8">
        <v>19165</v>
      </c>
      <c r="B7706" s="8" t="s">
        <v>6871</v>
      </c>
      <c r="C7706" s="8" t="s">
        <v>4676</v>
      </c>
      <c r="D7706" s="8">
        <v>490303842</v>
      </c>
      <c r="E7706" s="8">
        <v>19165</v>
      </c>
      <c r="F7706" s="8">
        <v>0</v>
      </c>
      <c r="G7706" s="8">
        <v>0</v>
      </c>
      <c r="H7706" s="8">
        <v>4.9200000000000001E-2</v>
      </c>
      <c r="I7706" s="8" t="s">
        <v>4740</v>
      </c>
    </row>
    <row r="7707" spans="1:9">
      <c r="A7707" s="8">
        <v>12685</v>
      </c>
      <c r="B7707" s="8" t="s">
        <v>5382</v>
      </c>
      <c r="C7707" s="8" t="s">
        <v>4676</v>
      </c>
      <c r="D7707" s="8">
        <v>184070</v>
      </c>
      <c r="E7707" s="8">
        <v>12685</v>
      </c>
      <c r="F7707" s="8">
        <v>0</v>
      </c>
      <c r="G7707" s="8">
        <v>0</v>
      </c>
      <c r="H7707" s="8">
        <v>0.86239999999999994</v>
      </c>
      <c r="I7707" s="8">
        <v>0</v>
      </c>
    </row>
    <row r="7708" spans="1:9">
      <c r="A7708" s="8">
        <v>19164</v>
      </c>
      <c r="B7708" s="8" t="s">
        <v>6870</v>
      </c>
      <c r="C7708" s="8" t="s">
        <v>4676</v>
      </c>
      <c r="D7708" s="8">
        <v>490256348</v>
      </c>
      <c r="E7708" s="8">
        <v>19164</v>
      </c>
      <c r="F7708" s="8">
        <v>0</v>
      </c>
      <c r="G7708" s="8">
        <v>0</v>
      </c>
      <c r="H7708" s="8">
        <v>5.0959999999999998E-2</v>
      </c>
      <c r="I7708" s="8" t="s">
        <v>4740</v>
      </c>
    </row>
    <row r="7709" spans="1:9">
      <c r="A7709" s="8">
        <v>19163</v>
      </c>
      <c r="B7709" s="8" t="s">
        <v>6869</v>
      </c>
      <c r="C7709" s="8" t="s">
        <v>4676</v>
      </c>
      <c r="D7709" s="8">
        <v>490233345</v>
      </c>
      <c r="E7709" s="8">
        <v>19163</v>
      </c>
      <c r="F7709" s="8">
        <v>0</v>
      </c>
      <c r="G7709" s="8">
        <v>0</v>
      </c>
      <c r="H7709" s="8">
        <v>6.9379999999999997E-2</v>
      </c>
      <c r="I7709" s="8" t="s">
        <v>4740</v>
      </c>
    </row>
    <row r="7710" spans="1:9">
      <c r="A7710" s="8">
        <v>200200030</v>
      </c>
      <c r="B7710" s="8" t="s">
        <v>4485</v>
      </c>
      <c r="C7710" s="8" t="s">
        <v>4676</v>
      </c>
      <c r="D7710" s="8">
        <v>828642</v>
      </c>
      <c r="E7710" s="8">
        <v>200200030</v>
      </c>
      <c r="F7710" s="8">
        <v>0</v>
      </c>
      <c r="G7710" s="8">
        <v>0.68</v>
      </c>
      <c r="H7710" s="8">
        <v>1.81212</v>
      </c>
      <c r="I7710" s="8" t="s">
        <v>5064</v>
      </c>
    </row>
    <row r="7711" spans="1:9">
      <c r="A7711" s="8">
        <v>12684</v>
      </c>
      <c r="B7711" s="8" t="s">
        <v>5381</v>
      </c>
      <c r="C7711" s="8" t="s">
        <v>4676</v>
      </c>
      <c r="D7711" s="8">
        <v>191799</v>
      </c>
      <c r="E7711" s="8">
        <v>12684</v>
      </c>
      <c r="F7711" s="8">
        <v>0</v>
      </c>
      <c r="G7711" s="8">
        <v>0</v>
      </c>
      <c r="H7711" s="8">
        <v>0.36260000000000003</v>
      </c>
      <c r="I7711" s="8" t="s">
        <v>4768</v>
      </c>
    </row>
    <row r="7712" spans="1:9">
      <c r="A7712" s="8" t="s">
        <v>10709</v>
      </c>
      <c r="B7712" s="8" t="s">
        <v>10710</v>
      </c>
      <c r="C7712" s="8" t="s">
        <v>4676</v>
      </c>
      <c r="D7712" s="8">
        <v>0</v>
      </c>
      <c r="E7712" s="8" t="s">
        <v>10709</v>
      </c>
      <c r="F7712" s="8">
        <v>0</v>
      </c>
      <c r="G7712" s="8">
        <v>0.1</v>
      </c>
      <c r="H7712" s="8">
        <v>0</v>
      </c>
      <c r="I7712" s="8" t="s">
        <v>5136</v>
      </c>
    </row>
    <row r="7713" spans="1:9">
      <c r="A7713" s="8" t="s">
        <v>10707</v>
      </c>
      <c r="B7713" s="8" t="s">
        <v>10708</v>
      </c>
      <c r="C7713" s="8" t="s">
        <v>4676</v>
      </c>
      <c r="D7713" s="8">
        <v>0</v>
      </c>
      <c r="E7713" s="8" t="s">
        <v>10707</v>
      </c>
      <c r="F7713" s="8">
        <v>0</v>
      </c>
      <c r="G7713" s="8">
        <v>0.1</v>
      </c>
      <c r="H7713" s="8">
        <v>0</v>
      </c>
      <c r="I7713" s="8" t="s">
        <v>5136</v>
      </c>
    </row>
    <row r="7714" spans="1:9">
      <c r="A7714" s="8" t="s">
        <v>12992</v>
      </c>
      <c r="B7714" s="8" t="s">
        <v>12993</v>
      </c>
      <c r="C7714" s="8" t="s">
        <v>4676</v>
      </c>
      <c r="D7714" s="8">
        <v>0</v>
      </c>
      <c r="E7714" s="8" t="s">
        <v>12992</v>
      </c>
      <c r="F7714" s="8">
        <v>0</v>
      </c>
      <c r="G7714" s="8">
        <v>2.36</v>
      </c>
      <c r="H7714" s="8">
        <v>5.0000000000000001E-3</v>
      </c>
      <c r="I7714" s="8" t="s">
        <v>5140</v>
      </c>
    </row>
    <row r="7715" spans="1:9">
      <c r="A7715" s="8">
        <v>19162</v>
      </c>
      <c r="B7715" s="8" t="s">
        <v>6868</v>
      </c>
      <c r="C7715" s="8" t="s">
        <v>4676</v>
      </c>
      <c r="D7715" s="8">
        <v>490230600</v>
      </c>
      <c r="E7715" s="8">
        <v>19162</v>
      </c>
      <c r="F7715" s="8">
        <v>0</v>
      </c>
      <c r="G7715" s="8">
        <v>0</v>
      </c>
      <c r="H7715" s="8">
        <v>4.9200000000000001E-2</v>
      </c>
      <c r="I7715" s="8" t="s">
        <v>4740</v>
      </c>
    </row>
    <row r="7716" spans="1:9">
      <c r="A7716" s="8" t="s">
        <v>10705</v>
      </c>
      <c r="B7716" s="8" t="s">
        <v>10706</v>
      </c>
      <c r="C7716" s="8" t="s">
        <v>4676</v>
      </c>
      <c r="D7716" s="8">
        <v>0</v>
      </c>
      <c r="E7716" s="8" t="s">
        <v>10705</v>
      </c>
      <c r="F7716" s="8">
        <v>0</v>
      </c>
      <c r="G7716" s="8">
        <v>0.13</v>
      </c>
      <c r="H7716" s="8">
        <v>0</v>
      </c>
      <c r="I7716" s="8" t="s">
        <v>5136</v>
      </c>
    </row>
    <row r="7717" spans="1:9">
      <c r="A7717" s="8" t="s">
        <v>10703</v>
      </c>
      <c r="B7717" s="8" t="s">
        <v>10704</v>
      </c>
      <c r="C7717" s="8" t="s">
        <v>4676</v>
      </c>
      <c r="D7717" s="8">
        <v>0</v>
      </c>
      <c r="E7717" s="8" t="s">
        <v>10703</v>
      </c>
      <c r="F7717" s="8">
        <v>0</v>
      </c>
      <c r="G7717" s="8">
        <v>0.13</v>
      </c>
      <c r="H7717" s="8">
        <v>0</v>
      </c>
      <c r="I7717" s="8" t="s">
        <v>5136</v>
      </c>
    </row>
    <row r="7718" spans="1:9">
      <c r="A7718" s="8">
        <v>19161</v>
      </c>
      <c r="B7718" s="8" t="s">
        <v>6867</v>
      </c>
      <c r="C7718" s="8" t="s">
        <v>4676</v>
      </c>
      <c r="D7718" s="8">
        <v>490303408</v>
      </c>
      <c r="E7718" s="8">
        <v>19161</v>
      </c>
      <c r="F7718" s="8">
        <v>0</v>
      </c>
      <c r="G7718" s="8">
        <v>0</v>
      </c>
      <c r="H7718" s="8">
        <v>4.9200000000000001E-2</v>
      </c>
      <c r="I7718" s="8" t="s">
        <v>4740</v>
      </c>
    </row>
    <row r="7719" spans="1:9">
      <c r="A7719" s="8">
        <v>489000032</v>
      </c>
      <c r="B7719" s="8" t="s">
        <v>3360</v>
      </c>
      <c r="C7719" s="8" t="s">
        <v>4676</v>
      </c>
      <c r="D7719" s="8">
        <v>603734</v>
      </c>
      <c r="E7719" s="8">
        <v>489000032</v>
      </c>
      <c r="F7719" s="8">
        <v>0</v>
      </c>
      <c r="G7719" s="8">
        <v>0.31</v>
      </c>
      <c r="H7719" s="8">
        <v>0.24793999999999999</v>
      </c>
      <c r="I7719" s="8" t="s">
        <v>6980</v>
      </c>
    </row>
    <row r="7720" spans="1:9">
      <c r="A7720" s="8">
        <v>19160</v>
      </c>
      <c r="B7720" s="8" t="s">
        <v>6866</v>
      </c>
      <c r="C7720" s="8" t="s">
        <v>4676</v>
      </c>
      <c r="D7720" s="8">
        <v>490303402</v>
      </c>
      <c r="E7720" s="8">
        <v>19160</v>
      </c>
      <c r="F7720" s="8">
        <v>0</v>
      </c>
      <c r="G7720" s="8">
        <v>0</v>
      </c>
      <c r="H7720" s="8">
        <v>4.9200000000000001E-2</v>
      </c>
      <c r="I7720" s="8" t="s">
        <v>4740</v>
      </c>
    </row>
    <row r="7721" spans="1:9">
      <c r="A7721" s="8">
        <v>19159</v>
      </c>
      <c r="B7721" s="8" t="s">
        <v>6865</v>
      </c>
      <c r="C7721" s="8" t="s">
        <v>4676</v>
      </c>
      <c r="D7721" s="8">
        <v>490302692</v>
      </c>
      <c r="E7721" s="8">
        <v>19159</v>
      </c>
      <c r="F7721" s="8">
        <v>0</v>
      </c>
      <c r="G7721" s="8">
        <v>0</v>
      </c>
      <c r="H7721" s="8">
        <v>4.9200000000000001E-2</v>
      </c>
      <c r="I7721" s="8" t="s">
        <v>4740</v>
      </c>
    </row>
    <row r="7722" spans="1:9">
      <c r="A7722" s="8">
        <v>12683</v>
      </c>
      <c r="B7722" s="8" t="s">
        <v>5380</v>
      </c>
      <c r="C7722" s="8" t="s">
        <v>4676</v>
      </c>
      <c r="D7722" s="8">
        <v>191798</v>
      </c>
      <c r="E7722" s="8">
        <v>12683</v>
      </c>
      <c r="F7722" s="8">
        <v>0</v>
      </c>
      <c r="G7722" s="8">
        <v>0</v>
      </c>
      <c r="H7722" s="8">
        <v>2.9399999999999999E-2</v>
      </c>
      <c r="I7722" s="8" t="s">
        <v>4768</v>
      </c>
    </row>
    <row r="7723" spans="1:9">
      <c r="A7723" s="8">
        <v>132000452</v>
      </c>
      <c r="B7723" s="8" t="s">
        <v>3808</v>
      </c>
      <c r="C7723" s="8" t="s">
        <v>4676</v>
      </c>
      <c r="D7723" s="8">
        <v>0</v>
      </c>
      <c r="E7723" s="8">
        <v>132000452</v>
      </c>
      <c r="F7723" s="8">
        <v>0</v>
      </c>
      <c r="G7723" s="8">
        <v>4.6900000000000004</v>
      </c>
      <c r="H7723" s="8">
        <v>6.1422499999999998</v>
      </c>
      <c r="I7723" s="8" t="s">
        <v>5770</v>
      </c>
    </row>
    <row r="7724" spans="1:9">
      <c r="A7724" s="8">
        <v>19158</v>
      </c>
      <c r="B7724" s="8" t="s">
        <v>6864</v>
      </c>
      <c r="C7724" s="8" t="s">
        <v>4676</v>
      </c>
      <c r="D7724" s="8">
        <v>490302675</v>
      </c>
      <c r="E7724" s="8">
        <v>19158</v>
      </c>
      <c r="F7724" s="8">
        <v>0</v>
      </c>
      <c r="G7724" s="8">
        <v>0</v>
      </c>
      <c r="H7724" s="8">
        <v>6.1450000000000005E-2</v>
      </c>
      <c r="I7724" s="8" t="s">
        <v>4740</v>
      </c>
    </row>
    <row r="7725" spans="1:9">
      <c r="A7725" s="8">
        <v>132000451</v>
      </c>
      <c r="B7725" s="8" t="s">
        <v>3807</v>
      </c>
      <c r="C7725" s="8" t="s">
        <v>4676</v>
      </c>
      <c r="D7725" s="8">
        <v>0</v>
      </c>
      <c r="E7725" s="8">
        <v>132000451</v>
      </c>
      <c r="F7725" s="8">
        <v>0</v>
      </c>
      <c r="G7725" s="8">
        <v>2.34</v>
      </c>
      <c r="H7725" s="8">
        <v>2.3500000000000001E-3</v>
      </c>
      <c r="I7725" s="8" t="s">
        <v>5770</v>
      </c>
    </row>
    <row r="7726" spans="1:9">
      <c r="A7726" s="8">
        <v>126000061</v>
      </c>
      <c r="B7726" s="8" t="s">
        <v>3554</v>
      </c>
      <c r="C7726" s="8" t="s">
        <v>4676</v>
      </c>
      <c r="D7726" s="8">
        <v>431076</v>
      </c>
      <c r="E7726" s="8">
        <v>126000061</v>
      </c>
      <c r="F7726" s="8">
        <v>0</v>
      </c>
      <c r="G7726" s="8">
        <v>1.53</v>
      </c>
      <c r="H7726" s="8">
        <v>1.4892999999999998</v>
      </c>
      <c r="I7726" s="8" t="s">
        <v>5341</v>
      </c>
    </row>
    <row r="7727" spans="1:9">
      <c r="A7727" s="8">
        <v>19157</v>
      </c>
      <c r="B7727" s="8" t="s">
        <v>6863</v>
      </c>
      <c r="C7727" s="8" t="s">
        <v>4676</v>
      </c>
      <c r="D7727" s="8">
        <v>490302670</v>
      </c>
      <c r="E7727" s="8">
        <v>19157</v>
      </c>
      <c r="F7727" s="8">
        <v>0</v>
      </c>
      <c r="G7727" s="8">
        <v>0</v>
      </c>
      <c r="H7727" s="8">
        <v>5.7229999999999996E-2</v>
      </c>
      <c r="I7727" s="8" t="s">
        <v>4740</v>
      </c>
    </row>
    <row r="7728" spans="1:9">
      <c r="A7728" s="8">
        <v>19156</v>
      </c>
      <c r="B7728" s="8" t="s">
        <v>6862</v>
      </c>
      <c r="C7728" s="8" t="s">
        <v>4676</v>
      </c>
      <c r="D7728" s="8">
        <v>490302669</v>
      </c>
      <c r="E7728" s="8">
        <v>19156</v>
      </c>
      <c r="F7728" s="8">
        <v>0</v>
      </c>
      <c r="G7728" s="8">
        <v>0</v>
      </c>
      <c r="H7728" s="8">
        <v>4.9200000000000001E-2</v>
      </c>
      <c r="I7728" s="8" t="s">
        <v>4740</v>
      </c>
    </row>
    <row r="7729" spans="1:9">
      <c r="A7729" s="8">
        <v>126000060</v>
      </c>
      <c r="B7729" s="8" t="s">
        <v>3553</v>
      </c>
      <c r="C7729" s="8" t="s">
        <v>4676</v>
      </c>
      <c r="D7729" s="8">
        <v>430005</v>
      </c>
      <c r="E7729" s="8">
        <v>126000060</v>
      </c>
      <c r="F7729" s="8">
        <v>0</v>
      </c>
      <c r="G7729" s="8">
        <v>1.55</v>
      </c>
      <c r="H7729" s="8">
        <v>1.99234</v>
      </c>
      <c r="I7729" s="8" t="s">
        <v>5064</v>
      </c>
    </row>
    <row r="7730" spans="1:9">
      <c r="A7730" s="8">
        <v>19155</v>
      </c>
      <c r="B7730" s="8" t="s">
        <v>6861</v>
      </c>
      <c r="C7730" s="8" t="s">
        <v>4676</v>
      </c>
      <c r="D7730" s="8">
        <v>490302644</v>
      </c>
      <c r="E7730" s="8">
        <v>19155</v>
      </c>
      <c r="F7730" s="8">
        <v>0</v>
      </c>
      <c r="G7730" s="8">
        <v>0</v>
      </c>
      <c r="H7730" s="8">
        <v>4.9200000000000001E-2</v>
      </c>
      <c r="I7730" s="8" t="s">
        <v>4740</v>
      </c>
    </row>
    <row r="7731" spans="1:9">
      <c r="A7731" s="8">
        <v>19154</v>
      </c>
      <c r="B7731" s="8" t="s">
        <v>6860</v>
      </c>
      <c r="C7731" s="8" t="s">
        <v>4676</v>
      </c>
      <c r="D7731" s="8">
        <v>490302641</v>
      </c>
      <c r="E7731" s="8">
        <v>19154</v>
      </c>
      <c r="F7731" s="8">
        <v>0</v>
      </c>
      <c r="G7731" s="8">
        <v>0</v>
      </c>
      <c r="H7731" s="8">
        <v>4.9200000000000001E-2</v>
      </c>
      <c r="I7731" s="8" t="s">
        <v>4740</v>
      </c>
    </row>
    <row r="7732" spans="1:9">
      <c r="A7732" s="8">
        <v>127000309</v>
      </c>
      <c r="B7732" s="8" t="s">
        <v>3608</v>
      </c>
      <c r="C7732" s="8" t="s">
        <v>4676</v>
      </c>
      <c r="D7732" s="8">
        <v>427321</v>
      </c>
      <c r="E7732" s="8">
        <v>127000309</v>
      </c>
      <c r="F7732" s="8">
        <v>0</v>
      </c>
      <c r="G7732" s="8">
        <v>2.77</v>
      </c>
      <c r="H7732" s="8">
        <v>3.2937800000000004</v>
      </c>
      <c r="I7732" s="8" t="s">
        <v>5342</v>
      </c>
    </row>
    <row r="7733" spans="1:9">
      <c r="A7733" s="8">
        <v>19153</v>
      </c>
      <c r="B7733" s="8" t="s">
        <v>6859</v>
      </c>
      <c r="C7733" s="8" t="s">
        <v>4676</v>
      </c>
      <c r="D7733" s="8">
        <v>490302640</v>
      </c>
      <c r="E7733" s="8">
        <v>19153</v>
      </c>
      <c r="F7733" s="8">
        <v>0</v>
      </c>
      <c r="G7733" s="8">
        <v>0</v>
      </c>
      <c r="H7733" s="8">
        <v>4.9200000000000001E-2</v>
      </c>
      <c r="I7733" s="8" t="s">
        <v>4740</v>
      </c>
    </row>
    <row r="7734" spans="1:9">
      <c r="A7734" s="8">
        <v>12682</v>
      </c>
      <c r="B7734" s="8" t="s">
        <v>2114</v>
      </c>
      <c r="C7734" s="8" t="s">
        <v>4676</v>
      </c>
      <c r="D7734" s="8">
        <v>595381</v>
      </c>
      <c r="E7734" s="8">
        <v>12682</v>
      </c>
      <c r="F7734" s="8">
        <v>0</v>
      </c>
      <c r="G7734" s="8">
        <v>1.02</v>
      </c>
      <c r="H7734" s="8">
        <v>10.35252</v>
      </c>
      <c r="I7734" s="8" t="s">
        <v>5378</v>
      </c>
    </row>
    <row r="7735" spans="1:9">
      <c r="A7735" s="8">
        <v>19152</v>
      </c>
      <c r="B7735" s="8" t="s">
        <v>6858</v>
      </c>
      <c r="C7735" s="8" t="s">
        <v>4676</v>
      </c>
      <c r="D7735" s="8">
        <v>490302639</v>
      </c>
      <c r="E7735" s="8">
        <v>19152</v>
      </c>
      <c r="F7735" s="8">
        <v>0</v>
      </c>
      <c r="G7735" s="8">
        <v>0</v>
      </c>
      <c r="H7735" s="8">
        <v>5.0369999999999998E-2</v>
      </c>
      <c r="I7735" s="8" t="s">
        <v>4740</v>
      </c>
    </row>
    <row r="7736" spans="1:9">
      <c r="A7736" s="8">
        <v>127000308</v>
      </c>
      <c r="B7736" s="8" t="s">
        <v>3607</v>
      </c>
      <c r="C7736" s="8" t="s">
        <v>4676</v>
      </c>
      <c r="D7736" s="8">
        <v>427269</v>
      </c>
      <c r="E7736" s="8">
        <v>127000308</v>
      </c>
      <c r="F7736" s="8">
        <v>0</v>
      </c>
      <c r="G7736" s="8">
        <v>2.78</v>
      </c>
      <c r="H7736" s="8">
        <v>3.2937800000000004</v>
      </c>
      <c r="I7736" s="8" t="s">
        <v>5342</v>
      </c>
    </row>
    <row r="7737" spans="1:9">
      <c r="A7737" s="8">
        <v>19151</v>
      </c>
      <c r="B7737" s="8" t="s">
        <v>2201</v>
      </c>
      <c r="C7737" s="8" t="s">
        <v>4676</v>
      </c>
      <c r="D7737" s="8">
        <v>0</v>
      </c>
      <c r="E7737" s="8">
        <v>19151</v>
      </c>
      <c r="F7737" s="8">
        <v>0</v>
      </c>
      <c r="G7737" s="8">
        <v>0</v>
      </c>
      <c r="H7737" s="8">
        <v>2.087E-2</v>
      </c>
      <c r="I7737" s="8">
        <v>0</v>
      </c>
    </row>
    <row r="7738" spans="1:9">
      <c r="A7738" s="8">
        <v>19111</v>
      </c>
      <c r="B7738" s="8" t="s">
        <v>3530</v>
      </c>
      <c r="C7738" s="8" t="s">
        <v>4676</v>
      </c>
      <c r="D7738" s="8">
        <v>21324</v>
      </c>
      <c r="E7738" s="8">
        <v>19111</v>
      </c>
      <c r="F7738" s="8">
        <v>0</v>
      </c>
      <c r="G7738" s="8">
        <v>2.11</v>
      </c>
      <c r="H7738" s="8">
        <v>1.0101799999999999</v>
      </c>
      <c r="I7738" s="8" t="s">
        <v>2197</v>
      </c>
    </row>
    <row r="7739" spans="1:9">
      <c r="A7739" s="8">
        <v>19110</v>
      </c>
      <c r="B7739" s="8" t="s">
        <v>3529</v>
      </c>
      <c r="C7739" s="8" t="s">
        <v>4676</v>
      </c>
      <c r="D7739" s="8">
        <v>21323</v>
      </c>
      <c r="E7739" s="8">
        <v>19110</v>
      </c>
      <c r="F7739" s="8">
        <v>0</v>
      </c>
      <c r="G7739" s="8">
        <v>1.62</v>
      </c>
      <c r="H7739" s="8">
        <v>0.79458000000000006</v>
      </c>
      <c r="I7739" s="8" t="s">
        <v>2197</v>
      </c>
    </row>
    <row r="7740" spans="1:9">
      <c r="A7740" s="8">
        <v>12681</v>
      </c>
      <c r="B7740" s="8" t="s">
        <v>5379</v>
      </c>
      <c r="C7740" s="8" t="s">
        <v>4676</v>
      </c>
      <c r="D7740" s="8">
        <v>595380</v>
      </c>
      <c r="E7740" s="8">
        <v>12681</v>
      </c>
      <c r="F7740" s="8">
        <v>0</v>
      </c>
      <c r="G7740" s="8">
        <v>0</v>
      </c>
      <c r="H7740" s="8">
        <v>1.1465999999999998</v>
      </c>
      <c r="I7740" s="8" t="s">
        <v>4795</v>
      </c>
    </row>
    <row r="7741" spans="1:9">
      <c r="A7741" s="8">
        <v>127000307</v>
      </c>
      <c r="B7741" s="8" t="s">
        <v>3606</v>
      </c>
      <c r="C7741" s="8" t="s">
        <v>4676</v>
      </c>
      <c r="D7741" s="8">
        <v>431591</v>
      </c>
      <c r="E7741" s="8">
        <v>127000307</v>
      </c>
      <c r="F7741" s="8">
        <v>0</v>
      </c>
      <c r="G7741" s="8">
        <v>2.29</v>
      </c>
      <c r="H7741" s="8">
        <v>2.9825999999999997</v>
      </c>
      <c r="I7741" s="8" t="s">
        <v>5342</v>
      </c>
    </row>
    <row r="7742" spans="1:9">
      <c r="A7742" s="8">
        <v>19109</v>
      </c>
      <c r="B7742" s="8" t="s">
        <v>3528</v>
      </c>
      <c r="C7742" s="8" t="s">
        <v>4676</v>
      </c>
      <c r="D7742" s="8">
        <v>21203</v>
      </c>
      <c r="E7742" s="8">
        <v>19109</v>
      </c>
      <c r="F7742" s="8">
        <v>0</v>
      </c>
      <c r="G7742" s="8">
        <v>1.34</v>
      </c>
      <c r="H7742" s="8">
        <v>1.1480699999999999</v>
      </c>
      <c r="I7742" s="8" t="s">
        <v>2197</v>
      </c>
    </row>
    <row r="7743" spans="1:9">
      <c r="A7743" s="8">
        <v>127000306</v>
      </c>
      <c r="B7743" s="8" t="s">
        <v>3605</v>
      </c>
      <c r="C7743" s="8" t="s">
        <v>4676</v>
      </c>
      <c r="D7743" s="8">
        <v>431486</v>
      </c>
      <c r="E7743" s="8">
        <v>127000306</v>
      </c>
      <c r="F7743" s="8">
        <v>0</v>
      </c>
      <c r="G7743" s="8">
        <v>2.2999999999999998</v>
      </c>
      <c r="H7743" s="8">
        <v>2.9211100000000001</v>
      </c>
      <c r="I7743" s="8" t="s">
        <v>5342</v>
      </c>
    </row>
    <row r="7744" spans="1:9">
      <c r="A7744" s="8">
        <v>19108</v>
      </c>
      <c r="B7744" s="8" t="s">
        <v>3527</v>
      </c>
      <c r="C7744" s="8" t="s">
        <v>4676</v>
      </c>
      <c r="D7744" s="8">
        <v>21202</v>
      </c>
      <c r="E7744" s="8">
        <v>19108</v>
      </c>
      <c r="F7744" s="8">
        <v>0</v>
      </c>
      <c r="G7744" s="8">
        <v>1.34</v>
      </c>
      <c r="H7744" s="8">
        <v>1.1480699999999999</v>
      </c>
      <c r="I7744" s="8" t="s">
        <v>2197</v>
      </c>
    </row>
    <row r="7745" spans="1:9">
      <c r="A7745" s="8">
        <v>127000305</v>
      </c>
      <c r="B7745" s="8" t="s">
        <v>3604</v>
      </c>
      <c r="C7745" s="8" t="s">
        <v>4676</v>
      </c>
      <c r="D7745" s="8">
        <v>431522</v>
      </c>
      <c r="E7745" s="8">
        <v>127000305</v>
      </c>
      <c r="F7745" s="8">
        <v>0</v>
      </c>
      <c r="G7745" s="8">
        <v>2.25</v>
      </c>
      <c r="H7745" s="8">
        <v>2.8918900000000001</v>
      </c>
      <c r="I7745" s="8" t="s">
        <v>5342</v>
      </c>
    </row>
    <row r="7746" spans="1:9">
      <c r="A7746" s="8">
        <v>19106</v>
      </c>
      <c r="B7746" s="8" t="s">
        <v>6853</v>
      </c>
      <c r="C7746" s="8" t="s">
        <v>4676</v>
      </c>
      <c r="D7746" s="8">
        <v>0</v>
      </c>
      <c r="E7746" s="8">
        <v>19106</v>
      </c>
      <c r="F7746" s="8">
        <v>0</v>
      </c>
      <c r="G7746" s="8">
        <v>0</v>
      </c>
      <c r="H7746" s="8">
        <v>0.33986</v>
      </c>
      <c r="I7746" s="8">
        <v>0</v>
      </c>
    </row>
    <row r="7747" spans="1:9">
      <c r="A7747" s="8">
        <v>19105</v>
      </c>
      <c r="B7747" s="8" t="s">
        <v>2199</v>
      </c>
      <c r="C7747" s="8" t="s">
        <v>4676</v>
      </c>
      <c r="D7747" s="8">
        <v>0</v>
      </c>
      <c r="E7747" s="8">
        <v>19105</v>
      </c>
      <c r="F7747" s="8">
        <v>0</v>
      </c>
      <c r="G7747" s="8">
        <v>0</v>
      </c>
      <c r="H7747" s="8">
        <v>4.4979999999999999E-2</v>
      </c>
      <c r="I7747" s="8">
        <v>0</v>
      </c>
    </row>
    <row r="7748" spans="1:9">
      <c r="A7748" s="8">
        <v>12680</v>
      </c>
      <c r="B7748" s="8" t="s">
        <v>3402</v>
      </c>
      <c r="C7748" s="8" t="s">
        <v>4676</v>
      </c>
      <c r="D7748" s="8">
        <v>183272</v>
      </c>
      <c r="E7748" s="8">
        <v>12680</v>
      </c>
      <c r="F7748" s="8">
        <v>0</v>
      </c>
      <c r="G7748" s="8">
        <v>0.05</v>
      </c>
      <c r="H7748" s="8">
        <v>4.9000000000000002E-2</v>
      </c>
      <c r="I7748" s="8" t="s">
        <v>4768</v>
      </c>
    </row>
    <row r="7749" spans="1:9">
      <c r="A7749" s="8">
        <v>212200002</v>
      </c>
      <c r="B7749" s="8" t="s">
        <v>4575</v>
      </c>
      <c r="C7749" s="8" t="s">
        <v>4676</v>
      </c>
      <c r="D7749" s="8">
        <v>0</v>
      </c>
      <c r="E7749" s="8">
        <v>212200002</v>
      </c>
      <c r="F7749" s="8">
        <v>0</v>
      </c>
      <c r="G7749" s="8">
        <v>6.88</v>
      </c>
      <c r="H7749" s="8">
        <v>20.736799999999999</v>
      </c>
      <c r="I7749" s="8" t="s">
        <v>7382</v>
      </c>
    </row>
    <row r="7750" spans="1:9">
      <c r="A7750" s="8">
        <v>132300542</v>
      </c>
      <c r="B7750" s="8" t="s">
        <v>3925</v>
      </c>
      <c r="C7750" s="8" t="s">
        <v>4676</v>
      </c>
      <c r="D7750" s="8">
        <v>8001191690</v>
      </c>
      <c r="E7750" s="8">
        <v>132300542</v>
      </c>
      <c r="F7750" s="8">
        <v>0</v>
      </c>
      <c r="G7750" s="8">
        <v>0.63</v>
      </c>
      <c r="H7750" s="8">
        <v>0.61534</v>
      </c>
      <c r="I7750" s="8" t="s">
        <v>5694</v>
      </c>
    </row>
    <row r="7751" spans="1:9">
      <c r="A7751" s="8">
        <v>127000304</v>
      </c>
      <c r="B7751" s="8" t="s">
        <v>3603</v>
      </c>
      <c r="C7751" s="8" t="s">
        <v>4676</v>
      </c>
      <c r="D7751" s="8">
        <v>431511</v>
      </c>
      <c r="E7751" s="8">
        <v>127000304</v>
      </c>
      <c r="F7751" s="8">
        <v>0</v>
      </c>
      <c r="G7751" s="8">
        <v>2.2599999999999998</v>
      </c>
      <c r="H7751" s="8">
        <v>2.9211100000000001</v>
      </c>
      <c r="I7751" s="8" t="s">
        <v>5342</v>
      </c>
    </row>
    <row r="7752" spans="1:9">
      <c r="A7752" s="8">
        <v>19103</v>
      </c>
      <c r="B7752" s="8" t="s">
        <v>2196</v>
      </c>
      <c r="C7752" s="8" t="s">
        <v>4676</v>
      </c>
      <c r="D7752" s="8">
        <v>0</v>
      </c>
      <c r="E7752" s="8">
        <v>19103</v>
      </c>
      <c r="F7752" s="8">
        <v>0</v>
      </c>
      <c r="G7752" s="8">
        <v>0.08</v>
      </c>
      <c r="H7752" s="8">
        <v>0.57055999999999996</v>
      </c>
      <c r="I7752" s="8">
        <v>0</v>
      </c>
    </row>
    <row r="7753" spans="1:9">
      <c r="A7753" s="8">
        <v>19102</v>
      </c>
      <c r="B7753" s="8" t="s">
        <v>6852</v>
      </c>
      <c r="C7753" s="8" t="s">
        <v>4676</v>
      </c>
      <c r="D7753" s="8">
        <v>0</v>
      </c>
      <c r="E7753" s="8">
        <v>19102</v>
      </c>
      <c r="F7753" s="8">
        <v>0</v>
      </c>
      <c r="G7753" s="8">
        <v>0</v>
      </c>
      <c r="H7753" s="8">
        <v>0</v>
      </c>
      <c r="I7753" s="8" t="s">
        <v>2197</v>
      </c>
    </row>
    <row r="7754" spans="1:9">
      <c r="A7754" s="8">
        <v>127000303</v>
      </c>
      <c r="B7754" s="8" t="s">
        <v>3602</v>
      </c>
      <c r="C7754" s="8" t="s">
        <v>4676</v>
      </c>
      <c r="D7754" s="8">
        <v>430046</v>
      </c>
      <c r="E7754" s="8">
        <v>127000303</v>
      </c>
      <c r="F7754" s="8">
        <v>0</v>
      </c>
      <c r="G7754" s="8">
        <v>2.2999999999999998</v>
      </c>
      <c r="H7754" s="8">
        <v>2.7996699999999999</v>
      </c>
      <c r="I7754" s="8" t="s">
        <v>5342</v>
      </c>
    </row>
    <row r="7755" spans="1:9">
      <c r="A7755" s="8">
        <v>19101</v>
      </c>
      <c r="B7755" s="8" t="s">
        <v>6851</v>
      </c>
      <c r="C7755" s="8" t="s">
        <v>4676</v>
      </c>
      <c r="D7755" s="8">
        <v>0</v>
      </c>
      <c r="E7755" s="8">
        <v>19101</v>
      </c>
      <c r="F7755" s="8">
        <v>0</v>
      </c>
      <c r="G7755" s="8">
        <v>0</v>
      </c>
      <c r="H7755" s="8">
        <v>0.37092999999999998</v>
      </c>
      <c r="I7755" s="8" t="s">
        <v>2197</v>
      </c>
    </row>
    <row r="7756" spans="1:9">
      <c r="A7756" s="8">
        <v>127000302</v>
      </c>
      <c r="B7756" s="8" t="s">
        <v>3601</v>
      </c>
      <c r="C7756" s="8" t="s">
        <v>4676</v>
      </c>
      <c r="D7756" s="8">
        <v>430045</v>
      </c>
      <c r="E7756" s="8">
        <v>127000302</v>
      </c>
      <c r="F7756" s="8">
        <v>0</v>
      </c>
      <c r="G7756" s="8">
        <v>2.2999999999999998</v>
      </c>
      <c r="H7756" s="8">
        <v>2.7867199999999999</v>
      </c>
      <c r="I7756" s="8" t="s">
        <v>5342</v>
      </c>
    </row>
    <row r="7757" spans="1:9">
      <c r="A7757" s="8">
        <v>12679</v>
      </c>
      <c r="B7757" s="8" t="s">
        <v>2113</v>
      </c>
      <c r="C7757" s="8" t="s">
        <v>4676</v>
      </c>
      <c r="D7757" s="8">
        <v>182267</v>
      </c>
      <c r="E7757" s="8">
        <v>12679</v>
      </c>
      <c r="F7757" s="8">
        <v>0</v>
      </c>
      <c r="G7757" s="8">
        <v>0.03</v>
      </c>
      <c r="H7757" s="8">
        <v>3.8420000000000003E-2</v>
      </c>
      <c r="I7757" s="8" t="s">
        <v>4768</v>
      </c>
    </row>
    <row r="7758" spans="1:9">
      <c r="A7758" s="8">
        <v>127000301</v>
      </c>
      <c r="B7758" s="8" t="s">
        <v>3600</v>
      </c>
      <c r="C7758" s="8" t="s">
        <v>4676</v>
      </c>
      <c r="D7758" s="8">
        <v>430048</v>
      </c>
      <c r="E7758" s="8">
        <v>127000301</v>
      </c>
      <c r="F7758" s="8">
        <v>0</v>
      </c>
      <c r="G7758" s="8">
        <v>2.2999999999999998</v>
      </c>
      <c r="H7758" s="8">
        <v>2.7996599999999998</v>
      </c>
      <c r="I7758" s="8" t="s">
        <v>5342</v>
      </c>
    </row>
    <row r="7759" spans="1:9">
      <c r="A7759" s="8">
        <v>127000300</v>
      </c>
      <c r="B7759" s="8" t="s">
        <v>3599</v>
      </c>
      <c r="C7759" s="8" t="s">
        <v>4676</v>
      </c>
      <c r="D7759" s="8">
        <v>430047</v>
      </c>
      <c r="E7759" s="8">
        <v>127000300</v>
      </c>
      <c r="F7759" s="8">
        <v>0</v>
      </c>
      <c r="G7759" s="8">
        <v>2.2999999999999998</v>
      </c>
      <c r="H7759" s="8">
        <v>2.7855500000000002</v>
      </c>
      <c r="I7759" s="8" t="s">
        <v>5342</v>
      </c>
    </row>
    <row r="7760" spans="1:9">
      <c r="A7760" s="8">
        <v>12678</v>
      </c>
      <c r="B7760" s="8" t="s">
        <v>3401</v>
      </c>
      <c r="C7760" s="8" t="s">
        <v>4676</v>
      </c>
      <c r="D7760" s="8">
        <v>182268</v>
      </c>
      <c r="E7760" s="8">
        <v>12678</v>
      </c>
      <c r="F7760" s="8">
        <v>0</v>
      </c>
      <c r="G7760" s="8">
        <v>0.2</v>
      </c>
      <c r="H7760" s="8">
        <v>0.22256000000000001</v>
      </c>
      <c r="I7760" s="8" t="s">
        <v>4768</v>
      </c>
    </row>
    <row r="7761" spans="1:11">
      <c r="A7761" s="8">
        <v>12677</v>
      </c>
      <c r="B7761" s="8" t="s">
        <v>2112</v>
      </c>
      <c r="C7761" s="8" t="s">
        <v>4676</v>
      </c>
      <c r="D7761" s="8">
        <v>184184</v>
      </c>
      <c r="E7761" s="8">
        <v>12677</v>
      </c>
      <c r="F7761" s="8">
        <v>0</v>
      </c>
      <c r="G7761" s="8">
        <v>1.48</v>
      </c>
      <c r="H7761" s="8">
        <v>1.1448399999999999</v>
      </c>
      <c r="I7761" s="8" t="s">
        <v>4795</v>
      </c>
    </row>
    <row r="7762" spans="1:11">
      <c r="A7762" s="8">
        <v>212400007</v>
      </c>
      <c r="B7762" s="8" t="s">
        <v>7390</v>
      </c>
      <c r="C7762" s="8" t="s">
        <v>4676</v>
      </c>
      <c r="D7762" s="8">
        <v>0</v>
      </c>
      <c r="E7762" s="8">
        <v>212400007</v>
      </c>
      <c r="F7762" s="8">
        <v>0</v>
      </c>
      <c r="G7762" s="8">
        <v>0</v>
      </c>
      <c r="H7762" s="8">
        <v>0</v>
      </c>
      <c r="I7762" s="8">
        <v>0</v>
      </c>
    </row>
    <row r="7763" spans="1:11">
      <c r="A7763" s="8">
        <v>126100016</v>
      </c>
      <c r="B7763" s="8" t="s">
        <v>5358</v>
      </c>
      <c r="C7763" s="8" t="s">
        <v>4676</v>
      </c>
      <c r="D7763" s="8">
        <v>266160</v>
      </c>
      <c r="E7763" s="8">
        <v>126100016</v>
      </c>
      <c r="F7763" s="8">
        <v>0</v>
      </c>
      <c r="G7763" s="8">
        <v>0.2</v>
      </c>
      <c r="H7763" s="8">
        <v>0</v>
      </c>
      <c r="I7763" s="8" t="s">
        <v>5063</v>
      </c>
    </row>
    <row r="7764" spans="1:11">
      <c r="A7764" s="8">
        <v>126100015</v>
      </c>
      <c r="B7764" s="8" t="s">
        <v>2555</v>
      </c>
      <c r="C7764" s="8" t="s">
        <v>4676</v>
      </c>
      <c r="D7764" s="8">
        <v>490975</v>
      </c>
      <c r="E7764" s="8">
        <v>126100015</v>
      </c>
      <c r="F7764" s="8">
        <v>0</v>
      </c>
      <c r="G7764" s="8">
        <v>1.83</v>
      </c>
      <c r="H7764" s="8">
        <v>1.8644499999999999</v>
      </c>
      <c r="I7764" s="8" t="s">
        <v>5063</v>
      </c>
    </row>
    <row r="7765" spans="1:11">
      <c r="A7765" s="8">
        <v>641000024</v>
      </c>
      <c r="B7765" s="8" t="s">
        <v>3391</v>
      </c>
      <c r="C7765" s="8" t="s">
        <v>4676</v>
      </c>
      <c r="D7765" s="8" t="s">
        <v>9001</v>
      </c>
      <c r="E7765" s="8">
        <v>641000024</v>
      </c>
      <c r="F7765" s="8">
        <v>0</v>
      </c>
      <c r="G7765" s="8">
        <v>0.34</v>
      </c>
      <c r="H7765" s="8">
        <v>0.23005</v>
      </c>
      <c r="I7765" s="8" t="s">
        <v>6924</v>
      </c>
    </row>
    <row r="7766" spans="1:11">
      <c r="A7766" s="8">
        <v>489000031</v>
      </c>
      <c r="B7766" s="8" t="s">
        <v>8876</v>
      </c>
      <c r="C7766" s="8" t="s">
        <v>4676</v>
      </c>
      <c r="D7766" s="8">
        <v>385742</v>
      </c>
      <c r="E7766" s="8">
        <v>489000031</v>
      </c>
      <c r="F7766" s="8">
        <v>0</v>
      </c>
      <c r="G7766" s="8">
        <v>0</v>
      </c>
      <c r="H7766" s="8">
        <v>0.36</v>
      </c>
      <c r="I7766" s="8" t="s">
        <v>8875</v>
      </c>
    </row>
    <row r="7767" spans="1:11">
      <c r="A7767" s="8">
        <v>489000030</v>
      </c>
      <c r="B7767" s="8" t="s">
        <v>8874</v>
      </c>
      <c r="C7767" s="8" t="s">
        <v>4676</v>
      </c>
      <c r="D7767" s="8">
        <v>385742</v>
      </c>
      <c r="E7767" s="8">
        <v>489000030</v>
      </c>
      <c r="F7767" s="8">
        <v>0</v>
      </c>
      <c r="G7767" s="8">
        <v>0</v>
      </c>
      <c r="H7767" s="8">
        <v>0.36</v>
      </c>
      <c r="I7767" s="8" t="s">
        <v>8875</v>
      </c>
    </row>
    <row r="7768" spans="1:11">
      <c r="A7768" s="8">
        <v>12675</v>
      </c>
      <c r="B7768" s="8" t="s">
        <v>2111</v>
      </c>
      <c r="C7768" s="8" t="s">
        <v>4676</v>
      </c>
      <c r="D7768" s="8">
        <v>595359</v>
      </c>
      <c r="E7768" s="8">
        <v>12675</v>
      </c>
      <c r="F7768" s="8">
        <v>0</v>
      </c>
      <c r="G7768" s="8">
        <v>7.0000000000000007E-2</v>
      </c>
      <c r="H7768" s="8">
        <v>8.3790000000000003E-2</v>
      </c>
      <c r="I7768" s="8" t="s">
        <v>5378</v>
      </c>
    </row>
    <row r="7769" spans="1:11">
      <c r="A7769" s="8">
        <v>489010017</v>
      </c>
      <c r="B7769" s="8" t="s">
        <v>8879</v>
      </c>
      <c r="C7769" s="8" t="s">
        <v>4676</v>
      </c>
      <c r="D7769" s="8" t="s">
        <v>8880</v>
      </c>
      <c r="E7769" s="8">
        <v>489010017</v>
      </c>
      <c r="F7769" s="8">
        <v>0</v>
      </c>
      <c r="G7769" s="8">
        <v>0.23</v>
      </c>
      <c r="H7769" s="8">
        <v>0.21891999999999998</v>
      </c>
      <c r="I7769" s="8" t="s">
        <v>6980</v>
      </c>
    </row>
    <row r="7770" spans="1:11">
      <c r="A7770" s="8">
        <v>120000003</v>
      </c>
      <c r="B7770" s="8" t="s">
        <v>5061</v>
      </c>
      <c r="C7770" s="8" t="s">
        <v>4676</v>
      </c>
      <c r="D7770" s="8">
        <v>449245</v>
      </c>
      <c r="E7770" s="8">
        <v>120000003</v>
      </c>
      <c r="F7770" s="8">
        <v>0</v>
      </c>
      <c r="G7770" s="8">
        <v>1.79</v>
      </c>
      <c r="H7770" s="8">
        <v>1.77017</v>
      </c>
      <c r="I7770" s="8" t="s">
        <v>5062</v>
      </c>
    </row>
    <row r="7771" spans="1:11">
      <c r="A7771" s="8" t="s">
        <v>10686</v>
      </c>
      <c r="B7771" s="8" t="s">
        <v>10687</v>
      </c>
      <c r="C7771" s="8" t="s">
        <v>4676</v>
      </c>
      <c r="D7771" s="8" t="s">
        <v>8994</v>
      </c>
      <c r="E7771" s="8" t="s">
        <v>10686</v>
      </c>
      <c r="F7771" s="8">
        <v>0</v>
      </c>
      <c r="G7771" s="8">
        <v>0.03</v>
      </c>
      <c r="H7771" s="8">
        <v>1.7670000000000002E-2</v>
      </c>
      <c r="I7771" s="8" t="s">
        <v>6924</v>
      </c>
    </row>
    <row r="7772" spans="1:11">
      <c r="A7772" s="8">
        <v>12674</v>
      </c>
      <c r="B7772" s="8" t="s">
        <v>2110</v>
      </c>
      <c r="C7772" s="8" t="s">
        <v>4676</v>
      </c>
      <c r="D7772" s="8">
        <v>182978</v>
      </c>
      <c r="E7772" s="8">
        <v>12674</v>
      </c>
      <c r="F7772" s="8">
        <v>0</v>
      </c>
      <c r="G7772" s="8">
        <v>1.1200000000000001</v>
      </c>
      <c r="H7772" s="8">
        <v>0.79379999999999995</v>
      </c>
      <c r="I7772" s="8" t="s">
        <v>4795</v>
      </c>
      <c r="K7772" s="33" t="s">
        <v>9</v>
      </c>
    </row>
    <row r="7773" spans="1:11">
      <c r="A7773" s="33">
        <v>120000002</v>
      </c>
      <c r="B7773" s="8" t="s">
        <v>4235</v>
      </c>
      <c r="C7773" s="8" t="s">
        <v>4676</v>
      </c>
      <c r="D7773" s="8">
        <v>449309</v>
      </c>
      <c r="E7773" s="8">
        <v>120000002</v>
      </c>
      <c r="F7773" s="8">
        <v>0</v>
      </c>
      <c r="G7773" s="8">
        <v>1.07</v>
      </c>
      <c r="H7773" s="8">
        <v>1.1878599999999999</v>
      </c>
      <c r="I7773" s="8" t="s">
        <v>4795</v>
      </c>
      <c r="K7773" s="33">
        <v>0.25</v>
      </c>
    </row>
    <row r="7774" spans="1:11">
      <c r="A7774" s="33">
        <v>120000001</v>
      </c>
      <c r="B7774" s="8" t="s">
        <v>4234</v>
      </c>
      <c r="C7774" s="8" t="s">
        <v>4676</v>
      </c>
      <c r="D7774" s="8">
        <v>449308</v>
      </c>
      <c r="E7774" s="8">
        <v>120000001</v>
      </c>
      <c r="F7774" s="8">
        <v>0</v>
      </c>
      <c r="G7774" s="8">
        <v>1.07</v>
      </c>
      <c r="H7774" s="8">
        <v>1.1878599999999999</v>
      </c>
      <c r="I7774" s="8" t="s">
        <v>4795</v>
      </c>
      <c r="K7774" s="33">
        <v>0.5</v>
      </c>
    </row>
    <row r="7775" spans="1:11">
      <c r="A7775" s="33">
        <v>120100018</v>
      </c>
      <c r="B7775" s="8" t="s">
        <v>5122</v>
      </c>
      <c r="C7775" s="8" t="s">
        <v>4676</v>
      </c>
      <c r="D7775" s="8">
        <v>500552</v>
      </c>
      <c r="E7775" s="8">
        <v>120100018</v>
      </c>
      <c r="F7775" s="8">
        <v>0</v>
      </c>
      <c r="G7775" s="8">
        <v>2.5</v>
      </c>
      <c r="H7775" s="8">
        <v>0</v>
      </c>
      <c r="I7775" s="8" t="s">
        <v>5090</v>
      </c>
      <c r="K7775" s="33">
        <v>0.75</v>
      </c>
    </row>
    <row r="7776" spans="1:11">
      <c r="A7776" s="33">
        <v>120100017</v>
      </c>
      <c r="B7776" s="8" t="s">
        <v>5121</v>
      </c>
      <c r="C7776" s="8" t="s">
        <v>4676</v>
      </c>
      <c r="D7776" s="8">
        <v>500576</v>
      </c>
      <c r="E7776" s="8">
        <v>120100017</v>
      </c>
      <c r="F7776" s="8">
        <v>0</v>
      </c>
      <c r="G7776" s="8">
        <v>5.58</v>
      </c>
      <c r="H7776" s="8">
        <v>0.77515000000000001</v>
      </c>
      <c r="I7776" s="8" t="s">
        <v>5090</v>
      </c>
      <c r="K7776" s="33">
        <v>1</v>
      </c>
    </row>
    <row r="7777" spans="1:9">
      <c r="A7777" s="33">
        <v>13400</v>
      </c>
      <c r="B7777" s="8" t="s">
        <v>2166</v>
      </c>
      <c r="C7777" s="8" t="s">
        <v>4676</v>
      </c>
      <c r="D7777" s="8">
        <v>3870323</v>
      </c>
      <c r="E7777" s="8">
        <v>13400</v>
      </c>
      <c r="F7777" s="8">
        <v>0</v>
      </c>
      <c r="G7777" s="8">
        <v>0.03</v>
      </c>
      <c r="H7777" s="8">
        <v>1.8519999999999998E-2</v>
      </c>
      <c r="I7777" s="8" t="s">
        <v>5038</v>
      </c>
    </row>
    <row r="7778" spans="1:9">
      <c r="A7778" s="8">
        <v>12673</v>
      </c>
      <c r="B7778" s="8" t="s">
        <v>2109</v>
      </c>
      <c r="C7778" s="8" t="s">
        <v>4676</v>
      </c>
      <c r="D7778" s="8">
        <v>177179</v>
      </c>
      <c r="E7778" s="8">
        <v>12673</v>
      </c>
      <c r="F7778" s="8">
        <v>0</v>
      </c>
      <c r="G7778" s="8">
        <v>1.1200000000000001</v>
      </c>
      <c r="H7778" s="8">
        <v>0.78400000000000003</v>
      </c>
      <c r="I7778" s="8" t="s">
        <v>4795</v>
      </c>
    </row>
    <row r="7779" spans="1:9">
      <c r="A7779" s="8">
        <v>13399</v>
      </c>
      <c r="B7779" s="8" t="s">
        <v>2165</v>
      </c>
      <c r="C7779" s="8" t="s">
        <v>4676</v>
      </c>
      <c r="D7779" s="8">
        <v>3870324</v>
      </c>
      <c r="E7779" s="8">
        <v>13399</v>
      </c>
      <c r="F7779" s="8">
        <v>0</v>
      </c>
      <c r="G7779" s="8">
        <v>0.03</v>
      </c>
      <c r="H7779" s="8">
        <v>1.8519999999999998E-2</v>
      </c>
      <c r="I7779" s="8" t="s">
        <v>5038</v>
      </c>
    </row>
    <row r="7780" spans="1:9">
      <c r="A7780" s="8">
        <v>126000049</v>
      </c>
      <c r="B7780" s="8" t="s">
        <v>2459</v>
      </c>
      <c r="C7780" s="8" t="s">
        <v>4676</v>
      </c>
      <c r="D7780" s="8">
        <v>3870572</v>
      </c>
      <c r="E7780" s="8">
        <v>126000049</v>
      </c>
      <c r="F7780" s="8">
        <v>0</v>
      </c>
      <c r="G7780" s="8">
        <v>0.31</v>
      </c>
      <c r="H7780" s="8">
        <v>0.28605999999999998</v>
      </c>
      <c r="I7780" s="8" t="s">
        <v>2152</v>
      </c>
    </row>
    <row r="7781" spans="1:9">
      <c r="A7781" s="8">
        <v>126000048</v>
      </c>
      <c r="B7781" s="8" t="s">
        <v>2458</v>
      </c>
      <c r="C7781" s="8" t="s">
        <v>4676</v>
      </c>
      <c r="D7781" s="8">
        <v>3870573</v>
      </c>
      <c r="E7781" s="8">
        <v>126000048</v>
      </c>
      <c r="F7781" s="8">
        <v>0</v>
      </c>
      <c r="G7781" s="8">
        <v>0.3</v>
      </c>
      <c r="H7781" s="8">
        <v>0.28605999999999998</v>
      </c>
      <c r="I7781" s="8" t="s">
        <v>2152</v>
      </c>
    </row>
    <row r="7782" spans="1:9">
      <c r="A7782" s="8">
        <v>126000046</v>
      </c>
      <c r="B7782" s="8" t="s">
        <v>2456</v>
      </c>
      <c r="C7782" s="8" t="s">
        <v>4676</v>
      </c>
      <c r="D7782" s="8">
        <v>3870561</v>
      </c>
      <c r="E7782" s="8">
        <v>126000046</v>
      </c>
      <c r="F7782" s="8">
        <v>0</v>
      </c>
      <c r="G7782" s="8">
        <v>0.22</v>
      </c>
      <c r="H7782" s="8">
        <v>0.28605999999999998</v>
      </c>
      <c r="I7782" s="8" t="s">
        <v>2152</v>
      </c>
    </row>
    <row r="7783" spans="1:9">
      <c r="A7783" s="8" t="s">
        <v>10683</v>
      </c>
      <c r="B7783" s="8" t="s">
        <v>10684</v>
      </c>
      <c r="C7783" s="8" t="s">
        <v>4676</v>
      </c>
      <c r="D7783" s="8" t="s">
        <v>10685</v>
      </c>
      <c r="E7783" s="8" t="s">
        <v>10683</v>
      </c>
      <c r="F7783" s="8">
        <v>0</v>
      </c>
      <c r="G7783" s="8">
        <v>0.11</v>
      </c>
      <c r="H7783" s="8">
        <v>0</v>
      </c>
      <c r="I7783" s="8" t="s">
        <v>5136</v>
      </c>
    </row>
    <row r="7784" spans="1:9">
      <c r="A7784" s="8" t="s">
        <v>10680</v>
      </c>
      <c r="B7784" s="8" t="s">
        <v>10681</v>
      </c>
      <c r="C7784" s="8" t="s">
        <v>4676</v>
      </c>
      <c r="D7784" s="8" t="s">
        <v>10682</v>
      </c>
      <c r="E7784" s="8" t="s">
        <v>10680</v>
      </c>
      <c r="F7784" s="8">
        <v>0</v>
      </c>
      <c r="G7784" s="8">
        <v>0.1</v>
      </c>
      <c r="H7784" s="8">
        <v>0</v>
      </c>
      <c r="I7784" s="8" t="s">
        <v>5136</v>
      </c>
    </row>
    <row r="7785" spans="1:9">
      <c r="A7785" s="8">
        <v>12672</v>
      </c>
      <c r="B7785" s="8" t="s">
        <v>2108</v>
      </c>
      <c r="C7785" s="8" t="s">
        <v>4676</v>
      </c>
      <c r="D7785" s="8">
        <v>999014</v>
      </c>
      <c r="E7785" s="8">
        <v>12672</v>
      </c>
      <c r="F7785" s="8">
        <v>0</v>
      </c>
      <c r="G7785" s="8">
        <v>0.59</v>
      </c>
      <c r="H7785" s="8">
        <v>0.49</v>
      </c>
      <c r="I7785" s="8" t="s">
        <v>4795</v>
      </c>
    </row>
    <row r="7786" spans="1:9">
      <c r="A7786" s="8">
        <v>12671</v>
      </c>
      <c r="B7786" s="8" t="s">
        <v>5377</v>
      </c>
      <c r="C7786" s="8" t="s">
        <v>4676</v>
      </c>
      <c r="D7786" s="8">
        <v>170273</v>
      </c>
      <c r="E7786" s="8">
        <v>12671</v>
      </c>
      <c r="F7786" s="8">
        <v>0</v>
      </c>
      <c r="G7786" s="8">
        <v>0</v>
      </c>
      <c r="H7786" s="8">
        <v>0.51939999999999997</v>
      </c>
      <c r="I7786" s="8" t="s">
        <v>4795</v>
      </c>
    </row>
    <row r="7787" spans="1:9">
      <c r="A7787" s="8">
        <v>132000450</v>
      </c>
      <c r="B7787" s="8" t="s">
        <v>2701</v>
      </c>
      <c r="C7787" s="8" t="s">
        <v>4676</v>
      </c>
      <c r="D7787" s="8">
        <v>9000803507</v>
      </c>
      <c r="E7787" s="8">
        <v>132000450</v>
      </c>
      <c r="F7787" s="8">
        <v>0</v>
      </c>
      <c r="G7787" s="8">
        <v>0.23</v>
      </c>
      <c r="H7787" s="8">
        <v>0.19787000000000002</v>
      </c>
      <c r="I7787" s="8" t="s">
        <v>5764</v>
      </c>
    </row>
    <row r="7788" spans="1:9">
      <c r="A7788" s="8">
        <v>132000449</v>
      </c>
      <c r="B7788" s="8" t="s">
        <v>2700</v>
      </c>
      <c r="C7788" s="8" t="s">
        <v>4676</v>
      </c>
      <c r="D7788" s="8">
        <v>9000803506</v>
      </c>
      <c r="E7788" s="8">
        <v>132000449</v>
      </c>
      <c r="F7788" s="8">
        <v>0</v>
      </c>
      <c r="G7788" s="8">
        <v>0.27</v>
      </c>
      <c r="H7788" s="8">
        <v>0.22813999999999998</v>
      </c>
      <c r="I7788" s="8" t="s">
        <v>5764</v>
      </c>
    </row>
    <row r="7789" spans="1:9">
      <c r="A7789" s="8">
        <v>132000448</v>
      </c>
      <c r="B7789" s="8" t="s">
        <v>2699</v>
      </c>
      <c r="C7789" s="8" t="s">
        <v>4676</v>
      </c>
      <c r="D7789" s="8">
        <v>9000803501</v>
      </c>
      <c r="E7789" s="8">
        <v>132000448</v>
      </c>
      <c r="F7789" s="8">
        <v>0</v>
      </c>
      <c r="G7789" s="8">
        <v>0.16</v>
      </c>
      <c r="H7789" s="8">
        <v>0.12206</v>
      </c>
      <c r="I7789" s="8" t="s">
        <v>5764</v>
      </c>
    </row>
    <row r="7790" spans="1:9">
      <c r="A7790" s="8" t="s">
        <v>10677</v>
      </c>
      <c r="B7790" s="8" t="s">
        <v>10678</v>
      </c>
      <c r="C7790" s="8" t="s">
        <v>4676</v>
      </c>
      <c r="D7790" s="8" t="s">
        <v>10679</v>
      </c>
      <c r="E7790" s="8" t="s">
        <v>10677</v>
      </c>
      <c r="F7790" s="8">
        <v>0</v>
      </c>
      <c r="G7790" s="8">
        <v>0.13</v>
      </c>
      <c r="H7790" s="8">
        <v>0</v>
      </c>
      <c r="I7790" s="8" t="s">
        <v>5136</v>
      </c>
    </row>
    <row r="7791" spans="1:9">
      <c r="A7791" s="8" t="s">
        <v>10674</v>
      </c>
      <c r="B7791" s="8" t="s">
        <v>10675</v>
      </c>
      <c r="C7791" s="8" t="s">
        <v>4676</v>
      </c>
      <c r="D7791" s="8" t="s">
        <v>10676</v>
      </c>
      <c r="E7791" s="8" t="s">
        <v>10674</v>
      </c>
      <c r="F7791" s="8">
        <v>0</v>
      </c>
      <c r="G7791" s="8">
        <v>0.13</v>
      </c>
      <c r="H7791" s="8">
        <v>0</v>
      </c>
      <c r="I7791" s="8" t="s">
        <v>5136</v>
      </c>
    </row>
    <row r="7792" spans="1:9">
      <c r="A7792" s="8">
        <v>12669</v>
      </c>
      <c r="B7792" s="8" t="s">
        <v>5376</v>
      </c>
      <c r="C7792" s="8" t="s">
        <v>4676</v>
      </c>
      <c r="D7792" s="8">
        <v>105457</v>
      </c>
      <c r="E7792" s="8">
        <v>12669</v>
      </c>
      <c r="F7792" s="8">
        <v>0</v>
      </c>
      <c r="G7792" s="8">
        <v>0</v>
      </c>
      <c r="H7792" s="8">
        <v>0.49</v>
      </c>
      <c r="I7792" s="8" t="s">
        <v>4795</v>
      </c>
    </row>
    <row r="7793" spans="1:9">
      <c r="A7793" s="8">
        <v>132000447</v>
      </c>
      <c r="B7793" s="8" t="s">
        <v>2698</v>
      </c>
      <c r="C7793" s="8" t="s">
        <v>4676</v>
      </c>
      <c r="D7793" s="8">
        <v>9000890612</v>
      </c>
      <c r="E7793" s="8">
        <v>132000447</v>
      </c>
      <c r="F7793" s="8">
        <v>0</v>
      </c>
      <c r="G7793" s="8">
        <v>0.71</v>
      </c>
      <c r="H7793" s="8">
        <v>0.61024999999999996</v>
      </c>
      <c r="I7793" s="8" t="s">
        <v>5634</v>
      </c>
    </row>
    <row r="7794" spans="1:9">
      <c r="A7794" s="8">
        <v>132000446</v>
      </c>
      <c r="B7794" s="8" t="s">
        <v>2697</v>
      </c>
      <c r="C7794" s="8" t="s">
        <v>4676</v>
      </c>
      <c r="D7794" s="8">
        <v>9000890610</v>
      </c>
      <c r="E7794" s="8">
        <v>132000446</v>
      </c>
      <c r="F7794" s="8">
        <v>0</v>
      </c>
      <c r="G7794" s="8">
        <v>0.71</v>
      </c>
      <c r="H7794" s="8">
        <v>0.55382000000000009</v>
      </c>
      <c r="I7794" s="8" t="s">
        <v>5634</v>
      </c>
    </row>
    <row r="7795" spans="1:9">
      <c r="A7795" s="8">
        <v>132000445</v>
      </c>
      <c r="B7795" s="8" t="s">
        <v>2696</v>
      </c>
      <c r="C7795" s="8" t="s">
        <v>4676</v>
      </c>
      <c r="D7795" s="8">
        <v>9000890611</v>
      </c>
      <c r="E7795" s="8">
        <v>132000445</v>
      </c>
      <c r="F7795" s="8">
        <v>0</v>
      </c>
      <c r="G7795" s="8">
        <v>0.02</v>
      </c>
      <c r="H7795" s="8">
        <v>0.61926000000000003</v>
      </c>
      <c r="I7795" s="8" t="s">
        <v>5634</v>
      </c>
    </row>
    <row r="7796" spans="1:9">
      <c r="A7796" s="8">
        <v>132000444</v>
      </c>
      <c r="B7796" s="8" t="s">
        <v>2695</v>
      </c>
      <c r="C7796" s="8" t="s">
        <v>4676</v>
      </c>
      <c r="D7796" s="8">
        <v>9000890588</v>
      </c>
      <c r="E7796" s="8">
        <v>132000444</v>
      </c>
      <c r="F7796" s="8">
        <v>0</v>
      </c>
      <c r="G7796" s="8">
        <v>0.69</v>
      </c>
      <c r="H7796" s="8">
        <v>0.60309000000000001</v>
      </c>
      <c r="I7796" s="8" t="s">
        <v>5634</v>
      </c>
    </row>
    <row r="7797" spans="1:9">
      <c r="A7797" s="8">
        <v>127100039</v>
      </c>
      <c r="B7797" s="8" t="s">
        <v>3678</v>
      </c>
      <c r="C7797" s="8" t="s">
        <v>4676</v>
      </c>
      <c r="D7797" s="8">
        <v>417225</v>
      </c>
      <c r="E7797" s="8">
        <v>127100039</v>
      </c>
      <c r="F7797" s="8">
        <v>0</v>
      </c>
      <c r="G7797" s="8">
        <v>0.12</v>
      </c>
      <c r="H7797" s="8">
        <v>0.21658000000000002</v>
      </c>
      <c r="I7797" s="8" t="s">
        <v>5130</v>
      </c>
    </row>
    <row r="7798" spans="1:9">
      <c r="A7798" s="8">
        <v>12668</v>
      </c>
      <c r="B7798" s="8" t="s">
        <v>2106</v>
      </c>
      <c r="C7798" s="8" t="s">
        <v>4676</v>
      </c>
      <c r="D7798" s="8">
        <v>158697</v>
      </c>
      <c r="E7798" s="8">
        <v>12668</v>
      </c>
      <c r="F7798" s="8">
        <v>0</v>
      </c>
      <c r="G7798" s="8">
        <v>0.03</v>
      </c>
      <c r="H7798" s="8">
        <v>2.6850000000000002E-2</v>
      </c>
      <c r="I7798" s="8" t="s">
        <v>4768</v>
      </c>
    </row>
    <row r="7799" spans="1:9">
      <c r="A7799" s="8">
        <v>132000443</v>
      </c>
      <c r="B7799" s="8" t="s">
        <v>2694</v>
      </c>
      <c r="C7799" s="8" t="s">
        <v>4676</v>
      </c>
      <c r="D7799" s="8">
        <v>9000886864</v>
      </c>
      <c r="E7799" s="8">
        <v>132000443</v>
      </c>
      <c r="F7799" s="8">
        <v>0</v>
      </c>
      <c r="G7799" s="8">
        <v>0.57999999999999996</v>
      </c>
      <c r="H7799" s="8">
        <v>0.46461999999999998</v>
      </c>
      <c r="I7799" s="8" t="s">
        <v>5725</v>
      </c>
    </row>
    <row r="7800" spans="1:9">
      <c r="A7800" s="8">
        <v>132000442</v>
      </c>
      <c r="B7800" s="8" t="s">
        <v>2693</v>
      </c>
      <c r="C7800" s="8" t="s">
        <v>4676</v>
      </c>
      <c r="D7800" s="8">
        <v>9000886863</v>
      </c>
      <c r="E7800" s="8">
        <v>132000442</v>
      </c>
      <c r="F7800" s="8">
        <v>0</v>
      </c>
      <c r="G7800" s="8">
        <v>0.59</v>
      </c>
      <c r="H7800" s="8">
        <v>0.49120999999999998</v>
      </c>
      <c r="I7800" s="8" t="s">
        <v>5725</v>
      </c>
    </row>
    <row r="7801" spans="1:9">
      <c r="A7801" s="8">
        <v>127100036</v>
      </c>
      <c r="B7801" s="8" t="s">
        <v>3677</v>
      </c>
      <c r="C7801" s="8" t="s">
        <v>4676</v>
      </c>
      <c r="D7801" s="8">
        <v>417227</v>
      </c>
      <c r="E7801" s="8">
        <v>127100036</v>
      </c>
      <c r="F7801" s="8">
        <v>0</v>
      </c>
      <c r="G7801" s="8">
        <v>0.09</v>
      </c>
      <c r="H7801" s="8">
        <v>0.20992</v>
      </c>
      <c r="I7801" s="8" t="s">
        <v>5130</v>
      </c>
    </row>
    <row r="7802" spans="1:9">
      <c r="A7802" s="8">
        <v>12667</v>
      </c>
      <c r="B7802" s="8" t="s">
        <v>5375</v>
      </c>
      <c r="C7802" s="8" t="s">
        <v>4676</v>
      </c>
      <c r="D7802" s="8">
        <v>158698</v>
      </c>
      <c r="E7802" s="8">
        <v>12667</v>
      </c>
      <c r="F7802" s="8">
        <v>0</v>
      </c>
      <c r="G7802" s="8">
        <v>0</v>
      </c>
      <c r="H7802" s="8">
        <v>0.3332</v>
      </c>
      <c r="I7802" s="8" t="s">
        <v>4768</v>
      </c>
    </row>
    <row r="7803" spans="1:9">
      <c r="A7803" s="8">
        <v>127100035</v>
      </c>
      <c r="B7803" s="8" t="s">
        <v>3676</v>
      </c>
      <c r="C7803" s="8" t="s">
        <v>4676</v>
      </c>
      <c r="D7803" s="8">
        <v>417228</v>
      </c>
      <c r="E7803" s="8">
        <v>127100035</v>
      </c>
      <c r="F7803" s="8">
        <v>0</v>
      </c>
      <c r="G7803" s="8">
        <v>0.12</v>
      </c>
      <c r="H7803" s="8">
        <v>0.21658000000000002</v>
      </c>
      <c r="I7803" s="8" t="s">
        <v>5130</v>
      </c>
    </row>
    <row r="7804" spans="1:9">
      <c r="A7804" s="8">
        <v>126100013</v>
      </c>
      <c r="B7804" s="8" t="s">
        <v>2553</v>
      </c>
      <c r="C7804" s="8" t="s">
        <v>4676</v>
      </c>
      <c r="D7804" s="8">
        <v>417173</v>
      </c>
      <c r="E7804" s="8">
        <v>126100013</v>
      </c>
      <c r="F7804" s="8">
        <v>0</v>
      </c>
      <c r="G7804" s="8">
        <v>0.05</v>
      </c>
      <c r="H7804" s="8">
        <v>3.1460000000000002E-2</v>
      </c>
      <c r="I7804" s="8" t="s">
        <v>5130</v>
      </c>
    </row>
    <row r="7805" spans="1:9">
      <c r="A7805" s="8">
        <v>12666</v>
      </c>
      <c r="B7805" s="8" t="s">
        <v>2105</v>
      </c>
      <c r="C7805" s="8" t="s">
        <v>4676</v>
      </c>
      <c r="D7805" s="8">
        <v>593588</v>
      </c>
      <c r="E7805" s="8">
        <v>12666</v>
      </c>
      <c r="F7805" s="8">
        <v>0</v>
      </c>
      <c r="G7805" s="8">
        <v>0.65</v>
      </c>
      <c r="H7805" s="8">
        <v>0.5978</v>
      </c>
      <c r="I7805" s="8" t="s">
        <v>2289</v>
      </c>
    </row>
    <row r="7806" spans="1:9">
      <c r="A7806" s="8">
        <v>210100018</v>
      </c>
      <c r="B7806" s="8" t="s">
        <v>3198</v>
      </c>
      <c r="C7806" s="8" t="s">
        <v>4676</v>
      </c>
      <c r="D7806" s="8">
        <v>28422103280</v>
      </c>
      <c r="E7806" s="8">
        <v>210100018</v>
      </c>
      <c r="F7806" s="8">
        <v>0</v>
      </c>
      <c r="G7806" s="8">
        <v>0.62</v>
      </c>
      <c r="H7806" s="8">
        <v>0.61660000000000004</v>
      </c>
      <c r="I7806" s="8" t="s">
        <v>7353</v>
      </c>
    </row>
    <row r="7807" spans="1:9">
      <c r="A7807" s="8">
        <v>210100017</v>
      </c>
      <c r="B7807" s="8" t="s">
        <v>3197</v>
      </c>
      <c r="C7807" s="8" t="s">
        <v>4676</v>
      </c>
      <c r="D7807" s="8">
        <v>28422103360</v>
      </c>
      <c r="E7807" s="8">
        <v>210100017</v>
      </c>
      <c r="F7807" s="8">
        <v>0</v>
      </c>
      <c r="G7807" s="8">
        <v>0.56999999999999995</v>
      </c>
      <c r="H7807" s="8">
        <v>0.61370000000000002</v>
      </c>
      <c r="I7807" s="8" t="s">
        <v>7353</v>
      </c>
    </row>
    <row r="7808" spans="1:9">
      <c r="A7808" s="8">
        <v>210100016</v>
      </c>
      <c r="B7808" s="8" t="s">
        <v>3196</v>
      </c>
      <c r="C7808" s="8" t="s">
        <v>4676</v>
      </c>
      <c r="D7808" s="8">
        <v>28422104500</v>
      </c>
      <c r="E7808" s="8">
        <v>210100016</v>
      </c>
      <c r="F7808" s="8">
        <v>0</v>
      </c>
      <c r="G7808" s="8">
        <v>0.43</v>
      </c>
      <c r="H7808" s="8">
        <v>0.44010000000000005</v>
      </c>
      <c r="I7808" s="8" t="s">
        <v>7353</v>
      </c>
    </row>
    <row r="7809" spans="1:9">
      <c r="A7809" s="8" t="s">
        <v>13318</v>
      </c>
      <c r="B7809" s="8" t="s">
        <v>13319</v>
      </c>
      <c r="C7809" s="8" t="s">
        <v>4676</v>
      </c>
      <c r="D7809" s="8" t="s">
        <v>13320</v>
      </c>
      <c r="E7809" s="8" t="s">
        <v>13318</v>
      </c>
      <c r="F7809" s="8">
        <v>0</v>
      </c>
      <c r="G7809" s="8">
        <v>0.25</v>
      </c>
      <c r="H7809" s="8">
        <v>0.54420000000000002</v>
      </c>
      <c r="I7809" s="8" t="s">
        <v>6095</v>
      </c>
    </row>
    <row r="7810" spans="1:9">
      <c r="A7810" s="8" t="s">
        <v>13309</v>
      </c>
      <c r="B7810" s="8" t="s">
        <v>13310</v>
      </c>
      <c r="C7810" s="8" t="s">
        <v>4676</v>
      </c>
      <c r="D7810" s="8" t="s">
        <v>13311</v>
      </c>
      <c r="E7810" s="8" t="s">
        <v>13309</v>
      </c>
      <c r="F7810" s="8">
        <v>0</v>
      </c>
      <c r="G7810" s="8">
        <v>0.35</v>
      </c>
      <c r="H7810" s="8">
        <v>0.79649999999999999</v>
      </c>
      <c r="I7810" s="8" t="s">
        <v>6095</v>
      </c>
    </row>
    <row r="7811" spans="1:9">
      <c r="A7811" s="8" t="s">
        <v>13323</v>
      </c>
      <c r="B7811" s="8" t="s">
        <v>13324</v>
      </c>
      <c r="C7811" s="8" t="s">
        <v>4676</v>
      </c>
      <c r="D7811" s="8">
        <v>0</v>
      </c>
      <c r="E7811" s="8" t="s">
        <v>13323</v>
      </c>
      <c r="F7811" s="8">
        <v>0</v>
      </c>
      <c r="G7811" s="8">
        <v>0.32</v>
      </c>
      <c r="H7811" s="8">
        <v>0.79649999999999999</v>
      </c>
      <c r="I7811" s="8" t="s">
        <v>6095</v>
      </c>
    </row>
    <row r="7812" spans="1:9">
      <c r="A7812" s="8">
        <v>132000441</v>
      </c>
      <c r="B7812" s="8" t="s">
        <v>5769</v>
      </c>
      <c r="C7812" s="8" t="s">
        <v>4676</v>
      </c>
      <c r="D7812" s="8">
        <v>9000847139</v>
      </c>
      <c r="E7812" s="8">
        <v>132000441</v>
      </c>
      <c r="F7812" s="8">
        <v>0</v>
      </c>
      <c r="G7812" s="8">
        <v>0.05</v>
      </c>
      <c r="H7812" s="8">
        <v>5.7329999999999999E-2</v>
      </c>
      <c r="I7812" s="8">
        <v>0</v>
      </c>
    </row>
    <row r="7813" spans="1:9">
      <c r="A7813" s="8" t="s">
        <v>13314</v>
      </c>
      <c r="B7813" s="8" t="s">
        <v>13315</v>
      </c>
      <c r="C7813" s="8" t="s">
        <v>4676</v>
      </c>
      <c r="D7813" s="8">
        <v>0</v>
      </c>
      <c r="E7813" s="8" t="s">
        <v>13314</v>
      </c>
      <c r="F7813" s="8">
        <v>0</v>
      </c>
      <c r="G7813" s="8">
        <v>0.24</v>
      </c>
      <c r="H7813" s="8">
        <v>0.54420000000000002</v>
      </c>
      <c r="I7813" s="8" t="s">
        <v>6095</v>
      </c>
    </row>
    <row r="7814" spans="1:9">
      <c r="A7814" s="8">
        <v>132000440</v>
      </c>
      <c r="B7814" s="8" t="s">
        <v>5768</v>
      </c>
      <c r="C7814" s="8" t="s">
        <v>4676</v>
      </c>
      <c r="D7814" s="8">
        <v>9000847118</v>
      </c>
      <c r="E7814" s="8">
        <v>132000440</v>
      </c>
      <c r="F7814" s="8">
        <v>0</v>
      </c>
      <c r="G7814" s="8">
        <v>0.1</v>
      </c>
      <c r="H7814" s="8">
        <v>0.12348000000000001</v>
      </c>
      <c r="I7814" s="8">
        <v>0</v>
      </c>
    </row>
    <row r="7815" spans="1:9">
      <c r="A7815" s="8">
        <v>12665</v>
      </c>
      <c r="B7815" s="8" t="s">
        <v>2104</v>
      </c>
      <c r="C7815" s="8" t="s">
        <v>4676</v>
      </c>
      <c r="D7815" s="8">
        <v>154666</v>
      </c>
      <c r="E7815" s="8">
        <v>12665</v>
      </c>
      <c r="F7815" s="8">
        <v>0</v>
      </c>
      <c r="G7815" s="8">
        <v>0.28000000000000003</v>
      </c>
      <c r="H7815" s="8">
        <v>0.27098</v>
      </c>
      <c r="I7815" s="8" t="s">
        <v>5372</v>
      </c>
    </row>
    <row r="7816" spans="1:9">
      <c r="A7816" s="8">
        <v>132000439</v>
      </c>
      <c r="B7816" s="8" t="s">
        <v>5767</v>
      </c>
      <c r="C7816" s="8" t="s">
        <v>4676</v>
      </c>
      <c r="D7816" s="8">
        <v>9000802938</v>
      </c>
      <c r="E7816" s="8">
        <v>132000439</v>
      </c>
      <c r="F7816" s="8">
        <v>0</v>
      </c>
      <c r="G7816" s="8">
        <v>0.01</v>
      </c>
      <c r="H7816" s="8">
        <v>2.332E-2</v>
      </c>
      <c r="I7816" s="8" t="s">
        <v>5766</v>
      </c>
    </row>
    <row r="7817" spans="1:9">
      <c r="A7817" s="8">
        <v>126100012</v>
      </c>
      <c r="B7817" s="8" t="s">
        <v>2552</v>
      </c>
      <c r="C7817" s="8" t="s">
        <v>4676</v>
      </c>
      <c r="D7817" s="8">
        <v>414562</v>
      </c>
      <c r="E7817" s="8">
        <v>126100012</v>
      </c>
      <c r="F7817" s="8">
        <v>0</v>
      </c>
      <c r="G7817" s="8">
        <v>0.47</v>
      </c>
      <c r="H7817" s="8">
        <v>0.39813999999999999</v>
      </c>
      <c r="I7817" s="8" t="s">
        <v>5130</v>
      </c>
    </row>
    <row r="7818" spans="1:9">
      <c r="A7818" s="8">
        <v>132200550</v>
      </c>
      <c r="B7818" s="8" t="s">
        <v>4425</v>
      </c>
      <c r="C7818" s="8" t="s">
        <v>4676</v>
      </c>
      <c r="D7818" s="8">
        <v>8001196645</v>
      </c>
      <c r="E7818" s="8">
        <v>132200550</v>
      </c>
      <c r="F7818" s="8">
        <v>0</v>
      </c>
      <c r="G7818" s="8">
        <v>0.55000000000000004</v>
      </c>
      <c r="H7818" s="8">
        <v>0.61288999999999993</v>
      </c>
      <c r="I7818" s="8" t="s">
        <v>6098</v>
      </c>
    </row>
    <row r="7819" spans="1:9">
      <c r="A7819" s="8">
        <v>126100011</v>
      </c>
      <c r="B7819" s="8" t="s">
        <v>2551</v>
      </c>
      <c r="C7819" s="8" t="s">
        <v>4676</v>
      </c>
      <c r="D7819" s="8">
        <v>414593</v>
      </c>
      <c r="E7819" s="8">
        <v>126100011</v>
      </c>
      <c r="F7819" s="8">
        <v>0</v>
      </c>
      <c r="G7819" s="8">
        <v>0.41</v>
      </c>
      <c r="H7819" s="8">
        <v>1.5264500000000001</v>
      </c>
      <c r="I7819" s="8" t="s">
        <v>5130</v>
      </c>
    </row>
    <row r="7820" spans="1:9">
      <c r="A7820" s="8">
        <v>132200551</v>
      </c>
      <c r="B7820" s="8" t="s">
        <v>6099</v>
      </c>
      <c r="C7820" s="8" t="s">
        <v>4676</v>
      </c>
      <c r="D7820" s="8">
        <v>0</v>
      </c>
      <c r="E7820" s="8">
        <v>132200551</v>
      </c>
      <c r="F7820" s="8">
        <v>0</v>
      </c>
      <c r="G7820" s="8">
        <v>0</v>
      </c>
      <c r="H7820" s="8">
        <v>0</v>
      </c>
      <c r="I7820" s="8">
        <v>0</v>
      </c>
    </row>
    <row r="7821" spans="1:9">
      <c r="A7821" s="8">
        <v>126100010</v>
      </c>
      <c r="B7821" s="8" t="s">
        <v>5357</v>
      </c>
      <c r="C7821" s="8" t="s">
        <v>4676</v>
      </c>
      <c r="D7821" s="8">
        <v>268504</v>
      </c>
      <c r="E7821" s="8">
        <v>126100010</v>
      </c>
      <c r="F7821" s="8">
        <v>0</v>
      </c>
      <c r="G7821" s="8">
        <v>0.14000000000000001</v>
      </c>
      <c r="H7821" s="8">
        <v>0.48255000000000003</v>
      </c>
      <c r="I7821" s="8" t="s">
        <v>5130</v>
      </c>
    </row>
    <row r="7822" spans="1:9">
      <c r="A7822" s="8" t="s">
        <v>13299</v>
      </c>
      <c r="B7822" s="8" t="s">
        <v>13300</v>
      </c>
      <c r="C7822" s="8" t="s">
        <v>4676</v>
      </c>
      <c r="D7822" s="8">
        <v>0</v>
      </c>
      <c r="E7822" s="8" t="s">
        <v>13299</v>
      </c>
      <c r="F7822" s="8">
        <v>0</v>
      </c>
      <c r="G7822" s="8">
        <v>0.19</v>
      </c>
      <c r="H7822" s="8">
        <v>0</v>
      </c>
      <c r="I7822" s="8">
        <v>0</v>
      </c>
    </row>
    <row r="7823" spans="1:9">
      <c r="A7823" s="8">
        <v>126100009</v>
      </c>
      <c r="B7823" s="8" t="s">
        <v>2550</v>
      </c>
      <c r="C7823" s="8" t="s">
        <v>4676</v>
      </c>
      <c r="D7823" s="8">
        <v>414588</v>
      </c>
      <c r="E7823" s="8">
        <v>126100009</v>
      </c>
      <c r="F7823" s="8">
        <v>0</v>
      </c>
      <c r="G7823" s="8">
        <v>0.41</v>
      </c>
      <c r="H7823" s="8">
        <v>0.42686000000000002</v>
      </c>
      <c r="I7823" s="8" t="s">
        <v>5130</v>
      </c>
    </row>
    <row r="7824" spans="1:9">
      <c r="A7824" s="8">
        <v>120100016</v>
      </c>
      <c r="B7824" s="8" t="s">
        <v>4295</v>
      </c>
      <c r="C7824" s="8" t="s">
        <v>4676</v>
      </c>
      <c r="D7824" s="8">
        <v>266155</v>
      </c>
      <c r="E7824" s="8">
        <v>120100016</v>
      </c>
      <c r="F7824" s="8">
        <v>0</v>
      </c>
      <c r="G7824" s="8">
        <v>0.19</v>
      </c>
      <c r="H7824" s="8">
        <v>0.52412000000000003</v>
      </c>
      <c r="I7824" s="8" t="s">
        <v>5090</v>
      </c>
    </row>
    <row r="7825" spans="1:9">
      <c r="A7825" s="8">
        <v>355100027</v>
      </c>
      <c r="B7825" s="8" t="s">
        <v>3271</v>
      </c>
      <c r="C7825" s="8" t="s">
        <v>4676</v>
      </c>
      <c r="D7825" s="8" t="s">
        <v>8608</v>
      </c>
      <c r="E7825" s="8">
        <v>355100027</v>
      </c>
      <c r="F7825" s="8">
        <v>0</v>
      </c>
      <c r="G7825" s="8">
        <v>7.0000000000000007E-2</v>
      </c>
      <c r="H7825" s="8">
        <v>4.965E-2</v>
      </c>
      <c r="I7825" s="8" t="s">
        <v>8565</v>
      </c>
    </row>
    <row r="7826" spans="1:9">
      <c r="A7826" s="8">
        <v>212400005</v>
      </c>
      <c r="B7826" s="8" t="s">
        <v>4094</v>
      </c>
      <c r="C7826" s="8" t="s">
        <v>4676</v>
      </c>
      <c r="D7826" s="8">
        <v>400000000000</v>
      </c>
      <c r="E7826" s="8">
        <v>212400005</v>
      </c>
      <c r="F7826" s="8">
        <v>0</v>
      </c>
      <c r="G7826" s="8">
        <v>4.51</v>
      </c>
      <c r="H7826" s="8">
        <v>6.7619999999999996</v>
      </c>
      <c r="I7826" s="8" t="s">
        <v>4690</v>
      </c>
    </row>
    <row r="7827" spans="1:9">
      <c r="A7827" s="8">
        <v>132100549</v>
      </c>
      <c r="B7827" s="8" t="s">
        <v>2899</v>
      </c>
      <c r="C7827" s="8" t="s">
        <v>4676</v>
      </c>
      <c r="D7827" s="8">
        <v>8001223102</v>
      </c>
      <c r="E7827" s="8">
        <v>132100549</v>
      </c>
      <c r="F7827" s="8">
        <v>0</v>
      </c>
      <c r="G7827" s="8">
        <v>0.19</v>
      </c>
      <c r="H7827" s="8">
        <v>0.17766999999999999</v>
      </c>
      <c r="I7827" s="8" t="s">
        <v>6061</v>
      </c>
    </row>
    <row r="7828" spans="1:9">
      <c r="A7828" s="8">
        <v>120100015</v>
      </c>
      <c r="B7828" s="8" t="s">
        <v>4294</v>
      </c>
      <c r="C7828" s="8" t="s">
        <v>4676</v>
      </c>
      <c r="D7828" s="8">
        <v>266154</v>
      </c>
      <c r="E7828" s="8">
        <v>120100015</v>
      </c>
      <c r="F7828" s="8">
        <v>0</v>
      </c>
      <c r="G7828" s="8">
        <v>0.11</v>
      </c>
      <c r="H7828" s="8">
        <v>0.58692</v>
      </c>
      <c r="I7828" s="8" t="s">
        <v>5090</v>
      </c>
    </row>
    <row r="7829" spans="1:9">
      <c r="A7829" s="8">
        <v>12664</v>
      </c>
      <c r="B7829" s="8" t="s">
        <v>2103</v>
      </c>
      <c r="C7829" s="8" t="s">
        <v>4676</v>
      </c>
      <c r="D7829" s="8">
        <v>154665</v>
      </c>
      <c r="E7829" s="8">
        <v>12664</v>
      </c>
      <c r="F7829" s="8">
        <v>0</v>
      </c>
      <c r="G7829" s="8">
        <v>0.28000000000000003</v>
      </c>
      <c r="H7829" s="8">
        <v>0.32966000000000001</v>
      </c>
      <c r="I7829" s="8" t="s">
        <v>5372</v>
      </c>
    </row>
    <row r="7830" spans="1:9">
      <c r="A7830" s="8">
        <v>200300030</v>
      </c>
      <c r="B7830" s="8" t="s">
        <v>4084</v>
      </c>
      <c r="C7830" s="8" t="s">
        <v>4676</v>
      </c>
      <c r="D7830" s="8">
        <v>806157</v>
      </c>
      <c r="E7830" s="8">
        <v>200300030</v>
      </c>
      <c r="F7830" s="8">
        <v>0</v>
      </c>
      <c r="G7830" s="8">
        <v>0.16</v>
      </c>
      <c r="H7830" s="8">
        <v>0.51548000000000005</v>
      </c>
      <c r="I7830" s="8" t="s">
        <v>7138</v>
      </c>
    </row>
    <row r="7831" spans="1:9">
      <c r="A7831" s="8">
        <v>132100548</v>
      </c>
      <c r="B7831" s="8" t="s">
        <v>2897</v>
      </c>
      <c r="C7831" s="8" t="s">
        <v>4676</v>
      </c>
      <c r="D7831" s="8">
        <v>8001223780</v>
      </c>
      <c r="E7831" s="8">
        <v>132100548</v>
      </c>
      <c r="F7831" s="8">
        <v>0</v>
      </c>
      <c r="G7831" s="8">
        <v>0.2</v>
      </c>
      <c r="H7831" s="8">
        <v>0.18315999999999999</v>
      </c>
      <c r="I7831" s="8" t="s">
        <v>6061</v>
      </c>
    </row>
    <row r="7832" spans="1:9">
      <c r="A7832" s="8" t="s">
        <v>13297</v>
      </c>
      <c r="B7832" s="8" t="s">
        <v>13298</v>
      </c>
      <c r="C7832" s="8" t="s">
        <v>4676</v>
      </c>
      <c r="D7832" s="8">
        <v>0</v>
      </c>
      <c r="E7832" s="8" t="s">
        <v>13297</v>
      </c>
      <c r="F7832" s="8">
        <v>0</v>
      </c>
      <c r="G7832" s="8">
        <v>0.9</v>
      </c>
      <c r="H7832" s="8">
        <v>2.7772600000000001</v>
      </c>
      <c r="I7832" s="8" t="s">
        <v>6059</v>
      </c>
    </row>
    <row r="7833" spans="1:9">
      <c r="A7833" s="8">
        <v>12599</v>
      </c>
      <c r="B7833" s="8" t="s">
        <v>4222</v>
      </c>
      <c r="C7833" s="8" t="s">
        <v>4676</v>
      </c>
      <c r="D7833" s="8">
        <v>449081</v>
      </c>
      <c r="E7833" s="8">
        <v>12599</v>
      </c>
      <c r="F7833" s="8">
        <v>0</v>
      </c>
      <c r="G7833" s="8">
        <v>2.09</v>
      </c>
      <c r="H7833" s="8">
        <v>1.8388699999999998</v>
      </c>
      <c r="I7833" s="8" t="s">
        <v>4795</v>
      </c>
    </row>
    <row r="7834" spans="1:9">
      <c r="A7834" s="8">
        <v>132100036</v>
      </c>
      <c r="B7834" s="8" t="s">
        <v>6046</v>
      </c>
      <c r="C7834" s="8" t="s">
        <v>4676</v>
      </c>
      <c r="D7834" s="8">
        <v>8001228987</v>
      </c>
      <c r="E7834" s="8">
        <v>132100036</v>
      </c>
      <c r="F7834" s="8">
        <v>0</v>
      </c>
      <c r="G7834" s="8">
        <v>1.21</v>
      </c>
      <c r="H7834" s="8">
        <v>0.95</v>
      </c>
      <c r="I7834" s="8" t="s">
        <v>6044</v>
      </c>
    </row>
    <row r="7835" spans="1:9">
      <c r="A7835" s="8">
        <v>12598</v>
      </c>
      <c r="B7835" s="8" t="s">
        <v>4221</v>
      </c>
      <c r="C7835" s="8" t="s">
        <v>4676</v>
      </c>
      <c r="D7835" s="8">
        <v>449078</v>
      </c>
      <c r="E7835" s="8">
        <v>12598</v>
      </c>
      <c r="F7835" s="8">
        <v>0</v>
      </c>
      <c r="G7835" s="8">
        <v>2.35</v>
      </c>
      <c r="H7835" s="8">
        <v>0</v>
      </c>
      <c r="I7835" s="8" t="s">
        <v>4795</v>
      </c>
    </row>
    <row r="7836" spans="1:9">
      <c r="A7836" s="8">
        <v>204210012</v>
      </c>
      <c r="B7836" s="8" t="s">
        <v>7201</v>
      </c>
      <c r="C7836" s="8" t="s">
        <v>4676</v>
      </c>
      <c r="D7836" s="8">
        <v>675032</v>
      </c>
      <c r="E7836" s="8">
        <v>204210012</v>
      </c>
      <c r="F7836" s="8">
        <v>0</v>
      </c>
      <c r="G7836" s="8">
        <v>1.47</v>
      </c>
      <c r="H7836" s="8">
        <v>3.01193</v>
      </c>
      <c r="I7836" s="8" t="s">
        <v>7192</v>
      </c>
    </row>
    <row r="7837" spans="1:9">
      <c r="A7837" s="8">
        <v>204210013</v>
      </c>
      <c r="B7837" s="8" t="s">
        <v>7202</v>
      </c>
      <c r="C7837" s="8" t="s">
        <v>4676</v>
      </c>
      <c r="D7837" s="8">
        <v>675033</v>
      </c>
      <c r="E7837" s="8">
        <v>204210013</v>
      </c>
      <c r="F7837" s="8">
        <v>0</v>
      </c>
      <c r="G7837" s="8">
        <v>0.78</v>
      </c>
      <c r="H7837" s="8">
        <v>1.56996</v>
      </c>
      <c r="I7837" s="8" t="s">
        <v>7192</v>
      </c>
    </row>
    <row r="7838" spans="1:9">
      <c r="A7838" s="8">
        <v>204210014</v>
      </c>
      <c r="B7838" s="8" t="s">
        <v>7203</v>
      </c>
      <c r="C7838" s="8" t="s">
        <v>4676</v>
      </c>
      <c r="D7838" s="8">
        <v>675034</v>
      </c>
      <c r="E7838" s="8">
        <v>204210014</v>
      </c>
      <c r="F7838" s="8">
        <v>0</v>
      </c>
      <c r="G7838" s="8">
        <v>0.68</v>
      </c>
      <c r="H7838" s="8">
        <v>1.4191400000000001</v>
      </c>
      <c r="I7838" s="8" t="s">
        <v>7192</v>
      </c>
    </row>
    <row r="7839" spans="1:9">
      <c r="A7839" s="8">
        <v>132100034</v>
      </c>
      <c r="B7839" s="8" t="s">
        <v>6043</v>
      </c>
      <c r="C7839" s="8" t="s">
        <v>4676</v>
      </c>
      <c r="D7839" s="8">
        <v>8001228984</v>
      </c>
      <c r="E7839" s="8">
        <v>132100034</v>
      </c>
      <c r="F7839" s="8">
        <v>0</v>
      </c>
      <c r="G7839" s="8">
        <v>1.57</v>
      </c>
      <c r="H7839" s="8">
        <v>1.1000000000000001</v>
      </c>
      <c r="I7839" s="8" t="s">
        <v>6044</v>
      </c>
    </row>
    <row r="7840" spans="1:9">
      <c r="A7840" s="8">
        <v>12597</v>
      </c>
      <c r="B7840" s="8" t="s">
        <v>4220</v>
      </c>
      <c r="C7840" s="8" t="s">
        <v>4676</v>
      </c>
      <c r="D7840" s="8">
        <v>449060</v>
      </c>
      <c r="E7840" s="8">
        <v>12597</v>
      </c>
      <c r="F7840" s="8">
        <v>0</v>
      </c>
      <c r="G7840" s="8">
        <v>3.98</v>
      </c>
      <c r="H7840" s="8">
        <v>2.6632500000000001</v>
      </c>
      <c r="I7840" s="8" t="s">
        <v>4795</v>
      </c>
    </row>
    <row r="7841" spans="1:9">
      <c r="A7841" s="8">
        <v>212400008</v>
      </c>
      <c r="B7841" s="8" t="s">
        <v>4095</v>
      </c>
      <c r="C7841" s="8" t="s">
        <v>4676</v>
      </c>
      <c r="D7841" s="8">
        <v>7000037807</v>
      </c>
      <c r="E7841" s="8">
        <v>212400008</v>
      </c>
      <c r="F7841" s="8">
        <v>0</v>
      </c>
      <c r="G7841" s="8">
        <v>4.3499999999999996</v>
      </c>
      <c r="H7841" s="8">
        <v>6.8306000000000004</v>
      </c>
      <c r="I7841" s="8" t="s">
        <v>4690</v>
      </c>
    </row>
    <row r="7842" spans="1:9">
      <c r="A7842" s="8">
        <v>12596</v>
      </c>
      <c r="B7842" s="8" t="s">
        <v>4219</v>
      </c>
      <c r="C7842" s="8" t="s">
        <v>4676</v>
      </c>
      <c r="D7842" s="8">
        <v>449059</v>
      </c>
      <c r="E7842" s="8">
        <v>12596</v>
      </c>
      <c r="F7842" s="8">
        <v>0</v>
      </c>
      <c r="G7842" s="8">
        <v>4.22</v>
      </c>
      <c r="H7842" s="8">
        <v>1.60005</v>
      </c>
      <c r="I7842" s="8" t="s">
        <v>4795</v>
      </c>
    </row>
    <row r="7843" spans="1:9">
      <c r="A7843" s="8">
        <v>12663</v>
      </c>
      <c r="B7843" s="8" t="s">
        <v>2102</v>
      </c>
      <c r="C7843" s="8" t="s">
        <v>4676</v>
      </c>
      <c r="D7843" s="8">
        <v>154664</v>
      </c>
      <c r="E7843" s="8">
        <v>12663</v>
      </c>
      <c r="F7843" s="8">
        <v>0</v>
      </c>
      <c r="G7843" s="8">
        <v>1.33</v>
      </c>
      <c r="H7843" s="8">
        <v>0.87220000000000009</v>
      </c>
      <c r="I7843" s="8" t="s">
        <v>4795</v>
      </c>
    </row>
    <row r="7844" spans="1:9">
      <c r="A7844" s="8">
        <v>132000438</v>
      </c>
      <c r="B7844" s="8" t="s">
        <v>5765</v>
      </c>
      <c r="C7844" s="8" t="s">
        <v>4676</v>
      </c>
      <c r="D7844" s="8">
        <v>9000802554</v>
      </c>
      <c r="E7844" s="8">
        <v>132000438</v>
      </c>
      <c r="F7844" s="8">
        <v>0</v>
      </c>
      <c r="G7844" s="8">
        <v>1.0900000000000001</v>
      </c>
      <c r="H7844" s="8">
        <v>4.9439599999999997</v>
      </c>
      <c r="I7844" s="8" t="s">
        <v>5766</v>
      </c>
    </row>
    <row r="7845" spans="1:9">
      <c r="A7845" s="8">
        <v>355100063</v>
      </c>
      <c r="B7845" s="8" t="s">
        <v>3307</v>
      </c>
      <c r="C7845" s="8" t="s">
        <v>4676</v>
      </c>
      <c r="D7845" s="8" t="s">
        <v>8644</v>
      </c>
      <c r="E7845" s="8">
        <v>355100063</v>
      </c>
      <c r="F7845" s="8">
        <v>0</v>
      </c>
      <c r="G7845" s="8">
        <v>0.04</v>
      </c>
      <c r="H7845" s="8">
        <v>4.9739999999999999E-2</v>
      </c>
      <c r="I7845" s="8" t="s">
        <v>8565</v>
      </c>
    </row>
    <row r="7846" spans="1:9">
      <c r="A7846" s="8">
        <v>132100506</v>
      </c>
      <c r="B7846" s="8" t="s">
        <v>2893</v>
      </c>
      <c r="C7846" s="8" t="s">
        <v>4676</v>
      </c>
      <c r="D7846" s="8">
        <v>8001130572</v>
      </c>
      <c r="E7846" s="8">
        <v>132100506</v>
      </c>
      <c r="F7846" s="8">
        <v>0</v>
      </c>
      <c r="G7846" s="8">
        <v>0.09</v>
      </c>
      <c r="H7846" s="8">
        <v>9.7119999999999998E-2</v>
      </c>
      <c r="I7846" s="8" t="s">
        <v>6049</v>
      </c>
    </row>
    <row r="7847" spans="1:9">
      <c r="A7847" s="8">
        <v>355100062</v>
      </c>
      <c r="B7847" s="8" t="s">
        <v>3306</v>
      </c>
      <c r="C7847" s="8" t="s">
        <v>4676</v>
      </c>
      <c r="D7847" s="8" t="s">
        <v>8643</v>
      </c>
      <c r="E7847" s="8">
        <v>355100062</v>
      </c>
      <c r="F7847" s="8">
        <v>0</v>
      </c>
      <c r="G7847" s="8">
        <v>0.03</v>
      </c>
      <c r="H7847" s="8">
        <v>6.5120000000000011E-2</v>
      </c>
      <c r="I7847" s="8" t="s">
        <v>8565</v>
      </c>
    </row>
    <row r="7848" spans="1:9">
      <c r="A7848" s="8" t="s">
        <v>13285</v>
      </c>
      <c r="B7848" s="8" t="s">
        <v>13286</v>
      </c>
      <c r="C7848" s="8" t="s">
        <v>4676</v>
      </c>
      <c r="D7848" s="8">
        <v>0</v>
      </c>
      <c r="E7848" s="8" t="s">
        <v>13285</v>
      </c>
      <c r="F7848" s="8">
        <v>0</v>
      </c>
      <c r="G7848" s="8">
        <v>0.1</v>
      </c>
      <c r="H7848" s="8">
        <v>5.0000000000000001E-3</v>
      </c>
      <c r="I7848" s="8" t="s">
        <v>8565</v>
      </c>
    </row>
    <row r="7849" spans="1:9">
      <c r="A7849" s="8" t="s">
        <v>13283</v>
      </c>
      <c r="B7849" s="8" t="s">
        <v>13284</v>
      </c>
      <c r="C7849" s="8" t="s">
        <v>4676</v>
      </c>
      <c r="D7849" s="8">
        <v>0</v>
      </c>
      <c r="E7849" s="8" t="s">
        <v>13283</v>
      </c>
      <c r="F7849" s="8">
        <v>0</v>
      </c>
      <c r="G7849" s="8">
        <v>0.32</v>
      </c>
      <c r="H7849" s="8">
        <v>5.0000000000000001E-3</v>
      </c>
      <c r="I7849" s="8" t="s">
        <v>1974</v>
      </c>
    </row>
    <row r="7850" spans="1:9">
      <c r="A7850" s="8" t="s">
        <v>13281</v>
      </c>
      <c r="B7850" s="8" t="s">
        <v>13282</v>
      </c>
      <c r="C7850" s="8" t="s">
        <v>4676</v>
      </c>
      <c r="D7850" s="8">
        <v>0</v>
      </c>
      <c r="E7850" s="8" t="s">
        <v>13281</v>
      </c>
      <c r="F7850" s="8">
        <v>0</v>
      </c>
      <c r="G7850" s="8">
        <v>0.35</v>
      </c>
      <c r="H7850" s="8">
        <v>5.0000000000000001E-3</v>
      </c>
      <c r="I7850" s="8" t="s">
        <v>1974</v>
      </c>
    </row>
    <row r="7851" spans="1:9">
      <c r="A7851" s="8">
        <v>12662</v>
      </c>
      <c r="B7851" s="8" t="s">
        <v>2101</v>
      </c>
      <c r="C7851" s="8" t="s">
        <v>4676</v>
      </c>
      <c r="D7851" s="8">
        <v>154472</v>
      </c>
      <c r="E7851" s="8">
        <v>12662</v>
      </c>
      <c r="F7851" s="8">
        <v>0</v>
      </c>
      <c r="G7851" s="8">
        <v>1.28</v>
      </c>
      <c r="H7851" s="8">
        <v>1.4802899999999999</v>
      </c>
      <c r="I7851" s="8" t="s">
        <v>4768</v>
      </c>
    </row>
    <row r="7852" spans="1:9">
      <c r="A7852" s="8" t="s">
        <v>13279</v>
      </c>
      <c r="B7852" s="8" t="s">
        <v>13280</v>
      </c>
      <c r="C7852" s="8" t="s">
        <v>4676</v>
      </c>
      <c r="D7852" s="8">
        <v>0</v>
      </c>
      <c r="E7852" s="8" t="s">
        <v>13279</v>
      </c>
      <c r="F7852" s="8">
        <v>0</v>
      </c>
      <c r="G7852" s="8">
        <v>0.37</v>
      </c>
      <c r="H7852" s="8">
        <v>5.0000000000000001E-3</v>
      </c>
      <c r="I7852" s="8" t="s">
        <v>1974</v>
      </c>
    </row>
    <row r="7853" spans="1:9">
      <c r="A7853" s="8">
        <v>212100001</v>
      </c>
      <c r="B7853" s="8" t="s">
        <v>3204</v>
      </c>
      <c r="C7853" s="8" t="s">
        <v>4676</v>
      </c>
      <c r="D7853" s="8">
        <v>3021180</v>
      </c>
      <c r="E7853" s="8">
        <v>212100001</v>
      </c>
      <c r="F7853" s="8">
        <v>0</v>
      </c>
      <c r="G7853" s="8">
        <v>0.04</v>
      </c>
      <c r="H7853" s="8">
        <v>4.5670000000000002E-2</v>
      </c>
      <c r="I7853" s="8">
        <v>0</v>
      </c>
    </row>
    <row r="7854" spans="1:9">
      <c r="A7854" s="8">
        <v>127000283</v>
      </c>
      <c r="B7854" s="8" t="s">
        <v>5431</v>
      </c>
      <c r="C7854" s="8" t="s">
        <v>4676</v>
      </c>
      <c r="D7854" s="8">
        <v>166423051</v>
      </c>
      <c r="E7854" s="8">
        <v>127000283</v>
      </c>
      <c r="F7854" s="8">
        <v>0</v>
      </c>
      <c r="G7854" s="8">
        <v>0.11</v>
      </c>
      <c r="H7854" s="8">
        <v>0.20943000000000001</v>
      </c>
      <c r="I7854" s="8">
        <v>0</v>
      </c>
    </row>
    <row r="7855" spans="1:9">
      <c r="A7855" s="8">
        <v>126100014</v>
      </c>
      <c r="B7855" s="8" t="s">
        <v>2554</v>
      </c>
      <c r="C7855" s="8" t="s">
        <v>4676</v>
      </c>
      <c r="D7855" s="8">
        <v>414585</v>
      </c>
      <c r="E7855" s="8">
        <v>126100014</v>
      </c>
      <c r="F7855" s="8">
        <v>0</v>
      </c>
      <c r="G7855" s="8">
        <v>7.0000000000000007E-2</v>
      </c>
      <c r="H7855" s="8">
        <v>4.1059999999999999E-2</v>
      </c>
      <c r="I7855" s="8">
        <v>0</v>
      </c>
    </row>
    <row r="7856" spans="1:9">
      <c r="A7856" s="8" t="s">
        <v>13274</v>
      </c>
      <c r="B7856" s="8" t="s">
        <v>13275</v>
      </c>
      <c r="C7856" s="8" t="s">
        <v>4676</v>
      </c>
      <c r="D7856" s="8" t="s">
        <v>13276</v>
      </c>
      <c r="E7856" s="8" t="s">
        <v>13274</v>
      </c>
      <c r="F7856" s="8">
        <v>0</v>
      </c>
      <c r="G7856" s="8">
        <v>0.03</v>
      </c>
      <c r="H7856" s="8">
        <v>5.0000000000000001E-3</v>
      </c>
      <c r="I7856" s="8" t="s">
        <v>8591</v>
      </c>
    </row>
    <row r="7857" spans="1:9">
      <c r="A7857" s="8">
        <v>127100034</v>
      </c>
      <c r="B7857" s="8" t="s">
        <v>5425</v>
      </c>
      <c r="C7857" s="8" t="s">
        <v>4676</v>
      </c>
      <c r="D7857" s="8">
        <v>0</v>
      </c>
      <c r="E7857" s="8">
        <v>127100034</v>
      </c>
      <c r="F7857" s="8">
        <v>0</v>
      </c>
      <c r="G7857" s="8">
        <v>0</v>
      </c>
      <c r="H7857" s="8">
        <v>0</v>
      </c>
      <c r="I7857" s="8">
        <v>0</v>
      </c>
    </row>
    <row r="7858" spans="1:9">
      <c r="A7858" s="8">
        <v>12661</v>
      </c>
      <c r="B7858" s="8" t="s">
        <v>3427</v>
      </c>
      <c r="C7858" s="8" t="s">
        <v>4676</v>
      </c>
      <c r="D7858" s="8">
        <v>595762</v>
      </c>
      <c r="E7858" s="8">
        <v>12661</v>
      </c>
      <c r="F7858" s="8">
        <v>0</v>
      </c>
      <c r="G7858" s="8">
        <v>5.39</v>
      </c>
      <c r="H7858" s="8">
        <v>10.35252</v>
      </c>
      <c r="I7858" s="8" t="s">
        <v>2289</v>
      </c>
    </row>
    <row r="7859" spans="1:9">
      <c r="A7859" s="8">
        <v>127100033</v>
      </c>
      <c r="B7859" s="8" t="s">
        <v>3675</v>
      </c>
      <c r="C7859" s="8" t="s">
        <v>4676</v>
      </c>
      <c r="D7859" s="8">
        <v>350247</v>
      </c>
      <c r="E7859" s="8">
        <v>127100033</v>
      </c>
      <c r="F7859" s="8">
        <v>0</v>
      </c>
      <c r="G7859" s="8">
        <v>0.2</v>
      </c>
      <c r="H7859" s="8">
        <v>0.37691000000000002</v>
      </c>
      <c r="I7859" s="8" t="s">
        <v>5130</v>
      </c>
    </row>
    <row r="7860" spans="1:9">
      <c r="A7860" s="8">
        <v>132100009</v>
      </c>
      <c r="B7860" s="8" t="s">
        <v>2845</v>
      </c>
      <c r="C7860" s="8" t="s">
        <v>4676</v>
      </c>
      <c r="D7860" s="8">
        <v>8001229120</v>
      </c>
      <c r="E7860" s="8">
        <v>132100009</v>
      </c>
      <c r="F7860" s="8">
        <v>0</v>
      </c>
      <c r="G7860" s="8">
        <v>0.11</v>
      </c>
      <c r="H7860" s="8">
        <v>0.16905000000000001</v>
      </c>
      <c r="I7860" s="8" t="s">
        <v>2050</v>
      </c>
    </row>
    <row r="7861" spans="1:9">
      <c r="A7861" s="8">
        <v>127100032</v>
      </c>
      <c r="B7861" s="8" t="s">
        <v>3674</v>
      </c>
      <c r="C7861" s="8" t="s">
        <v>4676</v>
      </c>
      <c r="D7861" s="8">
        <v>414596</v>
      </c>
      <c r="E7861" s="8">
        <v>127100032</v>
      </c>
      <c r="F7861" s="8">
        <v>0</v>
      </c>
      <c r="G7861" s="8">
        <v>7.0000000000000007E-2</v>
      </c>
      <c r="H7861" s="8">
        <v>0.20002</v>
      </c>
      <c r="I7861" s="8" t="s">
        <v>5130</v>
      </c>
    </row>
    <row r="7862" spans="1:9">
      <c r="A7862" s="8">
        <v>126000045</v>
      </c>
      <c r="B7862" s="8" t="s">
        <v>2455</v>
      </c>
      <c r="C7862" s="8" t="s">
        <v>4676</v>
      </c>
      <c r="D7862" s="8">
        <v>419514</v>
      </c>
      <c r="E7862" s="8">
        <v>126000045</v>
      </c>
      <c r="F7862" s="8">
        <v>0</v>
      </c>
      <c r="G7862" s="8">
        <v>1.08</v>
      </c>
      <c r="H7862" s="8">
        <v>1.7738</v>
      </c>
      <c r="I7862" s="8">
        <v>0</v>
      </c>
    </row>
    <row r="7863" spans="1:9">
      <c r="A7863" s="8" t="s">
        <v>13268</v>
      </c>
      <c r="B7863" s="8" t="s">
        <v>13269</v>
      </c>
      <c r="C7863" s="8" t="s">
        <v>4676</v>
      </c>
      <c r="D7863" s="8">
        <v>0</v>
      </c>
      <c r="E7863" s="8" t="s">
        <v>13268</v>
      </c>
      <c r="F7863" s="8">
        <v>0</v>
      </c>
      <c r="G7863" s="8">
        <v>0.32</v>
      </c>
      <c r="H7863" s="8">
        <v>5.0000000000000001E-3</v>
      </c>
      <c r="I7863" s="8" t="s">
        <v>1974</v>
      </c>
    </row>
    <row r="7864" spans="1:9">
      <c r="A7864" s="8">
        <v>11003</v>
      </c>
      <c r="B7864" s="8" t="s">
        <v>4728</v>
      </c>
      <c r="C7864" s="8" t="s">
        <v>4676</v>
      </c>
      <c r="D7864" s="8">
        <v>0</v>
      </c>
      <c r="E7864" s="8">
        <v>11003</v>
      </c>
      <c r="F7864" s="8">
        <v>0</v>
      </c>
      <c r="G7864" s="8">
        <v>0</v>
      </c>
      <c r="H7864" s="8">
        <v>0</v>
      </c>
      <c r="I7864" s="8">
        <v>0</v>
      </c>
    </row>
    <row r="7865" spans="1:9">
      <c r="A7865" s="8">
        <v>355100061</v>
      </c>
      <c r="B7865" s="8" t="s">
        <v>3305</v>
      </c>
      <c r="C7865" s="8" t="s">
        <v>4676</v>
      </c>
      <c r="D7865" s="8" t="s">
        <v>8642</v>
      </c>
      <c r="E7865" s="8">
        <v>355100061</v>
      </c>
      <c r="F7865" s="8">
        <v>0</v>
      </c>
      <c r="G7865" s="8">
        <v>0.08</v>
      </c>
      <c r="H7865" s="8">
        <v>9.4E-2</v>
      </c>
      <c r="I7865" s="8" t="s">
        <v>8565</v>
      </c>
    </row>
    <row r="7866" spans="1:9">
      <c r="A7866" s="8">
        <v>200200038</v>
      </c>
      <c r="B7866" s="8" t="s">
        <v>4493</v>
      </c>
      <c r="C7866" s="8" t="s">
        <v>4676</v>
      </c>
      <c r="D7866" s="8">
        <v>900987</v>
      </c>
      <c r="E7866" s="8">
        <v>200200038</v>
      </c>
      <c r="F7866" s="8">
        <v>0</v>
      </c>
      <c r="G7866" s="8">
        <v>9.2100000000000009</v>
      </c>
      <c r="H7866" s="8">
        <v>10.125459999999999</v>
      </c>
      <c r="I7866" s="8" t="s">
        <v>5070</v>
      </c>
    </row>
    <row r="7867" spans="1:9">
      <c r="A7867" s="8">
        <v>634010038</v>
      </c>
      <c r="B7867" s="8" t="s">
        <v>8953</v>
      </c>
      <c r="C7867" s="8" t="s">
        <v>4676</v>
      </c>
      <c r="D7867" s="8">
        <v>19751002</v>
      </c>
      <c r="E7867" s="8">
        <v>634010038</v>
      </c>
      <c r="F7867" s="8">
        <v>0</v>
      </c>
      <c r="G7867" s="8">
        <v>0.98</v>
      </c>
      <c r="H7867" s="8">
        <v>1.7410699999999999</v>
      </c>
      <c r="I7867" s="8" t="s">
        <v>3598</v>
      </c>
    </row>
    <row r="7868" spans="1:9">
      <c r="A7868" s="8" t="s">
        <v>13262</v>
      </c>
      <c r="B7868" s="8" t="s">
        <v>13263</v>
      </c>
      <c r="C7868" s="8" t="s">
        <v>4676</v>
      </c>
      <c r="D7868" s="8">
        <v>0</v>
      </c>
      <c r="E7868" s="8" t="s">
        <v>13262</v>
      </c>
      <c r="F7868" s="8">
        <v>0</v>
      </c>
      <c r="G7868" s="8">
        <v>0.32</v>
      </c>
      <c r="H7868" s="8">
        <v>5.0000000000000001E-3</v>
      </c>
      <c r="I7868" s="8" t="s">
        <v>1974</v>
      </c>
    </row>
    <row r="7869" spans="1:9">
      <c r="A7869" s="8" t="s">
        <v>13258</v>
      </c>
      <c r="B7869" s="8" t="s">
        <v>13259</v>
      </c>
      <c r="C7869" s="8" t="s">
        <v>4676</v>
      </c>
      <c r="D7869" s="8">
        <v>0</v>
      </c>
      <c r="E7869" s="8" t="s">
        <v>13258</v>
      </c>
      <c r="F7869" s="8">
        <v>0</v>
      </c>
      <c r="G7869" s="8">
        <v>0.16</v>
      </c>
      <c r="H7869" s="8">
        <v>0.13646</v>
      </c>
      <c r="I7869" s="8" t="s">
        <v>5565</v>
      </c>
    </row>
    <row r="7870" spans="1:9">
      <c r="A7870" s="8" t="s">
        <v>13256</v>
      </c>
      <c r="B7870" s="8" t="s">
        <v>13257</v>
      </c>
      <c r="C7870" s="8" t="s">
        <v>4676</v>
      </c>
      <c r="D7870" s="8">
        <v>0</v>
      </c>
      <c r="E7870" s="8" t="s">
        <v>13256</v>
      </c>
      <c r="F7870" s="8">
        <v>0</v>
      </c>
      <c r="G7870" s="8">
        <v>0.15</v>
      </c>
      <c r="H7870" s="8">
        <v>0.2697</v>
      </c>
      <c r="I7870" s="8" t="s">
        <v>6302</v>
      </c>
    </row>
    <row r="7871" spans="1:9">
      <c r="A7871" s="8" t="s">
        <v>13254</v>
      </c>
      <c r="B7871" s="8" t="s">
        <v>13255</v>
      </c>
      <c r="C7871" s="8" t="s">
        <v>4676</v>
      </c>
      <c r="D7871" s="8">
        <v>0</v>
      </c>
      <c r="E7871" s="8" t="s">
        <v>13254</v>
      </c>
      <c r="F7871" s="8">
        <v>0</v>
      </c>
      <c r="G7871" s="8">
        <v>0.46</v>
      </c>
      <c r="H7871" s="8">
        <v>0.65072000000000008</v>
      </c>
      <c r="I7871" s="8" t="s">
        <v>6324</v>
      </c>
    </row>
    <row r="7872" spans="1:9">
      <c r="A7872" s="8">
        <v>355200011</v>
      </c>
      <c r="B7872" s="8" t="s">
        <v>4602</v>
      </c>
      <c r="C7872" s="8" t="s">
        <v>4676</v>
      </c>
      <c r="D7872" s="8" t="s">
        <v>8668</v>
      </c>
      <c r="E7872" s="8">
        <v>355200011</v>
      </c>
      <c r="F7872" s="8">
        <v>0</v>
      </c>
      <c r="G7872" s="8">
        <v>0.16</v>
      </c>
      <c r="H7872" s="8">
        <v>0.26250999999999997</v>
      </c>
      <c r="I7872" s="8" t="s">
        <v>8565</v>
      </c>
    </row>
    <row r="7873" spans="1:9">
      <c r="A7873" s="8">
        <v>127000052</v>
      </c>
      <c r="B7873" s="8" t="s">
        <v>3566</v>
      </c>
      <c r="C7873" s="8" t="s">
        <v>4676</v>
      </c>
      <c r="D7873" s="8">
        <v>183497</v>
      </c>
      <c r="E7873" s="8">
        <v>127000052</v>
      </c>
      <c r="F7873" s="8">
        <v>0</v>
      </c>
      <c r="G7873" s="8">
        <v>0.06</v>
      </c>
      <c r="H7873" s="8">
        <v>0.10593999999999999</v>
      </c>
      <c r="I7873" s="8" t="s">
        <v>4740</v>
      </c>
    </row>
    <row r="7874" spans="1:9">
      <c r="A7874" s="8">
        <v>355500005</v>
      </c>
      <c r="B7874" s="8" t="s">
        <v>8689</v>
      </c>
      <c r="C7874" s="8" t="s">
        <v>4676</v>
      </c>
      <c r="D7874" s="8" t="s">
        <v>8690</v>
      </c>
      <c r="E7874" s="8">
        <v>355500005</v>
      </c>
      <c r="F7874" s="8">
        <v>0</v>
      </c>
      <c r="G7874" s="8">
        <v>0</v>
      </c>
      <c r="H7874" s="8">
        <v>0.56489999999999996</v>
      </c>
      <c r="I7874" s="8" t="s">
        <v>8565</v>
      </c>
    </row>
    <row r="7875" spans="1:9">
      <c r="A7875" s="8">
        <v>355100059</v>
      </c>
      <c r="B7875" s="8" t="s">
        <v>3303</v>
      </c>
      <c r="C7875" s="8" t="s">
        <v>4676</v>
      </c>
      <c r="D7875" s="8" t="s">
        <v>8639</v>
      </c>
      <c r="E7875" s="8">
        <v>355100059</v>
      </c>
      <c r="F7875" s="8">
        <v>0</v>
      </c>
      <c r="G7875" s="8">
        <v>0.05</v>
      </c>
      <c r="H7875" s="8">
        <v>9.8540000000000003E-2</v>
      </c>
      <c r="I7875" s="8" t="s">
        <v>8565</v>
      </c>
    </row>
    <row r="7876" spans="1:9">
      <c r="A7876" s="8">
        <v>126000044</v>
      </c>
      <c r="B7876" s="8" t="s">
        <v>2454</v>
      </c>
      <c r="C7876" s="8" t="s">
        <v>4676</v>
      </c>
      <c r="D7876" s="8">
        <v>451219</v>
      </c>
      <c r="E7876" s="8">
        <v>126000044</v>
      </c>
      <c r="F7876" s="8">
        <v>0</v>
      </c>
      <c r="G7876" s="8">
        <v>0.02</v>
      </c>
      <c r="H7876" s="8">
        <v>0.17052</v>
      </c>
      <c r="I7876" s="8" t="s">
        <v>5130</v>
      </c>
    </row>
    <row r="7877" spans="1:9">
      <c r="A7877" s="8">
        <v>12660</v>
      </c>
      <c r="B7877" s="8" t="s">
        <v>3425</v>
      </c>
      <c r="C7877" s="8" t="s">
        <v>4676</v>
      </c>
      <c r="D7877" s="8">
        <v>152308</v>
      </c>
      <c r="E7877" s="8">
        <v>12660</v>
      </c>
      <c r="F7877" s="8">
        <v>0</v>
      </c>
      <c r="G7877" s="8">
        <v>1.97</v>
      </c>
      <c r="H7877" s="8">
        <v>1.5750999999999999</v>
      </c>
      <c r="I7877" s="8" t="s">
        <v>5211</v>
      </c>
    </row>
    <row r="7878" spans="1:9">
      <c r="A7878" s="8">
        <v>132100037</v>
      </c>
      <c r="B7878" s="8" t="s">
        <v>6047</v>
      </c>
      <c r="C7878" s="8" t="s">
        <v>4676</v>
      </c>
      <c r="D7878" s="8">
        <v>8001228989</v>
      </c>
      <c r="E7878" s="8">
        <v>132100037</v>
      </c>
      <c r="F7878" s="8">
        <v>0</v>
      </c>
      <c r="G7878" s="8">
        <v>1.2</v>
      </c>
      <c r="H7878" s="8">
        <v>1.7</v>
      </c>
      <c r="I7878" s="8" t="s">
        <v>6044</v>
      </c>
    </row>
    <row r="7879" spans="1:9">
      <c r="A7879" s="8">
        <v>126000043</v>
      </c>
      <c r="B7879" s="8" t="s">
        <v>2453</v>
      </c>
      <c r="C7879" s="8" t="s">
        <v>4676</v>
      </c>
      <c r="D7879" s="8">
        <v>451216</v>
      </c>
      <c r="E7879" s="8">
        <v>126000043</v>
      </c>
      <c r="F7879" s="8">
        <v>0</v>
      </c>
      <c r="G7879" s="8">
        <v>0.02</v>
      </c>
      <c r="H7879" s="8">
        <v>2.4366699999999999</v>
      </c>
      <c r="I7879" s="8" t="s">
        <v>5130</v>
      </c>
    </row>
    <row r="7880" spans="1:9">
      <c r="A7880" s="8" t="s">
        <v>13242</v>
      </c>
      <c r="B7880" s="8" t="s">
        <v>13239</v>
      </c>
      <c r="C7880" s="8" t="s">
        <v>4676</v>
      </c>
      <c r="D7880" s="8">
        <v>0</v>
      </c>
      <c r="E7880" s="8" t="s">
        <v>13242</v>
      </c>
      <c r="F7880" s="8">
        <v>0</v>
      </c>
      <c r="G7880" s="8">
        <v>0.21</v>
      </c>
      <c r="H7880" s="8">
        <v>0.02</v>
      </c>
      <c r="I7880" s="8">
        <v>0</v>
      </c>
    </row>
    <row r="7881" spans="1:9">
      <c r="A7881" s="8" t="s">
        <v>13238</v>
      </c>
      <c r="B7881" s="8" t="s">
        <v>13239</v>
      </c>
      <c r="C7881" s="8" t="s">
        <v>4676</v>
      </c>
      <c r="D7881" s="8">
        <v>0</v>
      </c>
      <c r="E7881" s="8" t="s">
        <v>13238</v>
      </c>
      <c r="F7881" s="8">
        <v>0</v>
      </c>
      <c r="G7881" s="8">
        <v>0.18</v>
      </c>
      <c r="H7881" s="8">
        <v>0.02</v>
      </c>
      <c r="I7881" s="8">
        <v>0</v>
      </c>
    </row>
    <row r="7882" spans="1:9">
      <c r="A7882" s="8">
        <v>355100058</v>
      </c>
      <c r="B7882" s="8" t="s">
        <v>3302</v>
      </c>
      <c r="C7882" s="8" t="s">
        <v>4676</v>
      </c>
      <c r="D7882" s="8" t="s">
        <v>8638</v>
      </c>
      <c r="E7882" s="8">
        <v>355100058</v>
      </c>
      <c r="F7882" s="8">
        <v>0</v>
      </c>
      <c r="G7882" s="8">
        <v>0.05</v>
      </c>
      <c r="H7882" s="8">
        <v>6.0010000000000001E-2</v>
      </c>
      <c r="I7882" s="8" t="s">
        <v>8565</v>
      </c>
    </row>
    <row r="7883" spans="1:9">
      <c r="A7883" s="8">
        <v>12292</v>
      </c>
      <c r="B7883" s="8" t="s">
        <v>5235</v>
      </c>
      <c r="C7883" s="8" t="s">
        <v>4676</v>
      </c>
      <c r="D7883" s="8">
        <v>633412</v>
      </c>
      <c r="E7883" s="8">
        <v>12292</v>
      </c>
      <c r="F7883" s="8">
        <v>0</v>
      </c>
      <c r="G7883" s="8">
        <v>0.14000000000000001</v>
      </c>
      <c r="H7883" s="8">
        <v>0.56840000000000002</v>
      </c>
      <c r="I7883" s="8" t="s">
        <v>4740</v>
      </c>
    </row>
    <row r="7884" spans="1:9">
      <c r="A7884" s="8" t="s">
        <v>13236</v>
      </c>
      <c r="B7884" s="8" t="s">
        <v>13237</v>
      </c>
      <c r="C7884" s="8" t="s">
        <v>4676</v>
      </c>
      <c r="D7884" s="8">
        <v>0</v>
      </c>
      <c r="E7884" s="8" t="s">
        <v>13236</v>
      </c>
      <c r="F7884" s="8">
        <v>0</v>
      </c>
      <c r="G7884" s="8">
        <v>0.53</v>
      </c>
      <c r="H7884" s="8">
        <v>0.1487</v>
      </c>
      <c r="I7884" s="8" t="s">
        <v>5345</v>
      </c>
    </row>
    <row r="7885" spans="1:9">
      <c r="A7885" s="8" t="s">
        <v>13228</v>
      </c>
      <c r="B7885" s="8" t="s">
        <v>13229</v>
      </c>
      <c r="C7885" s="8" t="s">
        <v>4676</v>
      </c>
      <c r="D7885" s="8">
        <v>0</v>
      </c>
      <c r="E7885" s="8" t="s">
        <v>13228</v>
      </c>
      <c r="F7885" s="8">
        <v>0</v>
      </c>
      <c r="G7885" s="8">
        <v>0.1</v>
      </c>
      <c r="H7885" s="8">
        <v>0.1487</v>
      </c>
      <c r="I7885" s="8" t="s">
        <v>5345</v>
      </c>
    </row>
    <row r="7886" spans="1:9">
      <c r="A7886" s="8" t="s">
        <v>13234</v>
      </c>
      <c r="B7886" s="8" t="s">
        <v>13235</v>
      </c>
      <c r="C7886" s="8" t="s">
        <v>4676</v>
      </c>
      <c r="D7886" s="8">
        <v>0</v>
      </c>
      <c r="E7886" s="8" t="s">
        <v>13234</v>
      </c>
      <c r="F7886" s="8">
        <v>0</v>
      </c>
      <c r="G7886" s="8">
        <v>0.53</v>
      </c>
      <c r="H7886" s="8">
        <v>0.1487</v>
      </c>
      <c r="I7886" s="8" t="s">
        <v>5345</v>
      </c>
    </row>
    <row r="7887" spans="1:9">
      <c r="A7887" s="8" t="s">
        <v>13226</v>
      </c>
      <c r="B7887" s="8" t="s">
        <v>13227</v>
      </c>
      <c r="C7887" s="8" t="s">
        <v>4676</v>
      </c>
      <c r="D7887" s="8">
        <v>0</v>
      </c>
      <c r="E7887" s="8" t="s">
        <v>13226</v>
      </c>
      <c r="F7887" s="8">
        <v>0</v>
      </c>
      <c r="G7887" s="8">
        <v>0.1</v>
      </c>
      <c r="H7887" s="8">
        <v>0.1487</v>
      </c>
      <c r="I7887" s="8" t="s">
        <v>5345</v>
      </c>
    </row>
    <row r="7888" spans="1:9">
      <c r="A7888" s="8" t="s">
        <v>13232</v>
      </c>
      <c r="B7888" s="8" t="s">
        <v>13233</v>
      </c>
      <c r="C7888" s="8" t="s">
        <v>4676</v>
      </c>
      <c r="D7888" s="8">
        <v>0</v>
      </c>
      <c r="E7888" s="8" t="s">
        <v>13232</v>
      </c>
      <c r="F7888" s="8">
        <v>0</v>
      </c>
      <c r="G7888" s="8">
        <v>0.53</v>
      </c>
      <c r="H7888" s="8">
        <v>0.1487</v>
      </c>
      <c r="I7888" s="8" t="s">
        <v>5345</v>
      </c>
    </row>
    <row r="7889" spans="1:9">
      <c r="A7889" s="8">
        <v>12659</v>
      </c>
      <c r="B7889" s="8" t="s">
        <v>2100</v>
      </c>
      <c r="C7889" s="8" t="s">
        <v>4676</v>
      </c>
      <c r="D7889" s="8">
        <v>136289</v>
      </c>
      <c r="E7889" s="8">
        <v>12659</v>
      </c>
      <c r="F7889" s="8">
        <v>0</v>
      </c>
      <c r="G7889" s="8">
        <v>23.25</v>
      </c>
      <c r="H7889" s="8">
        <v>0.32339999999999997</v>
      </c>
      <c r="I7889" s="8" t="s">
        <v>4768</v>
      </c>
    </row>
    <row r="7890" spans="1:9">
      <c r="A7890" s="8">
        <v>12595</v>
      </c>
      <c r="B7890" s="8" t="s">
        <v>4218</v>
      </c>
      <c r="C7890" s="8" t="s">
        <v>4676</v>
      </c>
      <c r="D7890" s="8">
        <v>418685</v>
      </c>
      <c r="E7890" s="8">
        <v>12595</v>
      </c>
      <c r="F7890" s="8">
        <v>0</v>
      </c>
      <c r="G7890" s="8">
        <v>1.19</v>
      </c>
      <c r="H7890" s="8">
        <v>1.73146</v>
      </c>
      <c r="I7890" s="8" t="s">
        <v>4768</v>
      </c>
    </row>
    <row r="7891" spans="1:9">
      <c r="A7891" s="8">
        <v>12594</v>
      </c>
      <c r="B7891" s="8" t="s">
        <v>4217</v>
      </c>
      <c r="C7891" s="8" t="s">
        <v>4676</v>
      </c>
      <c r="D7891" s="8">
        <v>418686</v>
      </c>
      <c r="E7891" s="8">
        <v>12594</v>
      </c>
      <c r="F7891" s="8">
        <v>0</v>
      </c>
      <c r="G7891" s="8">
        <v>1.19</v>
      </c>
      <c r="H7891" s="8">
        <v>1.73146</v>
      </c>
      <c r="I7891" s="8" t="s">
        <v>4768</v>
      </c>
    </row>
    <row r="7892" spans="1:9">
      <c r="A7892" s="8">
        <v>126100008</v>
      </c>
      <c r="B7892" s="8" t="s">
        <v>5356</v>
      </c>
      <c r="C7892" s="8" t="s">
        <v>4676</v>
      </c>
      <c r="D7892" s="8">
        <v>266599</v>
      </c>
      <c r="E7892" s="8">
        <v>126100008</v>
      </c>
      <c r="F7892" s="8">
        <v>0</v>
      </c>
      <c r="G7892" s="8">
        <v>0.01</v>
      </c>
      <c r="H7892" s="8">
        <v>7.467E-2</v>
      </c>
      <c r="I7892" s="8" t="s">
        <v>5130</v>
      </c>
    </row>
    <row r="7893" spans="1:9">
      <c r="A7893" s="8">
        <v>132300010</v>
      </c>
      <c r="B7893" s="8" t="s">
        <v>3919</v>
      </c>
      <c r="C7893" s="8" t="s">
        <v>4676</v>
      </c>
      <c r="D7893" s="8">
        <v>8001230053</v>
      </c>
      <c r="E7893" s="8">
        <v>132300010</v>
      </c>
      <c r="F7893" s="8">
        <v>0</v>
      </c>
      <c r="G7893" s="8">
        <v>2.34</v>
      </c>
      <c r="H7893" s="8">
        <v>4.7113500000000004</v>
      </c>
      <c r="I7893" s="8" t="s">
        <v>6050</v>
      </c>
    </row>
    <row r="7894" spans="1:9">
      <c r="A7894" s="8">
        <v>127100031</v>
      </c>
      <c r="B7894" s="8" t="s">
        <v>3673</v>
      </c>
      <c r="C7894" s="8" t="s">
        <v>4676</v>
      </c>
      <c r="D7894" s="8">
        <v>267872</v>
      </c>
      <c r="E7894" s="8">
        <v>127100031</v>
      </c>
      <c r="F7894" s="8">
        <v>0</v>
      </c>
      <c r="G7894" s="8">
        <v>0.16</v>
      </c>
      <c r="H7894" s="8">
        <v>0.45785999999999999</v>
      </c>
      <c r="I7894" s="8" t="s">
        <v>5130</v>
      </c>
    </row>
    <row r="7895" spans="1:9">
      <c r="A7895" s="8" t="s">
        <v>13210</v>
      </c>
      <c r="B7895" s="8" t="s">
        <v>13211</v>
      </c>
      <c r="C7895" s="8" t="s">
        <v>4676</v>
      </c>
      <c r="D7895" s="8">
        <v>0</v>
      </c>
      <c r="E7895" s="8" t="s">
        <v>13210</v>
      </c>
      <c r="F7895" s="8">
        <v>0</v>
      </c>
      <c r="G7895" s="8">
        <v>0.33</v>
      </c>
      <c r="H7895" s="8">
        <v>5.0000000000000001E-3</v>
      </c>
      <c r="I7895" s="8" t="s">
        <v>6095</v>
      </c>
    </row>
    <row r="7896" spans="1:9">
      <c r="A7896" s="8">
        <v>127100030</v>
      </c>
      <c r="B7896" s="8" t="s">
        <v>5473</v>
      </c>
      <c r="C7896" s="8" t="s">
        <v>4676</v>
      </c>
      <c r="D7896" s="8">
        <v>190847</v>
      </c>
      <c r="E7896" s="8">
        <v>127100030</v>
      </c>
      <c r="F7896" s="8">
        <v>0</v>
      </c>
      <c r="G7896" s="8">
        <v>7.0000000000000007E-2</v>
      </c>
      <c r="H7896" s="8">
        <v>0.20658000000000001</v>
      </c>
      <c r="I7896" s="8" t="s">
        <v>5130</v>
      </c>
    </row>
    <row r="7897" spans="1:9">
      <c r="A7897" s="8">
        <v>132200039</v>
      </c>
      <c r="B7897" s="8" t="s">
        <v>4414</v>
      </c>
      <c r="C7897" s="8" t="s">
        <v>4676</v>
      </c>
      <c r="D7897" s="8">
        <v>8001230768</v>
      </c>
      <c r="E7897" s="8">
        <v>132200039</v>
      </c>
      <c r="F7897" s="8">
        <v>0</v>
      </c>
      <c r="G7897" s="8">
        <v>1.94</v>
      </c>
      <c r="H7897" s="8">
        <v>2.2905500000000001</v>
      </c>
      <c r="I7897" s="8" t="s">
        <v>6039</v>
      </c>
    </row>
    <row r="7898" spans="1:9">
      <c r="A7898" s="8">
        <v>132400549</v>
      </c>
      <c r="B7898" s="8" t="s">
        <v>4445</v>
      </c>
      <c r="C7898" s="8" t="s">
        <v>4676</v>
      </c>
      <c r="D7898" s="8">
        <v>8001230474</v>
      </c>
      <c r="E7898" s="8">
        <v>132400549</v>
      </c>
      <c r="F7898" s="8">
        <v>0</v>
      </c>
      <c r="G7898" s="8">
        <v>3.48</v>
      </c>
      <c r="H7898" s="8">
        <v>6.5765799999999999</v>
      </c>
      <c r="I7898" s="8" t="s">
        <v>6059</v>
      </c>
    </row>
    <row r="7899" spans="1:9">
      <c r="A7899" s="8">
        <v>12658</v>
      </c>
      <c r="B7899" s="8" t="s">
        <v>2099</v>
      </c>
      <c r="C7899" s="8" t="s">
        <v>4676</v>
      </c>
      <c r="D7899" s="8">
        <v>124870</v>
      </c>
      <c r="E7899" s="8">
        <v>12658</v>
      </c>
      <c r="F7899" s="8">
        <v>0</v>
      </c>
      <c r="G7899" s="8">
        <v>1.26</v>
      </c>
      <c r="H7899" s="8">
        <v>1.5287999999999999</v>
      </c>
      <c r="I7899" s="8" t="s">
        <v>4768</v>
      </c>
    </row>
    <row r="7900" spans="1:9">
      <c r="A7900" s="8">
        <v>120100012</v>
      </c>
      <c r="B7900" s="8" t="s">
        <v>5120</v>
      </c>
      <c r="C7900" s="8" t="s">
        <v>4676</v>
      </c>
      <c r="D7900" s="8">
        <v>266604</v>
      </c>
      <c r="E7900" s="8">
        <v>120100012</v>
      </c>
      <c r="F7900" s="8">
        <v>0</v>
      </c>
      <c r="G7900" s="8">
        <v>0.14000000000000001</v>
      </c>
      <c r="H7900" s="8">
        <v>1.0288599999999999</v>
      </c>
      <c r="I7900" s="8" t="s">
        <v>5090</v>
      </c>
    </row>
    <row r="7901" spans="1:9">
      <c r="A7901" s="8" t="s">
        <v>13126</v>
      </c>
      <c r="B7901" s="8" t="s">
        <v>13127</v>
      </c>
      <c r="C7901" s="8" t="s">
        <v>4676</v>
      </c>
      <c r="D7901" s="8">
        <v>0</v>
      </c>
      <c r="E7901" s="8" t="s">
        <v>13126</v>
      </c>
      <c r="F7901" s="8">
        <v>0</v>
      </c>
      <c r="G7901" s="8">
        <v>1.76</v>
      </c>
      <c r="H7901" s="8">
        <v>5.0000000000000001E-3</v>
      </c>
      <c r="I7901" s="8" t="s">
        <v>6039</v>
      </c>
    </row>
    <row r="7902" spans="1:9">
      <c r="A7902" s="8">
        <v>355200001</v>
      </c>
      <c r="B7902" s="8" t="s">
        <v>4594</v>
      </c>
      <c r="C7902" s="8" t="s">
        <v>4676</v>
      </c>
      <c r="D7902" s="8" t="s">
        <v>8657</v>
      </c>
      <c r="E7902" s="8">
        <v>355200001</v>
      </c>
      <c r="F7902" s="8">
        <v>0</v>
      </c>
      <c r="G7902" s="8">
        <v>0.16</v>
      </c>
      <c r="H7902" s="8">
        <v>0.25141999999999998</v>
      </c>
      <c r="I7902" s="8" t="s">
        <v>8565</v>
      </c>
    </row>
    <row r="7903" spans="1:9">
      <c r="A7903" s="8">
        <v>256400010</v>
      </c>
      <c r="B7903" s="8" t="s">
        <v>4106</v>
      </c>
      <c r="C7903" s="8" t="s">
        <v>4676</v>
      </c>
      <c r="D7903" s="8">
        <v>612924</v>
      </c>
      <c r="E7903" s="8">
        <v>256400010</v>
      </c>
      <c r="F7903" s="8">
        <v>0</v>
      </c>
      <c r="G7903" s="8">
        <v>0.16</v>
      </c>
      <c r="H7903" s="8">
        <v>0.24793999999999999</v>
      </c>
      <c r="I7903" s="8" t="s">
        <v>2115</v>
      </c>
    </row>
    <row r="7904" spans="1:9">
      <c r="A7904" s="8">
        <v>256400009</v>
      </c>
      <c r="B7904" s="8" t="s">
        <v>4105</v>
      </c>
      <c r="C7904" s="8" t="s">
        <v>4676</v>
      </c>
      <c r="D7904" s="8">
        <v>612923</v>
      </c>
      <c r="E7904" s="8">
        <v>256400009</v>
      </c>
      <c r="F7904" s="8">
        <v>0</v>
      </c>
      <c r="G7904" s="8">
        <v>0.16</v>
      </c>
      <c r="H7904" s="8">
        <v>0.24793999999999999</v>
      </c>
      <c r="I7904" s="8" t="s">
        <v>2115</v>
      </c>
    </row>
    <row r="7905" spans="1:9">
      <c r="A7905" s="8">
        <v>12657</v>
      </c>
      <c r="B7905" s="8" t="s">
        <v>2098</v>
      </c>
      <c r="C7905" s="8" t="s">
        <v>4676</v>
      </c>
      <c r="D7905" s="8">
        <v>132155</v>
      </c>
      <c r="E7905" s="8">
        <v>12657</v>
      </c>
      <c r="F7905" s="8">
        <v>0</v>
      </c>
      <c r="G7905" s="8">
        <v>0.47</v>
      </c>
      <c r="H7905" s="8">
        <v>0.30380000000000001</v>
      </c>
      <c r="I7905" s="8" t="s">
        <v>4795</v>
      </c>
    </row>
    <row r="7906" spans="1:9">
      <c r="A7906" s="8">
        <v>355100045</v>
      </c>
      <c r="B7906" s="8" t="s">
        <v>3288</v>
      </c>
      <c r="C7906" s="8" t="s">
        <v>4676</v>
      </c>
      <c r="D7906" s="8" t="s">
        <v>8626</v>
      </c>
      <c r="E7906" s="8">
        <v>355100045</v>
      </c>
      <c r="F7906" s="8">
        <v>0</v>
      </c>
      <c r="G7906" s="8">
        <v>0.08</v>
      </c>
      <c r="H7906" s="8">
        <v>9.8819999999999991E-2</v>
      </c>
      <c r="I7906" s="8" t="s">
        <v>8565</v>
      </c>
    </row>
    <row r="7907" spans="1:9">
      <c r="A7907" s="8">
        <v>127100029</v>
      </c>
      <c r="B7907" s="8" t="s">
        <v>3672</v>
      </c>
      <c r="C7907" s="8" t="s">
        <v>4676</v>
      </c>
      <c r="D7907" s="8">
        <v>414597</v>
      </c>
      <c r="E7907" s="8">
        <v>127100029</v>
      </c>
      <c r="F7907" s="8">
        <v>0</v>
      </c>
      <c r="G7907" s="8">
        <v>7.0000000000000007E-2</v>
      </c>
      <c r="H7907" s="8">
        <v>0.20002</v>
      </c>
      <c r="I7907" s="8" t="s">
        <v>5130</v>
      </c>
    </row>
    <row r="7908" spans="1:9">
      <c r="A7908" s="8">
        <v>132100547</v>
      </c>
      <c r="B7908" s="8" t="s">
        <v>2896</v>
      </c>
      <c r="C7908" s="8" t="s">
        <v>4676</v>
      </c>
      <c r="D7908" s="8">
        <v>8001092764</v>
      </c>
      <c r="E7908" s="8">
        <v>132100547</v>
      </c>
      <c r="F7908" s="8">
        <v>0</v>
      </c>
      <c r="G7908" s="8">
        <v>0.06</v>
      </c>
      <c r="H7908" s="8">
        <v>6.8010000000000001E-2</v>
      </c>
      <c r="I7908" s="8" t="s">
        <v>6058</v>
      </c>
    </row>
    <row r="7909" spans="1:9">
      <c r="A7909" s="8">
        <v>127100028</v>
      </c>
      <c r="B7909" s="8" t="s">
        <v>3671</v>
      </c>
      <c r="C7909" s="8" t="s">
        <v>4676</v>
      </c>
      <c r="D7909" s="8">
        <v>192185</v>
      </c>
      <c r="E7909" s="8">
        <v>127100028</v>
      </c>
      <c r="F7909" s="8">
        <v>0</v>
      </c>
      <c r="G7909" s="8">
        <v>0.2</v>
      </c>
      <c r="H7909" s="8">
        <v>0.34966000000000003</v>
      </c>
      <c r="I7909" s="8" t="s">
        <v>5130</v>
      </c>
    </row>
    <row r="7910" spans="1:9">
      <c r="A7910" s="8">
        <v>127100027</v>
      </c>
      <c r="B7910" s="8" t="s">
        <v>3670</v>
      </c>
      <c r="C7910" s="8" t="s">
        <v>4676</v>
      </c>
      <c r="D7910" s="8">
        <v>192184</v>
      </c>
      <c r="E7910" s="8">
        <v>127100027</v>
      </c>
      <c r="F7910" s="8">
        <v>0</v>
      </c>
      <c r="G7910" s="8">
        <v>7.0000000000000007E-2</v>
      </c>
      <c r="H7910" s="8">
        <v>0.17611000000000002</v>
      </c>
      <c r="I7910" s="8" t="s">
        <v>5130</v>
      </c>
    </row>
    <row r="7911" spans="1:9">
      <c r="A7911" s="8" t="s">
        <v>13179</v>
      </c>
      <c r="B7911" s="8" t="s">
        <v>13180</v>
      </c>
      <c r="C7911" s="8" t="s">
        <v>4676</v>
      </c>
      <c r="D7911" s="8" t="s">
        <v>13181</v>
      </c>
      <c r="E7911" s="8" t="s">
        <v>13179</v>
      </c>
      <c r="F7911" s="8">
        <v>0</v>
      </c>
      <c r="G7911" s="8">
        <v>0.09</v>
      </c>
      <c r="H7911" s="8">
        <v>9.9470000000000003E-2</v>
      </c>
      <c r="I7911" s="8" t="s">
        <v>5550</v>
      </c>
    </row>
    <row r="7912" spans="1:9">
      <c r="A7912" s="8" t="s">
        <v>13176</v>
      </c>
      <c r="B7912" s="8" t="s">
        <v>13177</v>
      </c>
      <c r="C7912" s="8" t="s">
        <v>4676</v>
      </c>
      <c r="D7912" s="8" t="s">
        <v>13178</v>
      </c>
      <c r="E7912" s="8" t="s">
        <v>13176</v>
      </c>
      <c r="F7912" s="8">
        <v>0</v>
      </c>
      <c r="G7912" s="8">
        <v>0.09</v>
      </c>
      <c r="H7912" s="8">
        <v>9.9470000000000003E-2</v>
      </c>
      <c r="I7912" s="8" t="s">
        <v>5550</v>
      </c>
    </row>
    <row r="7913" spans="1:9">
      <c r="A7913" s="8">
        <v>132100035</v>
      </c>
      <c r="B7913" s="8" t="s">
        <v>6045</v>
      </c>
      <c r="C7913" s="8" t="s">
        <v>4676</v>
      </c>
      <c r="D7913" s="8">
        <v>8001228986</v>
      </c>
      <c r="E7913" s="8">
        <v>132100035</v>
      </c>
      <c r="F7913" s="8">
        <v>0</v>
      </c>
      <c r="G7913" s="8">
        <v>1.55</v>
      </c>
      <c r="H7913" s="8">
        <v>1.8</v>
      </c>
      <c r="I7913" s="8" t="s">
        <v>6044</v>
      </c>
    </row>
    <row r="7914" spans="1:9">
      <c r="A7914" s="8">
        <v>355100057</v>
      </c>
      <c r="B7914" s="8" t="s">
        <v>3301</v>
      </c>
      <c r="C7914" s="8" t="s">
        <v>4676</v>
      </c>
      <c r="D7914" s="8" t="s">
        <v>8637</v>
      </c>
      <c r="E7914" s="8">
        <v>355100057</v>
      </c>
      <c r="F7914" s="8">
        <v>0</v>
      </c>
      <c r="G7914" s="8">
        <v>0.01</v>
      </c>
      <c r="H7914" s="8">
        <v>2.017E-2</v>
      </c>
      <c r="I7914" s="8" t="s">
        <v>8636</v>
      </c>
    </row>
    <row r="7915" spans="1:9">
      <c r="A7915" s="8">
        <v>355100056</v>
      </c>
      <c r="B7915" s="8" t="s">
        <v>3300</v>
      </c>
      <c r="C7915" s="8" t="s">
        <v>4676</v>
      </c>
      <c r="D7915" s="8" t="s">
        <v>8635</v>
      </c>
      <c r="E7915" s="8">
        <v>355100056</v>
      </c>
      <c r="F7915" s="8">
        <v>0</v>
      </c>
      <c r="G7915" s="8">
        <v>0.03</v>
      </c>
      <c r="H7915" s="8">
        <v>3.8530000000000002E-2</v>
      </c>
      <c r="I7915" s="8" t="s">
        <v>8636</v>
      </c>
    </row>
    <row r="7916" spans="1:9">
      <c r="A7916" s="8">
        <v>120100011</v>
      </c>
      <c r="B7916" s="8" t="s">
        <v>4293</v>
      </c>
      <c r="C7916" s="8" t="s">
        <v>4676</v>
      </c>
      <c r="D7916" s="8">
        <v>192068</v>
      </c>
      <c r="E7916" s="8">
        <v>120100011</v>
      </c>
      <c r="F7916" s="8">
        <v>0</v>
      </c>
      <c r="G7916" s="8">
        <v>0.14000000000000001</v>
      </c>
      <c r="H7916" s="8">
        <v>0.27506999999999998</v>
      </c>
      <c r="I7916" s="8" t="s">
        <v>5090</v>
      </c>
    </row>
    <row r="7917" spans="1:9">
      <c r="A7917" s="8" t="s">
        <v>13193</v>
      </c>
      <c r="B7917" s="8" t="s">
        <v>13194</v>
      </c>
      <c r="C7917" s="8" t="s">
        <v>4676</v>
      </c>
      <c r="D7917" s="8">
        <v>0</v>
      </c>
      <c r="E7917" s="8" t="s">
        <v>13193</v>
      </c>
      <c r="F7917" s="8">
        <v>0</v>
      </c>
      <c r="G7917" s="8">
        <v>0.09</v>
      </c>
      <c r="H7917" s="8">
        <v>0.02</v>
      </c>
      <c r="I7917" s="8">
        <v>0</v>
      </c>
    </row>
    <row r="7918" spans="1:9">
      <c r="A7918" s="8">
        <v>120100010</v>
      </c>
      <c r="B7918" s="8" t="s">
        <v>5119</v>
      </c>
      <c r="C7918" s="8" t="s">
        <v>4676</v>
      </c>
      <c r="D7918" s="8">
        <v>192067</v>
      </c>
      <c r="E7918" s="8">
        <v>120100010</v>
      </c>
      <c r="F7918" s="8">
        <v>0</v>
      </c>
      <c r="G7918" s="8">
        <v>0.14000000000000001</v>
      </c>
      <c r="H7918" s="8">
        <v>0.33193</v>
      </c>
      <c r="I7918" s="8" t="s">
        <v>5090</v>
      </c>
    </row>
    <row r="7919" spans="1:9">
      <c r="A7919" s="8" t="s">
        <v>13191</v>
      </c>
      <c r="B7919" s="8" t="s">
        <v>13192</v>
      </c>
      <c r="C7919" s="8" t="s">
        <v>4676</v>
      </c>
      <c r="D7919" s="8">
        <v>0</v>
      </c>
      <c r="E7919" s="8" t="s">
        <v>13191</v>
      </c>
      <c r="F7919" s="8">
        <v>0</v>
      </c>
      <c r="G7919" s="8">
        <v>0.17</v>
      </c>
      <c r="H7919" s="8">
        <v>0.02</v>
      </c>
      <c r="I7919" s="8">
        <v>0</v>
      </c>
    </row>
    <row r="7920" spans="1:9">
      <c r="A7920" s="8" t="s">
        <v>13187</v>
      </c>
      <c r="B7920" s="8" t="s">
        <v>13188</v>
      </c>
      <c r="C7920" s="8" t="s">
        <v>4676</v>
      </c>
      <c r="D7920" s="8">
        <v>0</v>
      </c>
      <c r="E7920" s="8" t="s">
        <v>13187</v>
      </c>
      <c r="F7920" s="8">
        <v>0</v>
      </c>
      <c r="G7920" s="8">
        <v>0.19</v>
      </c>
      <c r="H7920" s="8">
        <v>0.02</v>
      </c>
      <c r="I7920" s="8">
        <v>0</v>
      </c>
    </row>
    <row r="7921" spans="1:9">
      <c r="A7921" s="8">
        <v>126100007</v>
      </c>
      <c r="B7921" s="8" t="s">
        <v>2549</v>
      </c>
      <c r="C7921" s="8" t="s">
        <v>4676</v>
      </c>
      <c r="D7921" s="8">
        <v>414530</v>
      </c>
      <c r="E7921" s="8">
        <v>126100007</v>
      </c>
      <c r="F7921" s="8">
        <v>0</v>
      </c>
      <c r="G7921" s="8">
        <v>0.02</v>
      </c>
      <c r="H7921" s="8">
        <v>5.2229999999999999E-2</v>
      </c>
      <c r="I7921" s="8" t="s">
        <v>5130</v>
      </c>
    </row>
    <row r="7922" spans="1:9">
      <c r="A7922" s="8">
        <v>127100026</v>
      </c>
      <c r="B7922" s="8" t="s">
        <v>3669</v>
      </c>
      <c r="C7922" s="8" t="s">
        <v>4676</v>
      </c>
      <c r="D7922" s="8">
        <v>371398</v>
      </c>
      <c r="E7922" s="8">
        <v>127100026</v>
      </c>
      <c r="F7922" s="8">
        <v>0</v>
      </c>
      <c r="G7922" s="8">
        <v>0.18</v>
      </c>
      <c r="H7922" s="8">
        <v>0.41461999999999999</v>
      </c>
      <c r="I7922" s="8" t="s">
        <v>5130</v>
      </c>
    </row>
    <row r="7923" spans="1:9">
      <c r="A7923" s="8">
        <v>200100024</v>
      </c>
      <c r="B7923" s="8" t="s">
        <v>3173</v>
      </c>
      <c r="C7923" s="8" t="s">
        <v>4676</v>
      </c>
      <c r="D7923" s="8">
        <v>865825</v>
      </c>
      <c r="E7923" s="8">
        <v>200100024</v>
      </c>
      <c r="F7923" s="8">
        <v>0</v>
      </c>
      <c r="G7923" s="8">
        <v>0.04</v>
      </c>
      <c r="H7923" s="8">
        <v>4.929E-2</v>
      </c>
      <c r="I7923" s="8" t="s">
        <v>7128</v>
      </c>
    </row>
    <row r="7924" spans="1:9">
      <c r="A7924" s="8">
        <v>127100025</v>
      </c>
      <c r="B7924" s="8" t="s">
        <v>3668</v>
      </c>
      <c r="C7924" s="8" t="s">
        <v>4676</v>
      </c>
      <c r="D7924" s="8">
        <v>414677</v>
      </c>
      <c r="E7924" s="8">
        <v>127100025</v>
      </c>
      <c r="F7924" s="8">
        <v>0</v>
      </c>
      <c r="G7924" s="8">
        <v>0.09</v>
      </c>
      <c r="H7924" s="8">
        <v>0.16728999999999999</v>
      </c>
      <c r="I7924" s="8" t="s">
        <v>5130</v>
      </c>
    </row>
    <row r="7925" spans="1:9">
      <c r="A7925" s="8">
        <v>12656</v>
      </c>
      <c r="B7925" s="8" t="s">
        <v>2097</v>
      </c>
      <c r="C7925" s="8" t="s">
        <v>4676</v>
      </c>
      <c r="D7925" s="8">
        <v>122764</v>
      </c>
      <c r="E7925" s="8">
        <v>12656</v>
      </c>
      <c r="F7925" s="8">
        <v>0</v>
      </c>
      <c r="G7925" s="8">
        <v>0.37</v>
      </c>
      <c r="H7925" s="8">
        <v>0.39200000000000002</v>
      </c>
      <c r="I7925" s="8" t="s">
        <v>4795</v>
      </c>
    </row>
    <row r="7926" spans="1:9">
      <c r="A7926" s="8">
        <v>127100024</v>
      </c>
      <c r="B7926" s="8" t="s">
        <v>3667</v>
      </c>
      <c r="C7926" s="8" t="s">
        <v>4676</v>
      </c>
      <c r="D7926" s="8">
        <v>371400</v>
      </c>
      <c r="E7926" s="8">
        <v>127100024</v>
      </c>
      <c r="F7926" s="8">
        <v>0</v>
      </c>
      <c r="G7926" s="8">
        <v>0.18</v>
      </c>
      <c r="H7926" s="8">
        <v>0.36860999999999999</v>
      </c>
      <c r="I7926" s="8" t="s">
        <v>5130</v>
      </c>
    </row>
    <row r="7927" spans="1:9">
      <c r="A7927" s="8" t="s">
        <v>13164</v>
      </c>
      <c r="B7927" s="8" t="s">
        <v>13165</v>
      </c>
      <c r="C7927" s="8" t="s">
        <v>4676</v>
      </c>
      <c r="D7927" s="8" t="s">
        <v>13166</v>
      </c>
      <c r="E7927" s="8" t="s">
        <v>13164</v>
      </c>
      <c r="F7927" s="8">
        <v>0</v>
      </c>
      <c r="G7927" s="8">
        <v>0.09</v>
      </c>
      <c r="H7927" s="8">
        <v>9.7220000000000001E-2</v>
      </c>
      <c r="I7927" s="8" t="s">
        <v>5555</v>
      </c>
    </row>
    <row r="7928" spans="1:9">
      <c r="A7928" s="8">
        <v>127100023</v>
      </c>
      <c r="B7928" s="8" t="s">
        <v>3666</v>
      </c>
      <c r="C7928" s="8" t="s">
        <v>4676</v>
      </c>
      <c r="D7928" s="8">
        <v>414678</v>
      </c>
      <c r="E7928" s="8">
        <v>127100023</v>
      </c>
      <c r="F7928" s="8">
        <v>0</v>
      </c>
      <c r="G7928" s="8">
        <v>0.09</v>
      </c>
      <c r="H7928" s="8">
        <v>0.16137000000000001</v>
      </c>
      <c r="I7928" s="8" t="s">
        <v>5130</v>
      </c>
    </row>
    <row r="7929" spans="1:9">
      <c r="A7929" s="8">
        <v>355200010</v>
      </c>
      <c r="B7929" s="8" t="s">
        <v>4603</v>
      </c>
      <c r="C7929" s="8" t="s">
        <v>4676</v>
      </c>
      <c r="D7929" s="8" t="s">
        <v>8667</v>
      </c>
      <c r="E7929" s="8">
        <v>355200010</v>
      </c>
      <c r="F7929" s="8">
        <v>0</v>
      </c>
      <c r="G7929" s="8">
        <v>0.59</v>
      </c>
      <c r="H7929" s="8">
        <v>0.42942000000000002</v>
      </c>
      <c r="I7929" s="8" t="s">
        <v>8565</v>
      </c>
    </row>
    <row r="7930" spans="1:9">
      <c r="A7930" s="8">
        <v>132200020</v>
      </c>
      <c r="B7930" s="8" t="s">
        <v>4409</v>
      </c>
      <c r="C7930" s="8" t="s">
        <v>4676</v>
      </c>
      <c r="D7930" s="8">
        <v>8001208323</v>
      </c>
      <c r="E7930" s="8">
        <v>132200020</v>
      </c>
      <c r="F7930" s="8">
        <v>0</v>
      </c>
      <c r="G7930" s="8">
        <v>0.37</v>
      </c>
      <c r="H7930" s="8">
        <v>0.78420000000000001</v>
      </c>
      <c r="I7930" s="8" t="s">
        <v>6095</v>
      </c>
    </row>
    <row r="7931" spans="1:9">
      <c r="A7931" s="8">
        <v>127100021</v>
      </c>
      <c r="B7931" s="8" t="s">
        <v>3664</v>
      </c>
      <c r="C7931" s="8" t="s">
        <v>4676</v>
      </c>
      <c r="D7931" s="8">
        <v>414595</v>
      </c>
      <c r="E7931" s="8">
        <v>127100021</v>
      </c>
      <c r="F7931" s="8">
        <v>0</v>
      </c>
      <c r="G7931" s="8">
        <v>0.08</v>
      </c>
      <c r="H7931" s="8">
        <v>0.20638999999999999</v>
      </c>
      <c r="I7931" s="8" t="s">
        <v>5130</v>
      </c>
    </row>
    <row r="7932" spans="1:9">
      <c r="A7932" s="8">
        <v>127100020</v>
      </c>
      <c r="B7932" s="8" t="s">
        <v>3663</v>
      </c>
      <c r="C7932" s="8" t="s">
        <v>4676</v>
      </c>
      <c r="D7932" s="8">
        <v>503256</v>
      </c>
      <c r="E7932" s="8">
        <v>127100020</v>
      </c>
      <c r="F7932" s="8">
        <v>0</v>
      </c>
      <c r="G7932" s="8">
        <v>0.1</v>
      </c>
      <c r="H7932" s="8">
        <v>0.16024000000000002</v>
      </c>
      <c r="I7932" s="8" t="s">
        <v>5130</v>
      </c>
    </row>
    <row r="7933" spans="1:9">
      <c r="A7933" s="8">
        <v>132200036</v>
      </c>
      <c r="B7933" s="8" t="s">
        <v>4412</v>
      </c>
      <c r="C7933" s="8" t="s">
        <v>4676</v>
      </c>
      <c r="D7933" s="8">
        <v>8001214940</v>
      </c>
      <c r="E7933" s="8">
        <v>132200036</v>
      </c>
      <c r="F7933" s="8">
        <v>0</v>
      </c>
      <c r="G7933" s="8">
        <v>1.76</v>
      </c>
      <c r="H7933" s="8">
        <v>1.8338099999999999</v>
      </c>
      <c r="I7933" s="8" t="s">
        <v>6039</v>
      </c>
    </row>
    <row r="7934" spans="1:9">
      <c r="A7934" s="8">
        <v>127100019</v>
      </c>
      <c r="B7934" s="8" t="s">
        <v>3662</v>
      </c>
      <c r="C7934" s="8" t="s">
        <v>4676</v>
      </c>
      <c r="D7934" s="8">
        <v>269427</v>
      </c>
      <c r="E7934" s="8">
        <v>127100019</v>
      </c>
      <c r="F7934" s="8">
        <v>0</v>
      </c>
      <c r="G7934" s="8">
        <v>0.18</v>
      </c>
      <c r="H7934" s="8">
        <v>0.45638999999999996</v>
      </c>
      <c r="I7934" s="8" t="s">
        <v>5130</v>
      </c>
    </row>
    <row r="7935" spans="1:9">
      <c r="A7935" s="8">
        <v>127100018</v>
      </c>
      <c r="B7935" s="8" t="s">
        <v>3661</v>
      </c>
      <c r="C7935" s="8" t="s">
        <v>4676</v>
      </c>
      <c r="D7935" s="8">
        <v>414594</v>
      </c>
      <c r="E7935" s="8">
        <v>127100018</v>
      </c>
      <c r="F7935" s="8">
        <v>0</v>
      </c>
      <c r="G7935" s="8">
        <v>0.08</v>
      </c>
      <c r="H7935" s="8">
        <v>0.21080000000000002</v>
      </c>
      <c r="I7935" s="8" t="s">
        <v>5130</v>
      </c>
    </row>
    <row r="7936" spans="1:9">
      <c r="A7936" s="8" t="s">
        <v>13160</v>
      </c>
      <c r="B7936" s="8" t="s">
        <v>13161</v>
      </c>
      <c r="C7936" s="8" t="s">
        <v>4676</v>
      </c>
      <c r="D7936" s="8">
        <v>0</v>
      </c>
      <c r="E7936" s="8" t="s">
        <v>13160</v>
      </c>
      <c r="F7936" s="8">
        <v>0</v>
      </c>
      <c r="G7936" s="8">
        <v>0.28000000000000003</v>
      </c>
      <c r="H7936" s="8">
        <v>0.02</v>
      </c>
      <c r="I7936" s="8">
        <v>0</v>
      </c>
    </row>
    <row r="7937" spans="1:10">
      <c r="A7937" s="8" t="s">
        <v>13158</v>
      </c>
      <c r="B7937" s="8" t="s">
        <v>13159</v>
      </c>
      <c r="C7937" s="8" t="s">
        <v>4676</v>
      </c>
      <c r="D7937" s="8">
        <v>0</v>
      </c>
      <c r="E7937" s="8" t="s">
        <v>13158</v>
      </c>
      <c r="F7937" s="8">
        <v>0</v>
      </c>
      <c r="G7937" s="8">
        <v>0.19</v>
      </c>
      <c r="H7937" s="8">
        <v>0.02</v>
      </c>
      <c r="I7937" s="8">
        <v>0</v>
      </c>
    </row>
    <row r="7938" spans="1:10">
      <c r="A7938" s="8">
        <v>127100017</v>
      </c>
      <c r="B7938" s="8" t="s">
        <v>3660</v>
      </c>
      <c r="C7938" s="8" t="s">
        <v>4676</v>
      </c>
      <c r="D7938" s="8">
        <v>503255</v>
      </c>
      <c r="E7938" s="8">
        <v>127100017</v>
      </c>
      <c r="F7938" s="8">
        <v>0</v>
      </c>
      <c r="G7938" s="8">
        <v>0.1</v>
      </c>
      <c r="H7938" s="8">
        <v>0.14080999999999999</v>
      </c>
      <c r="I7938" s="8" t="s">
        <v>5130</v>
      </c>
    </row>
    <row r="7939" spans="1:10">
      <c r="A7939" s="8">
        <v>12655</v>
      </c>
      <c r="B7939" s="8" t="s">
        <v>2096</v>
      </c>
      <c r="C7939" s="8" t="s">
        <v>4676</v>
      </c>
      <c r="D7939" s="8">
        <v>122759</v>
      </c>
      <c r="E7939" s="8">
        <v>12655</v>
      </c>
      <c r="F7939" s="8">
        <v>0</v>
      </c>
      <c r="G7939" s="8">
        <v>0.61</v>
      </c>
      <c r="H7939" s="8">
        <v>0.5292</v>
      </c>
      <c r="I7939" s="8" t="s">
        <v>4795</v>
      </c>
    </row>
    <row r="7940" spans="1:10">
      <c r="A7940" s="8" t="s">
        <v>13156</v>
      </c>
      <c r="B7940" s="8" t="s">
        <v>13157</v>
      </c>
      <c r="C7940" s="8" t="s">
        <v>4676</v>
      </c>
      <c r="D7940" s="8">
        <v>0</v>
      </c>
      <c r="E7940" s="8" t="s">
        <v>13156</v>
      </c>
      <c r="F7940" s="8">
        <v>0</v>
      </c>
      <c r="G7940" s="8">
        <v>0.28000000000000003</v>
      </c>
      <c r="H7940" s="8">
        <v>0.02</v>
      </c>
      <c r="I7940" s="8">
        <v>0</v>
      </c>
    </row>
    <row r="7941" spans="1:10">
      <c r="A7941" s="8">
        <v>120100009</v>
      </c>
      <c r="B7941" s="8" t="s">
        <v>4292</v>
      </c>
      <c r="C7941" s="8" t="s">
        <v>4676</v>
      </c>
      <c r="D7941" s="8">
        <v>192062</v>
      </c>
      <c r="E7941" s="8">
        <v>120100009</v>
      </c>
      <c r="F7941" s="8">
        <v>0</v>
      </c>
      <c r="G7941" s="8">
        <v>0.11</v>
      </c>
      <c r="H7941" s="8">
        <v>0.21368000000000001</v>
      </c>
      <c r="I7941" s="8" t="s">
        <v>5090</v>
      </c>
    </row>
    <row r="7942" spans="1:10">
      <c r="A7942" s="8">
        <v>130101011</v>
      </c>
      <c r="B7942" s="8" t="s">
        <v>2617</v>
      </c>
      <c r="C7942" s="8" t="s">
        <v>4676</v>
      </c>
      <c r="D7942" s="8" t="s">
        <v>5562</v>
      </c>
      <c r="E7942" s="8">
        <v>130101011</v>
      </c>
      <c r="F7942" s="8">
        <v>0</v>
      </c>
      <c r="G7942" s="8">
        <v>7.0000000000000007E-2</v>
      </c>
      <c r="H7942" s="8">
        <v>6.2030000000000002E-2</v>
      </c>
      <c r="I7942" s="8" t="s">
        <v>5563</v>
      </c>
    </row>
    <row r="7943" spans="1:10">
      <c r="A7943" s="8">
        <v>355100052</v>
      </c>
      <c r="B7943" s="8" t="s">
        <v>3296</v>
      </c>
      <c r="C7943" s="8" t="s">
        <v>4676</v>
      </c>
      <c r="D7943" s="8" t="s">
        <v>8631</v>
      </c>
      <c r="E7943" s="8">
        <v>355100052</v>
      </c>
      <c r="F7943" s="8">
        <v>0</v>
      </c>
      <c r="G7943" s="8">
        <v>0.02</v>
      </c>
      <c r="H7943" s="8">
        <v>5.8369999999999998E-2</v>
      </c>
      <c r="I7943" s="8" t="s">
        <v>8565</v>
      </c>
      <c r="J7943" s="33" t="s">
        <v>9</v>
      </c>
    </row>
    <row r="7944" spans="1:10">
      <c r="A7944" s="33">
        <v>126100006</v>
      </c>
      <c r="B7944" s="8" t="s">
        <v>2548</v>
      </c>
      <c r="C7944" s="8" t="s">
        <v>4676</v>
      </c>
      <c r="D7944" s="8">
        <v>414528</v>
      </c>
      <c r="E7944" s="8">
        <v>126100006</v>
      </c>
      <c r="F7944" s="8">
        <v>0</v>
      </c>
      <c r="G7944" s="8">
        <v>0.01</v>
      </c>
      <c r="H7944" s="8">
        <v>2.896E-2</v>
      </c>
      <c r="I7944" s="8" t="s">
        <v>5130</v>
      </c>
      <c r="J7944" s="33">
        <v>0.25</v>
      </c>
    </row>
    <row r="7945" spans="1:10">
      <c r="A7945" s="33">
        <v>12654</v>
      </c>
      <c r="B7945" s="8" t="s">
        <v>2095</v>
      </c>
      <c r="C7945" s="8" t="s">
        <v>4676</v>
      </c>
      <c r="D7945" s="8">
        <v>123901</v>
      </c>
      <c r="E7945" s="8">
        <v>12654</v>
      </c>
      <c r="F7945" s="8">
        <v>0</v>
      </c>
      <c r="G7945" s="8">
        <v>23.25</v>
      </c>
      <c r="H7945" s="8">
        <v>0.32339999999999997</v>
      </c>
      <c r="I7945" s="8" t="s">
        <v>4768</v>
      </c>
      <c r="J7945" s="33">
        <v>0.5</v>
      </c>
    </row>
    <row r="7946" spans="1:10">
      <c r="A7946" s="33">
        <v>127100016</v>
      </c>
      <c r="B7946" s="8" t="s">
        <v>3659</v>
      </c>
      <c r="C7946" s="8" t="s">
        <v>4676</v>
      </c>
      <c r="D7946" s="8">
        <v>349657</v>
      </c>
      <c r="E7946" s="8">
        <v>127100016</v>
      </c>
      <c r="F7946" s="8">
        <v>0</v>
      </c>
      <c r="G7946" s="8">
        <v>0.21</v>
      </c>
      <c r="H7946" s="8">
        <v>0.17041000000000001</v>
      </c>
      <c r="I7946" s="8" t="s">
        <v>5130</v>
      </c>
      <c r="J7946" s="33">
        <v>0.75</v>
      </c>
    </row>
    <row r="7947" spans="1:10">
      <c r="A7947" s="33">
        <v>355100049</v>
      </c>
      <c r="B7947" s="8" t="s">
        <v>3292</v>
      </c>
      <c r="C7947" s="8" t="s">
        <v>4676</v>
      </c>
      <c r="D7947" s="8" t="s">
        <v>8628</v>
      </c>
      <c r="E7947" s="8">
        <v>355100049</v>
      </c>
      <c r="F7947" s="8">
        <v>0</v>
      </c>
      <c r="G7947" s="8">
        <v>0.02</v>
      </c>
      <c r="H7947" s="8">
        <v>2.562E-2</v>
      </c>
      <c r="I7947" s="8" t="s">
        <v>8565</v>
      </c>
      <c r="J7947" s="33">
        <v>1</v>
      </c>
    </row>
    <row r="7948" spans="1:10">
      <c r="A7948" s="33">
        <v>127100015</v>
      </c>
      <c r="B7948" s="8" t="s">
        <v>3658</v>
      </c>
      <c r="C7948" s="8" t="s">
        <v>4676</v>
      </c>
      <c r="D7948" s="8">
        <v>268571</v>
      </c>
      <c r="E7948" s="8">
        <v>127100015</v>
      </c>
      <c r="F7948" s="8">
        <v>0</v>
      </c>
      <c r="G7948" s="8">
        <v>0.21</v>
      </c>
      <c r="H7948" s="8">
        <v>0.45824999999999999</v>
      </c>
      <c r="I7948" s="8" t="s">
        <v>5130</v>
      </c>
    </row>
    <row r="7949" spans="1:10">
      <c r="A7949" s="8">
        <v>238200022</v>
      </c>
      <c r="B7949" s="8" t="s">
        <v>13835</v>
      </c>
      <c r="C7949" s="8" t="s">
        <v>4676</v>
      </c>
      <c r="D7949" s="8">
        <v>34107</v>
      </c>
      <c r="E7949" s="8">
        <v>238200022</v>
      </c>
      <c r="F7949" s="8">
        <v>0</v>
      </c>
      <c r="G7949" s="8">
        <v>0.08</v>
      </c>
      <c r="H7949" s="8">
        <v>0.20286000000000001</v>
      </c>
      <c r="I7949" s="8" t="s">
        <v>1974</v>
      </c>
    </row>
    <row r="7950" spans="1:10">
      <c r="A7950" s="8">
        <v>127100014</v>
      </c>
      <c r="B7950" s="8" t="s">
        <v>3657</v>
      </c>
      <c r="C7950" s="8" t="s">
        <v>4676</v>
      </c>
      <c r="D7950" s="8">
        <v>371384</v>
      </c>
      <c r="E7950" s="8">
        <v>127100014</v>
      </c>
      <c r="F7950" s="8">
        <v>0</v>
      </c>
      <c r="G7950" s="8">
        <v>0.22</v>
      </c>
      <c r="H7950" s="8">
        <v>0.44613999999999998</v>
      </c>
      <c r="I7950" s="8" t="s">
        <v>5130</v>
      </c>
    </row>
    <row r="7951" spans="1:10">
      <c r="A7951" s="8">
        <v>238200021</v>
      </c>
      <c r="B7951" s="8" t="s">
        <v>13829</v>
      </c>
      <c r="C7951" s="8" t="s">
        <v>4676</v>
      </c>
      <c r="D7951" s="8">
        <v>33613</v>
      </c>
      <c r="E7951" s="8">
        <v>238200021</v>
      </c>
      <c r="F7951" s="8">
        <v>0</v>
      </c>
      <c r="G7951" s="8">
        <v>0.1</v>
      </c>
      <c r="H7951" s="8">
        <v>5.0000000000000001E-3</v>
      </c>
      <c r="I7951" s="8" t="s">
        <v>1974</v>
      </c>
    </row>
    <row r="7952" spans="1:10">
      <c r="A7952" s="8">
        <v>127100013</v>
      </c>
      <c r="B7952" s="8" t="s">
        <v>3656</v>
      </c>
      <c r="C7952" s="8" t="s">
        <v>4676</v>
      </c>
      <c r="D7952" s="8">
        <v>371386</v>
      </c>
      <c r="E7952" s="8">
        <v>127100013</v>
      </c>
      <c r="F7952" s="8">
        <v>0</v>
      </c>
      <c r="G7952" s="8">
        <v>0.22</v>
      </c>
      <c r="H7952" s="8">
        <v>0.46961999999999998</v>
      </c>
      <c r="I7952" s="8" t="s">
        <v>5130</v>
      </c>
    </row>
    <row r="7953" spans="1:9">
      <c r="A7953" s="8">
        <v>238200020</v>
      </c>
      <c r="B7953" s="8" t="s">
        <v>13828</v>
      </c>
      <c r="C7953" s="8" t="s">
        <v>4676</v>
      </c>
      <c r="D7953" s="8">
        <v>33610</v>
      </c>
      <c r="E7953" s="8">
        <v>238200020</v>
      </c>
      <c r="F7953" s="8">
        <v>0</v>
      </c>
      <c r="G7953" s="8">
        <v>0.1</v>
      </c>
      <c r="H7953" s="8">
        <v>5.0000000000000001E-3</v>
      </c>
      <c r="I7953" s="8" t="s">
        <v>1974</v>
      </c>
    </row>
    <row r="7954" spans="1:9">
      <c r="A7954" s="8">
        <v>238200019</v>
      </c>
      <c r="B7954" s="8" t="s">
        <v>13827</v>
      </c>
      <c r="C7954" s="8" t="s">
        <v>4676</v>
      </c>
      <c r="D7954" s="8">
        <v>33619</v>
      </c>
      <c r="E7954" s="8">
        <v>238200019</v>
      </c>
      <c r="F7954" s="8">
        <v>0</v>
      </c>
      <c r="G7954" s="8">
        <v>0.23</v>
      </c>
      <c r="H7954" s="8">
        <v>5.0000000000000001E-3</v>
      </c>
      <c r="I7954" s="8" t="s">
        <v>1974</v>
      </c>
    </row>
    <row r="7955" spans="1:9">
      <c r="A7955" s="8">
        <v>127100012</v>
      </c>
      <c r="B7955" s="8" t="s">
        <v>3655</v>
      </c>
      <c r="C7955" s="8" t="s">
        <v>4676</v>
      </c>
      <c r="D7955" s="8">
        <v>268573</v>
      </c>
      <c r="E7955" s="8">
        <v>127100012</v>
      </c>
      <c r="F7955" s="8">
        <v>0</v>
      </c>
      <c r="G7955" s="8">
        <v>0.22</v>
      </c>
      <c r="H7955" s="8">
        <v>0.56408999999999998</v>
      </c>
      <c r="I7955" s="8" t="s">
        <v>5130</v>
      </c>
    </row>
    <row r="7956" spans="1:9">
      <c r="A7956" s="8">
        <v>238200018</v>
      </c>
      <c r="B7956" s="8" t="s">
        <v>13827</v>
      </c>
      <c r="C7956" s="8" t="s">
        <v>4676</v>
      </c>
      <c r="D7956" s="8">
        <v>33616</v>
      </c>
      <c r="E7956" s="8">
        <v>238200018</v>
      </c>
      <c r="F7956" s="8">
        <v>0</v>
      </c>
      <c r="G7956" s="8">
        <v>0.23</v>
      </c>
      <c r="H7956" s="8">
        <v>5.0000000000000001E-3</v>
      </c>
      <c r="I7956" s="8" t="s">
        <v>1974</v>
      </c>
    </row>
    <row r="7957" spans="1:9">
      <c r="A7957" s="8">
        <v>238200017</v>
      </c>
      <c r="B7957" s="8" t="s">
        <v>13826</v>
      </c>
      <c r="C7957" s="8" t="s">
        <v>4676</v>
      </c>
      <c r="D7957" s="8">
        <v>33241</v>
      </c>
      <c r="E7957" s="8">
        <v>238200017</v>
      </c>
      <c r="F7957" s="8">
        <v>0</v>
      </c>
      <c r="G7957" s="8">
        <v>0.1</v>
      </c>
      <c r="H7957" s="8">
        <v>5.0000000000000001E-3</v>
      </c>
      <c r="I7957" s="8" t="s">
        <v>1974</v>
      </c>
    </row>
    <row r="7958" spans="1:9">
      <c r="A7958" s="8">
        <v>127100011</v>
      </c>
      <c r="B7958" s="8" t="s">
        <v>3654</v>
      </c>
      <c r="C7958" s="8" t="s">
        <v>4676</v>
      </c>
      <c r="D7958" s="8">
        <v>268570</v>
      </c>
      <c r="E7958" s="8">
        <v>127100011</v>
      </c>
      <c r="F7958" s="8">
        <v>0</v>
      </c>
      <c r="G7958" s="8">
        <v>0.22</v>
      </c>
      <c r="H7958" s="8">
        <v>0.40464</v>
      </c>
      <c r="I7958" s="8" t="s">
        <v>5130</v>
      </c>
    </row>
    <row r="7959" spans="1:9">
      <c r="A7959" s="8">
        <v>12653</v>
      </c>
      <c r="B7959" s="8" t="s">
        <v>2094</v>
      </c>
      <c r="C7959" s="8" t="s">
        <v>4676</v>
      </c>
      <c r="D7959" s="8">
        <v>121520</v>
      </c>
      <c r="E7959" s="8">
        <v>12653</v>
      </c>
      <c r="F7959" s="8">
        <v>0</v>
      </c>
      <c r="G7959" s="8">
        <v>0.1</v>
      </c>
      <c r="H7959" s="8">
        <v>7.8400000000000011E-2</v>
      </c>
      <c r="I7959" s="8" t="s">
        <v>4768</v>
      </c>
    </row>
    <row r="7960" spans="1:9">
      <c r="A7960" s="8">
        <v>238200015</v>
      </c>
      <c r="B7960" s="8" t="s">
        <v>13824</v>
      </c>
      <c r="C7960" s="8" t="s">
        <v>4676</v>
      </c>
      <c r="D7960" s="8">
        <v>33020</v>
      </c>
      <c r="E7960" s="8">
        <v>238200015</v>
      </c>
      <c r="F7960" s="8">
        <v>0</v>
      </c>
      <c r="G7960" s="8">
        <v>0.16</v>
      </c>
      <c r="H7960" s="8">
        <v>0</v>
      </c>
      <c r="I7960" s="8" t="s">
        <v>1974</v>
      </c>
    </row>
    <row r="7961" spans="1:9">
      <c r="A7961" s="8">
        <v>238200014</v>
      </c>
      <c r="B7961" s="8" t="s">
        <v>13823</v>
      </c>
      <c r="C7961" s="8" t="s">
        <v>4676</v>
      </c>
      <c r="D7961" s="8">
        <v>31016</v>
      </c>
      <c r="E7961" s="8">
        <v>238200014</v>
      </c>
      <c r="F7961" s="8">
        <v>0</v>
      </c>
      <c r="G7961" s="8">
        <v>0.19</v>
      </c>
      <c r="H7961" s="8">
        <v>5.0000000000000001E-3</v>
      </c>
      <c r="I7961" s="8" t="s">
        <v>1974</v>
      </c>
    </row>
    <row r="7962" spans="1:9">
      <c r="A7962" s="8">
        <v>238200013</v>
      </c>
      <c r="B7962" s="8" t="s">
        <v>13822</v>
      </c>
      <c r="C7962" s="8" t="s">
        <v>4676</v>
      </c>
      <c r="D7962" s="8">
        <v>31014</v>
      </c>
      <c r="E7962" s="8">
        <v>238200013</v>
      </c>
      <c r="F7962" s="8">
        <v>0</v>
      </c>
      <c r="G7962" s="8">
        <v>0.18</v>
      </c>
      <c r="H7962" s="8">
        <v>5.0000000000000001E-3</v>
      </c>
      <c r="I7962" s="8" t="s">
        <v>1974</v>
      </c>
    </row>
    <row r="7963" spans="1:9">
      <c r="A7963" s="8">
        <v>127100010</v>
      </c>
      <c r="B7963" s="8" t="s">
        <v>3653</v>
      </c>
      <c r="C7963" s="8" t="s">
        <v>4676</v>
      </c>
      <c r="D7963" s="8">
        <v>414675</v>
      </c>
      <c r="E7963" s="8">
        <v>127100010</v>
      </c>
      <c r="F7963" s="8">
        <v>0</v>
      </c>
      <c r="G7963" s="8">
        <v>0.13</v>
      </c>
      <c r="H7963" s="8">
        <v>0.19147999999999998</v>
      </c>
      <c r="I7963" s="8" t="s">
        <v>5130</v>
      </c>
    </row>
    <row r="7964" spans="1:9">
      <c r="A7964" s="8">
        <v>127100009</v>
      </c>
      <c r="B7964" s="8" t="s">
        <v>3652</v>
      </c>
      <c r="C7964" s="8" t="s">
        <v>4676</v>
      </c>
      <c r="D7964" s="8">
        <v>414676</v>
      </c>
      <c r="E7964" s="8">
        <v>127100009</v>
      </c>
      <c r="F7964" s="8">
        <v>0</v>
      </c>
      <c r="G7964" s="8">
        <v>0.13</v>
      </c>
      <c r="H7964" s="8">
        <v>0.21442</v>
      </c>
      <c r="I7964" s="8" t="s">
        <v>5130</v>
      </c>
    </row>
    <row r="7965" spans="1:9">
      <c r="A7965" s="8">
        <v>127100008</v>
      </c>
      <c r="B7965" s="8" t="s">
        <v>3651</v>
      </c>
      <c r="C7965" s="8" t="s">
        <v>4676</v>
      </c>
      <c r="D7965" s="8">
        <v>414586</v>
      </c>
      <c r="E7965" s="8">
        <v>127100008</v>
      </c>
      <c r="F7965" s="8">
        <v>0</v>
      </c>
      <c r="G7965" s="8">
        <v>0.13</v>
      </c>
      <c r="H7965" s="8">
        <v>0.15297999999999998</v>
      </c>
      <c r="I7965" s="8" t="s">
        <v>5130</v>
      </c>
    </row>
    <row r="7966" spans="1:9">
      <c r="A7966" s="8">
        <v>127100007</v>
      </c>
      <c r="B7966" s="8" t="s">
        <v>3650</v>
      </c>
      <c r="C7966" s="8" t="s">
        <v>4676</v>
      </c>
      <c r="D7966" s="8">
        <v>414587</v>
      </c>
      <c r="E7966" s="8">
        <v>127100007</v>
      </c>
      <c r="F7966" s="8">
        <v>0</v>
      </c>
      <c r="G7966" s="8">
        <v>0.13</v>
      </c>
      <c r="H7966" s="8">
        <v>0.17565999999999998</v>
      </c>
      <c r="I7966" s="8" t="s">
        <v>5130</v>
      </c>
    </row>
    <row r="7967" spans="1:9">
      <c r="A7967" s="8">
        <v>238000210</v>
      </c>
      <c r="B7967" s="8" t="s">
        <v>14065</v>
      </c>
      <c r="C7967" s="8" t="s">
        <v>4676</v>
      </c>
      <c r="D7967" s="8">
        <v>31975</v>
      </c>
      <c r="E7967" s="8">
        <v>238000210</v>
      </c>
      <c r="F7967" s="8">
        <v>0</v>
      </c>
      <c r="G7967" s="8">
        <v>0.54</v>
      </c>
      <c r="H7967" s="8">
        <v>0.16425000000000001</v>
      </c>
      <c r="I7967" s="8" t="s">
        <v>1974</v>
      </c>
    </row>
    <row r="7968" spans="1:9">
      <c r="A7968" s="8">
        <v>200200059</v>
      </c>
      <c r="B7968" s="8" t="s">
        <v>13832</v>
      </c>
      <c r="C7968" s="8" t="s">
        <v>4676</v>
      </c>
      <c r="D7968" s="8">
        <v>929849</v>
      </c>
      <c r="E7968" s="8">
        <v>200200059</v>
      </c>
      <c r="F7968" s="8">
        <v>0</v>
      </c>
      <c r="G7968" s="8">
        <v>1.51</v>
      </c>
      <c r="H7968" s="8">
        <v>3.4212800000000003</v>
      </c>
      <c r="I7968" s="8" t="s">
        <v>5064</v>
      </c>
    </row>
    <row r="7969" spans="1:9">
      <c r="A7969" s="8">
        <v>200200058</v>
      </c>
      <c r="B7969" s="8" t="s">
        <v>13818</v>
      </c>
      <c r="C7969" s="8" t="s">
        <v>4676</v>
      </c>
      <c r="D7969" s="8">
        <v>929844</v>
      </c>
      <c r="E7969" s="8">
        <v>200200058</v>
      </c>
      <c r="F7969" s="8">
        <v>0</v>
      </c>
      <c r="G7969" s="8">
        <v>1.47</v>
      </c>
      <c r="H7969" s="8">
        <v>3.3823699999999999</v>
      </c>
      <c r="I7969" s="8" t="s">
        <v>5064</v>
      </c>
    </row>
    <row r="7970" spans="1:9">
      <c r="A7970" s="8">
        <v>200200001</v>
      </c>
      <c r="B7970" s="8" t="s">
        <v>4281</v>
      </c>
      <c r="C7970" s="8" t="s">
        <v>4676</v>
      </c>
      <c r="D7970" s="8">
        <v>631484</v>
      </c>
      <c r="E7970" s="8">
        <v>200200001</v>
      </c>
      <c r="F7970" s="8">
        <v>0</v>
      </c>
      <c r="G7970" s="8">
        <v>4.0999999999999996</v>
      </c>
      <c r="H7970" s="8">
        <v>4.4883999999999995</v>
      </c>
      <c r="I7970" s="8" t="s">
        <v>2055</v>
      </c>
    </row>
    <row r="7971" spans="1:9">
      <c r="A7971" s="8">
        <v>12650</v>
      </c>
      <c r="B7971" s="8" t="s">
        <v>2093</v>
      </c>
      <c r="C7971" s="8" t="s">
        <v>4676</v>
      </c>
      <c r="D7971" s="8">
        <v>117829</v>
      </c>
      <c r="E7971" s="8">
        <v>12650</v>
      </c>
      <c r="F7971" s="8">
        <v>0</v>
      </c>
      <c r="G7971" s="8">
        <v>0.17</v>
      </c>
      <c r="H7971" s="8">
        <v>0.28420000000000001</v>
      </c>
      <c r="I7971" s="8" t="s">
        <v>4795</v>
      </c>
    </row>
    <row r="7972" spans="1:9">
      <c r="A7972" s="8">
        <v>200200057</v>
      </c>
      <c r="B7972" s="8" t="s">
        <v>13817</v>
      </c>
      <c r="C7972" s="8" t="s">
        <v>4676</v>
      </c>
      <c r="D7972" s="8">
        <v>929931</v>
      </c>
      <c r="E7972" s="8">
        <v>200200057</v>
      </c>
      <c r="F7972" s="8">
        <v>0</v>
      </c>
      <c r="G7972" s="8">
        <v>0.21</v>
      </c>
      <c r="H7972" s="8">
        <v>0.77763000000000004</v>
      </c>
      <c r="I7972" s="8" t="s">
        <v>5064</v>
      </c>
    </row>
    <row r="7973" spans="1:9">
      <c r="A7973" s="8">
        <v>200200055</v>
      </c>
      <c r="B7973" s="8" t="s">
        <v>13815</v>
      </c>
      <c r="C7973" s="8" t="s">
        <v>4676</v>
      </c>
      <c r="D7973" s="8">
        <v>929901</v>
      </c>
      <c r="E7973" s="8">
        <v>200200055</v>
      </c>
      <c r="F7973" s="8">
        <v>0</v>
      </c>
      <c r="G7973" s="8">
        <v>1.18</v>
      </c>
      <c r="H7973" s="8">
        <v>1.7492000000000001</v>
      </c>
      <c r="I7973" s="8" t="s">
        <v>5064</v>
      </c>
    </row>
    <row r="7974" spans="1:9">
      <c r="A7974" s="8">
        <v>200200054</v>
      </c>
      <c r="B7974" s="8" t="s">
        <v>13814</v>
      </c>
      <c r="C7974" s="8" t="s">
        <v>4676</v>
      </c>
      <c r="D7974" s="8">
        <v>929900</v>
      </c>
      <c r="E7974" s="8">
        <v>200200054</v>
      </c>
      <c r="F7974" s="8">
        <v>0</v>
      </c>
      <c r="G7974" s="8">
        <v>0.57999999999999996</v>
      </c>
      <c r="H7974" s="8">
        <v>1.82006</v>
      </c>
      <c r="I7974" s="8" t="s">
        <v>5064</v>
      </c>
    </row>
    <row r="7975" spans="1:9">
      <c r="A7975" s="8">
        <v>200200053</v>
      </c>
      <c r="B7975" s="8" t="s">
        <v>13813</v>
      </c>
      <c r="C7975" s="8" t="s">
        <v>4676</v>
      </c>
      <c r="D7975" s="8">
        <v>929879</v>
      </c>
      <c r="E7975" s="8">
        <v>200200053</v>
      </c>
      <c r="F7975" s="8">
        <v>0</v>
      </c>
      <c r="G7975" s="8">
        <v>0.65</v>
      </c>
      <c r="H7975" s="8">
        <v>1.82006</v>
      </c>
      <c r="I7975" s="8" t="s">
        <v>5064</v>
      </c>
    </row>
    <row r="7976" spans="1:9">
      <c r="A7976" s="8">
        <v>200200052</v>
      </c>
      <c r="B7976" s="8" t="s">
        <v>13812</v>
      </c>
      <c r="C7976" s="8" t="s">
        <v>4676</v>
      </c>
      <c r="D7976" s="8">
        <v>929874</v>
      </c>
      <c r="E7976" s="8">
        <v>200200052</v>
      </c>
      <c r="F7976" s="8">
        <v>0</v>
      </c>
      <c r="G7976" s="8">
        <v>1.46</v>
      </c>
      <c r="H7976" s="8">
        <v>3.3530700000000002</v>
      </c>
      <c r="I7976" s="8" t="s">
        <v>5064</v>
      </c>
    </row>
    <row r="7977" spans="1:9">
      <c r="A7977" s="8">
        <v>200200051</v>
      </c>
      <c r="B7977" s="8" t="s">
        <v>13811</v>
      </c>
      <c r="C7977" s="8" t="s">
        <v>4676</v>
      </c>
      <c r="D7977" s="8">
        <v>929871</v>
      </c>
      <c r="E7977" s="8">
        <v>200200051</v>
      </c>
      <c r="F7977" s="8">
        <v>0</v>
      </c>
      <c r="G7977" s="8">
        <v>1.48</v>
      </c>
      <c r="H7977" s="8">
        <v>3.4432300000000002</v>
      </c>
      <c r="I7977" s="8" t="s">
        <v>5064</v>
      </c>
    </row>
    <row r="7978" spans="1:9">
      <c r="A7978" s="8" t="s">
        <v>14066</v>
      </c>
      <c r="B7978" s="8" t="s">
        <v>14067</v>
      </c>
      <c r="C7978" s="8" t="s">
        <v>4676</v>
      </c>
      <c r="D7978" s="8">
        <v>0</v>
      </c>
      <c r="E7978" s="8" t="s">
        <v>14066</v>
      </c>
      <c r="F7978" s="8">
        <v>0</v>
      </c>
      <c r="G7978" s="8">
        <v>0.71</v>
      </c>
      <c r="H7978" s="8">
        <v>5.0000000000000001E-3</v>
      </c>
      <c r="I7978" s="8">
        <v>0</v>
      </c>
    </row>
    <row r="7979" spans="1:9">
      <c r="A7979" s="8">
        <v>12649</v>
      </c>
      <c r="B7979" s="8" t="s">
        <v>2092</v>
      </c>
      <c r="C7979" s="8" t="s">
        <v>4676</v>
      </c>
      <c r="D7979" s="8">
        <v>105469</v>
      </c>
      <c r="E7979" s="8">
        <v>12649</v>
      </c>
      <c r="F7979" s="8">
        <v>0</v>
      </c>
      <c r="G7979" s="8">
        <v>0.41</v>
      </c>
      <c r="H7979" s="8">
        <v>0.30380000000000001</v>
      </c>
      <c r="I7979" s="8" t="s">
        <v>4795</v>
      </c>
    </row>
    <row r="7980" spans="1:9">
      <c r="A7980" s="8" t="s">
        <v>14068</v>
      </c>
      <c r="B7980" s="8" t="s">
        <v>14069</v>
      </c>
      <c r="C7980" s="8" t="s">
        <v>4676</v>
      </c>
      <c r="D7980" s="8">
        <v>0</v>
      </c>
      <c r="E7980" s="8" t="s">
        <v>14068</v>
      </c>
      <c r="F7980" s="8">
        <v>0</v>
      </c>
      <c r="G7980" s="8">
        <v>0.71</v>
      </c>
      <c r="H7980" s="8">
        <v>5.0000000000000001E-3</v>
      </c>
      <c r="I7980" s="8">
        <v>0</v>
      </c>
    </row>
    <row r="7981" spans="1:9">
      <c r="A7981" s="8" t="s">
        <v>14070</v>
      </c>
      <c r="B7981" s="8" t="s">
        <v>14071</v>
      </c>
      <c r="C7981" s="8" t="s">
        <v>4676</v>
      </c>
      <c r="D7981" s="8">
        <v>0</v>
      </c>
      <c r="E7981" s="8" t="s">
        <v>14070</v>
      </c>
      <c r="F7981" s="8">
        <v>0</v>
      </c>
      <c r="G7981" s="8">
        <v>0.71</v>
      </c>
      <c r="H7981" s="8">
        <v>5.0000000000000001E-3</v>
      </c>
      <c r="I7981" s="8">
        <v>0</v>
      </c>
    </row>
    <row r="7982" spans="1:9">
      <c r="A7982" s="8">
        <v>12648</v>
      </c>
      <c r="B7982" s="8" t="s">
        <v>3436</v>
      </c>
      <c r="C7982" s="8" t="s">
        <v>4676</v>
      </c>
      <c r="D7982" s="8">
        <v>110219</v>
      </c>
      <c r="E7982" s="8">
        <v>12648</v>
      </c>
      <c r="F7982" s="8">
        <v>0</v>
      </c>
      <c r="G7982" s="8">
        <v>0.16</v>
      </c>
      <c r="H7982" s="8">
        <v>7.8400000000000011E-2</v>
      </c>
      <c r="I7982" s="8" t="s">
        <v>4768</v>
      </c>
    </row>
    <row r="7983" spans="1:9">
      <c r="A7983" s="8" t="s">
        <v>14072</v>
      </c>
      <c r="B7983" s="8" t="s">
        <v>14073</v>
      </c>
      <c r="C7983" s="8" t="s">
        <v>4676</v>
      </c>
      <c r="D7983" s="8">
        <v>0</v>
      </c>
      <c r="E7983" s="8" t="s">
        <v>14072</v>
      </c>
      <c r="F7983" s="8">
        <v>0</v>
      </c>
      <c r="G7983" s="8">
        <v>0.71</v>
      </c>
      <c r="H7983" s="8">
        <v>5.0000000000000001E-3</v>
      </c>
      <c r="I7983" s="8">
        <v>0</v>
      </c>
    </row>
    <row r="7984" spans="1:9">
      <c r="A7984" s="8">
        <v>120100007</v>
      </c>
      <c r="B7984" s="8" t="s">
        <v>4291</v>
      </c>
      <c r="C7984" s="8" t="s">
        <v>4676</v>
      </c>
      <c r="D7984" s="8">
        <v>413833</v>
      </c>
      <c r="E7984" s="8">
        <v>120100007</v>
      </c>
      <c r="F7984" s="8">
        <v>0</v>
      </c>
      <c r="G7984" s="8">
        <v>0.12</v>
      </c>
      <c r="H7984" s="8">
        <v>0.21722999999999998</v>
      </c>
      <c r="I7984" s="8" t="s">
        <v>5090</v>
      </c>
    </row>
    <row r="7985" spans="1:9">
      <c r="A7985" s="8">
        <v>120100006</v>
      </c>
      <c r="B7985" s="8" t="s">
        <v>4290</v>
      </c>
      <c r="C7985" s="8" t="s">
        <v>4676</v>
      </c>
      <c r="D7985" s="8">
        <v>268559</v>
      </c>
      <c r="E7985" s="8">
        <v>120100006</v>
      </c>
      <c r="F7985" s="8">
        <v>0</v>
      </c>
      <c r="G7985" s="8">
        <v>0.13</v>
      </c>
      <c r="H7985" s="8">
        <v>0.22900999999999999</v>
      </c>
      <c r="I7985" s="8" t="s">
        <v>5090</v>
      </c>
    </row>
    <row r="7986" spans="1:9">
      <c r="A7986" s="8">
        <v>120100005</v>
      </c>
      <c r="B7986" s="8" t="s">
        <v>4289</v>
      </c>
      <c r="C7986" s="8" t="s">
        <v>4676</v>
      </c>
      <c r="D7986" s="8">
        <v>268558</v>
      </c>
      <c r="E7986" s="8">
        <v>120100005</v>
      </c>
      <c r="F7986" s="8">
        <v>0</v>
      </c>
      <c r="G7986" s="8">
        <v>0.14000000000000001</v>
      </c>
      <c r="H7986" s="8">
        <v>0.28097000000000005</v>
      </c>
      <c r="I7986" s="8" t="s">
        <v>5090</v>
      </c>
    </row>
    <row r="7987" spans="1:9">
      <c r="A7987" s="8">
        <v>126100005</v>
      </c>
      <c r="B7987" s="8" t="s">
        <v>2547</v>
      </c>
      <c r="C7987" s="8" t="s">
        <v>4676</v>
      </c>
      <c r="D7987" s="8">
        <v>413713</v>
      </c>
      <c r="E7987" s="8">
        <v>126100005</v>
      </c>
      <c r="F7987" s="8">
        <v>0</v>
      </c>
      <c r="G7987" s="8">
        <v>0.05</v>
      </c>
      <c r="H7987" s="8">
        <v>3.0969999999999998E-2</v>
      </c>
      <c r="I7987" s="8" t="s">
        <v>5130</v>
      </c>
    </row>
    <row r="7988" spans="1:9">
      <c r="A7988" s="8">
        <v>126100004</v>
      </c>
      <c r="B7988" s="8" t="s">
        <v>5355</v>
      </c>
      <c r="C7988" s="8" t="s">
        <v>4676</v>
      </c>
      <c r="D7988" s="8">
        <v>189562</v>
      </c>
      <c r="E7988" s="8">
        <v>126100004</v>
      </c>
      <c r="F7988" s="8">
        <v>0</v>
      </c>
      <c r="G7988" s="8">
        <v>0.01</v>
      </c>
      <c r="H7988" s="8">
        <v>0.15228999999999998</v>
      </c>
      <c r="I7988" s="8" t="s">
        <v>5130</v>
      </c>
    </row>
    <row r="7989" spans="1:9">
      <c r="A7989" s="8" t="s">
        <v>14074</v>
      </c>
      <c r="B7989" s="8" t="s">
        <v>14026</v>
      </c>
      <c r="C7989" s="8" t="s">
        <v>4676</v>
      </c>
      <c r="D7989" s="8">
        <v>0</v>
      </c>
      <c r="E7989" s="8" t="s">
        <v>14074</v>
      </c>
      <c r="F7989" s="8">
        <v>0</v>
      </c>
      <c r="G7989" s="8">
        <v>0.37</v>
      </c>
      <c r="H7989" s="8">
        <v>5.0000000000000001E-3</v>
      </c>
      <c r="I7989" s="8" t="s">
        <v>1974</v>
      </c>
    </row>
    <row r="7990" spans="1:9">
      <c r="A7990" s="8">
        <v>132000486</v>
      </c>
      <c r="B7990" s="8" t="s">
        <v>5788</v>
      </c>
      <c r="C7990" s="8" t="s">
        <v>4676</v>
      </c>
      <c r="D7990" s="8">
        <v>9000734411</v>
      </c>
      <c r="E7990" s="8">
        <v>132000486</v>
      </c>
      <c r="F7990" s="8">
        <v>0</v>
      </c>
      <c r="G7990" s="8">
        <v>0.59</v>
      </c>
      <c r="H7990" s="8">
        <v>2.1071999999999997</v>
      </c>
      <c r="I7990" s="8" t="s">
        <v>5783</v>
      </c>
    </row>
    <row r="7991" spans="1:9">
      <c r="A7991" s="8">
        <v>151300095</v>
      </c>
      <c r="B7991" s="8" t="s">
        <v>13852</v>
      </c>
      <c r="C7991" s="8" t="s">
        <v>4676</v>
      </c>
      <c r="D7991" s="8" t="s">
        <v>14075</v>
      </c>
      <c r="E7991" s="8">
        <v>151300095</v>
      </c>
      <c r="F7991" s="8">
        <v>0</v>
      </c>
      <c r="G7991" s="8">
        <v>0.4</v>
      </c>
      <c r="H7991" s="8">
        <v>5.0000000000000001E-3</v>
      </c>
      <c r="I7991" s="8" t="s">
        <v>2412</v>
      </c>
    </row>
    <row r="7992" spans="1:9">
      <c r="A7992" s="8">
        <v>151300094</v>
      </c>
      <c r="B7992" s="8" t="s">
        <v>13851</v>
      </c>
      <c r="C7992" s="8" t="s">
        <v>4676</v>
      </c>
      <c r="D7992" s="8" t="s">
        <v>14076</v>
      </c>
      <c r="E7992" s="8">
        <v>151300094</v>
      </c>
      <c r="F7992" s="8">
        <v>0</v>
      </c>
      <c r="G7992" s="8">
        <v>0.37</v>
      </c>
      <c r="H7992" s="8">
        <v>5.0000000000000001E-3</v>
      </c>
      <c r="I7992" s="8" t="s">
        <v>2412</v>
      </c>
    </row>
    <row r="7993" spans="1:9">
      <c r="A7993" s="8" t="s">
        <v>14077</v>
      </c>
      <c r="B7993" s="8" t="s">
        <v>14026</v>
      </c>
      <c r="C7993" s="8" t="s">
        <v>4676</v>
      </c>
      <c r="D7993" s="8">
        <v>0</v>
      </c>
      <c r="E7993" s="8" t="s">
        <v>14077</v>
      </c>
      <c r="F7993" s="8">
        <v>0</v>
      </c>
      <c r="G7993" s="8">
        <v>0.37</v>
      </c>
      <c r="H7993" s="8">
        <v>5.0000000000000001E-3</v>
      </c>
      <c r="I7993" s="8" t="s">
        <v>1974</v>
      </c>
    </row>
    <row r="7994" spans="1:9">
      <c r="A7994" s="8">
        <v>132000490</v>
      </c>
      <c r="B7994" s="8" t="s">
        <v>5792</v>
      </c>
      <c r="C7994" s="8" t="s">
        <v>4676</v>
      </c>
      <c r="D7994" s="8">
        <v>9000761969</v>
      </c>
      <c r="E7994" s="8">
        <v>132000490</v>
      </c>
      <c r="F7994" s="8">
        <v>0</v>
      </c>
      <c r="G7994" s="8">
        <v>0.39</v>
      </c>
      <c r="H7994" s="8">
        <v>18.019459999999999</v>
      </c>
      <c r="I7994" s="8" t="s">
        <v>5783</v>
      </c>
    </row>
    <row r="7995" spans="1:9">
      <c r="A7995" s="8">
        <v>12647</v>
      </c>
      <c r="B7995" s="8" t="s">
        <v>3435</v>
      </c>
      <c r="C7995" s="8" t="s">
        <v>4676</v>
      </c>
      <c r="D7995" s="8">
        <v>110218</v>
      </c>
      <c r="E7995" s="8">
        <v>12647</v>
      </c>
      <c r="F7995" s="8">
        <v>0</v>
      </c>
      <c r="G7995" s="8">
        <v>7.0000000000000007E-2</v>
      </c>
      <c r="H7995" s="8">
        <v>0.1176</v>
      </c>
      <c r="I7995" s="8" t="s">
        <v>4768</v>
      </c>
    </row>
    <row r="7996" spans="1:9">
      <c r="A7996" s="8" t="s">
        <v>14078</v>
      </c>
      <c r="B7996" s="8" t="s">
        <v>14079</v>
      </c>
      <c r="C7996" s="8" t="s">
        <v>4676</v>
      </c>
      <c r="D7996" s="8">
        <v>0</v>
      </c>
      <c r="E7996" s="8" t="s">
        <v>14078</v>
      </c>
      <c r="F7996" s="8">
        <v>0</v>
      </c>
      <c r="G7996" s="8">
        <v>1.29</v>
      </c>
      <c r="H7996" s="8">
        <v>5.0000000000000001E-3</v>
      </c>
      <c r="I7996" s="8" t="s">
        <v>1974</v>
      </c>
    </row>
    <row r="7997" spans="1:9">
      <c r="A7997" s="8" t="s">
        <v>14080</v>
      </c>
      <c r="B7997" s="8" t="s">
        <v>14081</v>
      </c>
      <c r="C7997" s="8" t="s">
        <v>4676</v>
      </c>
      <c r="D7997" s="8">
        <v>0</v>
      </c>
      <c r="E7997" s="8" t="s">
        <v>14080</v>
      </c>
      <c r="F7997" s="8">
        <v>0</v>
      </c>
      <c r="G7997" s="8">
        <v>2.62</v>
      </c>
      <c r="H7997" s="8">
        <v>5.0000000000000001E-3</v>
      </c>
      <c r="I7997" s="8" t="s">
        <v>2050</v>
      </c>
    </row>
    <row r="7998" spans="1:9">
      <c r="A7998" s="8">
        <v>132000493</v>
      </c>
      <c r="B7998" s="8" t="s">
        <v>5795</v>
      </c>
      <c r="C7998" s="8" t="s">
        <v>4676</v>
      </c>
      <c r="D7998" s="8">
        <v>9000826841</v>
      </c>
      <c r="E7998" s="8">
        <v>132000493</v>
      </c>
      <c r="F7998" s="8">
        <v>0</v>
      </c>
      <c r="G7998" s="8">
        <v>0.39</v>
      </c>
      <c r="H7998" s="8">
        <v>18.036900000000003</v>
      </c>
      <c r="I7998" s="8" t="s">
        <v>5783</v>
      </c>
    </row>
    <row r="7999" spans="1:9">
      <c r="A7999" s="8" t="s">
        <v>14082</v>
      </c>
      <c r="B7999" s="8" t="s">
        <v>14083</v>
      </c>
      <c r="C7999" s="8" t="s">
        <v>4676</v>
      </c>
      <c r="D7999" s="8">
        <v>0</v>
      </c>
      <c r="E7999" s="8" t="s">
        <v>14082</v>
      </c>
      <c r="F7999" s="8">
        <v>0</v>
      </c>
      <c r="G7999" s="8">
        <v>0.35</v>
      </c>
      <c r="H7999" s="8">
        <v>0</v>
      </c>
      <c r="I7999" s="8" t="s">
        <v>6242</v>
      </c>
    </row>
    <row r="8000" spans="1:9">
      <c r="A8000" s="8" t="s">
        <v>14084</v>
      </c>
      <c r="B8000" s="8" t="s">
        <v>14085</v>
      </c>
      <c r="C8000" s="8" t="s">
        <v>4676</v>
      </c>
      <c r="D8000" s="8">
        <v>0</v>
      </c>
      <c r="E8000" s="8" t="s">
        <v>14084</v>
      </c>
      <c r="F8000" s="8">
        <v>0</v>
      </c>
      <c r="G8000" s="8">
        <v>0.35</v>
      </c>
      <c r="H8000" s="8">
        <v>0</v>
      </c>
      <c r="I8000" s="8" t="s">
        <v>6242</v>
      </c>
    </row>
    <row r="8001" spans="1:10">
      <c r="A8001" s="8" t="s">
        <v>14086</v>
      </c>
      <c r="B8001" s="8" t="s">
        <v>14087</v>
      </c>
      <c r="C8001" s="8" t="s">
        <v>4676</v>
      </c>
      <c r="D8001" s="8">
        <v>0</v>
      </c>
      <c r="E8001" s="8" t="s">
        <v>14086</v>
      </c>
      <c r="F8001" s="8">
        <v>0</v>
      </c>
      <c r="G8001" s="8">
        <v>0.14000000000000001</v>
      </c>
      <c r="H8001" s="8">
        <v>0.17552000000000001</v>
      </c>
      <c r="I8001" s="8">
        <v>0</v>
      </c>
    </row>
    <row r="8002" spans="1:10">
      <c r="A8002" s="8">
        <v>200100050</v>
      </c>
      <c r="B8002" s="8" t="s">
        <v>14088</v>
      </c>
      <c r="C8002" s="8" t="s">
        <v>4676</v>
      </c>
      <c r="D8002" s="8">
        <v>0</v>
      </c>
      <c r="E8002" s="8">
        <v>200100050</v>
      </c>
      <c r="F8002" s="8">
        <v>0</v>
      </c>
      <c r="G8002" s="8">
        <v>1.05</v>
      </c>
      <c r="H8002" s="8">
        <v>1.4259999999999999</v>
      </c>
      <c r="I8002" s="8">
        <v>0</v>
      </c>
    </row>
    <row r="8003" spans="1:10">
      <c r="A8003" s="8">
        <v>12646</v>
      </c>
      <c r="B8003" s="8" t="s">
        <v>3434</v>
      </c>
      <c r="C8003" s="8" t="s">
        <v>4676</v>
      </c>
      <c r="D8003" s="8">
        <v>110217</v>
      </c>
      <c r="E8003" s="8">
        <v>12646</v>
      </c>
      <c r="F8003" s="8">
        <v>0</v>
      </c>
      <c r="G8003" s="8">
        <v>7.0000000000000007E-2</v>
      </c>
      <c r="H8003" s="8">
        <v>3.9200000000000006E-2</v>
      </c>
      <c r="I8003" s="8" t="s">
        <v>4768</v>
      </c>
    </row>
    <row r="8004" spans="1:10">
      <c r="A8004" s="8">
        <v>200100049</v>
      </c>
      <c r="B8004" s="8" t="s">
        <v>14089</v>
      </c>
      <c r="C8004" s="8" t="s">
        <v>4676</v>
      </c>
      <c r="D8004" s="8">
        <v>0</v>
      </c>
      <c r="E8004" s="8">
        <v>200100049</v>
      </c>
      <c r="F8004" s="8">
        <v>0</v>
      </c>
      <c r="G8004" s="8">
        <v>1.05</v>
      </c>
      <c r="H8004" s="8">
        <v>1.4259999999999999</v>
      </c>
      <c r="I8004" s="8">
        <v>0</v>
      </c>
    </row>
    <row r="8005" spans="1:10">
      <c r="A8005" s="8">
        <v>200200050</v>
      </c>
      <c r="B8005" s="8" t="s">
        <v>13846</v>
      </c>
      <c r="C8005" s="8" t="s">
        <v>4676</v>
      </c>
      <c r="D8005" s="8">
        <v>871546</v>
      </c>
      <c r="E8005" s="8">
        <v>200200050</v>
      </c>
      <c r="F8005" s="8">
        <v>0</v>
      </c>
      <c r="G8005" s="8">
        <v>2.42</v>
      </c>
      <c r="H8005" s="8">
        <v>5.0000000000000001E-3</v>
      </c>
      <c r="I8005" s="8">
        <v>0</v>
      </c>
    </row>
    <row r="8006" spans="1:10">
      <c r="A8006" s="8">
        <v>200200049</v>
      </c>
      <c r="B8006" s="8" t="s">
        <v>14090</v>
      </c>
      <c r="C8006" s="8" t="s">
        <v>4676</v>
      </c>
      <c r="D8006" s="8">
        <v>897401</v>
      </c>
      <c r="E8006" s="8">
        <v>200200049</v>
      </c>
      <c r="F8006" s="8">
        <v>0</v>
      </c>
      <c r="G8006" s="8">
        <v>2.44</v>
      </c>
      <c r="H8006" s="8">
        <v>5.0000000000000001E-3</v>
      </c>
      <c r="I8006" s="8">
        <v>0</v>
      </c>
    </row>
    <row r="8007" spans="1:10">
      <c r="A8007" s="8">
        <v>200200048</v>
      </c>
      <c r="B8007" s="8" t="s">
        <v>14091</v>
      </c>
      <c r="C8007" s="8" t="s">
        <v>4676</v>
      </c>
      <c r="D8007" s="8">
        <v>897406</v>
      </c>
      <c r="E8007" s="8">
        <v>200200048</v>
      </c>
      <c r="F8007" s="8">
        <v>0</v>
      </c>
      <c r="G8007" s="8">
        <v>2.42</v>
      </c>
      <c r="H8007" s="8">
        <v>5.0000000000000001E-3</v>
      </c>
      <c r="I8007" s="8">
        <v>0</v>
      </c>
    </row>
    <row r="8008" spans="1:10">
      <c r="A8008" s="8">
        <v>200200043</v>
      </c>
      <c r="B8008" s="8" t="s">
        <v>14092</v>
      </c>
      <c r="C8008" s="8" t="s">
        <v>4676</v>
      </c>
      <c r="D8008" s="8">
        <v>879932</v>
      </c>
      <c r="E8008" s="8">
        <v>200200043</v>
      </c>
      <c r="F8008" s="8">
        <v>0</v>
      </c>
      <c r="G8008" s="8">
        <v>3.6</v>
      </c>
      <c r="H8008" s="8">
        <v>5.0000000000000001E-3</v>
      </c>
      <c r="I8008" s="8">
        <v>0</v>
      </c>
    </row>
    <row r="8009" spans="1:10">
      <c r="A8009" s="8">
        <v>200200042</v>
      </c>
      <c r="B8009" s="8" t="s">
        <v>13842</v>
      </c>
      <c r="C8009" s="8" t="s">
        <v>4676</v>
      </c>
      <c r="D8009" s="8">
        <v>851949</v>
      </c>
      <c r="E8009" s="8">
        <v>200200042</v>
      </c>
      <c r="F8009" s="8">
        <v>0</v>
      </c>
      <c r="G8009" s="8">
        <v>2.42</v>
      </c>
      <c r="H8009" s="8">
        <v>5.0000000000000001E-3</v>
      </c>
      <c r="I8009" s="8">
        <v>0</v>
      </c>
    </row>
    <row r="8010" spans="1:10">
      <c r="A8010" s="8">
        <v>200200041</v>
      </c>
      <c r="B8010" s="8" t="s">
        <v>14093</v>
      </c>
      <c r="C8010" s="8" t="s">
        <v>4676</v>
      </c>
      <c r="D8010" s="8">
        <v>907928</v>
      </c>
      <c r="E8010" s="8">
        <v>200200041</v>
      </c>
      <c r="F8010" s="8">
        <v>0</v>
      </c>
      <c r="G8010" s="8">
        <v>4.33</v>
      </c>
      <c r="H8010" s="8">
        <v>5.0000000000000001E-3</v>
      </c>
      <c r="I8010" s="8" t="s">
        <v>4768</v>
      </c>
    </row>
    <row r="8011" spans="1:10">
      <c r="A8011" s="8">
        <v>12645</v>
      </c>
      <c r="B8011" s="8" t="s">
        <v>3433</v>
      </c>
      <c r="C8011" s="8" t="s">
        <v>4676</v>
      </c>
      <c r="D8011" s="8">
        <v>110216</v>
      </c>
      <c r="E8011" s="8">
        <v>12645</v>
      </c>
      <c r="F8011" s="8">
        <v>0</v>
      </c>
      <c r="G8011" s="8">
        <v>7.0000000000000007E-2</v>
      </c>
      <c r="H8011" s="8">
        <v>6.8599999999999994E-2</v>
      </c>
      <c r="I8011" s="8" t="s">
        <v>4768</v>
      </c>
    </row>
    <row r="8012" spans="1:10">
      <c r="A8012" s="8">
        <v>132400667</v>
      </c>
      <c r="B8012" s="8" t="s">
        <v>4452</v>
      </c>
      <c r="C8012" s="8" t="s">
        <v>4676</v>
      </c>
      <c r="D8012" s="8">
        <v>8001311566</v>
      </c>
      <c r="E8012" s="8">
        <v>132400667</v>
      </c>
      <c r="F8012" s="8">
        <v>0</v>
      </c>
      <c r="G8012" s="8">
        <v>3.45</v>
      </c>
      <c r="H8012" s="8">
        <v>6.5704599999999997</v>
      </c>
      <c r="I8012" s="8" t="s">
        <v>6059</v>
      </c>
    </row>
    <row r="8013" spans="1:10">
      <c r="A8013" s="8" t="s">
        <v>14094</v>
      </c>
      <c r="B8013" s="8" t="s">
        <v>14095</v>
      </c>
      <c r="C8013" s="8" t="s">
        <v>4676</v>
      </c>
      <c r="D8013" s="8">
        <v>0</v>
      </c>
      <c r="E8013" s="8" t="s">
        <v>14094</v>
      </c>
      <c r="F8013" s="8">
        <v>0</v>
      </c>
      <c r="G8013" s="8">
        <v>0.54</v>
      </c>
      <c r="H8013" s="8">
        <v>0.75</v>
      </c>
      <c r="I8013" s="8">
        <v>0</v>
      </c>
    </row>
    <row r="8014" spans="1:10">
      <c r="A8014" s="8">
        <v>132100670</v>
      </c>
      <c r="B8014" s="8" t="s">
        <v>14096</v>
      </c>
      <c r="C8014" s="8" t="s">
        <v>4676</v>
      </c>
      <c r="D8014" s="8">
        <v>0</v>
      </c>
      <c r="E8014" s="8">
        <v>132100670</v>
      </c>
      <c r="F8014" s="8">
        <v>0</v>
      </c>
      <c r="G8014" s="8">
        <v>0</v>
      </c>
      <c r="H8014" s="8">
        <v>0</v>
      </c>
      <c r="I8014" s="8">
        <v>0</v>
      </c>
    </row>
    <row r="8015" spans="1:10">
      <c r="A8015" s="8" t="s">
        <v>14097</v>
      </c>
      <c r="B8015" s="8" t="s">
        <v>14098</v>
      </c>
      <c r="C8015" s="8" t="s">
        <v>4676</v>
      </c>
      <c r="D8015" s="8">
        <v>0</v>
      </c>
      <c r="E8015" s="8" t="s">
        <v>14097</v>
      </c>
      <c r="F8015" s="8">
        <v>0</v>
      </c>
      <c r="G8015" s="8">
        <v>0.56999999999999995</v>
      </c>
      <c r="H8015" s="8">
        <v>0.74</v>
      </c>
      <c r="I8015" s="8">
        <v>0</v>
      </c>
    </row>
    <row r="8016" spans="1:10">
      <c r="A8016" s="33">
        <v>12644</v>
      </c>
      <c r="B8016" s="8" t="s">
        <v>3432</v>
      </c>
      <c r="C8016" s="8" t="s">
        <v>4676</v>
      </c>
      <c r="D8016" s="8">
        <v>110215</v>
      </c>
      <c r="E8016" s="8">
        <v>12644</v>
      </c>
      <c r="F8016" s="8">
        <v>0</v>
      </c>
      <c r="G8016" s="8">
        <v>7.0000000000000007E-2</v>
      </c>
      <c r="H8016" s="8">
        <v>4.9000000000000002E-2</v>
      </c>
      <c r="I8016" s="8" t="s">
        <v>4768</v>
      </c>
      <c r="J8016" s="33" t="s">
        <v>9</v>
      </c>
    </row>
    <row r="8017" spans="1:10">
      <c r="A8017" s="33">
        <v>200200047</v>
      </c>
      <c r="B8017" s="8" t="s">
        <v>13845</v>
      </c>
      <c r="C8017" s="8" t="s">
        <v>4676</v>
      </c>
      <c r="D8017" s="8">
        <v>863503</v>
      </c>
      <c r="E8017" s="8">
        <v>200200047</v>
      </c>
      <c r="F8017" s="8">
        <v>0</v>
      </c>
      <c r="G8017" s="8">
        <v>2.4500000000000002</v>
      </c>
      <c r="H8017" s="8">
        <v>0</v>
      </c>
      <c r="I8017" s="8">
        <v>0</v>
      </c>
      <c r="J8017" s="33">
        <v>0.25</v>
      </c>
    </row>
    <row r="8018" spans="1:10">
      <c r="A8018" s="33">
        <v>200200046</v>
      </c>
      <c r="B8018" s="8" t="s">
        <v>14099</v>
      </c>
      <c r="C8018" s="8" t="s">
        <v>4676</v>
      </c>
      <c r="D8018" s="8">
        <v>872285</v>
      </c>
      <c r="E8018" s="8">
        <v>200200046</v>
      </c>
      <c r="F8018" s="8">
        <v>0</v>
      </c>
      <c r="G8018" s="8">
        <v>2.42</v>
      </c>
      <c r="H8018" s="8">
        <v>0</v>
      </c>
      <c r="I8018" s="8">
        <v>0</v>
      </c>
      <c r="J8018" s="33">
        <v>0.5</v>
      </c>
    </row>
    <row r="8019" spans="1:10">
      <c r="A8019" s="33">
        <v>200200045</v>
      </c>
      <c r="B8019" s="8" t="s">
        <v>13844</v>
      </c>
      <c r="C8019" s="8" t="s">
        <v>4676</v>
      </c>
      <c r="D8019" s="8">
        <v>870529</v>
      </c>
      <c r="E8019" s="8">
        <v>200200045</v>
      </c>
      <c r="F8019" s="8">
        <v>0</v>
      </c>
      <c r="G8019" s="8">
        <v>2.4500000000000002</v>
      </c>
      <c r="H8019" s="8">
        <v>0</v>
      </c>
      <c r="I8019" s="8">
        <v>0</v>
      </c>
      <c r="J8019" s="33">
        <v>0.75</v>
      </c>
    </row>
    <row r="8020" spans="1:10">
      <c r="A8020" s="33">
        <v>200200044</v>
      </c>
      <c r="B8020" s="8" t="s">
        <v>13843</v>
      </c>
      <c r="C8020" s="8" t="s">
        <v>4676</v>
      </c>
      <c r="D8020" s="8">
        <v>870572</v>
      </c>
      <c r="E8020" s="8">
        <v>200200044</v>
      </c>
      <c r="F8020" s="8">
        <v>0</v>
      </c>
      <c r="G8020" s="8">
        <v>2.77</v>
      </c>
      <c r="H8020" s="8">
        <v>5.0000000000000001E-3</v>
      </c>
      <c r="I8020" s="8">
        <v>0</v>
      </c>
      <c r="J8020" s="33">
        <v>1</v>
      </c>
    </row>
    <row r="8021" spans="1:10">
      <c r="A8021" s="8" t="s">
        <v>14100</v>
      </c>
      <c r="B8021" s="8" t="s">
        <v>14101</v>
      </c>
      <c r="C8021" s="8" t="s">
        <v>4676</v>
      </c>
      <c r="D8021" s="8">
        <v>0</v>
      </c>
      <c r="E8021" s="8" t="s">
        <v>14100</v>
      </c>
      <c r="F8021" s="8">
        <v>0</v>
      </c>
      <c r="G8021" s="8">
        <v>1.48</v>
      </c>
      <c r="H8021" s="8">
        <v>0.84279999999999999</v>
      </c>
      <c r="I8021" s="8" t="s">
        <v>7225</v>
      </c>
    </row>
    <row r="8022" spans="1:10">
      <c r="A8022" s="8" t="s">
        <v>14102</v>
      </c>
      <c r="B8022" s="8" t="s">
        <v>14103</v>
      </c>
      <c r="C8022" s="8" t="s">
        <v>4676</v>
      </c>
      <c r="D8022" s="8">
        <v>0</v>
      </c>
      <c r="E8022" s="8" t="s">
        <v>14102</v>
      </c>
      <c r="F8022" s="8">
        <v>0</v>
      </c>
      <c r="G8022" s="8">
        <v>0.13</v>
      </c>
      <c r="H8022" s="8">
        <v>5.0000000000000001E-3</v>
      </c>
      <c r="I8022" s="8">
        <v>0</v>
      </c>
    </row>
    <row r="8023" spans="1:10">
      <c r="A8023" s="8">
        <v>127500004</v>
      </c>
      <c r="B8023" s="8" t="s">
        <v>3692</v>
      </c>
      <c r="C8023" s="8" t="s">
        <v>4676</v>
      </c>
      <c r="D8023" s="8" t="s">
        <v>5507</v>
      </c>
      <c r="E8023" s="8">
        <v>127500004</v>
      </c>
      <c r="F8023" s="8">
        <v>0</v>
      </c>
      <c r="G8023" s="8">
        <v>0.26</v>
      </c>
      <c r="H8023" s="8">
        <v>0.31731999999999999</v>
      </c>
      <c r="I8023" s="8" t="s">
        <v>5504</v>
      </c>
    </row>
    <row r="8024" spans="1:10">
      <c r="A8024" s="8" t="s">
        <v>14104</v>
      </c>
      <c r="B8024" s="8" t="s">
        <v>14105</v>
      </c>
      <c r="C8024" s="8" t="s">
        <v>4676</v>
      </c>
      <c r="D8024" s="8">
        <v>0</v>
      </c>
      <c r="E8024" s="8" t="s">
        <v>14104</v>
      </c>
      <c r="F8024" s="8">
        <v>0</v>
      </c>
      <c r="G8024" s="8">
        <v>0.18</v>
      </c>
      <c r="H8024" s="8">
        <v>5.0000000000000001E-3</v>
      </c>
      <c r="I8024" s="8">
        <v>0</v>
      </c>
    </row>
    <row r="8025" spans="1:10">
      <c r="A8025" s="8">
        <v>127500003</v>
      </c>
      <c r="B8025" s="8" t="s">
        <v>3691</v>
      </c>
      <c r="C8025" s="8" t="s">
        <v>4676</v>
      </c>
      <c r="D8025" s="8" t="s">
        <v>5506</v>
      </c>
      <c r="E8025" s="8">
        <v>127500003</v>
      </c>
      <c r="F8025" s="8">
        <v>0</v>
      </c>
      <c r="G8025" s="8">
        <v>0.11</v>
      </c>
      <c r="H8025" s="8">
        <v>0.13524</v>
      </c>
      <c r="I8025" s="8" t="s">
        <v>5504</v>
      </c>
    </row>
    <row r="8026" spans="1:10">
      <c r="A8026" s="8">
        <v>132100649</v>
      </c>
      <c r="B8026" s="8" t="s">
        <v>6071</v>
      </c>
      <c r="C8026" s="8" t="s">
        <v>4676</v>
      </c>
      <c r="D8026" s="8">
        <v>8001280702</v>
      </c>
      <c r="E8026" s="8">
        <v>132100649</v>
      </c>
      <c r="F8026" s="8">
        <v>0</v>
      </c>
      <c r="G8026" s="8">
        <v>1.31</v>
      </c>
      <c r="H8026" s="8">
        <v>5.0000000000000001E-3</v>
      </c>
      <c r="I8026" s="8">
        <v>0</v>
      </c>
    </row>
    <row r="8027" spans="1:10">
      <c r="A8027" s="8" t="s">
        <v>14106</v>
      </c>
      <c r="B8027" s="8" t="s">
        <v>14107</v>
      </c>
      <c r="C8027" s="8" t="s">
        <v>4676</v>
      </c>
      <c r="D8027" s="8">
        <v>0</v>
      </c>
      <c r="E8027" s="8" t="s">
        <v>14106</v>
      </c>
      <c r="F8027" s="8">
        <v>0</v>
      </c>
      <c r="G8027" s="8">
        <v>0.71</v>
      </c>
      <c r="H8027" s="8">
        <v>5.0000000000000001E-3</v>
      </c>
      <c r="I8027" s="8">
        <v>0</v>
      </c>
    </row>
    <row r="8028" spans="1:10">
      <c r="A8028" s="8">
        <v>127500002</v>
      </c>
      <c r="B8028" s="8" t="s">
        <v>3690</v>
      </c>
      <c r="C8028" s="8" t="s">
        <v>4676</v>
      </c>
      <c r="D8028" s="8" t="s">
        <v>5505</v>
      </c>
      <c r="E8028" s="8">
        <v>127500002</v>
      </c>
      <c r="F8028" s="8">
        <v>0</v>
      </c>
      <c r="G8028" s="8">
        <v>0.26</v>
      </c>
      <c r="H8028" s="8">
        <v>0.28889999999999999</v>
      </c>
      <c r="I8028" s="8" t="s">
        <v>5504</v>
      </c>
    </row>
    <row r="8029" spans="1:10">
      <c r="A8029" s="8">
        <v>127500001</v>
      </c>
      <c r="B8029" s="8" t="s">
        <v>3689</v>
      </c>
      <c r="C8029" s="8" t="s">
        <v>4676</v>
      </c>
      <c r="D8029" s="8" t="s">
        <v>5503</v>
      </c>
      <c r="E8029" s="8">
        <v>127500001</v>
      </c>
      <c r="F8029" s="8">
        <v>0</v>
      </c>
      <c r="G8029" s="8">
        <v>0.26</v>
      </c>
      <c r="H8029" s="8">
        <v>0.28889999999999999</v>
      </c>
      <c r="I8029" s="8" t="s">
        <v>5504</v>
      </c>
    </row>
    <row r="8030" spans="1:10">
      <c r="A8030" s="8">
        <v>132100689</v>
      </c>
      <c r="B8030" s="8" t="s">
        <v>2925</v>
      </c>
      <c r="C8030" s="8" t="s">
        <v>4676</v>
      </c>
      <c r="D8030" s="8">
        <v>8001294163</v>
      </c>
      <c r="E8030" s="8">
        <v>132100689</v>
      </c>
      <c r="F8030" s="8">
        <v>0</v>
      </c>
      <c r="G8030" s="8">
        <v>2.48</v>
      </c>
      <c r="H8030" s="8">
        <v>3.5981700000000001</v>
      </c>
      <c r="I8030" s="8" t="s">
        <v>13893</v>
      </c>
    </row>
    <row r="8031" spans="1:10">
      <c r="A8031" s="8">
        <v>12593</v>
      </c>
      <c r="B8031" s="8" t="s">
        <v>4216</v>
      </c>
      <c r="C8031" s="8" t="s">
        <v>4676</v>
      </c>
      <c r="D8031" s="8">
        <v>449228</v>
      </c>
      <c r="E8031" s="8">
        <v>12593</v>
      </c>
      <c r="F8031" s="8">
        <v>0</v>
      </c>
      <c r="G8031" s="8">
        <v>1.04</v>
      </c>
      <c r="H8031" s="8">
        <v>1.42825</v>
      </c>
      <c r="I8031" s="8" t="s">
        <v>4795</v>
      </c>
    </row>
    <row r="8032" spans="1:10">
      <c r="A8032" s="8" t="s">
        <v>14108</v>
      </c>
      <c r="B8032" s="8" t="s">
        <v>14109</v>
      </c>
      <c r="C8032" s="8" t="s">
        <v>4676</v>
      </c>
      <c r="D8032" s="8">
        <v>0</v>
      </c>
      <c r="E8032" s="8" t="s">
        <v>14108</v>
      </c>
      <c r="F8032" s="8">
        <v>0</v>
      </c>
      <c r="G8032" s="8">
        <v>0.71</v>
      </c>
      <c r="H8032" s="8">
        <v>5.0000000000000001E-3</v>
      </c>
      <c r="I8032" s="8">
        <v>0</v>
      </c>
    </row>
    <row r="8033" spans="1:9">
      <c r="A8033" s="8">
        <v>12592</v>
      </c>
      <c r="B8033" s="8" t="s">
        <v>4215</v>
      </c>
      <c r="C8033" s="8" t="s">
        <v>4676</v>
      </c>
      <c r="D8033" s="8">
        <v>449227</v>
      </c>
      <c r="E8033" s="8">
        <v>12592</v>
      </c>
      <c r="F8033" s="8">
        <v>0</v>
      </c>
      <c r="G8033" s="8">
        <v>0.96</v>
      </c>
      <c r="H8033" s="8">
        <v>1.42825</v>
      </c>
      <c r="I8033" s="8" t="s">
        <v>4795</v>
      </c>
    </row>
    <row r="8034" spans="1:9">
      <c r="A8034" s="8" t="s">
        <v>14110</v>
      </c>
      <c r="B8034" s="8" t="s">
        <v>14111</v>
      </c>
      <c r="C8034" s="8" t="s">
        <v>4676</v>
      </c>
      <c r="D8034" s="8">
        <v>0</v>
      </c>
      <c r="E8034" s="8" t="s">
        <v>14110</v>
      </c>
      <c r="F8034" s="8">
        <v>0</v>
      </c>
      <c r="G8034" s="8">
        <v>0.71</v>
      </c>
      <c r="H8034" s="8">
        <v>5.0000000000000001E-3</v>
      </c>
      <c r="I8034" s="8">
        <v>0</v>
      </c>
    </row>
    <row r="8035" spans="1:9">
      <c r="A8035" s="8">
        <v>12642</v>
      </c>
      <c r="B8035" s="8" t="s">
        <v>2090</v>
      </c>
      <c r="C8035" s="8" t="s">
        <v>4676</v>
      </c>
      <c r="D8035" s="8">
        <v>449105</v>
      </c>
      <c r="E8035" s="8">
        <v>12642</v>
      </c>
      <c r="F8035" s="8">
        <v>0</v>
      </c>
      <c r="G8035" s="8">
        <v>0.54</v>
      </c>
      <c r="H8035" s="8">
        <v>0.35352</v>
      </c>
      <c r="I8035" s="8" t="s">
        <v>5372</v>
      </c>
    </row>
    <row r="8036" spans="1:9">
      <c r="A8036" s="8">
        <v>200200039</v>
      </c>
      <c r="B8036" s="8" t="s">
        <v>13810</v>
      </c>
      <c r="C8036" s="8" t="s">
        <v>4676</v>
      </c>
      <c r="D8036" s="8">
        <v>920491</v>
      </c>
      <c r="E8036" s="8">
        <v>200200039</v>
      </c>
      <c r="F8036" s="8">
        <v>0</v>
      </c>
      <c r="G8036" s="8">
        <v>3.11</v>
      </c>
      <c r="H8036" s="8">
        <v>8.0580499999999997</v>
      </c>
      <c r="I8036" s="8" t="s">
        <v>5070</v>
      </c>
    </row>
    <row r="8037" spans="1:9">
      <c r="A8037" s="8">
        <v>200610002</v>
      </c>
      <c r="B8037" s="8" t="s">
        <v>13847</v>
      </c>
      <c r="C8037" s="8" t="s">
        <v>4676</v>
      </c>
      <c r="D8037" s="8">
        <v>920704</v>
      </c>
      <c r="E8037" s="8">
        <v>200610002</v>
      </c>
      <c r="F8037" s="8">
        <v>0</v>
      </c>
      <c r="G8037" s="8">
        <v>9.39</v>
      </c>
      <c r="H8037" s="8">
        <v>10.93357</v>
      </c>
      <c r="I8037" s="8" t="s">
        <v>5070</v>
      </c>
    </row>
    <row r="8038" spans="1:9">
      <c r="A8038" s="8">
        <v>120300002</v>
      </c>
      <c r="B8038" s="8" t="s">
        <v>4315</v>
      </c>
      <c r="C8038" s="8" t="s">
        <v>4676</v>
      </c>
      <c r="D8038" s="8">
        <v>33331040</v>
      </c>
      <c r="E8038" s="8">
        <v>120300002</v>
      </c>
      <c r="F8038" s="8">
        <v>0</v>
      </c>
      <c r="G8038" s="8">
        <v>7.0000000000000007E-2</v>
      </c>
      <c r="H8038" s="8">
        <v>0.15343999999999999</v>
      </c>
      <c r="I8038" s="8" t="s">
        <v>5136</v>
      </c>
    </row>
    <row r="8039" spans="1:9">
      <c r="A8039" s="8">
        <v>120300001</v>
      </c>
      <c r="B8039" s="8" t="s">
        <v>5135</v>
      </c>
      <c r="C8039" s="8" t="s">
        <v>4676</v>
      </c>
      <c r="D8039" s="8">
        <v>33331039</v>
      </c>
      <c r="E8039" s="8">
        <v>120300001</v>
      </c>
      <c r="F8039" s="8">
        <v>0</v>
      </c>
      <c r="G8039" s="8">
        <v>7.0000000000000007E-2</v>
      </c>
      <c r="H8039" s="8">
        <v>0.14102000000000001</v>
      </c>
      <c r="I8039" s="8" t="s">
        <v>5136</v>
      </c>
    </row>
    <row r="8040" spans="1:9">
      <c r="A8040" s="8">
        <v>212300019</v>
      </c>
      <c r="B8040" s="8" t="s">
        <v>14112</v>
      </c>
      <c r="C8040" s="8" t="s">
        <v>4676</v>
      </c>
      <c r="D8040" s="8">
        <v>133418</v>
      </c>
      <c r="E8040" s="8">
        <v>212300019</v>
      </c>
      <c r="F8040" s="8">
        <v>0</v>
      </c>
      <c r="G8040" s="8">
        <v>0.37</v>
      </c>
      <c r="H8040" s="8">
        <v>0.4</v>
      </c>
      <c r="I8040" s="8" t="s">
        <v>3213</v>
      </c>
    </row>
    <row r="8041" spans="1:9">
      <c r="A8041" s="8">
        <v>212300018</v>
      </c>
      <c r="B8041" s="8" t="s">
        <v>14113</v>
      </c>
      <c r="C8041" s="8" t="s">
        <v>4676</v>
      </c>
      <c r="D8041" s="8">
        <v>133330</v>
      </c>
      <c r="E8041" s="8">
        <v>212300018</v>
      </c>
      <c r="F8041" s="8">
        <v>0</v>
      </c>
      <c r="G8041" s="8">
        <v>0.37</v>
      </c>
      <c r="H8041" s="8">
        <v>0.4</v>
      </c>
      <c r="I8041" s="8" t="s">
        <v>3213</v>
      </c>
    </row>
    <row r="8042" spans="1:9">
      <c r="A8042" s="8">
        <v>126000041</v>
      </c>
      <c r="B8042" s="8" t="s">
        <v>2451</v>
      </c>
      <c r="C8042" s="8" t="s">
        <v>4676</v>
      </c>
      <c r="D8042" s="8">
        <v>3870553</v>
      </c>
      <c r="E8042" s="8">
        <v>126000041</v>
      </c>
      <c r="F8042" s="8">
        <v>0</v>
      </c>
      <c r="G8042" s="8">
        <v>0.17</v>
      </c>
      <c r="H8042" s="8">
        <v>0.2351</v>
      </c>
      <c r="I8042" s="8" t="s">
        <v>5340</v>
      </c>
    </row>
    <row r="8043" spans="1:9">
      <c r="A8043" s="8">
        <v>126000040</v>
      </c>
      <c r="B8043" s="8" t="s">
        <v>2450</v>
      </c>
      <c r="C8043" s="8" t="s">
        <v>4676</v>
      </c>
      <c r="D8043" s="8">
        <v>3870552</v>
      </c>
      <c r="E8043" s="8">
        <v>126000040</v>
      </c>
      <c r="F8043" s="8">
        <v>0</v>
      </c>
      <c r="G8043" s="8">
        <v>0.17</v>
      </c>
      <c r="H8043" s="8">
        <v>0.2351</v>
      </c>
      <c r="I8043" s="8" t="s">
        <v>5340</v>
      </c>
    </row>
    <row r="8044" spans="1:9">
      <c r="A8044" s="8">
        <v>202100003</v>
      </c>
      <c r="B8044" s="8" t="s">
        <v>4461</v>
      </c>
      <c r="C8044" s="8" t="s">
        <v>4676</v>
      </c>
      <c r="D8044" s="8">
        <v>47701</v>
      </c>
      <c r="E8044" s="8">
        <v>202100003</v>
      </c>
      <c r="F8044" s="8">
        <v>0</v>
      </c>
      <c r="G8044" s="8">
        <v>2.4300000000000002</v>
      </c>
      <c r="H8044" s="8">
        <v>2.70627</v>
      </c>
      <c r="I8044" s="8" t="s">
        <v>2419</v>
      </c>
    </row>
    <row r="8045" spans="1:9">
      <c r="A8045" s="8" t="s">
        <v>14114</v>
      </c>
      <c r="B8045" s="8" t="s">
        <v>14115</v>
      </c>
      <c r="C8045" s="8" t="s">
        <v>4676</v>
      </c>
      <c r="D8045" s="8">
        <v>0</v>
      </c>
      <c r="E8045" s="8" t="s">
        <v>14114</v>
      </c>
      <c r="F8045" s="8">
        <v>0</v>
      </c>
      <c r="G8045" s="8">
        <v>0.71</v>
      </c>
      <c r="H8045" s="8">
        <v>5.0000000000000001E-3</v>
      </c>
      <c r="I8045" s="8">
        <v>0</v>
      </c>
    </row>
    <row r="8046" spans="1:9">
      <c r="A8046" s="8" t="s">
        <v>14116</v>
      </c>
      <c r="B8046" s="8" t="s">
        <v>14117</v>
      </c>
      <c r="C8046" s="8" t="s">
        <v>4676</v>
      </c>
      <c r="D8046" s="8">
        <v>0</v>
      </c>
      <c r="E8046" s="8" t="s">
        <v>14116</v>
      </c>
      <c r="F8046" s="8">
        <v>0</v>
      </c>
      <c r="G8046" s="8">
        <v>0.71</v>
      </c>
      <c r="H8046" s="8">
        <v>5.0000000000000001E-3</v>
      </c>
      <c r="I8046" s="8">
        <v>0</v>
      </c>
    </row>
    <row r="8047" spans="1:9">
      <c r="A8047" s="8">
        <v>12641</v>
      </c>
      <c r="B8047" s="8" t="s">
        <v>2089</v>
      </c>
      <c r="C8047" s="8" t="s">
        <v>4676</v>
      </c>
      <c r="D8047" s="8">
        <v>123900</v>
      </c>
      <c r="E8047" s="8">
        <v>12641</v>
      </c>
      <c r="F8047" s="8">
        <v>0</v>
      </c>
      <c r="G8047" s="8">
        <v>23.51</v>
      </c>
      <c r="H8047" s="8">
        <v>1.4014000000000002</v>
      </c>
      <c r="I8047" s="8" t="s">
        <v>4768</v>
      </c>
    </row>
    <row r="8048" spans="1:9">
      <c r="A8048" s="8">
        <v>12140</v>
      </c>
      <c r="B8048" s="8" t="s">
        <v>5199</v>
      </c>
      <c r="C8048" s="8" t="s">
        <v>4676</v>
      </c>
      <c r="D8048" s="8">
        <v>694887</v>
      </c>
      <c r="E8048" s="8">
        <v>12140</v>
      </c>
      <c r="F8048" s="8">
        <v>0</v>
      </c>
      <c r="G8048" s="8">
        <v>1.6</v>
      </c>
      <c r="H8048" s="8">
        <v>2.4794</v>
      </c>
      <c r="I8048" s="8" t="s">
        <v>4795</v>
      </c>
    </row>
    <row r="8049" spans="1:9">
      <c r="A8049" s="8" t="s">
        <v>14118</v>
      </c>
      <c r="B8049" s="8" t="s">
        <v>14119</v>
      </c>
      <c r="C8049" s="8" t="s">
        <v>4676</v>
      </c>
      <c r="D8049" s="8">
        <v>0</v>
      </c>
      <c r="E8049" s="8" t="s">
        <v>14118</v>
      </c>
      <c r="F8049" s="8">
        <v>0</v>
      </c>
      <c r="G8049" s="8">
        <v>1.1299999999999999</v>
      </c>
      <c r="H8049" s="8">
        <v>1.99254</v>
      </c>
      <c r="I8049" s="8">
        <v>0</v>
      </c>
    </row>
    <row r="8050" spans="1:9">
      <c r="A8050" s="8">
        <v>132000437</v>
      </c>
      <c r="B8050" s="8" t="s">
        <v>2692</v>
      </c>
      <c r="C8050" s="8" t="s">
        <v>4676</v>
      </c>
      <c r="D8050" s="8">
        <v>9000803499</v>
      </c>
      <c r="E8050" s="8">
        <v>132000437</v>
      </c>
      <c r="F8050" s="8">
        <v>0</v>
      </c>
      <c r="G8050" s="8">
        <v>0.05</v>
      </c>
      <c r="H8050" s="8">
        <v>5.876E-2</v>
      </c>
      <c r="I8050" s="8" t="s">
        <v>5764</v>
      </c>
    </row>
    <row r="8051" spans="1:9">
      <c r="A8051" s="8">
        <v>126000039</v>
      </c>
      <c r="B8051" s="8" t="s">
        <v>2449</v>
      </c>
      <c r="C8051" s="8" t="s">
        <v>4676</v>
      </c>
      <c r="D8051" s="8">
        <v>3870555</v>
      </c>
      <c r="E8051" s="8">
        <v>126000039</v>
      </c>
      <c r="F8051" s="8">
        <v>0</v>
      </c>
      <c r="G8051" s="8">
        <v>0.14000000000000001</v>
      </c>
      <c r="H8051" s="8">
        <v>0.21433000000000002</v>
      </c>
      <c r="I8051" s="8" t="s">
        <v>2152</v>
      </c>
    </row>
    <row r="8052" spans="1:9">
      <c r="A8052" s="8">
        <v>126000038</v>
      </c>
      <c r="B8052" s="8" t="s">
        <v>2448</v>
      </c>
      <c r="C8052" s="8" t="s">
        <v>4676</v>
      </c>
      <c r="D8052" s="8">
        <v>3870554</v>
      </c>
      <c r="E8052" s="8">
        <v>126000038</v>
      </c>
      <c r="F8052" s="8">
        <v>0</v>
      </c>
      <c r="G8052" s="8">
        <v>0.14000000000000001</v>
      </c>
      <c r="H8052" s="8">
        <v>0.21433000000000002</v>
      </c>
      <c r="I8052" s="8" t="s">
        <v>2152</v>
      </c>
    </row>
    <row r="8053" spans="1:9">
      <c r="A8053" s="8" t="s">
        <v>14120</v>
      </c>
      <c r="B8053" s="8" t="s">
        <v>14121</v>
      </c>
      <c r="C8053" s="8" t="s">
        <v>4676</v>
      </c>
      <c r="D8053" s="8">
        <v>0</v>
      </c>
      <c r="E8053" s="8" t="s">
        <v>14120</v>
      </c>
      <c r="F8053" s="8">
        <v>0</v>
      </c>
      <c r="G8053" s="8">
        <v>6.74</v>
      </c>
      <c r="H8053" s="8">
        <v>0</v>
      </c>
      <c r="I8053" s="8" t="s">
        <v>4690</v>
      </c>
    </row>
    <row r="8054" spans="1:9">
      <c r="A8054" s="8" t="s">
        <v>14122</v>
      </c>
      <c r="B8054" s="8" t="s">
        <v>14123</v>
      </c>
      <c r="C8054" s="8" t="s">
        <v>4676</v>
      </c>
      <c r="D8054" s="8">
        <v>0</v>
      </c>
      <c r="E8054" s="8" t="s">
        <v>14122</v>
      </c>
      <c r="F8054" s="8">
        <v>0</v>
      </c>
      <c r="G8054" s="8">
        <v>6.3</v>
      </c>
      <c r="H8054" s="8">
        <v>0</v>
      </c>
      <c r="I8054" s="8" t="s">
        <v>4690</v>
      </c>
    </row>
    <row r="8055" spans="1:9">
      <c r="A8055" s="8">
        <v>12638</v>
      </c>
      <c r="B8055" s="8" t="s">
        <v>2088</v>
      </c>
      <c r="C8055" s="8" t="s">
        <v>4676</v>
      </c>
      <c r="D8055" s="8">
        <v>0</v>
      </c>
      <c r="E8055" s="8">
        <v>12638</v>
      </c>
      <c r="F8055" s="8">
        <v>0</v>
      </c>
      <c r="G8055" s="8">
        <v>0</v>
      </c>
      <c r="H8055" s="8">
        <v>5.8799999999999998E-2</v>
      </c>
      <c r="I8055" s="8" t="s">
        <v>4795</v>
      </c>
    </row>
    <row r="8056" spans="1:9">
      <c r="A8056" s="8">
        <v>634000049</v>
      </c>
      <c r="B8056" s="8" t="s">
        <v>8928</v>
      </c>
      <c r="C8056" s="8" t="s">
        <v>4676</v>
      </c>
      <c r="D8056" s="8">
        <v>19784001</v>
      </c>
      <c r="E8056" s="8">
        <v>634000049</v>
      </c>
      <c r="F8056" s="8">
        <v>0</v>
      </c>
      <c r="G8056" s="8">
        <v>0.88</v>
      </c>
      <c r="H8056" s="8">
        <v>0.95501000000000003</v>
      </c>
      <c r="I8056" s="8" t="s">
        <v>3598</v>
      </c>
    </row>
    <row r="8057" spans="1:9">
      <c r="A8057" s="8" t="s">
        <v>14124</v>
      </c>
      <c r="B8057" s="8" t="s">
        <v>14125</v>
      </c>
      <c r="C8057" s="8" t="s">
        <v>4676</v>
      </c>
      <c r="D8057" s="8">
        <v>0</v>
      </c>
      <c r="E8057" s="8" t="s">
        <v>14124</v>
      </c>
      <c r="F8057" s="8">
        <v>0</v>
      </c>
      <c r="G8057" s="8">
        <v>1.2</v>
      </c>
      <c r="H8057" s="8">
        <v>1.9696</v>
      </c>
      <c r="I8057" s="8" t="s">
        <v>2050</v>
      </c>
    </row>
    <row r="8058" spans="1:9">
      <c r="A8058" s="8">
        <v>132100688</v>
      </c>
      <c r="B8058" s="8" t="s">
        <v>2924</v>
      </c>
      <c r="C8058" s="8" t="s">
        <v>4676</v>
      </c>
      <c r="D8058" s="8">
        <v>8001280034</v>
      </c>
      <c r="E8058" s="8">
        <v>132100688</v>
      </c>
      <c r="F8058" s="8">
        <v>0</v>
      </c>
      <c r="G8058" s="8">
        <v>7.0000000000000007E-2</v>
      </c>
      <c r="H8058" s="8">
        <v>8.2030000000000006E-2</v>
      </c>
      <c r="I8058" s="8" t="s">
        <v>13619</v>
      </c>
    </row>
    <row r="8059" spans="1:9">
      <c r="A8059" s="8">
        <v>132100687</v>
      </c>
      <c r="B8059" s="8" t="s">
        <v>2923</v>
      </c>
      <c r="C8059" s="8" t="s">
        <v>4676</v>
      </c>
      <c r="D8059" s="8">
        <v>8001279872</v>
      </c>
      <c r="E8059" s="8">
        <v>132100687</v>
      </c>
      <c r="F8059" s="8">
        <v>0</v>
      </c>
      <c r="G8059" s="8">
        <v>7.0000000000000007E-2</v>
      </c>
      <c r="H8059" s="8">
        <v>0.10437</v>
      </c>
      <c r="I8059" s="8" t="s">
        <v>13622</v>
      </c>
    </row>
    <row r="8060" spans="1:9">
      <c r="A8060" s="8">
        <v>634000048</v>
      </c>
      <c r="B8060" s="8" t="s">
        <v>8927</v>
      </c>
      <c r="C8060" s="8" t="s">
        <v>4676</v>
      </c>
      <c r="D8060" s="8">
        <v>19784000</v>
      </c>
      <c r="E8060" s="8">
        <v>634000048</v>
      </c>
      <c r="F8060" s="8">
        <v>0</v>
      </c>
      <c r="G8060" s="8">
        <v>0.84</v>
      </c>
      <c r="H8060" s="8">
        <v>0.88749</v>
      </c>
      <c r="I8060" s="8" t="s">
        <v>3598</v>
      </c>
    </row>
    <row r="8061" spans="1:9">
      <c r="A8061" s="8" t="s">
        <v>14126</v>
      </c>
      <c r="B8061" s="8" t="s">
        <v>14127</v>
      </c>
      <c r="C8061" s="8" t="s">
        <v>4676</v>
      </c>
      <c r="D8061" s="8">
        <v>0</v>
      </c>
      <c r="E8061" s="8" t="s">
        <v>14126</v>
      </c>
      <c r="F8061" s="8">
        <v>0</v>
      </c>
      <c r="G8061" s="8">
        <v>0.37</v>
      </c>
      <c r="H8061" s="8">
        <v>0</v>
      </c>
      <c r="I8061" s="8">
        <v>0</v>
      </c>
    </row>
    <row r="8062" spans="1:9">
      <c r="A8062" s="8">
        <v>200100043</v>
      </c>
      <c r="B8062" s="8" t="s">
        <v>13809</v>
      </c>
      <c r="C8062" s="8" t="s">
        <v>4676</v>
      </c>
      <c r="D8062" s="8">
        <v>0</v>
      </c>
      <c r="E8062" s="8">
        <v>200100043</v>
      </c>
      <c r="F8062" s="8">
        <v>0</v>
      </c>
      <c r="G8062" s="8">
        <v>1.32</v>
      </c>
      <c r="H8062" s="8">
        <v>1.3467199999999999</v>
      </c>
      <c r="I8062" s="8">
        <v>0</v>
      </c>
    </row>
    <row r="8063" spans="1:9">
      <c r="A8063" s="8">
        <v>200100042</v>
      </c>
      <c r="B8063" s="8" t="s">
        <v>13808</v>
      </c>
      <c r="C8063" s="8" t="s">
        <v>4676</v>
      </c>
      <c r="D8063" s="8">
        <v>0</v>
      </c>
      <c r="E8063" s="8">
        <v>200100042</v>
      </c>
      <c r="F8063" s="8">
        <v>0</v>
      </c>
      <c r="G8063" s="8">
        <v>1.32</v>
      </c>
      <c r="H8063" s="8">
        <v>1.3467199999999999</v>
      </c>
      <c r="I8063" s="8">
        <v>0</v>
      </c>
    </row>
    <row r="8064" spans="1:9">
      <c r="A8064" s="8">
        <v>12637</v>
      </c>
      <c r="B8064" s="8" t="s">
        <v>2086</v>
      </c>
      <c r="C8064" s="8" t="s">
        <v>4676</v>
      </c>
      <c r="D8064" s="8">
        <v>697951</v>
      </c>
      <c r="E8064" s="8">
        <v>12637</v>
      </c>
      <c r="F8064" s="8">
        <v>0</v>
      </c>
      <c r="G8064" s="8">
        <v>1.47</v>
      </c>
      <c r="H8064" s="8">
        <v>1.5135099999999999</v>
      </c>
      <c r="I8064" s="8" t="s">
        <v>4795</v>
      </c>
    </row>
    <row r="8065" spans="1:9">
      <c r="A8065" s="8" t="s">
        <v>13301</v>
      </c>
      <c r="B8065" s="8" t="s">
        <v>13302</v>
      </c>
      <c r="C8065" s="8" t="s">
        <v>4676</v>
      </c>
      <c r="D8065" s="8">
        <v>0</v>
      </c>
      <c r="E8065" s="8" t="s">
        <v>13301</v>
      </c>
      <c r="F8065" s="8">
        <v>0</v>
      </c>
      <c r="G8065" s="8">
        <v>0.11</v>
      </c>
      <c r="H8065" s="8">
        <v>5.0000000000000001E-3</v>
      </c>
      <c r="I8065" s="8" t="s">
        <v>8565</v>
      </c>
    </row>
    <row r="8066" spans="1:9">
      <c r="A8066" s="8">
        <v>355200012</v>
      </c>
      <c r="B8066" s="8" t="s">
        <v>4604</v>
      </c>
      <c r="C8066" s="8" t="s">
        <v>4676</v>
      </c>
      <c r="D8066" s="8" t="s">
        <v>8669</v>
      </c>
      <c r="E8066" s="8">
        <v>355200012</v>
      </c>
      <c r="F8066" s="8">
        <v>0</v>
      </c>
      <c r="G8066" s="8">
        <v>0.74</v>
      </c>
      <c r="H8066" s="8">
        <v>0.43514999999999998</v>
      </c>
      <c r="I8066" s="8" t="s">
        <v>8565</v>
      </c>
    </row>
    <row r="8067" spans="1:9">
      <c r="A8067" s="8">
        <v>200100040</v>
      </c>
      <c r="B8067" s="8" t="s">
        <v>13806</v>
      </c>
      <c r="C8067" s="8" t="s">
        <v>4676</v>
      </c>
      <c r="D8067" s="8">
        <v>0</v>
      </c>
      <c r="E8067" s="8">
        <v>200100040</v>
      </c>
      <c r="F8067" s="8">
        <v>0</v>
      </c>
      <c r="G8067" s="8">
        <v>0.74</v>
      </c>
      <c r="H8067" s="8">
        <v>0.66052</v>
      </c>
      <c r="I8067" s="8">
        <v>0</v>
      </c>
    </row>
    <row r="8068" spans="1:9">
      <c r="A8068" s="33">
        <v>200100039</v>
      </c>
      <c r="B8068" s="8" t="s">
        <v>13805</v>
      </c>
      <c r="C8068" s="8" t="s">
        <v>4676</v>
      </c>
      <c r="D8068" s="8">
        <v>0</v>
      </c>
      <c r="E8068" s="8">
        <v>200100039</v>
      </c>
      <c r="F8068" s="8">
        <v>0</v>
      </c>
      <c r="G8068" s="8">
        <v>0.57999999999999996</v>
      </c>
      <c r="H8068" s="8">
        <v>0.73803999999999992</v>
      </c>
      <c r="I8068" s="8">
        <v>0</v>
      </c>
    </row>
    <row r="8069" spans="1:9">
      <c r="A8069" s="33">
        <v>238200008</v>
      </c>
      <c r="B8069" s="8" t="s">
        <v>4593</v>
      </c>
      <c r="C8069" s="8" t="s">
        <v>4676</v>
      </c>
      <c r="D8069" s="8">
        <v>34133</v>
      </c>
      <c r="E8069" s="8">
        <v>238200008</v>
      </c>
      <c r="F8069" s="8">
        <v>0</v>
      </c>
      <c r="G8069" s="8">
        <v>0.17</v>
      </c>
      <c r="H8069" s="8">
        <v>0.21805000000000002</v>
      </c>
      <c r="I8069" s="8" t="s">
        <v>1974</v>
      </c>
    </row>
    <row r="8070" spans="1:9">
      <c r="A8070" s="33">
        <v>238200007</v>
      </c>
      <c r="B8070" s="8" t="s">
        <v>4592</v>
      </c>
      <c r="C8070" s="8" t="s">
        <v>4676</v>
      </c>
      <c r="D8070" s="8">
        <v>34132</v>
      </c>
      <c r="E8070" s="8">
        <v>238200007</v>
      </c>
      <c r="F8070" s="8">
        <v>0</v>
      </c>
      <c r="G8070" s="8">
        <v>0.1</v>
      </c>
      <c r="H8070" s="8">
        <v>0.20286000000000001</v>
      </c>
      <c r="I8070" s="8" t="s">
        <v>1974</v>
      </c>
    </row>
    <row r="8071" spans="1:9">
      <c r="A8071" s="33">
        <v>12635</v>
      </c>
      <c r="B8071" s="8" t="s">
        <v>2085</v>
      </c>
      <c r="C8071" s="8" t="s">
        <v>4676</v>
      </c>
      <c r="D8071" s="8">
        <v>697244</v>
      </c>
      <c r="E8071" s="8">
        <v>12635</v>
      </c>
      <c r="F8071" s="8">
        <v>0</v>
      </c>
      <c r="G8071" s="8">
        <v>0.49</v>
      </c>
      <c r="H8071" s="8">
        <v>0.79810999999999999</v>
      </c>
      <c r="I8071" s="8" t="s">
        <v>4795</v>
      </c>
    </row>
    <row r="8072" spans="1:9">
      <c r="A8072" s="33">
        <v>238200005</v>
      </c>
      <c r="B8072" s="8" t="s">
        <v>4590</v>
      </c>
      <c r="C8072" s="8" t="s">
        <v>4676</v>
      </c>
      <c r="D8072" s="8">
        <v>33985</v>
      </c>
      <c r="E8072" s="8">
        <v>238200005</v>
      </c>
      <c r="F8072" s="8">
        <v>0</v>
      </c>
      <c r="G8072" s="8">
        <v>0.12</v>
      </c>
      <c r="H8072" s="8">
        <v>0.24010000000000001</v>
      </c>
      <c r="I8072" s="8" t="s">
        <v>1974</v>
      </c>
    </row>
    <row r="8073" spans="1:9">
      <c r="A8073" s="8">
        <v>238200004</v>
      </c>
      <c r="B8073" s="8" t="s">
        <v>4589</v>
      </c>
      <c r="C8073" s="8" t="s">
        <v>4676</v>
      </c>
      <c r="D8073" s="8">
        <v>34111</v>
      </c>
      <c r="E8073" s="8">
        <v>238200004</v>
      </c>
      <c r="F8073" s="8">
        <v>0</v>
      </c>
      <c r="G8073" s="8">
        <v>0.17</v>
      </c>
      <c r="H8073" s="8">
        <v>0.19649</v>
      </c>
      <c r="I8073" s="8" t="s">
        <v>1974</v>
      </c>
    </row>
    <row r="8074" spans="1:9">
      <c r="A8074" s="8">
        <v>355100054</v>
      </c>
      <c r="B8074" s="8" t="s">
        <v>3298</v>
      </c>
      <c r="C8074" s="8" t="s">
        <v>4676</v>
      </c>
      <c r="D8074" s="8" t="s">
        <v>8633</v>
      </c>
      <c r="E8074" s="8">
        <v>355100054</v>
      </c>
      <c r="F8074" s="8">
        <v>0</v>
      </c>
      <c r="G8074" s="8">
        <v>0.05</v>
      </c>
      <c r="H8074" s="8">
        <v>6.2189999999999995E-2</v>
      </c>
      <c r="I8074" s="8" t="s">
        <v>8565</v>
      </c>
    </row>
    <row r="8075" spans="1:9">
      <c r="A8075" s="8">
        <v>238200003</v>
      </c>
      <c r="B8075" s="8" t="s">
        <v>4588</v>
      </c>
      <c r="C8075" s="8" t="s">
        <v>4676</v>
      </c>
      <c r="D8075" s="8">
        <v>34110</v>
      </c>
      <c r="E8075" s="8">
        <v>238200003</v>
      </c>
      <c r="F8075" s="8">
        <v>0</v>
      </c>
      <c r="G8075" s="8">
        <v>0.17</v>
      </c>
      <c r="H8075" s="8">
        <v>0.21805000000000002</v>
      </c>
      <c r="I8075" s="8" t="s">
        <v>1974</v>
      </c>
    </row>
    <row r="8076" spans="1:9">
      <c r="A8076" s="8">
        <v>238200002</v>
      </c>
      <c r="B8076" s="8" t="s">
        <v>4587</v>
      </c>
      <c r="C8076" s="8" t="s">
        <v>4676</v>
      </c>
      <c r="D8076" s="8">
        <v>34113</v>
      </c>
      <c r="E8076" s="8">
        <v>238200002</v>
      </c>
      <c r="F8076" s="8">
        <v>0</v>
      </c>
      <c r="G8076" s="8">
        <v>0.17</v>
      </c>
      <c r="H8076" s="8">
        <v>0.21559999999999999</v>
      </c>
      <c r="I8076" s="8" t="s">
        <v>1974</v>
      </c>
    </row>
    <row r="8077" spans="1:9">
      <c r="A8077" s="8" t="s">
        <v>13305</v>
      </c>
      <c r="B8077" s="8" t="s">
        <v>13306</v>
      </c>
      <c r="C8077" s="8" t="s">
        <v>4676</v>
      </c>
      <c r="D8077" s="8">
        <v>0</v>
      </c>
      <c r="E8077" s="8" t="s">
        <v>13305</v>
      </c>
      <c r="F8077" s="8">
        <v>0</v>
      </c>
      <c r="G8077" s="8">
        <v>0.32</v>
      </c>
      <c r="H8077" s="8">
        <v>0.79649999999999999</v>
      </c>
      <c r="I8077" s="8" t="s">
        <v>6095</v>
      </c>
    </row>
    <row r="8078" spans="1:9">
      <c r="A8078" s="8" t="s">
        <v>14128</v>
      </c>
      <c r="B8078" s="8" t="s">
        <v>14129</v>
      </c>
      <c r="C8078" s="8" t="s">
        <v>4676</v>
      </c>
      <c r="D8078" s="8">
        <v>0</v>
      </c>
      <c r="E8078" s="8" t="s">
        <v>14128</v>
      </c>
      <c r="F8078" s="8">
        <v>0</v>
      </c>
      <c r="G8078" s="8">
        <v>0.09</v>
      </c>
      <c r="H8078" s="8">
        <v>5.0000000000000001E-3</v>
      </c>
      <c r="I8078" s="8">
        <v>0</v>
      </c>
    </row>
    <row r="8079" spans="1:9">
      <c r="A8079" s="8" t="s">
        <v>14130</v>
      </c>
      <c r="B8079" s="8" t="s">
        <v>14131</v>
      </c>
      <c r="C8079" s="8" t="s">
        <v>4676</v>
      </c>
      <c r="D8079" s="8">
        <v>0</v>
      </c>
      <c r="E8079" s="8" t="s">
        <v>14130</v>
      </c>
      <c r="F8079" s="8">
        <v>0</v>
      </c>
      <c r="G8079" s="8">
        <v>0.17</v>
      </c>
      <c r="H8079" s="8">
        <v>5.0000000000000001E-3</v>
      </c>
      <c r="I8079" s="8" t="s">
        <v>1974</v>
      </c>
    </row>
    <row r="8080" spans="1:9">
      <c r="A8080" s="8">
        <v>132300686</v>
      </c>
      <c r="B8080" s="8" t="s">
        <v>13839</v>
      </c>
      <c r="C8080" s="8" t="s">
        <v>4676</v>
      </c>
      <c r="D8080" s="8">
        <v>8001299947</v>
      </c>
      <c r="E8080" s="8">
        <v>132300686</v>
      </c>
      <c r="F8080" s="8">
        <v>0</v>
      </c>
      <c r="G8080" s="8">
        <v>0.88</v>
      </c>
      <c r="H8080" s="8">
        <v>1.40699</v>
      </c>
      <c r="I8080" s="8">
        <v>0</v>
      </c>
    </row>
    <row r="8081" spans="1:9">
      <c r="A8081" s="8">
        <v>12634</v>
      </c>
      <c r="B8081" s="8" t="s">
        <v>2084</v>
      </c>
      <c r="C8081" s="8" t="s">
        <v>4676</v>
      </c>
      <c r="D8081" s="8">
        <v>698138</v>
      </c>
      <c r="E8081" s="8">
        <v>12634</v>
      </c>
      <c r="F8081" s="8">
        <v>0</v>
      </c>
      <c r="G8081" s="8">
        <v>0.17</v>
      </c>
      <c r="H8081" s="8">
        <v>0.23128000000000001</v>
      </c>
      <c r="I8081" s="8" t="s">
        <v>4795</v>
      </c>
    </row>
    <row r="8082" spans="1:9">
      <c r="A8082" s="8" t="s">
        <v>11991</v>
      </c>
      <c r="B8082" s="8" t="s">
        <v>11992</v>
      </c>
      <c r="C8082" s="8" t="s">
        <v>4676</v>
      </c>
      <c r="D8082" s="8">
        <v>612229</v>
      </c>
      <c r="E8082" s="8" t="s">
        <v>11991</v>
      </c>
      <c r="F8082" s="8">
        <v>0</v>
      </c>
      <c r="G8082" s="8">
        <v>0.05</v>
      </c>
      <c r="H8082" s="8">
        <v>6.1450000000000005E-2</v>
      </c>
      <c r="I8082" s="8" t="s">
        <v>2115</v>
      </c>
    </row>
    <row r="8083" spans="1:9">
      <c r="A8083" s="8">
        <v>132300683</v>
      </c>
      <c r="B8083" s="8" t="s">
        <v>13838</v>
      </c>
      <c r="C8083" s="8" t="s">
        <v>4676</v>
      </c>
      <c r="D8083" s="8">
        <v>8001300112</v>
      </c>
      <c r="E8083" s="8">
        <v>132300683</v>
      </c>
      <c r="F8083" s="8">
        <v>0</v>
      </c>
      <c r="G8083" s="8">
        <v>0.56999999999999995</v>
      </c>
      <c r="H8083" s="8">
        <v>0.88082000000000005</v>
      </c>
      <c r="I8083" s="8">
        <v>0</v>
      </c>
    </row>
    <row r="8084" spans="1:9">
      <c r="A8084" s="8">
        <v>132100680</v>
      </c>
      <c r="B8084" s="8" t="s">
        <v>13836</v>
      </c>
      <c r="C8084" s="8" t="s">
        <v>4676</v>
      </c>
      <c r="D8084" s="8">
        <v>8001300060</v>
      </c>
      <c r="E8084" s="8">
        <v>132100680</v>
      </c>
      <c r="F8084" s="8">
        <v>0</v>
      </c>
      <c r="G8084" s="8">
        <v>0.26</v>
      </c>
      <c r="H8084" s="8">
        <v>0.35231000000000001</v>
      </c>
      <c r="I8084" s="8">
        <v>0</v>
      </c>
    </row>
    <row r="8085" spans="1:9">
      <c r="A8085" s="8" t="s">
        <v>11997</v>
      </c>
      <c r="B8085" s="8" t="s">
        <v>11998</v>
      </c>
      <c r="C8085" s="8" t="s">
        <v>4676</v>
      </c>
      <c r="D8085" s="8">
        <v>70200132</v>
      </c>
      <c r="E8085" s="8" t="s">
        <v>11997</v>
      </c>
      <c r="F8085" s="8">
        <v>0</v>
      </c>
      <c r="G8085" s="8">
        <v>0.06</v>
      </c>
      <c r="H8085" s="8">
        <v>4.7039999999999998E-2</v>
      </c>
      <c r="I8085" s="8" t="s">
        <v>6327</v>
      </c>
    </row>
    <row r="8086" spans="1:9">
      <c r="A8086" s="8">
        <v>12633</v>
      </c>
      <c r="B8086" s="8" t="s">
        <v>2083</v>
      </c>
      <c r="C8086" s="8" t="s">
        <v>4676</v>
      </c>
      <c r="D8086" s="8">
        <v>698139</v>
      </c>
      <c r="E8086" s="8">
        <v>12633</v>
      </c>
      <c r="F8086" s="8">
        <v>0</v>
      </c>
      <c r="G8086" s="8">
        <v>0.14000000000000001</v>
      </c>
      <c r="H8086" s="8">
        <v>0.22334999999999999</v>
      </c>
      <c r="I8086" s="8" t="s">
        <v>4795</v>
      </c>
    </row>
    <row r="8087" spans="1:9">
      <c r="A8087" s="33" t="s">
        <v>13802</v>
      </c>
      <c r="B8087" s="8" t="s">
        <v>14132</v>
      </c>
      <c r="C8087" s="8" t="s">
        <v>4676</v>
      </c>
      <c r="D8087" s="8" t="s">
        <v>13410</v>
      </c>
      <c r="E8087" s="8" t="s">
        <v>13802</v>
      </c>
      <c r="F8087" s="8">
        <v>0</v>
      </c>
      <c r="G8087" s="8">
        <v>0.38</v>
      </c>
      <c r="H8087" s="8">
        <v>5.0000000000000001E-3</v>
      </c>
      <c r="I8087" s="8">
        <v>0</v>
      </c>
    </row>
    <row r="8088" spans="1:9">
      <c r="A8088" s="33" t="s">
        <v>13794</v>
      </c>
      <c r="B8088" s="8" t="s">
        <v>13795</v>
      </c>
      <c r="C8088" s="8" t="s">
        <v>4676</v>
      </c>
      <c r="D8088" s="8" t="s">
        <v>13415</v>
      </c>
      <c r="E8088" s="8" t="s">
        <v>13794</v>
      </c>
      <c r="F8088" s="8">
        <v>0</v>
      </c>
      <c r="G8088" s="8">
        <v>0.38</v>
      </c>
      <c r="H8088" s="8">
        <v>5.0000000000000001E-3</v>
      </c>
      <c r="I8088" s="8">
        <v>0</v>
      </c>
    </row>
    <row r="8089" spans="1:9">
      <c r="A8089" s="33">
        <v>132000436</v>
      </c>
      <c r="B8089" s="8" t="s">
        <v>2690</v>
      </c>
      <c r="C8089" s="8" t="s">
        <v>4676</v>
      </c>
      <c r="D8089" s="8">
        <v>9000856617</v>
      </c>
      <c r="E8089" s="8">
        <v>132000436</v>
      </c>
      <c r="F8089" s="8">
        <v>0</v>
      </c>
      <c r="G8089" s="8">
        <v>0.06</v>
      </c>
      <c r="H8089" s="8">
        <v>7.5560000000000002E-2</v>
      </c>
      <c r="I8089" s="8" t="s">
        <v>5753</v>
      </c>
    </row>
    <row r="8090" spans="1:9">
      <c r="A8090" s="33">
        <v>132300677</v>
      </c>
      <c r="B8090" s="8" t="s">
        <v>3944</v>
      </c>
      <c r="C8090" s="8" t="s">
        <v>4676</v>
      </c>
      <c r="D8090" s="8">
        <v>8001294267</v>
      </c>
      <c r="E8090" s="8">
        <v>132300677</v>
      </c>
      <c r="F8090" s="8">
        <v>0</v>
      </c>
      <c r="G8090" s="8">
        <v>1.06</v>
      </c>
      <c r="H8090" s="8">
        <v>1.5958299999999999</v>
      </c>
      <c r="I8090" s="8" t="s">
        <v>6062</v>
      </c>
    </row>
    <row r="8091" spans="1:9">
      <c r="A8091" s="33">
        <v>132000435</v>
      </c>
      <c r="B8091" s="8" t="s">
        <v>2689</v>
      </c>
      <c r="C8091" s="8" t="s">
        <v>4676</v>
      </c>
      <c r="D8091" s="8">
        <v>9000856616</v>
      </c>
      <c r="E8091" s="8">
        <v>132000435</v>
      </c>
      <c r="F8091" s="8">
        <v>0</v>
      </c>
      <c r="G8091" s="8">
        <v>0.06</v>
      </c>
      <c r="H8091" s="8">
        <v>7.4870000000000006E-2</v>
      </c>
      <c r="I8091" s="8" t="s">
        <v>5753</v>
      </c>
    </row>
    <row r="8092" spans="1:9">
      <c r="A8092" s="8">
        <v>132400072</v>
      </c>
      <c r="B8092" s="8" t="s">
        <v>2995</v>
      </c>
      <c r="C8092" s="8" t="s">
        <v>4676</v>
      </c>
      <c r="D8092" s="8">
        <v>8001294317</v>
      </c>
      <c r="E8092" s="8">
        <v>132400072</v>
      </c>
      <c r="F8092" s="8">
        <v>0</v>
      </c>
      <c r="G8092" s="8">
        <v>1.35</v>
      </c>
      <c r="H8092" s="8">
        <v>1.76214</v>
      </c>
      <c r="I8092" s="8" t="s">
        <v>13893</v>
      </c>
    </row>
    <row r="8093" spans="1:9">
      <c r="A8093" s="8">
        <v>132000434</v>
      </c>
      <c r="B8093" s="8" t="s">
        <v>2688</v>
      </c>
      <c r="C8093" s="8" t="s">
        <v>4676</v>
      </c>
      <c r="D8093" s="8">
        <v>9000856615</v>
      </c>
      <c r="E8093" s="8">
        <v>132000434</v>
      </c>
      <c r="F8093" s="8">
        <v>0</v>
      </c>
      <c r="G8093" s="8">
        <v>0.17</v>
      </c>
      <c r="H8093" s="8">
        <v>0.13985</v>
      </c>
      <c r="I8093" s="8" t="s">
        <v>5753</v>
      </c>
    </row>
    <row r="8094" spans="1:9">
      <c r="A8094" s="8">
        <v>132400070</v>
      </c>
      <c r="B8094" s="8" t="s">
        <v>3951</v>
      </c>
      <c r="C8094" s="8" t="s">
        <v>4676</v>
      </c>
      <c r="D8094" s="8">
        <v>8001294009</v>
      </c>
      <c r="E8094" s="8">
        <v>132400070</v>
      </c>
      <c r="F8094" s="8">
        <v>0</v>
      </c>
      <c r="G8094" s="8">
        <v>2.17</v>
      </c>
      <c r="H8094" s="8">
        <v>2.8815900000000001</v>
      </c>
      <c r="I8094" s="8" t="s">
        <v>13893</v>
      </c>
    </row>
    <row r="8095" spans="1:9">
      <c r="A8095" s="8">
        <v>132200676</v>
      </c>
      <c r="B8095" s="8" t="s">
        <v>4436</v>
      </c>
      <c r="C8095" s="8" t="s">
        <v>4676</v>
      </c>
      <c r="D8095" s="8">
        <v>8001294450</v>
      </c>
      <c r="E8095" s="8">
        <v>132200676</v>
      </c>
      <c r="F8095" s="8">
        <v>0</v>
      </c>
      <c r="G8095" s="8">
        <v>2.56</v>
      </c>
      <c r="H8095" s="8">
        <v>4.9684999999999997</v>
      </c>
      <c r="I8095" s="8">
        <v>0</v>
      </c>
    </row>
    <row r="8096" spans="1:9">
      <c r="A8096" s="8">
        <v>132100675</v>
      </c>
      <c r="B8096" s="8" t="s">
        <v>2922</v>
      </c>
      <c r="C8096" s="8" t="s">
        <v>4676</v>
      </c>
      <c r="D8096" s="8">
        <v>8001294449</v>
      </c>
      <c r="E8096" s="8">
        <v>132100675</v>
      </c>
      <c r="F8096" s="8">
        <v>0</v>
      </c>
      <c r="G8096" s="8">
        <v>1.2</v>
      </c>
      <c r="H8096" s="8">
        <v>1.4020899999999998</v>
      </c>
      <c r="I8096" s="8">
        <v>0</v>
      </c>
    </row>
    <row r="8097" spans="1:11">
      <c r="A8097" s="8">
        <v>132200674</v>
      </c>
      <c r="B8097" s="8" t="s">
        <v>4435</v>
      </c>
      <c r="C8097" s="8" t="s">
        <v>4676</v>
      </c>
      <c r="D8097" s="8">
        <v>8001294447</v>
      </c>
      <c r="E8097" s="8">
        <v>132200674</v>
      </c>
      <c r="F8097" s="8">
        <v>0</v>
      </c>
      <c r="G8097" s="8">
        <v>2.27</v>
      </c>
      <c r="H8097" s="8">
        <v>4.3618800000000002</v>
      </c>
      <c r="I8097" s="8">
        <v>0</v>
      </c>
    </row>
    <row r="8098" spans="1:11">
      <c r="A8098" s="8">
        <v>12632</v>
      </c>
      <c r="B8098" s="8" t="s">
        <v>2082</v>
      </c>
      <c r="C8098" s="8" t="s">
        <v>4676</v>
      </c>
      <c r="D8098" s="8">
        <v>0</v>
      </c>
      <c r="E8098" s="8">
        <v>12632</v>
      </c>
      <c r="F8098" s="8">
        <v>0</v>
      </c>
      <c r="G8098" s="8">
        <v>0.89</v>
      </c>
      <c r="H8098" s="8">
        <v>1.764</v>
      </c>
      <c r="I8098" s="8" t="s">
        <v>4795</v>
      </c>
    </row>
    <row r="8099" spans="1:11">
      <c r="A8099" s="8">
        <v>132400666</v>
      </c>
      <c r="B8099" s="8" t="s">
        <v>3008</v>
      </c>
      <c r="C8099" s="8" t="s">
        <v>4676</v>
      </c>
      <c r="D8099" s="8">
        <v>8001298908</v>
      </c>
      <c r="E8099" s="8">
        <v>132400666</v>
      </c>
      <c r="F8099" s="8">
        <v>0</v>
      </c>
      <c r="G8099" s="8">
        <v>2.99</v>
      </c>
      <c r="H8099" s="8">
        <v>4.6448100000000005</v>
      </c>
      <c r="I8099" s="8" t="s">
        <v>6090</v>
      </c>
    </row>
    <row r="8100" spans="1:11">
      <c r="A8100" s="8">
        <v>641000023</v>
      </c>
      <c r="B8100" s="8" t="s">
        <v>8999</v>
      </c>
      <c r="C8100" s="8" t="s">
        <v>4676</v>
      </c>
      <c r="D8100" s="8" t="s">
        <v>9000</v>
      </c>
      <c r="E8100" s="8">
        <v>641000023</v>
      </c>
      <c r="F8100" s="8">
        <v>0</v>
      </c>
      <c r="G8100" s="8">
        <v>0.3</v>
      </c>
      <c r="H8100" s="8">
        <v>0.20824999999999999</v>
      </c>
      <c r="I8100" s="8" t="s">
        <v>6924</v>
      </c>
    </row>
    <row r="8101" spans="1:11">
      <c r="A8101" s="8">
        <v>641000021</v>
      </c>
      <c r="B8101" s="8" t="s">
        <v>3389</v>
      </c>
      <c r="C8101" s="8" t="s">
        <v>4676</v>
      </c>
      <c r="D8101" s="8" t="s">
        <v>8997</v>
      </c>
      <c r="E8101" s="8">
        <v>641000021</v>
      </c>
      <c r="F8101" s="8">
        <v>0</v>
      </c>
      <c r="G8101" s="8">
        <v>0.01</v>
      </c>
      <c r="H8101" s="8">
        <v>2.2030000000000001E-2</v>
      </c>
      <c r="I8101" s="8" t="s">
        <v>6924</v>
      </c>
    </row>
    <row r="8102" spans="1:11">
      <c r="A8102" s="8">
        <v>132000433</v>
      </c>
      <c r="B8102" s="8" t="s">
        <v>5763</v>
      </c>
      <c r="C8102" s="8" t="s">
        <v>4676</v>
      </c>
      <c r="D8102" s="8">
        <v>9000864782</v>
      </c>
      <c r="E8102" s="8">
        <v>132000433</v>
      </c>
      <c r="F8102" s="8">
        <v>0</v>
      </c>
      <c r="G8102" s="8">
        <v>3.47</v>
      </c>
      <c r="H8102" s="8">
        <v>4.8249300000000002</v>
      </c>
      <c r="I8102" s="8">
        <v>0</v>
      </c>
    </row>
    <row r="8103" spans="1:11">
      <c r="A8103" s="8">
        <v>126100001</v>
      </c>
      <c r="B8103" s="8" t="s">
        <v>2545</v>
      </c>
      <c r="C8103" s="8" t="s">
        <v>4676</v>
      </c>
      <c r="D8103" s="8">
        <v>414437</v>
      </c>
      <c r="E8103" s="8">
        <v>126100001</v>
      </c>
      <c r="F8103" s="8">
        <v>0</v>
      </c>
      <c r="G8103" s="8">
        <v>0.3</v>
      </c>
      <c r="H8103" s="8">
        <v>0.81761000000000006</v>
      </c>
      <c r="I8103" s="8" t="s">
        <v>5130</v>
      </c>
    </row>
    <row r="8104" spans="1:11">
      <c r="A8104" s="33">
        <v>127100006</v>
      </c>
      <c r="B8104" s="8" t="s">
        <v>3649</v>
      </c>
      <c r="C8104" s="8" t="s">
        <v>4676</v>
      </c>
      <c r="D8104" s="8">
        <v>267880</v>
      </c>
      <c r="E8104" s="8">
        <v>127100006</v>
      </c>
      <c r="F8104" s="8">
        <v>0</v>
      </c>
      <c r="G8104" s="8">
        <v>0.15</v>
      </c>
      <c r="H8104" s="8">
        <v>0.52488999999999997</v>
      </c>
      <c r="I8104" s="8" t="s">
        <v>5130</v>
      </c>
      <c r="K8104" s="33" t="s">
        <v>9</v>
      </c>
    </row>
    <row r="8105" spans="1:11">
      <c r="A8105" s="33">
        <v>127100005</v>
      </c>
      <c r="B8105" s="8" t="s">
        <v>5472</v>
      </c>
      <c r="C8105" s="8" t="s">
        <v>4676</v>
      </c>
      <c r="D8105" s="8">
        <v>349376</v>
      </c>
      <c r="E8105" s="8">
        <v>127100005</v>
      </c>
      <c r="F8105" s="8">
        <v>0</v>
      </c>
      <c r="G8105" s="8">
        <v>7.0000000000000007E-2</v>
      </c>
      <c r="H8105" s="8">
        <v>0.20716999999999999</v>
      </c>
      <c r="I8105" s="8" t="s">
        <v>5130</v>
      </c>
      <c r="K8105" s="33">
        <v>0.25</v>
      </c>
    </row>
    <row r="8106" spans="1:11">
      <c r="A8106" s="33">
        <v>127100004</v>
      </c>
      <c r="B8106" s="8" t="s">
        <v>3648</v>
      </c>
      <c r="C8106" s="8" t="s">
        <v>4676</v>
      </c>
      <c r="D8106" s="8">
        <v>267588</v>
      </c>
      <c r="E8106" s="8">
        <v>127100004</v>
      </c>
      <c r="F8106" s="8">
        <v>0</v>
      </c>
      <c r="G8106" s="8">
        <v>0.22</v>
      </c>
      <c r="H8106" s="8">
        <v>0.37885000000000002</v>
      </c>
      <c r="I8106" s="8" t="s">
        <v>5130</v>
      </c>
      <c r="K8106" s="33">
        <v>0.5</v>
      </c>
    </row>
    <row r="8107" spans="1:11">
      <c r="A8107" s="33">
        <v>127100003</v>
      </c>
      <c r="B8107" s="8" t="s">
        <v>3647</v>
      </c>
      <c r="C8107" s="8" t="s">
        <v>4676</v>
      </c>
      <c r="D8107" s="8">
        <v>414402</v>
      </c>
      <c r="E8107" s="8">
        <v>127100003</v>
      </c>
      <c r="F8107" s="8">
        <v>0</v>
      </c>
      <c r="G8107" s="8">
        <v>0.17</v>
      </c>
      <c r="H8107" s="8">
        <v>0.20452999999999999</v>
      </c>
      <c r="I8107" s="8" t="s">
        <v>5130</v>
      </c>
      <c r="K8107" s="33">
        <v>0.75</v>
      </c>
    </row>
    <row r="8108" spans="1:11">
      <c r="A8108" s="33">
        <v>127100002</v>
      </c>
      <c r="B8108" s="8" t="s">
        <v>3646</v>
      </c>
      <c r="C8108" s="8" t="s">
        <v>4676</v>
      </c>
      <c r="D8108" s="8">
        <v>267576</v>
      </c>
      <c r="E8108" s="8">
        <v>127100002</v>
      </c>
      <c r="F8108" s="8">
        <v>0</v>
      </c>
      <c r="G8108" s="8">
        <v>0.22</v>
      </c>
      <c r="H8108" s="8">
        <v>0.43316000000000004</v>
      </c>
      <c r="I8108" s="8" t="s">
        <v>5130</v>
      </c>
      <c r="K8108" s="33">
        <v>1</v>
      </c>
    </row>
    <row r="8109" spans="1:11">
      <c r="A8109" s="8">
        <v>127100000</v>
      </c>
      <c r="B8109" s="8" t="s">
        <v>3644</v>
      </c>
      <c r="C8109" s="8" t="s">
        <v>4676</v>
      </c>
      <c r="D8109" s="8">
        <v>414430</v>
      </c>
      <c r="E8109" s="8">
        <v>127100000</v>
      </c>
      <c r="F8109" s="8">
        <v>0</v>
      </c>
      <c r="G8109" s="8">
        <v>0.17</v>
      </c>
      <c r="H8109" s="8">
        <v>0.18140000000000001</v>
      </c>
      <c r="I8109" s="8" t="s">
        <v>5130</v>
      </c>
    </row>
    <row r="8110" spans="1:11">
      <c r="A8110" s="8">
        <v>132400061</v>
      </c>
      <c r="B8110" s="8" t="s">
        <v>3949</v>
      </c>
      <c r="C8110" s="8" t="s">
        <v>4676</v>
      </c>
      <c r="D8110" s="8">
        <v>8001293837</v>
      </c>
      <c r="E8110" s="8">
        <v>132400061</v>
      </c>
      <c r="F8110" s="8">
        <v>0</v>
      </c>
      <c r="G8110" s="8">
        <v>0.69</v>
      </c>
      <c r="H8110" s="8">
        <v>0.74999000000000005</v>
      </c>
      <c r="I8110" s="8" t="s">
        <v>13893</v>
      </c>
    </row>
    <row r="8111" spans="1:11">
      <c r="A8111" s="8">
        <v>120100002</v>
      </c>
      <c r="B8111" s="8" t="s">
        <v>4287</v>
      </c>
      <c r="C8111" s="8" t="s">
        <v>4676</v>
      </c>
      <c r="D8111" s="8">
        <v>264014</v>
      </c>
      <c r="E8111" s="8">
        <v>120100002</v>
      </c>
      <c r="F8111" s="8">
        <v>0</v>
      </c>
      <c r="G8111" s="8">
        <v>0.56999999999999995</v>
      </c>
      <c r="H8111" s="8">
        <v>1.127</v>
      </c>
      <c r="I8111" s="8" t="s">
        <v>5090</v>
      </c>
    </row>
    <row r="8112" spans="1:11">
      <c r="A8112" s="8">
        <v>12631</v>
      </c>
      <c r="B8112" s="8" t="s">
        <v>2080</v>
      </c>
      <c r="C8112" s="8" t="s">
        <v>4676</v>
      </c>
      <c r="D8112" s="8">
        <v>2201010</v>
      </c>
      <c r="E8112" s="8">
        <v>12631</v>
      </c>
      <c r="F8112" s="8">
        <v>0</v>
      </c>
      <c r="G8112" s="8">
        <v>0.05</v>
      </c>
      <c r="H8112" s="8">
        <v>9.8000000000000004E-2</v>
      </c>
      <c r="I8112" s="8" t="s">
        <v>5371</v>
      </c>
    </row>
    <row r="8113" spans="1:9">
      <c r="A8113" s="8">
        <v>120100003</v>
      </c>
      <c r="B8113" s="8" t="s">
        <v>4288</v>
      </c>
      <c r="C8113" s="8" t="s">
        <v>4676</v>
      </c>
      <c r="D8113" s="8">
        <v>267874</v>
      </c>
      <c r="E8113" s="8">
        <v>120100003</v>
      </c>
      <c r="F8113" s="8">
        <v>0</v>
      </c>
      <c r="G8113" s="8">
        <v>0.08</v>
      </c>
      <c r="H8113" s="8">
        <v>0.58289999999999997</v>
      </c>
      <c r="I8113" s="8" t="s">
        <v>5090</v>
      </c>
    </row>
    <row r="8114" spans="1:9">
      <c r="A8114" s="8">
        <v>132100664</v>
      </c>
      <c r="B8114" s="8" t="s">
        <v>2921</v>
      </c>
      <c r="C8114" s="8" t="s">
        <v>4676</v>
      </c>
      <c r="D8114" s="8">
        <v>8001294170</v>
      </c>
      <c r="E8114" s="8">
        <v>132100664</v>
      </c>
      <c r="F8114" s="8">
        <v>0</v>
      </c>
      <c r="G8114" s="8">
        <v>0.28999999999999998</v>
      </c>
      <c r="H8114" s="8">
        <v>0.39229000000000003</v>
      </c>
      <c r="I8114" s="8" t="s">
        <v>13893</v>
      </c>
    </row>
    <row r="8115" spans="1:9">
      <c r="A8115" s="8">
        <v>126100003</v>
      </c>
      <c r="B8115" s="8" t="s">
        <v>2546</v>
      </c>
      <c r="C8115" s="8" t="s">
        <v>4676</v>
      </c>
      <c r="D8115" s="8">
        <v>190880</v>
      </c>
      <c r="E8115" s="8">
        <v>126100003</v>
      </c>
      <c r="F8115" s="8">
        <v>0</v>
      </c>
      <c r="G8115" s="8">
        <v>0.01</v>
      </c>
      <c r="H8115" s="8">
        <v>4.616E-2</v>
      </c>
      <c r="I8115" s="8" t="s">
        <v>5130</v>
      </c>
    </row>
    <row r="8116" spans="1:9">
      <c r="A8116" s="8">
        <v>132100663</v>
      </c>
      <c r="B8116" s="8" t="s">
        <v>2920</v>
      </c>
      <c r="C8116" s="8" t="s">
        <v>4676</v>
      </c>
      <c r="D8116" s="8">
        <v>8001294314</v>
      </c>
      <c r="E8116" s="8">
        <v>132100663</v>
      </c>
      <c r="F8116" s="8">
        <v>0</v>
      </c>
      <c r="G8116" s="8">
        <v>0.73</v>
      </c>
      <c r="H8116" s="8">
        <v>0.83369000000000004</v>
      </c>
      <c r="I8116" s="8" t="s">
        <v>13893</v>
      </c>
    </row>
    <row r="8117" spans="1:9">
      <c r="A8117" s="8">
        <v>132300065</v>
      </c>
      <c r="B8117" s="8" t="s">
        <v>2994</v>
      </c>
      <c r="C8117" s="8" t="s">
        <v>4676</v>
      </c>
      <c r="D8117" s="8">
        <v>8001285958</v>
      </c>
      <c r="E8117" s="8">
        <v>132300065</v>
      </c>
      <c r="F8117" s="8">
        <v>0</v>
      </c>
      <c r="G8117" s="8">
        <v>1.0900000000000001</v>
      </c>
      <c r="H8117" s="8">
        <v>2.3497499999999998</v>
      </c>
      <c r="I8117" s="8">
        <v>0</v>
      </c>
    </row>
    <row r="8118" spans="1:9">
      <c r="A8118" s="8">
        <v>132300064</v>
      </c>
      <c r="B8118" s="8" t="s">
        <v>2993</v>
      </c>
      <c r="C8118" s="8" t="s">
        <v>4676</v>
      </c>
      <c r="D8118" s="8">
        <v>8001285957</v>
      </c>
      <c r="E8118" s="8">
        <v>132300064</v>
      </c>
      <c r="F8118" s="8">
        <v>0</v>
      </c>
      <c r="G8118" s="8">
        <v>1.0900000000000001</v>
      </c>
      <c r="H8118" s="8">
        <v>2.3497499999999998</v>
      </c>
      <c r="I8118" s="8">
        <v>0</v>
      </c>
    </row>
    <row r="8119" spans="1:9">
      <c r="A8119" s="8">
        <v>216500023</v>
      </c>
      <c r="B8119" s="8" t="s">
        <v>7502</v>
      </c>
      <c r="C8119" s="8" t="s">
        <v>4676</v>
      </c>
      <c r="D8119" s="8" t="s">
        <v>7503</v>
      </c>
      <c r="E8119" s="8">
        <v>216500023</v>
      </c>
      <c r="F8119" s="8">
        <v>0</v>
      </c>
      <c r="G8119" s="8">
        <v>0.99</v>
      </c>
      <c r="H8119" s="8">
        <v>5.0000000000000001E-3</v>
      </c>
      <c r="I8119" s="8" t="s">
        <v>5374</v>
      </c>
    </row>
    <row r="8120" spans="1:9">
      <c r="A8120" s="8">
        <v>132300063</v>
      </c>
      <c r="B8120" s="8" t="s">
        <v>2992</v>
      </c>
      <c r="C8120" s="8" t="s">
        <v>4676</v>
      </c>
      <c r="D8120" s="8">
        <v>8001285956</v>
      </c>
      <c r="E8120" s="8">
        <v>132300063</v>
      </c>
      <c r="F8120" s="8">
        <v>0</v>
      </c>
      <c r="G8120" s="8">
        <v>1.03</v>
      </c>
      <c r="H8120" s="8">
        <v>2.0071400000000001</v>
      </c>
      <c r="I8120" s="8">
        <v>0</v>
      </c>
    </row>
    <row r="8121" spans="1:9">
      <c r="A8121" s="8">
        <v>12630</v>
      </c>
      <c r="B8121" s="8" t="s">
        <v>3441</v>
      </c>
      <c r="C8121" s="8" t="s">
        <v>4676</v>
      </c>
      <c r="D8121" s="8">
        <v>581280</v>
      </c>
      <c r="E8121" s="8">
        <v>12630</v>
      </c>
      <c r="F8121" s="8">
        <v>0</v>
      </c>
      <c r="G8121" s="8">
        <v>0.1</v>
      </c>
      <c r="H8121" s="8">
        <v>2.9399999999999999E-2</v>
      </c>
      <c r="I8121" s="8" t="s">
        <v>4768</v>
      </c>
    </row>
    <row r="8122" spans="1:9">
      <c r="A8122" s="8">
        <v>132300061</v>
      </c>
      <c r="B8122" s="8" t="s">
        <v>3921</v>
      </c>
      <c r="C8122" s="8" t="s">
        <v>4676</v>
      </c>
      <c r="D8122" s="8">
        <v>8001285952</v>
      </c>
      <c r="E8122" s="8">
        <v>132300061</v>
      </c>
      <c r="F8122" s="8">
        <v>0</v>
      </c>
      <c r="G8122" s="8">
        <v>1.1399999999999999</v>
      </c>
      <c r="H8122" s="8">
        <v>1.9352100000000001</v>
      </c>
      <c r="I8122" s="8">
        <v>0</v>
      </c>
    </row>
    <row r="8123" spans="1:9">
      <c r="A8123" s="8">
        <v>132300060</v>
      </c>
      <c r="B8123" s="8" t="s">
        <v>3920</v>
      </c>
      <c r="C8123" s="8" t="s">
        <v>4676</v>
      </c>
      <c r="D8123" s="8">
        <v>8001278489</v>
      </c>
      <c r="E8123" s="8">
        <v>132300060</v>
      </c>
      <c r="F8123" s="8">
        <v>0</v>
      </c>
      <c r="G8123" s="8">
        <v>1.1399999999999999</v>
      </c>
      <c r="H8123" s="8">
        <v>1.9352100000000001</v>
      </c>
      <c r="I8123" s="8">
        <v>0</v>
      </c>
    </row>
    <row r="8124" spans="1:9">
      <c r="A8124" s="8">
        <v>132100662</v>
      </c>
      <c r="B8124" s="8" t="s">
        <v>2919</v>
      </c>
      <c r="C8124" s="8" t="s">
        <v>4676</v>
      </c>
      <c r="D8124" s="8">
        <v>8001294316</v>
      </c>
      <c r="E8124" s="8">
        <v>132100662</v>
      </c>
      <c r="F8124" s="8">
        <v>0</v>
      </c>
      <c r="G8124" s="8">
        <v>0.6</v>
      </c>
      <c r="H8124" s="8">
        <v>0.77439999999999998</v>
      </c>
      <c r="I8124" s="8" t="s">
        <v>13893</v>
      </c>
    </row>
    <row r="8125" spans="1:9">
      <c r="A8125" s="8">
        <v>132100661</v>
      </c>
      <c r="B8125" s="8" t="s">
        <v>2918</v>
      </c>
      <c r="C8125" s="8" t="s">
        <v>4676</v>
      </c>
      <c r="D8125" s="8">
        <v>8001294160</v>
      </c>
      <c r="E8125" s="8">
        <v>132100661</v>
      </c>
      <c r="F8125" s="8">
        <v>0</v>
      </c>
      <c r="G8125" s="8">
        <v>1.56</v>
      </c>
      <c r="H8125" s="8">
        <v>1.9356</v>
      </c>
      <c r="I8125" s="8" t="s">
        <v>13893</v>
      </c>
    </row>
    <row r="8126" spans="1:9">
      <c r="A8126" s="8">
        <v>132100660</v>
      </c>
      <c r="B8126" s="8" t="s">
        <v>2917</v>
      </c>
      <c r="C8126" s="8" t="s">
        <v>4676</v>
      </c>
      <c r="D8126" s="8">
        <v>8001294156</v>
      </c>
      <c r="E8126" s="8">
        <v>132100660</v>
      </c>
      <c r="F8126" s="8">
        <v>0</v>
      </c>
      <c r="G8126" s="8">
        <v>0.06</v>
      </c>
      <c r="H8126" s="8">
        <v>4.9590000000000002E-2</v>
      </c>
      <c r="I8126" s="8" t="s">
        <v>13893</v>
      </c>
    </row>
    <row r="8127" spans="1:9">
      <c r="A8127" s="8">
        <v>200200035</v>
      </c>
      <c r="B8127" s="8" t="s">
        <v>4490</v>
      </c>
      <c r="C8127" s="8" t="s">
        <v>4676</v>
      </c>
      <c r="D8127" s="8">
        <v>912028</v>
      </c>
      <c r="E8127" s="8">
        <v>200200035</v>
      </c>
      <c r="F8127" s="8">
        <v>0</v>
      </c>
      <c r="G8127" s="8">
        <v>0.6</v>
      </c>
      <c r="H8127" s="8">
        <v>1.8212300000000001</v>
      </c>
      <c r="I8127" s="8" t="s">
        <v>5064</v>
      </c>
    </row>
    <row r="8128" spans="1:9">
      <c r="A8128" s="8">
        <v>200200034</v>
      </c>
      <c r="B8128" s="8" t="s">
        <v>4489</v>
      </c>
      <c r="C8128" s="8" t="s">
        <v>4676</v>
      </c>
      <c r="D8128" s="8">
        <v>912026</v>
      </c>
      <c r="E8128" s="8">
        <v>200200034</v>
      </c>
      <c r="F8128" s="8">
        <v>0</v>
      </c>
      <c r="G8128" s="8">
        <v>0.67</v>
      </c>
      <c r="H8128" s="8">
        <v>1.8212300000000001</v>
      </c>
      <c r="I8128" s="8" t="s">
        <v>5064</v>
      </c>
    </row>
    <row r="8129" spans="1:9">
      <c r="A8129" s="8">
        <v>12629</v>
      </c>
      <c r="B8129" s="8" t="s">
        <v>3440</v>
      </c>
      <c r="C8129" s="8" t="s">
        <v>4676</v>
      </c>
      <c r="D8129" s="8">
        <v>581279</v>
      </c>
      <c r="E8129" s="8">
        <v>12629</v>
      </c>
      <c r="F8129" s="8">
        <v>0</v>
      </c>
      <c r="G8129" s="8">
        <v>0.12</v>
      </c>
      <c r="H8129" s="8">
        <v>2.9399999999999999E-2</v>
      </c>
      <c r="I8129" s="8" t="s">
        <v>4768</v>
      </c>
    </row>
    <row r="8130" spans="1:9">
      <c r="A8130" s="8" t="s">
        <v>12058</v>
      </c>
      <c r="B8130" s="8" t="s">
        <v>3136</v>
      </c>
      <c r="C8130" s="8" t="s">
        <v>4676</v>
      </c>
      <c r="D8130" s="8" t="s">
        <v>6422</v>
      </c>
      <c r="E8130" s="8" t="s">
        <v>12058</v>
      </c>
      <c r="F8130" s="8">
        <v>0</v>
      </c>
      <c r="G8130" s="8">
        <v>0.05</v>
      </c>
      <c r="H8130" s="8">
        <v>6.5590000000000009E-2</v>
      </c>
      <c r="I8130" s="8" t="s">
        <v>2412</v>
      </c>
    </row>
    <row r="8131" spans="1:9">
      <c r="A8131" s="8" t="s">
        <v>13784</v>
      </c>
      <c r="B8131" s="8" t="s">
        <v>13785</v>
      </c>
      <c r="C8131" s="8" t="s">
        <v>4676</v>
      </c>
      <c r="D8131" s="8">
        <v>0</v>
      </c>
      <c r="E8131" s="8" t="s">
        <v>13784</v>
      </c>
      <c r="F8131" s="8">
        <v>0</v>
      </c>
      <c r="G8131" s="8">
        <v>0.17</v>
      </c>
      <c r="H8131" s="8">
        <v>5.0000000000000001E-3</v>
      </c>
      <c r="I8131" s="8" t="s">
        <v>1974</v>
      </c>
    </row>
    <row r="8132" spans="1:9">
      <c r="A8132" s="8" t="s">
        <v>12061</v>
      </c>
      <c r="B8132" s="8" t="s">
        <v>3153</v>
      </c>
      <c r="C8132" s="8" t="s">
        <v>4676</v>
      </c>
      <c r="D8132" s="8" t="s">
        <v>12062</v>
      </c>
      <c r="E8132" s="8" t="s">
        <v>12061</v>
      </c>
      <c r="F8132" s="8">
        <v>0</v>
      </c>
      <c r="G8132" s="8">
        <v>0.16</v>
      </c>
      <c r="H8132" s="8">
        <v>0.36237000000000003</v>
      </c>
      <c r="I8132" s="8" t="s">
        <v>2412</v>
      </c>
    </row>
    <row r="8133" spans="1:9">
      <c r="A8133" s="8" t="s">
        <v>12067</v>
      </c>
      <c r="B8133" s="8" t="s">
        <v>12068</v>
      </c>
      <c r="C8133" s="8" t="s">
        <v>4676</v>
      </c>
      <c r="D8133" s="8">
        <v>50800266</v>
      </c>
      <c r="E8133" s="8" t="s">
        <v>12067</v>
      </c>
      <c r="F8133" s="8">
        <v>0</v>
      </c>
      <c r="G8133" s="8">
        <v>0.1</v>
      </c>
      <c r="H8133" s="8">
        <v>3.866E-2</v>
      </c>
      <c r="I8133" s="8" t="s">
        <v>6327</v>
      </c>
    </row>
    <row r="8134" spans="1:9">
      <c r="A8134" s="8">
        <v>200610001</v>
      </c>
      <c r="B8134" s="8" t="s">
        <v>4498</v>
      </c>
      <c r="C8134" s="8" t="s">
        <v>4676</v>
      </c>
      <c r="D8134" s="8">
        <v>893672</v>
      </c>
      <c r="E8134" s="8">
        <v>200610001</v>
      </c>
      <c r="F8134" s="8">
        <v>0</v>
      </c>
      <c r="G8134" s="8">
        <v>11.96</v>
      </c>
      <c r="H8134" s="8">
        <v>14.22222</v>
      </c>
      <c r="I8134" s="8" t="s">
        <v>5070</v>
      </c>
    </row>
    <row r="8135" spans="1:9">
      <c r="A8135" s="8">
        <v>132110063</v>
      </c>
      <c r="B8135" s="8" t="s">
        <v>6080</v>
      </c>
      <c r="C8135" s="8" t="s">
        <v>4676</v>
      </c>
      <c r="D8135" s="8">
        <v>0</v>
      </c>
      <c r="E8135" s="8">
        <v>132110063</v>
      </c>
      <c r="F8135" s="8">
        <v>0</v>
      </c>
      <c r="G8135" s="8">
        <v>0.9</v>
      </c>
      <c r="H8135" s="8">
        <v>0</v>
      </c>
      <c r="I8135" s="8" t="s">
        <v>2050</v>
      </c>
    </row>
    <row r="8136" spans="1:9">
      <c r="A8136" s="8">
        <v>132400660</v>
      </c>
      <c r="B8136" s="8" t="s">
        <v>3957</v>
      </c>
      <c r="C8136" s="8" t="s">
        <v>4676</v>
      </c>
      <c r="D8136" s="8">
        <v>8001294280</v>
      </c>
      <c r="E8136" s="8">
        <v>132400660</v>
      </c>
      <c r="F8136" s="8">
        <v>0</v>
      </c>
      <c r="G8136" s="8">
        <v>4.0599999999999996</v>
      </c>
      <c r="H8136" s="8">
        <v>6.4794700000000001</v>
      </c>
      <c r="I8136" s="8" t="s">
        <v>6062</v>
      </c>
    </row>
    <row r="8137" spans="1:9">
      <c r="A8137" s="8" t="s">
        <v>13782</v>
      </c>
      <c r="B8137" s="8" t="s">
        <v>13783</v>
      </c>
      <c r="C8137" s="8" t="s">
        <v>4676</v>
      </c>
      <c r="D8137" s="8">
        <v>0</v>
      </c>
      <c r="E8137" s="8" t="s">
        <v>13782</v>
      </c>
      <c r="F8137" s="8">
        <v>0</v>
      </c>
      <c r="G8137" s="8">
        <v>0.49</v>
      </c>
      <c r="H8137" s="8">
        <v>5.0000000000000001E-3</v>
      </c>
      <c r="I8137" s="8">
        <v>0</v>
      </c>
    </row>
    <row r="8138" spans="1:9">
      <c r="A8138" s="8">
        <v>12628</v>
      </c>
      <c r="B8138" s="8" t="s">
        <v>3439</v>
      </c>
      <c r="C8138" s="8" t="s">
        <v>4676</v>
      </c>
      <c r="D8138" s="8">
        <v>581278</v>
      </c>
      <c r="E8138" s="8">
        <v>12628</v>
      </c>
      <c r="F8138" s="8">
        <v>0</v>
      </c>
      <c r="G8138" s="8">
        <v>7.0000000000000007E-2</v>
      </c>
      <c r="H8138" s="8">
        <v>2.9399999999999999E-2</v>
      </c>
      <c r="I8138" s="8" t="s">
        <v>4768</v>
      </c>
    </row>
    <row r="8139" spans="1:9">
      <c r="A8139" s="8">
        <v>132100659</v>
      </c>
      <c r="B8139" s="8" t="s">
        <v>6075</v>
      </c>
      <c r="C8139" s="8" t="s">
        <v>4676</v>
      </c>
      <c r="D8139" s="8">
        <v>8001277950</v>
      </c>
      <c r="E8139" s="8">
        <v>132100659</v>
      </c>
      <c r="F8139" s="8">
        <v>0</v>
      </c>
      <c r="G8139" s="8">
        <v>1.41</v>
      </c>
      <c r="H8139" s="8">
        <v>5.0000000000000001E-3</v>
      </c>
      <c r="I8139" s="8" t="s">
        <v>2050</v>
      </c>
    </row>
    <row r="8140" spans="1:9">
      <c r="A8140" s="8">
        <v>132100658</v>
      </c>
      <c r="B8140" s="8" t="s">
        <v>3946</v>
      </c>
      <c r="C8140" s="8" t="s">
        <v>4676</v>
      </c>
      <c r="D8140" s="8">
        <v>8001277946</v>
      </c>
      <c r="E8140" s="8">
        <v>132100658</v>
      </c>
      <c r="F8140" s="8">
        <v>0</v>
      </c>
      <c r="G8140" s="8">
        <v>1.5</v>
      </c>
      <c r="H8140" s="8">
        <v>2.2706</v>
      </c>
      <c r="I8140" s="8" t="s">
        <v>2050</v>
      </c>
    </row>
    <row r="8141" spans="1:9">
      <c r="A8141" s="8" t="s">
        <v>13776</v>
      </c>
      <c r="B8141" s="8" t="s">
        <v>13777</v>
      </c>
      <c r="C8141" s="8" t="s">
        <v>4676</v>
      </c>
      <c r="D8141" s="8">
        <v>0</v>
      </c>
      <c r="E8141" s="8" t="s">
        <v>13776</v>
      </c>
      <c r="F8141" s="8">
        <v>0</v>
      </c>
      <c r="G8141" s="8">
        <v>0.95</v>
      </c>
      <c r="H8141" s="8">
        <v>5.0000000000000001E-3</v>
      </c>
      <c r="I8141" s="8" t="s">
        <v>6063</v>
      </c>
    </row>
    <row r="8142" spans="1:9">
      <c r="A8142" s="8" t="s">
        <v>13774</v>
      </c>
      <c r="B8142" s="8" t="s">
        <v>13775</v>
      </c>
      <c r="C8142" s="8" t="s">
        <v>4676</v>
      </c>
      <c r="D8142" s="8">
        <v>0</v>
      </c>
      <c r="E8142" s="8" t="s">
        <v>13774</v>
      </c>
      <c r="F8142" s="8">
        <v>0</v>
      </c>
      <c r="G8142" s="8">
        <v>1</v>
      </c>
      <c r="H8142" s="8">
        <v>5.0000000000000001E-3</v>
      </c>
      <c r="I8142" s="8" t="s">
        <v>6063</v>
      </c>
    </row>
    <row r="8143" spans="1:9">
      <c r="A8143" s="8">
        <v>132100657</v>
      </c>
      <c r="B8143" s="8" t="s">
        <v>6074</v>
      </c>
      <c r="C8143" s="8" t="s">
        <v>4676</v>
      </c>
      <c r="D8143" s="8">
        <v>8001289752</v>
      </c>
      <c r="E8143" s="8">
        <v>132100657</v>
      </c>
      <c r="F8143" s="8">
        <v>0</v>
      </c>
      <c r="G8143" s="8">
        <v>0.32</v>
      </c>
      <c r="H8143" s="8">
        <v>0.36956</v>
      </c>
      <c r="I8143" s="8" t="s">
        <v>6039</v>
      </c>
    </row>
    <row r="8144" spans="1:9">
      <c r="A8144" s="8">
        <v>132100656</v>
      </c>
      <c r="B8144" s="8" t="s">
        <v>6073</v>
      </c>
      <c r="C8144" s="8" t="s">
        <v>4676</v>
      </c>
      <c r="D8144" s="8">
        <v>8001289749</v>
      </c>
      <c r="E8144" s="8">
        <v>132100656</v>
      </c>
      <c r="F8144" s="8">
        <v>0</v>
      </c>
      <c r="G8144" s="8">
        <v>0.76</v>
      </c>
      <c r="H8144" s="8">
        <v>0.89866000000000001</v>
      </c>
      <c r="I8144" s="8" t="s">
        <v>6039</v>
      </c>
    </row>
    <row r="8145" spans="1:9">
      <c r="A8145" s="8">
        <v>132100655</v>
      </c>
      <c r="B8145" s="8" t="s">
        <v>6072</v>
      </c>
      <c r="C8145" s="8" t="s">
        <v>4676</v>
      </c>
      <c r="D8145" s="8">
        <v>8001290082</v>
      </c>
      <c r="E8145" s="8">
        <v>132100655</v>
      </c>
      <c r="F8145" s="8">
        <v>0</v>
      </c>
      <c r="G8145" s="8">
        <v>1.03</v>
      </c>
      <c r="H8145" s="8">
        <v>1.39297</v>
      </c>
      <c r="I8145" s="8" t="s">
        <v>6039</v>
      </c>
    </row>
    <row r="8146" spans="1:9">
      <c r="A8146" s="8">
        <v>12627</v>
      </c>
      <c r="B8146" s="8" t="s">
        <v>3438</v>
      </c>
      <c r="C8146" s="8" t="s">
        <v>4676</v>
      </c>
      <c r="D8146" s="8">
        <v>581277</v>
      </c>
      <c r="E8146" s="8">
        <v>12627</v>
      </c>
      <c r="F8146" s="8">
        <v>0</v>
      </c>
      <c r="G8146" s="8">
        <v>0.12</v>
      </c>
      <c r="H8146" s="8">
        <v>2.9399999999999999E-2</v>
      </c>
      <c r="I8146" s="8" t="s">
        <v>4768</v>
      </c>
    </row>
    <row r="8147" spans="1:9">
      <c r="A8147" s="8" t="s">
        <v>13770</v>
      </c>
      <c r="B8147" s="8" t="s">
        <v>13771</v>
      </c>
      <c r="C8147" s="8" t="s">
        <v>4676</v>
      </c>
      <c r="D8147" s="8">
        <v>0</v>
      </c>
      <c r="E8147" s="8" t="s">
        <v>13770</v>
      </c>
      <c r="F8147" s="8">
        <v>0</v>
      </c>
      <c r="G8147" s="8">
        <v>1.18</v>
      </c>
      <c r="H8147" s="8">
        <v>5.0000000000000001E-3</v>
      </c>
      <c r="I8147" s="8">
        <v>0</v>
      </c>
    </row>
    <row r="8148" spans="1:9">
      <c r="A8148" s="8" t="s">
        <v>13766</v>
      </c>
      <c r="B8148" s="8" t="s">
        <v>13767</v>
      </c>
      <c r="C8148" s="8" t="s">
        <v>4676</v>
      </c>
      <c r="D8148" s="8">
        <v>0</v>
      </c>
      <c r="E8148" s="8" t="s">
        <v>13766</v>
      </c>
      <c r="F8148" s="8">
        <v>0</v>
      </c>
      <c r="G8148" s="8">
        <v>1.17</v>
      </c>
      <c r="H8148" s="8">
        <v>5.0000000000000001E-3</v>
      </c>
      <c r="I8148" s="8">
        <v>0</v>
      </c>
    </row>
    <row r="8149" spans="1:9">
      <c r="A8149" s="8" t="s">
        <v>13756</v>
      </c>
      <c r="B8149" s="8" t="s">
        <v>13757</v>
      </c>
      <c r="C8149" s="8" t="s">
        <v>4676</v>
      </c>
      <c r="D8149" s="8">
        <v>0</v>
      </c>
      <c r="E8149" s="8" t="s">
        <v>13756</v>
      </c>
      <c r="F8149" s="8">
        <v>0</v>
      </c>
      <c r="G8149" s="8">
        <v>3.27</v>
      </c>
      <c r="H8149" s="8">
        <v>1E-3</v>
      </c>
      <c r="I8149" s="8" t="s">
        <v>6059</v>
      </c>
    </row>
    <row r="8150" spans="1:9">
      <c r="A8150" s="8" t="s">
        <v>13750</v>
      </c>
      <c r="B8150" s="8" t="s">
        <v>13751</v>
      </c>
      <c r="C8150" s="8" t="s">
        <v>4676</v>
      </c>
      <c r="D8150" s="8">
        <v>0</v>
      </c>
      <c r="E8150" s="8" t="s">
        <v>13750</v>
      </c>
      <c r="F8150" s="8">
        <v>0</v>
      </c>
      <c r="G8150" s="8">
        <v>3.27</v>
      </c>
      <c r="H8150" s="8">
        <v>1E-3</v>
      </c>
      <c r="I8150" s="8" t="s">
        <v>6059</v>
      </c>
    </row>
    <row r="8151" spans="1:9">
      <c r="A8151" s="8" t="s">
        <v>13744</v>
      </c>
      <c r="B8151" s="8" t="s">
        <v>13745</v>
      </c>
      <c r="C8151" s="8" t="s">
        <v>4676</v>
      </c>
      <c r="D8151" s="8">
        <v>0</v>
      </c>
      <c r="E8151" s="8" t="s">
        <v>13744</v>
      </c>
      <c r="F8151" s="8">
        <v>0</v>
      </c>
      <c r="G8151" s="8">
        <v>1.17</v>
      </c>
      <c r="H8151" s="8">
        <v>5.0000000000000001E-3</v>
      </c>
      <c r="I8151" s="8">
        <v>0</v>
      </c>
    </row>
    <row r="8152" spans="1:9">
      <c r="A8152" s="8">
        <v>12626</v>
      </c>
      <c r="B8152" s="8" t="s">
        <v>3437</v>
      </c>
      <c r="C8152" s="8" t="s">
        <v>4676</v>
      </c>
      <c r="D8152" s="8">
        <v>581276</v>
      </c>
      <c r="E8152" s="8">
        <v>12626</v>
      </c>
      <c r="F8152" s="8">
        <v>0</v>
      </c>
      <c r="G8152" s="8">
        <v>0.12</v>
      </c>
      <c r="H8152" s="8">
        <v>2.852E-2</v>
      </c>
      <c r="I8152" s="8" t="s">
        <v>4768</v>
      </c>
    </row>
    <row r="8153" spans="1:9">
      <c r="A8153" s="8" t="s">
        <v>13742</v>
      </c>
      <c r="B8153" s="8" t="s">
        <v>13743</v>
      </c>
      <c r="C8153" s="8" t="s">
        <v>4676</v>
      </c>
      <c r="D8153" s="8">
        <v>0</v>
      </c>
      <c r="E8153" s="8" t="s">
        <v>13742</v>
      </c>
      <c r="F8153" s="8">
        <v>0</v>
      </c>
      <c r="G8153" s="8">
        <v>1.1499999999999999</v>
      </c>
      <c r="H8153" s="8">
        <v>5.0000000000000001E-3</v>
      </c>
      <c r="I8153" s="8" t="s">
        <v>2050</v>
      </c>
    </row>
    <row r="8154" spans="1:9">
      <c r="A8154" s="8">
        <v>212300014</v>
      </c>
      <c r="B8154" s="8" t="s">
        <v>4092</v>
      </c>
      <c r="C8154" s="8" t="s">
        <v>4676</v>
      </c>
      <c r="D8154" s="8">
        <v>0</v>
      </c>
      <c r="E8154" s="8">
        <v>212300014</v>
      </c>
      <c r="F8154" s="8">
        <v>0</v>
      </c>
      <c r="G8154" s="8">
        <v>0.4</v>
      </c>
      <c r="H8154" s="8">
        <v>0.58887999999999996</v>
      </c>
      <c r="I8154" s="8" t="s">
        <v>7389</v>
      </c>
    </row>
    <row r="8155" spans="1:9">
      <c r="A8155" s="8" t="s">
        <v>13722</v>
      </c>
      <c r="B8155" s="8" t="s">
        <v>13723</v>
      </c>
      <c r="C8155" s="8" t="s">
        <v>4676</v>
      </c>
      <c r="D8155" s="8">
        <v>60002</v>
      </c>
      <c r="E8155" s="8" t="s">
        <v>13722</v>
      </c>
      <c r="F8155" s="8">
        <v>0</v>
      </c>
      <c r="G8155" s="8">
        <v>0.08</v>
      </c>
      <c r="H8155" s="8">
        <v>0.11515</v>
      </c>
      <c r="I8155" s="8" t="s">
        <v>3398</v>
      </c>
    </row>
    <row r="8156" spans="1:9">
      <c r="A8156" s="8">
        <v>238200009</v>
      </c>
      <c r="B8156" s="8" t="s">
        <v>13736</v>
      </c>
      <c r="C8156" s="8" t="s">
        <v>4676</v>
      </c>
      <c r="D8156" s="8">
        <v>33987</v>
      </c>
      <c r="E8156" s="8">
        <v>238200009</v>
      </c>
      <c r="F8156" s="8">
        <v>0</v>
      </c>
      <c r="G8156" s="8">
        <v>0.25</v>
      </c>
      <c r="H8156" s="8">
        <v>0.4214</v>
      </c>
      <c r="I8156" s="8" t="s">
        <v>1974</v>
      </c>
    </row>
    <row r="8157" spans="1:9">
      <c r="A8157" s="8">
        <v>641010018</v>
      </c>
      <c r="B8157" s="8" t="s">
        <v>3394</v>
      </c>
      <c r="C8157" s="8" t="s">
        <v>4676</v>
      </c>
      <c r="D8157" s="8" t="s">
        <v>9002</v>
      </c>
      <c r="E8157" s="8">
        <v>641010018</v>
      </c>
      <c r="F8157" s="8">
        <v>0</v>
      </c>
      <c r="G8157" s="8">
        <v>0</v>
      </c>
      <c r="H8157" s="8">
        <v>1.617E-2</v>
      </c>
      <c r="I8157" s="8" t="s">
        <v>6924</v>
      </c>
    </row>
    <row r="8158" spans="1:9">
      <c r="A8158" s="8">
        <v>238200010</v>
      </c>
      <c r="B8158" s="8" t="s">
        <v>13734</v>
      </c>
      <c r="C8158" s="8" t="s">
        <v>4676</v>
      </c>
      <c r="D8158" s="8">
        <v>33986</v>
      </c>
      <c r="E8158" s="8">
        <v>238200010</v>
      </c>
      <c r="F8158" s="8">
        <v>0</v>
      </c>
      <c r="G8158" s="8">
        <v>0.13</v>
      </c>
      <c r="H8158" s="8">
        <v>0.36260000000000003</v>
      </c>
      <c r="I8158" s="8" t="s">
        <v>1974</v>
      </c>
    </row>
    <row r="8159" spans="1:9">
      <c r="A8159" s="8" t="s">
        <v>13730</v>
      </c>
      <c r="B8159" s="8" t="s">
        <v>13731</v>
      </c>
      <c r="C8159" s="8" t="s">
        <v>4676</v>
      </c>
      <c r="D8159" s="8">
        <v>0</v>
      </c>
      <c r="E8159" s="8" t="s">
        <v>13730</v>
      </c>
      <c r="F8159" s="8">
        <v>0</v>
      </c>
      <c r="G8159" s="8">
        <v>0.17</v>
      </c>
      <c r="H8159" s="8">
        <v>0.24010000000000001</v>
      </c>
      <c r="I8159" s="8" t="s">
        <v>1974</v>
      </c>
    </row>
    <row r="8160" spans="1:9">
      <c r="A8160" s="8">
        <v>238200012</v>
      </c>
      <c r="B8160" s="8" t="s">
        <v>13728</v>
      </c>
      <c r="C8160" s="8" t="s">
        <v>4676</v>
      </c>
      <c r="D8160" s="8">
        <v>33984</v>
      </c>
      <c r="E8160" s="8">
        <v>238200012</v>
      </c>
      <c r="F8160" s="8">
        <v>0</v>
      </c>
      <c r="G8160" s="8">
        <v>0.08</v>
      </c>
      <c r="H8160" s="8">
        <v>0.20286000000000001</v>
      </c>
      <c r="I8160" s="8" t="s">
        <v>1974</v>
      </c>
    </row>
    <row r="8161" spans="1:9">
      <c r="A8161" s="8">
        <v>238200011</v>
      </c>
      <c r="B8161" s="8" t="s">
        <v>13726</v>
      </c>
      <c r="C8161" s="8" t="s">
        <v>4676</v>
      </c>
      <c r="D8161" s="8">
        <v>33983</v>
      </c>
      <c r="E8161" s="8">
        <v>238200011</v>
      </c>
      <c r="F8161" s="8">
        <v>0</v>
      </c>
      <c r="G8161" s="8">
        <v>0.1</v>
      </c>
      <c r="H8161" s="8">
        <v>0.1666</v>
      </c>
      <c r="I8161" s="8" t="s">
        <v>1974</v>
      </c>
    </row>
    <row r="8162" spans="1:9">
      <c r="A8162" s="8">
        <v>12625</v>
      </c>
      <c r="B8162" s="8" t="s">
        <v>2078</v>
      </c>
      <c r="C8162" s="8" t="s">
        <v>4676</v>
      </c>
      <c r="D8162" s="8">
        <v>618111</v>
      </c>
      <c r="E8162" s="8">
        <v>12625</v>
      </c>
      <c r="F8162" s="8">
        <v>0</v>
      </c>
      <c r="G8162" s="8">
        <v>0.05</v>
      </c>
      <c r="H8162" s="8">
        <v>5.586E-2</v>
      </c>
      <c r="I8162" s="8" t="s">
        <v>4740</v>
      </c>
    </row>
    <row r="8163" spans="1:9">
      <c r="A8163" s="8">
        <v>238200001</v>
      </c>
      <c r="B8163" s="8" t="s">
        <v>4586</v>
      </c>
      <c r="C8163" s="8" t="s">
        <v>4676</v>
      </c>
      <c r="D8163" s="8">
        <v>33982</v>
      </c>
      <c r="E8163" s="8">
        <v>238200001</v>
      </c>
      <c r="F8163" s="8">
        <v>0</v>
      </c>
      <c r="G8163" s="8">
        <v>0.17</v>
      </c>
      <c r="H8163" s="8">
        <v>0.21559999999999999</v>
      </c>
      <c r="I8163" s="8" t="s">
        <v>1974</v>
      </c>
    </row>
    <row r="8164" spans="1:9">
      <c r="A8164" s="8">
        <v>205200004</v>
      </c>
      <c r="B8164" s="8" t="s">
        <v>7229</v>
      </c>
      <c r="C8164" s="8" t="s">
        <v>4676</v>
      </c>
      <c r="D8164" s="8">
        <v>0</v>
      </c>
      <c r="E8164" s="8">
        <v>205200004</v>
      </c>
      <c r="F8164" s="8">
        <v>0</v>
      </c>
      <c r="G8164" s="8">
        <v>0.95</v>
      </c>
      <c r="H8164" s="8">
        <v>4.1983199999999998</v>
      </c>
      <c r="I8164" s="8" t="s">
        <v>7225</v>
      </c>
    </row>
    <row r="8165" spans="1:9">
      <c r="A8165" s="8" t="s">
        <v>13724</v>
      </c>
      <c r="B8165" s="8" t="s">
        <v>13725</v>
      </c>
      <c r="C8165" s="8" t="s">
        <v>4676</v>
      </c>
      <c r="D8165" s="8">
        <v>0</v>
      </c>
      <c r="E8165" s="8" t="s">
        <v>13724</v>
      </c>
      <c r="F8165" s="8">
        <v>0</v>
      </c>
      <c r="G8165" s="8">
        <v>0.5</v>
      </c>
      <c r="H8165" s="8">
        <v>0.65900000000000003</v>
      </c>
      <c r="I8165" s="8">
        <v>0</v>
      </c>
    </row>
    <row r="8166" spans="1:9">
      <c r="A8166" s="8">
        <v>214200009</v>
      </c>
      <c r="B8166" s="8" t="s">
        <v>4584</v>
      </c>
      <c r="C8166" s="8" t="s">
        <v>4676</v>
      </c>
      <c r="D8166" s="8">
        <v>390500609</v>
      </c>
      <c r="E8166" s="8">
        <v>214200009</v>
      </c>
      <c r="F8166" s="8">
        <v>0</v>
      </c>
      <c r="G8166" s="8">
        <v>1.26</v>
      </c>
      <c r="H8166" s="8">
        <v>5.0000000000000001E-3</v>
      </c>
      <c r="I8166" s="8" t="s">
        <v>4351</v>
      </c>
    </row>
    <row r="8167" spans="1:9">
      <c r="A8167" s="8">
        <v>132100653</v>
      </c>
      <c r="B8167" s="8" t="s">
        <v>2916</v>
      </c>
      <c r="C8167" s="8" t="s">
        <v>4676</v>
      </c>
      <c r="D8167" s="8">
        <v>8001252973</v>
      </c>
      <c r="E8167" s="8">
        <v>132100653</v>
      </c>
      <c r="F8167" s="8">
        <v>0</v>
      </c>
      <c r="G8167" s="8">
        <v>0.69</v>
      </c>
      <c r="H8167" s="8">
        <v>0.77861000000000002</v>
      </c>
      <c r="I8167" s="8">
        <v>0</v>
      </c>
    </row>
    <row r="8168" spans="1:9">
      <c r="A8168" s="8">
        <v>132100652</v>
      </c>
      <c r="B8168" s="8" t="s">
        <v>2915</v>
      </c>
      <c r="C8168" s="8" t="s">
        <v>4676</v>
      </c>
      <c r="D8168" s="8">
        <v>8001252980</v>
      </c>
      <c r="E8168" s="8">
        <v>132100652</v>
      </c>
      <c r="F8168" s="8">
        <v>0</v>
      </c>
      <c r="G8168" s="8">
        <v>0.56000000000000005</v>
      </c>
      <c r="H8168" s="8">
        <v>0.76802999999999999</v>
      </c>
      <c r="I8168" s="8">
        <v>0</v>
      </c>
    </row>
    <row r="8169" spans="1:9">
      <c r="A8169" s="8">
        <v>641000022</v>
      </c>
      <c r="B8169" s="8" t="s">
        <v>3390</v>
      </c>
      <c r="C8169" s="8" t="s">
        <v>4676</v>
      </c>
      <c r="D8169" s="8" t="s">
        <v>8998</v>
      </c>
      <c r="E8169" s="8">
        <v>641000022</v>
      </c>
      <c r="F8169" s="8">
        <v>0</v>
      </c>
      <c r="G8169" s="8">
        <v>0.11</v>
      </c>
      <c r="H8169" s="8">
        <v>0.10126</v>
      </c>
      <c r="I8169" s="8" t="s">
        <v>8978</v>
      </c>
    </row>
    <row r="8170" spans="1:9">
      <c r="A8170" s="8">
        <v>12624</v>
      </c>
      <c r="B8170" s="8" t="s">
        <v>3431</v>
      </c>
      <c r="C8170" s="8" t="s">
        <v>4676</v>
      </c>
      <c r="D8170" s="8">
        <v>618110</v>
      </c>
      <c r="E8170" s="8">
        <v>12624</v>
      </c>
      <c r="F8170" s="8">
        <v>0</v>
      </c>
      <c r="G8170" s="8">
        <v>0.14000000000000001</v>
      </c>
      <c r="H8170" s="8">
        <v>8.8200000000000001E-2</v>
      </c>
      <c r="I8170" s="8" t="s">
        <v>4740</v>
      </c>
    </row>
    <row r="8171" spans="1:9">
      <c r="A8171" s="8" t="s">
        <v>13720</v>
      </c>
      <c r="B8171" s="8" t="s">
        <v>13721</v>
      </c>
      <c r="C8171" s="8" t="s">
        <v>4676</v>
      </c>
      <c r="D8171" s="8">
        <v>60026</v>
      </c>
      <c r="E8171" s="8" t="s">
        <v>13720</v>
      </c>
      <c r="F8171" s="8">
        <v>0</v>
      </c>
      <c r="G8171" s="8">
        <v>0.04</v>
      </c>
      <c r="H8171" s="8">
        <v>4.8710000000000003E-2</v>
      </c>
      <c r="I8171" s="8" t="s">
        <v>3398</v>
      </c>
    </row>
    <row r="8172" spans="1:9">
      <c r="A8172" s="8" t="s">
        <v>10587</v>
      </c>
      <c r="B8172" s="8" t="s">
        <v>10588</v>
      </c>
      <c r="C8172" s="8" t="s">
        <v>4676</v>
      </c>
      <c r="D8172" s="8">
        <v>0</v>
      </c>
      <c r="E8172" s="8" t="s">
        <v>10587</v>
      </c>
      <c r="F8172" s="8">
        <v>0</v>
      </c>
      <c r="G8172" s="8">
        <v>2.37</v>
      </c>
      <c r="H8172" s="8">
        <v>1.0000000000000001E-5</v>
      </c>
      <c r="I8172" s="8" t="s">
        <v>4795</v>
      </c>
    </row>
    <row r="8173" spans="1:9">
      <c r="A8173" s="8" t="s">
        <v>13715</v>
      </c>
      <c r="B8173" s="8" t="s">
        <v>13716</v>
      </c>
      <c r="C8173" s="8" t="s">
        <v>4676</v>
      </c>
      <c r="D8173" s="8">
        <v>0</v>
      </c>
      <c r="E8173" s="8" t="s">
        <v>13715</v>
      </c>
      <c r="F8173" s="8">
        <v>0</v>
      </c>
      <c r="G8173" s="8">
        <v>0.17</v>
      </c>
      <c r="H8173" s="8">
        <v>5.0000000000000001E-3</v>
      </c>
      <c r="I8173" s="8" t="s">
        <v>1974</v>
      </c>
    </row>
    <row r="8174" spans="1:9">
      <c r="A8174" s="8" t="s">
        <v>13712</v>
      </c>
      <c r="B8174" s="8" t="s">
        <v>13713</v>
      </c>
      <c r="C8174" s="8" t="s">
        <v>4676</v>
      </c>
      <c r="D8174" s="8">
        <v>0</v>
      </c>
      <c r="E8174" s="8" t="s">
        <v>13712</v>
      </c>
      <c r="F8174" s="8">
        <v>0</v>
      </c>
      <c r="G8174" s="8">
        <v>0.17</v>
      </c>
      <c r="H8174" s="8">
        <v>5.0000000000000001E-3</v>
      </c>
      <c r="I8174" s="8" t="s">
        <v>1974</v>
      </c>
    </row>
    <row r="8175" spans="1:9">
      <c r="A8175" s="8" t="s">
        <v>13709</v>
      </c>
      <c r="B8175" s="8" t="s">
        <v>13710</v>
      </c>
      <c r="C8175" s="8" t="s">
        <v>4676</v>
      </c>
      <c r="D8175" s="8">
        <v>0</v>
      </c>
      <c r="E8175" s="8" t="s">
        <v>13709</v>
      </c>
      <c r="F8175" s="8">
        <v>0</v>
      </c>
      <c r="G8175" s="8">
        <v>0.17</v>
      </c>
      <c r="H8175" s="8">
        <v>5.0000000000000001E-3</v>
      </c>
      <c r="I8175" s="8" t="s">
        <v>1974</v>
      </c>
    </row>
    <row r="8176" spans="1:9">
      <c r="A8176" s="8" t="s">
        <v>13705</v>
      </c>
      <c r="B8176" s="8" t="s">
        <v>13706</v>
      </c>
      <c r="C8176" s="8" t="s">
        <v>4676</v>
      </c>
      <c r="D8176" s="8">
        <v>0</v>
      </c>
      <c r="E8176" s="8" t="s">
        <v>13705</v>
      </c>
      <c r="F8176" s="8">
        <v>0</v>
      </c>
      <c r="G8176" s="8">
        <v>0.16</v>
      </c>
      <c r="H8176" s="8">
        <v>5.0000000000000001E-3</v>
      </c>
      <c r="I8176" s="8" t="s">
        <v>1974</v>
      </c>
    </row>
    <row r="8177" spans="1:9">
      <c r="A8177" s="8" t="s">
        <v>10583</v>
      </c>
      <c r="B8177" s="8" t="s">
        <v>10584</v>
      </c>
      <c r="C8177" s="8" t="s">
        <v>4676</v>
      </c>
      <c r="D8177" s="8">
        <v>0</v>
      </c>
      <c r="E8177" s="8" t="s">
        <v>10583</v>
      </c>
      <c r="F8177" s="8">
        <v>0</v>
      </c>
      <c r="G8177" s="8">
        <v>4.3499999999999996</v>
      </c>
      <c r="H8177" s="8">
        <v>1.0000000000000001E-5</v>
      </c>
      <c r="I8177" s="8">
        <v>0</v>
      </c>
    </row>
    <row r="8178" spans="1:9">
      <c r="A8178" s="8" t="s">
        <v>13701</v>
      </c>
      <c r="B8178" s="8" t="s">
        <v>13702</v>
      </c>
      <c r="C8178" s="8" t="s">
        <v>4676</v>
      </c>
      <c r="D8178" s="8">
        <v>0</v>
      </c>
      <c r="E8178" s="8" t="s">
        <v>13701</v>
      </c>
      <c r="F8178" s="8">
        <v>0</v>
      </c>
      <c r="G8178" s="8">
        <v>0.16</v>
      </c>
      <c r="H8178" s="8">
        <v>5.0000000000000001E-3</v>
      </c>
      <c r="I8178" s="8" t="s">
        <v>1974</v>
      </c>
    </row>
    <row r="8179" spans="1:9">
      <c r="A8179" s="8">
        <v>641000020</v>
      </c>
      <c r="B8179" s="8" t="s">
        <v>3388</v>
      </c>
      <c r="C8179" s="8" t="s">
        <v>4676</v>
      </c>
      <c r="D8179" s="8" t="s">
        <v>8996</v>
      </c>
      <c r="E8179" s="8">
        <v>641000020</v>
      </c>
      <c r="F8179" s="8">
        <v>0</v>
      </c>
      <c r="G8179" s="8">
        <v>0.01</v>
      </c>
      <c r="H8179" s="8">
        <v>2.3010000000000003E-2</v>
      </c>
      <c r="I8179" s="8" t="s">
        <v>6924</v>
      </c>
    </row>
    <row r="8180" spans="1:9">
      <c r="A8180" s="8" t="s">
        <v>13697</v>
      </c>
      <c r="B8180" s="8" t="s">
        <v>13698</v>
      </c>
      <c r="C8180" s="8" t="s">
        <v>4676</v>
      </c>
      <c r="D8180" s="8">
        <v>0</v>
      </c>
      <c r="E8180" s="8" t="s">
        <v>13697</v>
      </c>
      <c r="F8180" s="8">
        <v>0</v>
      </c>
      <c r="G8180" s="8">
        <v>0.16</v>
      </c>
      <c r="H8180" s="8">
        <v>5.0000000000000001E-3</v>
      </c>
      <c r="I8180" s="8" t="s">
        <v>1974</v>
      </c>
    </row>
    <row r="8181" spans="1:9">
      <c r="A8181" s="8">
        <v>12623</v>
      </c>
      <c r="B8181" s="8" t="s">
        <v>3430</v>
      </c>
      <c r="C8181" s="8" t="s">
        <v>4676</v>
      </c>
      <c r="D8181" s="8">
        <v>618109</v>
      </c>
      <c r="E8181" s="8">
        <v>12623</v>
      </c>
      <c r="F8181" s="8">
        <v>0</v>
      </c>
      <c r="G8181" s="8">
        <v>0.05</v>
      </c>
      <c r="H8181" s="8">
        <v>5.8799999999999998E-2</v>
      </c>
      <c r="I8181" s="8" t="s">
        <v>4740</v>
      </c>
    </row>
    <row r="8182" spans="1:9">
      <c r="A8182" s="8" t="s">
        <v>13693</v>
      </c>
      <c r="B8182" s="8" t="s">
        <v>13694</v>
      </c>
      <c r="C8182" s="8" t="s">
        <v>4676</v>
      </c>
      <c r="D8182" s="8">
        <v>0</v>
      </c>
      <c r="E8182" s="8" t="s">
        <v>13693</v>
      </c>
      <c r="F8182" s="8">
        <v>0</v>
      </c>
      <c r="G8182" s="8">
        <v>1.35</v>
      </c>
      <c r="H8182" s="8">
        <v>4.1983199999999998</v>
      </c>
      <c r="I8182" s="8" t="s">
        <v>7225</v>
      </c>
    </row>
    <row r="8183" spans="1:9">
      <c r="A8183" s="8">
        <v>641000019</v>
      </c>
      <c r="B8183" s="8" t="s">
        <v>3387</v>
      </c>
      <c r="C8183" s="8" t="s">
        <v>4676</v>
      </c>
      <c r="D8183" s="8" t="s">
        <v>8995</v>
      </c>
      <c r="E8183" s="8">
        <v>641000019</v>
      </c>
      <c r="F8183" s="8">
        <v>0</v>
      </c>
      <c r="G8183" s="8">
        <v>0.14000000000000001</v>
      </c>
      <c r="H8183" s="8">
        <v>5.851E-2</v>
      </c>
      <c r="I8183" s="8" t="s">
        <v>8978</v>
      </c>
    </row>
    <row r="8184" spans="1:9">
      <c r="A8184" s="8" t="s">
        <v>13689</v>
      </c>
      <c r="B8184" s="8" t="s">
        <v>13690</v>
      </c>
      <c r="C8184" s="8" t="s">
        <v>4676</v>
      </c>
      <c r="D8184" s="8">
        <v>0</v>
      </c>
      <c r="E8184" s="8" t="s">
        <v>13689</v>
      </c>
      <c r="F8184" s="8">
        <v>0</v>
      </c>
      <c r="G8184" s="8">
        <v>1.35</v>
      </c>
      <c r="H8184" s="8">
        <v>4.6220699999999999</v>
      </c>
      <c r="I8184" s="8" t="s">
        <v>7225</v>
      </c>
    </row>
    <row r="8185" spans="1:9">
      <c r="A8185" s="8">
        <v>641000018</v>
      </c>
      <c r="B8185" s="8" t="s">
        <v>3386</v>
      </c>
      <c r="C8185" s="8" t="s">
        <v>4676</v>
      </c>
      <c r="D8185" s="8" t="s">
        <v>8994</v>
      </c>
      <c r="E8185" s="8">
        <v>641000018</v>
      </c>
      <c r="F8185" s="8">
        <v>0</v>
      </c>
      <c r="G8185" s="8">
        <v>0.03</v>
      </c>
      <c r="H8185" s="8">
        <v>1.7670000000000002E-2</v>
      </c>
      <c r="I8185" s="8" t="s">
        <v>6924</v>
      </c>
    </row>
    <row r="8186" spans="1:9">
      <c r="A8186" s="8">
        <v>132100650</v>
      </c>
      <c r="B8186" s="8" t="s">
        <v>2913</v>
      </c>
      <c r="C8186" s="8" t="s">
        <v>4676</v>
      </c>
      <c r="D8186" s="8">
        <v>8001280653</v>
      </c>
      <c r="E8186" s="8">
        <v>132100650</v>
      </c>
      <c r="F8186" s="8">
        <v>0</v>
      </c>
      <c r="G8186" s="8">
        <v>1.68</v>
      </c>
      <c r="H8186" s="8">
        <v>5.0000000000000001E-3</v>
      </c>
      <c r="I8186" s="8">
        <v>0</v>
      </c>
    </row>
    <row r="8187" spans="1:9">
      <c r="A8187" s="8">
        <v>641000017</v>
      </c>
      <c r="B8187" s="8" t="s">
        <v>3385</v>
      </c>
      <c r="C8187" s="8" t="s">
        <v>4676</v>
      </c>
      <c r="D8187" s="8" t="s">
        <v>8993</v>
      </c>
      <c r="E8187" s="8">
        <v>641000017</v>
      </c>
      <c r="F8187" s="8">
        <v>0</v>
      </c>
      <c r="G8187" s="8">
        <v>0.03</v>
      </c>
      <c r="H8187" s="8">
        <v>1.5480000000000001E-2</v>
      </c>
      <c r="I8187" s="8" t="s">
        <v>8978</v>
      </c>
    </row>
    <row r="8188" spans="1:9">
      <c r="A8188" s="8">
        <v>132100648</v>
      </c>
      <c r="B8188" s="8" t="s">
        <v>2912</v>
      </c>
      <c r="C8188" s="8" t="s">
        <v>4676</v>
      </c>
      <c r="D8188" s="8">
        <v>8001245887</v>
      </c>
      <c r="E8188" s="8">
        <v>132100648</v>
      </c>
      <c r="F8188" s="8">
        <v>0</v>
      </c>
      <c r="G8188" s="8">
        <v>1.25</v>
      </c>
      <c r="H8188" s="8">
        <v>1.7539100000000001</v>
      </c>
      <c r="I8188" s="8">
        <v>0</v>
      </c>
    </row>
    <row r="8189" spans="1:9">
      <c r="A8189" s="8">
        <v>641000016</v>
      </c>
      <c r="B8189" s="8" t="s">
        <v>3384</v>
      </c>
      <c r="C8189" s="8" t="s">
        <v>4676</v>
      </c>
      <c r="D8189" s="8" t="s">
        <v>8992</v>
      </c>
      <c r="E8189" s="8">
        <v>641000016</v>
      </c>
      <c r="F8189" s="8">
        <v>0</v>
      </c>
      <c r="G8189" s="8">
        <v>0.08</v>
      </c>
      <c r="H8189" s="8">
        <v>6.182E-2</v>
      </c>
      <c r="I8189" s="8" t="s">
        <v>8978</v>
      </c>
    </row>
    <row r="8190" spans="1:9">
      <c r="A8190" s="8">
        <v>132100647</v>
      </c>
      <c r="B8190" s="8" t="s">
        <v>2911</v>
      </c>
      <c r="C8190" s="8" t="s">
        <v>4676</v>
      </c>
      <c r="D8190" s="8">
        <v>8001248682</v>
      </c>
      <c r="E8190" s="8">
        <v>132100647</v>
      </c>
      <c r="F8190" s="8">
        <v>0</v>
      </c>
      <c r="G8190" s="8">
        <v>1.28</v>
      </c>
      <c r="H8190" s="8">
        <v>1.8226</v>
      </c>
      <c r="I8190" s="8">
        <v>0</v>
      </c>
    </row>
    <row r="8191" spans="1:9">
      <c r="A8191" s="8">
        <v>132100646</v>
      </c>
      <c r="B8191" s="8" t="s">
        <v>6070</v>
      </c>
      <c r="C8191" s="8" t="s">
        <v>4676</v>
      </c>
      <c r="D8191" s="8">
        <v>8001250065</v>
      </c>
      <c r="E8191" s="8">
        <v>132100646</v>
      </c>
      <c r="F8191" s="8">
        <v>0</v>
      </c>
      <c r="G8191" s="8">
        <v>1.03</v>
      </c>
      <c r="H8191" s="8">
        <v>1.5381099999999999</v>
      </c>
      <c r="I8191" s="8">
        <v>0</v>
      </c>
    </row>
    <row r="8192" spans="1:9">
      <c r="A8192" s="8">
        <v>12622</v>
      </c>
      <c r="B8192" s="8" t="s">
        <v>2077</v>
      </c>
      <c r="C8192" s="8" t="s">
        <v>4676</v>
      </c>
      <c r="D8192" s="8">
        <v>650005</v>
      </c>
      <c r="E8192" s="8">
        <v>12622</v>
      </c>
      <c r="F8192" s="8">
        <v>0</v>
      </c>
      <c r="G8192" s="8">
        <v>0.01</v>
      </c>
      <c r="H8192" s="8">
        <v>2.9399999999999999E-2</v>
      </c>
      <c r="I8192" s="8" t="s">
        <v>4740</v>
      </c>
    </row>
    <row r="8193" spans="1:9">
      <c r="A8193" s="8">
        <v>132100645</v>
      </c>
      <c r="B8193" s="8" t="s">
        <v>6069</v>
      </c>
      <c r="C8193" s="8" t="s">
        <v>4676</v>
      </c>
      <c r="D8193" s="8">
        <v>8001250327</v>
      </c>
      <c r="E8193" s="8">
        <v>132100645</v>
      </c>
      <c r="F8193" s="8">
        <v>0</v>
      </c>
      <c r="G8193" s="8">
        <v>1.03</v>
      </c>
      <c r="H8193" s="8">
        <v>1.6068099999999998</v>
      </c>
      <c r="I8193" s="8">
        <v>0</v>
      </c>
    </row>
    <row r="8194" spans="1:9">
      <c r="A8194" s="8">
        <v>132100644</v>
      </c>
      <c r="B8194" s="8" t="s">
        <v>2910</v>
      </c>
      <c r="C8194" s="8" t="s">
        <v>4676</v>
      </c>
      <c r="D8194" s="8">
        <v>8001267796</v>
      </c>
      <c r="E8194" s="8">
        <v>132100644</v>
      </c>
      <c r="F8194" s="8">
        <v>0</v>
      </c>
      <c r="G8194" s="8">
        <v>1.1399999999999999</v>
      </c>
      <c r="H8194" s="8">
        <v>2.1053299999999999</v>
      </c>
      <c r="I8194" s="8">
        <v>0</v>
      </c>
    </row>
    <row r="8195" spans="1:9">
      <c r="A8195" s="8">
        <v>12621</v>
      </c>
      <c r="B8195" s="8" t="s">
        <v>2076</v>
      </c>
      <c r="C8195" s="8" t="s">
        <v>4676</v>
      </c>
      <c r="D8195" s="8">
        <v>650004</v>
      </c>
      <c r="E8195" s="8">
        <v>12621</v>
      </c>
      <c r="F8195" s="8">
        <v>0</v>
      </c>
      <c r="G8195" s="8">
        <v>0.03</v>
      </c>
      <c r="H8195" s="8">
        <v>2.9399999999999999E-2</v>
      </c>
      <c r="I8195" s="8" t="s">
        <v>4740</v>
      </c>
    </row>
    <row r="8196" spans="1:9">
      <c r="A8196" s="8">
        <v>355200022</v>
      </c>
      <c r="B8196" s="8" t="s">
        <v>4614</v>
      </c>
      <c r="C8196" s="8" t="s">
        <v>4676</v>
      </c>
      <c r="D8196" s="8" t="s">
        <v>8680</v>
      </c>
      <c r="E8196" s="8">
        <v>355200022</v>
      </c>
      <c r="F8196" s="8">
        <v>0</v>
      </c>
      <c r="G8196" s="8">
        <v>0.3</v>
      </c>
      <c r="H8196" s="8">
        <v>1.03664</v>
      </c>
      <c r="I8196" s="8">
        <v>0</v>
      </c>
    </row>
    <row r="8197" spans="1:9">
      <c r="A8197" s="8" t="s">
        <v>10580</v>
      </c>
      <c r="B8197" s="8" t="s">
        <v>4616</v>
      </c>
      <c r="C8197" s="8" t="s">
        <v>4676</v>
      </c>
      <c r="D8197" s="8">
        <v>0</v>
      </c>
      <c r="E8197" s="8" t="s">
        <v>10580</v>
      </c>
      <c r="F8197" s="8">
        <v>0</v>
      </c>
      <c r="G8197" s="8">
        <v>0.19</v>
      </c>
      <c r="H8197" s="8">
        <v>0.19472999999999999</v>
      </c>
      <c r="I8197" s="8">
        <v>0</v>
      </c>
    </row>
    <row r="8198" spans="1:9">
      <c r="A8198" s="8">
        <v>355200020</v>
      </c>
      <c r="B8198" s="8" t="s">
        <v>4612</v>
      </c>
      <c r="C8198" s="8" t="s">
        <v>4676</v>
      </c>
      <c r="D8198" s="8" t="s">
        <v>8678</v>
      </c>
      <c r="E8198" s="8">
        <v>355200020</v>
      </c>
      <c r="F8198" s="8">
        <v>0</v>
      </c>
      <c r="G8198" s="8">
        <v>0.35</v>
      </c>
      <c r="H8198" s="8">
        <v>1.00804</v>
      </c>
      <c r="I8198" s="8" t="s">
        <v>8676</v>
      </c>
    </row>
    <row r="8199" spans="1:9">
      <c r="A8199" s="8">
        <v>132000432</v>
      </c>
      <c r="B8199" s="8" t="s">
        <v>2691</v>
      </c>
      <c r="C8199" s="8" t="s">
        <v>4676</v>
      </c>
      <c r="D8199" s="8">
        <v>9000855741</v>
      </c>
      <c r="E8199" s="8">
        <v>132000432</v>
      </c>
      <c r="F8199" s="8">
        <v>0</v>
      </c>
      <c r="G8199" s="8">
        <v>0.97</v>
      </c>
      <c r="H8199" s="8">
        <v>1.0009700000000001</v>
      </c>
      <c r="I8199" s="8" t="s">
        <v>5631</v>
      </c>
    </row>
    <row r="8200" spans="1:9">
      <c r="A8200" s="8">
        <v>200300031</v>
      </c>
      <c r="B8200" s="8" t="s">
        <v>4494</v>
      </c>
      <c r="C8200" s="8" t="s">
        <v>4676</v>
      </c>
      <c r="D8200" s="8">
        <v>909733</v>
      </c>
      <c r="E8200" s="8">
        <v>200300031</v>
      </c>
      <c r="F8200" s="8">
        <v>0</v>
      </c>
      <c r="G8200" s="8">
        <v>1.67</v>
      </c>
      <c r="H8200" s="8">
        <v>3.1367800000000003</v>
      </c>
      <c r="I8200" s="8" t="s">
        <v>2055</v>
      </c>
    </row>
    <row r="8201" spans="1:9">
      <c r="A8201" s="8">
        <v>151100026</v>
      </c>
      <c r="B8201" s="8" t="s">
        <v>3158</v>
      </c>
      <c r="C8201" s="8" t="s">
        <v>4676</v>
      </c>
      <c r="D8201" s="8" t="s">
        <v>6444</v>
      </c>
      <c r="E8201" s="8">
        <v>151100026</v>
      </c>
      <c r="F8201" s="8">
        <v>0</v>
      </c>
      <c r="G8201" s="8">
        <v>0.14000000000000001</v>
      </c>
      <c r="H8201" s="8">
        <v>0.51727000000000001</v>
      </c>
      <c r="I8201" s="8" t="s">
        <v>2412</v>
      </c>
    </row>
    <row r="8202" spans="1:9">
      <c r="A8202" s="8">
        <v>151100025</v>
      </c>
      <c r="B8202" s="8" t="s">
        <v>3156</v>
      </c>
      <c r="C8202" s="8" t="s">
        <v>4676</v>
      </c>
      <c r="D8202" s="8" t="s">
        <v>6443</v>
      </c>
      <c r="E8202" s="8">
        <v>151100025</v>
      </c>
      <c r="F8202" s="8">
        <v>0</v>
      </c>
      <c r="G8202" s="8">
        <v>0.14000000000000001</v>
      </c>
      <c r="H8202" s="8">
        <v>0.49592000000000003</v>
      </c>
      <c r="I8202" s="8" t="s">
        <v>2412</v>
      </c>
    </row>
    <row r="8203" spans="1:9">
      <c r="A8203" s="8">
        <v>238000209</v>
      </c>
      <c r="B8203" s="8" t="s">
        <v>14133</v>
      </c>
      <c r="C8203" s="8" t="s">
        <v>4676</v>
      </c>
      <c r="D8203" s="8">
        <v>33018</v>
      </c>
      <c r="E8203" s="8">
        <v>238000209</v>
      </c>
      <c r="F8203" s="8">
        <v>0</v>
      </c>
      <c r="G8203" s="8">
        <v>0.2</v>
      </c>
      <c r="H8203" s="8">
        <v>0.21609</v>
      </c>
      <c r="I8203" s="8" t="s">
        <v>1974</v>
      </c>
    </row>
    <row r="8204" spans="1:9">
      <c r="A8204" s="8">
        <v>132010126</v>
      </c>
      <c r="B8204" s="8" t="s">
        <v>5866</v>
      </c>
      <c r="C8204" s="8" t="s">
        <v>4676</v>
      </c>
      <c r="D8204" s="8">
        <v>5090475193</v>
      </c>
      <c r="E8204" s="8">
        <v>132010126</v>
      </c>
      <c r="F8204" s="8">
        <v>0</v>
      </c>
      <c r="G8204" s="8">
        <v>1.22</v>
      </c>
      <c r="H8204" s="8">
        <v>0.94394</v>
      </c>
      <c r="I8204" s="8" t="s">
        <v>4735</v>
      </c>
    </row>
    <row r="8205" spans="1:9">
      <c r="A8205" s="8">
        <v>238000016</v>
      </c>
      <c r="B8205" s="8" t="s">
        <v>7527</v>
      </c>
      <c r="C8205" s="8" t="s">
        <v>4676</v>
      </c>
      <c r="D8205" s="8">
        <v>33017</v>
      </c>
      <c r="E8205" s="8">
        <v>238000016</v>
      </c>
      <c r="F8205" s="8">
        <v>0</v>
      </c>
      <c r="G8205" s="8">
        <v>0.2</v>
      </c>
      <c r="H8205" s="8">
        <v>0.15728999999999999</v>
      </c>
      <c r="I8205" s="8" t="s">
        <v>1974</v>
      </c>
    </row>
    <row r="8206" spans="1:9">
      <c r="A8206" s="8">
        <v>12620</v>
      </c>
      <c r="B8206" s="8" t="s">
        <v>2075</v>
      </c>
      <c r="C8206" s="8" t="s">
        <v>4676</v>
      </c>
      <c r="D8206" s="8">
        <v>650003</v>
      </c>
      <c r="E8206" s="8">
        <v>12620</v>
      </c>
      <c r="F8206" s="8">
        <v>0</v>
      </c>
      <c r="G8206" s="8">
        <v>0.01</v>
      </c>
      <c r="H8206" s="8">
        <v>2.9399999999999999E-2</v>
      </c>
      <c r="I8206" s="8" t="s">
        <v>4740</v>
      </c>
    </row>
    <row r="8207" spans="1:9">
      <c r="A8207" s="8">
        <v>238000208</v>
      </c>
      <c r="B8207" s="8" t="s">
        <v>13821</v>
      </c>
      <c r="C8207" s="8" t="s">
        <v>4676</v>
      </c>
      <c r="D8207" s="8">
        <v>33022</v>
      </c>
      <c r="E8207" s="8">
        <v>238000208</v>
      </c>
      <c r="F8207" s="8">
        <v>0</v>
      </c>
      <c r="G8207" s="8">
        <v>0.3</v>
      </c>
      <c r="H8207" s="8">
        <v>0.37513999999999997</v>
      </c>
      <c r="I8207" s="8" t="s">
        <v>1974</v>
      </c>
    </row>
    <row r="8208" spans="1:9">
      <c r="A8208" s="8">
        <v>132400638</v>
      </c>
      <c r="B8208" s="8" t="s">
        <v>3954</v>
      </c>
      <c r="C8208" s="8" t="s">
        <v>4676</v>
      </c>
      <c r="D8208" s="8">
        <v>8001270787</v>
      </c>
      <c r="E8208" s="8">
        <v>132400638</v>
      </c>
      <c r="F8208" s="8">
        <v>0</v>
      </c>
      <c r="G8208" s="8">
        <v>11.31</v>
      </c>
      <c r="H8208" s="8">
        <v>12.97001</v>
      </c>
      <c r="I8208" s="8" t="s">
        <v>6089</v>
      </c>
    </row>
    <row r="8209" spans="1:9">
      <c r="A8209" s="8">
        <v>238000015</v>
      </c>
      <c r="B8209" s="8" t="s">
        <v>7526</v>
      </c>
      <c r="C8209" s="8" t="s">
        <v>4676</v>
      </c>
      <c r="D8209" s="8">
        <v>33021</v>
      </c>
      <c r="E8209" s="8">
        <v>238000015</v>
      </c>
      <c r="F8209" s="8">
        <v>0</v>
      </c>
      <c r="G8209" s="8">
        <v>0.3</v>
      </c>
      <c r="H8209" s="8">
        <v>0.24118000000000001</v>
      </c>
      <c r="I8209" s="8" t="s">
        <v>1974</v>
      </c>
    </row>
    <row r="8210" spans="1:9">
      <c r="A8210" s="8">
        <v>132010125</v>
      </c>
      <c r="B8210" s="8" t="s">
        <v>5865</v>
      </c>
      <c r="C8210" s="8" t="s">
        <v>4676</v>
      </c>
      <c r="D8210" s="8">
        <v>5090475198</v>
      </c>
      <c r="E8210" s="8">
        <v>132010125</v>
      </c>
      <c r="F8210" s="8">
        <v>0</v>
      </c>
      <c r="G8210" s="8">
        <v>0.65</v>
      </c>
      <c r="H8210" s="8">
        <v>0.99470000000000003</v>
      </c>
      <c r="I8210" s="8" t="s">
        <v>4735</v>
      </c>
    </row>
    <row r="8211" spans="1:9">
      <c r="A8211" s="8">
        <v>132010124</v>
      </c>
      <c r="B8211" s="8" t="s">
        <v>5864</v>
      </c>
      <c r="C8211" s="8" t="s">
        <v>4676</v>
      </c>
      <c r="D8211" s="8">
        <v>5090475190</v>
      </c>
      <c r="E8211" s="8">
        <v>132010124</v>
      </c>
      <c r="F8211" s="8">
        <v>0</v>
      </c>
      <c r="G8211" s="8">
        <v>1.49</v>
      </c>
      <c r="H8211" s="8">
        <v>1.2979100000000001</v>
      </c>
      <c r="I8211" s="8" t="s">
        <v>4735</v>
      </c>
    </row>
    <row r="8212" spans="1:9">
      <c r="A8212" s="8">
        <v>12619</v>
      </c>
      <c r="B8212" s="8" t="s">
        <v>3428</v>
      </c>
      <c r="C8212" s="8" t="s">
        <v>4676</v>
      </c>
      <c r="D8212" s="8">
        <v>581115</v>
      </c>
      <c r="E8212" s="8">
        <v>12619</v>
      </c>
      <c r="F8212" s="8">
        <v>0</v>
      </c>
      <c r="G8212" s="8">
        <v>0.02</v>
      </c>
      <c r="H8212" s="8">
        <v>1.627E-2</v>
      </c>
      <c r="I8212" s="8" t="s">
        <v>4768</v>
      </c>
    </row>
    <row r="8213" spans="1:9">
      <c r="A8213" s="8">
        <v>132010123</v>
      </c>
      <c r="B8213" s="8" t="s">
        <v>5863</v>
      </c>
      <c r="C8213" s="8" t="s">
        <v>4676</v>
      </c>
      <c r="D8213" s="8">
        <v>5090475191</v>
      </c>
      <c r="E8213" s="8">
        <v>132010123</v>
      </c>
      <c r="F8213" s="8">
        <v>0</v>
      </c>
      <c r="G8213" s="8">
        <v>1.49</v>
      </c>
      <c r="H8213" s="8">
        <v>1.3166300000000002</v>
      </c>
      <c r="I8213" s="8" t="s">
        <v>4735</v>
      </c>
    </row>
    <row r="8214" spans="1:9">
      <c r="A8214" s="8" t="s">
        <v>13644</v>
      </c>
      <c r="B8214" s="8" t="s">
        <v>13645</v>
      </c>
      <c r="C8214" s="8" t="s">
        <v>4676</v>
      </c>
      <c r="D8214" s="8">
        <v>0</v>
      </c>
      <c r="E8214" s="8" t="s">
        <v>13644</v>
      </c>
      <c r="F8214" s="8">
        <v>0</v>
      </c>
      <c r="G8214" s="8">
        <v>0.15</v>
      </c>
      <c r="H8214" s="8">
        <v>5.0000000000000001E-3</v>
      </c>
      <c r="I8214" s="8" t="s">
        <v>2412</v>
      </c>
    </row>
    <row r="8215" spans="1:9">
      <c r="A8215" s="8">
        <v>12618</v>
      </c>
      <c r="B8215" s="8" t="s">
        <v>2074</v>
      </c>
      <c r="C8215" s="8" t="s">
        <v>4676</v>
      </c>
      <c r="D8215" s="8">
        <v>0</v>
      </c>
      <c r="E8215" s="8">
        <v>12618</v>
      </c>
      <c r="F8215" s="8">
        <v>0</v>
      </c>
      <c r="G8215" s="8">
        <v>0</v>
      </c>
      <c r="H8215" s="8">
        <v>9.8000000000000014E-3</v>
      </c>
      <c r="I8215" s="8" t="s">
        <v>4768</v>
      </c>
    </row>
    <row r="8216" spans="1:9">
      <c r="A8216" s="8" t="s">
        <v>13635</v>
      </c>
      <c r="B8216" s="8" t="s">
        <v>13636</v>
      </c>
      <c r="C8216" s="8" t="s">
        <v>4676</v>
      </c>
      <c r="D8216" s="8">
        <v>0</v>
      </c>
      <c r="E8216" s="8" t="s">
        <v>13635</v>
      </c>
      <c r="F8216" s="8">
        <v>0</v>
      </c>
      <c r="G8216" s="8">
        <v>0.12</v>
      </c>
      <c r="H8216" s="8">
        <v>5.0000000000000001E-3</v>
      </c>
      <c r="I8216" s="8" t="s">
        <v>2412</v>
      </c>
    </row>
    <row r="8217" spans="1:9">
      <c r="A8217" s="8" t="s">
        <v>13633</v>
      </c>
      <c r="B8217" s="8" t="s">
        <v>13634</v>
      </c>
      <c r="C8217" s="8" t="s">
        <v>4676</v>
      </c>
      <c r="D8217" s="8">
        <v>0</v>
      </c>
      <c r="E8217" s="8" t="s">
        <v>13633</v>
      </c>
      <c r="F8217" s="8">
        <v>0</v>
      </c>
      <c r="G8217" s="8">
        <v>0.12</v>
      </c>
      <c r="H8217" s="8">
        <v>5.0000000000000001E-3</v>
      </c>
      <c r="I8217" s="8" t="s">
        <v>2412</v>
      </c>
    </row>
    <row r="8218" spans="1:9">
      <c r="A8218" s="8" t="s">
        <v>13640</v>
      </c>
      <c r="B8218" s="8" t="s">
        <v>13641</v>
      </c>
      <c r="C8218" s="8" t="s">
        <v>4676</v>
      </c>
      <c r="D8218" s="8">
        <v>0</v>
      </c>
      <c r="E8218" s="8" t="s">
        <v>13640</v>
      </c>
      <c r="F8218" s="8">
        <v>0</v>
      </c>
      <c r="G8218" s="8">
        <v>0.05</v>
      </c>
      <c r="H8218" s="8">
        <v>5.0000000000000001E-3</v>
      </c>
      <c r="I8218" s="8">
        <v>0</v>
      </c>
    </row>
    <row r="8219" spans="1:9">
      <c r="A8219" s="8" t="s">
        <v>13638</v>
      </c>
      <c r="B8219" s="8" t="s">
        <v>13639</v>
      </c>
      <c r="C8219" s="8" t="s">
        <v>4676</v>
      </c>
      <c r="D8219" s="8">
        <v>0</v>
      </c>
      <c r="E8219" s="8" t="s">
        <v>13638</v>
      </c>
      <c r="F8219" s="8">
        <v>0</v>
      </c>
      <c r="G8219" s="8">
        <v>0.05</v>
      </c>
      <c r="H8219" s="8">
        <v>5.0000000000000001E-3</v>
      </c>
      <c r="I8219" s="8">
        <v>0</v>
      </c>
    </row>
    <row r="8220" spans="1:9">
      <c r="A8220" s="8" t="s">
        <v>13631</v>
      </c>
      <c r="B8220" s="8" t="s">
        <v>13632</v>
      </c>
      <c r="C8220" s="8" t="s">
        <v>4676</v>
      </c>
      <c r="D8220" s="8">
        <v>0</v>
      </c>
      <c r="E8220" s="8" t="s">
        <v>13631</v>
      </c>
      <c r="F8220" s="8">
        <v>0</v>
      </c>
      <c r="G8220" s="8">
        <v>0.05</v>
      </c>
      <c r="H8220" s="8">
        <v>5.0000000000000001E-3</v>
      </c>
      <c r="I8220" s="8">
        <v>0</v>
      </c>
    </row>
    <row r="8221" spans="1:9">
      <c r="A8221" s="8" t="s">
        <v>13629</v>
      </c>
      <c r="B8221" s="8" t="s">
        <v>13630</v>
      </c>
      <c r="C8221" s="8" t="s">
        <v>4676</v>
      </c>
      <c r="D8221" s="8">
        <v>0</v>
      </c>
      <c r="E8221" s="8" t="s">
        <v>13629</v>
      </c>
      <c r="F8221" s="8">
        <v>0</v>
      </c>
      <c r="G8221" s="8">
        <v>0.05</v>
      </c>
      <c r="H8221" s="8">
        <v>5.0000000000000001E-3</v>
      </c>
      <c r="I8221" s="8">
        <v>0</v>
      </c>
    </row>
    <row r="8222" spans="1:9">
      <c r="A8222" s="8" t="s">
        <v>13626</v>
      </c>
      <c r="B8222" s="8" t="s">
        <v>13627</v>
      </c>
      <c r="C8222" s="8" t="s">
        <v>4676</v>
      </c>
      <c r="D8222" s="8">
        <v>0</v>
      </c>
      <c r="E8222" s="8" t="s">
        <v>13626</v>
      </c>
      <c r="F8222" s="8">
        <v>0</v>
      </c>
      <c r="G8222" s="8">
        <v>0.27</v>
      </c>
      <c r="H8222" s="8">
        <v>0.54498000000000002</v>
      </c>
      <c r="I8222" s="8" t="s">
        <v>7389</v>
      </c>
    </row>
    <row r="8223" spans="1:9">
      <c r="A8223" s="8" t="s">
        <v>13624</v>
      </c>
      <c r="B8223" s="8" t="s">
        <v>13625</v>
      </c>
      <c r="C8223" s="8" t="s">
        <v>4676</v>
      </c>
      <c r="D8223" s="8">
        <v>0</v>
      </c>
      <c r="E8223" s="8" t="s">
        <v>13624</v>
      </c>
      <c r="F8223" s="8">
        <v>0</v>
      </c>
      <c r="G8223" s="8">
        <v>0.43</v>
      </c>
      <c r="H8223" s="8">
        <v>0.58887999999999996</v>
      </c>
      <c r="I8223" s="8" t="s">
        <v>7389</v>
      </c>
    </row>
    <row r="8224" spans="1:9">
      <c r="A8224" s="8" t="s">
        <v>13623</v>
      </c>
      <c r="B8224" s="8" t="s">
        <v>2923</v>
      </c>
      <c r="C8224" s="8" t="s">
        <v>4676</v>
      </c>
      <c r="D8224" s="8">
        <v>0</v>
      </c>
      <c r="E8224" s="8" t="s">
        <v>13623</v>
      </c>
      <c r="F8224" s="8">
        <v>0</v>
      </c>
      <c r="G8224" s="8">
        <v>0.06</v>
      </c>
      <c r="H8224" s="8">
        <v>6.5659999999999996E-2</v>
      </c>
      <c r="I8224" s="8" t="s">
        <v>13622</v>
      </c>
    </row>
    <row r="8225" spans="1:9">
      <c r="A8225" s="8">
        <v>132010122</v>
      </c>
      <c r="B8225" s="8" t="s">
        <v>5862</v>
      </c>
      <c r="C8225" s="8" t="s">
        <v>4676</v>
      </c>
      <c r="D8225" s="8">
        <v>5090475195</v>
      </c>
      <c r="E8225" s="8">
        <v>132010122</v>
      </c>
      <c r="F8225" s="8">
        <v>0</v>
      </c>
      <c r="G8225" s="8">
        <v>1.51</v>
      </c>
      <c r="H8225" s="8">
        <v>1.44109</v>
      </c>
      <c r="I8225" s="8" t="s">
        <v>5634</v>
      </c>
    </row>
    <row r="8226" spans="1:9">
      <c r="A8226" s="8" t="s">
        <v>13621</v>
      </c>
      <c r="B8226" s="8" t="s">
        <v>13622</v>
      </c>
      <c r="C8226" s="8" t="s">
        <v>4676</v>
      </c>
      <c r="D8226" s="8">
        <v>0</v>
      </c>
      <c r="E8226" s="8" t="s">
        <v>13621</v>
      </c>
      <c r="F8226" s="8">
        <v>0</v>
      </c>
      <c r="G8226" s="8">
        <v>0.06</v>
      </c>
      <c r="H8226" s="8">
        <v>6.5659999999999996E-2</v>
      </c>
      <c r="I8226" s="8" t="s">
        <v>13622</v>
      </c>
    </row>
    <row r="8227" spans="1:9">
      <c r="A8227" s="8" t="s">
        <v>13618</v>
      </c>
      <c r="B8227" s="8" t="s">
        <v>2924</v>
      </c>
      <c r="C8227" s="8" t="s">
        <v>4676</v>
      </c>
      <c r="D8227" s="8">
        <v>0</v>
      </c>
      <c r="E8227" s="8" t="s">
        <v>13618</v>
      </c>
      <c r="F8227" s="8">
        <v>0</v>
      </c>
      <c r="G8227" s="8">
        <v>7.0000000000000007E-2</v>
      </c>
      <c r="H8227" s="8">
        <v>8.3400000000000002E-2</v>
      </c>
      <c r="I8227" s="8" t="s">
        <v>13619</v>
      </c>
    </row>
    <row r="8228" spans="1:9">
      <c r="A8228" s="8">
        <v>132010121</v>
      </c>
      <c r="B8228" s="8" t="s">
        <v>5861</v>
      </c>
      <c r="C8228" s="8" t="s">
        <v>4676</v>
      </c>
      <c r="D8228" s="8">
        <v>5090475196</v>
      </c>
      <c r="E8228" s="8">
        <v>132010121</v>
      </c>
      <c r="F8228" s="8">
        <v>0</v>
      </c>
      <c r="G8228" s="8">
        <v>1.53</v>
      </c>
      <c r="H8228" s="8">
        <v>1.4578499999999999</v>
      </c>
      <c r="I8228" s="8" t="s">
        <v>5634</v>
      </c>
    </row>
    <row r="8229" spans="1:9">
      <c r="A8229" s="8">
        <v>12617</v>
      </c>
      <c r="B8229" s="8" t="s">
        <v>2073</v>
      </c>
      <c r="C8229" s="8" t="s">
        <v>4676</v>
      </c>
      <c r="D8229" s="8">
        <v>0</v>
      </c>
      <c r="E8229" s="8">
        <v>12617</v>
      </c>
      <c r="F8229" s="8">
        <v>0</v>
      </c>
      <c r="G8229" s="8">
        <v>0.01</v>
      </c>
      <c r="H8229" s="8">
        <v>9.8000000000000004E-2</v>
      </c>
      <c r="I8229" s="8" t="s">
        <v>4740</v>
      </c>
    </row>
    <row r="8230" spans="1:9">
      <c r="A8230" s="8">
        <v>127000282</v>
      </c>
      <c r="B8230" s="8" t="s">
        <v>5430</v>
      </c>
      <c r="C8230" s="8" t="s">
        <v>4676</v>
      </c>
      <c r="D8230" s="8">
        <v>490230603</v>
      </c>
      <c r="E8230" s="8">
        <v>127000282</v>
      </c>
      <c r="F8230" s="8">
        <v>0</v>
      </c>
      <c r="G8230" s="8">
        <v>0.11</v>
      </c>
      <c r="H8230" s="8">
        <v>0.11054</v>
      </c>
      <c r="I8230" s="8" t="s">
        <v>3598</v>
      </c>
    </row>
    <row r="8231" spans="1:9">
      <c r="A8231" s="8">
        <v>127000281</v>
      </c>
      <c r="B8231" s="8" t="s">
        <v>5425</v>
      </c>
      <c r="C8231" s="8" t="s">
        <v>4676</v>
      </c>
      <c r="D8231" s="8">
        <v>0</v>
      </c>
      <c r="E8231" s="8">
        <v>127000281</v>
      </c>
      <c r="F8231" s="8">
        <v>0</v>
      </c>
      <c r="G8231" s="8">
        <v>0</v>
      </c>
      <c r="H8231" s="8">
        <v>0</v>
      </c>
      <c r="I8231" s="8">
        <v>0</v>
      </c>
    </row>
    <row r="8232" spans="1:9">
      <c r="A8232" s="8">
        <v>132300637</v>
      </c>
      <c r="B8232" s="8" t="s">
        <v>3943</v>
      </c>
      <c r="C8232" s="8" t="s">
        <v>4676</v>
      </c>
      <c r="D8232" s="8">
        <v>8001250739</v>
      </c>
      <c r="E8232" s="8">
        <v>132300637</v>
      </c>
      <c r="F8232" s="8">
        <v>0</v>
      </c>
      <c r="G8232" s="8">
        <v>0.55000000000000004</v>
      </c>
      <c r="H8232" s="8">
        <v>0.86876999999999993</v>
      </c>
      <c r="I8232" s="8" t="s">
        <v>6063</v>
      </c>
    </row>
    <row r="8233" spans="1:9">
      <c r="A8233" s="8">
        <v>132300636</v>
      </c>
      <c r="B8233" s="8" t="s">
        <v>3942</v>
      </c>
      <c r="C8233" s="8" t="s">
        <v>4676</v>
      </c>
      <c r="D8233" s="8">
        <v>8001251101</v>
      </c>
      <c r="E8233" s="8">
        <v>132300636</v>
      </c>
      <c r="F8233" s="8">
        <v>0</v>
      </c>
      <c r="G8233" s="8">
        <v>0.54</v>
      </c>
      <c r="H8233" s="8">
        <v>0.84750000000000003</v>
      </c>
      <c r="I8233" s="8" t="s">
        <v>6063</v>
      </c>
    </row>
    <row r="8234" spans="1:9">
      <c r="A8234" s="8">
        <v>127000280</v>
      </c>
      <c r="B8234" s="8" t="s">
        <v>5429</v>
      </c>
      <c r="C8234" s="8" t="s">
        <v>4676</v>
      </c>
      <c r="D8234" s="8">
        <v>490379334</v>
      </c>
      <c r="E8234" s="8">
        <v>127000280</v>
      </c>
      <c r="F8234" s="8">
        <v>0</v>
      </c>
      <c r="G8234" s="8">
        <v>0.03</v>
      </c>
      <c r="H8234" s="8">
        <v>3.9200000000000006E-2</v>
      </c>
      <c r="I8234" s="8" t="s">
        <v>3598</v>
      </c>
    </row>
    <row r="8235" spans="1:9">
      <c r="A8235" s="8">
        <v>212100006</v>
      </c>
      <c r="B8235" s="8" t="s">
        <v>7381</v>
      </c>
      <c r="C8235" s="8" t="s">
        <v>4676</v>
      </c>
      <c r="D8235" s="8" t="s">
        <v>13671</v>
      </c>
      <c r="E8235" s="8">
        <v>212100006</v>
      </c>
      <c r="F8235" s="8">
        <v>0</v>
      </c>
      <c r="G8235" s="8">
        <v>2.88</v>
      </c>
      <c r="H8235" s="8">
        <v>5.0000000000000001E-3</v>
      </c>
      <c r="I8235" s="8" t="s">
        <v>7380</v>
      </c>
    </row>
    <row r="8236" spans="1:9">
      <c r="A8236" s="8">
        <v>127000279</v>
      </c>
      <c r="B8236" s="8" t="s">
        <v>5428</v>
      </c>
      <c r="C8236" s="8" t="s">
        <v>4676</v>
      </c>
      <c r="D8236" s="8">
        <v>490374943</v>
      </c>
      <c r="E8236" s="8">
        <v>127000279</v>
      </c>
      <c r="F8236" s="8">
        <v>0</v>
      </c>
      <c r="G8236" s="8">
        <v>0.03</v>
      </c>
      <c r="H8236" s="8">
        <v>3.9200000000000006E-2</v>
      </c>
      <c r="I8236" s="8" t="s">
        <v>3598</v>
      </c>
    </row>
    <row r="8237" spans="1:9">
      <c r="A8237" s="8">
        <v>127000278</v>
      </c>
      <c r="B8237" s="8" t="s">
        <v>5427</v>
      </c>
      <c r="C8237" s="8" t="s">
        <v>4676</v>
      </c>
      <c r="D8237" s="8">
        <v>490230601</v>
      </c>
      <c r="E8237" s="8">
        <v>127000278</v>
      </c>
      <c r="F8237" s="8">
        <v>0</v>
      </c>
      <c r="G8237" s="8">
        <v>0.04</v>
      </c>
      <c r="H8237" s="8">
        <v>4.4200000000000003E-2</v>
      </c>
      <c r="I8237" s="8" t="s">
        <v>3598</v>
      </c>
    </row>
    <row r="8238" spans="1:9">
      <c r="A8238" s="8">
        <v>12616</v>
      </c>
      <c r="B8238" s="8" t="s">
        <v>2072</v>
      </c>
      <c r="C8238" s="8" t="s">
        <v>4676</v>
      </c>
      <c r="D8238" s="8">
        <v>264774</v>
      </c>
      <c r="E8238" s="8">
        <v>12616</v>
      </c>
      <c r="F8238" s="8">
        <v>0</v>
      </c>
      <c r="G8238" s="8">
        <v>0.04</v>
      </c>
      <c r="H8238" s="8">
        <v>8.5459999999999994E-2</v>
      </c>
      <c r="I8238" s="8" t="s">
        <v>4740</v>
      </c>
    </row>
    <row r="8239" spans="1:9">
      <c r="A8239" s="8">
        <v>127000277</v>
      </c>
      <c r="B8239" s="8" t="s">
        <v>5426</v>
      </c>
      <c r="C8239" s="8" t="s">
        <v>4676</v>
      </c>
      <c r="D8239" s="8">
        <v>490374941</v>
      </c>
      <c r="E8239" s="8">
        <v>127000277</v>
      </c>
      <c r="F8239" s="8">
        <v>0</v>
      </c>
      <c r="G8239" s="8">
        <v>0.05</v>
      </c>
      <c r="H8239" s="8">
        <v>5.0180000000000002E-2</v>
      </c>
      <c r="I8239" s="8" t="s">
        <v>3598</v>
      </c>
    </row>
    <row r="8240" spans="1:9">
      <c r="A8240" s="8">
        <v>127000212</v>
      </c>
      <c r="B8240" s="8" t="s">
        <v>5403</v>
      </c>
      <c r="C8240" s="8" t="s">
        <v>4676</v>
      </c>
      <c r="D8240" s="8">
        <v>490336015</v>
      </c>
      <c r="E8240" s="8">
        <v>127000212</v>
      </c>
      <c r="F8240" s="8">
        <v>0</v>
      </c>
      <c r="G8240" s="8">
        <v>0.06</v>
      </c>
      <c r="H8240" s="8">
        <v>5.9290000000000002E-2</v>
      </c>
      <c r="I8240" s="8" t="s">
        <v>3598</v>
      </c>
    </row>
    <row r="8241" spans="1:9">
      <c r="A8241" s="8">
        <v>127000276</v>
      </c>
      <c r="B8241" s="8" t="s">
        <v>5425</v>
      </c>
      <c r="C8241" s="8" t="s">
        <v>4676</v>
      </c>
      <c r="D8241" s="8">
        <v>0</v>
      </c>
      <c r="E8241" s="8">
        <v>127000276</v>
      </c>
      <c r="F8241" s="8">
        <v>0</v>
      </c>
      <c r="G8241" s="8">
        <v>0</v>
      </c>
      <c r="H8241" s="8">
        <v>0</v>
      </c>
      <c r="I8241" s="8">
        <v>0</v>
      </c>
    </row>
    <row r="8242" spans="1:9">
      <c r="A8242" s="8">
        <v>127000211</v>
      </c>
      <c r="B8242" s="8" t="s">
        <v>5402</v>
      </c>
      <c r="C8242" s="8" t="s">
        <v>4676</v>
      </c>
      <c r="D8242" s="8">
        <v>490395983</v>
      </c>
      <c r="E8242" s="8">
        <v>127000211</v>
      </c>
      <c r="F8242" s="8">
        <v>0</v>
      </c>
      <c r="G8242" s="8">
        <v>0.11</v>
      </c>
      <c r="H8242" s="8">
        <v>0.11054</v>
      </c>
      <c r="I8242" s="8" t="s">
        <v>3598</v>
      </c>
    </row>
    <row r="8243" spans="1:9">
      <c r="A8243" s="8">
        <v>127000210</v>
      </c>
      <c r="B8243" s="8" t="s">
        <v>5401</v>
      </c>
      <c r="C8243" s="8" t="s">
        <v>4676</v>
      </c>
      <c r="D8243" s="8">
        <v>490395982</v>
      </c>
      <c r="E8243" s="8">
        <v>127000210</v>
      </c>
      <c r="F8243" s="8">
        <v>0</v>
      </c>
      <c r="G8243" s="8">
        <v>0.16</v>
      </c>
      <c r="H8243" s="8">
        <v>0.16484000000000001</v>
      </c>
      <c r="I8243" s="8" t="s">
        <v>3598</v>
      </c>
    </row>
    <row r="8244" spans="1:9">
      <c r="A8244" s="8">
        <v>355100066</v>
      </c>
      <c r="B8244" s="8" t="s">
        <v>8648</v>
      </c>
      <c r="C8244" s="8" t="s">
        <v>4676</v>
      </c>
      <c r="D8244" s="8" t="s">
        <v>8649</v>
      </c>
      <c r="E8244" s="8">
        <v>355100066</v>
      </c>
      <c r="F8244" s="8">
        <v>0</v>
      </c>
      <c r="G8244" s="8">
        <v>0.03</v>
      </c>
      <c r="H8244" s="8">
        <v>0.11220999999999999</v>
      </c>
      <c r="I8244" s="8" t="s">
        <v>8565</v>
      </c>
    </row>
    <row r="8245" spans="1:9">
      <c r="A8245" s="8">
        <v>127000275</v>
      </c>
      <c r="B8245" s="8" t="s">
        <v>5424</v>
      </c>
      <c r="C8245" s="8" t="s">
        <v>4676</v>
      </c>
      <c r="D8245" s="8">
        <v>490380619</v>
      </c>
      <c r="E8245" s="8">
        <v>127000275</v>
      </c>
      <c r="F8245" s="8">
        <v>0</v>
      </c>
      <c r="G8245" s="8">
        <v>0.04</v>
      </c>
      <c r="H8245" s="8">
        <v>4.4200000000000003E-2</v>
      </c>
      <c r="I8245" s="8" t="s">
        <v>3598</v>
      </c>
    </row>
    <row r="8246" spans="1:9">
      <c r="A8246" s="8">
        <v>127000274</v>
      </c>
      <c r="B8246" s="8" t="s">
        <v>5423</v>
      </c>
      <c r="C8246" s="8" t="s">
        <v>4676</v>
      </c>
      <c r="D8246" s="8">
        <v>490380108</v>
      </c>
      <c r="E8246" s="8">
        <v>127000274</v>
      </c>
      <c r="F8246" s="8">
        <v>0</v>
      </c>
      <c r="G8246" s="8">
        <v>0.04</v>
      </c>
      <c r="H8246" s="8">
        <v>4.4200000000000003E-2</v>
      </c>
      <c r="I8246" s="8" t="s">
        <v>3598</v>
      </c>
    </row>
    <row r="8247" spans="1:9">
      <c r="A8247" s="8" t="s">
        <v>13609</v>
      </c>
      <c r="B8247" s="8" t="s">
        <v>13610</v>
      </c>
      <c r="C8247" s="8" t="s">
        <v>4676</v>
      </c>
      <c r="D8247" s="8">
        <v>0</v>
      </c>
      <c r="E8247" s="8" t="s">
        <v>13609</v>
      </c>
      <c r="F8247" s="8">
        <v>0</v>
      </c>
      <c r="G8247" s="8">
        <v>0.05</v>
      </c>
      <c r="H8247" s="8">
        <v>5.0000000000000001E-3</v>
      </c>
      <c r="I8247" s="8">
        <v>0</v>
      </c>
    </row>
    <row r="8248" spans="1:9">
      <c r="A8248" s="8" t="s">
        <v>13602</v>
      </c>
      <c r="B8248" s="8" t="s">
        <v>13603</v>
      </c>
      <c r="C8248" s="8" t="s">
        <v>4676</v>
      </c>
      <c r="D8248" s="8">
        <v>0</v>
      </c>
      <c r="E8248" s="8" t="s">
        <v>13602</v>
      </c>
      <c r="F8248" s="8">
        <v>0</v>
      </c>
      <c r="G8248" s="8">
        <v>0.05</v>
      </c>
      <c r="H8248" s="8">
        <v>5.0000000000000001E-3</v>
      </c>
      <c r="I8248" s="8">
        <v>0</v>
      </c>
    </row>
    <row r="8249" spans="1:9">
      <c r="A8249" s="8">
        <v>127000273</v>
      </c>
      <c r="B8249" s="8" t="s">
        <v>5422</v>
      </c>
      <c r="C8249" s="8" t="s">
        <v>4676</v>
      </c>
      <c r="D8249" s="8">
        <v>490375109</v>
      </c>
      <c r="E8249" s="8">
        <v>127000273</v>
      </c>
      <c r="F8249" s="8">
        <v>0</v>
      </c>
      <c r="G8249" s="8">
        <v>0.03</v>
      </c>
      <c r="H8249" s="8">
        <v>3.9200000000000006E-2</v>
      </c>
      <c r="I8249" s="8" t="s">
        <v>3598</v>
      </c>
    </row>
    <row r="8250" spans="1:9">
      <c r="A8250" s="8">
        <v>12615</v>
      </c>
      <c r="B8250" s="8" t="s">
        <v>2071</v>
      </c>
      <c r="C8250" s="8" t="s">
        <v>4676</v>
      </c>
      <c r="D8250" s="8">
        <v>585510</v>
      </c>
      <c r="E8250" s="8">
        <v>12615</v>
      </c>
      <c r="F8250" s="8">
        <v>0</v>
      </c>
      <c r="G8250" s="8">
        <v>0.05</v>
      </c>
      <c r="H8250" s="8">
        <v>9.8000000000000004E-2</v>
      </c>
      <c r="I8250" s="8" t="s">
        <v>4740</v>
      </c>
    </row>
    <row r="8251" spans="1:9">
      <c r="A8251" s="8">
        <v>127000272</v>
      </c>
      <c r="B8251" s="8" t="s">
        <v>5421</v>
      </c>
      <c r="C8251" s="8" t="s">
        <v>4676</v>
      </c>
      <c r="D8251" s="8">
        <v>490375033</v>
      </c>
      <c r="E8251" s="8">
        <v>127000272</v>
      </c>
      <c r="F8251" s="8">
        <v>0</v>
      </c>
      <c r="G8251" s="8">
        <v>0.05</v>
      </c>
      <c r="H8251" s="8">
        <v>5.6250000000000001E-2</v>
      </c>
      <c r="I8251" s="8" t="s">
        <v>3598</v>
      </c>
    </row>
    <row r="8252" spans="1:9">
      <c r="A8252" s="8">
        <v>132200632</v>
      </c>
      <c r="B8252" s="8" t="s">
        <v>4432</v>
      </c>
      <c r="C8252" s="8" t="s">
        <v>4676</v>
      </c>
      <c r="D8252" s="8">
        <v>8001278678</v>
      </c>
      <c r="E8252" s="8">
        <v>132200632</v>
      </c>
      <c r="F8252" s="8">
        <v>0</v>
      </c>
      <c r="G8252" s="8">
        <v>1.35</v>
      </c>
      <c r="H8252" s="8">
        <v>3.07857</v>
      </c>
      <c r="I8252" s="8" t="s">
        <v>6062</v>
      </c>
    </row>
    <row r="8253" spans="1:9">
      <c r="A8253" s="8">
        <v>127000271</v>
      </c>
      <c r="B8253" s="8" t="s">
        <v>5420</v>
      </c>
      <c r="C8253" s="8" t="s">
        <v>4676</v>
      </c>
      <c r="D8253" s="8">
        <v>490374942</v>
      </c>
      <c r="E8253" s="8">
        <v>127000271</v>
      </c>
      <c r="F8253" s="8">
        <v>0</v>
      </c>
      <c r="G8253" s="8">
        <v>0.03</v>
      </c>
      <c r="H8253" s="8">
        <v>5.6250000000000001E-2</v>
      </c>
      <c r="I8253" s="8" t="s">
        <v>3598</v>
      </c>
    </row>
    <row r="8254" spans="1:9">
      <c r="A8254" s="8">
        <v>127000051</v>
      </c>
      <c r="B8254" s="8" t="s">
        <v>5388</v>
      </c>
      <c r="C8254" s="8" t="s">
        <v>4676</v>
      </c>
      <c r="D8254" s="8">
        <v>490375103</v>
      </c>
      <c r="E8254" s="8">
        <v>127000051</v>
      </c>
      <c r="F8254" s="8">
        <v>0</v>
      </c>
      <c r="G8254" s="8">
        <v>0.04</v>
      </c>
      <c r="H8254" s="8">
        <v>3.9200000000000006E-2</v>
      </c>
      <c r="I8254" s="8" t="s">
        <v>3598</v>
      </c>
    </row>
    <row r="8255" spans="1:9">
      <c r="A8255" s="8">
        <v>132300630</v>
      </c>
      <c r="B8255" s="8" t="s">
        <v>3940</v>
      </c>
      <c r="C8255" s="8" t="s">
        <v>4676</v>
      </c>
      <c r="D8255" s="8">
        <v>8001246903</v>
      </c>
      <c r="E8255" s="8">
        <v>132300630</v>
      </c>
      <c r="F8255" s="8">
        <v>0</v>
      </c>
      <c r="G8255" s="8">
        <v>0.86</v>
      </c>
      <c r="H8255" s="8">
        <v>1.3933599999999999</v>
      </c>
      <c r="I8255" s="8" t="s">
        <v>6063</v>
      </c>
    </row>
    <row r="8256" spans="1:9">
      <c r="A8256" s="8">
        <v>127000209</v>
      </c>
      <c r="B8256" s="8" t="s">
        <v>5400</v>
      </c>
      <c r="C8256" s="8" t="s">
        <v>4676</v>
      </c>
      <c r="D8256" s="8">
        <v>490262529</v>
      </c>
      <c r="E8256" s="8">
        <v>127000209</v>
      </c>
      <c r="F8256" s="8">
        <v>0</v>
      </c>
      <c r="G8256" s="8">
        <v>0.05</v>
      </c>
      <c r="H8256" s="8">
        <v>5.6250000000000001E-2</v>
      </c>
      <c r="I8256" s="8" t="s">
        <v>3598</v>
      </c>
    </row>
    <row r="8257" spans="1:9">
      <c r="A8257" s="8" t="s">
        <v>13607</v>
      </c>
      <c r="B8257" s="8" t="s">
        <v>13608</v>
      </c>
      <c r="C8257" s="8" t="s">
        <v>4676</v>
      </c>
      <c r="D8257" s="8">
        <v>0</v>
      </c>
      <c r="E8257" s="8" t="s">
        <v>13607</v>
      </c>
      <c r="F8257" s="8">
        <v>0</v>
      </c>
      <c r="G8257" s="8">
        <v>0.12</v>
      </c>
      <c r="H8257" s="8">
        <v>5.0000000000000001E-3</v>
      </c>
      <c r="I8257" s="8" t="s">
        <v>2412</v>
      </c>
    </row>
    <row r="8258" spans="1:9">
      <c r="A8258" s="8" t="s">
        <v>13598</v>
      </c>
      <c r="B8258" s="8" t="s">
        <v>13599</v>
      </c>
      <c r="C8258" s="8" t="s">
        <v>4676</v>
      </c>
      <c r="D8258" s="8">
        <v>0</v>
      </c>
      <c r="E8258" s="8" t="s">
        <v>13598</v>
      </c>
      <c r="F8258" s="8">
        <v>0</v>
      </c>
      <c r="G8258" s="8">
        <v>0.12</v>
      </c>
      <c r="H8258" s="8">
        <v>5.0000000000000001E-3</v>
      </c>
      <c r="I8258" s="8" t="s">
        <v>2412</v>
      </c>
    </row>
    <row r="8259" spans="1:9">
      <c r="A8259" s="8">
        <v>12614</v>
      </c>
      <c r="B8259" s="8" t="s">
        <v>2070</v>
      </c>
      <c r="C8259" s="8" t="s">
        <v>4676</v>
      </c>
      <c r="D8259" s="8">
        <v>618103</v>
      </c>
      <c r="E8259" s="8">
        <v>12614</v>
      </c>
      <c r="F8259" s="8">
        <v>0</v>
      </c>
      <c r="G8259" s="8">
        <v>0.01</v>
      </c>
      <c r="H8259" s="8">
        <v>1.9600000000000003E-2</v>
      </c>
      <c r="I8259" s="8" t="s">
        <v>4740</v>
      </c>
    </row>
    <row r="8260" spans="1:9">
      <c r="A8260" s="8">
        <v>132100628</v>
      </c>
      <c r="B8260" s="8" t="s">
        <v>6068</v>
      </c>
      <c r="C8260" s="8" t="s">
        <v>4676</v>
      </c>
      <c r="D8260" s="8">
        <v>8001262025</v>
      </c>
      <c r="E8260" s="8">
        <v>132100628</v>
      </c>
      <c r="F8260" s="8">
        <v>0</v>
      </c>
      <c r="G8260" s="8">
        <v>1.04</v>
      </c>
      <c r="H8260" s="8">
        <v>1.4086500000000002</v>
      </c>
      <c r="I8260" s="8" t="s">
        <v>2050</v>
      </c>
    </row>
    <row r="8261" spans="1:9">
      <c r="A8261" s="8">
        <v>132100626</v>
      </c>
      <c r="B8261" s="8" t="s">
        <v>6067</v>
      </c>
      <c r="C8261" s="8" t="s">
        <v>4676</v>
      </c>
      <c r="D8261" s="8">
        <v>8001250092</v>
      </c>
      <c r="E8261" s="8">
        <v>132100626</v>
      </c>
      <c r="F8261" s="8">
        <v>0</v>
      </c>
      <c r="G8261" s="8">
        <v>1.04</v>
      </c>
      <c r="H8261" s="8">
        <v>1.2397</v>
      </c>
      <c r="I8261" s="8" t="s">
        <v>2050</v>
      </c>
    </row>
    <row r="8262" spans="1:9">
      <c r="A8262" s="8">
        <v>132100627</v>
      </c>
      <c r="B8262" s="8" t="s">
        <v>2907</v>
      </c>
      <c r="C8262" s="8" t="s">
        <v>4676</v>
      </c>
      <c r="D8262" s="8" t="s">
        <v>14134</v>
      </c>
      <c r="E8262" s="8">
        <v>132100627</v>
      </c>
      <c r="F8262" s="8">
        <v>0</v>
      </c>
      <c r="G8262" s="8">
        <v>1.08</v>
      </c>
      <c r="H8262" s="8">
        <v>1.5521199999999999</v>
      </c>
      <c r="I8262" s="8" t="s">
        <v>2050</v>
      </c>
    </row>
    <row r="8263" spans="1:9">
      <c r="A8263" s="8">
        <v>132100625</v>
      </c>
      <c r="B8263" s="8" t="s">
        <v>2906</v>
      </c>
      <c r="C8263" s="8" t="s">
        <v>4676</v>
      </c>
      <c r="D8263" s="8">
        <v>8001239275</v>
      </c>
      <c r="E8263" s="8">
        <v>132100625</v>
      </c>
      <c r="F8263" s="8">
        <v>0</v>
      </c>
      <c r="G8263" s="8">
        <v>1.08</v>
      </c>
      <c r="H8263" s="8">
        <v>1.31291</v>
      </c>
      <c r="I8263" s="8" t="s">
        <v>2050</v>
      </c>
    </row>
    <row r="8264" spans="1:9">
      <c r="A8264" s="8" t="s">
        <v>13591</v>
      </c>
      <c r="B8264" s="8" t="s">
        <v>13592</v>
      </c>
      <c r="C8264" s="8" t="s">
        <v>4676</v>
      </c>
      <c r="D8264" s="8">
        <v>0</v>
      </c>
      <c r="E8264" s="8" t="s">
        <v>13591</v>
      </c>
      <c r="F8264" s="8">
        <v>0</v>
      </c>
      <c r="G8264" s="8">
        <v>0.27</v>
      </c>
      <c r="H8264" s="8">
        <v>5.0000000000000001E-3</v>
      </c>
      <c r="I8264" s="8">
        <v>0</v>
      </c>
    </row>
    <row r="8265" spans="1:9">
      <c r="A8265" s="8" t="s">
        <v>13587</v>
      </c>
      <c r="B8265" s="8" t="s">
        <v>13588</v>
      </c>
      <c r="C8265" s="8" t="s">
        <v>4676</v>
      </c>
      <c r="D8265" s="8">
        <v>0</v>
      </c>
      <c r="E8265" s="8" t="s">
        <v>13587</v>
      </c>
      <c r="F8265" s="8">
        <v>0</v>
      </c>
      <c r="G8265" s="8">
        <v>0.27</v>
      </c>
      <c r="H8265" s="8">
        <v>5.0000000000000001E-3</v>
      </c>
      <c r="I8265" s="8">
        <v>0</v>
      </c>
    </row>
    <row r="8266" spans="1:9">
      <c r="A8266" s="8" t="s">
        <v>13583</v>
      </c>
      <c r="B8266" s="8" t="s">
        <v>13584</v>
      </c>
      <c r="C8266" s="8" t="s">
        <v>4676</v>
      </c>
      <c r="D8266" s="8">
        <v>0</v>
      </c>
      <c r="E8266" s="8" t="s">
        <v>13583</v>
      </c>
      <c r="F8266" s="8">
        <v>0</v>
      </c>
      <c r="G8266" s="8">
        <v>0.27</v>
      </c>
      <c r="H8266" s="8">
        <v>5.0000000000000001E-3</v>
      </c>
      <c r="I8266" s="8">
        <v>0</v>
      </c>
    </row>
    <row r="8267" spans="1:9">
      <c r="A8267" s="8">
        <v>200200037</v>
      </c>
      <c r="B8267" s="8" t="s">
        <v>4492</v>
      </c>
      <c r="C8267" s="8" t="s">
        <v>4676</v>
      </c>
      <c r="D8267" s="8">
        <v>893615</v>
      </c>
      <c r="E8267" s="8">
        <v>200200037</v>
      </c>
      <c r="F8267" s="8">
        <v>0</v>
      </c>
      <c r="G8267" s="8">
        <v>3.47</v>
      </c>
      <c r="H8267" s="8">
        <v>12.959719999999999</v>
      </c>
      <c r="I8267" s="8" t="s">
        <v>5070</v>
      </c>
    </row>
    <row r="8268" spans="1:9">
      <c r="A8268" s="8">
        <v>489000029</v>
      </c>
      <c r="B8268" s="8" t="s">
        <v>3359</v>
      </c>
      <c r="C8268" s="8" t="s">
        <v>4676</v>
      </c>
      <c r="D8268" s="8">
        <v>197124</v>
      </c>
      <c r="E8268" s="8">
        <v>489000029</v>
      </c>
      <c r="F8268" s="8">
        <v>0</v>
      </c>
      <c r="G8268" s="8">
        <v>0.03</v>
      </c>
      <c r="H8268" s="8">
        <v>3.4270000000000002E-2</v>
      </c>
      <c r="I8268" s="8" t="s">
        <v>8873</v>
      </c>
    </row>
    <row r="8269" spans="1:9">
      <c r="A8269" s="8">
        <v>12613</v>
      </c>
      <c r="B8269" s="8" t="s">
        <v>2068</v>
      </c>
      <c r="C8269" s="8" t="s">
        <v>4676</v>
      </c>
      <c r="D8269" s="8">
        <v>618102</v>
      </c>
      <c r="E8269" s="8">
        <v>12613</v>
      </c>
      <c r="F8269" s="8">
        <v>0</v>
      </c>
      <c r="G8269" s="8">
        <v>0.04</v>
      </c>
      <c r="H8269" s="8">
        <v>3.1649999999999998E-2</v>
      </c>
      <c r="I8269" s="8" t="s">
        <v>4740</v>
      </c>
    </row>
    <row r="8270" spans="1:9">
      <c r="A8270" s="8">
        <v>489000028</v>
      </c>
      <c r="B8270" s="8" t="s">
        <v>3358</v>
      </c>
      <c r="C8270" s="8" t="s">
        <v>4676</v>
      </c>
      <c r="D8270" s="8">
        <v>197020</v>
      </c>
      <c r="E8270" s="8">
        <v>489000028</v>
      </c>
      <c r="F8270" s="8">
        <v>0</v>
      </c>
      <c r="G8270" s="8">
        <v>0.01</v>
      </c>
      <c r="H8270" s="8">
        <v>4.1200000000000004E-3</v>
      </c>
      <c r="I8270" s="8" t="s">
        <v>6980</v>
      </c>
    </row>
    <row r="8271" spans="1:9">
      <c r="A8271" s="8">
        <v>489000027</v>
      </c>
      <c r="B8271" s="8" t="s">
        <v>3357</v>
      </c>
      <c r="C8271" s="8" t="s">
        <v>4676</v>
      </c>
      <c r="D8271" s="8">
        <v>196923</v>
      </c>
      <c r="E8271" s="8">
        <v>489000027</v>
      </c>
      <c r="F8271" s="8">
        <v>0</v>
      </c>
      <c r="G8271" s="8">
        <v>0.05</v>
      </c>
      <c r="H8271" s="8">
        <v>4.836E-2</v>
      </c>
      <c r="I8271" s="8" t="s">
        <v>8872</v>
      </c>
    </row>
    <row r="8272" spans="1:9">
      <c r="A8272" s="8">
        <v>489000026</v>
      </c>
      <c r="B8272" s="8" t="s">
        <v>3356</v>
      </c>
      <c r="C8272" s="8" t="s">
        <v>4676</v>
      </c>
      <c r="D8272" s="8">
        <v>196553</v>
      </c>
      <c r="E8272" s="8">
        <v>489000026</v>
      </c>
      <c r="F8272" s="8">
        <v>0</v>
      </c>
      <c r="G8272" s="8">
        <v>0.04</v>
      </c>
      <c r="H8272" s="8">
        <v>4.8479999999999995E-2</v>
      </c>
      <c r="I8272" s="8" t="s">
        <v>8872</v>
      </c>
    </row>
    <row r="8273" spans="1:9">
      <c r="A8273" s="8">
        <v>200200036</v>
      </c>
      <c r="B8273" s="8" t="s">
        <v>4491</v>
      </c>
      <c r="C8273" s="8" t="s">
        <v>4676</v>
      </c>
      <c r="D8273" s="8">
        <v>893557</v>
      </c>
      <c r="E8273" s="8">
        <v>200200036</v>
      </c>
      <c r="F8273" s="8">
        <v>0</v>
      </c>
      <c r="G8273" s="8">
        <v>3.94</v>
      </c>
      <c r="H8273" s="8">
        <v>5.3520699999999994</v>
      </c>
      <c r="I8273" s="8" t="s">
        <v>5070</v>
      </c>
    </row>
    <row r="8274" spans="1:9">
      <c r="A8274" s="8">
        <v>489000025</v>
      </c>
      <c r="B8274" s="8" t="s">
        <v>3355</v>
      </c>
      <c r="C8274" s="8" t="s">
        <v>4676</v>
      </c>
      <c r="D8274" s="8">
        <v>196001</v>
      </c>
      <c r="E8274" s="8">
        <v>489000025</v>
      </c>
      <c r="F8274" s="8">
        <v>0</v>
      </c>
      <c r="G8274" s="8">
        <v>0.03</v>
      </c>
      <c r="H8274" s="8">
        <v>4.4330000000000001E-2</v>
      </c>
      <c r="I8274" s="8" t="s">
        <v>8872</v>
      </c>
    </row>
    <row r="8275" spans="1:9">
      <c r="A8275" s="8">
        <v>489000024</v>
      </c>
      <c r="B8275" s="8" t="s">
        <v>3354</v>
      </c>
      <c r="C8275" s="8" t="s">
        <v>4676</v>
      </c>
      <c r="D8275" s="8">
        <v>196991</v>
      </c>
      <c r="E8275" s="8">
        <v>489000024</v>
      </c>
      <c r="F8275" s="8">
        <v>0</v>
      </c>
      <c r="G8275" s="8">
        <v>0.04</v>
      </c>
      <c r="H8275" s="8">
        <v>3.3100000000000004E-2</v>
      </c>
      <c r="I8275" s="8" t="s">
        <v>6980</v>
      </c>
    </row>
    <row r="8276" spans="1:9">
      <c r="A8276" s="8">
        <v>216100022</v>
      </c>
      <c r="B8276" s="8" t="s">
        <v>7495</v>
      </c>
      <c r="C8276" s="8" t="s">
        <v>4676</v>
      </c>
      <c r="D8276" s="8" t="s">
        <v>7496</v>
      </c>
      <c r="E8276" s="8">
        <v>216100022</v>
      </c>
      <c r="F8276" s="8">
        <v>0</v>
      </c>
      <c r="G8276" s="8">
        <v>0.34</v>
      </c>
      <c r="H8276" s="8">
        <v>5.0000000000000001E-3</v>
      </c>
      <c r="I8276" s="8" t="s">
        <v>5374</v>
      </c>
    </row>
    <row r="8277" spans="1:9">
      <c r="A8277" s="8">
        <v>489000022</v>
      </c>
      <c r="B8277" s="8" t="s">
        <v>3352</v>
      </c>
      <c r="C8277" s="8" t="s">
        <v>4676</v>
      </c>
      <c r="D8277" s="8">
        <v>196024</v>
      </c>
      <c r="E8277" s="8">
        <v>489000022</v>
      </c>
      <c r="F8277" s="8">
        <v>0</v>
      </c>
      <c r="G8277" s="8">
        <v>0.03</v>
      </c>
      <c r="H8277" s="8">
        <v>1.9300000000000001E-2</v>
      </c>
      <c r="I8277" s="8" t="s">
        <v>6980</v>
      </c>
    </row>
    <row r="8278" spans="1:9">
      <c r="A8278" s="8">
        <v>216100021</v>
      </c>
      <c r="B8278" s="8" t="s">
        <v>7494</v>
      </c>
      <c r="C8278" s="8" t="s">
        <v>4676</v>
      </c>
      <c r="D8278" s="8">
        <v>0</v>
      </c>
      <c r="E8278" s="8">
        <v>216100021</v>
      </c>
      <c r="F8278" s="8">
        <v>0</v>
      </c>
      <c r="G8278" s="8">
        <v>0.51</v>
      </c>
      <c r="H8278" s="8">
        <v>0.58750000000000002</v>
      </c>
      <c r="I8278" s="8" t="s">
        <v>5374</v>
      </c>
    </row>
    <row r="8279" spans="1:9">
      <c r="A8279" s="8">
        <v>216100020</v>
      </c>
      <c r="B8279" s="8" t="s">
        <v>7492</v>
      </c>
      <c r="C8279" s="8" t="s">
        <v>4676</v>
      </c>
      <c r="D8279" s="8" t="s">
        <v>7493</v>
      </c>
      <c r="E8279" s="8">
        <v>216100020</v>
      </c>
      <c r="F8279" s="8">
        <v>0</v>
      </c>
      <c r="G8279" s="8">
        <v>0.79</v>
      </c>
      <c r="H8279" s="8">
        <v>1.9795999999999998</v>
      </c>
      <c r="I8279" s="8" t="s">
        <v>5374</v>
      </c>
    </row>
    <row r="8280" spans="1:9">
      <c r="A8280" s="8">
        <v>489000023</v>
      </c>
      <c r="B8280" s="8" t="s">
        <v>3353</v>
      </c>
      <c r="C8280" s="8" t="s">
        <v>4676</v>
      </c>
      <c r="D8280" s="8">
        <v>197560</v>
      </c>
      <c r="E8280" s="8">
        <v>489000023</v>
      </c>
      <c r="F8280" s="8">
        <v>0</v>
      </c>
      <c r="G8280" s="8">
        <v>0.03</v>
      </c>
      <c r="H8280" s="8">
        <v>2.1409999999999998E-2</v>
      </c>
      <c r="I8280" s="8" t="s">
        <v>6980</v>
      </c>
    </row>
    <row r="8281" spans="1:9">
      <c r="A8281" s="8">
        <v>216100019</v>
      </c>
      <c r="B8281" s="8" t="s">
        <v>7490</v>
      </c>
      <c r="C8281" s="8" t="s">
        <v>4676</v>
      </c>
      <c r="D8281" s="8" t="s">
        <v>7491</v>
      </c>
      <c r="E8281" s="8">
        <v>216100019</v>
      </c>
      <c r="F8281" s="8">
        <v>0</v>
      </c>
      <c r="G8281" s="8">
        <v>0.79</v>
      </c>
      <c r="H8281" s="8">
        <v>1.9795999999999998</v>
      </c>
      <c r="I8281" s="8" t="s">
        <v>5374</v>
      </c>
    </row>
    <row r="8282" spans="1:9">
      <c r="A8282" s="8">
        <v>12612</v>
      </c>
      <c r="B8282" s="8" t="s">
        <v>2067</v>
      </c>
      <c r="C8282" s="8" t="s">
        <v>4676</v>
      </c>
      <c r="D8282" s="8">
        <v>618101</v>
      </c>
      <c r="E8282" s="8">
        <v>12612</v>
      </c>
      <c r="F8282" s="8">
        <v>0</v>
      </c>
      <c r="G8282" s="8">
        <v>0.04</v>
      </c>
      <c r="H8282" s="8">
        <v>1.9600000000000003E-2</v>
      </c>
      <c r="I8282" s="8" t="s">
        <v>4740</v>
      </c>
    </row>
    <row r="8283" spans="1:9">
      <c r="A8283" s="8">
        <v>216100016</v>
      </c>
      <c r="B8283" s="8" t="s">
        <v>7484</v>
      </c>
      <c r="C8283" s="8" t="s">
        <v>4676</v>
      </c>
      <c r="D8283" s="8" t="s">
        <v>7485</v>
      </c>
      <c r="E8283" s="8">
        <v>216100016</v>
      </c>
      <c r="F8283" s="8">
        <v>0</v>
      </c>
      <c r="G8283" s="8">
        <v>3.27</v>
      </c>
      <c r="H8283" s="8">
        <v>7.9379999999999997</v>
      </c>
      <c r="I8283" s="8" t="s">
        <v>5374</v>
      </c>
    </row>
    <row r="8284" spans="1:9">
      <c r="A8284" s="8">
        <v>216100015</v>
      </c>
      <c r="B8284" s="8" t="s">
        <v>7482</v>
      </c>
      <c r="C8284" s="8" t="s">
        <v>4676</v>
      </c>
      <c r="D8284" s="8" t="s">
        <v>7483</v>
      </c>
      <c r="E8284" s="8">
        <v>216100015</v>
      </c>
      <c r="F8284" s="8">
        <v>0</v>
      </c>
      <c r="G8284" s="8">
        <v>3.27</v>
      </c>
      <c r="H8284" s="8">
        <v>7.0069999999999997</v>
      </c>
      <c r="I8284" s="8" t="s">
        <v>5374</v>
      </c>
    </row>
    <row r="8285" spans="1:9">
      <c r="A8285" s="8">
        <v>216100014</v>
      </c>
      <c r="B8285" s="8" t="s">
        <v>7480</v>
      </c>
      <c r="C8285" s="8" t="s">
        <v>4676</v>
      </c>
      <c r="D8285" s="8" t="s">
        <v>7481</v>
      </c>
      <c r="E8285" s="8">
        <v>216100014</v>
      </c>
      <c r="F8285" s="8">
        <v>0</v>
      </c>
      <c r="G8285" s="8">
        <v>4.87</v>
      </c>
      <c r="H8285" s="8">
        <v>12.1912</v>
      </c>
      <c r="I8285" s="8" t="s">
        <v>5374</v>
      </c>
    </row>
    <row r="8286" spans="1:9">
      <c r="A8286" s="8">
        <v>216100013</v>
      </c>
      <c r="B8286" s="8" t="s">
        <v>7478</v>
      </c>
      <c r="C8286" s="8" t="s">
        <v>4676</v>
      </c>
      <c r="D8286" s="8" t="s">
        <v>7479</v>
      </c>
      <c r="E8286" s="8">
        <v>216100013</v>
      </c>
      <c r="F8286" s="8">
        <v>0</v>
      </c>
      <c r="G8286" s="8">
        <v>0.45</v>
      </c>
      <c r="H8286" s="8">
        <v>5.8898000000000001</v>
      </c>
      <c r="I8286" s="8" t="s">
        <v>5374</v>
      </c>
    </row>
    <row r="8287" spans="1:9">
      <c r="A8287" s="8">
        <v>216100009</v>
      </c>
      <c r="B8287" s="8" t="s">
        <v>7470</v>
      </c>
      <c r="C8287" s="8" t="s">
        <v>4676</v>
      </c>
      <c r="D8287" s="8" t="s">
        <v>7471</v>
      </c>
      <c r="E8287" s="8">
        <v>216100009</v>
      </c>
      <c r="F8287" s="8">
        <v>0</v>
      </c>
      <c r="G8287" s="8">
        <v>0.25</v>
      </c>
      <c r="H8287" s="8">
        <v>2.8811999999999998</v>
      </c>
      <c r="I8287" s="8" t="s">
        <v>5374</v>
      </c>
    </row>
    <row r="8288" spans="1:9">
      <c r="A8288" s="8">
        <v>216100007</v>
      </c>
      <c r="B8288" s="8" t="s">
        <v>7466</v>
      </c>
      <c r="C8288" s="8" t="s">
        <v>4676</v>
      </c>
      <c r="D8288" s="8" t="s">
        <v>7467</v>
      </c>
      <c r="E8288" s="8">
        <v>216100007</v>
      </c>
      <c r="F8288" s="8">
        <v>0</v>
      </c>
      <c r="G8288" s="8">
        <v>1.06</v>
      </c>
      <c r="H8288" s="8">
        <v>5.39</v>
      </c>
      <c r="I8288" s="8" t="s">
        <v>5374</v>
      </c>
    </row>
    <row r="8289" spans="1:9">
      <c r="A8289" s="8">
        <v>216100005</v>
      </c>
      <c r="B8289" s="8" t="s">
        <v>7462</v>
      </c>
      <c r="C8289" s="8" t="s">
        <v>4676</v>
      </c>
      <c r="D8289" s="8" t="s">
        <v>7463</v>
      </c>
      <c r="E8289" s="8">
        <v>216100005</v>
      </c>
      <c r="F8289" s="8">
        <v>0</v>
      </c>
      <c r="G8289" s="8">
        <v>1.7</v>
      </c>
      <c r="H8289" s="8">
        <v>10.887799999999999</v>
      </c>
      <c r="I8289" s="8" t="s">
        <v>5374</v>
      </c>
    </row>
    <row r="8290" spans="1:9">
      <c r="A8290" s="8">
        <v>216100004</v>
      </c>
      <c r="B8290" s="8" t="s">
        <v>7460</v>
      </c>
      <c r="C8290" s="8" t="s">
        <v>4676</v>
      </c>
      <c r="D8290" s="8" t="s">
        <v>7461</v>
      </c>
      <c r="E8290" s="8">
        <v>216100004</v>
      </c>
      <c r="F8290" s="8">
        <v>0</v>
      </c>
      <c r="G8290" s="8">
        <v>0.93</v>
      </c>
      <c r="H8290" s="8">
        <v>3.6064000000000003</v>
      </c>
      <c r="I8290" s="8" t="s">
        <v>5374</v>
      </c>
    </row>
    <row r="8291" spans="1:9">
      <c r="A8291" s="8">
        <v>216100003</v>
      </c>
      <c r="B8291" s="8" t="s">
        <v>7458</v>
      </c>
      <c r="C8291" s="8" t="s">
        <v>4676</v>
      </c>
      <c r="D8291" s="8" t="s">
        <v>7459</v>
      </c>
      <c r="E8291" s="8">
        <v>216100003</v>
      </c>
      <c r="F8291" s="8">
        <v>0</v>
      </c>
      <c r="G8291" s="8">
        <v>1.63</v>
      </c>
      <c r="H8291" s="8">
        <v>5.9486000000000008</v>
      </c>
      <c r="I8291" s="8" t="s">
        <v>5374</v>
      </c>
    </row>
    <row r="8292" spans="1:9">
      <c r="A8292" s="8">
        <v>12611</v>
      </c>
      <c r="B8292" s="8" t="s">
        <v>2066</v>
      </c>
      <c r="C8292" s="8" t="s">
        <v>4676</v>
      </c>
      <c r="D8292" s="8">
        <v>669283</v>
      </c>
      <c r="E8292" s="8">
        <v>12611</v>
      </c>
      <c r="F8292" s="8">
        <v>0</v>
      </c>
      <c r="G8292" s="8">
        <v>0.01</v>
      </c>
      <c r="H8292" s="8">
        <v>4.9000000000000002E-2</v>
      </c>
      <c r="I8292" s="8" t="s">
        <v>4740</v>
      </c>
    </row>
    <row r="8293" spans="1:9">
      <c r="A8293" s="8">
        <v>216100002</v>
      </c>
      <c r="B8293" s="8" t="s">
        <v>7456</v>
      </c>
      <c r="C8293" s="8" t="s">
        <v>4676</v>
      </c>
      <c r="D8293" s="8" t="s">
        <v>7457</v>
      </c>
      <c r="E8293" s="8">
        <v>216100002</v>
      </c>
      <c r="F8293" s="8">
        <v>0</v>
      </c>
      <c r="G8293" s="8">
        <v>1.63</v>
      </c>
      <c r="H8293" s="8">
        <v>5.9486000000000008</v>
      </c>
      <c r="I8293" s="8" t="s">
        <v>5374</v>
      </c>
    </row>
    <row r="8294" spans="1:9">
      <c r="A8294" s="8" t="s">
        <v>13565</v>
      </c>
      <c r="B8294" s="8" t="s">
        <v>13566</v>
      </c>
      <c r="C8294" s="8" t="s">
        <v>4676</v>
      </c>
      <c r="D8294" s="8">
        <v>0</v>
      </c>
      <c r="E8294" s="8" t="s">
        <v>13565</v>
      </c>
      <c r="F8294" s="8">
        <v>0</v>
      </c>
      <c r="G8294" s="8">
        <v>1.61</v>
      </c>
      <c r="H8294" s="8">
        <v>5.0000000000000001E-3</v>
      </c>
      <c r="I8294" s="8" t="s">
        <v>7225</v>
      </c>
    </row>
    <row r="8295" spans="1:9">
      <c r="A8295" s="8">
        <v>489000021</v>
      </c>
      <c r="B8295" s="8" t="s">
        <v>3351</v>
      </c>
      <c r="C8295" s="8" t="s">
        <v>4676</v>
      </c>
      <c r="D8295" s="8">
        <v>196037</v>
      </c>
      <c r="E8295" s="8">
        <v>489000021</v>
      </c>
      <c r="F8295" s="8">
        <v>0</v>
      </c>
      <c r="G8295" s="8">
        <v>0.05</v>
      </c>
      <c r="H8295" s="8">
        <v>4.8619999999999997E-2</v>
      </c>
      <c r="I8295" s="8" t="s">
        <v>8872</v>
      </c>
    </row>
    <row r="8296" spans="1:9">
      <c r="A8296" s="8">
        <v>489000020</v>
      </c>
      <c r="B8296" s="8" t="s">
        <v>3350</v>
      </c>
      <c r="C8296" s="8" t="s">
        <v>4676</v>
      </c>
      <c r="D8296" s="8">
        <v>196726</v>
      </c>
      <c r="E8296" s="8">
        <v>489000020</v>
      </c>
      <c r="F8296" s="8">
        <v>0</v>
      </c>
      <c r="G8296" s="8">
        <v>0.03</v>
      </c>
      <c r="H8296" s="8">
        <v>1.745E-2</v>
      </c>
      <c r="I8296" s="8" t="s">
        <v>6980</v>
      </c>
    </row>
    <row r="8297" spans="1:9">
      <c r="A8297" s="8" t="s">
        <v>13557</v>
      </c>
      <c r="B8297" s="8" t="s">
        <v>13558</v>
      </c>
      <c r="C8297" s="8" t="s">
        <v>4676</v>
      </c>
      <c r="D8297" s="8">
        <v>0</v>
      </c>
      <c r="E8297" s="8" t="s">
        <v>13557</v>
      </c>
      <c r="F8297" s="8">
        <v>0</v>
      </c>
      <c r="G8297" s="8">
        <v>1.48</v>
      </c>
      <c r="H8297" s="8">
        <v>5.0000000000000001E-3</v>
      </c>
      <c r="I8297" s="8" t="s">
        <v>7225</v>
      </c>
    </row>
    <row r="8298" spans="1:9">
      <c r="A8298" s="8" t="s">
        <v>13553</v>
      </c>
      <c r="B8298" s="8" t="s">
        <v>13554</v>
      </c>
      <c r="C8298" s="8" t="s">
        <v>4676</v>
      </c>
      <c r="D8298" s="8">
        <v>0</v>
      </c>
      <c r="E8298" s="8" t="s">
        <v>13553</v>
      </c>
      <c r="F8298" s="8">
        <v>0</v>
      </c>
      <c r="G8298" s="8">
        <v>1.48</v>
      </c>
      <c r="H8298" s="8">
        <v>5.0000000000000001E-3</v>
      </c>
      <c r="I8298" s="8" t="s">
        <v>7225</v>
      </c>
    </row>
    <row r="8299" spans="1:9">
      <c r="A8299" s="8">
        <v>216100001</v>
      </c>
      <c r="B8299" s="8" t="s">
        <v>7455</v>
      </c>
      <c r="C8299" s="8" t="s">
        <v>4676</v>
      </c>
      <c r="D8299" s="8" t="s">
        <v>14135</v>
      </c>
      <c r="E8299" s="8">
        <v>216100001</v>
      </c>
      <c r="F8299" s="8">
        <v>0</v>
      </c>
      <c r="G8299" s="8">
        <v>0.83</v>
      </c>
      <c r="H8299" s="8">
        <v>4.9000000000000004</v>
      </c>
      <c r="I8299" s="8" t="s">
        <v>5374</v>
      </c>
    </row>
    <row r="8300" spans="1:9">
      <c r="A8300" s="8">
        <v>12610</v>
      </c>
      <c r="B8300" s="8" t="s">
        <v>2065</v>
      </c>
      <c r="C8300" s="8" t="s">
        <v>4676</v>
      </c>
      <c r="D8300" s="8">
        <v>669282</v>
      </c>
      <c r="E8300" s="8">
        <v>12610</v>
      </c>
      <c r="F8300" s="8">
        <v>0</v>
      </c>
      <c r="G8300" s="8">
        <v>0.01</v>
      </c>
      <c r="H8300" s="8">
        <v>8.7979500000000002</v>
      </c>
      <c r="I8300" s="8" t="s">
        <v>5354</v>
      </c>
    </row>
    <row r="8301" spans="1:9">
      <c r="A8301" s="8">
        <v>103500021</v>
      </c>
      <c r="B8301" s="8" t="s">
        <v>2408</v>
      </c>
      <c r="C8301" s="8" t="s">
        <v>4676</v>
      </c>
      <c r="D8301" s="8" t="s">
        <v>4724</v>
      </c>
      <c r="E8301" s="8">
        <v>103500021</v>
      </c>
      <c r="F8301" s="8">
        <v>0</v>
      </c>
      <c r="G8301" s="8">
        <v>0.15</v>
      </c>
      <c r="H8301" s="8">
        <v>0.19384000000000001</v>
      </c>
      <c r="I8301" s="8" t="s">
        <v>4704</v>
      </c>
    </row>
    <row r="8302" spans="1:9">
      <c r="A8302" s="8" t="s">
        <v>13549</v>
      </c>
      <c r="B8302" s="8" t="s">
        <v>13550</v>
      </c>
      <c r="C8302" s="8" t="s">
        <v>4676</v>
      </c>
      <c r="D8302" s="8">
        <v>0</v>
      </c>
      <c r="E8302" s="8" t="s">
        <v>13549</v>
      </c>
      <c r="F8302" s="8">
        <v>0</v>
      </c>
      <c r="G8302" s="8">
        <v>0.78</v>
      </c>
      <c r="H8302" s="8">
        <v>5.0000000000000001E-3</v>
      </c>
      <c r="I8302" s="8" t="s">
        <v>4351</v>
      </c>
    </row>
    <row r="8303" spans="1:9">
      <c r="A8303" s="8">
        <v>132100603</v>
      </c>
      <c r="B8303" s="8" t="s">
        <v>2905</v>
      </c>
      <c r="C8303" s="8" t="s">
        <v>4676</v>
      </c>
      <c r="D8303" s="8">
        <v>8001265396</v>
      </c>
      <c r="E8303" s="8">
        <v>132100603</v>
      </c>
      <c r="F8303" s="8">
        <v>0</v>
      </c>
      <c r="G8303" s="8">
        <v>0.67</v>
      </c>
      <c r="H8303" s="8">
        <v>5.0000000000000001E-3</v>
      </c>
      <c r="I8303" s="8">
        <v>0</v>
      </c>
    </row>
    <row r="8304" spans="1:9">
      <c r="A8304" s="8">
        <v>132300624</v>
      </c>
      <c r="B8304" s="8" t="s">
        <v>2988</v>
      </c>
      <c r="C8304" s="8" t="s">
        <v>4676</v>
      </c>
      <c r="D8304" s="8">
        <v>8001266545</v>
      </c>
      <c r="E8304" s="8">
        <v>132300624</v>
      </c>
      <c r="F8304" s="8">
        <v>0</v>
      </c>
      <c r="G8304" s="8">
        <v>1.1200000000000001</v>
      </c>
      <c r="H8304" s="8">
        <v>2.0339900000000002</v>
      </c>
      <c r="I8304" s="8" t="s">
        <v>2050</v>
      </c>
    </row>
    <row r="8305" spans="1:9">
      <c r="A8305" s="8">
        <v>132300623</v>
      </c>
      <c r="B8305" s="8" t="s">
        <v>2987</v>
      </c>
      <c r="C8305" s="8" t="s">
        <v>4676</v>
      </c>
      <c r="D8305" s="8">
        <v>8001239291</v>
      </c>
      <c r="E8305" s="8">
        <v>132300623</v>
      </c>
      <c r="F8305" s="8">
        <v>0</v>
      </c>
      <c r="G8305" s="8">
        <v>1.1100000000000001</v>
      </c>
      <c r="H8305" s="8">
        <v>1.6807000000000001</v>
      </c>
      <c r="I8305" s="8" t="s">
        <v>6115</v>
      </c>
    </row>
    <row r="8306" spans="1:9">
      <c r="A8306" s="8">
        <v>132300622</v>
      </c>
      <c r="B8306" s="8" t="s">
        <v>6114</v>
      </c>
      <c r="C8306" s="8" t="s">
        <v>4676</v>
      </c>
      <c r="D8306" s="8">
        <v>8001250409</v>
      </c>
      <c r="E8306" s="8">
        <v>132300622</v>
      </c>
      <c r="F8306" s="8">
        <v>0</v>
      </c>
      <c r="G8306" s="8">
        <v>1.03</v>
      </c>
      <c r="H8306" s="8">
        <v>5.0000000000000001E-3</v>
      </c>
      <c r="I8306" s="8" t="s">
        <v>2050</v>
      </c>
    </row>
    <row r="8307" spans="1:9">
      <c r="A8307" s="8">
        <v>12609</v>
      </c>
      <c r="B8307" s="8" t="s">
        <v>2064</v>
      </c>
      <c r="C8307" s="8" t="s">
        <v>4676</v>
      </c>
      <c r="D8307" s="8">
        <v>669281</v>
      </c>
      <c r="E8307" s="8">
        <v>12609</v>
      </c>
      <c r="F8307" s="8">
        <v>0</v>
      </c>
      <c r="G8307" s="8">
        <v>0.01</v>
      </c>
      <c r="H8307" s="8">
        <v>4.9000000000000002E-2</v>
      </c>
      <c r="I8307" s="8" t="s">
        <v>4740</v>
      </c>
    </row>
    <row r="8308" spans="1:9">
      <c r="A8308" s="8">
        <v>132000431</v>
      </c>
      <c r="B8308" s="8" t="s">
        <v>3799</v>
      </c>
      <c r="C8308" s="8" t="s">
        <v>4676</v>
      </c>
      <c r="D8308" s="8" t="s">
        <v>5762</v>
      </c>
      <c r="E8308" s="8">
        <v>132000431</v>
      </c>
      <c r="F8308" s="8">
        <v>0</v>
      </c>
      <c r="G8308" s="8">
        <v>2.63</v>
      </c>
      <c r="H8308" s="8">
        <v>4.8249300000000002</v>
      </c>
      <c r="I8308" s="8">
        <v>0</v>
      </c>
    </row>
    <row r="8309" spans="1:9">
      <c r="A8309" s="8">
        <v>132300619</v>
      </c>
      <c r="B8309" s="8" t="s">
        <v>2985</v>
      </c>
      <c r="C8309" s="8" t="s">
        <v>4676</v>
      </c>
      <c r="D8309" s="8">
        <v>8001239289</v>
      </c>
      <c r="E8309" s="8">
        <v>132300619</v>
      </c>
      <c r="F8309" s="8">
        <v>0</v>
      </c>
      <c r="G8309" s="8">
        <v>1.1200000000000001</v>
      </c>
      <c r="H8309" s="8">
        <v>1.61592</v>
      </c>
      <c r="I8309" s="8" t="s">
        <v>2050</v>
      </c>
    </row>
    <row r="8310" spans="1:9">
      <c r="A8310" s="8">
        <v>214200008</v>
      </c>
      <c r="B8310" s="8" t="s">
        <v>4583</v>
      </c>
      <c r="C8310" s="8" t="s">
        <v>4676</v>
      </c>
      <c r="D8310" s="8">
        <v>8001245237</v>
      </c>
      <c r="E8310" s="8">
        <v>214200008</v>
      </c>
      <c r="F8310" s="8">
        <v>0</v>
      </c>
      <c r="G8310" s="8">
        <v>0.48</v>
      </c>
      <c r="H8310" s="8">
        <v>0.82084999999999997</v>
      </c>
      <c r="I8310" s="8" t="s">
        <v>7402</v>
      </c>
    </row>
    <row r="8311" spans="1:9">
      <c r="A8311" s="8">
        <v>214200007</v>
      </c>
      <c r="B8311" s="8" t="s">
        <v>4582</v>
      </c>
      <c r="C8311" s="8" t="s">
        <v>4676</v>
      </c>
      <c r="D8311" s="8">
        <v>8001268011</v>
      </c>
      <c r="E8311" s="8">
        <v>214200007</v>
      </c>
      <c r="F8311" s="8">
        <v>0</v>
      </c>
      <c r="G8311" s="8">
        <v>0.34</v>
      </c>
      <c r="H8311" s="8">
        <v>0.82084999999999997</v>
      </c>
      <c r="I8311" s="8" t="s">
        <v>7402</v>
      </c>
    </row>
    <row r="8312" spans="1:9">
      <c r="A8312" s="8">
        <v>489000019</v>
      </c>
      <c r="B8312" s="8" t="s">
        <v>3349</v>
      </c>
      <c r="C8312" s="8" t="s">
        <v>4676</v>
      </c>
      <c r="D8312" s="8">
        <v>197799</v>
      </c>
      <c r="E8312" s="8">
        <v>489000019</v>
      </c>
      <c r="F8312" s="8">
        <v>0</v>
      </c>
      <c r="G8312" s="8">
        <v>0.04</v>
      </c>
      <c r="H8312" s="8">
        <v>1.7979999999999999E-2</v>
      </c>
      <c r="I8312" s="8" t="s">
        <v>6980</v>
      </c>
    </row>
    <row r="8313" spans="1:9">
      <c r="A8313" s="8">
        <v>489000018</v>
      </c>
      <c r="B8313" s="8" t="s">
        <v>3348</v>
      </c>
      <c r="C8313" s="8" t="s">
        <v>4676</v>
      </c>
      <c r="D8313" s="8">
        <v>196065</v>
      </c>
      <c r="E8313" s="8">
        <v>489000018</v>
      </c>
      <c r="F8313" s="8">
        <v>0</v>
      </c>
      <c r="G8313" s="8">
        <v>0.04</v>
      </c>
      <c r="H8313" s="8">
        <v>3.8189999999999995E-2</v>
      </c>
      <c r="I8313" s="8" t="s">
        <v>6980</v>
      </c>
    </row>
    <row r="8314" spans="1:9">
      <c r="A8314" s="8">
        <v>489000017</v>
      </c>
      <c r="B8314" s="8" t="s">
        <v>3347</v>
      </c>
      <c r="C8314" s="8" t="s">
        <v>4676</v>
      </c>
      <c r="D8314" s="8">
        <v>196989</v>
      </c>
      <c r="E8314" s="8">
        <v>489000017</v>
      </c>
      <c r="F8314" s="8">
        <v>0</v>
      </c>
      <c r="G8314" s="8">
        <v>0.23</v>
      </c>
      <c r="H8314" s="8">
        <v>0.21891999999999998</v>
      </c>
      <c r="I8314" s="8" t="s">
        <v>6980</v>
      </c>
    </row>
    <row r="8315" spans="1:9">
      <c r="A8315" s="8">
        <v>132400618</v>
      </c>
      <c r="B8315" s="8" t="s">
        <v>4451</v>
      </c>
      <c r="C8315" s="8" t="s">
        <v>4676</v>
      </c>
      <c r="D8315" s="8">
        <v>8001262473</v>
      </c>
      <c r="E8315" s="8">
        <v>132400618</v>
      </c>
      <c r="F8315" s="8">
        <v>0</v>
      </c>
      <c r="G8315" s="8">
        <v>3.23</v>
      </c>
      <c r="H8315" s="8">
        <v>6.5130799999999995</v>
      </c>
      <c r="I8315" s="8" t="s">
        <v>6059</v>
      </c>
    </row>
    <row r="8316" spans="1:9">
      <c r="A8316" s="8">
        <v>132400617</v>
      </c>
      <c r="B8316" s="8" t="s">
        <v>4450</v>
      </c>
      <c r="C8316" s="8" t="s">
        <v>4676</v>
      </c>
      <c r="D8316" s="8">
        <v>8001262472</v>
      </c>
      <c r="E8316" s="8">
        <v>132400617</v>
      </c>
      <c r="F8316" s="8">
        <v>0</v>
      </c>
      <c r="G8316" s="8">
        <v>3.42</v>
      </c>
      <c r="H8316" s="8">
        <v>6.6484199999999998</v>
      </c>
      <c r="I8316" s="8" t="s">
        <v>6059</v>
      </c>
    </row>
    <row r="8317" spans="1:9">
      <c r="A8317" s="8">
        <v>132400616</v>
      </c>
      <c r="B8317" s="8" t="s">
        <v>3007</v>
      </c>
      <c r="C8317" s="8" t="s">
        <v>4676</v>
      </c>
      <c r="D8317" s="8">
        <v>8001262470</v>
      </c>
      <c r="E8317" s="8">
        <v>132400616</v>
      </c>
      <c r="F8317" s="8">
        <v>0</v>
      </c>
      <c r="G8317" s="8">
        <v>2.06</v>
      </c>
      <c r="H8317" s="8">
        <v>2.4941999999999998</v>
      </c>
      <c r="I8317" s="8" t="s">
        <v>6059</v>
      </c>
    </row>
    <row r="8318" spans="1:9">
      <c r="A8318" s="8">
        <v>132300615</v>
      </c>
      <c r="B8318" s="8" t="s">
        <v>6112</v>
      </c>
      <c r="C8318" s="8" t="s">
        <v>4676</v>
      </c>
      <c r="D8318" s="8">
        <v>8001269122</v>
      </c>
      <c r="E8318" s="8">
        <v>132300615</v>
      </c>
      <c r="F8318" s="8">
        <v>0</v>
      </c>
      <c r="G8318" s="8">
        <v>0.64</v>
      </c>
      <c r="H8318" s="8">
        <v>1.91933</v>
      </c>
      <c r="I8318" s="8" t="s">
        <v>2050</v>
      </c>
    </row>
    <row r="8319" spans="1:9">
      <c r="A8319" s="8">
        <v>489000015</v>
      </c>
      <c r="B8319" s="8" t="s">
        <v>3345</v>
      </c>
      <c r="C8319" s="8" t="s">
        <v>4676</v>
      </c>
      <c r="D8319" s="8">
        <v>196713</v>
      </c>
      <c r="E8319" s="8">
        <v>489000015</v>
      </c>
      <c r="F8319" s="8">
        <v>0</v>
      </c>
      <c r="G8319" s="8">
        <v>0.05</v>
      </c>
      <c r="H8319" s="8">
        <v>3.2680000000000001E-2</v>
      </c>
      <c r="I8319" s="8" t="s">
        <v>6980</v>
      </c>
    </row>
    <row r="8320" spans="1:9">
      <c r="A8320" s="8">
        <v>132300614</v>
      </c>
      <c r="B8320" s="8" t="s">
        <v>2984</v>
      </c>
      <c r="C8320" s="8" t="s">
        <v>4676</v>
      </c>
      <c r="D8320" s="8">
        <v>8001269120</v>
      </c>
      <c r="E8320" s="8">
        <v>132300614</v>
      </c>
      <c r="F8320" s="8">
        <v>0</v>
      </c>
      <c r="G8320" s="8">
        <v>1.2</v>
      </c>
      <c r="H8320" s="8">
        <v>1.8214300000000001</v>
      </c>
      <c r="I8320" s="8" t="s">
        <v>2050</v>
      </c>
    </row>
    <row r="8321" spans="1:9">
      <c r="A8321" s="8">
        <v>132300611</v>
      </c>
      <c r="B8321" s="8" t="s">
        <v>6110</v>
      </c>
      <c r="C8321" s="8" t="s">
        <v>4676</v>
      </c>
      <c r="D8321" s="8">
        <v>8001261308</v>
      </c>
      <c r="E8321" s="8">
        <v>132300611</v>
      </c>
      <c r="F8321" s="8">
        <v>0</v>
      </c>
      <c r="G8321" s="8">
        <v>1.3</v>
      </c>
      <c r="H8321" s="8">
        <v>5.0000000000000001E-3</v>
      </c>
      <c r="I8321" s="8" t="s">
        <v>2050</v>
      </c>
    </row>
    <row r="8322" spans="1:9">
      <c r="A8322" s="8">
        <v>12608</v>
      </c>
      <c r="B8322" s="8" t="s">
        <v>2063</v>
      </c>
      <c r="C8322" s="8" t="s">
        <v>4676</v>
      </c>
      <c r="D8322" s="8">
        <v>669278</v>
      </c>
      <c r="E8322" s="8">
        <v>12608</v>
      </c>
      <c r="F8322" s="8">
        <v>0</v>
      </c>
      <c r="G8322" s="8">
        <v>0.01</v>
      </c>
      <c r="H8322" s="8">
        <v>2.9399999999999999E-2</v>
      </c>
      <c r="I8322" s="8" t="s">
        <v>4740</v>
      </c>
    </row>
    <row r="8323" spans="1:9">
      <c r="A8323" s="8">
        <v>132300613</v>
      </c>
      <c r="B8323" s="8" t="s">
        <v>6111</v>
      </c>
      <c r="C8323" s="8" t="s">
        <v>4676</v>
      </c>
      <c r="D8323" s="8">
        <v>8001250412</v>
      </c>
      <c r="E8323" s="8">
        <v>132300613</v>
      </c>
      <c r="F8323" s="8">
        <v>0</v>
      </c>
      <c r="G8323" s="8">
        <v>0.64</v>
      </c>
      <c r="H8323" s="8">
        <v>5.0000000000000001E-3</v>
      </c>
      <c r="I8323" s="8" t="s">
        <v>2050</v>
      </c>
    </row>
    <row r="8324" spans="1:9">
      <c r="A8324" s="8">
        <v>212200006</v>
      </c>
      <c r="B8324" s="8" t="s">
        <v>7387</v>
      </c>
      <c r="C8324" s="8" t="s">
        <v>4676</v>
      </c>
      <c r="D8324" s="8">
        <v>0</v>
      </c>
      <c r="E8324" s="8">
        <v>212200006</v>
      </c>
      <c r="F8324" s="8">
        <v>0</v>
      </c>
      <c r="G8324" s="8">
        <v>1.82</v>
      </c>
      <c r="H8324" s="8">
        <v>5.7962100000000003</v>
      </c>
      <c r="I8324" s="8" t="s">
        <v>7382</v>
      </c>
    </row>
    <row r="8325" spans="1:9">
      <c r="A8325" s="8">
        <v>489000014</v>
      </c>
      <c r="B8325" s="8" t="s">
        <v>3344</v>
      </c>
      <c r="C8325" s="8" t="s">
        <v>4676</v>
      </c>
      <c r="D8325" s="8">
        <v>606000</v>
      </c>
      <c r="E8325" s="8">
        <v>489000014</v>
      </c>
      <c r="F8325" s="8">
        <v>0</v>
      </c>
      <c r="G8325" s="8">
        <v>0.02</v>
      </c>
      <c r="H8325" s="8">
        <v>1.043E-2</v>
      </c>
      <c r="I8325" s="8" t="s">
        <v>8829</v>
      </c>
    </row>
    <row r="8326" spans="1:9">
      <c r="A8326" s="8">
        <v>132300612</v>
      </c>
      <c r="B8326" s="8" t="s">
        <v>2983</v>
      </c>
      <c r="C8326" s="8" t="s">
        <v>4676</v>
      </c>
      <c r="D8326" s="8">
        <v>8001244747</v>
      </c>
      <c r="E8326" s="8">
        <v>132300612</v>
      </c>
      <c r="F8326" s="8">
        <v>0</v>
      </c>
      <c r="G8326" s="8">
        <v>1.29</v>
      </c>
      <c r="H8326" s="8">
        <v>1.72078</v>
      </c>
      <c r="I8326" s="8" t="s">
        <v>2050</v>
      </c>
    </row>
    <row r="8327" spans="1:9">
      <c r="A8327" s="8">
        <v>12607</v>
      </c>
      <c r="B8327" s="8" t="s">
        <v>2062</v>
      </c>
      <c r="C8327" s="8" t="s">
        <v>4676</v>
      </c>
      <c r="D8327" s="8">
        <v>669277</v>
      </c>
      <c r="E8327" s="8">
        <v>12607</v>
      </c>
      <c r="F8327" s="8">
        <v>0</v>
      </c>
      <c r="G8327" s="8">
        <v>0.01</v>
      </c>
      <c r="H8327" s="8">
        <v>1.2250000000000001</v>
      </c>
      <c r="I8327" s="8" t="s">
        <v>4740</v>
      </c>
    </row>
    <row r="8328" spans="1:9">
      <c r="A8328" s="8">
        <v>212200005</v>
      </c>
      <c r="B8328" s="8" t="s">
        <v>7386</v>
      </c>
      <c r="C8328" s="8" t="s">
        <v>4676</v>
      </c>
      <c r="D8328" s="8">
        <v>0</v>
      </c>
      <c r="E8328" s="8">
        <v>212200005</v>
      </c>
      <c r="F8328" s="8">
        <v>0</v>
      </c>
      <c r="G8328" s="8">
        <v>1.38</v>
      </c>
      <c r="H8328" s="8">
        <v>3.8975599999999999</v>
      </c>
      <c r="I8328" s="8" t="s">
        <v>7382</v>
      </c>
    </row>
    <row r="8329" spans="1:9">
      <c r="A8329" s="8">
        <v>210100022</v>
      </c>
      <c r="B8329" s="8" t="s">
        <v>7357</v>
      </c>
      <c r="C8329" s="8" t="s">
        <v>4676</v>
      </c>
      <c r="D8329" s="8">
        <v>28423202000</v>
      </c>
      <c r="E8329" s="8">
        <v>210100022</v>
      </c>
      <c r="F8329" s="8">
        <v>0</v>
      </c>
      <c r="G8329" s="8">
        <v>1.73</v>
      </c>
      <c r="H8329" s="8">
        <v>2.0402999999999998</v>
      </c>
      <c r="I8329" s="8" t="s">
        <v>7350</v>
      </c>
    </row>
    <row r="8330" spans="1:9">
      <c r="A8330" s="8">
        <v>210100021</v>
      </c>
      <c r="B8330" s="8" t="s">
        <v>7356</v>
      </c>
      <c r="C8330" s="8" t="s">
        <v>4676</v>
      </c>
      <c r="D8330" s="8">
        <v>28423203000</v>
      </c>
      <c r="E8330" s="8">
        <v>210100021</v>
      </c>
      <c r="F8330" s="8">
        <v>0</v>
      </c>
      <c r="G8330" s="8">
        <v>1.69</v>
      </c>
      <c r="H8330" s="8">
        <v>2.0399000000000003</v>
      </c>
      <c r="I8330" s="8" t="s">
        <v>7350</v>
      </c>
    </row>
    <row r="8331" spans="1:9">
      <c r="A8331" s="8">
        <v>132200601</v>
      </c>
      <c r="B8331" s="8" t="s">
        <v>4430</v>
      </c>
      <c r="C8331" s="8" t="s">
        <v>4676</v>
      </c>
      <c r="D8331" s="8">
        <v>8001261447</v>
      </c>
      <c r="E8331" s="8">
        <v>132200601</v>
      </c>
      <c r="F8331" s="8">
        <v>0</v>
      </c>
      <c r="G8331" s="8">
        <v>0.78</v>
      </c>
      <c r="H8331" s="8">
        <v>3.7917199999999998</v>
      </c>
      <c r="I8331" s="8" t="s">
        <v>6059</v>
      </c>
    </row>
    <row r="8332" spans="1:9">
      <c r="A8332" s="8">
        <v>132300489</v>
      </c>
      <c r="B8332" s="8" t="s">
        <v>3924</v>
      </c>
      <c r="C8332" s="8" t="s">
        <v>4676</v>
      </c>
      <c r="D8332" s="8">
        <v>8001245883</v>
      </c>
      <c r="E8332" s="8">
        <v>132300489</v>
      </c>
      <c r="F8332" s="8">
        <v>0</v>
      </c>
      <c r="G8332" s="8">
        <v>2.6</v>
      </c>
      <c r="H8332" s="8">
        <v>5.16411</v>
      </c>
      <c r="I8332" s="8" t="s">
        <v>6050</v>
      </c>
    </row>
    <row r="8333" spans="1:9">
      <c r="A8333" s="8">
        <v>132100054</v>
      </c>
      <c r="B8333" s="8" t="s">
        <v>2874</v>
      </c>
      <c r="C8333" s="8" t="s">
        <v>4676</v>
      </c>
      <c r="D8333" s="8">
        <v>8001246029</v>
      </c>
      <c r="E8333" s="8">
        <v>132100054</v>
      </c>
      <c r="F8333" s="8">
        <v>0</v>
      </c>
      <c r="G8333" s="8">
        <v>0.55000000000000004</v>
      </c>
      <c r="H8333" s="8">
        <v>0.65900000000000003</v>
      </c>
      <c r="I8333" s="8">
        <v>0</v>
      </c>
    </row>
    <row r="8334" spans="1:9">
      <c r="A8334" s="8">
        <v>130401011</v>
      </c>
      <c r="B8334" s="8" t="s">
        <v>2632</v>
      </c>
      <c r="C8334" s="8" t="s">
        <v>4676</v>
      </c>
      <c r="D8334" s="8" t="s">
        <v>5570</v>
      </c>
      <c r="E8334" s="8">
        <v>130401011</v>
      </c>
      <c r="F8334" s="8">
        <v>0</v>
      </c>
      <c r="G8334" s="8">
        <v>0.12</v>
      </c>
      <c r="H8334" s="8">
        <v>0.10197000000000001</v>
      </c>
      <c r="I8334" s="8">
        <v>0</v>
      </c>
    </row>
    <row r="8335" spans="1:9">
      <c r="A8335" s="8">
        <v>212100003</v>
      </c>
      <c r="B8335" s="8" t="s">
        <v>3207</v>
      </c>
      <c r="C8335" s="8" t="s">
        <v>4676</v>
      </c>
      <c r="D8335" s="8" t="s">
        <v>7377</v>
      </c>
      <c r="E8335" s="8">
        <v>212100003</v>
      </c>
      <c r="F8335" s="8">
        <v>0</v>
      </c>
      <c r="G8335" s="8">
        <v>0.13</v>
      </c>
      <c r="H8335" s="8">
        <v>0.27126</v>
      </c>
      <c r="I8335" s="8">
        <v>0</v>
      </c>
    </row>
    <row r="8336" spans="1:9">
      <c r="A8336" s="8">
        <v>212100002</v>
      </c>
      <c r="B8336" s="8" t="s">
        <v>3205</v>
      </c>
      <c r="C8336" s="8" t="s">
        <v>4676</v>
      </c>
      <c r="D8336" s="8" t="s">
        <v>7376</v>
      </c>
      <c r="E8336" s="8">
        <v>212100002</v>
      </c>
      <c r="F8336" s="8">
        <v>0</v>
      </c>
      <c r="G8336" s="8">
        <v>0.13</v>
      </c>
      <c r="H8336" s="8">
        <v>0.3579</v>
      </c>
      <c r="I8336" s="8">
        <v>0</v>
      </c>
    </row>
    <row r="8337" spans="1:9">
      <c r="A8337" s="8">
        <v>132400598</v>
      </c>
      <c r="B8337" s="8" t="s">
        <v>3003</v>
      </c>
      <c r="C8337" s="8" t="s">
        <v>4676</v>
      </c>
      <c r="D8337" s="8">
        <v>8001261313</v>
      </c>
      <c r="E8337" s="8">
        <v>132400598</v>
      </c>
      <c r="F8337" s="8">
        <v>0</v>
      </c>
      <c r="G8337" s="8">
        <v>4.63</v>
      </c>
      <c r="H8337" s="8">
        <v>6.3003200000000001</v>
      </c>
      <c r="I8337" s="8">
        <v>0</v>
      </c>
    </row>
    <row r="8338" spans="1:9">
      <c r="A8338" s="8">
        <v>12606</v>
      </c>
      <c r="B8338" s="8" t="s">
        <v>2061</v>
      </c>
      <c r="C8338" s="8" t="s">
        <v>4676</v>
      </c>
      <c r="D8338" s="8">
        <v>669276</v>
      </c>
      <c r="E8338" s="8">
        <v>12606</v>
      </c>
      <c r="F8338" s="8">
        <v>0</v>
      </c>
      <c r="G8338" s="8">
        <v>0.01</v>
      </c>
      <c r="H8338" s="8">
        <v>2.9399999999999999E-2</v>
      </c>
      <c r="I8338" s="8" t="s">
        <v>4740</v>
      </c>
    </row>
    <row r="8339" spans="1:9">
      <c r="A8339" s="8">
        <v>634000047</v>
      </c>
      <c r="B8339" s="8" t="s">
        <v>8926</v>
      </c>
      <c r="C8339" s="8" t="s">
        <v>4676</v>
      </c>
      <c r="D8339" s="8">
        <v>19751019</v>
      </c>
      <c r="E8339" s="8">
        <v>634000047</v>
      </c>
      <c r="F8339" s="8">
        <v>0</v>
      </c>
      <c r="G8339" s="8">
        <v>0.24</v>
      </c>
      <c r="H8339" s="8">
        <v>0.45089999999999997</v>
      </c>
      <c r="I8339" s="8" t="s">
        <v>3598</v>
      </c>
    </row>
    <row r="8340" spans="1:9">
      <c r="A8340" s="8">
        <v>215210012</v>
      </c>
      <c r="B8340" s="8" t="s">
        <v>7424</v>
      </c>
      <c r="C8340" s="8" t="s">
        <v>4676</v>
      </c>
      <c r="D8340" s="8">
        <v>69054</v>
      </c>
      <c r="E8340" s="8">
        <v>215210012</v>
      </c>
      <c r="F8340" s="8">
        <v>0</v>
      </c>
      <c r="G8340" s="8">
        <v>3.27</v>
      </c>
      <c r="H8340" s="8">
        <v>6.4806400000000002</v>
      </c>
      <c r="I8340" s="8" t="s">
        <v>7413</v>
      </c>
    </row>
    <row r="8341" spans="1:9">
      <c r="A8341" s="8">
        <v>634000046</v>
      </c>
      <c r="B8341" s="8" t="s">
        <v>8925</v>
      </c>
      <c r="C8341" s="8" t="s">
        <v>4676</v>
      </c>
      <c r="D8341" s="8">
        <v>19788007</v>
      </c>
      <c r="E8341" s="8">
        <v>634000046</v>
      </c>
      <c r="F8341" s="8">
        <v>0</v>
      </c>
      <c r="G8341" s="8">
        <v>0.56999999999999995</v>
      </c>
      <c r="H8341" s="8">
        <v>0.92120000000000002</v>
      </c>
      <c r="I8341" s="8" t="s">
        <v>3598</v>
      </c>
    </row>
    <row r="8342" spans="1:9">
      <c r="A8342" s="8">
        <v>634000045</v>
      </c>
      <c r="B8342" s="8" t="s">
        <v>8924</v>
      </c>
      <c r="C8342" s="8" t="s">
        <v>4676</v>
      </c>
      <c r="D8342" s="8">
        <v>19784004</v>
      </c>
      <c r="E8342" s="8">
        <v>634000045</v>
      </c>
      <c r="F8342" s="8">
        <v>0</v>
      </c>
      <c r="G8342" s="8">
        <v>0.89</v>
      </c>
      <c r="H8342" s="8">
        <v>0.92286999999999997</v>
      </c>
      <c r="I8342" s="8" t="s">
        <v>3598</v>
      </c>
    </row>
    <row r="8343" spans="1:9">
      <c r="A8343" s="8">
        <v>634000044</v>
      </c>
      <c r="B8343" s="8" t="s">
        <v>8923</v>
      </c>
      <c r="C8343" s="8" t="s">
        <v>4676</v>
      </c>
      <c r="D8343" s="8">
        <v>19784002</v>
      </c>
      <c r="E8343" s="8">
        <v>634000044</v>
      </c>
      <c r="F8343" s="8">
        <v>0</v>
      </c>
      <c r="G8343" s="8">
        <v>0.81</v>
      </c>
      <c r="H8343" s="8">
        <v>0.82565</v>
      </c>
      <c r="I8343" s="8" t="s">
        <v>3598</v>
      </c>
    </row>
    <row r="8344" spans="1:9">
      <c r="A8344" s="8" t="s">
        <v>13544</v>
      </c>
      <c r="B8344" s="8" t="s">
        <v>13545</v>
      </c>
      <c r="C8344" s="8" t="s">
        <v>4676</v>
      </c>
      <c r="D8344" s="8">
        <v>0</v>
      </c>
      <c r="E8344" s="8" t="s">
        <v>13544</v>
      </c>
      <c r="F8344" s="8">
        <v>0</v>
      </c>
      <c r="G8344" s="8">
        <v>0.57999999999999996</v>
      </c>
      <c r="H8344" s="8">
        <v>5.0000000000000001E-3</v>
      </c>
      <c r="I8344" s="8">
        <v>0</v>
      </c>
    </row>
    <row r="8345" spans="1:9">
      <c r="A8345" s="8" t="s">
        <v>13540</v>
      </c>
      <c r="B8345" s="8" t="s">
        <v>13541</v>
      </c>
      <c r="C8345" s="8" t="s">
        <v>4676</v>
      </c>
      <c r="D8345" s="8">
        <v>0</v>
      </c>
      <c r="E8345" s="8" t="s">
        <v>13540</v>
      </c>
      <c r="F8345" s="8">
        <v>0</v>
      </c>
      <c r="G8345" s="8">
        <v>0.9</v>
      </c>
      <c r="H8345" s="8">
        <v>5.0000000000000001E-3</v>
      </c>
      <c r="I8345" s="8" t="s">
        <v>4727</v>
      </c>
    </row>
    <row r="8346" spans="1:9">
      <c r="A8346" s="8" t="s">
        <v>13538</v>
      </c>
      <c r="B8346" s="8" t="s">
        <v>13539</v>
      </c>
      <c r="C8346" s="8" t="s">
        <v>4676</v>
      </c>
      <c r="D8346" s="8">
        <v>8001245216</v>
      </c>
      <c r="E8346" s="8" t="s">
        <v>13538</v>
      </c>
      <c r="F8346" s="8">
        <v>0</v>
      </c>
      <c r="G8346" s="8">
        <v>0.4</v>
      </c>
      <c r="H8346" s="8">
        <v>5.0000000000000001E-3</v>
      </c>
      <c r="I8346" s="8">
        <v>0</v>
      </c>
    </row>
    <row r="8347" spans="1:9">
      <c r="A8347" s="8">
        <v>132100588</v>
      </c>
      <c r="B8347" s="8" t="s">
        <v>2902</v>
      </c>
      <c r="C8347" s="8" t="s">
        <v>4676</v>
      </c>
      <c r="D8347" s="8">
        <v>8001272818</v>
      </c>
      <c r="E8347" s="8">
        <v>132100588</v>
      </c>
      <c r="F8347" s="8">
        <v>0</v>
      </c>
      <c r="G8347" s="8">
        <v>1.1599999999999999</v>
      </c>
      <c r="H8347" s="8">
        <v>1.25665</v>
      </c>
      <c r="I8347" s="8" t="s">
        <v>6051</v>
      </c>
    </row>
    <row r="8348" spans="1:9">
      <c r="A8348" s="8">
        <v>210100020</v>
      </c>
      <c r="B8348" s="8" t="s">
        <v>7355</v>
      </c>
      <c r="C8348" s="8" t="s">
        <v>4676</v>
      </c>
      <c r="D8348" s="8">
        <v>28423204000</v>
      </c>
      <c r="E8348" s="8">
        <v>210100020</v>
      </c>
      <c r="F8348" s="8">
        <v>0</v>
      </c>
      <c r="G8348" s="8">
        <v>1.5</v>
      </c>
      <c r="H8348" s="8">
        <v>1.1600999999999999</v>
      </c>
      <c r="I8348" s="8">
        <v>0</v>
      </c>
    </row>
    <row r="8349" spans="1:9">
      <c r="A8349" s="8">
        <v>210100019</v>
      </c>
      <c r="B8349" s="8" t="s">
        <v>7354</v>
      </c>
      <c r="C8349" s="8" t="s">
        <v>4676</v>
      </c>
      <c r="D8349" s="8">
        <v>28423205000</v>
      </c>
      <c r="E8349" s="8">
        <v>210100019</v>
      </c>
      <c r="F8349" s="8">
        <v>0</v>
      </c>
      <c r="G8349" s="8">
        <v>0.6</v>
      </c>
      <c r="H8349" s="8">
        <v>1.4770000000000001</v>
      </c>
      <c r="I8349" s="8">
        <v>0</v>
      </c>
    </row>
    <row r="8350" spans="1:9">
      <c r="A8350" s="8">
        <v>132300594</v>
      </c>
      <c r="B8350" s="8" t="s">
        <v>3939</v>
      </c>
      <c r="C8350" s="8" t="s">
        <v>4676</v>
      </c>
      <c r="D8350" s="8">
        <v>8001247683</v>
      </c>
      <c r="E8350" s="8">
        <v>132300594</v>
      </c>
      <c r="F8350" s="8">
        <v>0</v>
      </c>
      <c r="G8350" s="8">
        <v>0.82</v>
      </c>
      <c r="H8350" s="8">
        <v>1.3783699999999999</v>
      </c>
      <c r="I8350" s="8" t="s">
        <v>6063</v>
      </c>
    </row>
    <row r="8351" spans="1:9">
      <c r="A8351" s="8">
        <v>12604</v>
      </c>
      <c r="B8351" s="8" t="s">
        <v>2059</v>
      </c>
      <c r="C8351" s="8" t="s">
        <v>4676</v>
      </c>
      <c r="D8351" s="8">
        <v>666474</v>
      </c>
      <c r="E8351" s="8">
        <v>12604</v>
      </c>
      <c r="F8351" s="8">
        <v>0</v>
      </c>
      <c r="G8351" s="8">
        <v>0.01</v>
      </c>
      <c r="H8351" s="8">
        <v>2.9399999999999999E-2</v>
      </c>
      <c r="I8351" s="8" t="s">
        <v>4740</v>
      </c>
    </row>
    <row r="8352" spans="1:9">
      <c r="A8352" s="8">
        <v>11002</v>
      </c>
      <c r="B8352" s="8" t="s">
        <v>4109</v>
      </c>
      <c r="C8352" s="8" t="s">
        <v>4676</v>
      </c>
      <c r="D8352" s="8">
        <v>5090464492</v>
      </c>
      <c r="E8352" s="8">
        <v>11002</v>
      </c>
      <c r="F8352" s="8">
        <v>0</v>
      </c>
      <c r="G8352" s="8">
        <v>1.21</v>
      </c>
      <c r="H8352" s="8">
        <v>1.72725</v>
      </c>
      <c r="I8352" s="8" t="s">
        <v>4727</v>
      </c>
    </row>
    <row r="8353" spans="1:9">
      <c r="A8353" s="8" t="s">
        <v>13534</v>
      </c>
      <c r="B8353" s="8" t="s">
        <v>13535</v>
      </c>
      <c r="C8353" s="8" t="s">
        <v>4676</v>
      </c>
      <c r="D8353" s="8">
        <v>0</v>
      </c>
      <c r="E8353" s="8" t="s">
        <v>13534</v>
      </c>
      <c r="F8353" s="8">
        <v>0</v>
      </c>
      <c r="G8353" s="8">
        <v>1.08</v>
      </c>
      <c r="H8353" s="8">
        <v>5.0000000000000001E-3</v>
      </c>
      <c r="I8353" s="8" t="s">
        <v>2050</v>
      </c>
    </row>
    <row r="8354" spans="1:9">
      <c r="A8354" s="8">
        <v>355200019</v>
      </c>
      <c r="B8354" s="8" t="s">
        <v>4611</v>
      </c>
      <c r="C8354" s="8" t="s">
        <v>4676</v>
      </c>
      <c r="D8354" s="8" t="s">
        <v>8677</v>
      </c>
      <c r="E8354" s="8">
        <v>355200019</v>
      </c>
      <c r="F8354" s="8">
        <v>0</v>
      </c>
      <c r="G8354" s="8">
        <v>0.35</v>
      </c>
      <c r="H8354" s="8">
        <v>1.00804</v>
      </c>
      <c r="I8354" s="8" t="s">
        <v>8676</v>
      </c>
    </row>
    <row r="8355" spans="1:9">
      <c r="A8355" s="8">
        <v>355200018</v>
      </c>
      <c r="B8355" s="8" t="s">
        <v>4610</v>
      </c>
      <c r="C8355" s="8" t="s">
        <v>4676</v>
      </c>
      <c r="D8355" s="8" t="s">
        <v>8675</v>
      </c>
      <c r="E8355" s="8">
        <v>355200018</v>
      </c>
      <c r="F8355" s="8">
        <v>0</v>
      </c>
      <c r="G8355" s="8">
        <v>0.35</v>
      </c>
      <c r="H8355" s="8">
        <v>1.0163899999999999</v>
      </c>
      <c r="I8355" s="8" t="s">
        <v>8676</v>
      </c>
    </row>
    <row r="8356" spans="1:9">
      <c r="A8356" s="8">
        <v>12591</v>
      </c>
      <c r="B8356" s="8" t="s">
        <v>4214</v>
      </c>
      <c r="C8356" s="8" t="s">
        <v>4676</v>
      </c>
      <c r="D8356" s="8">
        <v>406513</v>
      </c>
      <c r="E8356" s="8">
        <v>12591</v>
      </c>
      <c r="F8356" s="8">
        <v>0</v>
      </c>
      <c r="G8356" s="8">
        <v>2.4300000000000002</v>
      </c>
      <c r="H8356" s="8">
        <v>3.6629499999999999</v>
      </c>
      <c r="I8356" s="8" t="s">
        <v>4768</v>
      </c>
    </row>
    <row r="8357" spans="1:9">
      <c r="A8357" s="8">
        <v>12590</v>
      </c>
      <c r="B8357" s="8" t="s">
        <v>4213</v>
      </c>
      <c r="C8357" s="8" t="s">
        <v>4676</v>
      </c>
      <c r="D8357" s="8">
        <v>406431</v>
      </c>
      <c r="E8357" s="8">
        <v>12590</v>
      </c>
      <c r="F8357" s="8">
        <v>0</v>
      </c>
      <c r="G8357" s="8">
        <v>2.4300000000000002</v>
      </c>
      <c r="H8357" s="8">
        <v>1.97617</v>
      </c>
      <c r="I8357" s="8" t="s">
        <v>4768</v>
      </c>
    </row>
    <row r="8358" spans="1:9">
      <c r="A8358" s="8">
        <v>12589</v>
      </c>
      <c r="B8358" s="8" t="s">
        <v>4212</v>
      </c>
      <c r="C8358" s="8" t="s">
        <v>4676</v>
      </c>
      <c r="D8358" s="8">
        <v>406486</v>
      </c>
      <c r="E8358" s="8">
        <v>12589</v>
      </c>
      <c r="F8358" s="8">
        <v>0</v>
      </c>
      <c r="G8358" s="8">
        <v>4.16</v>
      </c>
      <c r="H8358" s="8">
        <v>3.6571599999999997</v>
      </c>
      <c r="I8358" s="8" t="s">
        <v>4768</v>
      </c>
    </row>
    <row r="8359" spans="1:9">
      <c r="A8359" s="8">
        <v>12588</v>
      </c>
      <c r="B8359" s="8" t="s">
        <v>4211</v>
      </c>
      <c r="C8359" s="8" t="s">
        <v>4676</v>
      </c>
      <c r="D8359" s="8">
        <v>406512</v>
      </c>
      <c r="E8359" s="8">
        <v>12588</v>
      </c>
      <c r="F8359" s="8">
        <v>0</v>
      </c>
      <c r="G8359" s="8">
        <v>2.4300000000000002</v>
      </c>
      <c r="H8359" s="8">
        <v>3.5305500000000003</v>
      </c>
      <c r="I8359" s="8" t="s">
        <v>4768</v>
      </c>
    </row>
    <row r="8360" spans="1:9">
      <c r="A8360" s="8" t="s">
        <v>13524</v>
      </c>
      <c r="B8360" s="8" t="s">
        <v>13525</v>
      </c>
      <c r="C8360" s="8" t="s">
        <v>4676</v>
      </c>
      <c r="D8360" s="8">
        <v>0</v>
      </c>
      <c r="E8360" s="8" t="s">
        <v>13524</v>
      </c>
      <c r="F8360" s="8">
        <v>0</v>
      </c>
      <c r="G8360" s="8">
        <v>1.48</v>
      </c>
      <c r="H8360" s="8">
        <v>5.0000000000000001E-3</v>
      </c>
      <c r="I8360" s="8" t="s">
        <v>7225</v>
      </c>
    </row>
    <row r="8361" spans="1:9">
      <c r="A8361" s="8">
        <v>634000043</v>
      </c>
      <c r="B8361" s="8" t="s">
        <v>8922</v>
      </c>
      <c r="C8361" s="8" t="s">
        <v>4676</v>
      </c>
      <c r="D8361" s="8">
        <v>19784005</v>
      </c>
      <c r="E8361" s="8">
        <v>634000043</v>
      </c>
      <c r="F8361" s="8">
        <v>0</v>
      </c>
      <c r="G8361" s="8">
        <v>0.79</v>
      </c>
      <c r="H8361" s="8">
        <v>0.81986999999999999</v>
      </c>
      <c r="I8361" s="8" t="s">
        <v>3598</v>
      </c>
    </row>
    <row r="8362" spans="1:9">
      <c r="A8362" s="8">
        <v>12603</v>
      </c>
      <c r="B8362" s="8" t="s">
        <v>2058</v>
      </c>
      <c r="C8362" s="8" t="s">
        <v>4676</v>
      </c>
      <c r="D8362" s="8">
        <v>666473</v>
      </c>
      <c r="E8362" s="8">
        <v>12603</v>
      </c>
      <c r="F8362" s="8">
        <v>0</v>
      </c>
      <c r="G8362" s="8">
        <v>0.01</v>
      </c>
      <c r="H8362" s="8">
        <v>2.9399999999999999E-2</v>
      </c>
      <c r="I8362" s="8" t="s">
        <v>4740</v>
      </c>
    </row>
    <row r="8363" spans="1:9">
      <c r="A8363" s="8" t="s">
        <v>13520</v>
      </c>
      <c r="B8363" s="8" t="s">
        <v>13521</v>
      </c>
      <c r="C8363" s="8" t="s">
        <v>4676</v>
      </c>
      <c r="D8363" s="8">
        <v>0</v>
      </c>
      <c r="E8363" s="8" t="s">
        <v>13520</v>
      </c>
      <c r="F8363" s="8">
        <v>0</v>
      </c>
      <c r="G8363" s="8">
        <v>1.48</v>
      </c>
      <c r="H8363" s="8">
        <v>5.0000000000000001E-3</v>
      </c>
      <c r="I8363" s="8" t="s">
        <v>7225</v>
      </c>
    </row>
    <row r="8364" spans="1:9">
      <c r="A8364" s="8">
        <v>634000042</v>
      </c>
      <c r="B8364" s="8" t="s">
        <v>8921</v>
      </c>
      <c r="C8364" s="8" t="s">
        <v>4676</v>
      </c>
      <c r="D8364" s="8">
        <v>19784006</v>
      </c>
      <c r="E8364" s="8">
        <v>634000042</v>
      </c>
      <c r="F8364" s="8">
        <v>0</v>
      </c>
      <c r="G8364" s="8">
        <v>0.86</v>
      </c>
      <c r="H8364" s="8">
        <v>0.89082000000000006</v>
      </c>
      <c r="I8364" s="8" t="s">
        <v>3598</v>
      </c>
    </row>
    <row r="8365" spans="1:9">
      <c r="A8365" s="8" t="s">
        <v>13516</v>
      </c>
      <c r="B8365" s="8" t="s">
        <v>13517</v>
      </c>
      <c r="C8365" s="8" t="s">
        <v>4676</v>
      </c>
      <c r="D8365" s="8">
        <v>0</v>
      </c>
      <c r="E8365" s="8" t="s">
        <v>13516</v>
      </c>
      <c r="F8365" s="8">
        <v>0</v>
      </c>
      <c r="G8365" s="8">
        <v>1.48</v>
      </c>
      <c r="H8365" s="8">
        <v>0.65885000000000005</v>
      </c>
      <c r="I8365" s="8" t="s">
        <v>7225</v>
      </c>
    </row>
    <row r="8366" spans="1:9">
      <c r="A8366" s="8" t="s">
        <v>13514</v>
      </c>
      <c r="B8366" s="8" t="s">
        <v>13515</v>
      </c>
      <c r="C8366" s="8" t="s">
        <v>4676</v>
      </c>
      <c r="D8366" s="8">
        <v>0</v>
      </c>
      <c r="E8366" s="8" t="s">
        <v>13514</v>
      </c>
      <c r="F8366" s="8">
        <v>0</v>
      </c>
      <c r="G8366" s="8">
        <v>0.36</v>
      </c>
      <c r="H8366" s="8">
        <v>5.0000000000000001E-3</v>
      </c>
      <c r="I8366" s="8">
        <v>0</v>
      </c>
    </row>
    <row r="8367" spans="1:9">
      <c r="A8367" s="8">
        <v>634000041</v>
      </c>
      <c r="B8367" s="8" t="s">
        <v>8920</v>
      </c>
      <c r="C8367" s="8" t="s">
        <v>4676</v>
      </c>
      <c r="D8367" s="8">
        <v>19783600</v>
      </c>
      <c r="E8367" s="8">
        <v>634000041</v>
      </c>
      <c r="F8367" s="8">
        <v>0</v>
      </c>
      <c r="G8367" s="8">
        <v>0.28999999999999998</v>
      </c>
      <c r="H8367" s="8">
        <v>0.24950999999999998</v>
      </c>
      <c r="I8367" s="8" t="s">
        <v>3598</v>
      </c>
    </row>
    <row r="8368" spans="1:9">
      <c r="A8368" s="8" t="s">
        <v>13512</v>
      </c>
      <c r="B8368" s="8" t="s">
        <v>13513</v>
      </c>
      <c r="C8368" s="8" t="s">
        <v>4676</v>
      </c>
      <c r="D8368" s="8">
        <v>0</v>
      </c>
      <c r="E8368" s="8" t="s">
        <v>13512</v>
      </c>
      <c r="F8368" s="8">
        <v>0</v>
      </c>
      <c r="G8368" s="8">
        <v>0.1</v>
      </c>
      <c r="H8368" s="8">
        <v>5.0000000000000001E-3</v>
      </c>
      <c r="I8368" s="8">
        <v>0</v>
      </c>
    </row>
    <row r="8369" spans="1:9">
      <c r="A8369" s="8" t="s">
        <v>13510</v>
      </c>
      <c r="B8369" s="8" t="s">
        <v>13511</v>
      </c>
      <c r="C8369" s="8" t="s">
        <v>4676</v>
      </c>
      <c r="D8369" s="8">
        <v>0</v>
      </c>
      <c r="E8369" s="8" t="s">
        <v>13510</v>
      </c>
      <c r="F8369" s="8">
        <v>0</v>
      </c>
      <c r="G8369" s="8">
        <v>0.83</v>
      </c>
      <c r="H8369" s="8">
        <v>5.0000000000000001E-3</v>
      </c>
      <c r="I8369" s="8">
        <v>0</v>
      </c>
    </row>
    <row r="8370" spans="1:9">
      <c r="A8370" s="8">
        <v>634000040</v>
      </c>
      <c r="B8370" s="8" t="s">
        <v>8919</v>
      </c>
      <c r="C8370" s="8" t="s">
        <v>4676</v>
      </c>
      <c r="D8370" s="8">
        <v>19783500</v>
      </c>
      <c r="E8370" s="8">
        <v>634000040</v>
      </c>
      <c r="F8370" s="8">
        <v>0</v>
      </c>
      <c r="G8370" s="8">
        <v>0.3</v>
      </c>
      <c r="H8370" s="8">
        <v>0.26097000000000004</v>
      </c>
      <c r="I8370" s="8" t="s">
        <v>3598</v>
      </c>
    </row>
    <row r="8371" spans="1:9">
      <c r="A8371" s="8" t="s">
        <v>13506</v>
      </c>
      <c r="B8371" s="8" t="s">
        <v>13507</v>
      </c>
      <c r="C8371" s="8" t="s">
        <v>4676</v>
      </c>
      <c r="D8371" s="8">
        <v>0</v>
      </c>
      <c r="E8371" s="8" t="s">
        <v>13506</v>
      </c>
      <c r="F8371" s="8">
        <v>0</v>
      </c>
      <c r="G8371" s="8">
        <v>0.14000000000000001</v>
      </c>
      <c r="H8371" s="8">
        <v>5.0000000000000001E-3</v>
      </c>
      <c r="I8371" s="8">
        <v>0</v>
      </c>
    </row>
    <row r="8372" spans="1:9">
      <c r="A8372" s="8">
        <v>634000039</v>
      </c>
      <c r="B8372" s="8" t="s">
        <v>8918</v>
      </c>
      <c r="C8372" s="8" t="s">
        <v>4676</v>
      </c>
      <c r="D8372" s="8">
        <v>19781008</v>
      </c>
      <c r="E8372" s="8">
        <v>634000039</v>
      </c>
      <c r="F8372" s="8">
        <v>0</v>
      </c>
      <c r="G8372" s="8">
        <v>0.28999999999999998</v>
      </c>
      <c r="H8372" s="8">
        <v>0.24853</v>
      </c>
      <c r="I8372" s="8" t="s">
        <v>3598</v>
      </c>
    </row>
    <row r="8373" spans="1:9">
      <c r="A8373" s="8">
        <v>634000038</v>
      </c>
      <c r="B8373" s="8" t="s">
        <v>8917</v>
      </c>
      <c r="C8373" s="8" t="s">
        <v>4676</v>
      </c>
      <c r="D8373" s="8">
        <v>19781007</v>
      </c>
      <c r="E8373" s="8">
        <v>634000038</v>
      </c>
      <c r="F8373" s="8">
        <v>0</v>
      </c>
      <c r="G8373" s="8">
        <v>0.31</v>
      </c>
      <c r="H8373" s="8">
        <v>0.26048000000000004</v>
      </c>
      <c r="I8373" s="8" t="s">
        <v>3598</v>
      </c>
    </row>
    <row r="8374" spans="1:9">
      <c r="A8374" s="8" t="s">
        <v>13500</v>
      </c>
      <c r="B8374" s="8" t="s">
        <v>13501</v>
      </c>
      <c r="C8374" s="8" t="s">
        <v>4676</v>
      </c>
      <c r="D8374" s="8">
        <v>0</v>
      </c>
      <c r="E8374" s="8" t="s">
        <v>13500</v>
      </c>
      <c r="F8374" s="8">
        <v>0</v>
      </c>
      <c r="G8374" s="8">
        <v>0.28999999999999998</v>
      </c>
      <c r="H8374" s="8">
        <v>5.0000000000000001E-3</v>
      </c>
      <c r="I8374" s="8">
        <v>0</v>
      </c>
    </row>
    <row r="8375" spans="1:9">
      <c r="A8375" s="8">
        <v>132300592</v>
      </c>
      <c r="B8375" s="8" t="s">
        <v>3938</v>
      </c>
      <c r="C8375" s="8" t="s">
        <v>4676</v>
      </c>
      <c r="D8375" s="8">
        <v>8001247786</v>
      </c>
      <c r="E8375" s="8">
        <v>132300592</v>
      </c>
      <c r="F8375" s="8">
        <v>0</v>
      </c>
      <c r="G8375" s="8">
        <v>0.26</v>
      </c>
      <c r="H8375" s="8">
        <v>0.50636999999999999</v>
      </c>
      <c r="I8375" s="8" t="s">
        <v>6063</v>
      </c>
    </row>
    <row r="8376" spans="1:9">
      <c r="A8376" s="8">
        <v>634000037</v>
      </c>
      <c r="B8376" s="8" t="s">
        <v>8916</v>
      </c>
      <c r="C8376" s="8" t="s">
        <v>4676</v>
      </c>
      <c r="D8376" s="8">
        <v>19782008</v>
      </c>
      <c r="E8376" s="8">
        <v>634000037</v>
      </c>
      <c r="F8376" s="8">
        <v>0</v>
      </c>
      <c r="G8376" s="8">
        <v>0.51</v>
      </c>
      <c r="H8376" s="8">
        <v>0.36083999999999999</v>
      </c>
      <c r="I8376" s="8" t="s">
        <v>3598</v>
      </c>
    </row>
    <row r="8377" spans="1:9">
      <c r="A8377" s="8">
        <v>634000036</v>
      </c>
      <c r="B8377" s="8" t="s">
        <v>8915</v>
      </c>
      <c r="C8377" s="8" t="s">
        <v>4676</v>
      </c>
      <c r="D8377" s="8">
        <v>19782007</v>
      </c>
      <c r="E8377" s="8">
        <v>634000036</v>
      </c>
      <c r="F8377" s="8">
        <v>0</v>
      </c>
      <c r="G8377" s="8">
        <v>0.53</v>
      </c>
      <c r="H8377" s="8">
        <v>0.3821</v>
      </c>
      <c r="I8377" s="8" t="s">
        <v>3598</v>
      </c>
    </row>
    <row r="8378" spans="1:9">
      <c r="A8378" s="8" t="s">
        <v>13528</v>
      </c>
      <c r="B8378" s="8" t="s">
        <v>13529</v>
      </c>
      <c r="C8378" s="8" t="s">
        <v>4676</v>
      </c>
      <c r="D8378" s="8">
        <v>0</v>
      </c>
      <c r="E8378" s="8" t="s">
        <v>13528</v>
      </c>
      <c r="F8378" s="8">
        <v>0</v>
      </c>
      <c r="G8378" s="8">
        <v>1.48</v>
      </c>
      <c r="H8378" s="8">
        <v>5.0000000000000001E-3</v>
      </c>
      <c r="I8378" s="8" t="s">
        <v>7225</v>
      </c>
    </row>
    <row r="8379" spans="1:9">
      <c r="A8379" s="8" t="s">
        <v>13496</v>
      </c>
      <c r="B8379" s="8" t="s">
        <v>13497</v>
      </c>
      <c r="C8379" s="8" t="s">
        <v>4676</v>
      </c>
      <c r="D8379" s="8">
        <v>0</v>
      </c>
      <c r="E8379" s="8" t="s">
        <v>13496</v>
      </c>
      <c r="F8379" s="8">
        <v>0</v>
      </c>
      <c r="G8379" s="8">
        <v>0.4</v>
      </c>
      <c r="H8379" s="8">
        <v>5.0000000000000001E-3</v>
      </c>
      <c r="I8379" s="8">
        <v>0</v>
      </c>
    </row>
    <row r="8380" spans="1:9">
      <c r="A8380" s="8">
        <v>12602</v>
      </c>
      <c r="B8380" s="8" t="s">
        <v>2057</v>
      </c>
      <c r="C8380" s="8" t="s">
        <v>4676</v>
      </c>
      <c r="D8380" s="8">
        <v>0</v>
      </c>
      <c r="E8380" s="8">
        <v>12602</v>
      </c>
      <c r="F8380" s="8">
        <v>0</v>
      </c>
      <c r="G8380" s="8">
        <v>0.01</v>
      </c>
      <c r="H8380" s="8">
        <v>9.8000000000000004E-2</v>
      </c>
      <c r="I8380" s="8" t="s">
        <v>4740</v>
      </c>
    </row>
    <row r="8381" spans="1:9">
      <c r="A8381" s="8" t="s">
        <v>13492</v>
      </c>
      <c r="B8381" s="8" t="s">
        <v>13493</v>
      </c>
      <c r="C8381" s="8" t="s">
        <v>4676</v>
      </c>
      <c r="D8381" s="8">
        <v>8001245216</v>
      </c>
      <c r="E8381" s="8" t="s">
        <v>13492</v>
      </c>
      <c r="F8381" s="8">
        <v>0</v>
      </c>
      <c r="G8381" s="8">
        <v>0.4</v>
      </c>
      <c r="H8381" s="8">
        <v>5.0000000000000001E-3</v>
      </c>
      <c r="I8381" s="8">
        <v>0</v>
      </c>
    </row>
    <row r="8382" spans="1:9">
      <c r="A8382" s="8">
        <v>355200017</v>
      </c>
      <c r="B8382" s="8" t="s">
        <v>4609</v>
      </c>
      <c r="C8382" s="8" t="s">
        <v>4676</v>
      </c>
      <c r="D8382" s="8" t="s">
        <v>8674</v>
      </c>
      <c r="E8382" s="8">
        <v>355200017</v>
      </c>
      <c r="F8382" s="8">
        <v>0</v>
      </c>
      <c r="G8382" s="8">
        <v>0.34</v>
      </c>
      <c r="H8382" s="8">
        <v>0.78509000000000007</v>
      </c>
      <c r="I8382" s="8">
        <v>0</v>
      </c>
    </row>
    <row r="8383" spans="1:9">
      <c r="A8383" s="8">
        <v>355200016</v>
      </c>
      <c r="B8383" s="8" t="s">
        <v>4608</v>
      </c>
      <c r="C8383" s="8" t="s">
        <v>4676</v>
      </c>
      <c r="D8383" s="8" t="s">
        <v>8673</v>
      </c>
      <c r="E8383" s="8">
        <v>355200016</v>
      </c>
      <c r="F8383" s="8">
        <v>0</v>
      </c>
      <c r="G8383" s="8">
        <v>0.35</v>
      </c>
      <c r="H8383" s="8">
        <v>0.57192999999999994</v>
      </c>
      <c r="I8383" s="8">
        <v>0</v>
      </c>
    </row>
    <row r="8384" spans="1:9">
      <c r="A8384" s="8">
        <v>355200015</v>
      </c>
      <c r="B8384" s="8" t="s">
        <v>4607</v>
      </c>
      <c r="C8384" s="8" t="s">
        <v>4676</v>
      </c>
      <c r="D8384" s="8" t="s">
        <v>8672</v>
      </c>
      <c r="E8384" s="8">
        <v>355200015</v>
      </c>
      <c r="F8384" s="8">
        <v>0</v>
      </c>
      <c r="G8384" s="8">
        <v>0.36</v>
      </c>
      <c r="H8384" s="8">
        <v>0.65107000000000004</v>
      </c>
      <c r="I8384" s="8" t="s">
        <v>8565</v>
      </c>
    </row>
    <row r="8385" spans="1:9">
      <c r="A8385" s="8">
        <v>355200014</v>
      </c>
      <c r="B8385" s="8" t="s">
        <v>4606</v>
      </c>
      <c r="C8385" s="8" t="s">
        <v>4676</v>
      </c>
      <c r="D8385" s="8" t="s">
        <v>8671</v>
      </c>
      <c r="E8385" s="8">
        <v>355200014</v>
      </c>
      <c r="F8385" s="8">
        <v>0</v>
      </c>
      <c r="G8385" s="8">
        <v>0.23</v>
      </c>
      <c r="H8385" s="8">
        <v>0.62905999999999995</v>
      </c>
      <c r="I8385" s="8" t="s">
        <v>8565</v>
      </c>
    </row>
    <row r="8386" spans="1:9">
      <c r="A8386" s="8">
        <v>126010003</v>
      </c>
      <c r="B8386" s="8" t="s">
        <v>2513</v>
      </c>
      <c r="C8386" s="8" t="s">
        <v>4676</v>
      </c>
      <c r="D8386" s="8">
        <v>240514</v>
      </c>
      <c r="E8386" s="8">
        <v>126010003</v>
      </c>
      <c r="F8386" s="8">
        <v>0</v>
      </c>
      <c r="G8386" s="8">
        <v>0.19</v>
      </c>
      <c r="H8386" s="8">
        <v>0.27439999999999998</v>
      </c>
      <c r="I8386" s="8" t="s">
        <v>4795</v>
      </c>
    </row>
    <row r="8387" spans="1:9">
      <c r="A8387" s="8">
        <v>215210011</v>
      </c>
      <c r="B8387" s="8" t="s">
        <v>7423</v>
      </c>
      <c r="C8387" s="8" t="s">
        <v>4676</v>
      </c>
      <c r="D8387" s="8">
        <v>69057</v>
      </c>
      <c r="E8387" s="8">
        <v>215210011</v>
      </c>
      <c r="F8387" s="8">
        <v>0</v>
      </c>
      <c r="G8387" s="8">
        <v>3.27</v>
      </c>
      <c r="H8387" s="8">
        <v>12.859069999999999</v>
      </c>
      <c r="I8387" s="8" t="s">
        <v>7413</v>
      </c>
    </row>
    <row r="8388" spans="1:9">
      <c r="A8388" s="8">
        <v>215210010</v>
      </c>
      <c r="B8388" s="8" t="s">
        <v>7422</v>
      </c>
      <c r="C8388" s="8" t="s">
        <v>4676</v>
      </c>
      <c r="D8388" s="8">
        <v>69056</v>
      </c>
      <c r="E8388" s="8">
        <v>215210010</v>
      </c>
      <c r="F8388" s="8">
        <v>0</v>
      </c>
      <c r="G8388" s="8">
        <v>3.27</v>
      </c>
      <c r="H8388" s="8">
        <v>6.4806400000000002</v>
      </c>
      <c r="I8388" s="8" t="s">
        <v>7413</v>
      </c>
    </row>
    <row r="8389" spans="1:9">
      <c r="A8389" s="8">
        <v>215210009</v>
      </c>
      <c r="B8389" s="8" t="s">
        <v>7421</v>
      </c>
      <c r="C8389" s="8" t="s">
        <v>4676</v>
      </c>
      <c r="D8389" s="8">
        <v>69055</v>
      </c>
      <c r="E8389" s="8">
        <v>215210009</v>
      </c>
      <c r="F8389" s="8">
        <v>0</v>
      </c>
      <c r="G8389" s="8">
        <v>3.27</v>
      </c>
      <c r="H8389" s="8">
        <v>13.029389999999999</v>
      </c>
      <c r="I8389" s="8" t="s">
        <v>7413</v>
      </c>
    </row>
    <row r="8390" spans="1:9">
      <c r="A8390" s="8">
        <v>215210008</v>
      </c>
      <c r="B8390" s="8" t="s">
        <v>7420</v>
      </c>
      <c r="C8390" s="8" t="s">
        <v>4676</v>
      </c>
      <c r="D8390" s="8">
        <v>69052</v>
      </c>
      <c r="E8390" s="8">
        <v>215210008</v>
      </c>
      <c r="F8390" s="8">
        <v>0</v>
      </c>
      <c r="G8390" s="8">
        <v>3.27</v>
      </c>
      <c r="H8390" s="8">
        <v>12.73677</v>
      </c>
      <c r="I8390" s="8" t="s">
        <v>7413</v>
      </c>
    </row>
    <row r="8391" spans="1:9">
      <c r="A8391" s="8">
        <v>215210007</v>
      </c>
      <c r="B8391" s="8" t="s">
        <v>7419</v>
      </c>
      <c r="C8391" s="8" t="s">
        <v>4676</v>
      </c>
      <c r="D8391" s="8">
        <v>69035</v>
      </c>
      <c r="E8391" s="8">
        <v>215210007</v>
      </c>
      <c r="F8391" s="8">
        <v>0</v>
      </c>
      <c r="G8391" s="8">
        <v>3.27</v>
      </c>
      <c r="H8391" s="8">
        <v>23.18572</v>
      </c>
      <c r="I8391" s="8" t="s">
        <v>7413</v>
      </c>
    </row>
    <row r="8392" spans="1:9">
      <c r="A8392" s="8">
        <v>215210006</v>
      </c>
      <c r="B8392" s="8" t="s">
        <v>7418</v>
      </c>
      <c r="C8392" s="8" t="s">
        <v>4676</v>
      </c>
      <c r="D8392" s="8">
        <v>69030</v>
      </c>
      <c r="E8392" s="8">
        <v>215210006</v>
      </c>
      <c r="F8392" s="8">
        <v>0</v>
      </c>
      <c r="G8392" s="8">
        <v>3.27</v>
      </c>
      <c r="H8392" s="8">
        <v>61.169440000000002</v>
      </c>
      <c r="I8392" s="8" t="s">
        <v>7413</v>
      </c>
    </row>
    <row r="8393" spans="1:9">
      <c r="A8393" s="8">
        <v>215210005</v>
      </c>
      <c r="B8393" s="8" t="s">
        <v>7417</v>
      </c>
      <c r="C8393" s="8" t="s">
        <v>4676</v>
      </c>
      <c r="D8393" s="8">
        <v>68982</v>
      </c>
      <c r="E8393" s="8">
        <v>215210005</v>
      </c>
      <c r="F8393" s="8">
        <v>0</v>
      </c>
      <c r="G8393" s="8">
        <v>6.78</v>
      </c>
      <c r="H8393" s="8">
        <v>12.83751</v>
      </c>
      <c r="I8393" s="8" t="s">
        <v>7413</v>
      </c>
    </row>
    <row r="8394" spans="1:9">
      <c r="A8394" s="8">
        <v>215210004</v>
      </c>
      <c r="B8394" s="8" t="s">
        <v>7416</v>
      </c>
      <c r="C8394" s="8" t="s">
        <v>4676</v>
      </c>
      <c r="D8394" s="8">
        <v>68985</v>
      </c>
      <c r="E8394" s="8">
        <v>215210004</v>
      </c>
      <c r="F8394" s="8">
        <v>0</v>
      </c>
      <c r="G8394" s="8">
        <v>6.66</v>
      </c>
      <c r="H8394" s="8">
        <v>12.588979999999999</v>
      </c>
      <c r="I8394" s="8" t="s">
        <v>7413</v>
      </c>
    </row>
    <row r="8395" spans="1:9">
      <c r="A8395" s="8">
        <v>215210003</v>
      </c>
      <c r="B8395" s="8" t="s">
        <v>7415</v>
      </c>
      <c r="C8395" s="8" t="s">
        <v>4676</v>
      </c>
      <c r="D8395" s="8">
        <v>68994</v>
      </c>
      <c r="E8395" s="8">
        <v>215210003</v>
      </c>
      <c r="F8395" s="8">
        <v>0</v>
      </c>
      <c r="G8395" s="8">
        <v>7.4</v>
      </c>
      <c r="H8395" s="8">
        <v>14.628170000000001</v>
      </c>
      <c r="I8395" s="8" t="s">
        <v>7413</v>
      </c>
    </row>
    <row r="8396" spans="1:9">
      <c r="A8396" s="8">
        <v>13393</v>
      </c>
      <c r="B8396" s="8" t="s">
        <v>4227</v>
      </c>
      <c r="C8396" s="8" t="s">
        <v>4676</v>
      </c>
      <c r="D8396" s="8">
        <v>3870586</v>
      </c>
      <c r="E8396" s="8">
        <v>13393</v>
      </c>
      <c r="F8396" s="8">
        <v>0</v>
      </c>
      <c r="G8396" s="8">
        <v>0.08</v>
      </c>
      <c r="H8396" s="8">
        <v>0.13106000000000001</v>
      </c>
      <c r="I8396" s="8" t="s">
        <v>2152</v>
      </c>
    </row>
    <row r="8397" spans="1:9">
      <c r="A8397" s="8">
        <v>215210002</v>
      </c>
      <c r="B8397" s="8" t="s">
        <v>7414</v>
      </c>
      <c r="C8397" s="8" t="s">
        <v>4676</v>
      </c>
      <c r="D8397" s="8">
        <v>68976</v>
      </c>
      <c r="E8397" s="8">
        <v>215210002</v>
      </c>
      <c r="F8397" s="8">
        <v>0</v>
      </c>
      <c r="G8397" s="8">
        <v>6.78</v>
      </c>
      <c r="H8397" s="8">
        <v>5.0000000000000001E-3</v>
      </c>
      <c r="I8397" s="8" t="s">
        <v>7413</v>
      </c>
    </row>
    <row r="8398" spans="1:9">
      <c r="A8398" s="8">
        <v>13394</v>
      </c>
      <c r="B8398" s="8" t="s">
        <v>4228</v>
      </c>
      <c r="C8398" s="8" t="s">
        <v>4676</v>
      </c>
      <c r="D8398" s="8">
        <v>3870587</v>
      </c>
      <c r="E8398" s="8">
        <v>13394</v>
      </c>
      <c r="F8398" s="8">
        <v>0</v>
      </c>
      <c r="G8398" s="8">
        <v>0.08</v>
      </c>
      <c r="H8398" s="8">
        <v>0.13106000000000001</v>
      </c>
      <c r="I8398" s="8" t="s">
        <v>2152</v>
      </c>
    </row>
    <row r="8399" spans="1:9">
      <c r="A8399" s="8">
        <v>126010002</v>
      </c>
      <c r="B8399" s="8" t="s">
        <v>2512</v>
      </c>
      <c r="C8399" s="8" t="s">
        <v>4676</v>
      </c>
      <c r="D8399" s="8">
        <v>240513</v>
      </c>
      <c r="E8399" s="8">
        <v>126010002</v>
      </c>
      <c r="F8399" s="8">
        <v>0</v>
      </c>
      <c r="G8399" s="8">
        <v>0.19</v>
      </c>
      <c r="H8399" s="8">
        <v>0.27439999999999998</v>
      </c>
      <c r="I8399" s="8" t="s">
        <v>4795</v>
      </c>
    </row>
    <row r="8400" spans="1:9">
      <c r="A8400" s="8">
        <v>13395</v>
      </c>
      <c r="B8400" s="8" t="s">
        <v>2161</v>
      </c>
      <c r="C8400" s="8" t="s">
        <v>4676</v>
      </c>
      <c r="D8400" s="8">
        <v>3870585</v>
      </c>
      <c r="E8400" s="8">
        <v>13395</v>
      </c>
      <c r="F8400" s="8">
        <v>0</v>
      </c>
      <c r="G8400" s="8">
        <v>0.03</v>
      </c>
      <c r="H8400" s="8">
        <v>7.7810000000000004E-2</v>
      </c>
      <c r="I8400" s="8" t="s">
        <v>5038</v>
      </c>
    </row>
    <row r="8401" spans="1:9">
      <c r="A8401" s="8">
        <v>13396</v>
      </c>
      <c r="B8401" s="8" t="s">
        <v>2162</v>
      </c>
      <c r="C8401" s="8" t="s">
        <v>4676</v>
      </c>
      <c r="D8401" s="8">
        <v>3870588</v>
      </c>
      <c r="E8401" s="8">
        <v>13396</v>
      </c>
      <c r="F8401" s="8">
        <v>0</v>
      </c>
      <c r="G8401" s="8">
        <v>0.03</v>
      </c>
      <c r="H8401" s="8">
        <v>7.7810000000000004E-2</v>
      </c>
      <c r="I8401" s="8" t="s">
        <v>5038</v>
      </c>
    </row>
    <row r="8402" spans="1:9">
      <c r="A8402" s="8">
        <v>13397</v>
      </c>
      <c r="B8402" s="8" t="s">
        <v>2163</v>
      </c>
      <c r="C8402" s="8" t="s">
        <v>4676</v>
      </c>
      <c r="D8402" s="8">
        <v>3870584</v>
      </c>
      <c r="E8402" s="8">
        <v>13397</v>
      </c>
      <c r="F8402" s="8">
        <v>0</v>
      </c>
      <c r="G8402" s="8">
        <v>0.03</v>
      </c>
      <c r="H8402" s="8">
        <v>5.4189999999999995E-2</v>
      </c>
      <c r="I8402" s="8" t="s">
        <v>5038</v>
      </c>
    </row>
    <row r="8403" spans="1:9">
      <c r="A8403" s="8">
        <v>215210001</v>
      </c>
      <c r="B8403" s="8" t="s">
        <v>7412</v>
      </c>
      <c r="C8403" s="8" t="s">
        <v>4676</v>
      </c>
      <c r="D8403" s="8">
        <v>69008</v>
      </c>
      <c r="E8403" s="8">
        <v>215210001</v>
      </c>
      <c r="F8403" s="8">
        <v>0</v>
      </c>
      <c r="G8403" s="8">
        <v>13.62</v>
      </c>
      <c r="H8403" s="8">
        <v>30.307970000000001</v>
      </c>
      <c r="I8403" s="8" t="s">
        <v>7413</v>
      </c>
    </row>
    <row r="8404" spans="1:9">
      <c r="A8404" s="8">
        <v>212400009</v>
      </c>
      <c r="B8404" s="8" t="s">
        <v>4096</v>
      </c>
      <c r="C8404" s="8" t="s">
        <v>4676</v>
      </c>
      <c r="D8404" s="8">
        <v>7000038218</v>
      </c>
      <c r="E8404" s="8">
        <v>212400009</v>
      </c>
      <c r="F8404" s="8">
        <v>0</v>
      </c>
      <c r="G8404" s="8">
        <v>4.3099999999999996</v>
      </c>
      <c r="H8404" s="8">
        <v>2.2728699999999997</v>
      </c>
      <c r="I8404" s="8" t="s">
        <v>4690</v>
      </c>
    </row>
    <row r="8405" spans="1:9">
      <c r="A8405" s="8">
        <v>13398</v>
      </c>
      <c r="B8405" s="8" t="s">
        <v>2164</v>
      </c>
      <c r="C8405" s="8" t="s">
        <v>4676</v>
      </c>
      <c r="D8405" s="8">
        <v>3870589</v>
      </c>
      <c r="E8405" s="8">
        <v>13398</v>
      </c>
      <c r="F8405" s="8">
        <v>0</v>
      </c>
      <c r="G8405" s="8">
        <v>0.03</v>
      </c>
      <c r="H8405" s="8">
        <v>5.4189999999999995E-2</v>
      </c>
      <c r="I8405" s="8" t="s">
        <v>5038</v>
      </c>
    </row>
    <row r="8406" spans="1:9">
      <c r="A8406" s="8">
        <v>126000035</v>
      </c>
      <c r="B8406" s="8" t="s">
        <v>2444</v>
      </c>
      <c r="C8406" s="8" t="s">
        <v>4676</v>
      </c>
      <c r="D8406" s="8">
        <v>139586</v>
      </c>
      <c r="E8406" s="8">
        <v>126000035</v>
      </c>
      <c r="F8406" s="8">
        <v>0</v>
      </c>
      <c r="G8406" s="8">
        <v>0.32</v>
      </c>
      <c r="H8406" s="8">
        <v>0.76832</v>
      </c>
      <c r="I8406" s="8">
        <v>0</v>
      </c>
    </row>
    <row r="8407" spans="1:9">
      <c r="A8407" s="8">
        <v>132000430</v>
      </c>
      <c r="B8407" s="8" t="s">
        <v>2687</v>
      </c>
      <c r="C8407" s="8" t="s">
        <v>4676</v>
      </c>
      <c r="D8407" s="8">
        <v>9000795821</v>
      </c>
      <c r="E8407" s="8">
        <v>132000430</v>
      </c>
      <c r="F8407" s="8">
        <v>0</v>
      </c>
      <c r="G8407" s="8">
        <v>0.09</v>
      </c>
      <c r="H8407" s="8">
        <v>6.037E-2</v>
      </c>
      <c r="I8407" s="8" t="s">
        <v>5753</v>
      </c>
    </row>
    <row r="8408" spans="1:9">
      <c r="A8408" s="8" t="s">
        <v>13488</v>
      </c>
      <c r="B8408" s="8" t="s">
        <v>13489</v>
      </c>
      <c r="C8408" s="8" t="s">
        <v>4676</v>
      </c>
      <c r="D8408" s="8">
        <v>0</v>
      </c>
      <c r="E8408" s="8" t="s">
        <v>13488</v>
      </c>
      <c r="F8408" s="8">
        <v>0</v>
      </c>
      <c r="G8408" s="8">
        <v>0.97</v>
      </c>
      <c r="H8408" s="8">
        <v>5.0000000000000001E-3</v>
      </c>
      <c r="I8408" s="8">
        <v>0</v>
      </c>
    </row>
    <row r="8409" spans="1:9">
      <c r="A8409" s="8">
        <v>12587</v>
      </c>
      <c r="B8409" s="8" t="s">
        <v>4210</v>
      </c>
      <c r="C8409" s="8" t="s">
        <v>4676</v>
      </c>
      <c r="D8409" s="8">
        <v>407317</v>
      </c>
      <c r="E8409" s="8">
        <v>12587</v>
      </c>
      <c r="F8409" s="8">
        <v>0</v>
      </c>
      <c r="G8409" s="8">
        <v>2.5499999999999998</v>
      </c>
      <c r="H8409" s="8">
        <v>2.3581399999999997</v>
      </c>
      <c r="I8409" s="8" t="s">
        <v>4814</v>
      </c>
    </row>
    <row r="8410" spans="1:9">
      <c r="A8410" s="8">
        <v>12601</v>
      </c>
      <c r="B8410" s="8" t="s">
        <v>2056</v>
      </c>
      <c r="C8410" s="8" t="s">
        <v>4676</v>
      </c>
      <c r="D8410" s="8">
        <v>650001</v>
      </c>
      <c r="E8410" s="8">
        <v>12601</v>
      </c>
      <c r="F8410" s="8">
        <v>0</v>
      </c>
      <c r="G8410" s="8">
        <v>0.01</v>
      </c>
      <c r="H8410" s="8">
        <v>9.8000000000000004E-2</v>
      </c>
      <c r="I8410" s="8" t="s">
        <v>4740</v>
      </c>
    </row>
    <row r="8411" spans="1:9">
      <c r="A8411" s="8">
        <v>12586</v>
      </c>
      <c r="B8411" s="8" t="s">
        <v>4209</v>
      </c>
      <c r="C8411" s="8" t="s">
        <v>4676</v>
      </c>
      <c r="D8411" s="8">
        <v>406466</v>
      </c>
      <c r="E8411" s="8">
        <v>12586</v>
      </c>
      <c r="F8411" s="8">
        <v>0</v>
      </c>
      <c r="G8411" s="8">
        <v>2.34</v>
      </c>
      <c r="H8411" s="8">
        <v>1.9122699999999999</v>
      </c>
      <c r="I8411" s="8" t="s">
        <v>4768</v>
      </c>
    </row>
    <row r="8412" spans="1:9">
      <c r="A8412" s="8">
        <v>12585</v>
      </c>
      <c r="B8412" s="8" t="s">
        <v>4208</v>
      </c>
      <c r="C8412" s="8" t="s">
        <v>4676</v>
      </c>
      <c r="D8412" s="8">
        <v>406433</v>
      </c>
      <c r="E8412" s="8">
        <v>12585</v>
      </c>
      <c r="F8412" s="8">
        <v>0</v>
      </c>
      <c r="G8412" s="8">
        <v>1.19</v>
      </c>
      <c r="H8412" s="8">
        <v>1.7303900000000001</v>
      </c>
      <c r="I8412" s="8" t="s">
        <v>4768</v>
      </c>
    </row>
    <row r="8413" spans="1:9">
      <c r="A8413" s="8" t="s">
        <v>13474</v>
      </c>
      <c r="B8413" s="8" t="s">
        <v>13475</v>
      </c>
      <c r="C8413" s="8" t="s">
        <v>4676</v>
      </c>
      <c r="D8413" s="8">
        <v>0</v>
      </c>
      <c r="E8413" s="8" t="s">
        <v>13474</v>
      </c>
      <c r="F8413" s="8">
        <v>0</v>
      </c>
      <c r="G8413" s="8">
        <v>86.65</v>
      </c>
      <c r="H8413" s="8">
        <v>5.0000000000000001E-3</v>
      </c>
      <c r="I8413" s="8">
        <v>0</v>
      </c>
    </row>
    <row r="8414" spans="1:9">
      <c r="A8414" s="8" t="s">
        <v>13472</v>
      </c>
      <c r="B8414" s="8" t="s">
        <v>13473</v>
      </c>
      <c r="C8414" s="8" t="s">
        <v>4676</v>
      </c>
      <c r="D8414" s="8">
        <v>0</v>
      </c>
      <c r="E8414" s="8" t="s">
        <v>13472</v>
      </c>
      <c r="F8414" s="8">
        <v>0</v>
      </c>
      <c r="G8414" s="8">
        <v>86.59</v>
      </c>
      <c r="H8414" s="8">
        <v>5.0000000000000001E-3</v>
      </c>
      <c r="I8414" s="8">
        <v>0</v>
      </c>
    </row>
    <row r="8415" spans="1:9">
      <c r="A8415" s="8">
        <v>12584</v>
      </c>
      <c r="B8415" s="8" t="s">
        <v>4207</v>
      </c>
      <c r="C8415" s="8" t="s">
        <v>4676</v>
      </c>
      <c r="D8415" s="8">
        <v>406434</v>
      </c>
      <c r="E8415" s="8">
        <v>12584</v>
      </c>
      <c r="F8415" s="8">
        <v>0</v>
      </c>
      <c r="G8415" s="8">
        <v>1.19</v>
      </c>
      <c r="H8415" s="8">
        <v>1.7303900000000001</v>
      </c>
      <c r="I8415" s="8" t="s">
        <v>4768</v>
      </c>
    </row>
    <row r="8416" spans="1:9">
      <c r="A8416" s="8">
        <v>355200013</v>
      </c>
      <c r="B8416" s="8" t="s">
        <v>4605</v>
      </c>
      <c r="C8416" s="8" t="s">
        <v>4676</v>
      </c>
      <c r="D8416" s="8" t="s">
        <v>8670</v>
      </c>
      <c r="E8416" s="8">
        <v>355200013</v>
      </c>
      <c r="F8416" s="8">
        <v>0</v>
      </c>
      <c r="G8416" s="8">
        <v>0.28000000000000003</v>
      </c>
      <c r="H8416" s="8">
        <v>0.59371000000000007</v>
      </c>
      <c r="I8416" s="8" t="s">
        <v>8565</v>
      </c>
    </row>
    <row r="8417" spans="1:9">
      <c r="A8417" s="8">
        <v>12583</v>
      </c>
      <c r="B8417" s="8" t="s">
        <v>4206</v>
      </c>
      <c r="C8417" s="8" t="s">
        <v>4676</v>
      </c>
      <c r="D8417" s="8">
        <v>407350</v>
      </c>
      <c r="E8417" s="8">
        <v>12583</v>
      </c>
      <c r="F8417" s="8">
        <v>0</v>
      </c>
      <c r="G8417" s="8">
        <v>4.7699999999999996</v>
      </c>
      <c r="H8417" s="8">
        <v>4.3731</v>
      </c>
      <c r="I8417" s="8" t="s">
        <v>4768</v>
      </c>
    </row>
    <row r="8418" spans="1:9">
      <c r="A8418" s="8">
        <v>132010083</v>
      </c>
      <c r="B8418" s="8" t="s">
        <v>5838</v>
      </c>
      <c r="C8418" s="8" t="s">
        <v>4676</v>
      </c>
      <c r="D8418" s="8">
        <v>5090475012</v>
      </c>
      <c r="E8418" s="8">
        <v>132010083</v>
      </c>
      <c r="F8418" s="8">
        <v>0</v>
      </c>
      <c r="G8418" s="8">
        <v>1.89</v>
      </c>
      <c r="H8418" s="8">
        <v>4.7601499999999994</v>
      </c>
      <c r="I8418" s="8" t="s">
        <v>4732</v>
      </c>
    </row>
    <row r="8419" spans="1:9">
      <c r="A8419" s="8" t="s">
        <v>13465</v>
      </c>
      <c r="B8419" s="8" t="s">
        <v>13466</v>
      </c>
      <c r="C8419" s="8" t="s">
        <v>4676</v>
      </c>
      <c r="D8419" s="8" t="s">
        <v>13467</v>
      </c>
      <c r="E8419" s="8" t="s">
        <v>13465</v>
      </c>
      <c r="F8419" s="8">
        <v>0</v>
      </c>
      <c r="G8419" s="8">
        <v>1.54</v>
      </c>
      <c r="H8419" s="8">
        <v>0.21364</v>
      </c>
      <c r="I8419" s="8">
        <v>0</v>
      </c>
    </row>
    <row r="8420" spans="1:9">
      <c r="A8420" s="8">
        <v>132010082</v>
      </c>
      <c r="B8420" s="8" t="s">
        <v>5837</v>
      </c>
      <c r="C8420" s="8" t="s">
        <v>4676</v>
      </c>
      <c r="D8420" s="8">
        <v>5090472806</v>
      </c>
      <c r="E8420" s="8">
        <v>132010082</v>
      </c>
      <c r="F8420" s="8">
        <v>0</v>
      </c>
      <c r="G8420" s="8">
        <v>1.89</v>
      </c>
      <c r="H8420" s="8">
        <v>4.7238899999999999</v>
      </c>
      <c r="I8420" s="8" t="s">
        <v>4732</v>
      </c>
    </row>
    <row r="8421" spans="1:9">
      <c r="A8421" s="8">
        <v>126000008</v>
      </c>
      <c r="B8421" s="8" t="s">
        <v>2422</v>
      </c>
      <c r="C8421" s="8" t="s">
        <v>4676</v>
      </c>
      <c r="D8421" s="8">
        <v>298531</v>
      </c>
      <c r="E8421" s="8">
        <v>126000008</v>
      </c>
      <c r="F8421" s="8">
        <v>0</v>
      </c>
      <c r="G8421" s="8">
        <v>0.21</v>
      </c>
      <c r="H8421" s="8">
        <v>0.27616000000000002</v>
      </c>
      <c r="I8421" s="8" t="s">
        <v>4795</v>
      </c>
    </row>
    <row r="8422" spans="1:9">
      <c r="A8422" s="8" t="s">
        <v>13452</v>
      </c>
      <c r="B8422" s="8" t="s">
        <v>13453</v>
      </c>
      <c r="C8422" s="8" t="s">
        <v>4676</v>
      </c>
      <c r="D8422" s="8" t="s">
        <v>13454</v>
      </c>
      <c r="E8422" s="8" t="s">
        <v>13452</v>
      </c>
      <c r="F8422" s="8">
        <v>0</v>
      </c>
      <c r="G8422" s="8">
        <v>1.54</v>
      </c>
      <c r="H8422" s="8">
        <v>0.21364</v>
      </c>
      <c r="I8422" s="8">
        <v>0</v>
      </c>
    </row>
    <row r="8423" spans="1:9">
      <c r="A8423" s="8">
        <v>12582</v>
      </c>
      <c r="B8423" s="8" t="s">
        <v>4205</v>
      </c>
      <c r="C8423" s="8" t="s">
        <v>4676</v>
      </c>
      <c r="D8423" s="8">
        <v>407299</v>
      </c>
      <c r="E8423" s="8">
        <v>12582</v>
      </c>
      <c r="F8423" s="8">
        <v>0</v>
      </c>
      <c r="G8423" s="8">
        <v>1.81</v>
      </c>
      <c r="H8423" s="8">
        <v>3.45871</v>
      </c>
      <c r="I8423" s="8" t="s">
        <v>4768</v>
      </c>
    </row>
    <row r="8424" spans="1:9">
      <c r="A8424" s="8">
        <v>132000429</v>
      </c>
      <c r="B8424" s="8" t="s">
        <v>2686</v>
      </c>
      <c r="C8424" s="8" t="s">
        <v>4676</v>
      </c>
      <c r="D8424" s="8">
        <v>9000793354</v>
      </c>
      <c r="E8424" s="8">
        <v>132000429</v>
      </c>
      <c r="F8424" s="8">
        <v>0</v>
      </c>
      <c r="G8424" s="8">
        <v>0.12</v>
      </c>
      <c r="H8424" s="8">
        <v>0.12221</v>
      </c>
      <c r="I8424" s="8" t="s">
        <v>5753</v>
      </c>
    </row>
    <row r="8425" spans="1:9">
      <c r="A8425" s="8">
        <v>132010081</v>
      </c>
      <c r="B8425" s="8" t="s">
        <v>5836</v>
      </c>
      <c r="C8425" s="8" t="s">
        <v>4676</v>
      </c>
      <c r="D8425" s="8">
        <v>5090472011</v>
      </c>
      <c r="E8425" s="8">
        <v>132010081</v>
      </c>
      <c r="F8425" s="8">
        <v>0</v>
      </c>
      <c r="G8425" s="8">
        <v>2.14</v>
      </c>
      <c r="H8425" s="8">
        <v>4.55769</v>
      </c>
      <c r="I8425" s="8" t="s">
        <v>4732</v>
      </c>
    </row>
    <row r="8426" spans="1:9">
      <c r="A8426" s="8" t="s">
        <v>13431</v>
      </c>
      <c r="B8426" s="8" t="s">
        <v>13432</v>
      </c>
      <c r="C8426" s="8" t="s">
        <v>4676</v>
      </c>
      <c r="D8426" s="8">
        <v>0</v>
      </c>
      <c r="E8426" s="8" t="s">
        <v>13431</v>
      </c>
      <c r="F8426" s="8">
        <v>0</v>
      </c>
      <c r="G8426" s="8">
        <v>0.08</v>
      </c>
      <c r="H8426" s="8">
        <v>5.0000000000000001E-3</v>
      </c>
      <c r="I8426" s="8">
        <v>0</v>
      </c>
    </row>
    <row r="8427" spans="1:9">
      <c r="A8427" s="8">
        <v>238000207</v>
      </c>
      <c r="B8427" s="8" t="s">
        <v>14136</v>
      </c>
      <c r="C8427" s="8" t="s">
        <v>4676</v>
      </c>
      <c r="D8427" s="8">
        <v>33083</v>
      </c>
      <c r="E8427" s="8">
        <v>238000207</v>
      </c>
      <c r="F8427" s="8">
        <v>0</v>
      </c>
      <c r="G8427" s="8">
        <v>0.2</v>
      </c>
      <c r="H8427" s="8">
        <v>0.16425000000000001</v>
      </c>
      <c r="I8427" s="8" t="s">
        <v>1974</v>
      </c>
    </row>
    <row r="8428" spans="1:9">
      <c r="A8428" s="8">
        <v>126000007</v>
      </c>
      <c r="B8428" s="8" t="s">
        <v>5333</v>
      </c>
      <c r="C8428" s="8" t="s">
        <v>4676</v>
      </c>
      <c r="D8428" s="8">
        <v>251648</v>
      </c>
      <c r="E8428" s="8">
        <v>126000007</v>
      </c>
      <c r="F8428" s="8">
        <v>0</v>
      </c>
      <c r="G8428" s="8">
        <v>0.93</v>
      </c>
      <c r="H8428" s="8">
        <v>1.0041100000000001</v>
      </c>
      <c r="I8428" s="8" t="s">
        <v>4795</v>
      </c>
    </row>
    <row r="8429" spans="1:9">
      <c r="A8429" s="8">
        <v>238000014</v>
      </c>
      <c r="B8429" s="8" t="s">
        <v>7525</v>
      </c>
      <c r="C8429" s="8" t="s">
        <v>4676</v>
      </c>
      <c r="D8429" s="8">
        <v>33082</v>
      </c>
      <c r="E8429" s="8">
        <v>238000014</v>
      </c>
      <c r="F8429" s="8">
        <v>0</v>
      </c>
      <c r="G8429" s="8">
        <v>0.17</v>
      </c>
      <c r="H8429" s="8">
        <v>9.604E-2</v>
      </c>
      <c r="I8429" s="8" t="s">
        <v>1974</v>
      </c>
    </row>
    <row r="8430" spans="1:9">
      <c r="A8430" s="8">
        <v>127000151</v>
      </c>
      <c r="B8430" s="8" t="s">
        <v>3573</v>
      </c>
      <c r="C8430" s="8" t="s">
        <v>4676</v>
      </c>
      <c r="D8430" s="8">
        <v>403216</v>
      </c>
      <c r="E8430" s="8">
        <v>127000151</v>
      </c>
      <c r="F8430" s="8">
        <v>0</v>
      </c>
      <c r="G8430" s="8">
        <v>0.15</v>
      </c>
      <c r="H8430" s="8">
        <v>0.1176</v>
      </c>
      <c r="I8430" s="8" t="s">
        <v>4740</v>
      </c>
    </row>
    <row r="8431" spans="1:9">
      <c r="A8431" s="8">
        <v>132000428</v>
      </c>
      <c r="B8431" s="8" t="s">
        <v>2685</v>
      </c>
      <c r="C8431" s="8" t="s">
        <v>4676</v>
      </c>
      <c r="D8431" s="8">
        <v>9000763724</v>
      </c>
      <c r="E8431" s="8">
        <v>132000428</v>
      </c>
      <c r="F8431" s="8">
        <v>0</v>
      </c>
      <c r="G8431" s="8">
        <v>0.03</v>
      </c>
      <c r="H8431" s="8">
        <v>5.3509999999999995E-2</v>
      </c>
      <c r="I8431" s="8" t="s">
        <v>5753</v>
      </c>
    </row>
    <row r="8432" spans="1:9">
      <c r="A8432" s="8">
        <v>132100587</v>
      </c>
      <c r="B8432" s="8" t="s">
        <v>2836</v>
      </c>
      <c r="C8432" s="8" t="s">
        <v>4676</v>
      </c>
      <c r="D8432" s="8">
        <v>8001246950</v>
      </c>
      <c r="E8432" s="8">
        <v>132100587</v>
      </c>
      <c r="F8432" s="8">
        <v>0</v>
      </c>
      <c r="G8432" s="8">
        <v>1.04</v>
      </c>
      <c r="H8432" s="8">
        <v>1.4370699999999998</v>
      </c>
      <c r="I8432" s="8" t="s">
        <v>6063</v>
      </c>
    </row>
    <row r="8433" spans="1:9">
      <c r="A8433" s="8">
        <v>132000427</v>
      </c>
      <c r="B8433" s="8" t="s">
        <v>2684</v>
      </c>
      <c r="C8433" s="8" t="s">
        <v>4676</v>
      </c>
      <c r="D8433" s="8">
        <v>9000795820</v>
      </c>
      <c r="E8433" s="8">
        <v>132000427</v>
      </c>
      <c r="F8433" s="8">
        <v>0</v>
      </c>
      <c r="G8433" s="8">
        <v>0.13</v>
      </c>
      <c r="H8433" s="8">
        <v>7.5749999999999998E-2</v>
      </c>
      <c r="I8433" s="8" t="s">
        <v>5753</v>
      </c>
    </row>
    <row r="8434" spans="1:9">
      <c r="A8434" s="8">
        <v>132100586</v>
      </c>
      <c r="B8434" s="8" t="s">
        <v>6066</v>
      </c>
      <c r="C8434" s="8" t="s">
        <v>4676</v>
      </c>
      <c r="D8434" s="8">
        <v>8001249251</v>
      </c>
      <c r="E8434" s="8">
        <v>132100586</v>
      </c>
      <c r="F8434" s="8">
        <v>0</v>
      </c>
      <c r="G8434" s="8">
        <v>1</v>
      </c>
      <c r="H8434" s="8">
        <v>1.3756300000000001</v>
      </c>
      <c r="I8434" s="8">
        <v>0</v>
      </c>
    </row>
    <row r="8435" spans="1:9">
      <c r="A8435" s="8">
        <v>132100585</v>
      </c>
      <c r="B8435" s="8" t="s">
        <v>6064</v>
      </c>
      <c r="C8435" s="8" t="s">
        <v>4676</v>
      </c>
      <c r="D8435" s="8" t="s">
        <v>6065</v>
      </c>
      <c r="E8435" s="8">
        <v>132100585</v>
      </c>
      <c r="F8435" s="8">
        <v>0</v>
      </c>
      <c r="G8435" s="8">
        <v>0.36</v>
      </c>
      <c r="H8435" s="8">
        <v>1.4539300000000002</v>
      </c>
      <c r="I8435" s="8">
        <v>0</v>
      </c>
    </row>
    <row r="8436" spans="1:9">
      <c r="A8436" s="8">
        <v>132300590</v>
      </c>
      <c r="B8436" s="8" t="s">
        <v>3928</v>
      </c>
      <c r="C8436" s="8" t="s">
        <v>4676</v>
      </c>
      <c r="D8436" s="8">
        <v>8001248279</v>
      </c>
      <c r="E8436" s="8">
        <v>132300590</v>
      </c>
      <c r="F8436" s="8">
        <v>0</v>
      </c>
      <c r="G8436" s="8">
        <v>1.59</v>
      </c>
      <c r="H8436" s="8">
        <v>2.8456300000000003</v>
      </c>
      <c r="I8436" s="8" t="s">
        <v>6062</v>
      </c>
    </row>
    <row r="8437" spans="1:9">
      <c r="A8437" s="8">
        <v>132300576</v>
      </c>
      <c r="B8437" s="8" t="s">
        <v>3929</v>
      </c>
      <c r="C8437" s="8" t="s">
        <v>4676</v>
      </c>
      <c r="D8437" s="8">
        <v>8001248425</v>
      </c>
      <c r="E8437" s="8">
        <v>132300576</v>
      </c>
      <c r="F8437" s="8">
        <v>0</v>
      </c>
      <c r="G8437" s="8">
        <v>2.04</v>
      </c>
      <c r="H8437" s="8">
        <v>3.1204200000000002</v>
      </c>
      <c r="I8437" s="8" t="s">
        <v>6062</v>
      </c>
    </row>
    <row r="8438" spans="1:9">
      <c r="A8438" s="8">
        <v>126000006</v>
      </c>
      <c r="B8438" s="8" t="s">
        <v>5332</v>
      </c>
      <c r="C8438" s="8" t="s">
        <v>4676</v>
      </c>
      <c r="D8438" s="8">
        <v>251647</v>
      </c>
      <c r="E8438" s="8">
        <v>126000006</v>
      </c>
      <c r="F8438" s="8">
        <v>0</v>
      </c>
      <c r="G8438" s="8">
        <v>0.93</v>
      </c>
      <c r="H8438" s="8">
        <v>1.0041100000000001</v>
      </c>
      <c r="I8438" s="8" t="s">
        <v>4795</v>
      </c>
    </row>
    <row r="8439" spans="1:9">
      <c r="A8439" s="8">
        <v>132300575</v>
      </c>
      <c r="B8439" s="8" t="s">
        <v>3927</v>
      </c>
      <c r="C8439" s="8" t="s">
        <v>4676</v>
      </c>
      <c r="D8439" s="8">
        <v>8001248426</v>
      </c>
      <c r="E8439" s="8">
        <v>132300575</v>
      </c>
      <c r="F8439" s="8">
        <v>0</v>
      </c>
      <c r="G8439" s="8">
        <v>1.68</v>
      </c>
      <c r="H8439" s="8">
        <v>3.0045799999999998</v>
      </c>
      <c r="I8439" s="8" t="s">
        <v>6062</v>
      </c>
    </row>
    <row r="8440" spans="1:9">
      <c r="A8440" s="8">
        <v>132300574</v>
      </c>
      <c r="B8440" s="8" t="s">
        <v>3926</v>
      </c>
      <c r="C8440" s="8" t="s">
        <v>4676</v>
      </c>
      <c r="D8440" s="8">
        <v>8001248424</v>
      </c>
      <c r="E8440" s="8">
        <v>132300574</v>
      </c>
      <c r="F8440" s="8">
        <v>0</v>
      </c>
      <c r="G8440" s="8">
        <v>1.75</v>
      </c>
      <c r="H8440" s="8">
        <v>3.4106000000000001</v>
      </c>
      <c r="I8440" s="8" t="s">
        <v>6062</v>
      </c>
    </row>
    <row r="8441" spans="1:9">
      <c r="A8441" s="8">
        <v>634000035</v>
      </c>
      <c r="B8441" s="8" t="s">
        <v>8914</v>
      </c>
      <c r="C8441" s="8" t="s">
        <v>4676</v>
      </c>
      <c r="D8441" s="8">
        <v>19783300</v>
      </c>
      <c r="E8441" s="8">
        <v>634000035</v>
      </c>
      <c r="F8441" s="8">
        <v>0</v>
      </c>
      <c r="G8441" s="8">
        <v>0.31</v>
      </c>
      <c r="H8441" s="8">
        <v>0.26156000000000001</v>
      </c>
      <c r="I8441" s="8" t="s">
        <v>3598</v>
      </c>
    </row>
    <row r="8442" spans="1:9">
      <c r="A8442" s="8">
        <v>132300569</v>
      </c>
      <c r="B8442" s="8" t="s">
        <v>3930</v>
      </c>
      <c r="C8442" s="8" t="s">
        <v>4676</v>
      </c>
      <c r="D8442" s="8">
        <v>8001225215</v>
      </c>
      <c r="E8442" s="8">
        <v>132300569</v>
      </c>
      <c r="F8442" s="8">
        <v>0</v>
      </c>
      <c r="G8442" s="8">
        <v>1.05</v>
      </c>
      <c r="H8442" s="8">
        <v>1.4200200000000001</v>
      </c>
      <c r="I8442" s="8" t="s">
        <v>6062</v>
      </c>
    </row>
    <row r="8443" spans="1:9">
      <c r="A8443" s="8">
        <v>132400564</v>
      </c>
      <c r="B8443" s="8" t="s">
        <v>3956</v>
      </c>
      <c r="C8443" s="8" t="s">
        <v>4676</v>
      </c>
      <c r="D8443" s="8">
        <v>8001225231</v>
      </c>
      <c r="E8443" s="8">
        <v>132400564</v>
      </c>
      <c r="F8443" s="8">
        <v>0</v>
      </c>
      <c r="G8443" s="8">
        <v>3.06</v>
      </c>
      <c r="H8443" s="8">
        <v>4.9444900000000001</v>
      </c>
      <c r="I8443" s="8" t="s">
        <v>6062</v>
      </c>
    </row>
    <row r="8444" spans="1:9">
      <c r="A8444" s="8">
        <v>634000034</v>
      </c>
      <c r="B8444" s="8" t="s">
        <v>8913</v>
      </c>
      <c r="C8444" s="8" t="s">
        <v>4676</v>
      </c>
      <c r="D8444" s="8">
        <v>19783000</v>
      </c>
      <c r="E8444" s="8">
        <v>634000034</v>
      </c>
      <c r="F8444" s="8">
        <v>0</v>
      </c>
      <c r="G8444" s="8">
        <v>0.28999999999999998</v>
      </c>
      <c r="H8444" s="8">
        <v>0.24627000000000002</v>
      </c>
      <c r="I8444" s="8" t="s">
        <v>3598</v>
      </c>
    </row>
    <row r="8445" spans="1:9">
      <c r="A8445" s="8">
        <v>132400563</v>
      </c>
      <c r="B8445" s="8" t="s">
        <v>3955</v>
      </c>
      <c r="C8445" s="8" t="s">
        <v>4676</v>
      </c>
      <c r="D8445" s="8">
        <v>8001254676</v>
      </c>
      <c r="E8445" s="8">
        <v>132400563</v>
      </c>
      <c r="F8445" s="8">
        <v>0</v>
      </c>
      <c r="G8445" s="8">
        <v>4.1100000000000003</v>
      </c>
      <c r="H8445" s="8">
        <v>6.5726599999999999</v>
      </c>
      <c r="I8445" s="8" t="s">
        <v>6062</v>
      </c>
    </row>
    <row r="8446" spans="1:9">
      <c r="A8446" s="8">
        <v>634000033</v>
      </c>
      <c r="B8446" s="8" t="s">
        <v>8912</v>
      </c>
      <c r="C8446" s="8" t="s">
        <v>4676</v>
      </c>
      <c r="D8446" s="8">
        <v>19781005</v>
      </c>
      <c r="E8446" s="8">
        <v>634000033</v>
      </c>
      <c r="F8446" s="8">
        <v>0</v>
      </c>
      <c r="G8446" s="8">
        <v>0.31</v>
      </c>
      <c r="H8446" s="8">
        <v>0.26106999999999997</v>
      </c>
      <c r="I8446" s="8" t="s">
        <v>3598</v>
      </c>
    </row>
    <row r="8447" spans="1:9">
      <c r="A8447" s="8">
        <v>634000032</v>
      </c>
      <c r="B8447" s="8" t="s">
        <v>8911</v>
      </c>
      <c r="C8447" s="8" t="s">
        <v>4676</v>
      </c>
      <c r="D8447" s="8">
        <v>19781006</v>
      </c>
      <c r="E8447" s="8">
        <v>634000032</v>
      </c>
      <c r="F8447" s="8">
        <v>0</v>
      </c>
      <c r="G8447" s="8">
        <v>0.28999999999999998</v>
      </c>
      <c r="H8447" s="8">
        <v>0.2452</v>
      </c>
      <c r="I8447" s="8" t="s">
        <v>3598</v>
      </c>
    </row>
    <row r="8448" spans="1:9">
      <c r="A8448" s="8">
        <v>132200561</v>
      </c>
      <c r="B8448" s="8" t="s">
        <v>6100</v>
      </c>
      <c r="C8448" s="8" t="s">
        <v>4676</v>
      </c>
      <c r="D8448" s="8">
        <v>8001248416</v>
      </c>
      <c r="E8448" s="8">
        <v>132200561</v>
      </c>
      <c r="F8448" s="8">
        <v>0</v>
      </c>
      <c r="G8448" s="8">
        <v>1.56</v>
      </c>
      <c r="H8448" s="8">
        <v>2.8980600000000001</v>
      </c>
      <c r="I8448" s="8" t="s">
        <v>6062</v>
      </c>
    </row>
    <row r="8449" spans="1:9">
      <c r="A8449" s="8">
        <v>132200579</v>
      </c>
      <c r="B8449" s="8" t="s">
        <v>4429</v>
      </c>
      <c r="C8449" s="8" t="s">
        <v>4676</v>
      </c>
      <c r="D8449" s="8">
        <v>8001248324</v>
      </c>
      <c r="E8449" s="8">
        <v>132200579</v>
      </c>
      <c r="F8449" s="8">
        <v>0</v>
      </c>
      <c r="G8449" s="8">
        <v>0.42</v>
      </c>
      <c r="H8449" s="8">
        <v>1.41394</v>
      </c>
      <c r="I8449" s="8" t="s">
        <v>6062</v>
      </c>
    </row>
    <row r="8450" spans="1:9">
      <c r="A8450" s="8">
        <v>132100578</v>
      </c>
      <c r="B8450" s="8" t="s">
        <v>2901</v>
      </c>
      <c r="C8450" s="8" t="s">
        <v>4676</v>
      </c>
      <c r="D8450" s="8">
        <v>8001225235</v>
      </c>
      <c r="E8450" s="8">
        <v>132100578</v>
      </c>
      <c r="F8450" s="8">
        <v>0</v>
      </c>
      <c r="G8450" s="8">
        <v>0.16</v>
      </c>
      <c r="H8450" s="8">
        <v>0.20149</v>
      </c>
      <c r="I8450" s="8" t="s">
        <v>6062</v>
      </c>
    </row>
    <row r="8451" spans="1:9">
      <c r="A8451" s="8">
        <v>634000031</v>
      </c>
      <c r="B8451" s="8" t="s">
        <v>8910</v>
      </c>
      <c r="C8451" s="8" t="s">
        <v>4676</v>
      </c>
      <c r="D8451" s="8">
        <v>19782005</v>
      </c>
      <c r="E8451" s="8">
        <v>634000031</v>
      </c>
      <c r="F8451" s="8">
        <v>0</v>
      </c>
      <c r="G8451" s="8">
        <v>0.26</v>
      </c>
      <c r="H8451" s="8">
        <v>0.38327999999999995</v>
      </c>
      <c r="I8451" s="8" t="s">
        <v>3598</v>
      </c>
    </row>
    <row r="8452" spans="1:9">
      <c r="A8452" s="8">
        <v>212200007</v>
      </c>
      <c r="B8452" s="8" t="s">
        <v>7388</v>
      </c>
      <c r="C8452" s="8" t="s">
        <v>4676</v>
      </c>
      <c r="D8452" s="8">
        <v>0</v>
      </c>
      <c r="E8452" s="8">
        <v>212200007</v>
      </c>
      <c r="F8452" s="8">
        <v>0</v>
      </c>
      <c r="G8452" s="8">
        <v>0.88</v>
      </c>
      <c r="H8452" s="8">
        <v>3.80985</v>
      </c>
      <c r="I8452" s="8" t="s">
        <v>7382</v>
      </c>
    </row>
    <row r="8453" spans="1:9">
      <c r="A8453" s="8">
        <v>634000030</v>
      </c>
      <c r="B8453" s="8" t="s">
        <v>8909</v>
      </c>
      <c r="C8453" s="8" t="s">
        <v>4676</v>
      </c>
      <c r="D8453" s="8">
        <v>19782006</v>
      </c>
      <c r="E8453" s="8">
        <v>634000030</v>
      </c>
      <c r="F8453" s="8">
        <v>0</v>
      </c>
      <c r="G8453" s="8">
        <v>0.24</v>
      </c>
      <c r="H8453" s="8">
        <v>0.35496</v>
      </c>
      <c r="I8453" s="8" t="s">
        <v>3598</v>
      </c>
    </row>
    <row r="8454" spans="1:9">
      <c r="A8454" s="8">
        <v>132300610</v>
      </c>
      <c r="B8454" s="8" t="s">
        <v>3941</v>
      </c>
      <c r="C8454" s="8" t="s">
        <v>4676</v>
      </c>
      <c r="D8454" s="8">
        <v>8001261302</v>
      </c>
      <c r="E8454" s="8">
        <v>132300610</v>
      </c>
      <c r="F8454" s="8">
        <v>0</v>
      </c>
      <c r="G8454" s="8">
        <v>1.36</v>
      </c>
      <c r="H8454" s="8">
        <v>1.8720899999999998</v>
      </c>
      <c r="I8454" s="8" t="s">
        <v>2050</v>
      </c>
    </row>
    <row r="8455" spans="1:9">
      <c r="A8455" s="8">
        <v>126000005</v>
      </c>
      <c r="B8455" s="8" t="s">
        <v>4363</v>
      </c>
      <c r="C8455" s="8" t="s">
        <v>4676</v>
      </c>
      <c r="D8455" s="8">
        <v>239345</v>
      </c>
      <c r="E8455" s="8">
        <v>126000005</v>
      </c>
      <c r="F8455" s="8">
        <v>0</v>
      </c>
      <c r="G8455" s="8">
        <v>0.98</v>
      </c>
      <c r="H8455" s="8">
        <v>0.99411000000000005</v>
      </c>
      <c r="I8455" s="8" t="s">
        <v>4795</v>
      </c>
    </row>
    <row r="8456" spans="1:9">
      <c r="A8456" s="8">
        <v>132100584</v>
      </c>
      <c r="B8456" s="8" t="s">
        <v>2835</v>
      </c>
      <c r="C8456" s="8" t="s">
        <v>4676</v>
      </c>
      <c r="D8456" s="8">
        <v>8001249119</v>
      </c>
      <c r="E8456" s="8">
        <v>132100584</v>
      </c>
      <c r="F8456" s="8">
        <v>0</v>
      </c>
      <c r="G8456" s="8">
        <v>0.57999999999999996</v>
      </c>
      <c r="H8456" s="8">
        <v>0.72589000000000004</v>
      </c>
      <c r="I8456" s="8" t="s">
        <v>6063</v>
      </c>
    </row>
    <row r="8457" spans="1:9">
      <c r="A8457" s="8">
        <v>132100583</v>
      </c>
      <c r="B8457" s="8" t="s">
        <v>2834</v>
      </c>
      <c r="C8457" s="8" t="s">
        <v>4676</v>
      </c>
      <c r="D8457" s="8">
        <v>8001247891</v>
      </c>
      <c r="E8457" s="8">
        <v>132100583</v>
      </c>
      <c r="F8457" s="8">
        <v>0</v>
      </c>
      <c r="G8457" s="8">
        <v>0.28000000000000003</v>
      </c>
      <c r="H8457" s="8">
        <v>0.34417999999999999</v>
      </c>
      <c r="I8457" s="8" t="s">
        <v>6063</v>
      </c>
    </row>
    <row r="8458" spans="1:9">
      <c r="A8458" s="8">
        <v>132100582</v>
      </c>
      <c r="B8458" s="8" t="s">
        <v>2833</v>
      </c>
      <c r="C8458" s="8" t="s">
        <v>4676</v>
      </c>
      <c r="D8458" s="8">
        <v>8001247987</v>
      </c>
      <c r="E8458" s="8">
        <v>132100582</v>
      </c>
      <c r="F8458" s="8">
        <v>0</v>
      </c>
      <c r="G8458" s="8">
        <v>0.24</v>
      </c>
      <c r="H8458" s="8">
        <v>0.32977000000000001</v>
      </c>
      <c r="I8458" s="8" t="s">
        <v>6063</v>
      </c>
    </row>
    <row r="8459" spans="1:9">
      <c r="A8459" s="8">
        <v>132100053</v>
      </c>
      <c r="B8459" s="8" t="s">
        <v>2872</v>
      </c>
      <c r="C8459" s="8" t="s">
        <v>4676</v>
      </c>
      <c r="D8459" s="8">
        <v>8001246274</v>
      </c>
      <c r="E8459" s="8">
        <v>132100053</v>
      </c>
      <c r="F8459" s="8">
        <v>0</v>
      </c>
      <c r="G8459" s="8">
        <v>0.13</v>
      </c>
      <c r="H8459" s="8">
        <v>0.13788999999999998</v>
      </c>
      <c r="I8459" s="8">
        <v>0</v>
      </c>
    </row>
    <row r="8460" spans="1:9">
      <c r="A8460" s="8">
        <v>489000013</v>
      </c>
      <c r="B8460" s="8" t="s">
        <v>3343</v>
      </c>
      <c r="C8460" s="8" t="s">
        <v>4676</v>
      </c>
      <c r="D8460" s="8">
        <v>195073</v>
      </c>
      <c r="E8460" s="8">
        <v>489000013</v>
      </c>
      <c r="F8460" s="8">
        <v>0</v>
      </c>
      <c r="G8460" s="8">
        <v>0.02</v>
      </c>
      <c r="H8460" s="8">
        <v>2.5149999999999999E-2</v>
      </c>
      <c r="I8460" s="8" t="s">
        <v>6980</v>
      </c>
    </row>
    <row r="8461" spans="1:9">
      <c r="A8461" s="8">
        <v>126000004</v>
      </c>
      <c r="B8461" s="8" t="s">
        <v>4362</v>
      </c>
      <c r="C8461" s="8" t="s">
        <v>4676</v>
      </c>
      <c r="D8461" s="8">
        <v>239344</v>
      </c>
      <c r="E8461" s="8">
        <v>126000004</v>
      </c>
      <c r="F8461" s="8">
        <v>0</v>
      </c>
      <c r="G8461" s="8">
        <v>0.98</v>
      </c>
      <c r="H8461" s="8">
        <v>1.04742</v>
      </c>
      <c r="I8461" s="8" t="s">
        <v>4795</v>
      </c>
    </row>
    <row r="8462" spans="1:9">
      <c r="A8462" s="8">
        <v>489000012</v>
      </c>
      <c r="B8462" s="8" t="s">
        <v>3342</v>
      </c>
      <c r="C8462" s="8" t="s">
        <v>4676</v>
      </c>
      <c r="D8462" s="8">
        <v>197022</v>
      </c>
      <c r="E8462" s="8">
        <v>489000012</v>
      </c>
      <c r="F8462" s="8">
        <v>0</v>
      </c>
      <c r="G8462" s="8">
        <v>0.03</v>
      </c>
      <c r="H8462" s="8">
        <v>1.8030000000000001E-2</v>
      </c>
      <c r="I8462" s="8" t="s">
        <v>6980</v>
      </c>
    </row>
    <row r="8463" spans="1:9">
      <c r="A8463" s="8">
        <v>132100052</v>
      </c>
      <c r="B8463" s="8" t="s">
        <v>2871</v>
      </c>
      <c r="C8463" s="8" t="s">
        <v>4676</v>
      </c>
      <c r="D8463" s="8">
        <v>8001260961</v>
      </c>
      <c r="E8463" s="8">
        <v>132100052</v>
      </c>
      <c r="F8463" s="8">
        <v>0</v>
      </c>
      <c r="G8463" s="8">
        <v>0.56999999999999995</v>
      </c>
      <c r="H8463" s="8">
        <v>0.59524999999999995</v>
      </c>
      <c r="I8463" s="8" t="s">
        <v>6041</v>
      </c>
    </row>
    <row r="8464" spans="1:9">
      <c r="A8464" s="8">
        <v>126000034</v>
      </c>
      <c r="B8464" s="8" t="s">
        <v>5339</v>
      </c>
      <c r="C8464" s="8" t="s">
        <v>4676</v>
      </c>
      <c r="D8464" s="8">
        <v>380370</v>
      </c>
      <c r="E8464" s="8">
        <v>126000034</v>
      </c>
      <c r="F8464" s="8">
        <v>0</v>
      </c>
      <c r="G8464" s="8">
        <v>0.68</v>
      </c>
      <c r="H8464" s="8">
        <v>1.0807</v>
      </c>
      <c r="I8464" s="8">
        <v>0</v>
      </c>
    </row>
    <row r="8465" spans="1:9">
      <c r="A8465" s="8" t="s">
        <v>13420</v>
      </c>
      <c r="B8465" s="8" t="s">
        <v>13421</v>
      </c>
      <c r="C8465" s="8" t="s">
        <v>4676</v>
      </c>
      <c r="D8465" s="8" t="s">
        <v>14137</v>
      </c>
      <c r="E8465" s="8" t="s">
        <v>13420</v>
      </c>
      <c r="F8465" s="8">
        <v>0</v>
      </c>
      <c r="G8465" s="8">
        <v>0.04</v>
      </c>
      <c r="H8465" s="8">
        <v>0.1666</v>
      </c>
      <c r="I8465" s="8" t="s">
        <v>7380</v>
      </c>
    </row>
    <row r="8466" spans="1:9">
      <c r="A8466" s="8">
        <v>126000033</v>
      </c>
      <c r="B8466" s="8" t="s">
        <v>5338</v>
      </c>
      <c r="C8466" s="8" t="s">
        <v>4676</v>
      </c>
      <c r="D8466" s="8">
        <v>197605</v>
      </c>
      <c r="E8466" s="8">
        <v>126000033</v>
      </c>
      <c r="F8466" s="8">
        <v>0</v>
      </c>
      <c r="G8466" s="8">
        <v>0.74</v>
      </c>
      <c r="H8466" s="8">
        <v>1.0698699999999999</v>
      </c>
      <c r="I8466" s="8">
        <v>0</v>
      </c>
    </row>
    <row r="8467" spans="1:9">
      <c r="A8467" s="8" t="s">
        <v>13413</v>
      </c>
      <c r="B8467" s="8" t="s">
        <v>13414</v>
      </c>
      <c r="C8467" s="8" t="s">
        <v>4676</v>
      </c>
      <c r="D8467" s="8" t="s">
        <v>13415</v>
      </c>
      <c r="E8467" s="8" t="s">
        <v>13413</v>
      </c>
      <c r="F8467" s="8">
        <v>0</v>
      </c>
      <c r="G8467" s="8">
        <v>0.4</v>
      </c>
      <c r="H8467" s="8">
        <v>5.0000000000000001E-3</v>
      </c>
      <c r="I8467" s="8">
        <v>0</v>
      </c>
    </row>
    <row r="8468" spans="1:9">
      <c r="A8468" s="8" t="s">
        <v>13408</v>
      </c>
      <c r="B8468" s="8" t="s">
        <v>13409</v>
      </c>
      <c r="C8468" s="8" t="s">
        <v>4676</v>
      </c>
      <c r="D8468" s="8" t="s">
        <v>13410</v>
      </c>
      <c r="E8468" s="8" t="s">
        <v>13408</v>
      </c>
      <c r="F8468" s="8">
        <v>0</v>
      </c>
      <c r="G8468" s="8">
        <v>0.4</v>
      </c>
      <c r="H8468" s="8">
        <v>5.0000000000000001E-3</v>
      </c>
      <c r="I8468" s="8">
        <v>0</v>
      </c>
    </row>
    <row r="8469" spans="1:9">
      <c r="A8469" s="8">
        <v>132300620</v>
      </c>
      <c r="B8469" s="8" t="s">
        <v>2986</v>
      </c>
      <c r="C8469" s="8" t="s">
        <v>4676</v>
      </c>
      <c r="D8469" s="8">
        <v>8001247892</v>
      </c>
      <c r="E8469" s="8">
        <v>132300620</v>
      </c>
      <c r="F8469" s="8">
        <v>0</v>
      </c>
      <c r="G8469" s="8">
        <v>1.0900000000000001</v>
      </c>
      <c r="H8469" s="8">
        <v>1.6426800000000001</v>
      </c>
      <c r="I8469" s="8" t="s">
        <v>2050</v>
      </c>
    </row>
    <row r="8470" spans="1:9">
      <c r="A8470" s="8">
        <v>132300621</v>
      </c>
      <c r="B8470" s="8" t="s">
        <v>6113</v>
      </c>
      <c r="C8470" s="8" t="s">
        <v>4676</v>
      </c>
      <c r="D8470" s="8">
        <v>8001250407</v>
      </c>
      <c r="E8470" s="8">
        <v>132300621</v>
      </c>
      <c r="F8470" s="8">
        <v>0</v>
      </c>
      <c r="G8470" s="8">
        <v>1.03</v>
      </c>
      <c r="H8470" s="8">
        <v>5.0000000000000001E-3</v>
      </c>
      <c r="I8470" s="8" t="s">
        <v>2050</v>
      </c>
    </row>
    <row r="8471" spans="1:9">
      <c r="A8471" s="8">
        <v>132200051</v>
      </c>
      <c r="B8471" s="8" t="s">
        <v>4411</v>
      </c>
      <c r="C8471" s="8" t="s">
        <v>4676</v>
      </c>
      <c r="D8471" s="8">
        <v>8001252329</v>
      </c>
      <c r="E8471" s="8">
        <v>132200051</v>
      </c>
      <c r="F8471" s="8">
        <v>0</v>
      </c>
      <c r="G8471" s="8">
        <v>0.43</v>
      </c>
      <c r="H8471" s="8">
        <v>1.04426</v>
      </c>
      <c r="I8471" s="8">
        <v>0</v>
      </c>
    </row>
    <row r="8472" spans="1:9">
      <c r="A8472" s="8">
        <v>489000011</v>
      </c>
      <c r="B8472" s="8" t="s">
        <v>3341</v>
      </c>
      <c r="C8472" s="8" t="s">
        <v>4676</v>
      </c>
      <c r="D8472" s="8">
        <v>198476</v>
      </c>
      <c r="E8472" s="8">
        <v>489000011</v>
      </c>
      <c r="F8472" s="8">
        <v>0</v>
      </c>
      <c r="G8472" s="8">
        <v>0.01</v>
      </c>
      <c r="H8472" s="8">
        <v>7.0199999999999993E-3</v>
      </c>
      <c r="I8472" s="8" t="s">
        <v>8829</v>
      </c>
    </row>
    <row r="8473" spans="1:9">
      <c r="A8473" s="8">
        <v>126000003</v>
      </c>
      <c r="B8473" s="8" t="s">
        <v>2421</v>
      </c>
      <c r="C8473" s="8" t="s">
        <v>4676</v>
      </c>
      <c r="D8473" s="8">
        <v>261373</v>
      </c>
      <c r="E8473" s="8">
        <v>126000003</v>
      </c>
      <c r="F8473" s="8">
        <v>0</v>
      </c>
      <c r="G8473" s="8">
        <v>0.18</v>
      </c>
      <c r="H8473" s="8">
        <v>0.24715999999999999</v>
      </c>
      <c r="I8473" s="8" t="s">
        <v>4795</v>
      </c>
    </row>
    <row r="8474" spans="1:9">
      <c r="A8474" s="8">
        <v>212100004</v>
      </c>
      <c r="B8474" s="8" t="s">
        <v>7378</v>
      </c>
      <c r="C8474" s="8" t="s">
        <v>4676</v>
      </c>
      <c r="D8474" s="8" t="s">
        <v>7379</v>
      </c>
      <c r="E8474" s="8">
        <v>212100004</v>
      </c>
      <c r="F8474" s="8">
        <v>0</v>
      </c>
      <c r="G8474" s="8">
        <v>2.88</v>
      </c>
      <c r="H8474" s="8">
        <v>11.76</v>
      </c>
      <c r="I8474" s="8" t="s">
        <v>7380</v>
      </c>
    </row>
    <row r="8475" spans="1:9">
      <c r="A8475" s="8">
        <v>132200050</v>
      </c>
      <c r="B8475" s="8" t="s">
        <v>4410</v>
      </c>
      <c r="C8475" s="8" t="s">
        <v>4676</v>
      </c>
      <c r="D8475" s="8">
        <v>8001252330</v>
      </c>
      <c r="E8475" s="8">
        <v>132200050</v>
      </c>
      <c r="F8475" s="8">
        <v>0</v>
      </c>
      <c r="G8475" s="8">
        <v>0.51</v>
      </c>
      <c r="H8475" s="8">
        <v>1.38557</v>
      </c>
      <c r="I8475" s="8">
        <v>0</v>
      </c>
    </row>
    <row r="8476" spans="1:9">
      <c r="A8476" s="8" t="s">
        <v>13406</v>
      </c>
      <c r="B8476" s="8" t="s">
        <v>13407</v>
      </c>
      <c r="C8476" s="8" t="s">
        <v>4676</v>
      </c>
      <c r="D8476" s="8">
        <v>0</v>
      </c>
      <c r="E8476" s="8" t="s">
        <v>13406</v>
      </c>
      <c r="F8476" s="8">
        <v>0</v>
      </c>
      <c r="G8476" s="8">
        <v>1.79</v>
      </c>
      <c r="H8476" s="8">
        <v>5.0000000000000001E-3</v>
      </c>
      <c r="I8476" s="8" t="s">
        <v>7382</v>
      </c>
    </row>
    <row r="8477" spans="1:9">
      <c r="A8477" s="8" t="s">
        <v>13402</v>
      </c>
      <c r="B8477" s="8" t="s">
        <v>13403</v>
      </c>
      <c r="C8477" s="8" t="s">
        <v>4676</v>
      </c>
      <c r="D8477" s="8">
        <v>0</v>
      </c>
      <c r="E8477" s="8" t="s">
        <v>13402</v>
      </c>
      <c r="F8477" s="8">
        <v>0</v>
      </c>
      <c r="G8477" s="8">
        <v>0.66</v>
      </c>
      <c r="H8477" s="8">
        <v>5.0000000000000001E-3</v>
      </c>
      <c r="I8477" s="8">
        <v>0</v>
      </c>
    </row>
    <row r="8478" spans="1:9">
      <c r="A8478" s="8" t="s">
        <v>13398</v>
      </c>
      <c r="B8478" s="8" t="s">
        <v>13399</v>
      </c>
      <c r="C8478" s="8" t="s">
        <v>4676</v>
      </c>
      <c r="D8478" s="8">
        <v>0</v>
      </c>
      <c r="E8478" s="8" t="s">
        <v>13398</v>
      </c>
      <c r="F8478" s="8">
        <v>0</v>
      </c>
      <c r="G8478" s="8">
        <v>0.12</v>
      </c>
      <c r="H8478" s="8">
        <v>5.0000000000000001E-3</v>
      </c>
      <c r="I8478" s="8">
        <v>0</v>
      </c>
    </row>
    <row r="8479" spans="1:9">
      <c r="A8479" s="8">
        <v>204210018</v>
      </c>
      <c r="B8479" s="8" t="s">
        <v>4478</v>
      </c>
      <c r="C8479" s="8" t="s">
        <v>4676</v>
      </c>
      <c r="D8479" s="8" t="s">
        <v>7207</v>
      </c>
      <c r="E8479" s="8">
        <v>204210018</v>
      </c>
      <c r="F8479" s="8">
        <v>0</v>
      </c>
      <c r="G8479" s="8">
        <v>0.41</v>
      </c>
      <c r="H8479" s="8">
        <v>0.51567999999999992</v>
      </c>
      <c r="I8479" s="8" t="s">
        <v>7192</v>
      </c>
    </row>
    <row r="8480" spans="1:9">
      <c r="A8480" s="8">
        <v>204210017</v>
      </c>
      <c r="B8480" s="8" t="s">
        <v>4477</v>
      </c>
      <c r="C8480" s="8" t="s">
        <v>4676</v>
      </c>
      <c r="D8480" s="8" t="s">
        <v>7206</v>
      </c>
      <c r="E8480" s="8">
        <v>204210017</v>
      </c>
      <c r="F8480" s="8">
        <v>0</v>
      </c>
      <c r="G8480" s="8">
        <v>0.34</v>
      </c>
      <c r="H8480" s="8">
        <v>0.42297000000000001</v>
      </c>
      <c r="I8480" s="8" t="s">
        <v>7192</v>
      </c>
    </row>
    <row r="8481" spans="1:9">
      <c r="A8481" s="8">
        <v>126000032</v>
      </c>
      <c r="B8481" s="8" t="s">
        <v>2443</v>
      </c>
      <c r="C8481" s="8" t="s">
        <v>4676</v>
      </c>
      <c r="D8481" s="8">
        <v>389533</v>
      </c>
      <c r="E8481" s="8">
        <v>126000032</v>
      </c>
      <c r="F8481" s="8">
        <v>0</v>
      </c>
      <c r="G8481" s="8">
        <v>0.12</v>
      </c>
      <c r="H8481" s="8">
        <v>9.3200000000000005E-2</v>
      </c>
      <c r="I8481" s="8" t="s">
        <v>2055</v>
      </c>
    </row>
    <row r="8482" spans="1:9">
      <c r="A8482" s="8">
        <v>204210016</v>
      </c>
      <c r="B8482" s="8" t="s">
        <v>4476</v>
      </c>
      <c r="C8482" s="8" t="s">
        <v>4676</v>
      </c>
      <c r="D8482" s="8" t="s">
        <v>7205</v>
      </c>
      <c r="E8482" s="8">
        <v>204210016</v>
      </c>
      <c r="F8482" s="8">
        <v>0</v>
      </c>
      <c r="G8482" s="8">
        <v>0.28999999999999998</v>
      </c>
      <c r="H8482" s="8">
        <v>0.41817000000000004</v>
      </c>
      <c r="I8482" s="8" t="s">
        <v>7192</v>
      </c>
    </row>
    <row r="8483" spans="1:9">
      <c r="A8483" s="8">
        <v>204210015</v>
      </c>
      <c r="B8483" s="8" t="s">
        <v>4475</v>
      </c>
      <c r="C8483" s="8" t="s">
        <v>4676</v>
      </c>
      <c r="D8483" s="8" t="s">
        <v>7204</v>
      </c>
      <c r="E8483" s="8">
        <v>204210015</v>
      </c>
      <c r="F8483" s="8">
        <v>0</v>
      </c>
      <c r="G8483" s="8">
        <v>0.3</v>
      </c>
      <c r="H8483" s="8">
        <v>0.42669000000000001</v>
      </c>
      <c r="I8483" s="8" t="s">
        <v>7192</v>
      </c>
    </row>
    <row r="8484" spans="1:9">
      <c r="A8484" s="8">
        <v>126000031</v>
      </c>
      <c r="B8484" s="8" t="s">
        <v>2442</v>
      </c>
      <c r="C8484" s="8" t="s">
        <v>4676</v>
      </c>
      <c r="D8484" s="8">
        <v>389499</v>
      </c>
      <c r="E8484" s="8">
        <v>126000031</v>
      </c>
      <c r="F8484" s="8">
        <v>0</v>
      </c>
      <c r="G8484" s="8">
        <v>0.05</v>
      </c>
      <c r="H8484" s="8">
        <v>8.5360000000000005E-2</v>
      </c>
      <c r="I8484" s="8" t="s">
        <v>2055</v>
      </c>
    </row>
    <row r="8485" spans="1:9">
      <c r="A8485" s="8">
        <v>126000002</v>
      </c>
      <c r="B8485" s="8" t="s">
        <v>2420</v>
      </c>
      <c r="C8485" s="8" t="s">
        <v>4676</v>
      </c>
      <c r="D8485" s="8">
        <v>261370</v>
      </c>
      <c r="E8485" s="8">
        <v>126000002</v>
      </c>
      <c r="F8485" s="8">
        <v>0</v>
      </c>
      <c r="G8485" s="8">
        <v>0.18</v>
      </c>
      <c r="H8485" s="8">
        <v>0.24715999999999999</v>
      </c>
      <c r="I8485" s="8" t="s">
        <v>4795</v>
      </c>
    </row>
    <row r="8486" spans="1:9">
      <c r="A8486" s="8">
        <v>216100006</v>
      </c>
      <c r="B8486" s="8" t="s">
        <v>7464</v>
      </c>
      <c r="C8486" s="8" t="s">
        <v>4676</v>
      </c>
      <c r="D8486" s="8" t="s">
        <v>7465</v>
      </c>
      <c r="E8486" s="8">
        <v>216100006</v>
      </c>
      <c r="F8486" s="8">
        <v>0</v>
      </c>
      <c r="G8486" s="8">
        <v>1.7</v>
      </c>
      <c r="H8486" s="8">
        <v>5.9486000000000008</v>
      </c>
      <c r="I8486" s="8" t="s">
        <v>5374</v>
      </c>
    </row>
    <row r="8487" spans="1:9">
      <c r="A8487" s="8" t="s">
        <v>9312</v>
      </c>
      <c r="B8487" s="8" t="s">
        <v>9313</v>
      </c>
      <c r="C8487" s="8" t="s">
        <v>4676</v>
      </c>
      <c r="D8487" s="8">
        <v>0</v>
      </c>
      <c r="E8487" s="8" t="s">
        <v>9312</v>
      </c>
      <c r="F8487" s="8">
        <v>0</v>
      </c>
      <c r="G8487" s="8">
        <v>0</v>
      </c>
      <c r="H8487" s="8">
        <v>0</v>
      </c>
      <c r="I8487" s="8">
        <v>0</v>
      </c>
    </row>
    <row r="8488" spans="1:9">
      <c r="A8488" s="8" t="s">
        <v>9444</v>
      </c>
      <c r="B8488" s="8" t="s">
        <v>9445</v>
      </c>
      <c r="C8488" s="8" t="s">
        <v>4676</v>
      </c>
      <c r="D8488" s="8">
        <v>0</v>
      </c>
      <c r="E8488" s="8" t="s">
        <v>9444</v>
      </c>
      <c r="F8488" s="8">
        <v>0</v>
      </c>
      <c r="G8488" s="8">
        <v>15</v>
      </c>
      <c r="H8488" s="8">
        <v>0</v>
      </c>
      <c r="I8488" s="8" t="s">
        <v>7380</v>
      </c>
    </row>
    <row r="8489" spans="1:9">
      <c r="A8489" s="8" t="s">
        <v>9442</v>
      </c>
      <c r="B8489" s="8" t="s">
        <v>9443</v>
      </c>
      <c r="C8489" s="8" t="s">
        <v>4676</v>
      </c>
      <c r="D8489" s="8">
        <v>0</v>
      </c>
      <c r="E8489" s="8" t="s">
        <v>9442</v>
      </c>
      <c r="F8489" s="8">
        <v>0</v>
      </c>
      <c r="G8489" s="8">
        <v>15</v>
      </c>
      <c r="H8489" s="8">
        <v>0</v>
      </c>
      <c r="I8489" s="8" t="s">
        <v>7380</v>
      </c>
    </row>
    <row r="8490" spans="1:9">
      <c r="A8490" s="8" t="s">
        <v>9440</v>
      </c>
      <c r="B8490" s="8" t="s">
        <v>9441</v>
      </c>
      <c r="C8490" s="8" t="s">
        <v>4676</v>
      </c>
      <c r="D8490" s="8">
        <v>0</v>
      </c>
      <c r="E8490" s="8" t="s">
        <v>9440</v>
      </c>
      <c r="F8490" s="8">
        <v>0</v>
      </c>
      <c r="G8490" s="8">
        <v>15</v>
      </c>
      <c r="H8490" s="8">
        <v>0</v>
      </c>
      <c r="I8490" s="8">
        <v>0</v>
      </c>
    </row>
    <row r="8491" spans="1:9">
      <c r="A8491" s="8" t="s">
        <v>9439</v>
      </c>
      <c r="B8491" s="8" t="s">
        <v>14138</v>
      </c>
      <c r="C8491" s="8" t="s">
        <v>4676</v>
      </c>
      <c r="D8491" s="8">
        <v>0</v>
      </c>
      <c r="E8491" s="8" t="s">
        <v>9439</v>
      </c>
      <c r="F8491" s="8">
        <v>0</v>
      </c>
      <c r="G8491" s="8">
        <v>0</v>
      </c>
      <c r="H8491" s="8">
        <v>0</v>
      </c>
      <c r="I8491" s="8">
        <v>0</v>
      </c>
    </row>
    <row r="8492" spans="1:9">
      <c r="A8492" s="8" t="s">
        <v>9424</v>
      </c>
      <c r="B8492" s="8" t="s">
        <v>9425</v>
      </c>
      <c r="C8492" s="8" t="s">
        <v>1985</v>
      </c>
      <c r="D8492" s="8">
        <v>0</v>
      </c>
      <c r="E8492" s="8" t="s">
        <v>9424</v>
      </c>
      <c r="F8492" s="8">
        <v>0</v>
      </c>
      <c r="G8492" s="8">
        <v>0</v>
      </c>
      <c r="H8492" s="8">
        <v>0</v>
      </c>
      <c r="I8492" s="8">
        <v>0</v>
      </c>
    </row>
    <row r="8493" spans="1:9">
      <c r="A8493" s="8" t="s">
        <v>9437</v>
      </c>
      <c r="B8493" s="8" t="s">
        <v>9438</v>
      </c>
      <c r="C8493" s="8" t="s">
        <v>1985</v>
      </c>
      <c r="D8493" s="8">
        <v>0</v>
      </c>
      <c r="E8493" s="8" t="s">
        <v>9437</v>
      </c>
      <c r="F8493" s="8">
        <v>0</v>
      </c>
      <c r="G8493" s="8">
        <v>0</v>
      </c>
      <c r="H8493" s="8">
        <v>0</v>
      </c>
      <c r="I8493" s="8">
        <v>0</v>
      </c>
    </row>
    <row r="8494" spans="1:9">
      <c r="A8494" s="8" t="s">
        <v>9456</v>
      </c>
      <c r="B8494" s="8" t="s">
        <v>9457</v>
      </c>
      <c r="C8494" s="8" t="s">
        <v>1985</v>
      </c>
      <c r="D8494" s="8">
        <v>0</v>
      </c>
      <c r="E8494" s="8" t="s">
        <v>9456</v>
      </c>
      <c r="F8494" s="8">
        <v>0</v>
      </c>
      <c r="G8494" s="8">
        <v>0</v>
      </c>
      <c r="H8494" s="8">
        <v>0</v>
      </c>
      <c r="I8494" s="8">
        <v>0</v>
      </c>
    </row>
    <row r="8495" spans="1:9">
      <c r="A8495" s="8" t="s">
        <v>9420</v>
      </c>
      <c r="B8495" s="8" t="s">
        <v>9421</v>
      </c>
      <c r="C8495" s="8" t="s">
        <v>1985</v>
      </c>
      <c r="D8495" s="8">
        <v>0</v>
      </c>
      <c r="E8495" s="8" t="s">
        <v>9420</v>
      </c>
      <c r="F8495" s="8">
        <v>0</v>
      </c>
      <c r="G8495" s="8">
        <v>0</v>
      </c>
      <c r="H8495" s="8">
        <v>0</v>
      </c>
      <c r="I8495" s="8">
        <v>0</v>
      </c>
    </row>
    <row r="8496" spans="1:9">
      <c r="A8496" s="8" t="s">
        <v>9426</v>
      </c>
      <c r="B8496" s="8" t="s">
        <v>9427</v>
      </c>
      <c r="C8496" s="8" t="s">
        <v>4676</v>
      </c>
      <c r="D8496" s="8">
        <v>0</v>
      </c>
      <c r="E8496" s="8" t="s">
        <v>9426</v>
      </c>
      <c r="F8496" s="8">
        <v>0</v>
      </c>
      <c r="G8496" s="8">
        <v>2265.5</v>
      </c>
      <c r="H8496" s="8">
        <v>0</v>
      </c>
      <c r="I8496" s="8">
        <v>0</v>
      </c>
    </row>
    <row r="8497" spans="1:9">
      <c r="A8497" s="8" t="s">
        <v>9435</v>
      </c>
      <c r="B8497" s="8" t="s">
        <v>9436</v>
      </c>
      <c r="C8497" s="8" t="s">
        <v>4676</v>
      </c>
      <c r="D8497" s="8">
        <v>0</v>
      </c>
      <c r="E8497" s="8" t="s">
        <v>9435</v>
      </c>
      <c r="F8497" s="8">
        <v>0</v>
      </c>
      <c r="G8497" s="8">
        <v>0</v>
      </c>
      <c r="H8497" s="8">
        <v>0</v>
      </c>
      <c r="I8497" s="8">
        <v>0</v>
      </c>
    </row>
    <row r="8498" spans="1:9">
      <c r="A8498" s="8" t="s">
        <v>9454</v>
      </c>
      <c r="B8498" s="8" t="s">
        <v>9455</v>
      </c>
      <c r="C8498" s="8" t="s">
        <v>6076</v>
      </c>
      <c r="D8498" s="8">
        <v>0</v>
      </c>
      <c r="E8498" s="8" t="s">
        <v>9454</v>
      </c>
      <c r="F8498" s="8">
        <v>0</v>
      </c>
      <c r="G8498" s="8">
        <v>0</v>
      </c>
      <c r="H8498" s="8">
        <v>0</v>
      </c>
      <c r="I8498" s="8">
        <v>0</v>
      </c>
    </row>
    <row r="8499" spans="1:9">
      <c r="A8499" s="8" t="s">
        <v>9452</v>
      </c>
      <c r="B8499" s="8" t="s">
        <v>9453</v>
      </c>
      <c r="C8499" s="8" t="s">
        <v>1985</v>
      </c>
      <c r="D8499" s="8">
        <v>0</v>
      </c>
      <c r="E8499" s="8" t="s">
        <v>9452</v>
      </c>
      <c r="F8499" s="8">
        <v>0</v>
      </c>
      <c r="G8499" s="8">
        <v>0</v>
      </c>
      <c r="H8499" s="8">
        <v>0</v>
      </c>
      <c r="I8499" s="8">
        <v>0</v>
      </c>
    </row>
    <row r="8500" spans="1:9">
      <c r="A8500" s="8" t="s">
        <v>9450</v>
      </c>
      <c r="B8500" s="8" t="s">
        <v>9451</v>
      </c>
      <c r="C8500" s="8" t="s">
        <v>1985</v>
      </c>
      <c r="D8500" s="8">
        <v>0</v>
      </c>
      <c r="E8500" s="8" t="s">
        <v>9450</v>
      </c>
      <c r="F8500" s="8">
        <v>0</v>
      </c>
      <c r="G8500" s="8">
        <v>0</v>
      </c>
      <c r="H8500" s="8">
        <v>0</v>
      </c>
      <c r="I8500" s="8">
        <v>0</v>
      </c>
    </row>
    <row r="8501" spans="1:9">
      <c r="A8501" s="8" t="s">
        <v>9448</v>
      </c>
      <c r="B8501" s="8" t="s">
        <v>9449</v>
      </c>
      <c r="C8501" s="8" t="s">
        <v>4676</v>
      </c>
      <c r="D8501" s="8">
        <v>0</v>
      </c>
      <c r="E8501" s="8" t="s">
        <v>9448</v>
      </c>
      <c r="F8501" s="8">
        <v>0</v>
      </c>
      <c r="G8501" s="8">
        <v>0</v>
      </c>
      <c r="H8501" s="8">
        <v>0</v>
      </c>
      <c r="I8501" s="8">
        <v>0</v>
      </c>
    </row>
    <row r="8502" spans="1:9">
      <c r="A8502" s="8" t="s">
        <v>9418</v>
      </c>
      <c r="B8502" s="8" t="s">
        <v>9419</v>
      </c>
      <c r="C8502" s="8" t="s">
        <v>1985</v>
      </c>
      <c r="D8502" s="8">
        <v>0</v>
      </c>
      <c r="E8502" s="8" t="s">
        <v>9418</v>
      </c>
      <c r="F8502" s="8">
        <v>0</v>
      </c>
      <c r="G8502" s="8">
        <v>0</v>
      </c>
      <c r="H8502" s="8">
        <v>0</v>
      </c>
      <c r="I8502" s="8">
        <v>0</v>
      </c>
    </row>
    <row r="8503" spans="1:9">
      <c r="A8503" s="8" t="s">
        <v>9416</v>
      </c>
      <c r="B8503" s="8" t="s">
        <v>9417</v>
      </c>
      <c r="C8503" s="8" t="s">
        <v>1985</v>
      </c>
      <c r="D8503" s="8">
        <v>0</v>
      </c>
      <c r="E8503" s="8" t="s">
        <v>9416</v>
      </c>
      <c r="F8503" s="8">
        <v>0</v>
      </c>
      <c r="G8503" s="8">
        <v>0</v>
      </c>
      <c r="H8503" s="8">
        <v>0</v>
      </c>
      <c r="I8503" s="8">
        <v>0</v>
      </c>
    </row>
    <row r="8504" spans="1:9">
      <c r="A8504" s="8" t="s">
        <v>9414</v>
      </c>
      <c r="B8504" s="8" t="s">
        <v>9415</v>
      </c>
      <c r="C8504" s="8" t="s">
        <v>1985</v>
      </c>
      <c r="D8504" s="8">
        <v>0</v>
      </c>
      <c r="E8504" s="8" t="s">
        <v>9414</v>
      </c>
      <c r="F8504" s="8">
        <v>0</v>
      </c>
      <c r="G8504" s="8">
        <v>0</v>
      </c>
      <c r="H8504" s="8">
        <v>0</v>
      </c>
      <c r="I8504" s="8">
        <v>0</v>
      </c>
    </row>
    <row r="8505" spans="1:9">
      <c r="A8505" s="8" t="s">
        <v>9412</v>
      </c>
      <c r="B8505" s="8" t="s">
        <v>9413</v>
      </c>
      <c r="C8505" s="8" t="s">
        <v>1985</v>
      </c>
      <c r="D8505" s="8">
        <v>0</v>
      </c>
      <c r="E8505" s="8" t="s">
        <v>9412</v>
      </c>
      <c r="F8505" s="8">
        <v>0</v>
      </c>
      <c r="G8505" s="8">
        <v>0</v>
      </c>
      <c r="H8505" s="8">
        <v>0</v>
      </c>
      <c r="I8505" s="8">
        <v>0</v>
      </c>
    </row>
    <row r="8506" spans="1:9">
      <c r="A8506" s="8">
        <v>3450000</v>
      </c>
      <c r="B8506" s="8" t="s">
        <v>8487</v>
      </c>
      <c r="C8506" s="8" t="s">
        <v>6076</v>
      </c>
      <c r="D8506" s="8">
        <v>0</v>
      </c>
      <c r="E8506" s="8">
        <v>3450000</v>
      </c>
      <c r="F8506" s="8">
        <v>0</v>
      </c>
      <c r="G8506" s="8">
        <v>0</v>
      </c>
      <c r="H8506" s="8">
        <v>0</v>
      </c>
      <c r="I8506" s="8">
        <v>0</v>
      </c>
    </row>
    <row r="8507" spans="1:9">
      <c r="A8507" s="8" t="s">
        <v>9112</v>
      </c>
      <c r="B8507" s="8" t="s">
        <v>9113</v>
      </c>
      <c r="C8507" s="8" t="s">
        <v>1985</v>
      </c>
      <c r="D8507" s="8">
        <v>0</v>
      </c>
      <c r="E8507" s="8" t="s">
        <v>9112</v>
      </c>
      <c r="F8507" s="8">
        <v>0</v>
      </c>
      <c r="G8507" s="8">
        <v>0</v>
      </c>
      <c r="H8507" s="8">
        <v>0</v>
      </c>
      <c r="I8507" s="8">
        <v>0</v>
      </c>
    </row>
    <row r="8508" spans="1:9">
      <c r="A8508" s="8" t="s">
        <v>9110</v>
      </c>
      <c r="B8508" s="8" t="s">
        <v>9111</v>
      </c>
      <c r="C8508" s="8" t="s">
        <v>4676</v>
      </c>
      <c r="D8508" s="8">
        <v>0</v>
      </c>
      <c r="E8508" s="8" t="s">
        <v>9110</v>
      </c>
      <c r="F8508" s="8">
        <v>0</v>
      </c>
      <c r="G8508" s="8">
        <v>0</v>
      </c>
      <c r="H8508" s="8">
        <v>0</v>
      </c>
      <c r="I8508" s="8">
        <v>0</v>
      </c>
    </row>
    <row r="8509" spans="1:9">
      <c r="A8509" s="8" t="s">
        <v>9410</v>
      </c>
      <c r="B8509" s="8" t="s">
        <v>9411</v>
      </c>
      <c r="C8509" s="8" t="s">
        <v>9311</v>
      </c>
      <c r="D8509" s="8">
        <v>0</v>
      </c>
      <c r="E8509" s="8" t="s">
        <v>9410</v>
      </c>
      <c r="F8509" s="8">
        <v>0</v>
      </c>
      <c r="G8509" s="8">
        <v>0</v>
      </c>
      <c r="H8509" s="8">
        <v>0</v>
      </c>
      <c r="I8509" s="8">
        <v>0</v>
      </c>
    </row>
    <row r="8510" spans="1:9">
      <c r="A8510" s="8" t="s">
        <v>9408</v>
      </c>
      <c r="B8510" s="8" t="s">
        <v>9409</v>
      </c>
      <c r="C8510" s="8" t="s">
        <v>1985</v>
      </c>
      <c r="D8510" s="8">
        <v>0</v>
      </c>
      <c r="E8510" s="8" t="s">
        <v>9408</v>
      </c>
      <c r="F8510" s="8">
        <v>0</v>
      </c>
      <c r="G8510" s="8">
        <v>0</v>
      </c>
      <c r="H8510" s="8">
        <v>0</v>
      </c>
      <c r="I8510" s="8">
        <v>0</v>
      </c>
    </row>
    <row r="8511" spans="1:9">
      <c r="A8511" s="8">
        <v>3450001</v>
      </c>
      <c r="B8511" s="8" t="s">
        <v>8488</v>
      </c>
      <c r="C8511" s="8" t="s">
        <v>6076</v>
      </c>
      <c r="D8511" s="8">
        <v>0</v>
      </c>
      <c r="E8511" s="8">
        <v>3450001</v>
      </c>
      <c r="F8511" s="8">
        <v>0</v>
      </c>
      <c r="G8511" s="8">
        <v>0</v>
      </c>
      <c r="H8511" s="8">
        <v>0</v>
      </c>
      <c r="I8511" s="8">
        <v>0</v>
      </c>
    </row>
    <row r="8512" spans="1:9">
      <c r="A8512" s="8" t="s">
        <v>9406</v>
      </c>
      <c r="B8512" s="8" t="s">
        <v>9407</v>
      </c>
      <c r="C8512" s="8" t="s">
        <v>9311</v>
      </c>
      <c r="D8512" s="8">
        <v>0</v>
      </c>
      <c r="E8512" s="8" t="s">
        <v>9406</v>
      </c>
      <c r="F8512" s="8">
        <v>0</v>
      </c>
      <c r="G8512" s="8">
        <v>0</v>
      </c>
      <c r="H8512" s="8">
        <v>0</v>
      </c>
      <c r="I8512" s="8">
        <v>0</v>
      </c>
    </row>
    <row r="8513" spans="1:9">
      <c r="A8513" s="8" t="s">
        <v>9404</v>
      </c>
      <c r="B8513" s="8" t="s">
        <v>9405</v>
      </c>
      <c r="C8513" s="8" t="s">
        <v>4676</v>
      </c>
      <c r="D8513" s="8" t="s">
        <v>9404</v>
      </c>
      <c r="E8513" s="8" t="s">
        <v>9404</v>
      </c>
      <c r="F8513" s="8">
        <v>0</v>
      </c>
      <c r="G8513" s="8">
        <v>0</v>
      </c>
      <c r="H8513" s="8">
        <v>0</v>
      </c>
      <c r="I8513" s="8">
        <v>0</v>
      </c>
    </row>
    <row r="8514" spans="1:9">
      <c r="A8514" s="8" t="s">
        <v>9402</v>
      </c>
      <c r="B8514" s="8" t="s">
        <v>9403</v>
      </c>
      <c r="C8514" s="8" t="s">
        <v>4676</v>
      </c>
      <c r="D8514" s="8">
        <v>0</v>
      </c>
      <c r="E8514" s="8" t="s">
        <v>9402</v>
      </c>
      <c r="F8514" s="8">
        <v>0</v>
      </c>
      <c r="G8514" s="8">
        <v>0</v>
      </c>
      <c r="H8514" s="8">
        <v>0</v>
      </c>
      <c r="I8514" s="8">
        <v>0</v>
      </c>
    </row>
    <row r="8515" spans="1:9">
      <c r="A8515" s="8" t="s">
        <v>9400</v>
      </c>
      <c r="B8515" s="8" t="s">
        <v>9401</v>
      </c>
      <c r="C8515" s="8" t="s">
        <v>4676</v>
      </c>
      <c r="D8515" s="8">
        <v>0</v>
      </c>
      <c r="E8515" s="8" t="s">
        <v>9400</v>
      </c>
      <c r="F8515" s="8">
        <v>0</v>
      </c>
      <c r="G8515" s="8">
        <v>0</v>
      </c>
      <c r="H8515" s="8">
        <v>0</v>
      </c>
      <c r="I8515" s="8">
        <v>0</v>
      </c>
    </row>
    <row r="8516" spans="1:9">
      <c r="A8516" s="8" t="s">
        <v>9433</v>
      </c>
      <c r="B8516" s="8" t="s">
        <v>9434</v>
      </c>
      <c r="C8516" s="8" t="s">
        <v>1985</v>
      </c>
      <c r="D8516" s="8">
        <v>0</v>
      </c>
      <c r="E8516" s="8" t="s">
        <v>9433</v>
      </c>
      <c r="F8516" s="8">
        <v>0</v>
      </c>
      <c r="G8516" s="8">
        <v>0</v>
      </c>
      <c r="H8516" s="8">
        <v>0</v>
      </c>
      <c r="I8516" s="8">
        <v>0</v>
      </c>
    </row>
    <row r="8517" spans="1:9">
      <c r="A8517" s="8">
        <v>34500</v>
      </c>
      <c r="B8517" s="8" t="s">
        <v>8486</v>
      </c>
      <c r="C8517" s="8" t="s">
        <v>4676</v>
      </c>
      <c r="D8517" s="8">
        <v>0</v>
      </c>
      <c r="E8517" s="8">
        <v>34500</v>
      </c>
      <c r="F8517" s="8">
        <v>0</v>
      </c>
      <c r="G8517" s="8">
        <v>0</v>
      </c>
      <c r="H8517" s="8">
        <v>0</v>
      </c>
      <c r="I8517" s="8">
        <v>0</v>
      </c>
    </row>
    <row r="8518" spans="1:9">
      <c r="A8518" s="8" t="s">
        <v>9398</v>
      </c>
      <c r="B8518" s="8" t="s">
        <v>9399</v>
      </c>
      <c r="C8518" s="8" t="s">
        <v>4676</v>
      </c>
      <c r="D8518" s="8">
        <v>0</v>
      </c>
      <c r="E8518" s="8" t="s">
        <v>9398</v>
      </c>
      <c r="F8518" s="8">
        <v>0</v>
      </c>
      <c r="G8518" s="8">
        <v>1650</v>
      </c>
      <c r="H8518" s="8">
        <v>0</v>
      </c>
      <c r="I8518" s="8">
        <v>0</v>
      </c>
    </row>
    <row r="8519" spans="1:9">
      <c r="A8519" s="8" t="s">
        <v>9396</v>
      </c>
      <c r="B8519" s="8" t="s">
        <v>9397</v>
      </c>
      <c r="C8519" s="8" t="s">
        <v>4676</v>
      </c>
      <c r="D8519" s="8">
        <v>0</v>
      </c>
      <c r="E8519" s="8" t="s">
        <v>9396</v>
      </c>
      <c r="F8519" s="8">
        <v>0</v>
      </c>
      <c r="G8519" s="8">
        <v>15</v>
      </c>
      <c r="H8519" s="8">
        <v>0</v>
      </c>
      <c r="I8519" s="8">
        <v>0</v>
      </c>
    </row>
    <row r="8520" spans="1:9">
      <c r="A8520" s="8" t="s">
        <v>9394</v>
      </c>
      <c r="B8520" s="8" t="s">
        <v>9395</v>
      </c>
      <c r="C8520" s="8" t="s">
        <v>4676</v>
      </c>
      <c r="D8520" s="8">
        <v>0</v>
      </c>
      <c r="E8520" s="8" t="s">
        <v>9394</v>
      </c>
      <c r="F8520" s="8">
        <v>0</v>
      </c>
      <c r="G8520" s="8">
        <v>54</v>
      </c>
      <c r="H8520" s="8">
        <v>0</v>
      </c>
      <c r="I8520" s="8">
        <v>0</v>
      </c>
    </row>
    <row r="8521" spans="1:9">
      <c r="A8521" s="8" t="s">
        <v>9432</v>
      </c>
      <c r="B8521" s="8" t="s">
        <v>9397</v>
      </c>
      <c r="C8521" s="8" t="s">
        <v>9311</v>
      </c>
      <c r="D8521" s="8">
        <v>0</v>
      </c>
      <c r="E8521" s="8" t="s">
        <v>9432</v>
      </c>
      <c r="F8521" s="8">
        <v>0</v>
      </c>
      <c r="G8521" s="8">
        <v>0</v>
      </c>
      <c r="H8521" s="8">
        <v>0</v>
      </c>
      <c r="I8521" s="8">
        <v>0</v>
      </c>
    </row>
    <row r="8522" spans="1:9">
      <c r="A8522" s="8" t="s">
        <v>9430</v>
      </c>
      <c r="B8522" s="8" t="s">
        <v>9431</v>
      </c>
      <c r="C8522" s="8" t="s">
        <v>4676</v>
      </c>
      <c r="D8522" s="8">
        <v>0</v>
      </c>
      <c r="E8522" s="8" t="s">
        <v>9430</v>
      </c>
      <c r="F8522" s="8">
        <v>0</v>
      </c>
      <c r="G8522" s="8">
        <v>2265.5</v>
      </c>
      <c r="H8522" s="8">
        <v>0</v>
      </c>
      <c r="I8522" s="8">
        <v>0</v>
      </c>
    </row>
    <row r="8523" spans="1:9">
      <c r="A8523" s="8" t="s">
        <v>9428</v>
      </c>
      <c r="B8523" s="8" t="s">
        <v>9429</v>
      </c>
      <c r="C8523" s="8" t="s">
        <v>4676</v>
      </c>
      <c r="D8523" s="8">
        <v>0</v>
      </c>
      <c r="E8523" s="8" t="s">
        <v>9428</v>
      </c>
      <c r="F8523" s="8">
        <v>0</v>
      </c>
      <c r="G8523" s="8">
        <v>0</v>
      </c>
      <c r="H8523" s="8">
        <v>0</v>
      </c>
      <c r="I8523" s="8">
        <v>0</v>
      </c>
    </row>
    <row r="8524" spans="1:9">
      <c r="A8524" s="8" t="s">
        <v>9422</v>
      </c>
      <c r="B8524" s="8" t="s">
        <v>9423</v>
      </c>
      <c r="C8524" s="8" t="s">
        <v>1985</v>
      </c>
      <c r="D8524" s="8">
        <v>0</v>
      </c>
      <c r="E8524" s="8" t="s">
        <v>9422</v>
      </c>
      <c r="F8524" s="8">
        <v>0</v>
      </c>
      <c r="G8524" s="8">
        <v>0</v>
      </c>
      <c r="H8524" s="8">
        <v>0</v>
      </c>
      <c r="I8524" s="8">
        <v>0</v>
      </c>
    </row>
    <row r="8525" spans="1:9">
      <c r="A8525" s="8" t="s">
        <v>9446</v>
      </c>
      <c r="B8525" s="8" t="s">
        <v>9447</v>
      </c>
      <c r="C8525" s="8" t="s">
        <v>1985</v>
      </c>
      <c r="D8525" s="8">
        <v>0</v>
      </c>
      <c r="E8525" s="8" t="s">
        <v>9446</v>
      </c>
      <c r="F8525" s="8">
        <v>0</v>
      </c>
      <c r="G8525" s="8">
        <v>0</v>
      </c>
      <c r="H8525" s="8">
        <v>0</v>
      </c>
      <c r="I8525" s="8">
        <v>0</v>
      </c>
    </row>
    <row r="8526" spans="1:9">
      <c r="A8526" s="8" t="s">
        <v>14139</v>
      </c>
      <c r="B8526" s="8" t="s">
        <v>14140</v>
      </c>
      <c r="C8526" s="8" t="s">
        <v>4676</v>
      </c>
      <c r="D8526" s="8">
        <v>0</v>
      </c>
      <c r="E8526" s="8" t="s">
        <v>14139</v>
      </c>
      <c r="F8526" s="8">
        <v>0</v>
      </c>
      <c r="G8526" s="8">
        <v>15</v>
      </c>
      <c r="H8526" s="8">
        <v>0</v>
      </c>
      <c r="I8526" s="8">
        <v>0</v>
      </c>
    </row>
    <row r="8527" spans="1:9">
      <c r="A8527" s="8">
        <v>132010339</v>
      </c>
      <c r="B8527" s="8" t="s">
        <v>5975</v>
      </c>
      <c r="C8527" s="8" t="s">
        <v>4676</v>
      </c>
      <c r="D8527" s="8">
        <v>0</v>
      </c>
      <c r="E8527" s="8">
        <v>132010339</v>
      </c>
      <c r="F8527" s="8">
        <v>0</v>
      </c>
      <c r="G8527" s="8">
        <v>0</v>
      </c>
      <c r="H8527" s="8">
        <v>0</v>
      </c>
      <c r="I8527" s="8">
        <v>0</v>
      </c>
    </row>
    <row r="8528" spans="1:9">
      <c r="A8528" s="8" t="s">
        <v>10550</v>
      </c>
      <c r="B8528" s="8" t="s">
        <v>10551</v>
      </c>
      <c r="C8528" s="8" t="s">
        <v>6076</v>
      </c>
      <c r="D8528" s="8">
        <v>0</v>
      </c>
      <c r="E8528" s="8" t="s">
        <v>10550</v>
      </c>
      <c r="F8528" s="8">
        <v>0</v>
      </c>
      <c r="G8528" s="8">
        <v>0</v>
      </c>
      <c r="H8528" s="8">
        <v>0</v>
      </c>
      <c r="I8528" s="8" t="s">
        <v>2021</v>
      </c>
    </row>
    <row r="8529" spans="1:9">
      <c r="A8529" s="8" t="s">
        <v>10549</v>
      </c>
      <c r="B8529" s="8" t="s">
        <v>10528</v>
      </c>
      <c r="C8529" s="8" t="s">
        <v>4676</v>
      </c>
      <c r="D8529" s="8">
        <v>0</v>
      </c>
      <c r="E8529" s="8" t="s">
        <v>10549</v>
      </c>
      <c r="F8529" s="8">
        <v>0</v>
      </c>
      <c r="G8529" s="8">
        <v>0</v>
      </c>
      <c r="H8529" s="8">
        <v>1.0000000000000001E-5</v>
      </c>
      <c r="I8529" s="8" t="s">
        <v>3598</v>
      </c>
    </row>
    <row r="8530" spans="1:9">
      <c r="A8530" s="8" t="s">
        <v>10546</v>
      </c>
      <c r="B8530" s="8" t="s">
        <v>10524</v>
      </c>
      <c r="C8530" s="8" t="s">
        <v>4676</v>
      </c>
      <c r="D8530" s="8">
        <v>0</v>
      </c>
      <c r="E8530" s="8" t="s">
        <v>10546</v>
      </c>
      <c r="F8530" s="8">
        <v>0</v>
      </c>
      <c r="G8530" s="8">
        <v>0</v>
      </c>
      <c r="H8530" s="8">
        <v>1.0000000000000001E-5</v>
      </c>
      <c r="I8530" s="8" t="s">
        <v>3598</v>
      </c>
    </row>
    <row r="8531" spans="1:9">
      <c r="A8531" s="8" t="s">
        <v>10544</v>
      </c>
      <c r="B8531" s="8" t="s">
        <v>10545</v>
      </c>
      <c r="C8531" s="8" t="s">
        <v>6076</v>
      </c>
      <c r="D8531" s="8">
        <v>0</v>
      </c>
      <c r="E8531" s="8" t="s">
        <v>10544</v>
      </c>
      <c r="F8531" s="8">
        <v>0</v>
      </c>
      <c r="G8531" s="8">
        <v>0</v>
      </c>
      <c r="H8531" s="8">
        <v>0</v>
      </c>
      <c r="I8531" s="8" t="s">
        <v>2021</v>
      </c>
    </row>
    <row r="8532" spans="1:9">
      <c r="A8532" s="8" t="s">
        <v>10547</v>
      </c>
      <c r="B8532" s="8" t="s">
        <v>10548</v>
      </c>
      <c r="C8532" s="8" t="s">
        <v>6076</v>
      </c>
      <c r="D8532" s="8">
        <v>0</v>
      </c>
      <c r="E8532" s="8" t="s">
        <v>10547</v>
      </c>
      <c r="F8532" s="8">
        <v>0</v>
      </c>
      <c r="G8532" s="8">
        <v>0</v>
      </c>
      <c r="H8532" s="8">
        <v>0</v>
      </c>
      <c r="I8532" s="8" t="s">
        <v>2021</v>
      </c>
    </row>
    <row r="8533" spans="1:9">
      <c r="A8533" s="8" t="s">
        <v>10543</v>
      </c>
      <c r="B8533" s="8" t="s">
        <v>10516</v>
      </c>
      <c r="C8533" s="8" t="s">
        <v>4676</v>
      </c>
      <c r="D8533" s="8">
        <v>0</v>
      </c>
      <c r="E8533" s="8" t="s">
        <v>10543</v>
      </c>
      <c r="F8533" s="8">
        <v>0</v>
      </c>
      <c r="G8533" s="8">
        <v>0</v>
      </c>
      <c r="H8533" s="8">
        <v>1.0000000000000001E-5</v>
      </c>
      <c r="I8533" s="8" t="s">
        <v>3598</v>
      </c>
    </row>
    <row r="8534" spans="1:9">
      <c r="A8534" s="8" t="s">
        <v>10541</v>
      </c>
      <c r="B8534" s="8" t="s">
        <v>10542</v>
      </c>
      <c r="C8534" s="8" t="s">
        <v>6076</v>
      </c>
      <c r="D8534" s="8">
        <v>0</v>
      </c>
      <c r="E8534" s="8" t="s">
        <v>10541</v>
      </c>
      <c r="F8534" s="8">
        <v>0</v>
      </c>
      <c r="G8534" s="8">
        <v>0</v>
      </c>
      <c r="H8534" s="8">
        <v>0</v>
      </c>
      <c r="I8534" s="8" t="s">
        <v>2021</v>
      </c>
    </row>
    <row r="8535" spans="1:9">
      <c r="A8535" s="8" t="s">
        <v>10540</v>
      </c>
      <c r="B8535" s="8" t="s">
        <v>10516</v>
      </c>
      <c r="C8535" s="8" t="s">
        <v>4676</v>
      </c>
      <c r="D8535" s="8">
        <v>0</v>
      </c>
      <c r="E8535" s="8" t="s">
        <v>10540</v>
      </c>
      <c r="F8535" s="8">
        <v>0</v>
      </c>
      <c r="G8535" s="8">
        <v>0</v>
      </c>
      <c r="H8535" s="8">
        <v>1.0000000000000001E-5</v>
      </c>
      <c r="I8535" s="8" t="s">
        <v>3598</v>
      </c>
    </row>
    <row r="8536" spans="1:9">
      <c r="A8536" s="8" t="s">
        <v>10538</v>
      </c>
      <c r="B8536" s="8" t="s">
        <v>10539</v>
      </c>
      <c r="C8536" s="8" t="s">
        <v>6076</v>
      </c>
      <c r="D8536" s="8">
        <v>0</v>
      </c>
      <c r="E8536" s="8" t="s">
        <v>10538</v>
      </c>
      <c r="F8536" s="8">
        <v>0</v>
      </c>
      <c r="G8536" s="8">
        <v>0</v>
      </c>
      <c r="H8536" s="8">
        <v>0</v>
      </c>
      <c r="I8536" s="8" t="s">
        <v>2021</v>
      </c>
    </row>
    <row r="8537" spans="1:9">
      <c r="A8537" s="8" t="s">
        <v>10537</v>
      </c>
      <c r="B8537" s="8" t="s">
        <v>10520</v>
      </c>
      <c r="C8537" s="8" t="s">
        <v>4676</v>
      </c>
      <c r="D8537" s="8">
        <v>0</v>
      </c>
      <c r="E8537" s="8" t="s">
        <v>10537</v>
      </c>
      <c r="F8537" s="8">
        <v>0</v>
      </c>
      <c r="G8537" s="8">
        <v>0</v>
      </c>
      <c r="H8537" s="8">
        <v>1.0000000000000001E-5</v>
      </c>
      <c r="I8537" s="8" t="s">
        <v>3598</v>
      </c>
    </row>
    <row r="8538" spans="1:9">
      <c r="A8538" s="8" t="s">
        <v>10535</v>
      </c>
      <c r="B8538" s="8" t="s">
        <v>10536</v>
      </c>
      <c r="C8538" s="8" t="s">
        <v>6076</v>
      </c>
      <c r="D8538" s="8">
        <v>0</v>
      </c>
      <c r="E8538" s="8" t="s">
        <v>10535</v>
      </c>
      <c r="F8538" s="8">
        <v>0</v>
      </c>
      <c r="G8538" s="8">
        <v>0</v>
      </c>
      <c r="H8538" s="8">
        <v>0</v>
      </c>
      <c r="I8538" s="8" t="s">
        <v>2021</v>
      </c>
    </row>
    <row r="8539" spans="1:9">
      <c r="A8539" s="8" t="s">
        <v>10534</v>
      </c>
      <c r="B8539" s="8" t="s">
        <v>10524</v>
      </c>
      <c r="C8539" s="8" t="s">
        <v>4676</v>
      </c>
      <c r="D8539" s="8">
        <v>0</v>
      </c>
      <c r="E8539" s="8" t="s">
        <v>10534</v>
      </c>
      <c r="F8539" s="8">
        <v>0</v>
      </c>
      <c r="G8539" s="8">
        <v>0</v>
      </c>
      <c r="H8539" s="8">
        <v>1.0000000000000001E-5</v>
      </c>
      <c r="I8539" s="8" t="s">
        <v>3598</v>
      </c>
    </row>
    <row r="8540" spans="1:9">
      <c r="A8540" s="8" t="s">
        <v>10532</v>
      </c>
      <c r="B8540" s="8" t="s">
        <v>10533</v>
      </c>
      <c r="C8540" s="8" t="s">
        <v>6076</v>
      </c>
      <c r="D8540" s="8">
        <v>0</v>
      </c>
      <c r="E8540" s="8" t="s">
        <v>10532</v>
      </c>
      <c r="F8540" s="8">
        <v>0</v>
      </c>
      <c r="G8540" s="8">
        <v>0</v>
      </c>
      <c r="H8540" s="8">
        <v>0</v>
      </c>
      <c r="I8540" s="8" t="s">
        <v>2021</v>
      </c>
    </row>
    <row r="8541" spans="1:9">
      <c r="A8541" s="8" t="s">
        <v>10531</v>
      </c>
      <c r="B8541" s="8" t="s">
        <v>10528</v>
      </c>
      <c r="C8541" s="8" t="s">
        <v>4676</v>
      </c>
      <c r="D8541" s="8">
        <v>0</v>
      </c>
      <c r="E8541" s="8" t="s">
        <v>10531</v>
      </c>
      <c r="F8541" s="8">
        <v>0</v>
      </c>
      <c r="G8541" s="8">
        <v>0</v>
      </c>
      <c r="H8541" s="8">
        <v>1.0000000000000001E-5</v>
      </c>
      <c r="I8541" s="8" t="s">
        <v>3598</v>
      </c>
    </row>
    <row r="8542" spans="1:9">
      <c r="A8542" s="8" t="s">
        <v>10529</v>
      </c>
      <c r="B8542" s="8" t="s">
        <v>10530</v>
      </c>
      <c r="C8542" s="8" t="s">
        <v>6076</v>
      </c>
      <c r="D8542" s="8">
        <v>0</v>
      </c>
      <c r="E8542" s="8" t="s">
        <v>10529</v>
      </c>
      <c r="F8542" s="8">
        <v>0</v>
      </c>
      <c r="G8542" s="8">
        <v>0</v>
      </c>
      <c r="H8542" s="8">
        <v>0</v>
      </c>
      <c r="I8542" s="8" t="s">
        <v>2021</v>
      </c>
    </row>
    <row r="8543" spans="1:9">
      <c r="A8543" s="8" t="s">
        <v>10527</v>
      </c>
      <c r="B8543" s="8" t="s">
        <v>10528</v>
      </c>
      <c r="C8543" s="8" t="s">
        <v>4676</v>
      </c>
      <c r="D8543" s="8">
        <v>0</v>
      </c>
      <c r="E8543" s="8" t="s">
        <v>10527</v>
      </c>
      <c r="F8543" s="8">
        <v>0</v>
      </c>
      <c r="G8543" s="8">
        <v>0</v>
      </c>
      <c r="H8543" s="8">
        <v>1.0000000000000001E-5</v>
      </c>
      <c r="I8543" s="8" t="s">
        <v>3598</v>
      </c>
    </row>
    <row r="8544" spans="1:9">
      <c r="A8544" s="8" t="s">
        <v>10525</v>
      </c>
      <c r="B8544" s="8" t="s">
        <v>10526</v>
      </c>
      <c r="C8544" s="8" t="s">
        <v>6076</v>
      </c>
      <c r="D8544" s="8">
        <v>0</v>
      </c>
      <c r="E8544" s="8" t="s">
        <v>10525</v>
      </c>
      <c r="F8544" s="8">
        <v>0</v>
      </c>
      <c r="G8544" s="8">
        <v>0</v>
      </c>
      <c r="H8544" s="8">
        <v>0</v>
      </c>
      <c r="I8544" s="8" t="s">
        <v>2021</v>
      </c>
    </row>
    <row r="8545" spans="1:9">
      <c r="A8545" s="8" t="s">
        <v>10523</v>
      </c>
      <c r="B8545" s="8" t="s">
        <v>10524</v>
      </c>
      <c r="C8545" s="8" t="s">
        <v>4676</v>
      </c>
      <c r="D8545" s="8">
        <v>0</v>
      </c>
      <c r="E8545" s="8" t="s">
        <v>10523</v>
      </c>
      <c r="F8545" s="8">
        <v>0</v>
      </c>
      <c r="G8545" s="8">
        <v>0</v>
      </c>
      <c r="H8545" s="8">
        <v>1.0000000000000001E-5</v>
      </c>
      <c r="I8545" s="8" t="s">
        <v>3598</v>
      </c>
    </row>
    <row r="8546" spans="1:9">
      <c r="A8546" s="8" t="s">
        <v>10521</v>
      </c>
      <c r="B8546" s="8" t="s">
        <v>10522</v>
      </c>
      <c r="C8546" s="8" t="s">
        <v>6076</v>
      </c>
      <c r="D8546" s="8">
        <v>0</v>
      </c>
      <c r="E8546" s="8" t="s">
        <v>10521</v>
      </c>
      <c r="F8546" s="8">
        <v>0</v>
      </c>
      <c r="G8546" s="8">
        <v>0</v>
      </c>
      <c r="H8546" s="8">
        <v>0</v>
      </c>
      <c r="I8546" s="8" t="s">
        <v>2021</v>
      </c>
    </row>
    <row r="8547" spans="1:9">
      <c r="A8547" s="8" t="s">
        <v>10519</v>
      </c>
      <c r="B8547" s="8" t="s">
        <v>10520</v>
      </c>
      <c r="C8547" s="8" t="s">
        <v>4676</v>
      </c>
      <c r="D8547" s="8">
        <v>0</v>
      </c>
      <c r="E8547" s="8" t="s">
        <v>10519</v>
      </c>
      <c r="F8547" s="8">
        <v>0</v>
      </c>
      <c r="G8547" s="8">
        <v>0</v>
      </c>
      <c r="H8547" s="8">
        <v>1.0000000000000001E-5</v>
      </c>
      <c r="I8547" s="8" t="s">
        <v>3598</v>
      </c>
    </row>
    <row r="8548" spans="1:9">
      <c r="A8548" s="8" t="s">
        <v>10517</v>
      </c>
      <c r="B8548" s="8" t="s">
        <v>10518</v>
      </c>
      <c r="C8548" s="8" t="s">
        <v>6076</v>
      </c>
      <c r="D8548" s="8">
        <v>0</v>
      </c>
      <c r="E8548" s="8" t="s">
        <v>10517</v>
      </c>
      <c r="F8548" s="8">
        <v>0</v>
      </c>
      <c r="G8548" s="8">
        <v>0</v>
      </c>
      <c r="H8548" s="8">
        <v>0</v>
      </c>
      <c r="I8548" s="8" t="s">
        <v>2021</v>
      </c>
    </row>
    <row r="8549" spans="1:9">
      <c r="A8549" s="8" t="s">
        <v>10515</v>
      </c>
      <c r="B8549" s="8" t="s">
        <v>10516</v>
      </c>
      <c r="C8549" s="8" t="s">
        <v>4676</v>
      </c>
      <c r="D8549" s="8">
        <v>0</v>
      </c>
      <c r="E8549" s="8" t="s">
        <v>10515</v>
      </c>
      <c r="F8549" s="8">
        <v>0</v>
      </c>
      <c r="G8549" s="8">
        <v>0</v>
      </c>
      <c r="H8549" s="8">
        <v>1.0000000000000001E-5</v>
      </c>
      <c r="I8549" s="8" t="s">
        <v>3598</v>
      </c>
    </row>
    <row r="8550" spans="1:9">
      <c r="A8550" s="8" t="s">
        <v>10513</v>
      </c>
      <c r="B8550" s="8" t="s">
        <v>10514</v>
      </c>
      <c r="C8550" s="8" t="s">
        <v>6076</v>
      </c>
      <c r="D8550" s="8">
        <v>0</v>
      </c>
      <c r="E8550" s="8" t="s">
        <v>10513</v>
      </c>
      <c r="F8550" s="8">
        <v>0</v>
      </c>
      <c r="G8550" s="8">
        <v>0</v>
      </c>
      <c r="H8550" s="8">
        <v>0</v>
      </c>
      <c r="I8550" s="8" t="s">
        <v>2021</v>
      </c>
    </row>
    <row r="8551" spans="1:9">
      <c r="A8551" s="8" t="s">
        <v>10511</v>
      </c>
      <c r="B8551" s="8" t="s">
        <v>10512</v>
      </c>
      <c r="C8551" s="8" t="s">
        <v>4676</v>
      </c>
      <c r="D8551" s="8">
        <v>0</v>
      </c>
      <c r="E8551" s="8" t="s">
        <v>10511</v>
      </c>
      <c r="F8551" s="8">
        <v>0</v>
      </c>
      <c r="G8551" s="8">
        <v>0</v>
      </c>
      <c r="H8551" s="8">
        <v>1.0000000000000001E-5</v>
      </c>
      <c r="I8551" s="8" t="s">
        <v>3598</v>
      </c>
    </row>
    <row r="8552" spans="1:9">
      <c r="A8552" s="8" t="s">
        <v>10509</v>
      </c>
      <c r="B8552" s="8" t="s">
        <v>10510</v>
      </c>
      <c r="C8552" s="8" t="s">
        <v>6076</v>
      </c>
      <c r="D8552" s="8">
        <v>0</v>
      </c>
      <c r="E8552" s="8" t="s">
        <v>10509</v>
      </c>
      <c r="F8552" s="8">
        <v>0</v>
      </c>
      <c r="G8552" s="8">
        <v>0</v>
      </c>
      <c r="H8552" s="8">
        <v>0</v>
      </c>
      <c r="I8552" s="8" t="s">
        <v>2021</v>
      </c>
    </row>
    <row r="8553" spans="1:9">
      <c r="A8553" s="8" t="s">
        <v>10507</v>
      </c>
      <c r="B8553" s="8" t="s">
        <v>10508</v>
      </c>
      <c r="C8553" s="8" t="s">
        <v>4676</v>
      </c>
      <c r="D8553" s="8">
        <v>0</v>
      </c>
      <c r="E8553" s="8" t="s">
        <v>10507</v>
      </c>
      <c r="F8553" s="8">
        <v>0</v>
      </c>
      <c r="G8553" s="8">
        <v>0</v>
      </c>
      <c r="H8553" s="8">
        <v>1.0000000000000001E-5</v>
      </c>
      <c r="I8553" s="8" t="s">
        <v>3598</v>
      </c>
    </row>
    <row r="8554" spans="1:9">
      <c r="A8554" s="8" t="s">
        <v>10505</v>
      </c>
      <c r="B8554" s="8" t="s">
        <v>10506</v>
      </c>
      <c r="C8554" s="8" t="s">
        <v>6076</v>
      </c>
      <c r="D8554" s="8">
        <v>0</v>
      </c>
      <c r="E8554" s="8" t="s">
        <v>10505</v>
      </c>
      <c r="F8554" s="8">
        <v>0</v>
      </c>
      <c r="G8554" s="8">
        <v>0</v>
      </c>
      <c r="H8554" s="8">
        <v>0</v>
      </c>
      <c r="I8554" s="8" t="s">
        <v>2021</v>
      </c>
    </row>
    <row r="8555" spans="1:9">
      <c r="A8555" s="8" t="s">
        <v>10503</v>
      </c>
      <c r="B8555" s="8" t="s">
        <v>10504</v>
      </c>
      <c r="C8555" s="8" t="s">
        <v>4676</v>
      </c>
      <c r="D8555" s="8">
        <v>0</v>
      </c>
      <c r="E8555" s="8" t="s">
        <v>10503</v>
      </c>
      <c r="F8555" s="8">
        <v>0</v>
      </c>
      <c r="G8555" s="8">
        <v>0</v>
      </c>
      <c r="H8555" s="8">
        <v>1.0000000000000001E-5</v>
      </c>
      <c r="I8555" s="8" t="s">
        <v>3598</v>
      </c>
    </row>
    <row r="8556" spans="1:9">
      <c r="A8556" s="8" t="s">
        <v>10501</v>
      </c>
      <c r="B8556" s="8" t="s">
        <v>10502</v>
      </c>
      <c r="C8556" s="8" t="s">
        <v>6076</v>
      </c>
      <c r="D8556" s="8">
        <v>0</v>
      </c>
      <c r="E8556" s="8" t="s">
        <v>10501</v>
      </c>
      <c r="F8556" s="8">
        <v>0</v>
      </c>
      <c r="G8556" s="8">
        <v>0</v>
      </c>
      <c r="H8556" s="8">
        <v>0</v>
      </c>
      <c r="I8556" s="8" t="s">
        <v>2021</v>
      </c>
    </row>
    <row r="8557" spans="1:9">
      <c r="A8557" s="8" t="s">
        <v>10499</v>
      </c>
      <c r="B8557" s="8" t="s">
        <v>10500</v>
      </c>
      <c r="C8557" s="8" t="s">
        <v>4676</v>
      </c>
      <c r="D8557" s="8">
        <v>0</v>
      </c>
      <c r="E8557" s="8" t="s">
        <v>10499</v>
      </c>
      <c r="F8557" s="8">
        <v>0</v>
      </c>
      <c r="G8557" s="8">
        <v>0</v>
      </c>
      <c r="H8557" s="8">
        <v>1.0000000000000001E-5</v>
      </c>
      <c r="I8557" s="8" t="s">
        <v>3598</v>
      </c>
    </row>
    <row r="8558" spans="1:9">
      <c r="A8558" s="8" t="s">
        <v>10493</v>
      </c>
      <c r="B8558" s="8" t="s">
        <v>10494</v>
      </c>
      <c r="C8558" s="8" t="s">
        <v>4676</v>
      </c>
      <c r="D8558" s="8">
        <v>0</v>
      </c>
      <c r="E8558" s="8" t="s">
        <v>10493</v>
      </c>
      <c r="F8558" s="8">
        <v>0</v>
      </c>
      <c r="G8558" s="8">
        <v>0</v>
      </c>
      <c r="H8558" s="8">
        <v>0</v>
      </c>
      <c r="I8558" s="8" t="s">
        <v>5140</v>
      </c>
    </row>
    <row r="8559" spans="1:9">
      <c r="A8559" s="8" t="s">
        <v>10489</v>
      </c>
      <c r="B8559" s="8" t="s">
        <v>10490</v>
      </c>
      <c r="C8559" s="8" t="s">
        <v>4676</v>
      </c>
      <c r="D8559" s="8">
        <v>0</v>
      </c>
      <c r="E8559" s="8" t="s">
        <v>10489</v>
      </c>
      <c r="F8559" s="8">
        <v>0</v>
      </c>
      <c r="G8559" s="8">
        <v>0</v>
      </c>
      <c r="H8559" s="8">
        <v>0</v>
      </c>
      <c r="I8559" s="8" t="s">
        <v>5140</v>
      </c>
    </row>
    <row r="8560" spans="1:9">
      <c r="A8560" s="8" t="s">
        <v>10485</v>
      </c>
      <c r="B8560" s="8" t="s">
        <v>10486</v>
      </c>
      <c r="C8560" s="8" t="s">
        <v>4676</v>
      </c>
      <c r="D8560" s="8">
        <v>0</v>
      </c>
      <c r="E8560" s="8" t="s">
        <v>10485</v>
      </c>
      <c r="F8560" s="8">
        <v>0</v>
      </c>
      <c r="G8560" s="8">
        <v>0</v>
      </c>
      <c r="H8560" s="8">
        <v>0</v>
      </c>
      <c r="I8560" s="8" t="s">
        <v>5140</v>
      </c>
    </row>
    <row r="8561" spans="1:9">
      <c r="A8561" s="8" t="s">
        <v>10480</v>
      </c>
      <c r="B8561" s="8" t="s">
        <v>10481</v>
      </c>
      <c r="C8561" s="8" t="s">
        <v>4676</v>
      </c>
      <c r="D8561" s="8" t="s">
        <v>10482</v>
      </c>
      <c r="E8561" s="8" t="s">
        <v>10480</v>
      </c>
      <c r="F8561" s="8">
        <v>0</v>
      </c>
      <c r="G8561" s="8">
        <v>0</v>
      </c>
      <c r="H8561" s="8">
        <v>0</v>
      </c>
      <c r="I8561" s="8" t="s">
        <v>4768</v>
      </c>
    </row>
    <row r="8562" spans="1:9">
      <c r="A8562" s="8">
        <v>101</v>
      </c>
      <c r="B8562" s="8" t="s">
        <v>4686</v>
      </c>
      <c r="C8562" s="8" t="s">
        <v>4676</v>
      </c>
      <c r="D8562" s="8">
        <v>0</v>
      </c>
      <c r="E8562" s="8">
        <v>101</v>
      </c>
      <c r="F8562" s="8">
        <v>0</v>
      </c>
      <c r="G8562" s="8">
        <v>0</v>
      </c>
      <c r="H8562" s="8">
        <v>0</v>
      </c>
      <c r="I8562" s="8">
        <v>0</v>
      </c>
    </row>
    <row r="8563" spans="1:9">
      <c r="A8563" s="8" t="s">
        <v>10469</v>
      </c>
      <c r="B8563" s="8" t="s">
        <v>10470</v>
      </c>
      <c r="C8563" s="8" t="s">
        <v>4676</v>
      </c>
      <c r="D8563" s="8" t="s">
        <v>10471</v>
      </c>
      <c r="E8563" s="8" t="s">
        <v>10469</v>
      </c>
      <c r="F8563" s="8">
        <v>0</v>
      </c>
      <c r="G8563" s="8">
        <v>0</v>
      </c>
      <c r="H8563" s="8">
        <v>0</v>
      </c>
      <c r="I8563" s="8">
        <v>0</v>
      </c>
    </row>
    <row r="8564" spans="1:9">
      <c r="A8564" s="8" t="s">
        <v>10464</v>
      </c>
      <c r="B8564" s="8" t="s">
        <v>10465</v>
      </c>
      <c r="C8564" s="8" t="s">
        <v>4676</v>
      </c>
      <c r="D8564" s="8" t="s">
        <v>10466</v>
      </c>
      <c r="E8564" s="8" t="s">
        <v>10464</v>
      </c>
      <c r="F8564" s="8">
        <v>0</v>
      </c>
      <c r="G8564" s="8">
        <v>0</v>
      </c>
      <c r="H8564" s="8">
        <v>0</v>
      </c>
      <c r="I8564" s="8">
        <v>0</v>
      </c>
    </row>
    <row r="8565" spans="1:9">
      <c r="A8565" s="8" t="s">
        <v>10460</v>
      </c>
      <c r="B8565" s="8" t="s">
        <v>10461</v>
      </c>
      <c r="C8565" s="8" t="s">
        <v>4676</v>
      </c>
      <c r="D8565" s="8">
        <v>333878</v>
      </c>
      <c r="E8565" s="8" t="s">
        <v>10460</v>
      </c>
      <c r="F8565" s="8">
        <v>0</v>
      </c>
      <c r="G8565" s="8">
        <v>0</v>
      </c>
      <c r="H8565" s="8">
        <v>0</v>
      </c>
      <c r="I8565" s="8">
        <v>0</v>
      </c>
    </row>
    <row r="8566" spans="1:9">
      <c r="A8566" s="8" t="s">
        <v>10456</v>
      </c>
      <c r="B8566" s="8" t="s">
        <v>10457</v>
      </c>
      <c r="C8566" s="8" t="s">
        <v>4676</v>
      </c>
      <c r="D8566" s="8">
        <v>333945</v>
      </c>
      <c r="E8566" s="8" t="s">
        <v>10456</v>
      </c>
      <c r="F8566" s="8">
        <v>0</v>
      </c>
      <c r="G8566" s="8">
        <v>0</v>
      </c>
      <c r="H8566" s="8">
        <v>0</v>
      </c>
      <c r="I8566" s="8">
        <v>0</v>
      </c>
    </row>
    <row r="8567" spans="1:9">
      <c r="A8567" s="8" t="s">
        <v>10452</v>
      </c>
      <c r="B8567" s="8" t="s">
        <v>10453</v>
      </c>
      <c r="C8567" s="8" t="s">
        <v>4676</v>
      </c>
      <c r="D8567" s="8">
        <v>333943</v>
      </c>
      <c r="E8567" s="8" t="s">
        <v>10452</v>
      </c>
      <c r="F8567" s="8">
        <v>0</v>
      </c>
      <c r="G8567" s="8">
        <v>0</v>
      </c>
      <c r="H8567" s="8">
        <v>0</v>
      </c>
      <c r="I8567" s="8">
        <v>0</v>
      </c>
    </row>
    <row r="8568" spans="1:9">
      <c r="A8568" s="8" t="s">
        <v>10448</v>
      </c>
      <c r="B8568" s="8" t="s">
        <v>10449</v>
      </c>
      <c r="C8568" s="8" t="s">
        <v>4676</v>
      </c>
      <c r="D8568" s="8">
        <v>333944</v>
      </c>
      <c r="E8568" s="8" t="s">
        <v>10448</v>
      </c>
      <c r="F8568" s="8">
        <v>0</v>
      </c>
      <c r="G8568" s="8">
        <v>0</v>
      </c>
      <c r="H8568" s="8">
        <v>0</v>
      </c>
      <c r="I8568" s="8">
        <v>0</v>
      </c>
    </row>
    <row r="8569" spans="1:9">
      <c r="A8569" s="8" t="s">
        <v>10444</v>
      </c>
      <c r="B8569" s="8" t="s">
        <v>10445</v>
      </c>
      <c r="C8569" s="8" t="s">
        <v>4676</v>
      </c>
      <c r="D8569" s="8">
        <v>333886</v>
      </c>
      <c r="E8569" s="8" t="s">
        <v>10444</v>
      </c>
      <c r="F8569" s="8">
        <v>0</v>
      </c>
      <c r="G8569" s="8">
        <v>0</v>
      </c>
      <c r="H8569" s="8">
        <v>0</v>
      </c>
      <c r="I8569" s="8">
        <v>0</v>
      </c>
    </row>
    <row r="8570" spans="1:9">
      <c r="A8570" s="8" t="s">
        <v>10440</v>
      </c>
      <c r="B8570" s="8" t="s">
        <v>10441</v>
      </c>
      <c r="C8570" s="8" t="s">
        <v>4676</v>
      </c>
      <c r="D8570" s="8">
        <v>334488</v>
      </c>
      <c r="E8570" s="8" t="s">
        <v>10440</v>
      </c>
      <c r="F8570" s="8">
        <v>0</v>
      </c>
      <c r="G8570" s="8">
        <v>0</v>
      </c>
      <c r="H8570" s="8">
        <v>0</v>
      </c>
      <c r="I8570" s="8">
        <v>0</v>
      </c>
    </row>
    <row r="8571" spans="1:9">
      <c r="A8571" s="8" t="s">
        <v>10436</v>
      </c>
      <c r="B8571" s="8" t="s">
        <v>4950</v>
      </c>
      <c r="C8571" s="8" t="s">
        <v>4676</v>
      </c>
      <c r="D8571" s="8" t="s">
        <v>10437</v>
      </c>
      <c r="E8571" s="8" t="s">
        <v>10436</v>
      </c>
      <c r="F8571" s="8">
        <v>0</v>
      </c>
      <c r="G8571" s="8">
        <v>0</v>
      </c>
      <c r="H8571" s="8">
        <v>0</v>
      </c>
      <c r="I8571" s="8">
        <v>0</v>
      </c>
    </row>
    <row r="8572" spans="1:9">
      <c r="A8572" s="8" t="s">
        <v>10432</v>
      </c>
      <c r="B8572" s="8" t="s">
        <v>10433</v>
      </c>
      <c r="C8572" s="8" t="s">
        <v>4676</v>
      </c>
      <c r="D8572" s="8">
        <v>333858</v>
      </c>
      <c r="E8572" s="8" t="s">
        <v>10432</v>
      </c>
      <c r="F8572" s="8">
        <v>0</v>
      </c>
      <c r="G8572" s="8">
        <v>0</v>
      </c>
      <c r="H8572" s="8">
        <v>0</v>
      </c>
      <c r="I8572" s="8">
        <v>0</v>
      </c>
    </row>
    <row r="8573" spans="1:9">
      <c r="A8573" s="8" t="s">
        <v>1547</v>
      </c>
      <c r="B8573" s="8" t="s">
        <v>1548</v>
      </c>
      <c r="C8573" s="8" t="s">
        <v>6076</v>
      </c>
      <c r="D8573" s="8" t="s">
        <v>7072</v>
      </c>
      <c r="E8573" s="8" t="s">
        <v>1547</v>
      </c>
      <c r="F8573" s="8">
        <v>0</v>
      </c>
      <c r="G8573" s="8">
        <v>9.7799999999999994</v>
      </c>
      <c r="H8573" s="8">
        <v>0</v>
      </c>
      <c r="I8573" s="8">
        <v>0</v>
      </c>
    </row>
    <row r="8574" spans="1:9">
      <c r="A8574" s="8" t="s">
        <v>10426</v>
      </c>
      <c r="B8574" s="8" t="s">
        <v>10427</v>
      </c>
      <c r="C8574" s="8" t="s">
        <v>6076</v>
      </c>
      <c r="D8574" s="8">
        <v>5091432346</v>
      </c>
      <c r="E8574" s="8" t="s">
        <v>10426</v>
      </c>
      <c r="F8574" s="8">
        <v>0</v>
      </c>
      <c r="G8574" s="8">
        <v>0</v>
      </c>
      <c r="H8574" s="8">
        <v>0</v>
      </c>
      <c r="I8574" s="8">
        <v>0</v>
      </c>
    </row>
    <row r="8575" spans="1:9">
      <c r="A8575" s="8" t="s">
        <v>10422</v>
      </c>
      <c r="B8575" s="8" t="s">
        <v>10419</v>
      </c>
      <c r="C8575" s="8" t="s">
        <v>4676</v>
      </c>
      <c r="D8575" s="8" t="s">
        <v>10423</v>
      </c>
      <c r="E8575" s="8" t="s">
        <v>10422</v>
      </c>
      <c r="F8575" s="8">
        <v>0</v>
      </c>
      <c r="G8575" s="8">
        <v>0</v>
      </c>
      <c r="H8575" s="8">
        <v>0</v>
      </c>
      <c r="I8575" s="8">
        <v>0</v>
      </c>
    </row>
    <row r="8576" spans="1:9">
      <c r="A8576" s="8" t="s">
        <v>10418</v>
      </c>
      <c r="B8576" s="8" t="s">
        <v>10419</v>
      </c>
      <c r="C8576" s="8" t="s">
        <v>4676</v>
      </c>
      <c r="D8576" s="8" t="s">
        <v>10420</v>
      </c>
      <c r="E8576" s="8" t="s">
        <v>10418</v>
      </c>
      <c r="F8576" s="8">
        <v>0</v>
      </c>
      <c r="G8576" s="8">
        <v>0</v>
      </c>
      <c r="H8576" s="8">
        <v>0</v>
      </c>
      <c r="I8576" s="8">
        <v>0</v>
      </c>
    </row>
    <row r="8577" spans="1:9">
      <c r="A8577" s="8" t="s">
        <v>10415</v>
      </c>
      <c r="B8577" s="8" t="s">
        <v>10411</v>
      </c>
      <c r="C8577" s="8" t="s">
        <v>4676</v>
      </c>
      <c r="D8577" s="8">
        <v>374332</v>
      </c>
      <c r="E8577" s="8" t="s">
        <v>10415</v>
      </c>
      <c r="F8577" s="8">
        <v>0</v>
      </c>
      <c r="G8577" s="8">
        <v>0</v>
      </c>
      <c r="H8577" s="8">
        <v>0</v>
      </c>
      <c r="I8577" s="8">
        <v>0</v>
      </c>
    </row>
    <row r="8578" spans="1:9">
      <c r="A8578" s="8" t="s">
        <v>10412</v>
      </c>
      <c r="B8578" s="8" t="s">
        <v>10411</v>
      </c>
      <c r="C8578" s="8" t="s">
        <v>4676</v>
      </c>
      <c r="D8578" s="8" t="s">
        <v>10413</v>
      </c>
      <c r="E8578" s="8" t="s">
        <v>10412</v>
      </c>
      <c r="F8578" s="8">
        <v>0</v>
      </c>
      <c r="G8578" s="8">
        <v>0</v>
      </c>
      <c r="H8578" s="8">
        <v>0</v>
      </c>
      <c r="I8578" s="8">
        <v>0</v>
      </c>
    </row>
    <row r="8579" spans="1:9">
      <c r="A8579" s="8" t="s">
        <v>10408</v>
      </c>
      <c r="B8579" s="8" t="s">
        <v>10409</v>
      </c>
      <c r="C8579" s="8" t="s">
        <v>4676</v>
      </c>
      <c r="D8579" s="8">
        <v>0</v>
      </c>
      <c r="E8579" s="8" t="s">
        <v>10408</v>
      </c>
      <c r="F8579" s="8">
        <v>0</v>
      </c>
      <c r="G8579" s="8">
        <v>0</v>
      </c>
      <c r="H8579" s="8">
        <v>0</v>
      </c>
      <c r="I8579" s="8" t="s">
        <v>5140</v>
      </c>
    </row>
    <row r="8580" spans="1:9">
      <c r="A8580" s="8" t="s">
        <v>10404</v>
      </c>
      <c r="B8580" s="8" t="s">
        <v>10405</v>
      </c>
      <c r="C8580" s="8" t="s">
        <v>4676</v>
      </c>
      <c r="D8580" s="8" t="s">
        <v>5153</v>
      </c>
      <c r="E8580" s="8" t="s">
        <v>10404</v>
      </c>
      <c r="F8580" s="8">
        <v>0</v>
      </c>
      <c r="G8580" s="8">
        <v>0</v>
      </c>
      <c r="H8580" s="8">
        <v>0</v>
      </c>
      <c r="I8580" s="8" t="s">
        <v>5136</v>
      </c>
    </row>
    <row r="8581" spans="1:9">
      <c r="A8581" s="8" t="s">
        <v>10400</v>
      </c>
      <c r="B8581" s="8" t="s">
        <v>4728</v>
      </c>
      <c r="C8581" s="8" t="s">
        <v>4676</v>
      </c>
      <c r="D8581" s="8" t="s">
        <v>5151</v>
      </c>
      <c r="E8581" s="8" t="s">
        <v>10400</v>
      </c>
      <c r="F8581" s="8">
        <v>0</v>
      </c>
      <c r="G8581" s="8">
        <v>0</v>
      </c>
      <c r="H8581" s="8">
        <v>0</v>
      </c>
      <c r="I8581" s="8" t="s">
        <v>5136</v>
      </c>
    </row>
    <row r="8582" spans="1:9">
      <c r="A8582" s="8" t="s">
        <v>10392</v>
      </c>
      <c r="B8582" s="8" t="s">
        <v>4912</v>
      </c>
      <c r="C8582" s="8" t="s">
        <v>4676</v>
      </c>
      <c r="D8582" s="8">
        <v>380376</v>
      </c>
      <c r="E8582" s="8" t="s">
        <v>10392</v>
      </c>
      <c r="F8582" s="8">
        <v>0</v>
      </c>
      <c r="G8582" s="8">
        <v>0</v>
      </c>
      <c r="H8582" s="8">
        <v>0</v>
      </c>
      <c r="I8582" s="8" t="s">
        <v>4755</v>
      </c>
    </row>
    <row r="8583" spans="1:9">
      <c r="A8583" s="8" t="s">
        <v>10112</v>
      </c>
      <c r="B8583" s="8" t="s">
        <v>10110</v>
      </c>
      <c r="C8583" s="8" t="s">
        <v>6076</v>
      </c>
      <c r="D8583" s="8" t="s">
        <v>10113</v>
      </c>
      <c r="E8583" s="8" t="s">
        <v>10112</v>
      </c>
      <c r="F8583" s="8">
        <v>0</v>
      </c>
      <c r="G8583" s="8">
        <v>0</v>
      </c>
      <c r="H8583" s="8">
        <v>0</v>
      </c>
      <c r="I8583" s="8">
        <v>0</v>
      </c>
    </row>
    <row r="8584" spans="1:9">
      <c r="A8584" s="8" t="s">
        <v>10109</v>
      </c>
      <c r="B8584" s="8" t="s">
        <v>10110</v>
      </c>
      <c r="C8584" s="8" t="s">
        <v>6076</v>
      </c>
      <c r="D8584" s="8" t="s">
        <v>10111</v>
      </c>
      <c r="E8584" s="8" t="s">
        <v>10109</v>
      </c>
      <c r="F8584" s="8">
        <v>0</v>
      </c>
      <c r="G8584" s="8">
        <v>0</v>
      </c>
      <c r="H8584" s="8">
        <v>0</v>
      </c>
      <c r="I8584" s="8">
        <v>0</v>
      </c>
    </row>
    <row r="8585" spans="1:9">
      <c r="A8585" s="8" t="s">
        <v>10277</v>
      </c>
      <c r="B8585" s="8" t="s">
        <v>10278</v>
      </c>
      <c r="C8585" s="8" t="s">
        <v>6076</v>
      </c>
      <c r="D8585" s="8">
        <v>0</v>
      </c>
      <c r="E8585" s="8" t="s">
        <v>10277</v>
      </c>
      <c r="F8585" s="8">
        <v>0</v>
      </c>
      <c r="G8585" s="8">
        <v>0</v>
      </c>
      <c r="H8585" s="8">
        <v>0</v>
      </c>
      <c r="I8585" s="8">
        <v>0</v>
      </c>
    </row>
    <row r="8586" spans="1:9">
      <c r="A8586" s="8" t="s">
        <v>10248</v>
      </c>
      <c r="B8586" s="8" t="s">
        <v>10247</v>
      </c>
      <c r="C8586" s="8" t="s">
        <v>4676</v>
      </c>
      <c r="D8586" s="8">
        <v>228161</v>
      </c>
      <c r="E8586" s="8" t="s">
        <v>10248</v>
      </c>
      <c r="F8586" s="8">
        <v>0</v>
      </c>
      <c r="G8586" s="8">
        <v>0</v>
      </c>
      <c r="H8586" s="8">
        <v>0</v>
      </c>
      <c r="I8586" s="8">
        <v>0</v>
      </c>
    </row>
    <row r="8587" spans="1:9">
      <c r="A8587" s="8" t="s">
        <v>10237</v>
      </c>
      <c r="B8587" s="8" t="s">
        <v>10238</v>
      </c>
      <c r="C8587" s="8" t="s">
        <v>4676</v>
      </c>
      <c r="D8587" s="8" t="s">
        <v>10239</v>
      </c>
      <c r="E8587" s="8" t="s">
        <v>10237</v>
      </c>
      <c r="F8587" s="8">
        <v>0</v>
      </c>
      <c r="G8587" s="8">
        <v>0</v>
      </c>
      <c r="H8587" s="8">
        <v>0</v>
      </c>
      <c r="I8587" s="8">
        <v>0</v>
      </c>
    </row>
    <row r="8588" spans="1:9">
      <c r="A8588" s="8" t="s">
        <v>10228</v>
      </c>
      <c r="B8588" s="8" t="s">
        <v>10229</v>
      </c>
      <c r="C8588" s="8" t="s">
        <v>4676</v>
      </c>
      <c r="D8588" s="8" t="s">
        <v>10230</v>
      </c>
      <c r="E8588" s="8" t="s">
        <v>10228</v>
      </c>
      <c r="F8588" s="8">
        <v>0</v>
      </c>
      <c r="G8588" s="8">
        <v>0</v>
      </c>
      <c r="H8588" s="8">
        <v>0</v>
      </c>
      <c r="I8588" s="8">
        <v>0</v>
      </c>
    </row>
    <row r="8589" spans="1:9">
      <c r="A8589" s="8" t="s">
        <v>10222</v>
      </c>
      <c r="B8589" s="8" t="s">
        <v>10223</v>
      </c>
      <c r="C8589" s="8" t="s">
        <v>6076</v>
      </c>
      <c r="D8589" s="8" t="s">
        <v>10224</v>
      </c>
      <c r="E8589" s="8" t="s">
        <v>10222</v>
      </c>
      <c r="F8589" s="8">
        <v>0</v>
      </c>
      <c r="G8589" s="8">
        <v>0</v>
      </c>
      <c r="H8589" s="8">
        <v>0</v>
      </c>
      <c r="I8589" s="8">
        <v>0</v>
      </c>
    </row>
    <row r="8590" spans="1:9">
      <c r="A8590" s="8" t="s">
        <v>10220</v>
      </c>
      <c r="B8590" s="8" t="s">
        <v>10221</v>
      </c>
      <c r="C8590" s="8" t="s">
        <v>4676</v>
      </c>
      <c r="D8590" s="8">
        <v>25040</v>
      </c>
      <c r="E8590" s="8" t="s">
        <v>10220</v>
      </c>
      <c r="F8590" s="8">
        <v>0</v>
      </c>
      <c r="G8590" s="8">
        <v>0</v>
      </c>
      <c r="H8590" s="8">
        <v>0</v>
      </c>
      <c r="I8590" s="8">
        <v>0</v>
      </c>
    </row>
    <row r="8591" spans="1:9">
      <c r="A8591" s="8" t="s">
        <v>10190</v>
      </c>
      <c r="B8591" s="8" t="s">
        <v>10191</v>
      </c>
      <c r="C8591" s="8" t="s">
        <v>4676</v>
      </c>
      <c r="D8591" s="8">
        <v>0</v>
      </c>
      <c r="E8591" s="8" t="s">
        <v>10190</v>
      </c>
      <c r="F8591" s="8">
        <v>0</v>
      </c>
      <c r="G8591" s="8">
        <v>0</v>
      </c>
      <c r="H8591" s="8">
        <v>0</v>
      </c>
      <c r="I8591" s="8">
        <v>0</v>
      </c>
    </row>
    <row r="8592" spans="1:9">
      <c r="A8592" s="8" t="s">
        <v>10188</v>
      </c>
      <c r="B8592" s="8" t="s">
        <v>10189</v>
      </c>
      <c r="C8592" s="8" t="s">
        <v>4676</v>
      </c>
      <c r="D8592" s="8">
        <v>0</v>
      </c>
      <c r="E8592" s="8" t="s">
        <v>10188</v>
      </c>
      <c r="F8592" s="8">
        <v>0</v>
      </c>
      <c r="G8592" s="8">
        <v>0</v>
      </c>
      <c r="H8592" s="8">
        <v>0</v>
      </c>
      <c r="I8592" s="8">
        <v>0</v>
      </c>
    </row>
    <row r="8593" spans="1:9">
      <c r="A8593" s="8" t="s">
        <v>10178</v>
      </c>
      <c r="B8593" s="8" t="s">
        <v>10179</v>
      </c>
      <c r="C8593" s="8" t="s">
        <v>4676</v>
      </c>
      <c r="D8593" s="8">
        <v>0</v>
      </c>
      <c r="E8593" s="8" t="s">
        <v>10178</v>
      </c>
      <c r="F8593" s="8">
        <v>0</v>
      </c>
      <c r="G8593" s="8">
        <v>0</v>
      </c>
      <c r="H8593" s="8">
        <v>0</v>
      </c>
      <c r="I8593" s="8">
        <v>0</v>
      </c>
    </row>
    <row r="8594" spans="1:9">
      <c r="A8594" s="8" t="s">
        <v>10104</v>
      </c>
      <c r="B8594" s="8" t="s">
        <v>10105</v>
      </c>
      <c r="C8594" s="8" t="s">
        <v>6076</v>
      </c>
      <c r="D8594" s="8" t="s">
        <v>10106</v>
      </c>
      <c r="E8594" s="8" t="s">
        <v>10104</v>
      </c>
      <c r="F8594" s="8">
        <v>0</v>
      </c>
      <c r="G8594" s="8">
        <v>0</v>
      </c>
      <c r="H8594" s="8">
        <v>1.0000000000000001E-5</v>
      </c>
      <c r="I8594" s="8">
        <v>0</v>
      </c>
    </row>
    <row r="8595" spans="1:9">
      <c r="A8595" s="8" t="s">
        <v>10159</v>
      </c>
      <c r="B8595" s="8" t="s">
        <v>10157</v>
      </c>
      <c r="C8595" s="8" t="s">
        <v>4676</v>
      </c>
      <c r="D8595" s="8">
        <v>267684</v>
      </c>
      <c r="E8595" s="8" t="s">
        <v>10159</v>
      </c>
      <c r="F8595" s="8">
        <v>0</v>
      </c>
      <c r="G8595" s="8">
        <v>0</v>
      </c>
      <c r="H8595" s="8">
        <v>1.0000000000000001E-5</v>
      </c>
      <c r="I8595" s="8">
        <v>0</v>
      </c>
    </row>
    <row r="8596" spans="1:9">
      <c r="A8596" s="8" t="s">
        <v>10156</v>
      </c>
      <c r="B8596" s="8" t="s">
        <v>10157</v>
      </c>
      <c r="C8596" s="8" t="s">
        <v>4676</v>
      </c>
      <c r="D8596" s="8">
        <v>252492</v>
      </c>
      <c r="E8596" s="8" t="s">
        <v>10156</v>
      </c>
      <c r="F8596" s="8">
        <v>0</v>
      </c>
      <c r="G8596" s="8">
        <v>0</v>
      </c>
      <c r="H8596" s="8">
        <v>1.0000000000000001E-5</v>
      </c>
      <c r="I8596" s="8">
        <v>0</v>
      </c>
    </row>
    <row r="8597" spans="1:9">
      <c r="A8597" s="8" t="s">
        <v>10152</v>
      </c>
      <c r="B8597" s="8" t="s">
        <v>10153</v>
      </c>
      <c r="C8597" s="8" t="s">
        <v>4676</v>
      </c>
      <c r="D8597" s="8">
        <v>275745</v>
      </c>
      <c r="E8597" s="8" t="s">
        <v>10152</v>
      </c>
      <c r="F8597" s="8">
        <v>0</v>
      </c>
      <c r="G8597" s="8">
        <v>0.16</v>
      </c>
      <c r="H8597" s="8">
        <v>0</v>
      </c>
      <c r="I8597" s="8">
        <v>0</v>
      </c>
    </row>
    <row r="8598" spans="1:9">
      <c r="A8598" s="8" t="s">
        <v>10148</v>
      </c>
      <c r="B8598" s="8" t="s">
        <v>10149</v>
      </c>
      <c r="C8598" s="8" t="s">
        <v>4676</v>
      </c>
      <c r="D8598" s="8">
        <v>155696</v>
      </c>
      <c r="E8598" s="8" t="s">
        <v>10148</v>
      </c>
      <c r="F8598" s="8">
        <v>0</v>
      </c>
      <c r="G8598" s="8">
        <v>0</v>
      </c>
      <c r="H8598" s="8">
        <v>1.0000000000000001E-5</v>
      </c>
      <c r="I8598" s="8">
        <v>0</v>
      </c>
    </row>
    <row r="8599" spans="1:9">
      <c r="A8599" s="8" t="s">
        <v>10136</v>
      </c>
      <c r="B8599" s="8" t="s">
        <v>10137</v>
      </c>
      <c r="C8599" s="8" t="s">
        <v>6076</v>
      </c>
      <c r="D8599" s="8" t="s">
        <v>10138</v>
      </c>
      <c r="E8599" s="8" t="s">
        <v>10136</v>
      </c>
      <c r="F8599" s="8">
        <v>0</v>
      </c>
      <c r="G8599" s="8">
        <v>23.65</v>
      </c>
      <c r="H8599" s="8">
        <v>1.0000000000000001E-5</v>
      </c>
      <c r="I8599" s="8">
        <v>0</v>
      </c>
    </row>
    <row r="8600" spans="1:9">
      <c r="A8600" s="8" t="s">
        <v>10129</v>
      </c>
      <c r="B8600" s="8" t="s">
        <v>10130</v>
      </c>
      <c r="C8600" s="8" t="s">
        <v>7891</v>
      </c>
      <c r="D8600" s="8">
        <v>0</v>
      </c>
      <c r="E8600" s="8" t="s">
        <v>10129</v>
      </c>
      <c r="F8600" s="8">
        <v>0</v>
      </c>
      <c r="G8600" s="8">
        <v>0</v>
      </c>
      <c r="H8600" s="8">
        <v>1.0000000000000001E-5</v>
      </c>
      <c r="I8600" s="8">
        <v>0</v>
      </c>
    </row>
    <row r="8601" spans="1:9">
      <c r="A8601" s="8" t="s">
        <v>10088</v>
      </c>
      <c r="B8601" s="8" t="s">
        <v>10089</v>
      </c>
      <c r="C8601" s="8" t="s">
        <v>6076</v>
      </c>
      <c r="D8601" s="8">
        <v>0</v>
      </c>
      <c r="E8601" s="8" t="s">
        <v>10088</v>
      </c>
      <c r="F8601" s="8">
        <v>0</v>
      </c>
      <c r="G8601" s="8">
        <v>0</v>
      </c>
      <c r="H8601" s="8">
        <v>0</v>
      </c>
      <c r="I8601" s="8">
        <v>0</v>
      </c>
    </row>
    <row r="8602" spans="1:9">
      <c r="A8602" s="8" t="s">
        <v>10071</v>
      </c>
      <c r="B8602" s="8" t="s">
        <v>10072</v>
      </c>
      <c r="C8602" s="8" t="s">
        <v>4676</v>
      </c>
      <c r="D8602" s="8">
        <v>0</v>
      </c>
      <c r="E8602" s="8" t="s">
        <v>10071</v>
      </c>
      <c r="F8602" s="8">
        <v>0</v>
      </c>
      <c r="G8602" s="8">
        <v>0.41</v>
      </c>
      <c r="H8602" s="8">
        <v>0</v>
      </c>
      <c r="I8602" s="8">
        <v>0</v>
      </c>
    </row>
    <row r="8603" spans="1:9">
      <c r="A8603" s="8" t="s">
        <v>9918</v>
      </c>
      <c r="B8603" s="8" t="s">
        <v>9919</v>
      </c>
      <c r="C8603" s="8" t="s">
        <v>4676</v>
      </c>
      <c r="D8603" s="8">
        <v>0</v>
      </c>
      <c r="E8603" s="8" t="s">
        <v>9918</v>
      </c>
      <c r="F8603" s="8">
        <v>0</v>
      </c>
      <c r="G8603" s="8">
        <v>0</v>
      </c>
      <c r="H8603" s="8">
        <v>1.0000000000000001E-5</v>
      </c>
      <c r="I8603" s="8">
        <v>0</v>
      </c>
    </row>
    <row r="8604" spans="1:9">
      <c r="A8604" s="8" t="s">
        <v>10066</v>
      </c>
      <c r="B8604" s="8" t="s">
        <v>10067</v>
      </c>
      <c r="C8604" s="8" t="s">
        <v>6076</v>
      </c>
      <c r="D8604" s="8">
        <v>0</v>
      </c>
      <c r="E8604" s="8" t="s">
        <v>10066</v>
      </c>
      <c r="F8604" s="8">
        <v>0</v>
      </c>
      <c r="G8604" s="8">
        <v>0</v>
      </c>
      <c r="H8604" s="8">
        <v>1.0000000000000001E-5</v>
      </c>
      <c r="I8604" s="8">
        <v>0</v>
      </c>
    </row>
    <row r="8605" spans="1:9">
      <c r="A8605" s="8" t="s">
        <v>10060</v>
      </c>
      <c r="B8605" s="8" t="s">
        <v>10061</v>
      </c>
      <c r="C8605" s="8" t="s">
        <v>4676</v>
      </c>
      <c r="D8605" s="8">
        <v>0</v>
      </c>
      <c r="E8605" s="8" t="s">
        <v>10060</v>
      </c>
      <c r="F8605" s="8">
        <v>0</v>
      </c>
      <c r="G8605" s="8">
        <v>0</v>
      </c>
      <c r="H8605" s="8">
        <v>1.0000000000000001E-5</v>
      </c>
      <c r="I8605" s="8">
        <v>0</v>
      </c>
    </row>
    <row r="8606" spans="1:9">
      <c r="A8606" s="8" t="s">
        <v>10048</v>
      </c>
      <c r="B8606" s="8" t="s">
        <v>10049</v>
      </c>
      <c r="C8606" s="8" t="s">
        <v>4676</v>
      </c>
      <c r="D8606" s="8">
        <v>0</v>
      </c>
      <c r="E8606" s="8" t="s">
        <v>10048</v>
      </c>
      <c r="F8606" s="8">
        <v>0</v>
      </c>
      <c r="G8606" s="8">
        <v>0</v>
      </c>
      <c r="H8606" s="8">
        <v>1.0000000000000001E-5</v>
      </c>
      <c r="I8606" s="8">
        <v>0</v>
      </c>
    </row>
    <row r="8607" spans="1:9">
      <c r="A8607" s="8" t="s">
        <v>10056</v>
      </c>
      <c r="B8607" s="8" t="s">
        <v>10057</v>
      </c>
      <c r="C8607" s="8" t="s">
        <v>4676</v>
      </c>
      <c r="D8607" s="8">
        <v>315026</v>
      </c>
      <c r="E8607" s="8" t="s">
        <v>10056</v>
      </c>
      <c r="F8607" s="8">
        <v>0</v>
      </c>
      <c r="G8607" s="8">
        <v>0</v>
      </c>
      <c r="H8607" s="8">
        <v>0</v>
      </c>
      <c r="I8607" s="8">
        <v>0</v>
      </c>
    </row>
    <row r="8608" spans="1:9">
      <c r="A8608" s="8" t="s">
        <v>9587</v>
      </c>
      <c r="B8608" s="8" t="s">
        <v>9588</v>
      </c>
      <c r="C8608" s="8" t="s">
        <v>6076</v>
      </c>
      <c r="D8608" s="8">
        <v>0</v>
      </c>
      <c r="E8608" s="8" t="s">
        <v>9587</v>
      </c>
      <c r="F8608" s="8">
        <v>0</v>
      </c>
      <c r="G8608" s="8">
        <v>50.1</v>
      </c>
      <c r="H8608" s="8">
        <v>0</v>
      </c>
      <c r="I8608" s="8">
        <v>0</v>
      </c>
    </row>
    <row r="8609" spans="1:9">
      <c r="A8609" s="8" t="s">
        <v>10045</v>
      </c>
      <c r="B8609" s="8" t="s">
        <v>10046</v>
      </c>
      <c r="C8609" s="8" t="s">
        <v>6076</v>
      </c>
      <c r="D8609" s="8" t="s">
        <v>10047</v>
      </c>
      <c r="E8609" s="8" t="s">
        <v>10045</v>
      </c>
      <c r="F8609" s="8">
        <v>0</v>
      </c>
      <c r="G8609" s="8">
        <v>3.58</v>
      </c>
      <c r="H8609" s="8">
        <v>0</v>
      </c>
      <c r="I8609" s="8">
        <v>0</v>
      </c>
    </row>
    <row r="8610" spans="1:9">
      <c r="A8610" s="8" t="s">
        <v>10030</v>
      </c>
      <c r="B8610" s="8" t="s">
        <v>10031</v>
      </c>
      <c r="C8610" s="8" t="s">
        <v>4676</v>
      </c>
      <c r="D8610" s="8" t="s">
        <v>10032</v>
      </c>
      <c r="E8610" s="8" t="s">
        <v>10030</v>
      </c>
      <c r="F8610" s="8">
        <v>0</v>
      </c>
      <c r="G8610" s="8">
        <v>0</v>
      </c>
      <c r="H8610" s="8">
        <v>0</v>
      </c>
      <c r="I8610" s="8">
        <v>0</v>
      </c>
    </row>
    <row r="8611" spans="1:9">
      <c r="A8611" s="8" t="s">
        <v>10024</v>
      </c>
      <c r="B8611" s="8" t="s">
        <v>10025</v>
      </c>
      <c r="C8611" s="8" t="s">
        <v>4676</v>
      </c>
      <c r="D8611" s="8">
        <v>0</v>
      </c>
      <c r="E8611" s="8" t="s">
        <v>10024</v>
      </c>
      <c r="F8611" s="8">
        <v>0</v>
      </c>
      <c r="G8611" s="8">
        <v>0</v>
      </c>
      <c r="H8611" s="8">
        <v>0</v>
      </c>
      <c r="I8611" s="8">
        <v>0</v>
      </c>
    </row>
    <row r="8612" spans="1:9">
      <c r="A8612" s="8" t="s">
        <v>10021</v>
      </c>
      <c r="B8612" s="8" t="s">
        <v>10022</v>
      </c>
      <c r="C8612" s="8" t="s">
        <v>4676</v>
      </c>
      <c r="D8612" s="8">
        <v>0</v>
      </c>
      <c r="E8612" s="8" t="s">
        <v>10021</v>
      </c>
      <c r="F8612" s="8">
        <v>0</v>
      </c>
      <c r="G8612" s="8">
        <v>0</v>
      </c>
      <c r="H8612" s="8">
        <v>0</v>
      </c>
      <c r="I8612" s="8">
        <v>0</v>
      </c>
    </row>
    <row r="8613" spans="1:9">
      <c r="A8613" s="8" t="s">
        <v>9967</v>
      </c>
      <c r="B8613" s="8" t="s">
        <v>9968</v>
      </c>
      <c r="C8613" s="8" t="s">
        <v>4676</v>
      </c>
      <c r="D8613" s="8">
        <v>0</v>
      </c>
      <c r="E8613" s="8" t="s">
        <v>9967</v>
      </c>
      <c r="F8613" s="8">
        <v>0</v>
      </c>
      <c r="G8613" s="8">
        <v>0</v>
      </c>
      <c r="H8613" s="8">
        <v>0</v>
      </c>
      <c r="I8613" s="8">
        <v>0</v>
      </c>
    </row>
    <row r="8614" spans="1:9">
      <c r="A8614" s="8" t="s">
        <v>9972</v>
      </c>
      <c r="B8614" s="8" t="s">
        <v>9973</v>
      </c>
      <c r="C8614" s="8" t="s">
        <v>4676</v>
      </c>
      <c r="D8614" s="8">
        <v>0</v>
      </c>
      <c r="E8614" s="8" t="s">
        <v>9972</v>
      </c>
      <c r="F8614" s="8">
        <v>0</v>
      </c>
      <c r="G8614" s="8">
        <v>0</v>
      </c>
      <c r="H8614" s="8">
        <v>0</v>
      </c>
      <c r="I8614" s="8">
        <v>0</v>
      </c>
    </row>
    <row r="8615" spans="1:9">
      <c r="A8615" s="8" t="s">
        <v>9986</v>
      </c>
      <c r="B8615" s="8" t="s">
        <v>9987</v>
      </c>
      <c r="C8615" s="8" t="s">
        <v>4676</v>
      </c>
      <c r="D8615" s="8">
        <v>0</v>
      </c>
      <c r="E8615" s="8" t="s">
        <v>9986</v>
      </c>
      <c r="F8615" s="8">
        <v>0</v>
      </c>
      <c r="G8615" s="8">
        <v>0</v>
      </c>
      <c r="H8615" s="8">
        <v>0</v>
      </c>
      <c r="I8615" s="8">
        <v>0</v>
      </c>
    </row>
    <row r="8616" spans="1:9">
      <c r="A8616" s="8" t="s">
        <v>9989</v>
      </c>
      <c r="B8616" s="8" t="s">
        <v>9990</v>
      </c>
      <c r="C8616" s="8" t="s">
        <v>4676</v>
      </c>
      <c r="D8616" s="8" t="s">
        <v>9991</v>
      </c>
      <c r="E8616" s="8" t="s">
        <v>9989</v>
      </c>
      <c r="F8616" s="8">
        <v>0</v>
      </c>
      <c r="G8616" s="8">
        <v>0</v>
      </c>
      <c r="H8616" s="8">
        <v>0</v>
      </c>
      <c r="I8616" s="8">
        <v>0</v>
      </c>
    </row>
    <row r="8617" spans="1:9">
      <c r="A8617" s="8" t="s">
        <v>10012</v>
      </c>
      <c r="B8617" s="8" t="s">
        <v>10013</v>
      </c>
      <c r="C8617" s="8" t="s">
        <v>4676</v>
      </c>
      <c r="D8617" s="8">
        <v>0</v>
      </c>
      <c r="E8617" s="8" t="s">
        <v>10012</v>
      </c>
      <c r="F8617" s="8">
        <v>0</v>
      </c>
      <c r="G8617" s="8">
        <v>0</v>
      </c>
      <c r="H8617" s="8">
        <v>0</v>
      </c>
      <c r="I8617" s="8">
        <v>0</v>
      </c>
    </row>
    <row r="8618" spans="1:9">
      <c r="A8618" s="8" t="s">
        <v>9958</v>
      </c>
      <c r="B8618" s="8" t="s">
        <v>9959</v>
      </c>
      <c r="C8618" s="8" t="s">
        <v>4676</v>
      </c>
      <c r="D8618" s="8" t="s">
        <v>9960</v>
      </c>
      <c r="E8618" s="8" t="s">
        <v>9958</v>
      </c>
      <c r="F8618" s="8">
        <v>0</v>
      </c>
      <c r="G8618" s="8">
        <v>2.17</v>
      </c>
      <c r="H8618" s="8">
        <v>0</v>
      </c>
      <c r="I8618" s="8">
        <v>0</v>
      </c>
    </row>
    <row r="8619" spans="1:9">
      <c r="A8619" s="8" t="s">
        <v>9952</v>
      </c>
      <c r="B8619" s="8" t="s">
        <v>9953</v>
      </c>
      <c r="C8619" s="8" t="s">
        <v>4676</v>
      </c>
      <c r="D8619" s="8" t="s">
        <v>9954</v>
      </c>
      <c r="E8619" s="8" t="s">
        <v>9952</v>
      </c>
      <c r="F8619" s="8">
        <v>0</v>
      </c>
      <c r="G8619" s="8">
        <v>0.55000000000000004</v>
      </c>
      <c r="H8619" s="8">
        <v>0</v>
      </c>
      <c r="I8619" s="8">
        <v>0</v>
      </c>
    </row>
    <row r="8620" spans="1:9">
      <c r="A8620" s="8" t="s">
        <v>9949</v>
      </c>
      <c r="B8620" s="8" t="s">
        <v>9950</v>
      </c>
      <c r="C8620" s="8" t="s">
        <v>4676</v>
      </c>
      <c r="D8620" s="8" t="s">
        <v>9951</v>
      </c>
      <c r="E8620" s="8" t="s">
        <v>9949</v>
      </c>
      <c r="F8620" s="8">
        <v>0</v>
      </c>
      <c r="G8620" s="8">
        <v>0.96</v>
      </c>
      <c r="H8620" s="8">
        <v>0</v>
      </c>
      <c r="I8620" s="8">
        <v>0</v>
      </c>
    </row>
    <row r="8621" spans="1:9">
      <c r="A8621" s="8" t="s">
        <v>9943</v>
      </c>
      <c r="B8621" s="8" t="s">
        <v>9944</v>
      </c>
      <c r="C8621" s="8" t="s">
        <v>4676</v>
      </c>
      <c r="D8621" s="8" t="s">
        <v>9945</v>
      </c>
      <c r="E8621" s="8" t="s">
        <v>9943</v>
      </c>
      <c r="F8621" s="8">
        <v>0</v>
      </c>
      <c r="G8621" s="8">
        <v>1.22</v>
      </c>
      <c r="H8621" s="8">
        <v>0</v>
      </c>
      <c r="I8621" s="8">
        <v>0</v>
      </c>
    </row>
    <row r="8622" spans="1:9">
      <c r="A8622" s="8" t="s">
        <v>9938</v>
      </c>
      <c r="B8622" s="8" t="s">
        <v>9939</v>
      </c>
      <c r="C8622" s="8" t="s">
        <v>4676</v>
      </c>
      <c r="D8622" s="8">
        <v>228878</v>
      </c>
      <c r="E8622" s="8" t="s">
        <v>9938</v>
      </c>
      <c r="F8622" s="8">
        <v>0</v>
      </c>
      <c r="G8622" s="8">
        <v>0</v>
      </c>
      <c r="H8622" s="8">
        <v>0</v>
      </c>
      <c r="I8622" s="8">
        <v>0</v>
      </c>
    </row>
    <row r="8623" spans="1:9">
      <c r="A8623" s="8" t="s">
        <v>9934</v>
      </c>
      <c r="B8623" s="8" t="s">
        <v>9935</v>
      </c>
      <c r="C8623" s="8" t="s">
        <v>4676</v>
      </c>
      <c r="D8623" s="8">
        <v>157892</v>
      </c>
      <c r="E8623" s="8" t="s">
        <v>9934</v>
      </c>
      <c r="F8623" s="8">
        <v>0</v>
      </c>
      <c r="G8623" s="8">
        <v>0</v>
      </c>
      <c r="H8623" s="8">
        <v>0</v>
      </c>
      <c r="I8623" s="8">
        <v>0</v>
      </c>
    </row>
    <row r="8624" spans="1:9">
      <c r="A8624" s="8" t="s">
        <v>9908</v>
      </c>
      <c r="B8624" s="8" t="s">
        <v>9909</v>
      </c>
      <c r="C8624" s="8" t="s">
        <v>6076</v>
      </c>
      <c r="D8624" s="8">
        <v>0</v>
      </c>
      <c r="E8624" s="8" t="s">
        <v>9908</v>
      </c>
      <c r="F8624" s="8">
        <v>0</v>
      </c>
      <c r="G8624" s="8">
        <v>0</v>
      </c>
      <c r="H8624" s="8">
        <v>0</v>
      </c>
      <c r="I8624" s="8">
        <v>0</v>
      </c>
    </row>
    <row r="8625" spans="1:9">
      <c r="A8625" s="8" t="s">
        <v>9904</v>
      </c>
      <c r="B8625" s="8" t="s">
        <v>9905</v>
      </c>
      <c r="C8625" s="8" t="s">
        <v>6076</v>
      </c>
      <c r="D8625" s="8">
        <v>0</v>
      </c>
      <c r="E8625" s="8" t="s">
        <v>9904</v>
      </c>
      <c r="F8625" s="8">
        <v>0</v>
      </c>
      <c r="G8625" s="8">
        <v>0</v>
      </c>
      <c r="H8625" s="8">
        <v>0</v>
      </c>
      <c r="I8625" s="8">
        <v>0</v>
      </c>
    </row>
    <row r="8626" spans="1:9">
      <c r="A8626" s="8" t="s">
        <v>9888</v>
      </c>
      <c r="B8626" s="8" t="s">
        <v>9889</v>
      </c>
      <c r="C8626" s="8" t="s">
        <v>4676</v>
      </c>
      <c r="D8626" s="8">
        <v>0</v>
      </c>
      <c r="E8626" s="8" t="s">
        <v>9888</v>
      </c>
      <c r="F8626" s="8">
        <v>0</v>
      </c>
      <c r="G8626" s="8">
        <v>0</v>
      </c>
      <c r="H8626" s="8">
        <v>1.0000000000000001E-5</v>
      </c>
      <c r="I8626" s="8">
        <v>0</v>
      </c>
    </row>
    <row r="8627" spans="1:9">
      <c r="A8627" s="8" t="s">
        <v>9855</v>
      </c>
      <c r="B8627" s="8" t="s">
        <v>9856</v>
      </c>
      <c r="C8627" s="8" t="s">
        <v>6076</v>
      </c>
      <c r="D8627" s="8">
        <v>0</v>
      </c>
      <c r="E8627" s="8" t="s">
        <v>9855</v>
      </c>
      <c r="F8627" s="8">
        <v>0</v>
      </c>
      <c r="G8627" s="8">
        <v>0</v>
      </c>
      <c r="H8627" s="8">
        <v>0</v>
      </c>
      <c r="I8627" s="8">
        <v>0</v>
      </c>
    </row>
    <row r="8628" spans="1:9">
      <c r="A8628" s="8" t="s">
        <v>9850</v>
      </c>
      <c r="B8628" s="8" t="s">
        <v>9851</v>
      </c>
      <c r="C8628" s="8" t="s">
        <v>6076</v>
      </c>
      <c r="D8628" s="8" t="s">
        <v>9852</v>
      </c>
      <c r="E8628" s="8" t="s">
        <v>9850</v>
      </c>
      <c r="F8628" s="8">
        <v>0</v>
      </c>
      <c r="G8628" s="8">
        <v>0</v>
      </c>
      <c r="H8628" s="8">
        <v>0</v>
      </c>
      <c r="I8628" s="8">
        <v>0</v>
      </c>
    </row>
    <row r="8629" spans="1:9">
      <c r="A8629" s="8" t="s">
        <v>9848</v>
      </c>
      <c r="B8629" s="8" t="s">
        <v>9849</v>
      </c>
      <c r="C8629" s="8" t="s">
        <v>4676</v>
      </c>
      <c r="D8629" s="8">
        <v>0</v>
      </c>
      <c r="E8629" s="8" t="s">
        <v>9848</v>
      </c>
      <c r="F8629" s="8">
        <v>0</v>
      </c>
      <c r="G8629" s="8">
        <v>0</v>
      </c>
      <c r="H8629" s="8">
        <v>0</v>
      </c>
      <c r="I8629" s="8">
        <v>0</v>
      </c>
    </row>
    <row r="8630" spans="1:9">
      <c r="A8630" s="8" t="s">
        <v>9843</v>
      </c>
      <c r="B8630" s="8" t="s">
        <v>9844</v>
      </c>
      <c r="C8630" s="8" t="s">
        <v>6076</v>
      </c>
      <c r="D8630" s="8" t="s">
        <v>9845</v>
      </c>
      <c r="E8630" s="8" t="s">
        <v>9843</v>
      </c>
      <c r="F8630" s="8">
        <v>0</v>
      </c>
      <c r="G8630" s="8">
        <v>0</v>
      </c>
      <c r="H8630" s="8">
        <v>1.0000000000000001E-5</v>
      </c>
      <c r="I8630" s="8">
        <v>0</v>
      </c>
    </row>
    <row r="8631" spans="1:9">
      <c r="A8631" s="8" t="s">
        <v>9841</v>
      </c>
      <c r="B8631" s="8" t="s">
        <v>9842</v>
      </c>
      <c r="C8631" s="8" t="s">
        <v>4676</v>
      </c>
      <c r="D8631" s="8">
        <v>0</v>
      </c>
      <c r="E8631" s="8" t="s">
        <v>9841</v>
      </c>
      <c r="F8631" s="8">
        <v>0</v>
      </c>
      <c r="G8631" s="8">
        <v>0</v>
      </c>
      <c r="H8631" s="8">
        <v>1.0000000000000001E-5</v>
      </c>
      <c r="I8631" s="8">
        <v>0</v>
      </c>
    </row>
    <row r="8632" spans="1:9">
      <c r="A8632" s="8" t="s">
        <v>9582</v>
      </c>
      <c r="B8632" s="8" t="s">
        <v>1446</v>
      </c>
      <c r="C8632" s="8" t="s">
        <v>6076</v>
      </c>
      <c r="D8632" s="8" t="s">
        <v>9583</v>
      </c>
      <c r="E8632" s="8" t="s">
        <v>9582</v>
      </c>
      <c r="F8632" s="8">
        <v>0</v>
      </c>
      <c r="G8632" s="8">
        <v>0</v>
      </c>
      <c r="H8632" s="8">
        <v>0</v>
      </c>
      <c r="I8632" s="8">
        <v>0</v>
      </c>
    </row>
    <row r="8633" spans="1:9">
      <c r="A8633" s="8" t="s">
        <v>9584</v>
      </c>
      <c r="B8633" s="8" t="s">
        <v>9585</v>
      </c>
      <c r="C8633" s="8" t="s">
        <v>6076</v>
      </c>
      <c r="D8633" s="8" t="s">
        <v>9586</v>
      </c>
      <c r="E8633" s="8" t="s">
        <v>9584</v>
      </c>
      <c r="F8633" s="8">
        <v>0</v>
      </c>
      <c r="G8633" s="8">
        <v>0</v>
      </c>
      <c r="H8633" s="8">
        <v>0</v>
      </c>
      <c r="I8633" s="8">
        <v>0</v>
      </c>
    </row>
    <row r="8634" spans="1:9">
      <c r="A8634" s="8" t="s">
        <v>9818</v>
      </c>
      <c r="B8634" s="8" t="s">
        <v>9819</v>
      </c>
      <c r="C8634" s="8" t="s">
        <v>6076</v>
      </c>
      <c r="D8634" s="8">
        <v>0</v>
      </c>
      <c r="E8634" s="8" t="s">
        <v>9818</v>
      </c>
      <c r="F8634" s="8">
        <v>0</v>
      </c>
      <c r="G8634" s="8">
        <v>0</v>
      </c>
      <c r="H8634" s="8">
        <v>0</v>
      </c>
      <c r="I8634" s="8">
        <v>0</v>
      </c>
    </row>
    <row r="8635" spans="1:9">
      <c r="A8635" s="8" t="s">
        <v>9815</v>
      </c>
      <c r="B8635" s="8" t="s">
        <v>9816</v>
      </c>
      <c r="C8635" s="8" t="s">
        <v>4676</v>
      </c>
      <c r="D8635" s="8">
        <v>0</v>
      </c>
      <c r="E8635" s="8" t="s">
        <v>9815</v>
      </c>
      <c r="F8635" s="8">
        <v>0</v>
      </c>
      <c r="G8635" s="8">
        <v>0</v>
      </c>
      <c r="H8635" s="8">
        <v>0</v>
      </c>
      <c r="I8635" s="8">
        <v>0</v>
      </c>
    </row>
    <row r="8636" spans="1:9">
      <c r="A8636" s="8" t="s">
        <v>9811</v>
      </c>
      <c r="B8636" s="8" t="s">
        <v>9812</v>
      </c>
      <c r="C8636" s="8" t="s">
        <v>4676</v>
      </c>
      <c r="D8636" s="8">
        <v>0</v>
      </c>
      <c r="E8636" s="8" t="s">
        <v>9811</v>
      </c>
      <c r="F8636" s="8">
        <v>0</v>
      </c>
      <c r="G8636" s="8">
        <v>0</v>
      </c>
      <c r="H8636" s="8">
        <v>0</v>
      </c>
      <c r="I8636" s="8">
        <v>0</v>
      </c>
    </row>
    <row r="8637" spans="1:9">
      <c r="A8637" s="8" t="s">
        <v>9807</v>
      </c>
      <c r="B8637" s="8" t="s">
        <v>9808</v>
      </c>
      <c r="C8637" s="8" t="s">
        <v>4676</v>
      </c>
      <c r="D8637" s="8">
        <v>0</v>
      </c>
      <c r="E8637" s="8" t="s">
        <v>9807</v>
      </c>
      <c r="F8637" s="8">
        <v>0</v>
      </c>
      <c r="G8637" s="8">
        <v>0</v>
      </c>
      <c r="H8637" s="8">
        <v>0</v>
      </c>
      <c r="I8637" s="8">
        <v>0</v>
      </c>
    </row>
    <row r="8638" spans="1:9">
      <c r="A8638" s="8" t="s">
        <v>9803</v>
      </c>
      <c r="B8638" s="8" t="s">
        <v>9804</v>
      </c>
      <c r="C8638" s="8" t="s">
        <v>4676</v>
      </c>
      <c r="D8638" s="8">
        <v>0</v>
      </c>
      <c r="E8638" s="8" t="s">
        <v>9803</v>
      </c>
      <c r="F8638" s="8">
        <v>0</v>
      </c>
      <c r="G8638" s="8">
        <v>0</v>
      </c>
      <c r="H8638" s="8">
        <v>0</v>
      </c>
      <c r="I8638" s="8">
        <v>0</v>
      </c>
    </row>
    <row r="8639" spans="1:9">
      <c r="A8639" s="8" t="s">
        <v>9799</v>
      </c>
      <c r="B8639" s="8" t="s">
        <v>9800</v>
      </c>
      <c r="C8639" s="8" t="s">
        <v>6076</v>
      </c>
      <c r="D8639" s="8">
        <v>0</v>
      </c>
      <c r="E8639" s="8" t="s">
        <v>9799</v>
      </c>
      <c r="F8639" s="8">
        <v>0</v>
      </c>
      <c r="G8639" s="8">
        <v>0</v>
      </c>
      <c r="H8639" s="8">
        <v>0</v>
      </c>
      <c r="I8639" s="8">
        <v>0</v>
      </c>
    </row>
    <row r="8640" spans="1:9">
      <c r="A8640" s="8" t="s">
        <v>9795</v>
      </c>
      <c r="B8640" s="8" t="s">
        <v>9796</v>
      </c>
      <c r="C8640" s="8" t="s">
        <v>6076</v>
      </c>
      <c r="D8640" s="8">
        <v>0</v>
      </c>
      <c r="E8640" s="8" t="s">
        <v>9795</v>
      </c>
      <c r="F8640" s="8">
        <v>0</v>
      </c>
      <c r="G8640" s="8">
        <v>0</v>
      </c>
      <c r="H8640" s="8">
        <v>0</v>
      </c>
      <c r="I8640" s="8">
        <v>0</v>
      </c>
    </row>
    <row r="8641" spans="1:9">
      <c r="A8641" s="8" t="s">
        <v>9783</v>
      </c>
      <c r="B8641" s="8" t="s">
        <v>9784</v>
      </c>
      <c r="C8641" s="8" t="s">
        <v>6076</v>
      </c>
      <c r="D8641" s="8">
        <v>0</v>
      </c>
      <c r="E8641" s="8" t="s">
        <v>9783</v>
      </c>
      <c r="F8641" s="8">
        <v>0</v>
      </c>
      <c r="G8641" s="8">
        <v>0</v>
      </c>
      <c r="H8641" s="8">
        <v>0</v>
      </c>
      <c r="I8641" s="8">
        <v>0</v>
      </c>
    </row>
    <row r="8642" spans="1:9">
      <c r="A8642" s="8" t="s">
        <v>9779</v>
      </c>
      <c r="B8642" s="8" t="s">
        <v>9780</v>
      </c>
      <c r="C8642" s="8" t="s">
        <v>6076</v>
      </c>
      <c r="D8642" s="8">
        <v>0</v>
      </c>
      <c r="E8642" s="8" t="s">
        <v>9779</v>
      </c>
      <c r="F8642" s="8">
        <v>0</v>
      </c>
      <c r="G8642" s="8">
        <v>0</v>
      </c>
      <c r="H8642" s="8">
        <v>0</v>
      </c>
      <c r="I8642" s="8">
        <v>0</v>
      </c>
    </row>
    <row r="8643" spans="1:9">
      <c r="A8643" s="8" t="s">
        <v>9776</v>
      </c>
      <c r="B8643" s="8" t="s">
        <v>9777</v>
      </c>
      <c r="C8643" s="8" t="s">
        <v>6076</v>
      </c>
      <c r="D8643" s="8">
        <v>0</v>
      </c>
      <c r="E8643" s="8" t="s">
        <v>9776</v>
      </c>
      <c r="F8643" s="8">
        <v>0</v>
      </c>
      <c r="G8643" s="8">
        <v>0</v>
      </c>
      <c r="H8643" s="8">
        <v>0</v>
      </c>
      <c r="I8643" s="8">
        <v>0</v>
      </c>
    </row>
    <row r="8644" spans="1:9">
      <c r="A8644" s="8" t="s">
        <v>9580</v>
      </c>
      <c r="B8644" s="8" t="s">
        <v>9581</v>
      </c>
      <c r="C8644" s="8" t="s">
        <v>6076</v>
      </c>
      <c r="D8644" s="8">
        <v>0</v>
      </c>
      <c r="E8644" s="8" t="s">
        <v>9580</v>
      </c>
      <c r="F8644" s="8">
        <v>0</v>
      </c>
      <c r="G8644" s="8">
        <v>4.4400000000000004</v>
      </c>
      <c r="H8644" s="8">
        <v>0</v>
      </c>
      <c r="I8644" s="8">
        <v>0</v>
      </c>
    </row>
    <row r="8645" spans="1:9">
      <c r="A8645" s="8" t="s">
        <v>9753</v>
      </c>
      <c r="B8645" s="8" t="s">
        <v>9754</v>
      </c>
      <c r="C8645" s="8" t="s">
        <v>6076</v>
      </c>
      <c r="D8645" s="8">
        <v>0</v>
      </c>
      <c r="E8645" s="8" t="s">
        <v>9753</v>
      </c>
      <c r="F8645" s="8">
        <v>0</v>
      </c>
      <c r="G8645" s="8">
        <v>0</v>
      </c>
      <c r="H8645" s="8">
        <v>0</v>
      </c>
      <c r="I8645" s="8">
        <v>0</v>
      </c>
    </row>
    <row r="8646" spans="1:9">
      <c r="A8646" s="8" t="s">
        <v>9751</v>
      </c>
      <c r="B8646" s="8" t="s">
        <v>9752</v>
      </c>
      <c r="C8646" s="8" t="s">
        <v>4676</v>
      </c>
      <c r="D8646" s="8">
        <v>143911</v>
      </c>
      <c r="E8646" s="8" t="s">
        <v>9751</v>
      </c>
      <c r="F8646" s="8">
        <v>0</v>
      </c>
      <c r="G8646" s="8">
        <v>0.75</v>
      </c>
      <c r="H8646" s="8">
        <v>0</v>
      </c>
      <c r="I8646" s="8">
        <v>0</v>
      </c>
    </row>
    <row r="8647" spans="1:9">
      <c r="A8647" s="8" t="s">
        <v>9748</v>
      </c>
      <c r="B8647" s="8" t="s">
        <v>9749</v>
      </c>
      <c r="C8647" s="8" t="s">
        <v>6076</v>
      </c>
      <c r="D8647" s="8" t="s">
        <v>9750</v>
      </c>
      <c r="E8647" s="8" t="s">
        <v>9748</v>
      </c>
      <c r="F8647" s="8">
        <v>0</v>
      </c>
      <c r="G8647" s="8">
        <v>1.1299999999999999</v>
      </c>
      <c r="H8647" s="8">
        <v>0</v>
      </c>
      <c r="I8647" s="8">
        <v>0</v>
      </c>
    </row>
    <row r="8648" spans="1:9">
      <c r="A8648" s="8" t="s">
        <v>9740</v>
      </c>
      <c r="B8648" s="8" t="s">
        <v>9741</v>
      </c>
      <c r="C8648" s="8" t="s">
        <v>6076</v>
      </c>
      <c r="D8648" s="8" t="s">
        <v>6988</v>
      </c>
      <c r="E8648" s="8" t="s">
        <v>9740</v>
      </c>
      <c r="F8648" s="8">
        <v>0</v>
      </c>
      <c r="G8648" s="8">
        <v>2.1800000000000002</v>
      </c>
      <c r="H8648" s="8">
        <v>0</v>
      </c>
      <c r="I8648" s="8">
        <v>0</v>
      </c>
    </row>
    <row r="8649" spans="1:9">
      <c r="A8649" s="8" t="s">
        <v>9734</v>
      </c>
      <c r="B8649" s="8" t="s">
        <v>9735</v>
      </c>
      <c r="C8649" s="8" t="s">
        <v>6076</v>
      </c>
      <c r="D8649" s="8">
        <v>0</v>
      </c>
      <c r="E8649" s="8" t="s">
        <v>9734</v>
      </c>
      <c r="F8649" s="8">
        <v>0</v>
      </c>
      <c r="G8649" s="8">
        <v>0</v>
      </c>
      <c r="H8649" s="8">
        <v>0</v>
      </c>
      <c r="I8649" s="8">
        <v>0</v>
      </c>
    </row>
    <row r="8650" spans="1:9">
      <c r="A8650" s="8" t="s">
        <v>9724</v>
      </c>
      <c r="B8650" s="8" t="s">
        <v>9725</v>
      </c>
      <c r="C8650" s="8" t="s">
        <v>6076</v>
      </c>
      <c r="D8650" s="8">
        <v>0</v>
      </c>
      <c r="E8650" s="8" t="s">
        <v>9724</v>
      </c>
      <c r="F8650" s="8">
        <v>0</v>
      </c>
      <c r="G8650" s="8">
        <v>0</v>
      </c>
      <c r="H8650" s="8">
        <v>0</v>
      </c>
      <c r="I8650" s="8">
        <v>0</v>
      </c>
    </row>
    <row r="8651" spans="1:9">
      <c r="A8651" s="8" t="s">
        <v>9661</v>
      </c>
      <c r="B8651" s="8" t="s">
        <v>9662</v>
      </c>
      <c r="C8651" s="8" t="s">
        <v>6076</v>
      </c>
      <c r="D8651" s="8">
        <v>0</v>
      </c>
      <c r="E8651" s="8" t="s">
        <v>9661</v>
      </c>
      <c r="F8651" s="8">
        <v>0</v>
      </c>
      <c r="G8651" s="8">
        <v>0</v>
      </c>
      <c r="H8651" s="8">
        <v>0</v>
      </c>
      <c r="I8651" s="8">
        <v>0</v>
      </c>
    </row>
    <row r="8652" spans="1:9">
      <c r="A8652" s="8" t="s">
        <v>9575</v>
      </c>
      <c r="B8652" s="8" t="s">
        <v>9576</v>
      </c>
      <c r="C8652" s="8" t="s">
        <v>6076</v>
      </c>
      <c r="D8652" s="8">
        <v>0</v>
      </c>
      <c r="E8652" s="8" t="s">
        <v>9575</v>
      </c>
      <c r="F8652" s="8">
        <v>0</v>
      </c>
      <c r="G8652" s="8">
        <v>0</v>
      </c>
      <c r="H8652" s="8">
        <v>1.0000000000000001E-5</v>
      </c>
      <c r="I8652" s="8">
        <v>0</v>
      </c>
    </row>
    <row r="8653" spans="1:9">
      <c r="A8653" s="8" t="s">
        <v>11097</v>
      </c>
      <c r="B8653" s="8" t="s">
        <v>11098</v>
      </c>
      <c r="C8653" s="8" t="s">
        <v>4676</v>
      </c>
      <c r="D8653" s="8">
        <v>0</v>
      </c>
      <c r="E8653" s="8" t="s">
        <v>11097</v>
      </c>
      <c r="F8653" s="8">
        <v>0</v>
      </c>
      <c r="G8653" s="8">
        <v>0</v>
      </c>
      <c r="H8653" s="8">
        <v>0</v>
      </c>
      <c r="I8653" s="8" t="s">
        <v>2419</v>
      </c>
    </row>
    <row r="8654" spans="1:9">
      <c r="A8654" s="8" t="s">
        <v>11093</v>
      </c>
      <c r="B8654" s="8" t="s">
        <v>11094</v>
      </c>
      <c r="C8654" s="8" t="s">
        <v>4676</v>
      </c>
      <c r="D8654" s="8">
        <v>0</v>
      </c>
      <c r="E8654" s="8" t="s">
        <v>11093</v>
      </c>
      <c r="F8654" s="8">
        <v>0</v>
      </c>
      <c r="G8654" s="8">
        <v>0</v>
      </c>
      <c r="H8654" s="8">
        <v>0</v>
      </c>
      <c r="I8654" s="8" t="s">
        <v>2419</v>
      </c>
    </row>
    <row r="8655" spans="1:9">
      <c r="A8655" s="8" t="s">
        <v>11089</v>
      </c>
      <c r="B8655" s="8" t="s">
        <v>11090</v>
      </c>
      <c r="C8655" s="8" t="s">
        <v>4676</v>
      </c>
      <c r="D8655" s="8">
        <v>8001002459</v>
      </c>
      <c r="E8655" s="8" t="s">
        <v>11089</v>
      </c>
      <c r="F8655" s="8">
        <v>0</v>
      </c>
      <c r="G8655" s="8">
        <v>0</v>
      </c>
      <c r="H8655" s="8">
        <v>0</v>
      </c>
      <c r="I8655" s="8" t="s">
        <v>11084</v>
      </c>
    </row>
    <row r="8656" spans="1:9">
      <c r="A8656" s="8" t="s">
        <v>11085</v>
      </c>
      <c r="B8656" s="8" t="s">
        <v>11086</v>
      </c>
      <c r="C8656" s="8" t="s">
        <v>4676</v>
      </c>
      <c r="D8656" s="8">
        <v>8001002253</v>
      </c>
      <c r="E8656" s="8" t="s">
        <v>11085</v>
      </c>
      <c r="F8656" s="8">
        <v>0</v>
      </c>
      <c r="G8656" s="8">
        <v>0</v>
      </c>
      <c r="H8656" s="8">
        <v>0</v>
      </c>
      <c r="I8656" s="8" t="s">
        <v>11084</v>
      </c>
    </row>
    <row r="8657" spans="1:9">
      <c r="A8657" s="8" t="s">
        <v>11065</v>
      </c>
      <c r="B8657" s="8" t="s">
        <v>11066</v>
      </c>
      <c r="C8657" s="8" t="s">
        <v>6076</v>
      </c>
      <c r="D8657" s="8">
        <v>0</v>
      </c>
      <c r="E8657" s="8" t="s">
        <v>11065</v>
      </c>
      <c r="F8657" s="8">
        <v>0</v>
      </c>
      <c r="G8657" s="8">
        <v>0</v>
      </c>
      <c r="H8657" s="8">
        <v>0</v>
      </c>
      <c r="I8657" s="8">
        <v>0</v>
      </c>
    </row>
    <row r="8658" spans="1:9">
      <c r="A8658" s="8" t="s">
        <v>11080</v>
      </c>
      <c r="B8658" s="8" t="s">
        <v>11081</v>
      </c>
      <c r="C8658" s="8" t="s">
        <v>6076</v>
      </c>
      <c r="D8658" s="8">
        <v>0</v>
      </c>
      <c r="E8658" s="8" t="s">
        <v>11080</v>
      </c>
      <c r="F8658" s="8">
        <v>0</v>
      </c>
      <c r="G8658" s="8">
        <v>0</v>
      </c>
      <c r="H8658" s="8">
        <v>1.0000000000000001E-5</v>
      </c>
      <c r="I8658" s="8">
        <v>0</v>
      </c>
    </row>
    <row r="8659" spans="1:9">
      <c r="A8659" s="8" t="s">
        <v>11063</v>
      </c>
      <c r="B8659" s="8" t="s">
        <v>11064</v>
      </c>
      <c r="C8659" s="8" t="s">
        <v>6076</v>
      </c>
      <c r="D8659" s="8">
        <v>0</v>
      </c>
      <c r="E8659" s="8" t="s">
        <v>11063</v>
      </c>
      <c r="F8659" s="8">
        <v>0</v>
      </c>
      <c r="G8659" s="8">
        <v>0</v>
      </c>
      <c r="H8659" s="8">
        <v>0</v>
      </c>
      <c r="I8659" s="8">
        <v>0</v>
      </c>
    </row>
    <row r="8660" spans="1:9">
      <c r="A8660" s="8" t="s">
        <v>11061</v>
      </c>
      <c r="B8660" s="8" t="s">
        <v>11062</v>
      </c>
      <c r="C8660" s="8" t="s">
        <v>6076</v>
      </c>
      <c r="D8660" s="8">
        <v>0</v>
      </c>
      <c r="E8660" s="8" t="s">
        <v>11061</v>
      </c>
      <c r="F8660" s="8">
        <v>0</v>
      </c>
      <c r="G8660" s="8">
        <v>0</v>
      </c>
      <c r="H8660" s="8">
        <v>0</v>
      </c>
      <c r="I8660" s="8">
        <v>0</v>
      </c>
    </row>
    <row r="8661" spans="1:9">
      <c r="A8661" s="8" t="s">
        <v>11059</v>
      </c>
      <c r="B8661" s="8" t="s">
        <v>11060</v>
      </c>
      <c r="C8661" s="8" t="s">
        <v>6076</v>
      </c>
      <c r="D8661" s="8">
        <v>0</v>
      </c>
      <c r="E8661" s="8" t="s">
        <v>11059</v>
      </c>
      <c r="F8661" s="8">
        <v>0</v>
      </c>
      <c r="G8661" s="8">
        <v>0</v>
      </c>
      <c r="H8661" s="8">
        <v>0</v>
      </c>
      <c r="I8661" s="8" t="s">
        <v>5038</v>
      </c>
    </row>
    <row r="8662" spans="1:9">
      <c r="A8662" s="8" t="s">
        <v>11055</v>
      </c>
      <c r="B8662" s="8" t="s">
        <v>11056</v>
      </c>
      <c r="C8662" s="8" t="s">
        <v>6076</v>
      </c>
      <c r="D8662" s="8">
        <v>0</v>
      </c>
      <c r="E8662" s="8" t="s">
        <v>11055</v>
      </c>
      <c r="F8662" s="8">
        <v>0</v>
      </c>
      <c r="G8662" s="8">
        <v>0</v>
      </c>
      <c r="H8662" s="8">
        <v>0</v>
      </c>
      <c r="I8662" s="8">
        <v>0</v>
      </c>
    </row>
    <row r="8663" spans="1:9">
      <c r="A8663" s="8" t="s">
        <v>10037</v>
      </c>
      <c r="B8663" s="8" t="s">
        <v>10038</v>
      </c>
      <c r="C8663" s="8" t="s">
        <v>4676</v>
      </c>
      <c r="D8663" s="8">
        <v>0</v>
      </c>
      <c r="E8663" s="8" t="s">
        <v>10037</v>
      </c>
      <c r="F8663" s="8">
        <v>0</v>
      </c>
      <c r="G8663" s="8">
        <v>0</v>
      </c>
      <c r="H8663" s="8">
        <v>0</v>
      </c>
      <c r="I8663" s="8">
        <v>0</v>
      </c>
    </row>
    <row r="8664" spans="1:9">
      <c r="A8664" s="8">
        <v>132110001</v>
      </c>
      <c r="B8664" s="8" t="s">
        <v>6077</v>
      </c>
      <c r="C8664" s="8" t="s">
        <v>4676</v>
      </c>
      <c r="D8664" s="8">
        <v>9000706001</v>
      </c>
      <c r="E8664" s="8">
        <v>132110001</v>
      </c>
      <c r="F8664" s="8">
        <v>0</v>
      </c>
      <c r="G8664" s="8">
        <v>0.39</v>
      </c>
      <c r="H8664" s="8">
        <v>0.38869999999999999</v>
      </c>
      <c r="I8664" s="8" t="s">
        <v>6033</v>
      </c>
    </row>
    <row r="8665" spans="1:9">
      <c r="A8665" s="8" t="s">
        <v>1568</v>
      </c>
      <c r="B8665" s="8" t="s">
        <v>1569</v>
      </c>
      <c r="C8665" s="8" t="s">
        <v>6076</v>
      </c>
      <c r="D8665" s="8" t="s">
        <v>7083</v>
      </c>
      <c r="E8665" s="8" t="s">
        <v>1568</v>
      </c>
      <c r="F8665" s="8">
        <v>0</v>
      </c>
      <c r="G8665" s="8">
        <v>14.31</v>
      </c>
      <c r="H8665" s="8">
        <v>14.455</v>
      </c>
      <c r="I8665" s="8">
        <v>0</v>
      </c>
    </row>
    <row r="8666" spans="1:9">
      <c r="A8666" s="8" t="s">
        <v>1566</v>
      </c>
      <c r="B8666" s="8" t="s">
        <v>1567</v>
      </c>
      <c r="C8666" s="8" t="s">
        <v>6076</v>
      </c>
      <c r="D8666" s="8" t="s">
        <v>7082</v>
      </c>
      <c r="E8666" s="8" t="s">
        <v>1566</v>
      </c>
      <c r="F8666" s="8">
        <v>0</v>
      </c>
      <c r="G8666" s="8">
        <v>15.71</v>
      </c>
      <c r="H8666" s="8">
        <v>0</v>
      </c>
      <c r="I8666" s="8">
        <v>0</v>
      </c>
    </row>
    <row r="8667" spans="1:9">
      <c r="A8667" s="8" t="s">
        <v>1564</v>
      </c>
      <c r="B8667" s="8" t="s">
        <v>1565</v>
      </c>
      <c r="C8667" s="8" t="s">
        <v>6076</v>
      </c>
      <c r="D8667" s="8" t="s">
        <v>7081</v>
      </c>
      <c r="E8667" s="8" t="s">
        <v>1564</v>
      </c>
      <c r="F8667" s="8">
        <v>0</v>
      </c>
      <c r="G8667" s="8">
        <v>24.4</v>
      </c>
      <c r="H8667" s="8">
        <v>0</v>
      </c>
      <c r="I8667" s="8">
        <v>0</v>
      </c>
    </row>
    <row r="8668" spans="1:9">
      <c r="A8668" s="8" t="s">
        <v>10830</v>
      </c>
      <c r="B8668" s="8" t="s">
        <v>10831</v>
      </c>
      <c r="C8668" s="8" t="s">
        <v>6076</v>
      </c>
      <c r="D8668" s="8">
        <v>666512</v>
      </c>
      <c r="E8668" s="8" t="s">
        <v>10830</v>
      </c>
      <c r="F8668" s="8">
        <v>0</v>
      </c>
      <c r="G8668" s="8">
        <v>0</v>
      </c>
      <c r="H8668" s="8">
        <v>0</v>
      </c>
      <c r="I8668" s="8">
        <v>0</v>
      </c>
    </row>
    <row r="8669" spans="1:9">
      <c r="A8669" s="8" t="s">
        <v>10336</v>
      </c>
      <c r="B8669" s="8" t="s">
        <v>10337</v>
      </c>
      <c r="C8669" s="8" t="s">
        <v>6076</v>
      </c>
      <c r="D8669" s="8" t="s">
        <v>7072</v>
      </c>
      <c r="E8669" s="8" t="s">
        <v>10336</v>
      </c>
      <c r="F8669" s="8">
        <v>0</v>
      </c>
      <c r="G8669" s="8">
        <v>0</v>
      </c>
      <c r="H8669" s="8">
        <v>0</v>
      </c>
      <c r="I8669" s="8">
        <v>0</v>
      </c>
    </row>
    <row r="8670" spans="1:9">
      <c r="A8670" s="8" t="s">
        <v>10332</v>
      </c>
      <c r="B8670" s="8" t="s">
        <v>10333</v>
      </c>
      <c r="C8670" s="8" t="s">
        <v>6076</v>
      </c>
      <c r="D8670" s="8" t="s">
        <v>7071</v>
      </c>
      <c r="E8670" s="8" t="s">
        <v>10332</v>
      </c>
      <c r="F8670" s="8">
        <v>0</v>
      </c>
      <c r="G8670" s="8">
        <v>0</v>
      </c>
      <c r="H8670" s="8">
        <v>0</v>
      </c>
      <c r="I8670" s="8">
        <v>0</v>
      </c>
    </row>
    <row r="8671" spans="1:9">
      <c r="A8671" s="8" t="s">
        <v>10329</v>
      </c>
      <c r="B8671" s="8" t="s">
        <v>10330</v>
      </c>
      <c r="C8671" s="8" t="s">
        <v>6076</v>
      </c>
      <c r="D8671" s="8" t="s">
        <v>7070</v>
      </c>
      <c r="E8671" s="8" t="s">
        <v>10329</v>
      </c>
      <c r="F8671" s="8">
        <v>0</v>
      </c>
      <c r="G8671" s="8">
        <v>0</v>
      </c>
      <c r="H8671" s="8">
        <v>0</v>
      </c>
      <c r="I8671" s="8">
        <v>0</v>
      </c>
    </row>
    <row r="8672" spans="1:9">
      <c r="A8672" s="8" t="s">
        <v>10326</v>
      </c>
      <c r="B8672" s="8" t="s">
        <v>10327</v>
      </c>
      <c r="C8672" s="8" t="s">
        <v>6076</v>
      </c>
      <c r="D8672" s="8">
        <v>0</v>
      </c>
      <c r="E8672" s="8" t="s">
        <v>10326</v>
      </c>
      <c r="F8672" s="8">
        <v>0</v>
      </c>
      <c r="G8672" s="8">
        <v>4.08</v>
      </c>
      <c r="H8672" s="8">
        <v>0</v>
      </c>
      <c r="I8672" s="8">
        <v>0</v>
      </c>
    </row>
    <row r="8673" spans="1:9">
      <c r="A8673" s="8" t="s">
        <v>10600</v>
      </c>
      <c r="B8673" s="8" t="s">
        <v>10601</v>
      </c>
      <c r="C8673" s="8" t="s">
        <v>6076</v>
      </c>
      <c r="D8673" s="8">
        <v>909527</v>
      </c>
      <c r="E8673" s="8" t="s">
        <v>10600</v>
      </c>
      <c r="F8673" s="8">
        <v>0</v>
      </c>
      <c r="G8673" s="8">
        <v>0</v>
      </c>
      <c r="H8673" s="8">
        <v>0</v>
      </c>
      <c r="I8673" s="8">
        <v>0</v>
      </c>
    </row>
    <row r="8674" spans="1:9">
      <c r="A8674" s="8" t="s">
        <v>10598</v>
      </c>
      <c r="B8674" s="8" t="s">
        <v>10599</v>
      </c>
      <c r="C8674" s="8" t="s">
        <v>6076</v>
      </c>
      <c r="D8674" s="8">
        <v>355607</v>
      </c>
      <c r="E8674" s="8" t="s">
        <v>10598</v>
      </c>
      <c r="F8674" s="8">
        <v>0</v>
      </c>
      <c r="G8674" s="8">
        <v>0</v>
      </c>
      <c r="H8674" s="8">
        <v>0</v>
      </c>
      <c r="I8674" s="8">
        <v>0</v>
      </c>
    </row>
    <row r="8675" spans="1:9">
      <c r="A8675" s="8" t="s">
        <v>10720</v>
      </c>
      <c r="B8675" s="8" t="s">
        <v>10721</v>
      </c>
      <c r="C8675" s="8" t="s">
        <v>6076</v>
      </c>
      <c r="D8675" s="8">
        <v>0</v>
      </c>
      <c r="E8675" s="8" t="s">
        <v>10720</v>
      </c>
      <c r="F8675" s="8">
        <v>0</v>
      </c>
      <c r="G8675" s="8">
        <v>0</v>
      </c>
      <c r="H8675" s="8">
        <v>0</v>
      </c>
      <c r="I8675" s="8">
        <v>0</v>
      </c>
    </row>
    <row r="8676" spans="1:9">
      <c r="A8676" s="8" t="s">
        <v>10713</v>
      </c>
      <c r="B8676" s="8" t="s">
        <v>5975</v>
      </c>
      <c r="C8676" s="8" t="s">
        <v>4676</v>
      </c>
      <c r="D8676" s="8">
        <v>0</v>
      </c>
      <c r="E8676" s="8" t="s">
        <v>10713</v>
      </c>
      <c r="F8676" s="8">
        <v>0</v>
      </c>
      <c r="G8676" s="8">
        <v>0</v>
      </c>
      <c r="H8676" s="8">
        <v>0</v>
      </c>
      <c r="I8676" s="8">
        <v>0</v>
      </c>
    </row>
    <row r="8677" spans="1:9">
      <c r="A8677" s="8" t="s">
        <v>10596</v>
      </c>
      <c r="B8677" s="8" t="s">
        <v>10594</v>
      </c>
      <c r="C8677" s="8" t="s">
        <v>6076</v>
      </c>
      <c r="D8677" s="8" t="s">
        <v>10597</v>
      </c>
      <c r="E8677" s="8" t="s">
        <v>10596</v>
      </c>
      <c r="F8677" s="8">
        <v>0</v>
      </c>
      <c r="G8677" s="8">
        <v>0</v>
      </c>
      <c r="H8677" s="8">
        <v>1.0000000000000001E-5</v>
      </c>
      <c r="I8677" s="8">
        <v>0</v>
      </c>
    </row>
    <row r="8678" spans="1:9">
      <c r="A8678" s="8" t="s">
        <v>10593</v>
      </c>
      <c r="B8678" s="8" t="s">
        <v>10594</v>
      </c>
      <c r="C8678" s="8" t="s">
        <v>6076</v>
      </c>
      <c r="D8678" s="8" t="s">
        <v>10595</v>
      </c>
      <c r="E8678" s="8" t="s">
        <v>10593</v>
      </c>
      <c r="F8678" s="8">
        <v>0</v>
      </c>
      <c r="G8678" s="8">
        <v>0</v>
      </c>
      <c r="H8678" s="8">
        <v>1.0000000000000001E-5</v>
      </c>
      <c r="I8678" s="8">
        <v>0</v>
      </c>
    </row>
    <row r="8679" spans="1:9">
      <c r="A8679" s="8" t="s">
        <v>10660</v>
      </c>
      <c r="B8679" s="8" t="s">
        <v>10661</v>
      </c>
      <c r="C8679" s="8" t="s">
        <v>4676</v>
      </c>
      <c r="D8679" s="8">
        <v>0</v>
      </c>
      <c r="E8679" s="8" t="s">
        <v>10660</v>
      </c>
      <c r="F8679" s="8">
        <v>0</v>
      </c>
      <c r="G8679" s="8">
        <v>1.36</v>
      </c>
      <c r="H8679" s="8">
        <v>1.355</v>
      </c>
      <c r="I8679" s="8" t="s">
        <v>4735</v>
      </c>
    </row>
    <row r="8680" spans="1:9">
      <c r="A8680" s="8" t="s">
        <v>10631</v>
      </c>
      <c r="B8680" s="8" t="s">
        <v>10632</v>
      </c>
      <c r="C8680" s="8" t="s">
        <v>4676</v>
      </c>
      <c r="D8680" s="8">
        <v>0</v>
      </c>
      <c r="E8680" s="8" t="s">
        <v>10631</v>
      </c>
      <c r="F8680" s="8">
        <v>0</v>
      </c>
      <c r="G8680" s="8">
        <v>0</v>
      </c>
      <c r="H8680" s="8">
        <v>0</v>
      </c>
      <c r="I8680" s="8">
        <v>0</v>
      </c>
    </row>
    <row r="8681" spans="1:9">
      <c r="A8681" s="8" t="s">
        <v>10625</v>
      </c>
      <c r="B8681" s="8" t="s">
        <v>10626</v>
      </c>
      <c r="C8681" s="8" t="s">
        <v>4676</v>
      </c>
      <c r="D8681" s="8">
        <v>0</v>
      </c>
      <c r="E8681" s="8" t="s">
        <v>10625</v>
      </c>
      <c r="F8681" s="8">
        <v>0</v>
      </c>
      <c r="G8681" s="8">
        <v>0</v>
      </c>
      <c r="H8681" s="8">
        <v>0</v>
      </c>
      <c r="I8681" s="8">
        <v>0</v>
      </c>
    </row>
    <row r="8682" spans="1:9">
      <c r="A8682" s="8" t="s">
        <v>10620</v>
      </c>
      <c r="B8682" s="8" t="s">
        <v>10621</v>
      </c>
      <c r="C8682" s="8" t="s">
        <v>4676</v>
      </c>
      <c r="D8682" s="8">
        <v>8076074</v>
      </c>
      <c r="E8682" s="8" t="s">
        <v>10620</v>
      </c>
      <c r="F8682" s="8">
        <v>0</v>
      </c>
      <c r="G8682" s="8">
        <v>0</v>
      </c>
      <c r="H8682" s="8">
        <v>0</v>
      </c>
      <c r="I8682" s="8">
        <v>0</v>
      </c>
    </row>
    <row r="8683" spans="1:9">
      <c r="A8683" s="8" t="s">
        <v>10616</v>
      </c>
      <c r="B8683" s="8" t="s">
        <v>10617</v>
      </c>
      <c r="C8683" s="8" t="s">
        <v>4676</v>
      </c>
      <c r="D8683" s="8">
        <v>8076074</v>
      </c>
      <c r="E8683" s="8" t="s">
        <v>10616</v>
      </c>
      <c r="F8683" s="8">
        <v>0</v>
      </c>
      <c r="G8683" s="8">
        <v>0</v>
      </c>
      <c r="H8683" s="8">
        <v>0</v>
      </c>
      <c r="I8683" s="8">
        <v>0</v>
      </c>
    </row>
    <row r="8684" spans="1:9">
      <c r="A8684" s="8" t="s">
        <v>10611</v>
      </c>
      <c r="B8684" s="8" t="s">
        <v>10612</v>
      </c>
      <c r="C8684" s="8" t="s">
        <v>4676</v>
      </c>
      <c r="D8684" s="8">
        <v>8076074</v>
      </c>
      <c r="E8684" s="8" t="s">
        <v>10611</v>
      </c>
      <c r="F8684" s="8">
        <v>0</v>
      </c>
      <c r="G8684" s="8">
        <v>0</v>
      </c>
      <c r="H8684" s="8">
        <v>0</v>
      </c>
      <c r="I8684" s="8">
        <v>0</v>
      </c>
    </row>
    <row r="8685" spans="1:9">
      <c r="A8685" s="8" t="s">
        <v>10608</v>
      </c>
      <c r="B8685" s="8" t="s">
        <v>5084</v>
      </c>
      <c r="C8685" s="8" t="s">
        <v>4676</v>
      </c>
      <c r="D8685" s="8">
        <v>374643</v>
      </c>
      <c r="E8685" s="8" t="s">
        <v>10608</v>
      </c>
      <c r="F8685" s="8">
        <v>0</v>
      </c>
      <c r="G8685" s="8">
        <v>0</v>
      </c>
      <c r="H8685" s="8">
        <v>0</v>
      </c>
      <c r="I8685" s="8">
        <v>0</v>
      </c>
    </row>
    <row r="8686" spans="1:9">
      <c r="A8686" s="8" t="s">
        <v>10604</v>
      </c>
      <c r="B8686" s="8" t="s">
        <v>10605</v>
      </c>
      <c r="C8686" s="8" t="s">
        <v>6076</v>
      </c>
      <c r="D8686" s="8">
        <v>0</v>
      </c>
      <c r="E8686" s="8" t="s">
        <v>10604</v>
      </c>
      <c r="F8686" s="8">
        <v>0</v>
      </c>
      <c r="G8686" s="8">
        <v>0</v>
      </c>
      <c r="H8686" s="8">
        <v>0</v>
      </c>
      <c r="I8686" s="8">
        <v>0</v>
      </c>
    </row>
    <row r="8687" spans="1:9">
      <c r="A8687" s="8" t="s">
        <v>13390</v>
      </c>
      <c r="B8687" s="8" t="s">
        <v>13391</v>
      </c>
      <c r="C8687" s="8" t="s">
        <v>4676</v>
      </c>
      <c r="D8687" s="8">
        <v>0</v>
      </c>
      <c r="E8687" s="8" t="s">
        <v>13390</v>
      </c>
      <c r="F8687" s="8">
        <v>0</v>
      </c>
      <c r="G8687" s="8">
        <v>0.24</v>
      </c>
      <c r="H8687" s="8">
        <v>5.0000000000000001E-3</v>
      </c>
      <c r="I8687" s="8">
        <v>0</v>
      </c>
    </row>
    <row r="8688" spans="1:9">
      <c r="A8688" s="8" t="s">
        <v>13386</v>
      </c>
      <c r="B8688" s="8" t="s">
        <v>13387</v>
      </c>
      <c r="C8688" s="8" t="s">
        <v>4676</v>
      </c>
      <c r="D8688" s="8">
        <v>0</v>
      </c>
      <c r="E8688" s="8" t="s">
        <v>13386</v>
      </c>
      <c r="F8688" s="8">
        <v>0</v>
      </c>
      <c r="G8688" s="8">
        <v>0.24</v>
      </c>
      <c r="H8688" s="8">
        <v>5.0000000000000001E-3</v>
      </c>
      <c r="I8688" s="8">
        <v>0</v>
      </c>
    </row>
    <row r="8689" spans="1:9">
      <c r="A8689" s="8" t="s">
        <v>12021</v>
      </c>
      <c r="B8689" s="8" t="s">
        <v>12022</v>
      </c>
      <c r="C8689" s="8" t="s">
        <v>4676</v>
      </c>
      <c r="D8689" s="8">
        <v>0</v>
      </c>
      <c r="E8689" s="8" t="s">
        <v>12021</v>
      </c>
      <c r="F8689" s="8">
        <v>0</v>
      </c>
      <c r="G8689" s="8">
        <v>0.15</v>
      </c>
      <c r="H8689" s="8">
        <v>2.9999999999999997E-5</v>
      </c>
      <c r="I8689" s="8" t="s">
        <v>7125</v>
      </c>
    </row>
    <row r="8690" spans="1:9">
      <c r="A8690" s="8" t="s">
        <v>12011</v>
      </c>
      <c r="B8690" s="8" t="s">
        <v>12012</v>
      </c>
      <c r="C8690" s="8" t="s">
        <v>4676</v>
      </c>
      <c r="D8690" s="8">
        <v>0</v>
      </c>
      <c r="E8690" s="8" t="s">
        <v>12011</v>
      </c>
      <c r="F8690" s="8">
        <v>0</v>
      </c>
      <c r="G8690" s="8">
        <v>0.16</v>
      </c>
      <c r="H8690" s="8">
        <v>1.0000000000000001E-5</v>
      </c>
      <c r="I8690" s="8" t="s">
        <v>7125</v>
      </c>
    </row>
    <row r="8691" spans="1:9">
      <c r="A8691" s="8" t="s">
        <v>11961</v>
      </c>
      <c r="B8691" s="8" t="s">
        <v>11962</v>
      </c>
      <c r="C8691" s="8" t="s">
        <v>4676</v>
      </c>
      <c r="D8691" s="8">
        <v>0</v>
      </c>
      <c r="E8691" s="8" t="s">
        <v>11961</v>
      </c>
      <c r="F8691" s="8">
        <v>0</v>
      </c>
      <c r="G8691" s="8">
        <v>0.14000000000000001</v>
      </c>
      <c r="H8691" s="8">
        <v>0</v>
      </c>
      <c r="I8691" s="8" t="s">
        <v>7125</v>
      </c>
    </row>
    <row r="8692" spans="1:9">
      <c r="A8692" s="8" t="s">
        <v>11921</v>
      </c>
      <c r="B8692" s="8" t="s">
        <v>11922</v>
      </c>
      <c r="C8692" s="8" t="s">
        <v>4676</v>
      </c>
      <c r="D8692" s="8">
        <v>0</v>
      </c>
      <c r="E8692" s="8" t="s">
        <v>11921</v>
      </c>
      <c r="F8692" s="8">
        <v>0</v>
      </c>
      <c r="G8692" s="8">
        <v>0.88</v>
      </c>
      <c r="H8692" s="8">
        <v>0</v>
      </c>
      <c r="I8692" s="8">
        <v>0</v>
      </c>
    </row>
    <row r="8693" spans="1:9">
      <c r="A8693" s="8" t="s">
        <v>10497</v>
      </c>
      <c r="B8693" s="8" t="s">
        <v>10498</v>
      </c>
      <c r="C8693" s="8" t="s">
        <v>4676</v>
      </c>
      <c r="D8693" s="8">
        <v>0</v>
      </c>
      <c r="E8693" s="8" t="s">
        <v>10497</v>
      </c>
      <c r="F8693" s="8">
        <v>0</v>
      </c>
      <c r="G8693" s="8">
        <v>0.1</v>
      </c>
      <c r="H8693" s="8">
        <v>1.0000000000000001E-5</v>
      </c>
      <c r="I8693" s="8" t="s">
        <v>2173</v>
      </c>
    </row>
    <row r="8694" spans="1:9">
      <c r="A8694" s="8" t="s">
        <v>13152</v>
      </c>
      <c r="B8694" s="8" t="s">
        <v>13153</v>
      </c>
      <c r="C8694" s="8" t="s">
        <v>4676</v>
      </c>
      <c r="D8694" s="8">
        <v>0</v>
      </c>
      <c r="E8694" s="8" t="s">
        <v>13152</v>
      </c>
      <c r="F8694" s="8">
        <v>0</v>
      </c>
      <c r="G8694" s="8">
        <v>3.05</v>
      </c>
      <c r="H8694" s="8">
        <v>0.02</v>
      </c>
      <c r="I8694" s="8">
        <v>0</v>
      </c>
    </row>
    <row r="8695" spans="1:9">
      <c r="A8695" s="8" t="s">
        <v>10495</v>
      </c>
      <c r="B8695" s="8" t="s">
        <v>10496</v>
      </c>
      <c r="C8695" s="8" t="s">
        <v>4676</v>
      </c>
      <c r="D8695" s="8">
        <v>0</v>
      </c>
      <c r="E8695" s="8" t="s">
        <v>10495</v>
      </c>
      <c r="F8695" s="8">
        <v>0</v>
      </c>
      <c r="G8695" s="8">
        <v>0.1</v>
      </c>
      <c r="H8695" s="8">
        <v>1.0000000000000001E-5</v>
      </c>
      <c r="I8695" s="8" t="s">
        <v>2173</v>
      </c>
    </row>
    <row r="8696" spans="1:9">
      <c r="A8696" s="8" t="s">
        <v>13148</v>
      </c>
      <c r="B8696" s="8" t="s">
        <v>13149</v>
      </c>
      <c r="C8696" s="8" t="s">
        <v>4676</v>
      </c>
      <c r="D8696" s="8">
        <v>0</v>
      </c>
      <c r="E8696" s="8" t="s">
        <v>13148</v>
      </c>
      <c r="F8696" s="8">
        <v>0</v>
      </c>
      <c r="G8696" s="8">
        <v>3.05</v>
      </c>
      <c r="H8696" s="8">
        <v>0.02</v>
      </c>
      <c r="I8696" s="8">
        <v>0</v>
      </c>
    </row>
    <row r="8697" spans="1:9">
      <c r="A8697" s="8" t="s">
        <v>13144</v>
      </c>
      <c r="B8697" s="8" t="s">
        <v>13145</v>
      </c>
      <c r="C8697" s="8" t="s">
        <v>4676</v>
      </c>
      <c r="D8697" s="8">
        <v>0</v>
      </c>
      <c r="E8697" s="8" t="s">
        <v>13144</v>
      </c>
      <c r="F8697" s="8">
        <v>0</v>
      </c>
      <c r="G8697" s="8">
        <v>2.2000000000000002</v>
      </c>
      <c r="H8697" s="8">
        <v>0.02</v>
      </c>
      <c r="I8697" s="8">
        <v>0</v>
      </c>
    </row>
    <row r="8698" spans="1:9">
      <c r="A8698" s="8" t="s">
        <v>13138</v>
      </c>
      <c r="B8698" s="8" t="s">
        <v>13139</v>
      </c>
      <c r="C8698" s="8" t="s">
        <v>4676</v>
      </c>
      <c r="D8698" s="8">
        <v>0</v>
      </c>
      <c r="E8698" s="8" t="s">
        <v>13138</v>
      </c>
      <c r="F8698" s="8">
        <v>0</v>
      </c>
      <c r="G8698" s="8">
        <v>2.2400000000000002</v>
      </c>
      <c r="H8698" s="8">
        <v>0.02</v>
      </c>
      <c r="I8698" s="8">
        <v>0</v>
      </c>
    </row>
    <row r="8699" spans="1:9">
      <c r="A8699" s="8" t="s">
        <v>13134</v>
      </c>
      <c r="B8699" s="8" t="s">
        <v>13135</v>
      </c>
      <c r="C8699" s="8" t="s">
        <v>4676</v>
      </c>
      <c r="D8699" s="8">
        <v>0</v>
      </c>
      <c r="E8699" s="8" t="s">
        <v>13134</v>
      </c>
      <c r="F8699" s="8">
        <v>0</v>
      </c>
      <c r="G8699" s="8">
        <v>2.66</v>
      </c>
      <c r="H8699" s="8">
        <v>0.02</v>
      </c>
      <c r="I8699" s="8">
        <v>0</v>
      </c>
    </row>
    <row r="8700" spans="1:9">
      <c r="A8700" s="8" t="s">
        <v>13128</v>
      </c>
      <c r="B8700" s="8" t="s">
        <v>13129</v>
      </c>
      <c r="C8700" s="8" t="s">
        <v>4676</v>
      </c>
      <c r="D8700" s="8">
        <v>0</v>
      </c>
      <c r="E8700" s="8" t="s">
        <v>13128</v>
      </c>
      <c r="F8700" s="8">
        <v>0</v>
      </c>
      <c r="G8700" s="8">
        <v>2.2000000000000002</v>
      </c>
      <c r="H8700" s="8">
        <v>0.02</v>
      </c>
      <c r="I8700" s="8">
        <v>0</v>
      </c>
    </row>
    <row r="8701" spans="1:9">
      <c r="A8701" s="8" t="s">
        <v>13118</v>
      </c>
      <c r="B8701" s="8" t="s">
        <v>13119</v>
      </c>
      <c r="C8701" s="8" t="s">
        <v>4676</v>
      </c>
      <c r="D8701" s="8">
        <v>0</v>
      </c>
      <c r="E8701" s="8" t="s">
        <v>13118</v>
      </c>
      <c r="F8701" s="8">
        <v>0</v>
      </c>
      <c r="G8701" s="8">
        <v>2.75</v>
      </c>
      <c r="H8701" s="8">
        <v>3.9170599999999998</v>
      </c>
      <c r="I8701" s="8">
        <v>0</v>
      </c>
    </row>
    <row r="8702" spans="1:9">
      <c r="A8702" s="8" t="s">
        <v>13103</v>
      </c>
      <c r="B8702" s="8" t="s">
        <v>13104</v>
      </c>
      <c r="C8702" s="8" t="s">
        <v>4676</v>
      </c>
      <c r="D8702" s="8">
        <v>0</v>
      </c>
      <c r="E8702" s="8" t="s">
        <v>13103</v>
      </c>
      <c r="F8702" s="8">
        <v>0</v>
      </c>
      <c r="G8702" s="8">
        <v>0.44</v>
      </c>
      <c r="H8702" s="8">
        <v>5.0000000000000001E-3</v>
      </c>
      <c r="I8702" s="8" t="s">
        <v>13105</v>
      </c>
    </row>
    <row r="8703" spans="1:9">
      <c r="A8703" s="8" t="s">
        <v>10491</v>
      </c>
      <c r="B8703" s="8" t="s">
        <v>10492</v>
      </c>
      <c r="C8703" s="8" t="s">
        <v>4676</v>
      </c>
      <c r="D8703" s="8">
        <v>0</v>
      </c>
      <c r="E8703" s="8" t="s">
        <v>10491</v>
      </c>
      <c r="F8703" s="8">
        <v>0</v>
      </c>
      <c r="G8703" s="8">
        <v>1.64</v>
      </c>
      <c r="H8703" s="8">
        <v>1.0000000000000001E-5</v>
      </c>
      <c r="I8703" s="8" t="s">
        <v>5140</v>
      </c>
    </row>
    <row r="8704" spans="1:9">
      <c r="A8704" s="8" t="s">
        <v>10487</v>
      </c>
      <c r="B8704" s="8" t="s">
        <v>10488</v>
      </c>
      <c r="C8704" s="8" t="s">
        <v>4676</v>
      </c>
      <c r="D8704" s="8">
        <v>0</v>
      </c>
      <c r="E8704" s="8" t="s">
        <v>10487</v>
      </c>
      <c r="F8704" s="8">
        <v>0</v>
      </c>
      <c r="G8704" s="8">
        <v>1.64</v>
      </c>
      <c r="H8704" s="8">
        <v>1.0000000000000001E-5</v>
      </c>
      <c r="I8704" s="8" t="s">
        <v>5140</v>
      </c>
    </row>
    <row r="8705" spans="1:9">
      <c r="A8705" s="8" t="s">
        <v>10483</v>
      </c>
      <c r="B8705" s="8" t="s">
        <v>10484</v>
      </c>
      <c r="C8705" s="8" t="s">
        <v>4676</v>
      </c>
      <c r="D8705" s="8">
        <v>0</v>
      </c>
      <c r="E8705" s="8" t="s">
        <v>10483</v>
      </c>
      <c r="F8705" s="8">
        <v>0</v>
      </c>
      <c r="G8705" s="8">
        <v>1.64</v>
      </c>
      <c r="H8705" s="8">
        <v>1.0000000000000001E-5</v>
      </c>
      <c r="I8705" s="8" t="s">
        <v>5140</v>
      </c>
    </row>
    <row r="8706" spans="1:9">
      <c r="A8706" s="8" t="s">
        <v>10478</v>
      </c>
      <c r="B8706" s="8" t="s">
        <v>10479</v>
      </c>
      <c r="C8706" s="8" t="s">
        <v>4676</v>
      </c>
      <c r="D8706" s="8">
        <v>0</v>
      </c>
      <c r="E8706" s="8" t="s">
        <v>10478</v>
      </c>
      <c r="F8706" s="8">
        <v>0</v>
      </c>
      <c r="G8706" s="8">
        <v>1.64</v>
      </c>
      <c r="H8706" s="8">
        <v>1.0000000000000001E-5</v>
      </c>
      <c r="I8706" s="8" t="s">
        <v>4768</v>
      </c>
    </row>
    <row r="8707" spans="1:9">
      <c r="A8707" s="8" t="s">
        <v>13086</v>
      </c>
      <c r="B8707" s="8" t="s">
        <v>13087</v>
      </c>
      <c r="C8707" s="8" t="s">
        <v>4676</v>
      </c>
      <c r="D8707" s="8">
        <v>0</v>
      </c>
      <c r="E8707" s="8" t="s">
        <v>13086</v>
      </c>
      <c r="F8707" s="8">
        <v>0</v>
      </c>
      <c r="G8707" s="8">
        <v>0.14000000000000001</v>
      </c>
      <c r="H8707" s="8">
        <v>5.0000000000000001E-3</v>
      </c>
      <c r="I8707" s="8" t="s">
        <v>1974</v>
      </c>
    </row>
    <row r="8708" spans="1:9">
      <c r="A8708" s="8" t="s">
        <v>10472</v>
      </c>
      <c r="B8708" s="8" t="s">
        <v>10473</v>
      </c>
      <c r="C8708" s="8" t="s">
        <v>4676</v>
      </c>
      <c r="D8708" s="8">
        <v>0</v>
      </c>
      <c r="E8708" s="8" t="s">
        <v>10472</v>
      </c>
      <c r="F8708" s="8">
        <v>0</v>
      </c>
      <c r="G8708" s="8">
        <v>0</v>
      </c>
      <c r="H8708" s="8">
        <v>9.8979999999999999E-2</v>
      </c>
      <c r="I8708" s="8">
        <v>0</v>
      </c>
    </row>
    <row r="8709" spans="1:9">
      <c r="A8709" s="8" t="s">
        <v>12990</v>
      </c>
      <c r="B8709" s="8" t="s">
        <v>12991</v>
      </c>
      <c r="C8709" s="8" t="s">
        <v>4676</v>
      </c>
      <c r="D8709" s="8">
        <v>0</v>
      </c>
      <c r="E8709" s="8" t="s">
        <v>12990</v>
      </c>
      <c r="F8709" s="8">
        <v>0</v>
      </c>
      <c r="G8709" s="8">
        <v>4.08</v>
      </c>
      <c r="H8709" s="8">
        <v>5.0000000000000001E-3</v>
      </c>
      <c r="I8709" s="8" t="s">
        <v>12989</v>
      </c>
    </row>
    <row r="8710" spans="1:9">
      <c r="A8710" s="8" t="s">
        <v>12987</v>
      </c>
      <c r="B8710" s="8" t="s">
        <v>12988</v>
      </c>
      <c r="C8710" s="8" t="s">
        <v>4676</v>
      </c>
      <c r="D8710" s="8">
        <v>0</v>
      </c>
      <c r="E8710" s="8" t="s">
        <v>12987</v>
      </c>
      <c r="F8710" s="8">
        <v>0</v>
      </c>
      <c r="G8710" s="8">
        <v>3.32</v>
      </c>
      <c r="H8710" s="8">
        <v>5.0000000000000001E-3</v>
      </c>
      <c r="I8710" s="8" t="s">
        <v>12989</v>
      </c>
    </row>
    <row r="8711" spans="1:9">
      <c r="A8711" s="8" t="s">
        <v>12979</v>
      </c>
      <c r="B8711" s="8" t="s">
        <v>12980</v>
      </c>
      <c r="C8711" s="8" t="s">
        <v>4676</v>
      </c>
      <c r="D8711" s="8">
        <v>0</v>
      </c>
      <c r="E8711" s="8" t="s">
        <v>12979</v>
      </c>
      <c r="F8711" s="8">
        <v>0</v>
      </c>
      <c r="G8711" s="8">
        <v>2.69</v>
      </c>
      <c r="H8711" s="8">
        <v>1.7537100000000001</v>
      </c>
      <c r="I8711" s="8" t="s">
        <v>7383</v>
      </c>
    </row>
    <row r="8712" spans="1:9">
      <c r="A8712" s="8" t="s">
        <v>12975</v>
      </c>
      <c r="B8712" s="8" t="s">
        <v>12976</v>
      </c>
      <c r="C8712" s="8" t="s">
        <v>4676</v>
      </c>
      <c r="D8712" s="8">
        <v>0</v>
      </c>
      <c r="E8712" s="8" t="s">
        <v>12975</v>
      </c>
      <c r="F8712" s="8">
        <v>0</v>
      </c>
      <c r="G8712" s="8">
        <v>6.82</v>
      </c>
      <c r="H8712" s="8">
        <v>5.0000000000000001E-3</v>
      </c>
      <c r="I8712" s="8">
        <v>0</v>
      </c>
    </row>
    <row r="8713" spans="1:9">
      <c r="A8713" s="8" t="s">
        <v>10467</v>
      </c>
      <c r="B8713" s="8" t="s">
        <v>10468</v>
      </c>
      <c r="C8713" s="8" t="s">
        <v>4676</v>
      </c>
      <c r="D8713" s="8">
        <v>0</v>
      </c>
      <c r="E8713" s="8" t="s">
        <v>10467</v>
      </c>
      <c r="F8713" s="8">
        <v>0</v>
      </c>
      <c r="G8713" s="8">
        <v>2.06</v>
      </c>
      <c r="H8713" s="8">
        <v>1.0000000000000001E-5</v>
      </c>
      <c r="I8713" s="8">
        <v>0</v>
      </c>
    </row>
    <row r="8714" spans="1:9">
      <c r="A8714" s="8" t="s">
        <v>10462</v>
      </c>
      <c r="B8714" s="8" t="s">
        <v>10463</v>
      </c>
      <c r="C8714" s="8" t="s">
        <v>4676</v>
      </c>
      <c r="D8714" s="8">
        <v>0</v>
      </c>
      <c r="E8714" s="8" t="s">
        <v>10462</v>
      </c>
      <c r="F8714" s="8">
        <v>0</v>
      </c>
      <c r="G8714" s="8">
        <v>1.43</v>
      </c>
      <c r="H8714" s="8">
        <v>1.0000000000000001E-5</v>
      </c>
      <c r="I8714" s="8">
        <v>0</v>
      </c>
    </row>
    <row r="8715" spans="1:9">
      <c r="A8715" s="8" t="s">
        <v>10458</v>
      </c>
      <c r="B8715" s="8" t="s">
        <v>10459</v>
      </c>
      <c r="C8715" s="8" t="s">
        <v>4676</v>
      </c>
      <c r="D8715" s="8">
        <v>0</v>
      </c>
      <c r="E8715" s="8" t="s">
        <v>10458</v>
      </c>
      <c r="F8715" s="8">
        <v>0</v>
      </c>
      <c r="G8715" s="8">
        <v>1.43</v>
      </c>
      <c r="H8715" s="8">
        <v>1.0000000000000001E-5</v>
      </c>
      <c r="I8715" s="8">
        <v>0</v>
      </c>
    </row>
    <row r="8716" spans="1:9">
      <c r="A8716" s="8" t="s">
        <v>10454</v>
      </c>
      <c r="B8716" s="8" t="s">
        <v>10455</v>
      </c>
      <c r="C8716" s="8" t="s">
        <v>4676</v>
      </c>
      <c r="D8716" s="8">
        <v>0</v>
      </c>
      <c r="E8716" s="8" t="s">
        <v>10454</v>
      </c>
      <c r="F8716" s="8">
        <v>0</v>
      </c>
      <c r="G8716" s="8">
        <v>1.06</v>
      </c>
      <c r="H8716" s="8">
        <v>1.0000000000000001E-5</v>
      </c>
      <c r="I8716" s="8">
        <v>0</v>
      </c>
    </row>
    <row r="8717" spans="1:9">
      <c r="A8717" s="8" t="s">
        <v>10450</v>
      </c>
      <c r="B8717" s="8" t="s">
        <v>10451</v>
      </c>
      <c r="C8717" s="8" t="s">
        <v>4676</v>
      </c>
      <c r="D8717" s="8">
        <v>0</v>
      </c>
      <c r="E8717" s="8" t="s">
        <v>10450</v>
      </c>
      <c r="F8717" s="8">
        <v>0</v>
      </c>
      <c r="G8717" s="8">
        <v>1.06</v>
      </c>
      <c r="H8717" s="8">
        <v>1.0000000000000001E-5</v>
      </c>
      <c r="I8717" s="8">
        <v>0</v>
      </c>
    </row>
    <row r="8718" spans="1:9">
      <c r="A8718" s="8" t="s">
        <v>10446</v>
      </c>
      <c r="B8718" s="8" t="s">
        <v>10447</v>
      </c>
      <c r="C8718" s="8" t="s">
        <v>4676</v>
      </c>
      <c r="D8718" s="8">
        <v>0</v>
      </c>
      <c r="E8718" s="8" t="s">
        <v>10446</v>
      </c>
      <c r="F8718" s="8">
        <v>0</v>
      </c>
      <c r="G8718" s="8">
        <v>1.06</v>
      </c>
      <c r="H8718" s="8">
        <v>1.0000000000000001E-5</v>
      </c>
      <c r="I8718" s="8">
        <v>0</v>
      </c>
    </row>
    <row r="8719" spans="1:9">
      <c r="A8719" s="8" t="s">
        <v>10442</v>
      </c>
      <c r="B8719" s="8" t="s">
        <v>10443</v>
      </c>
      <c r="C8719" s="8" t="s">
        <v>4676</v>
      </c>
      <c r="D8719" s="8">
        <v>0</v>
      </c>
      <c r="E8719" s="8" t="s">
        <v>10442</v>
      </c>
      <c r="F8719" s="8">
        <v>0</v>
      </c>
      <c r="G8719" s="8">
        <v>1.35</v>
      </c>
      <c r="H8719" s="8">
        <v>1.0000000000000001E-5</v>
      </c>
      <c r="I8719" s="8">
        <v>0</v>
      </c>
    </row>
    <row r="8720" spans="1:9">
      <c r="A8720" s="8" t="s">
        <v>10438</v>
      </c>
      <c r="B8720" s="8" t="s">
        <v>10439</v>
      </c>
      <c r="C8720" s="8" t="s">
        <v>4676</v>
      </c>
      <c r="D8720" s="8">
        <v>0</v>
      </c>
      <c r="E8720" s="8" t="s">
        <v>10438</v>
      </c>
      <c r="F8720" s="8">
        <v>0</v>
      </c>
      <c r="G8720" s="8">
        <v>1.35</v>
      </c>
      <c r="H8720" s="8">
        <v>1.0000000000000001E-5</v>
      </c>
      <c r="I8720" s="8">
        <v>0</v>
      </c>
    </row>
    <row r="8721" spans="1:9">
      <c r="A8721" s="8" t="s">
        <v>10434</v>
      </c>
      <c r="B8721" s="8" t="s">
        <v>10435</v>
      </c>
      <c r="C8721" s="8" t="s">
        <v>4676</v>
      </c>
      <c r="D8721" s="8">
        <v>0</v>
      </c>
      <c r="E8721" s="8" t="s">
        <v>10434</v>
      </c>
      <c r="F8721" s="8">
        <v>0</v>
      </c>
      <c r="G8721" s="8">
        <v>2.06</v>
      </c>
      <c r="H8721" s="8">
        <v>1.0000000000000001E-5</v>
      </c>
      <c r="I8721" s="8">
        <v>0</v>
      </c>
    </row>
    <row r="8722" spans="1:9">
      <c r="A8722" s="8" t="s">
        <v>10430</v>
      </c>
      <c r="B8722" s="8" t="s">
        <v>10431</v>
      </c>
      <c r="C8722" s="8" t="s">
        <v>4676</v>
      </c>
      <c r="D8722" s="8">
        <v>0</v>
      </c>
      <c r="E8722" s="8" t="s">
        <v>10430</v>
      </c>
      <c r="F8722" s="8">
        <v>0</v>
      </c>
      <c r="G8722" s="8">
        <v>2.06</v>
      </c>
      <c r="H8722" s="8">
        <v>1.0000000000000001E-5</v>
      </c>
      <c r="I8722" s="8">
        <v>0</v>
      </c>
    </row>
    <row r="8723" spans="1:9">
      <c r="A8723" s="8" t="s">
        <v>12560</v>
      </c>
      <c r="B8723" s="8" t="s">
        <v>12561</v>
      </c>
      <c r="C8723" s="8" t="s">
        <v>4676</v>
      </c>
      <c r="D8723" s="8">
        <v>0</v>
      </c>
      <c r="E8723" s="8" t="s">
        <v>12560</v>
      </c>
      <c r="F8723" s="8">
        <v>0</v>
      </c>
      <c r="G8723" s="8">
        <v>2.87</v>
      </c>
      <c r="H8723" s="8">
        <v>5.0000000000000001E-3</v>
      </c>
      <c r="I8723" s="8" t="s">
        <v>3012</v>
      </c>
    </row>
    <row r="8724" spans="1:9">
      <c r="A8724" s="8" t="s">
        <v>12556</v>
      </c>
      <c r="B8724" s="8" t="s">
        <v>12557</v>
      </c>
      <c r="C8724" s="8" t="s">
        <v>4676</v>
      </c>
      <c r="D8724" s="8">
        <v>0</v>
      </c>
      <c r="E8724" s="8" t="s">
        <v>12556</v>
      </c>
      <c r="F8724" s="8">
        <v>0</v>
      </c>
      <c r="G8724" s="8">
        <v>2.4300000000000002</v>
      </c>
      <c r="H8724" s="8">
        <v>5.0000000000000001E-3</v>
      </c>
      <c r="I8724" s="8" t="s">
        <v>3012</v>
      </c>
    </row>
    <row r="8725" spans="1:9">
      <c r="A8725" s="8" t="s">
        <v>12522</v>
      </c>
      <c r="B8725" s="8" t="s">
        <v>12523</v>
      </c>
      <c r="C8725" s="8" t="s">
        <v>4676</v>
      </c>
      <c r="D8725" s="8">
        <v>0</v>
      </c>
      <c r="E8725" s="8" t="s">
        <v>12522</v>
      </c>
      <c r="F8725" s="8">
        <v>0</v>
      </c>
      <c r="G8725" s="8">
        <v>1.47</v>
      </c>
      <c r="H8725" s="8">
        <v>5.0000000000000001E-3</v>
      </c>
      <c r="I8725" s="8" t="s">
        <v>3012</v>
      </c>
    </row>
    <row r="8726" spans="1:9">
      <c r="A8726" s="8" t="s">
        <v>12518</v>
      </c>
      <c r="B8726" s="8" t="s">
        <v>12519</v>
      </c>
      <c r="C8726" s="8" t="s">
        <v>4676</v>
      </c>
      <c r="D8726" s="8">
        <v>0</v>
      </c>
      <c r="E8726" s="8" t="s">
        <v>12518</v>
      </c>
      <c r="F8726" s="8">
        <v>0</v>
      </c>
      <c r="G8726" s="8">
        <v>1.47</v>
      </c>
      <c r="H8726" s="8">
        <v>5.0000000000000001E-3</v>
      </c>
      <c r="I8726" s="8" t="s">
        <v>3012</v>
      </c>
    </row>
    <row r="8727" spans="1:9">
      <c r="A8727" s="8" t="s">
        <v>12514</v>
      </c>
      <c r="B8727" s="8" t="s">
        <v>12515</v>
      </c>
      <c r="C8727" s="8" t="s">
        <v>4676</v>
      </c>
      <c r="D8727" s="8">
        <v>0</v>
      </c>
      <c r="E8727" s="8" t="s">
        <v>12514</v>
      </c>
      <c r="F8727" s="8">
        <v>0</v>
      </c>
      <c r="G8727" s="8">
        <v>1.93</v>
      </c>
      <c r="H8727" s="8">
        <v>5.0000000000000001E-3</v>
      </c>
      <c r="I8727" s="8" t="s">
        <v>3012</v>
      </c>
    </row>
    <row r="8728" spans="1:9">
      <c r="A8728" s="8" t="s">
        <v>12510</v>
      </c>
      <c r="B8728" s="8" t="s">
        <v>12511</v>
      </c>
      <c r="C8728" s="8" t="s">
        <v>4676</v>
      </c>
      <c r="D8728" s="8">
        <v>0</v>
      </c>
      <c r="E8728" s="8" t="s">
        <v>12510</v>
      </c>
      <c r="F8728" s="8">
        <v>0</v>
      </c>
      <c r="G8728" s="8">
        <v>1.47</v>
      </c>
      <c r="H8728" s="8">
        <v>5.0000000000000001E-3</v>
      </c>
      <c r="I8728" s="8" t="s">
        <v>3012</v>
      </c>
    </row>
    <row r="8729" spans="1:9">
      <c r="A8729" s="8" t="s">
        <v>12506</v>
      </c>
      <c r="B8729" s="8" t="s">
        <v>12507</v>
      </c>
      <c r="C8729" s="8" t="s">
        <v>4676</v>
      </c>
      <c r="D8729" s="8">
        <v>0</v>
      </c>
      <c r="E8729" s="8" t="s">
        <v>12506</v>
      </c>
      <c r="F8729" s="8">
        <v>0</v>
      </c>
      <c r="G8729" s="8">
        <v>1.47</v>
      </c>
      <c r="H8729" s="8">
        <v>5.0000000000000001E-3</v>
      </c>
      <c r="I8729" s="8" t="s">
        <v>3012</v>
      </c>
    </row>
    <row r="8730" spans="1:9">
      <c r="A8730" s="8" t="s">
        <v>12492</v>
      </c>
      <c r="B8730" s="8" t="s">
        <v>12493</v>
      </c>
      <c r="C8730" s="8" t="s">
        <v>4676</v>
      </c>
      <c r="D8730" s="8">
        <v>0</v>
      </c>
      <c r="E8730" s="8" t="s">
        <v>12492</v>
      </c>
      <c r="F8730" s="8">
        <v>0</v>
      </c>
      <c r="G8730" s="8">
        <v>1.93</v>
      </c>
      <c r="H8730" s="8">
        <v>5.0000000000000001E-3</v>
      </c>
      <c r="I8730" s="8" t="s">
        <v>3012</v>
      </c>
    </row>
    <row r="8731" spans="1:9">
      <c r="A8731" s="8" t="s">
        <v>10428</v>
      </c>
      <c r="B8731" s="8" t="s">
        <v>10429</v>
      </c>
      <c r="C8731" s="8" t="s">
        <v>4676</v>
      </c>
      <c r="D8731" s="8">
        <v>0</v>
      </c>
      <c r="E8731" s="8" t="s">
        <v>10428</v>
      </c>
      <c r="F8731" s="8">
        <v>0</v>
      </c>
      <c r="G8731" s="8">
        <v>0.79</v>
      </c>
      <c r="H8731" s="8">
        <v>1.0000000000000001E-5</v>
      </c>
      <c r="I8731" s="8" t="s">
        <v>4735</v>
      </c>
    </row>
    <row r="8732" spans="1:9">
      <c r="A8732" s="8" t="s">
        <v>10424</v>
      </c>
      <c r="B8732" s="8" t="s">
        <v>10425</v>
      </c>
      <c r="C8732" s="8" t="s">
        <v>4676</v>
      </c>
      <c r="D8732" s="8">
        <v>0</v>
      </c>
      <c r="E8732" s="8" t="s">
        <v>10424</v>
      </c>
      <c r="F8732" s="8">
        <v>0</v>
      </c>
      <c r="G8732" s="8">
        <v>0.27</v>
      </c>
      <c r="H8732" s="8">
        <v>1.0000000000000001E-5</v>
      </c>
      <c r="I8732" s="8" t="s">
        <v>4735</v>
      </c>
    </row>
    <row r="8733" spans="1:9">
      <c r="A8733" s="8" t="s">
        <v>12480</v>
      </c>
      <c r="B8733" s="8" t="s">
        <v>12481</v>
      </c>
      <c r="C8733" s="8" t="s">
        <v>4676</v>
      </c>
      <c r="D8733" s="8">
        <v>0</v>
      </c>
      <c r="E8733" s="8" t="s">
        <v>12480</v>
      </c>
      <c r="F8733" s="8">
        <v>0</v>
      </c>
      <c r="G8733" s="8">
        <v>1.89</v>
      </c>
      <c r="H8733" s="8">
        <v>5.0000000000000001E-3</v>
      </c>
      <c r="I8733" s="8" t="s">
        <v>12178</v>
      </c>
    </row>
    <row r="8734" spans="1:9">
      <c r="A8734" s="8" t="s">
        <v>10421</v>
      </c>
      <c r="B8734" s="8" t="s">
        <v>10417</v>
      </c>
      <c r="C8734" s="8" t="s">
        <v>4676</v>
      </c>
      <c r="D8734" s="8">
        <v>999920</v>
      </c>
      <c r="E8734" s="8" t="s">
        <v>10421</v>
      </c>
      <c r="F8734" s="8">
        <v>0</v>
      </c>
      <c r="G8734" s="8">
        <v>1.43</v>
      </c>
      <c r="H8734" s="8">
        <v>1.0000000000000001E-5</v>
      </c>
      <c r="I8734" s="8" t="s">
        <v>4814</v>
      </c>
    </row>
    <row r="8735" spans="1:9">
      <c r="A8735" s="8" t="s">
        <v>10416</v>
      </c>
      <c r="B8735" s="8" t="s">
        <v>10417</v>
      </c>
      <c r="C8735" s="8" t="s">
        <v>4676</v>
      </c>
      <c r="D8735" s="8">
        <v>999920</v>
      </c>
      <c r="E8735" s="8" t="s">
        <v>10416</v>
      </c>
      <c r="F8735" s="8">
        <v>0</v>
      </c>
      <c r="G8735" s="8">
        <v>1.43</v>
      </c>
      <c r="H8735" s="8">
        <v>1.0000000000000001E-5</v>
      </c>
      <c r="I8735" s="8" t="s">
        <v>4814</v>
      </c>
    </row>
    <row r="8736" spans="1:9">
      <c r="A8736" s="8" t="s">
        <v>10414</v>
      </c>
      <c r="B8736" s="8" t="s">
        <v>10411</v>
      </c>
      <c r="C8736" s="8" t="s">
        <v>4676</v>
      </c>
      <c r="D8736" s="8">
        <v>999920</v>
      </c>
      <c r="E8736" s="8" t="s">
        <v>10414</v>
      </c>
      <c r="F8736" s="8">
        <v>0</v>
      </c>
      <c r="G8736" s="8">
        <v>1.64</v>
      </c>
      <c r="H8736" s="8">
        <v>1.0000000000000001E-5</v>
      </c>
      <c r="I8736" s="8" t="s">
        <v>4768</v>
      </c>
    </row>
    <row r="8737" spans="1:9">
      <c r="A8737" s="8" t="s">
        <v>10410</v>
      </c>
      <c r="B8737" s="8" t="s">
        <v>10411</v>
      </c>
      <c r="C8737" s="8" t="s">
        <v>4676</v>
      </c>
      <c r="D8737" s="8">
        <v>999920</v>
      </c>
      <c r="E8737" s="8" t="s">
        <v>10410</v>
      </c>
      <c r="F8737" s="8">
        <v>0</v>
      </c>
      <c r="G8737" s="8">
        <v>1.64</v>
      </c>
      <c r="H8737" s="8">
        <v>1.0000000000000001E-5</v>
      </c>
      <c r="I8737" s="8" t="s">
        <v>4768</v>
      </c>
    </row>
    <row r="8738" spans="1:9">
      <c r="A8738" s="8" t="s">
        <v>12452</v>
      </c>
      <c r="B8738" s="8" t="s">
        <v>12453</v>
      </c>
      <c r="C8738" s="8" t="s">
        <v>4676</v>
      </c>
      <c r="D8738" s="8">
        <v>0</v>
      </c>
      <c r="E8738" s="8" t="s">
        <v>12452</v>
      </c>
      <c r="F8738" s="8">
        <v>0</v>
      </c>
      <c r="G8738" s="8">
        <v>2.94</v>
      </c>
      <c r="H8738" s="8">
        <v>5.0000000000000001E-3</v>
      </c>
      <c r="I8738" s="8" t="s">
        <v>12178</v>
      </c>
    </row>
    <row r="8739" spans="1:9">
      <c r="A8739" s="8" t="s">
        <v>12448</v>
      </c>
      <c r="B8739" s="8" t="s">
        <v>12449</v>
      </c>
      <c r="C8739" s="8" t="s">
        <v>4676</v>
      </c>
      <c r="D8739" s="8">
        <v>0</v>
      </c>
      <c r="E8739" s="8" t="s">
        <v>12448</v>
      </c>
      <c r="F8739" s="8">
        <v>0</v>
      </c>
      <c r="G8739" s="8">
        <v>1.17</v>
      </c>
      <c r="H8739" s="8">
        <v>5.0000000000000001E-3</v>
      </c>
      <c r="I8739" s="8" t="s">
        <v>7125</v>
      </c>
    </row>
    <row r="8740" spans="1:9">
      <c r="A8740" s="8" t="s">
        <v>12446</v>
      </c>
      <c r="B8740" s="8" t="s">
        <v>12447</v>
      </c>
      <c r="C8740" s="8" t="s">
        <v>4676</v>
      </c>
      <c r="D8740" s="8">
        <v>0</v>
      </c>
      <c r="E8740" s="8" t="s">
        <v>12446</v>
      </c>
      <c r="F8740" s="8">
        <v>0</v>
      </c>
      <c r="G8740" s="8">
        <v>1.17</v>
      </c>
      <c r="H8740" s="8">
        <v>5.0000000000000001E-3</v>
      </c>
      <c r="I8740" s="8" t="s">
        <v>7125</v>
      </c>
    </row>
    <row r="8741" spans="1:9">
      <c r="A8741" s="8" t="s">
        <v>12444</v>
      </c>
      <c r="B8741" s="8" t="s">
        <v>12445</v>
      </c>
      <c r="C8741" s="8" t="s">
        <v>4676</v>
      </c>
      <c r="D8741" s="8">
        <v>0</v>
      </c>
      <c r="E8741" s="8" t="s">
        <v>12444</v>
      </c>
      <c r="F8741" s="8">
        <v>0</v>
      </c>
      <c r="G8741" s="8">
        <v>1.17</v>
      </c>
      <c r="H8741" s="8">
        <v>5.0000000000000001E-3</v>
      </c>
      <c r="I8741" s="8" t="s">
        <v>7125</v>
      </c>
    </row>
    <row r="8742" spans="1:9">
      <c r="A8742" s="8" t="s">
        <v>12442</v>
      </c>
      <c r="B8742" s="8" t="s">
        <v>12443</v>
      </c>
      <c r="C8742" s="8" t="s">
        <v>4676</v>
      </c>
      <c r="D8742" s="8">
        <v>0</v>
      </c>
      <c r="E8742" s="8" t="s">
        <v>12442</v>
      </c>
      <c r="F8742" s="8">
        <v>0</v>
      </c>
      <c r="G8742" s="8">
        <v>1.17</v>
      </c>
      <c r="H8742" s="8">
        <v>5.0000000000000001E-3</v>
      </c>
      <c r="I8742" s="8" t="s">
        <v>7125</v>
      </c>
    </row>
    <row r="8743" spans="1:9">
      <c r="A8743" s="8" t="s">
        <v>10406</v>
      </c>
      <c r="B8743" s="8" t="s">
        <v>10407</v>
      </c>
      <c r="C8743" s="8" t="s">
        <v>4676</v>
      </c>
      <c r="D8743" s="8">
        <v>0</v>
      </c>
      <c r="E8743" s="8" t="s">
        <v>10406</v>
      </c>
      <c r="F8743" s="8">
        <v>0</v>
      </c>
      <c r="G8743" s="8">
        <v>0.1</v>
      </c>
      <c r="H8743" s="8">
        <v>1.0000000000000001E-5</v>
      </c>
      <c r="I8743" s="8" t="s">
        <v>5140</v>
      </c>
    </row>
    <row r="8744" spans="1:9">
      <c r="A8744" s="8" t="s">
        <v>12440</v>
      </c>
      <c r="B8744" s="8" t="s">
        <v>12441</v>
      </c>
      <c r="C8744" s="8" t="s">
        <v>4676</v>
      </c>
      <c r="D8744" s="8">
        <v>0</v>
      </c>
      <c r="E8744" s="8" t="s">
        <v>12440</v>
      </c>
      <c r="F8744" s="8">
        <v>0</v>
      </c>
      <c r="G8744" s="8">
        <v>1.47</v>
      </c>
      <c r="H8744" s="8">
        <v>5.0000000000000001E-3</v>
      </c>
      <c r="I8744" s="8" t="s">
        <v>7125</v>
      </c>
    </row>
    <row r="8745" spans="1:9">
      <c r="A8745" s="8" t="s">
        <v>10401</v>
      </c>
      <c r="B8745" s="8" t="s">
        <v>10402</v>
      </c>
      <c r="C8745" s="8" t="s">
        <v>4676</v>
      </c>
      <c r="D8745" s="8" t="s">
        <v>10403</v>
      </c>
      <c r="E8745" s="8" t="s">
        <v>10401</v>
      </c>
      <c r="F8745" s="8">
        <v>0</v>
      </c>
      <c r="G8745" s="8">
        <v>0.09</v>
      </c>
      <c r="H8745" s="8">
        <v>1.0000000000000001E-5</v>
      </c>
      <c r="I8745" s="8" t="s">
        <v>5136</v>
      </c>
    </row>
    <row r="8746" spans="1:9">
      <c r="A8746" s="8" t="s">
        <v>10397</v>
      </c>
      <c r="B8746" s="8" t="s">
        <v>10398</v>
      </c>
      <c r="C8746" s="8" t="s">
        <v>4676</v>
      </c>
      <c r="D8746" s="8" t="s">
        <v>10399</v>
      </c>
      <c r="E8746" s="8" t="s">
        <v>10397</v>
      </c>
      <c r="F8746" s="8">
        <v>0</v>
      </c>
      <c r="G8746" s="8">
        <v>0.09</v>
      </c>
      <c r="H8746" s="8">
        <v>1.0000000000000001E-5</v>
      </c>
      <c r="I8746" s="8" t="s">
        <v>5136</v>
      </c>
    </row>
    <row r="8747" spans="1:9">
      <c r="A8747" s="8" t="s">
        <v>10395</v>
      </c>
      <c r="B8747" s="8" t="s">
        <v>10396</v>
      </c>
      <c r="C8747" s="8" t="s">
        <v>4676</v>
      </c>
      <c r="D8747" s="8">
        <v>0</v>
      </c>
      <c r="E8747" s="8" t="s">
        <v>10395</v>
      </c>
      <c r="F8747" s="8">
        <v>0</v>
      </c>
      <c r="G8747" s="8">
        <v>0.22</v>
      </c>
      <c r="H8747" s="8">
        <v>0</v>
      </c>
      <c r="I8747" s="8">
        <v>0</v>
      </c>
    </row>
    <row r="8748" spans="1:9">
      <c r="A8748" s="8" t="s">
        <v>10393</v>
      </c>
      <c r="B8748" s="8" t="s">
        <v>10394</v>
      </c>
      <c r="C8748" s="8" t="s">
        <v>4676</v>
      </c>
      <c r="D8748" s="8">
        <v>999920</v>
      </c>
      <c r="E8748" s="8" t="s">
        <v>10393</v>
      </c>
      <c r="F8748" s="8">
        <v>0</v>
      </c>
      <c r="G8748" s="8">
        <v>1.23</v>
      </c>
      <c r="H8748" s="8">
        <v>1.8310299999999999</v>
      </c>
      <c r="I8748" s="8" t="s">
        <v>4795</v>
      </c>
    </row>
    <row r="8749" spans="1:9">
      <c r="A8749" s="8" t="s">
        <v>10390</v>
      </c>
      <c r="B8749" s="8" t="s">
        <v>10391</v>
      </c>
      <c r="C8749" s="8" t="s">
        <v>4676</v>
      </c>
      <c r="D8749" s="8">
        <v>999920</v>
      </c>
      <c r="E8749" s="8" t="s">
        <v>10390</v>
      </c>
      <c r="F8749" s="8">
        <v>0</v>
      </c>
      <c r="G8749" s="8">
        <v>2.06</v>
      </c>
      <c r="H8749" s="8">
        <v>2.3906100000000001</v>
      </c>
      <c r="I8749" s="8" t="s">
        <v>4795</v>
      </c>
    </row>
    <row r="8750" spans="1:9">
      <c r="A8750" s="8" t="s">
        <v>10388</v>
      </c>
      <c r="B8750" s="8" t="s">
        <v>10389</v>
      </c>
      <c r="C8750" s="8" t="s">
        <v>4676</v>
      </c>
      <c r="D8750" s="8">
        <v>4308083</v>
      </c>
      <c r="E8750" s="8" t="s">
        <v>10388</v>
      </c>
      <c r="F8750" s="8">
        <v>0</v>
      </c>
      <c r="G8750" s="8">
        <v>0.43</v>
      </c>
      <c r="H8750" s="8">
        <v>0.34132999999999997</v>
      </c>
      <c r="I8750" s="8" t="s">
        <v>6186</v>
      </c>
    </row>
    <row r="8751" spans="1:9">
      <c r="A8751" s="8" t="s">
        <v>10386</v>
      </c>
      <c r="B8751" s="8" t="s">
        <v>10387</v>
      </c>
      <c r="C8751" s="8" t="s">
        <v>4676</v>
      </c>
      <c r="D8751" s="8">
        <v>4308089</v>
      </c>
      <c r="E8751" s="8" t="s">
        <v>10386</v>
      </c>
      <c r="F8751" s="8">
        <v>0</v>
      </c>
      <c r="G8751" s="8">
        <v>0.24</v>
      </c>
      <c r="H8751" s="8">
        <v>0.44874000000000003</v>
      </c>
      <c r="I8751" s="8" t="s">
        <v>6186</v>
      </c>
    </row>
    <row r="8752" spans="1:9">
      <c r="A8752" s="8" t="s">
        <v>10384</v>
      </c>
      <c r="B8752" s="8" t="s">
        <v>10385</v>
      </c>
      <c r="C8752" s="8" t="s">
        <v>4676</v>
      </c>
      <c r="D8752" s="8">
        <v>4308086</v>
      </c>
      <c r="E8752" s="8" t="s">
        <v>10384</v>
      </c>
      <c r="F8752" s="8">
        <v>0</v>
      </c>
      <c r="G8752" s="8">
        <v>0.21</v>
      </c>
      <c r="H8752" s="8">
        <v>0.73499999999999999</v>
      </c>
      <c r="I8752" s="8" t="s">
        <v>6186</v>
      </c>
    </row>
    <row r="8753" spans="1:9">
      <c r="A8753" s="8" t="s">
        <v>10378</v>
      </c>
      <c r="B8753" s="8" t="s">
        <v>3015</v>
      </c>
      <c r="C8753" s="8" t="s">
        <v>4676</v>
      </c>
      <c r="D8753" s="8" t="s">
        <v>10379</v>
      </c>
      <c r="E8753" s="8" t="s">
        <v>10378</v>
      </c>
      <c r="F8753" s="8">
        <v>0</v>
      </c>
      <c r="G8753" s="8">
        <v>0.08</v>
      </c>
      <c r="H8753" s="8">
        <v>1.068E-2</v>
      </c>
      <c r="I8753" s="8" t="s">
        <v>3012</v>
      </c>
    </row>
    <row r="8754" spans="1:9">
      <c r="A8754" s="8" t="s">
        <v>10375</v>
      </c>
      <c r="B8754" s="8" t="s">
        <v>3014</v>
      </c>
      <c r="C8754" s="8" t="s">
        <v>4676</v>
      </c>
      <c r="D8754" s="8" t="s">
        <v>10376</v>
      </c>
      <c r="E8754" s="8" t="s">
        <v>10375</v>
      </c>
      <c r="F8754" s="8">
        <v>0</v>
      </c>
      <c r="G8754" s="8">
        <v>7.0000000000000007E-2</v>
      </c>
      <c r="H8754" s="8">
        <v>6.037E-2</v>
      </c>
      <c r="I8754" s="8" t="s">
        <v>3012</v>
      </c>
    </row>
    <row r="8755" spans="1:9">
      <c r="A8755" s="8" t="s">
        <v>10369</v>
      </c>
      <c r="B8755" s="8" t="s">
        <v>10370</v>
      </c>
      <c r="C8755" s="8" t="s">
        <v>4676</v>
      </c>
      <c r="D8755" s="8" t="s">
        <v>10371</v>
      </c>
      <c r="E8755" s="8" t="s">
        <v>10369</v>
      </c>
      <c r="F8755" s="8">
        <v>0</v>
      </c>
      <c r="G8755" s="8">
        <v>0.16</v>
      </c>
      <c r="H8755" s="8">
        <v>8.4379999999999997E-2</v>
      </c>
      <c r="I8755" s="8" t="s">
        <v>2055</v>
      </c>
    </row>
    <row r="8756" spans="1:9">
      <c r="A8756" s="8" t="s">
        <v>10366</v>
      </c>
      <c r="B8756" s="8" t="s">
        <v>10367</v>
      </c>
      <c r="C8756" s="8" t="s">
        <v>4676</v>
      </c>
      <c r="D8756" s="8" t="s">
        <v>10368</v>
      </c>
      <c r="E8756" s="8" t="s">
        <v>10366</v>
      </c>
      <c r="F8756" s="8">
        <v>0</v>
      </c>
      <c r="G8756" s="8">
        <v>0.04</v>
      </c>
      <c r="H8756" s="8">
        <v>3.6459999999999999E-2</v>
      </c>
      <c r="I8756" s="8" t="s">
        <v>2055</v>
      </c>
    </row>
    <row r="8757" spans="1:9">
      <c r="A8757" s="8" t="s">
        <v>10301</v>
      </c>
      <c r="B8757" s="8" t="s">
        <v>2436</v>
      </c>
      <c r="C8757" s="8" t="s">
        <v>4676</v>
      </c>
      <c r="D8757" s="8" t="s">
        <v>10302</v>
      </c>
      <c r="E8757" s="8" t="s">
        <v>10301</v>
      </c>
      <c r="F8757" s="8">
        <v>0</v>
      </c>
      <c r="G8757" s="8">
        <v>0.06</v>
      </c>
      <c r="H8757" s="8">
        <v>0</v>
      </c>
      <c r="I8757" s="8" t="s">
        <v>2055</v>
      </c>
    </row>
    <row r="8758" spans="1:9">
      <c r="A8758" s="8" t="s">
        <v>10299</v>
      </c>
      <c r="B8758" s="8" t="s">
        <v>2435</v>
      </c>
      <c r="C8758" s="8" t="s">
        <v>4676</v>
      </c>
      <c r="D8758" s="8" t="s">
        <v>10300</v>
      </c>
      <c r="E8758" s="8" t="s">
        <v>10299</v>
      </c>
      <c r="F8758" s="8">
        <v>0</v>
      </c>
      <c r="G8758" s="8">
        <v>0.06</v>
      </c>
      <c r="H8758" s="8">
        <v>0</v>
      </c>
      <c r="I8758" s="8" t="s">
        <v>2055</v>
      </c>
    </row>
    <row r="8759" spans="1:9">
      <c r="A8759" s="8" t="s">
        <v>12179</v>
      </c>
      <c r="B8759" s="8" t="s">
        <v>12180</v>
      </c>
      <c r="C8759" s="8" t="s">
        <v>4676</v>
      </c>
      <c r="D8759" s="8">
        <v>0</v>
      </c>
      <c r="E8759" s="8" t="s">
        <v>12179</v>
      </c>
      <c r="F8759" s="8">
        <v>0</v>
      </c>
      <c r="G8759" s="8">
        <v>2.17</v>
      </c>
      <c r="H8759" s="8">
        <v>5.0000000000000001E-3</v>
      </c>
      <c r="I8759" s="8" t="s">
        <v>12178</v>
      </c>
    </row>
    <row r="8760" spans="1:9">
      <c r="A8760" s="8" t="s">
        <v>12176</v>
      </c>
      <c r="B8760" s="8" t="s">
        <v>12177</v>
      </c>
      <c r="C8760" s="8" t="s">
        <v>4676</v>
      </c>
      <c r="D8760" s="8">
        <v>0</v>
      </c>
      <c r="E8760" s="8" t="s">
        <v>12176</v>
      </c>
      <c r="F8760" s="8">
        <v>0</v>
      </c>
      <c r="G8760" s="8">
        <v>2.2200000000000002</v>
      </c>
      <c r="H8760" s="8">
        <v>5.0000000000000001E-3</v>
      </c>
      <c r="I8760" s="8" t="s">
        <v>12178</v>
      </c>
    </row>
    <row r="8761" spans="1:9">
      <c r="A8761" s="8" t="s">
        <v>10296</v>
      </c>
      <c r="B8761" s="8" t="s">
        <v>10297</v>
      </c>
      <c r="C8761" s="8" t="s">
        <v>4676</v>
      </c>
      <c r="D8761" s="8" t="s">
        <v>10298</v>
      </c>
      <c r="E8761" s="8" t="s">
        <v>10296</v>
      </c>
      <c r="F8761" s="8">
        <v>0</v>
      </c>
      <c r="G8761" s="8">
        <v>0.03</v>
      </c>
      <c r="H8761" s="8">
        <v>0</v>
      </c>
      <c r="I8761" s="8" t="s">
        <v>4740</v>
      </c>
    </row>
    <row r="8762" spans="1:9">
      <c r="A8762" s="8" t="s">
        <v>10294</v>
      </c>
      <c r="B8762" s="8" t="s">
        <v>10295</v>
      </c>
      <c r="C8762" s="8" t="s">
        <v>4676</v>
      </c>
      <c r="D8762" s="8">
        <v>0</v>
      </c>
      <c r="E8762" s="8" t="s">
        <v>10294</v>
      </c>
      <c r="F8762" s="8">
        <v>0</v>
      </c>
      <c r="G8762" s="8">
        <v>0.17</v>
      </c>
      <c r="H8762" s="8">
        <v>1.0000000000000001E-5</v>
      </c>
      <c r="I8762" s="8">
        <v>0</v>
      </c>
    </row>
    <row r="8763" spans="1:9">
      <c r="A8763" s="8" t="s">
        <v>10292</v>
      </c>
      <c r="B8763" s="8" t="s">
        <v>10293</v>
      </c>
      <c r="C8763" s="8" t="s">
        <v>4676</v>
      </c>
      <c r="D8763" s="8">
        <v>7242</v>
      </c>
      <c r="E8763" s="8" t="s">
        <v>10292</v>
      </c>
      <c r="F8763" s="8">
        <v>0</v>
      </c>
      <c r="G8763" s="8">
        <v>1.1000000000000001</v>
      </c>
      <c r="H8763" s="8">
        <v>1.0000000000000001E-5</v>
      </c>
      <c r="I8763" s="8">
        <v>0</v>
      </c>
    </row>
    <row r="8764" spans="1:9">
      <c r="A8764" s="8" t="s">
        <v>10290</v>
      </c>
      <c r="B8764" s="8" t="s">
        <v>10291</v>
      </c>
      <c r="C8764" s="8" t="s">
        <v>4676</v>
      </c>
      <c r="D8764" s="8">
        <v>7242</v>
      </c>
      <c r="E8764" s="8" t="s">
        <v>10290</v>
      </c>
      <c r="F8764" s="8">
        <v>0</v>
      </c>
      <c r="G8764" s="8">
        <v>1.1000000000000001</v>
      </c>
      <c r="H8764" s="8">
        <v>1.0000000000000001E-5</v>
      </c>
      <c r="I8764" s="8">
        <v>0</v>
      </c>
    </row>
    <row r="8765" spans="1:9">
      <c r="A8765" s="8" t="s">
        <v>10288</v>
      </c>
      <c r="B8765" s="8" t="s">
        <v>10289</v>
      </c>
      <c r="C8765" s="8" t="s">
        <v>4676</v>
      </c>
      <c r="D8765" s="8">
        <v>7242</v>
      </c>
      <c r="E8765" s="8" t="s">
        <v>10288</v>
      </c>
      <c r="F8765" s="8">
        <v>0</v>
      </c>
      <c r="G8765" s="8">
        <v>0.01</v>
      </c>
      <c r="H8765" s="8">
        <v>1.0000000000000001E-5</v>
      </c>
      <c r="I8765" s="8">
        <v>0</v>
      </c>
    </row>
    <row r="8766" spans="1:9">
      <c r="A8766" s="8" t="s">
        <v>10286</v>
      </c>
      <c r="B8766" s="8" t="s">
        <v>10287</v>
      </c>
      <c r="C8766" s="8" t="s">
        <v>4676</v>
      </c>
      <c r="D8766" s="8">
        <v>7242</v>
      </c>
      <c r="E8766" s="8" t="s">
        <v>10286</v>
      </c>
      <c r="F8766" s="8">
        <v>0</v>
      </c>
      <c r="G8766" s="8">
        <v>0.12</v>
      </c>
      <c r="H8766" s="8">
        <v>1.0000000000000001E-5</v>
      </c>
      <c r="I8766" s="8">
        <v>0</v>
      </c>
    </row>
    <row r="8767" spans="1:9">
      <c r="A8767" s="8" t="s">
        <v>10284</v>
      </c>
      <c r="B8767" s="8" t="s">
        <v>10285</v>
      </c>
      <c r="C8767" s="8" t="s">
        <v>4676</v>
      </c>
      <c r="D8767" s="8">
        <v>0</v>
      </c>
      <c r="E8767" s="8" t="s">
        <v>10284</v>
      </c>
      <c r="F8767" s="8">
        <v>0</v>
      </c>
      <c r="G8767" s="8">
        <v>0.24</v>
      </c>
      <c r="H8767" s="8">
        <v>1.0000000000000001E-5</v>
      </c>
      <c r="I8767" s="8" t="s">
        <v>4795</v>
      </c>
    </row>
    <row r="8768" spans="1:9">
      <c r="A8768" s="8" t="s">
        <v>10283</v>
      </c>
      <c r="B8768" s="8" t="s">
        <v>9917</v>
      </c>
      <c r="C8768" s="8" t="s">
        <v>4676</v>
      </c>
      <c r="D8768" s="8">
        <v>0</v>
      </c>
      <c r="E8768" s="8" t="s">
        <v>10283</v>
      </c>
      <c r="F8768" s="8">
        <v>0</v>
      </c>
      <c r="G8768" s="8">
        <v>0.02</v>
      </c>
      <c r="H8768" s="8">
        <v>0</v>
      </c>
      <c r="I8768" s="8">
        <v>0</v>
      </c>
    </row>
    <row r="8769" spans="1:9">
      <c r="A8769" s="8" t="s">
        <v>10281</v>
      </c>
      <c r="B8769" s="8" t="s">
        <v>10282</v>
      </c>
      <c r="C8769" s="8" t="s">
        <v>4676</v>
      </c>
      <c r="D8769" s="8">
        <v>0</v>
      </c>
      <c r="E8769" s="8" t="s">
        <v>10281</v>
      </c>
      <c r="F8769" s="8">
        <v>0</v>
      </c>
      <c r="G8769" s="8">
        <v>0.23</v>
      </c>
      <c r="H8769" s="8">
        <v>1.0000000000000001E-5</v>
      </c>
      <c r="I8769" s="8">
        <v>0</v>
      </c>
    </row>
    <row r="8770" spans="1:9">
      <c r="A8770" s="8" t="s">
        <v>10279</v>
      </c>
      <c r="B8770" s="8" t="s">
        <v>10280</v>
      </c>
      <c r="C8770" s="8" t="s">
        <v>4676</v>
      </c>
      <c r="D8770" s="8">
        <v>0</v>
      </c>
      <c r="E8770" s="8" t="s">
        <v>10279</v>
      </c>
      <c r="F8770" s="8">
        <v>0</v>
      </c>
      <c r="G8770" s="8">
        <v>0.03</v>
      </c>
      <c r="H8770" s="8">
        <v>1.0000000000000001E-5</v>
      </c>
      <c r="I8770" s="8">
        <v>0</v>
      </c>
    </row>
    <row r="8771" spans="1:9">
      <c r="A8771" s="8" t="s">
        <v>10275</v>
      </c>
      <c r="B8771" s="8" t="s">
        <v>10276</v>
      </c>
      <c r="C8771" s="8" t="s">
        <v>4676</v>
      </c>
      <c r="D8771" s="8">
        <v>0</v>
      </c>
      <c r="E8771" s="8" t="s">
        <v>10275</v>
      </c>
      <c r="F8771" s="8">
        <v>0</v>
      </c>
      <c r="G8771" s="8">
        <v>0.02</v>
      </c>
      <c r="H8771" s="8">
        <v>1.0000000000000001E-5</v>
      </c>
      <c r="I8771" s="8">
        <v>0</v>
      </c>
    </row>
    <row r="8772" spans="1:9">
      <c r="A8772" s="8" t="s">
        <v>10249</v>
      </c>
      <c r="B8772" s="8" t="s">
        <v>10250</v>
      </c>
      <c r="C8772" s="8" t="s">
        <v>4676</v>
      </c>
      <c r="D8772" s="8">
        <v>0</v>
      </c>
      <c r="E8772" s="8" t="s">
        <v>10249</v>
      </c>
      <c r="F8772" s="8">
        <v>0</v>
      </c>
      <c r="G8772" s="8">
        <v>391.02</v>
      </c>
      <c r="H8772" s="8">
        <v>1.0000000000000001E-5</v>
      </c>
      <c r="I8772" s="8">
        <v>0</v>
      </c>
    </row>
    <row r="8773" spans="1:9">
      <c r="A8773" s="8" t="s">
        <v>10246</v>
      </c>
      <c r="B8773" s="8" t="s">
        <v>10247</v>
      </c>
      <c r="C8773" s="8" t="s">
        <v>4676</v>
      </c>
      <c r="D8773" s="8">
        <v>0</v>
      </c>
      <c r="E8773" s="8" t="s">
        <v>10246</v>
      </c>
      <c r="F8773" s="8">
        <v>0</v>
      </c>
      <c r="G8773" s="8">
        <v>1.45</v>
      </c>
      <c r="H8773" s="8">
        <v>1.0000000000000001E-5</v>
      </c>
      <c r="I8773" s="8">
        <v>0</v>
      </c>
    </row>
    <row r="8774" spans="1:9">
      <c r="A8774" s="8" t="s">
        <v>10244</v>
      </c>
      <c r="B8774" s="8" t="s">
        <v>10245</v>
      </c>
      <c r="C8774" s="8" t="s">
        <v>4676</v>
      </c>
      <c r="D8774" s="8">
        <v>0</v>
      </c>
      <c r="E8774" s="8" t="s">
        <v>10244</v>
      </c>
      <c r="F8774" s="8">
        <v>0</v>
      </c>
      <c r="G8774" s="8">
        <v>391.08</v>
      </c>
      <c r="H8774" s="8">
        <v>1.0000000000000001E-5</v>
      </c>
      <c r="I8774" s="8">
        <v>0</v>
      </c>
    </row>
    <row r="8775" spans="1:9">
      <c r="A8775" s="8" t="s">
        <v>10242</v>
      </c>
      <c r="B8775" s="8" t="s">
        <v>10243</v>
      </c>
      <c r="C8775" s="8" t="s">
        <v>4676</v>
      </c>
      <c r="D8775" s="8">
        <v>0</v>
      </c>
      <c r="E8775" s="8" t="s">
        <v>10242</v>
      </c>
      <c r="F8775" s="8">
        <v>0</v>
      </c>
      <c r="G8775" s="8">
        <v>391.03</v>
      </c>
      <c r="H8775" s="8">
        <v>1.0000000000000001E-5</v>
      </c>
      <c r="I8775" s="8">
        <v>0</v>
      </c>
    </row>
    <row r="8776" spans="1:9">
      <c r="A8776" s="8" t="s">
        <v>10240</v>
      </c>
      <c r="B8776" s="8" t="s">
        <v>10241</v>
      </c>
      <c r="C8776" s="8" t="s">
        <v>4676</v>
      </c>
      <c r="D8776" s="8">
        <v>7216</v>
      </c>
      <c r="E8776" s="8" t="s">
        <v>10240</v>
      </c>
      <c r="F8776" s="8">
        <v>0</v>
      </c>
      <c r="G8776" s="8">
        <v>0.12</v>
      </c>
      <c r="H8776" s="8">
        <v>1.0000000000000001E-5</v>
      </c>
      <c r="I8776" s="8">
        <v>0</v>
      </c>
    </row>
    <row r="8777" spans="1:9">
      <c r="A8777" s="8" t="s">
        <v>10234</v>
      </c>
      <c r="B8777" s="8" t="s">
        <v>10235</v>
      </c>
      <c r="C8777" s="8" t="s">
        <v>4676</v>
      </c>
      <c r="D8777" s="8" t="s">
        <v>10236</v>
      </c>
      <c r="E8777" s="8" t="s">
        <v>10234</v>
      </c>
      <c r="F8777" s="8">
        <v>0</v>
      </c>
      <c r="G8777" s="8">
        <v>0.2</v>
      </c>
      <c r="H8777" s="8">
        <v>1.0000000000000001E-5</v>
      </c>
      <c r="I8777" s="8" t="s">
        <v>4735</v>
      </c>
    </row>
    <row r="8778" spans="1:9">
      <c r="A8778" s="8" t="s">
        <v>10231</v>
      </c>
      <c r="B8778" s="8" t="s">
        <v>10232</v>
      </c>
      <c r="C8778" s="8" t="s">
        <v>4676</v>
      </c>
      <c r="D8778" s="8" t="s">
        <v>10233</v>
      </c>
      <c r="E8778" s="8" t="s">
        <v>10231</v>
      </c>
      <c r="F8778" s="8">
        <v>0</v>
      </c>
      <c r="G8778" s="8">
        <v>0</v>
      </c>
      <c r="H8778" s="8">
        <v>1.0000000000000001E-5</v>
      </c>
      <c r="I8778" s="8" t="s">
        <v>4735</v>
      </c>
    </row>
    <row r="8779" spans="1:9">
      <c r="A8779" s="8" t="s">
        <v>10225</v>
      </c>
      <c r="B8779" s="8" t="s">
        <v>10226</v>
      </c>
      <c r="C8779" s="8" t="s">
        <v>4676</v>
      </c>
      <c r="D8779" s="8" t="s">
        <v>10227</v>
      </c>
      <c r="E8779" s="8" t="s">
        <v>10225</v>
      </c>
      <c r="F8779" s="8">
        <v>0</v>
      </c>
      <c r="G8779" s="8">
        <v>0</v>
      </c>
      <c r="H8779" s="8">
        <v>1.0000000000000001E-5</v>
      </c>
      <c r="I8779" s="8" t="s">
        <v>4735</v>
      </c>
    </row>
    <row r="8780" spans="1:9">
      <c r="A8780" s="8" t="s">
        <v>10217</v>
      </c>
      <c r="B8780" s="8" t="s">
        <v>10218</v>
      </c>
      <c r="C8780" s="8" t="s">
        <v>4676</v>
      </c>
      <c r="D8780" s="8" t="s">
        <v>10219</v>
      </c>
      <c r="E8780" s="8" t="s">
        <v>10217</v>
      </c>
      <c r="F8780" s="8">
        <v>1</v>
      </c>
      <c r="G8780" s="8">
        <v>0</v>
      </c>
      <c r="H8780" s="8">
        <v>1.0000000000000001E-5</v>
      </c>
      <c r="I8780" s="8" t="s">
        <v>4735</v>
      </c>
    </row>
    <row r="8781" spans="1:9">
      <c r="A8781" s="8" t="s">
        <v>10215</v>
      </c>
      <c r="B8781" s="8" t="s">
        <v>10216</v>
      </c>
      <c r="C8781" s="8" t="s">
        <v>4676</v>
      </c>
      <c r="D8781" s="8">
        <v>0</v>
      </c>
      <c r="E8781" s="8" t="s">
        <v>10215</v>
      </c>
      <c r="F8781" s="8">
        <v>2</v>
      </c>
      <c r="G8781" s="8">
        <v>10.06</v>
      </c>
      <c r="H8781" s="8">
        <v>1.0000000000000001E-5</v>
      </c>
      <c r="I8781" s="8" t="s">
        <v>4735</v>
      </c>
    </row>
    <row r="8782" spans="1:9">
      <c r="A8782" s="8" t="s">
        <v>12083</v>
      </c>
      <c r="B8782" s="8" t="s">
        <v>12084</v>
      </c>
      <c r="C8782" s="8" t="s">
        <v>4676</v>
      </c>
      <c r="D8782" s="8">
        <v>0</v>
      </c>
      <c r="E8782" s="8" t="s">
        <v>12083</v>
      </c>
      <c r="F8782" s="8">
        <v>3</v>
      </c>
      <c r="G8782" s="8">
        <v>1.54</v>
      </c>
      <c r="H8782" s="8">
        <v>1.0000000000000001E-5</v>
      </c>
      <c r="I8782" s="8" t="s">
        <v>12001</v>
      </c>
    </row>
    <row r="8783" spans="1:9">
      <c r="A8783" s="8" t="s">
        <v>12079</v>
      </c>
      <c r="B8783" s="8" t="s">
        <v>12080</v>
      </c>
      <c r="C8783" s="8" t="s">
        <v>4676</v>
      </c>
      <c r="D8783" s="8">
        <v>0</v>
      </c>
      <c r="E8783" s="8" t="s">
        <v>12079</v>
      </c>
      <c r="F8783" s="8">
        <v>4</v>
      </c>
      <c r="G8783" s="8">
        <v>1.47</v>
      </c>
      <c r="H8783" s="8">
        <v>2E-3</v>
      </c>
      <c r="I8783" s="8" t="s">
        <v>12001</v>
      </c>
    </row>
    <row r="8784" spans="1:9">
      <c r="A8784" s="8" t="s">
        <v>10800</v>
      </c>
      <c r="B8784" s="8" t="s">
        <v>10801</v>
      </c>
      <c r="C8784" s="8" t="s">
        <v>4676</v>
      </c>
      <c r="D8784" s="8">
        <v>0</v>
      </c>
      <c r="E8784" s="8" t="s">
        <v>10800</v>
      </c>
      <c r="F8784" s="8">
        <v>5</v>
      </c>
      <c r="G8784" s="8">
        <v>0.93</v>
      </c>
      <c r="H8784" s="8">
        <v>1.0000000000000001E-5</v>
      </c>
      <c r="I8784" s="8" t="s">
        <v>2055</v>
      </c>
    </row>
    <row r="8785" spans="1:9">
      <c r="A8785" s="8" t="s">
        <v>10213</v>
      </c>
      <c r="B8785" s="8" t="s">
        <v>10214</v>
      </c>
      <c r="C8785" s="8" t="s">
        <v>4676</v>
      </c>
      <c r="D8785" s="8">
        <v>9000742925</v>
      </c>
      <c r="E8785" s="8" t="s">
        <v>10213</v>
      </c>
      <c r="F8785" s="8">
        <v>6</v>
      </c>
      <c r="G8785" s="8">
        <v>0.56999999999999995</v>
      </c>
      <c r="H8785" s="8">
        <v>0.24612000000000001</v>
      </c>
      <c r="I8785" s="8" t="s">
        <v>4735</v>
      </c>
    </row>
    <row r="8786" spans="1:9">
      <c r="A8786" s="8" t="s">
        <v>10211</v>
      </c>
      <c r="B8786" s="8" t="s">
        <v>10212</v>
      </c>
      <c r="C8786" s="8" t="s">
        <v>4676</v>
      </c>
      <c r="D8786" s="8">
        <v>9000677515</v>
      </c>
      <c r="E8786" s="8" t="s">
        <v>10211</v>
      </c>
      <c r="F8786" s="8">
        <v>7</v>
      </c>
      <c r="G8786" s="8">
        <v>1.1200000000000001</v>
      </c>
      <c r="H8786" s="8">
        <v>1.2498199999999999</v>
      </c>
      <c r="I8786" s="8" t="s">
        <v>4735</v>
      </c>
    </row>
    <row r="8787" spans="1:9">
      <c r="A8787" s="8" t="s">
        <v>10208</v>
      </c>
      <c r="B8787" s="8" t="s">
        <v>10209</v>
      </c>
      <c r="C8787" s="8" t="s">
        <v>4676</v>
      </c>
      <c r="D8787" s="8" t="s">
        <v>10210</v>
      </c>
      <c r="E8787" s="8" t="s">
        <v>10208</v>
      </c>
      <c r="F8787" s="8">
        <v>8</v>
      </c>
      <c r="G8787" s="8">
        <v>0</v>
      </c>
      <c r="H8787" s="8">
        <v>8.4280000000000008E-2</v>
      </c>
      <c r="I8787" s="8">
        <v>0</v>
      </c>
    </row>
    <row r="8788" spans="1:9">
      <c r="A8788" s="8" t="s">
        <v>10206</v>
      </c>
      <c r="B8788" s="8" t="s">
        <v>10207</v>
      </c>
      <c r="C8788" s="8" t="s">
        <v>4676</v>
      </c>
      <c r="D8788" s="8">
        <v>0</v>
      </c>
      <c r="E8788" s="8" t="s">
        <v>10206</v>
      </c>
      <c r="F8788" s="8">
        <v>9</v>
      </c>
      <c r="G8788" s="8">
        <v>0.2</v>
      </c>
      <c r="H8788" s="8">
        <v>1.0000000000000001E-5</v>
      </c>
      <c r="I8788" s="8" t="s">
        <v>4768</v>
      </c>
    </row>
    <row r="8789" spans="1:9">
      <c r="A8789" s="8" t="s">
        <v>10204</v>
      </c>
      <c r="B8789" s="8" t="s">
        <v>10205</v>
      </c>
      <c r="C8789" s="8" t="s">
        <v>4676</v>
      </c>
      <c r="D8789" s="8">
        <v>0</v>
      </c>
      <c r="E8789" s="8" t="s">
        <v>10204</v>
      </c>
      <c r="F8789" s="8">
        <v>10</v>
      </c>
      <c r="G8789" s="8">
        <v>3.62</v>
      </c>
      <c r="H8789" s="8">
        <v>1.0000000000000001E-5</v>
      </c>
      <c r="I8789" s="8" t="s">
        <v>4768</v>
      </c>
    </row>
    <row r="8790" spans="1:9">
      <c r="A8790" s="8" t="s">
        <v>10202</v>
      </c>
      <c r="B8790" s="8" t="s">
        <v>10203</v>
      </c>
      <c r="C8790" s="8" t="s">
        <v>4676</v>
      </c>
      <c r="D8790" s="8">
        <v>7241</v>
      </c>
      <c r="E8790" s="8" t="s">
        <v>10202</v>
      </c>
      <c r="F8790" s="8">
        <v>11</v>
      </c>
      <c r="G8790" s="8">
        <v>7.0000000000000007E-2</v>
      </c>
      <c r="H8790" s="8">
        <v>1.0000000000000001E-5</v>
      </c>
      <c r="I8790" s="8">
        <v>0</v>
      </c>
    </row>
    <row r="8791" spans="1:9">
      <c r="A8791" s="8" t="s">
        <v>10200</v>
      </c>
      <c r="B8791" s="8" t="s">
        <v>10201</v>
      </c>
      <c r="C8791" s="8" t="s">
        <v>4676</v>
      </c>
      <c r="D8791" s="8">
        <v>7241</v>
      </c>
      <c r="E8791" s="8" t="s">
        <v>10200</v>
      </c>
      <c r="F8791" s="8">
        <v>12</v>
      </c>
      <c r="G8791" s="8">
        <v>0.18</v>
      </c>
      <c r="H8791" s="8">
        <v>1.0000000000000001E-5</v>
      </c>
      <c r="I8791" s="8">
        <v>0</v>
      </c>
    </row>
    <row r="8792" spans="1:9">
      <c r="A8792" s="8" t="s">
        <v>10198</v>
      </c>
      <c r="B8792" s="8" t="s">
        <v>10199</v>
      </c>
      <c r="C8792" s="8" t="s">
        <v>4676</v>
      </c>
      <c r="D8792" s="8">
        <v>7213</v>
      </c>
      <c r="E8792" s="8" t="s">
        <v>10198</v>
      </c>
      <c r="F8792" s="8">
        <v>13</v>
      </c>
      <c r="G8792" s="8">
        <v>0.18</v>
      </c>
      <c r="H8792" s="8">
        <v>1.0000000000000001E-5</v>
      </c>
      <c r="I8792" s="8">
        <v>0</v>
      </c>
    </row>
    <row r="8793" spans="1:9">
      <c r="A8793" s="8" t="s">
        <v>10196</v>
      </c>
      <c r="B8793" s="8" t="s">
        <v>10197</v>
      </c>
      <c r="C8793" s="8" t="s">
        <v>4676</v>
      </c>
      <c r="D8793" s="8">
        <v>7213</v>
      </c>
      <c r="E8793" s="8" t="s">
        <v>10196</v>
      </c>
      <c r="F8793" s="8">
        <v>14</v>
      </c>
      <c r="G8793" s="8">
        <v>7.0000000000000007E-2</v>
      </c>
      <c r="H8793" s="8">
        <v>1.0000000000000001E-5</v>
      </c>
      <c r="I8793" s="8">
        <v>0</v>
      </c>
    </row>
    <row r="8794" spans="1:9">
      <c r="A8794" s="8" t="s">
        <v>10194</v>
      </c>
      <c r="B8794" s="8" t="s">
        <v>10195</v>
      </c>
      <c r="C8794" s="8" t="s">
        <v>4676</v>
      </c>
      <c r="D8794" s="8">
        <v>0</v>
      </c>
      <c r="E8794" s="8" t="s">
        <v>10194</v>
      </c>
      <c r="F8794" s="8">
        <v>15</v>
      </c>
      <c r="G8794" s="8">
        <v>9.86</v>
      </c>
      <c r="H8794" s="8">
        <v>1.0000000000000001E-5</v>
      </c>
      <c r="I8794" s="8" t="s">
        <v>4735</v>
      </c>
    </row>
    <row r="8795" spans="1:9">
      <c r="A8795" s="8" t="s">
        <v>10192</v>
      </c>
      <c r="B8795" s="8" t="s">
        <v>10193</v>
      </c>
      <c r="C8795" s="8" t="s">
        <v>4676</v>
      </c>
      <c r="D8795" s="8">
        <v>0</v>
      </c>
      <c r="E8795" s="8" t="s">
        <v>10192</v>
      </c>
      <c r="F8795" s="8">
        <v>16</v>
      </c>
      <c r="G8795" s="8">
        <v>0.56999999999999995</v>
      </c>
      <c r="H8795" s="8">
        <v>0</v>
      </c>
      <c r="I8795" s="8" t="s">
        <v>4735</v>
      </c>
    </row>
    <row r="8796" spans="1:9">
      <c r="A8796" s="8">
        <v>13404</v>
      </c>
      <c r="B8796" s="8" t="s">
        <v>6179</v>
      </c>
      <c r="C8796" s="8" t="s">
        <v>4676</v>
      </c>
      <c r="D8796" s="8" t="s">
        <v>6180</v>
      </c>
      <c r="E8796" s="8">
        <v>13404</v>
      </c>
      <c r="F8796" s="8">
        <v>17</v>
      </c>
      <c r="G8796" s="8">
        <v>0.09</v>
      </c>
      <c r="H8796" s="8">
        <v>0.14533000000000001</v>
      </c>
      <c r="I8796" s="8" t="s">
        <v>5038</v>
      </c>
    </row>
    <row r="8797" spans="1:9">
      <c r="A8797" s="8" t="s">
        <v>10186</v>
      </c>
      <c r="B8797" s="8" t="s">
        <v>10187</v>
      </c>
      <c r="C8797" s="8" t="s">
        <v>4676</v>
      </c>
      <c r="D8797" s="8">
        <v>0</v>
      </c>
      <c r="E8797" s="8" t="s">
        <v>10186</v>
      </c>
      <c r="F8797" s="8">
        <v>18</v>
      </c>
      <c r="G8797" s="8">
        <v>0.17</v>
      </c>
      <c r="H8797" s="8">
        <v>1.0000000000000001E-5</v>
      </c>
      <c r="I8797" s="8" t="s">
        <v>4735</v>
      </c>
    </row>
    <row r="8798" spans="1:9">
      <c r="A8798" s="8">
        <v>13403</v>
      </c>
      <c r="B8798" s="8" t="s">
        <v>6177</v>
      </c>
      <c r="C8798" s="8" t="s">
        <v>4676</v>
      </c>
      <c r="D8798" s="8" t="s">
        <v>6178</v>
      </c>
      <c r="E8798" s="8">
        <v>13403</v>
      </c>
      <c r="F8798" s="8">
        <v>19</v>
      </c>
      <c r="G8798" s="8">
        <v>0.09</v>
      </c>
      <c r="H8798" s="8">
        <v>0.14533000000000001</v>
      </c>
      <c r="I8798" s="8" t="s">
        <v>5038</v>
      </c>
    </row>
    <row r="8799" spans="1:9">
      <c r="A8799" s="8">
        <v>13402</v>
      </c>
      <c r="B8799" s="8" t="s">
        <v>6175</v>
      </c>
      <c r="C8799" s="8" t="s">
        <v>4676</v>
      </c>
      <c r="D8799" s="8" t="s">
        <v>6176</v>
      </c>
      <c r="E8799" s="8">
        <v>13402</v>
      </c>
      <c r="F8799" s="8">
        <v>20</v>
      </c>
      <c r="G8799" s="8">
        <v>0.09</v>
      </c>
      <c r="H8799" s="8">
        <v>0.15003999999999998</v>
      </c>
      <c r="I8799" s="8" t="s">
        <v>5038</v>
      </c>
    </row>
    <row r="8800" spans="1:9">
      <c r="A8800" s="8" t="s">
        <v>10184</v>
      </c>
      <c r="B8800" s="8" t="s">
        <v>10185</v>
      </c>
      <c r="C8800" s="8" t="s">
        <v>4676</v>
      </c>
      <c r="D8800" s="8">
        <v>7236</v>
      </c>
      <c r="E8800" s="8" t="s">
        <v>10184</v>
      </c>
      <c r="F8800" s="8">
        <v>21</v>
      </c>
      <c r="G8800" s="8">
        <v>7.0000000000000007E-2</v>
      </c>
      <c r="H8800" s="8">
        <v>1.0000000000000001E-5</v>
      </c>
      <c r="I8800" s="8">
        <v>0</v>
      </c>
    </row>
    <row r="8801" spans="1:9">
      <c r="A8801" s="8">
        <v>13401</v>
      </c>
      <c r="B8801" s="8" t="s">
        <v>6173</v>
      </c>
      <c r="C8801" s="8" t="s">
        <v>4676</v>
      </c>
      <c r="D8801" s="8" t="s">
        <v>6174</v>
      </c>
      <c r="E8801" s="8">
        <v>13401</v>
      </c>
      <c r="F8801" s="8">
        <v>22</v>
      </c>
      <c r="G8801" s="8">
        <v>0.09</v>
      </c>
      <c r="H8801" s="8">
        <v>0.15003999999999998</v>
      </c>
      <c r="I8801" s="8" t="s">
        <v>5038</v>
      </c>
    </row>
    <row r="8802" spans="1:9">
      <c r="A8802" s="8" t="s">
        <v>10182</v>
      </c>
      <c r="B8802" s="8" t="s">
        <v>10183</v>
      </c>
      <c r="C8802" s="8" t="s">
        <v>4676</v>
      </c>
      <c r="D8802" s="8">
        <v>7235</v>
      </c>
      <c r="E8802" s="8" t="s">
        <v>10182</v>
      </c>
      <c r="F8802" s="8">
        <v>23</v>
      </c>
      <c r="G8802" s="8">
        <v>0.18</v>
      </c>
      <c r="H8802" s="8">
        <v>1.0000000000000001E-5</v>
      </c>
      <c r="I8802" s="8">
        <v>0</v>
      </c>
    </row>
    <row r="8803" spans="1:9">
      <c r="A8803" s="8" t="s">
        <v>10793</v>
      </c>
      <c r="B8803" s="8" t="s">
        <v>10794</v>
      </c>
      <c r="C8803" s="8" t="s">
        <v>4676</v>
      </c>
      <c r="D8803" s="8">
        <v>0</v>
      </c>
      <c r="E8803" s="8" t="s">
        <v>10793</v>
      </c>
      <c r="F8803" s="8">
        <v>24</v>
      </c>
      <c r="G8803" s="8">
        <v>0.03</v>
      </c>
      <c r="H8803" s="8">
        <v>0.01</v>
      </c>
      <c r="I8803" s="8" t="s">
        <v>4735</v>
      </c>
    </row>
    <row r="8804" spans="1:9">
      <c r="A8804" s="8" t="s">
        <v>10180</v>
      </c>
      <c r="B8804" s="8" t="s">
        <v>10181</v>
      </c>
      <c r="C8804" s="8" t="s">
        <v>4676</v>
      </c>
      <c r="D8804" s="8">
        <v>7235</v>
      </c>
      <c r="E8804" s="8" t="s">
        <v>10180</v>
      </c>
      <c r="F8804" s="8">
        <v>25</v>
      </c>
      <c r="G8804" s="8">
        <v>7.0000000000000007E-2</v>
      </c>
      <c r="H8804" s="8">
        <v>1.0000000000000001E-5</v>
      </c>
      <c r="I8804" s="8">
        <v>0</v>
      </c>
    </row>
    <row r="8805" spans="1:9">
      <c r="A8805" s="8" t="s">
        <v>10789</v>
      </c>
      <c r="B8805" s="8" t="s">
        <v>10790</v>
      </c>
      <c r="C8805" s="8" t="s">
        <v>4676</v>
      </c>
      <c r="D8805" s="8">
        <v>0</v>
      </c>
      <c r="E8805" s="8" t="s">
        <v>10789</v>
      </c>
      <c r="F8805" s="8">
        <v>26</v>
      </c>
      <c r="G8805" s="8">
        <v>0.03</v>
      </c>
      <c r="H8805" s="8">
        <v>0.01</v>
      </c>
      <c r="I8805" s="8" t="s">
        <v>4735</v>
      </c>
    </row>
    <row r="8806" spans="1:9">
      <c r="A8806" s="8" t="s">
        <v>10785</v>
      </c>
      <c r="B8806" s="8" t="s">
        <v>10786</v>
      </c>
      <c r="C8806" s="8" t="s">
        <v>4676</v>
      </c>
      <c r="D8806" s="8">
        <v>0</v>
      </c>
      <c r="E8806" s="8" t="s">
        <v>10785</v>
      </c>
      <c r="F8806" s="8">
        <v>27</v>
      </c>
      <c r="G8806" s="8">
        <v>0.03</v>
      </c>
      <c r="H8806" s="8">
        <v>0.01</v>
      </c>
      <c r="I8806" s="8" t="s">
        <v>4735</v>
      </c>
    </row>
    <row r="8807" spans="1:9">
      <c r="A8807" s="8" t="s">
        <v>10176</v>
      </c>
      <c r="B8807" s="8" t="s">
        <v>10177</v>
      </c>
      <c r="C8807" s="8" t="s">
        <v>4676</v>
      </c>
      <c r="D8807" s="8">
        <v>999920</v>
      </c>
      <c r="E8807" s="8" t="s">
        <v>10176</v>
      </c>
      <c r="F8807" s="8">
        <v>28</v>
      </c>
      <c r="G8807" s="8">
        <v>2.98</v>
      </c>
      <c r="H8807" s="8">
        <v>8.1340000000000003</v>
      </c>
      <c r="I8807" s="8" t="s">
        <v>4768</v>
      </c>
    </row>
    <row r="8808" spans="1:9">
      <c r="A8808" s="8" t="s">
        <v>10174</v>
      </c>
      <c r="B8808" s="8" t="s">
        <v>10175</v>
      </c>
      <c r="C8808" s="8" t="s">
        <v>4676</v>
      </c>
      <c r="D8808" s="8">
        <v>4047330</v>
      </c>
      <c r="E8808" s="8" t="s">
        <v>10174</v>
      </c>
      <c r="F8808" s="8">
        <v>29</v>
      </c>
      <c r="G8808" s="8">
        <v>0.03</v>
      </c>
      <c r="H8808" s="8">
        <v>1.0000000000000001E-5</v>
      </c>
      <c r="I8808" s="8" t="s">
        <v>4732</v>
      </c>
    </row>
    <row r="8809" spans="1:9">
      <c r="A8809" s="8" t="s">
        <v>10172</v>
      </c>
      <c r="B8809" s="8" t="s">
        <v>10173</v>
      </c>
      <c r="C8809" s="8" t="s">
        <v>4676</v>
      </c>
      <c r="D8809" s="8">
        <v>7217</v>
      </c>
      <c r="E8809" s="8" t="s">
        <v>10172</v>
      </c>
      <c r="F8809" s="8">
        <v>30</v>
      </c>
      <c r="G8809" s="8">
        <v>0.01</v>
      </c>
      <c r="H8809" s="8">
        <v>1.0000000000000001E-5</v>
      </c>
      <c r="I8809" s="8">
        <v>0</v>
      </c>
    </row>
    <row r="8810" spans="1:9">
      <c r="A8810" s="8" t="s">
        <v>10170</v>
      </c>
      <c r="B8810" s="8" t="s">
        <v>10171</v>
      </c>
      <c r="C8810" s="8" t="s">
        <v>4676</v>
      </c>
      <c r="D8810" s="8">
        <v>7217</v>
      </c>
      <c r="E8810" s="8" t="s">
        <v>10170</v>
      </c>
      <c r="F8810" s="8">
        <v>31</v>
      </c>
      <c r="G8810" s="8">
        <v>0.12</v>
      </c>
      <c r="H8810" s="8">
        <v>1.0000000000000001E-5</v>
      </c>
      <c r="I8810" s="8">
        <v>0</v>
      </c>
    </row>
    <row r="8811" spans="1:9">
      <c r="A8811" s="8" t="s">
        <v>10168</v>
      </c>
      <c r="B8811" s="8" t="s">
        <v>10169</v>
      </c>
      <c r="C8811" s="8" t="s">
        <v>4676</v>
      </c>
      <c r="D8811" s="8">
        <v>0</v>
      </c>
      <c r="E8811" s="8" t="s">
        <v>10168</v>
      </c>
      <c r="F8811" s="8">
        <v>32</v>
      </c>
      <c r="G8811" s="8">
        <v>0.03</v>
      </c>
      <c r="H8811" s="8">
        <v>1.0000000000000001E-5</v>
      </c>
      <c r="I8811" s="8" t="s">
        <v>4732</v>
      </c>
    </row>
    <row r="8812" spans="1:9">
      <c r="A8812" s="8" t="s">
        <v>10166</v>
      </c>
      <c r="B8812" s="8" t="s">
        <v>10167</v>
      </c>
      <c r="C8812" s="8" t="s">
        <v>4676</v>
      </c>
      <c r="D8812" s="8">
        <v>0</v>
      </c>
      <c r="E8812" s="8" t="s">
        <v>10166</v>
      </c>
      <c r="F8812" s="8">
        <v>33</v>
      </c>
      <c r="G8812" s="8">
        <v>139.53</v>
      </c>
      <c r="H8812" s="8">
        <v>1.0000000000000001E-5</v>
      </c>
      <c r="I8812" s="8">
        <v>0</v>
      </c>
    </row>
    <row r="8813" spans="1:9">
      <c r="A8813" s="8" t="s">
        <v>10163</v>
      </c>
      <c r="B8813" s="8" t="s">
        <v>10164</v>
      </c>
      <c r="C8813" s="8" t="s">
        <v>4676</v>
      </c>
      <c r="D8813" s="8" t="s">
        <v>10165</v>
      </c>
      <c r="E8813" s="8" t="s">
        <v>10163</v>
      </c>
      <c r="F8813" s="8">
        <v>34</v>
      </c>
      <c r="G8813" s="8">
        <v>391.11</v>
      </c>
      <c r="H8813" s="8">
        <v>1.0000000000000001E-5</v>
      </c>
      <c r="I8813" s="8">
        <v>0</v>
      </c>
    </row>
    <row r="8814" spans="1:9">
      <c r="A8814" s="8" t="s">
        <v>10160</v>
      </c>
      <c r="B8814" s="8" t="s">
        <v>10161</v>
      </c>
      <c r="C8814" s="8" t="s">
        <v>4676</v>
      </c>
      <c r="D8814" s="8" t="s">
        <v>10162</v>
      </c>
      <c r="E8814" s="8" t="s">
        <v>10160</v>
      </c>
      <c r="F8814" s="8">
        <v>35</v>
      </c>
      <c r="G8814" s="8">
        <v>0.53</v>
      </c>
      <c r="H8814" s="8">
        <v>1.0000000000000001E-5</v>
      </c>
      <c r="I8814" s="8">
        <v>0</v>
      </c>
    </row>
    <row r="8815" spans="1:9">
      <c r="A8815" s="8" t="s">
        <v>10158</v>
      </c>
      <c r="B8815" s="8" t="s">
        <v>10155</v>
      </c>
      <c r="C8815" s="8" t="s">
        <v>4676</v>
      </c>
      <c r="D8815" s="8">
        <v>0</v>
      </c>
      <c r="E8815" s="8" t="s">
        <v>10158</v>
      </c>
      <c r="F8815" s="8">
        <v>36</v>
      </c>
      <c r="G8815" s="8">
        <v>0.11</v>
      </c>
      <c r="H8815" s="8">
        <v>1.0000000000000001E-5</v>
      </c>
      <c r="I8815" s="8" t="s">
        <v>4768</v>
      </c>
    </row>
    <row r="8816" spans="1:9">
      <c r="A8816" s="8" t="s">
        <v>10154</v>
      </c>
      <c r="B8816" s="8" t="s">
        <v>10155</v>
      </c>
      <c r="C8816" s="8" t="s">
        <v>4676</v>
      </c>
      <c r="D8816" s="8">
        <v>0</v>
      </c>
      <c r="E8816" s="8" t="s">
        <v>10154</v>
      </c>
      <c r="F8816" s="8">
        <v>37</v>
      </c>
      <c r="G8816" s="8">
        <v>0.11</v>
      </c>
      <c r="H8816" s="8">
        <v>1.0000000000000001E-5</v>
      </c>
      <c r="I8816" s="8" t="s">
        <v>4768</v>
      </c>
    </row>
    <row r="8817" spans="1:9">
      <c r="A8817" s="8" t="s">
        <v>10150</v>
      </c>
      <c r="B8817" s="8" t="s">
        <v>10151</v>
      </c>
      <c r="C8817" s="8" t="s">
        <v>4676</v>
      </c>
      <c r="D8817" s="8">
        <v>370515</v>
      </c>
      <c r="E8817" s="8" t="s">
        <v>10150</v>
      </c>
      <c r="F8817" s="8">
        <v>38</v>
      </c>
      <c r="G8817" s="8">
        <v>0.24</v>
      </c>
      <c r="H8817" s="8">
        <v>0.47716000000000003</v>
      </c>
      <c r="I8817" s="8" t="s">
        <v>4768</v>
      </c>
    </row>
    <row r="8818" spans="1:9">
      <c r="A8818" s="8" t="s">
        <v>10146</v>
      </c>
      <c r="B8818" s="8" t="s">
        <v>10147</v>
      </c>
      <c r="C8818" s="8" t="s">
        <v>4676</v>
      </c>
      <c r="D8818" s="8">
        <v>0</v>
      </c>
      <c r="E8818" s="8" t="s">
        <v>10146</v>
      </c>
      <c r="F8818" s="8">
        <v>39</v>
      </c>
      <c r="G8818" s="8">
        <v>0.11</v>
      </c>
      <c r="H8818" s="8">
        <v>1.0000000000000001E-5</v>
      </c>
      <c r="I8818" s="8" t="s">
        <v>4740</v>
      </c>
    </row>
    <row r="8819" spans="1:9">
      <c r="A8819" s="8" t="s">
        <v>10142</v>
      </c>
      <c r="B8819" s="8" t="s">
        <v>10143</v>
      </c>
      <c r="C8819" s="8" t="s">
        <v>4676</v>
      </c>
      <c r="D8819" s="8">
        <v>9000742925</v>
      </c>
      <c r="E8819" s="8" t="s">
        <v>10142</v>
      </c>
      <c r="F8819" s="8">
        <v>40</v>
      </c>
      <c r="G8819" s="8">
        <v>0.49</v>
      </c>
      <c r="H8819" s="8">
        <v>0.28517999999999999</v>
      </c>
      <c r="I8819" s="8" t="s">
        <v>4735</v>
      </c>
    </row>
    <row r="8820" spans="1:9">
      <c r="A8820" s="8" t="s">
        <v>10139</v>
      </c>
      <c r="B8820" s="8" t="s">
        <v>10140</v>
      </c>
      <c r="C8820" s="8" t="s">
        <v>4676</v>
      </c>
      <c r="D8820" s="8" t="s">
        <v>10141</v>
      </c>
      <c r="E8820" s="8" t="s">
        <v>10139</v>
      </c>
      <c r="F8820" s="8">
        <v>41</v>
      </c>
      <c r="G8820" s="8">
        <v>1.1399999999999999</v>
      </c>
      <c r="H8820" s="8">
        <v>1.2498199999999999</v>
      </c>
      <c r="I8820" s="8" t="s">
        <v>4735</v>
      </c>
    </row>
    <row r="8821" spans="1:9">
      <c r="A8821" s="8" t="s">
        <v>10144</v>
      </c>
      <c r="B8821" s="8" t="s">
        <v>10145</v>
      </c>
      <c r="C8821" s="8" t="s">
        <v>4676</v>
      </c>
      <c r="D8821" s="8">
        <v>0</v>
      </c>
      <c r="E8821" s="8" t="s">
        <v>10144</v>
      </c>
      <c r="F8821" s="8">
        <v>42</v>
      </c>
      <c r="G8821" s="8">
        <v>0.13</v>
      </c>
      <c r="H8821" s="8">
        <v>1.0000000000000001E-5</v>
      </c>
      <c r="I8821" s="8">
        <v>0</v>
      </c>
    </row>
    <row r="8822" spans="1:9">
      <c r="A8822" s="8" t="s">
        <v>10133</v>
      </c>
      <c r="B8822" s="8" t="s">
        <v>10134</v>
      </c>
      <c r="C8822" s="8" t="s">
        <v>4676</v>
      </c>
      <c r="D8822" s="8" t="s">
        <v>10135</v>
      </c>
      <c r="E8822" s="8" t="s">
        <v>10133</v>
      </c>
      <c r="F8822" s="8">
        <v>43</v>
      </c>
      <c r="G8822" s="8">
        <v>0.51</v>
      </c>
      <c r="H8822" s="8">
        <v>0.42357999999999996</v>
      </c>
      <c r="I8822" s="8" t="s">
        <v>4735</v>
      </c>
    </row>
    <row r="8823" spans="1:9">
      <c r="A8823" s="8" t="s">
        <v>10131</v>
      </c>
      <c r="B8823" s="8" t="s">
        <v>10132</v>
      </c>
      <c r="C8823" s="8" t="s">
        <v>4676</v>
      </c>
      <c r="D8823" s="8">
        <v>0</v>
      </c>
      <c r="E8823" s="8" t="s">
        <v>10131</v>
      </c>
      <c r="F8823" s="8">
        <v>44</v>
      </c>
      <c r="G8823" s="8">
        <v>0.06</v>
      </c>
      <c r="H8823" s="8">
        <v>1.0000000000000001E-5</v>
      </c>
      <c r="I8823" s="8" t="s">
        <v>2055</v>
      </c>
    </row>
    <row r="8824" spans="1:9">
      <c r="A8824" s="8" t="s">
        <v>10127</v>
      </c>
      <c r="B8824" s="8" t="s">
        <v>10128</v>
      </c>
      <c r="C8824" s="8" t="s">
        <v>7891</v>
      </c>
      <c r="D8824" s="8">
        <v>0</v>
      </c>
      <c r="E8824" s="8" t="s">
        <v>10127</v>
      </c>
      <c r="F8824" s="8">
        <v>45</v>
      </c>
      <c r="G8824" s="8">
        <v>0.14000000000000001</v>
      </c>
      <c r="H8824" s="8">
        <v>1.0000000000000001E-5</v>
      </c>
      <c r="I8824" s="8">
        <v>0</v>
      </c>
    </row>
    <row r="8825" spans="1:9">
      <c r="A8825" s="8" t="s">
        <v>10125</v>
      </c>
      <c r="B8825" s="8" t="s">
        <v>10126</v>
      </c>
      <c r="C8825" s="8" t="s">
        <v>4676</v>
      </c>
      <c r="D8825" s="8">
        <v>0</v>
      </c>
      <c r="E8825" s="8" t="s">
        <v>10125</v>
      </c>
      <c r="F8825" s="8">
        <v>46</v>
      </c>
      <c r="G8825" s="8">
        <v>2.4500000000000002</v>
      </c>
      <c r="H8825" s="8">
        <v>1.0000000000000001E-5</v>
      </c>
      <c r="I8825" s="8">
        <v>0</v>
      </c>
    </row>
    <row r="8826" spans="1:9">
      <c r="A8826" s="8" t="s">
        <v>10123</v>
      </c>
      <c r="B8826" s="8" t="s">
        <v>10124</v>
      </c>
      <c r="C8826" s="8" t="s">
        <v>4676</v>
      </c>
      <c r="D8826" s="8">
        <v>0</v>
      </c>
      <c r="E8826" s="8" t="s">
        <v>10123</v>
      </c>
      <c r="F8826" s="8">
        <v>47</v>
      </c>
      <c r="G8826" s="8">
        <v>1.86</v>
      </c>
      <c r="H8826" s="8">
        <v>1.0000000000000001E-5</v>
      </c>
      <c r="I8826" s="8" t="s">
        <v>5699</v>
      </c>
    </row>
    <row r="8827" spans="1:9">
      <c r="A8827" s="8" t="s">
        <v>10121</v>
      </c>
      <c r="B8827" s="8" t="s">
        <v>10122</v>
      </c>
      <c r="C8827" s="8" t="s">
        <v>4676</v>
      </c>
      <c r="D8827" s="8">
        <v>9000714021</v>
      </c>
      <c r="E8827" s="8" t="s">
        <v>10121</v>
      </c>
      <c r="F8827" s="8">
        <v>48</v>
      </c>
      <c r="G8827" s="8">
        <v>4.75</v>
      </c>
      <c r="H8827" s="8">
        <v>8.0795100000000009</v>
      </c>
      <c r="I8827" s="8" t="s">
        <v>5699</v>
      </c>
    </row>
    <row r="8828" spans="1:9">
      <c r="A8828" s="8" t="s">
        <v>10119</v>
      </c>
      <c r="B8828" s="8" t="s">
        <v>10120</v>
      </c>
      <c r="C8828" s="8" t="s">
        <v>4676</v>
      </c>
      <c r="D8828" s="8">
        <v>0</v>
      </c>
      <c r="E8828" s="8" t="s">
        <v>10119</v>
      </c>
      <c r="F8828" s="8">
        <v>49</v>
      </c>
      <c r="G8828" s="8">
        <v>0.28999999999999998</v>
      </c>
      <c r="H8828" s="8">
        <v>1.0000000000000001E-5</v>
      </c>
      <c r="I8828" s="8" t="s">
        <v>5699</v>
      </c>
    </row>
    <row r="8829" spans="1:9">
      <c r="A8829" s="8" t="s">
        <v>10117</v>
      </c>
      <c r="B8829" s="8" t="s">
        <v>10118</v>
      </c>
      <c r="C8829" s="8" t="s">
        <v>4676</v>
      </c>
      <c r="D8829" s="8">
        <v>9000714020</v>
      </c>
      <c r="E8829" s="8" t="s">
        <v>10117</v>
      </c>
      <c r="F8829" s="8">
        <v>50</v>
      </c>
      <c r="G8829" s="8">
        <v>3.1</v>
      </c>
      <c r="H8829" s="8">
        <v>4.2908299999999997</v>
      </c>
      <c r="I8829" s="8" t="s">
        <v>5699</v>
      </c>
    </row>
    <row r="8830" spans="1:9">
      <c r="A8830" s="8" t="s">
        <v>10116</v>
      </c>
      <c r="B8830" s="8" t="s">
        <v>3913</v>
      </c>
      <c r="C8830" s="8" t="s">
        <v>4676</v>
      </c>
      <c r="D8830" s="8">
        <v>0</v>
      </c>
      <c r="E8830" s="8" t="s">
        <v>10116</v>
      </c>
      <c r="F8830" s="8">
        <v>51</v>
      </c>
      <c r="G8830" s="8">
        <v>0.26</v>
      </c>
      <c r="H8830" s="8">
        <v>0.4</v>
      </c>
      <c r="I8830" s="8" t="s">
        <v>5699</v>
      </c>
    </row>
    <row r="8831" spans="1:9">
      <c r="A8831" s="8" t="s">
        <v>10114</v>
      </c>
      <c r="B8831" s="8" t="s">
        <v>3806</v>
      </c>
      <c r="C8831" s="8" t="s">
        <v>4676</v>
      </c>
      <c r="D8831" s="8" t="s">
        <v>10115</v>
      </c>
      <c r="E8831" s="8" t="s">
        <v>10114</v>
      </c>
      <c r="F8831" s="8">
        <v>52</v>
      </c>
      <c r="G8831" s="8">
        <v>2.35</v>
      </c>
      <c r="H8831" s="8">
        <v>2.4008000000000003</v>
      </c>
      <c r="I8831" s="8" t="s">
        <v>5699</v>
      </c>
    </row>
    <row r="8832" spans="1:9">
      <c r="A8832" s="8" t="s">
        <v>10103</v>
      </c>
      <c r="B8832" s="8" t="s">
        <v>10102</v>
      </c>
      <c r="C8832" s="8" t="s">
        <v>4676</v>
      </c>
      <c r="D8832" s="8">
        <v>0</v>
      </c>
      <c r="E8832" s="8" t="s">
        <v>10103</v>
      </c>
      <c r="F8832" s="8">
        <v>53</v>
      </c>
      <c r="G8832" s="8">
        <v>0.16</v>
      </c>
      <c r="H8832" s="8">
        <v>0.35093999999999997</v>
      </c>
      <c r="I8832" s="8" t="s">
        <v>6186</v>
      </c>
    </row>
    <row r="8833" spans="1:9">
      <c r="A8833" s="8" t="s">
        <v>10101</v>
      </c>
      <c r="B8833" s="8" t="s">
        <v>10102</v>
      </c>
      <c r="C8833" s="8" t="s">
        <v>4676</v>
      </c>
      <c r="D8833" s="8">
        <v>0</v>
      </c>
      <c r="E8833" s="8" t="s">
        <v>10101</v>
      </c>
      <c r="F8833" s="8">
        <v>54</v>
      </c>
      <c r="G8833" s="8">
        <v>2.77</v>
      </c>
      <c r="H8833" s="8">
        <v>1.0000000000000001E-5</v>
      </c>
      <c r="I8833" s="8">
        <v>0</v>
      </c>
    </row>
    <row r="8834" spans="1:9">
      <c r="A8834" s="8" t="s">
        <v>10099</v>
      </c>
      <c r="B8834" s="8" t="s">
        <v>10100</v>
      </c>
      <c r="C8834" s="8" t="s">
        <v>4676</v>
      </c>
      <c r="D8834" s="8">
        <v>0</v>
      </c>
      <c r="E8834" s="8" t="s">
        <v>10099</v>
      </c>
      <c r="F8834" s="8">
        <v>55</v>
      </c>
      <c r="G8834" s="8">
        <v>0.14000000000000001</v>
      </c>
      <c r="H8834" s="8">
        <v>1.0000000000000001E-5</v>
      </c>
      <c r="I8834" s="8">
        <v>0</v>
      </c>
    </row>
    <row r="8835" spans="1:9">
      <c r="A8835" s="8" t="s">
        <v>10097</v>
      </c>
      <c r="B8835" s="8" t="s">
        <v>10098</v>
      </c>
      <c r="C8835" s="8" t="s">
        <v>4676</v>
      </c>
      <c r="D8835" s="8">
        <v>0</v>
      </c>
      <c r="E8835" s="8" t="s">
        <v>10097</v>
      </c>
      <c r="F8835" s="8">
        <v>56</v>
      </c>
      <c r="G8835" s="8">
        <v>0.16</v>
      </c>
      <c r="H8835" s="8">
        <v>1.0000000000000001E-5</v>
      </c>
      <c r="I8835" s="8">
        <v>0</v>
      </c>
    </row>
    <row r="8836" spans="1:9">
      <c r="A8836" s="8" t="s">
        <v>10095</v>
      </c>
      <c r="B8836" s="8" t="s">
        <v>10096</v>
      </c>
      <c r="C8836" s="8" t="s">
        <v>4676</v>
      </c>
      <c r="D8836" s="8">
        <v>0</v>
      </c>
      <c r="E8836" s="8" t="s">
        <v>10095</v>
      </c>
      <c r="F8836" s="8">
        <v>57</v>
      </c>
      <c r="G8836" s="8">
        <v>0.16</v>
      </c>
      <c r="H8836" s="8">
        <v>1.0000000000000001E-5</v>
      </c>
      <c r="I8836" s="8">
        <v>0</v>
      </c>
    </row>
    <row r="8837" spans="1:9">
      <c r="A8837" s="8" t="s">
        <v>10094</v>
      </c>
      <c r="B8837" s="8" t="s">
        <v>10093</v>
      </c>
      <c r="C8837" s="8" t="s">
        <v>4676</v>
      </c>
      <c r="D8837" s="8">
        <v>0</v>
      </c>
      <c r="E8837" s="8" t="s">
        <v>10094</v>
      </c>
      <c r="F8837" s="8">
        <v>58</v>
      </c>
      <c r="G8837" s="8">
        <v>0.16</v>
      </c>
      <c r="H8837" s="8">
        <v>1.0000000000000001E-5</v>
      </c>
      <c r="I8837" s="8">
        <v>0</v>
      </c>
    </row>
    <row r="8838" spans="1:9">
      <c r="A8838" s="8" t="s">
        <v>10092</v>
      </c>
      <c r="B8838" s="8" t="s">
        <v>10093</v>
      </c>
      <c r="C8838" s="8" t="s">
        <v>4676</v>
      </c>
      <c r="D8838" s="8">
        <v>0</v>
      </c>
      <c r="E8838" s="8" t="s">
        <v>10092</v>
      </c>
      <c r="F8838" s="8">
        <v>59</v>
      </c>
      <c r="G8838" s="8">
        <v>2.77</v>
      </c>
      <c r="H8838" s="8">
        <v>1.0000000000000001E-5</v>
      </c>
      <c r="I8838" s="8">
        <v>0</v>
      </c>
    </row>
    <row r="8839" spans="1:9">
      <c r="A8839" s="8" t="s">
        <v>10090</v>
      </c>
      <c r="B8839" s="8" t="s">
        <v>10091</v>
      </c>
      <c r="C8839" s="8" t="s">
        <v>4676</v>
      </c>
      <c r="D8839" s="8">
        <v>0</v>
      </c>
      <c r="E8839" s="8" t="s">
        <v>10090</v>
      </c>
      <c r="F8839" s="8">
        <v>60</v>
      </c>
      <c r="G8839" s="8">
        <v>0.18</v>
      </c>
      <c r="H8839" s="8">
        <v>0</v>
      </c>
      <c r="I8839" s="8" t="s">
        <v>4768</v>
      </c>
    </row>
    <row r="8840" spans="1:9">
      <c r="A8840" s="8" t="s">
        <v>10086</v>
      </c>
      <c r="B8840" s="8" t="s">
        <v>10087</v>
      </c>
      <c r="C8840" s="8" t="s">
        <v>4676</v>
      </c>
      <c r="D8840" s="8">
        <v>0</v>
      </c>
      <c r="E8840" s="8" t="s">
        <v>10086</v>
      </c>
      <c r="F8840" s="8">
        <v>61</v>
      </c>
      <c r="G8840" s="8">
        <v>0.01</v>
      </c>
      <c r="H8840" s="8">
        <v>1.0000000000000001E-5</v>
      </c>
      <c r="I8840" s="8" t="s">
        <v>2203</v>
      </c>
    </row>
    <row r="8841" spans="1:9">
      <c r="A8841" s="8" t="s">
        <v>10084</v>
      </c>
      <c r="B8841" s="8" t="s">
        <v>10085</v>
      </c>
      <c r="C8841" s="8" t="s">
        <v>4676</v>
      </c>
      <c r="D8841" s="8">
        <v>7236</v>
      </c>
      <c r="E8841" s="8" t="s">
        <v>10084</v>
      </c>
      <c r="F8841" s="8">
        <v>62</v>
      </c>
      <c r="G8841" s="8">
        <v>0.01</v>
      </c>
      <c r="H8841" s="8">
        <v>1.0000000000000001E-5</v>
      </c>
      <c r="I8841" s="8">
        <v>0</v>
      </c>
    </row>
    <row r="8842" spans="1:9">
      <c r="A8842" s="8" t="s">
        <v>10082</v>
      </c>
      <c r="B8842" s="8" t="s">
        <v>10083</v>
      </c>
      <c r="C8842" s="8" t="s">
        <v>4676</v>
      </c>
      <c r="D8842" s="8">
        <v>7236</v>
      </c>
      <c r="E8842" s="8" t="s">
        <v>10082</v>
      </c>
      <c r="F8842" s="8">
        <v>63</v>
      </c>
      <c r="G8842" s="8">
        <v>0.01</v>
      </c>
      <c r="H8842" s="8">
        <v>1.0000000000000001E-5</v>
      </c>
      <c r="I8842" s="8">
        <v>0</v>
      </c>
    </row>
    <row r="8843" spans="1:9">
      <c r="A8843" s="8" t="s">
        <v>10080</v>
      </c>
      <c r="B8843" s="8" t="s">
        <v>10081</v>
      </c>
      <c r="C8843" s="8" t="s">
        <v>4676</v>
      </c>
      <c r="D8843" s="8">
        <v>5090474653</v>
      </c>
      <c r="E8843" s="8" t="s">
        <v>10080</v>
      </c>
      <c r="F8843" s="8">
        <v>64</v>
      </c>
      <c r="G8843" s="8">
        <v>0.03</v>
      </c>
      <c r="H8843" s="8">
        <v>1.0000000000000001E-5</v>
      </c>
      <c r="I8843" s="8" t="s">
        <v>4735</v>
      </c>
    </row>
    <row r="8844" spans="1:9">
      <c r="A8844" s="8" t="s">
        <v>10078</v>
      </c>
      <c r="B8844" s="8" t="s">
        <v>10079</v>
      </c>
      <c r="C8844" s="8" t="s">
        <v>4676</v>
      </c>
      <c r="D8844" s="8">
        <v>0</v>
      </c>
      <c r="E8844" s="8" t="s">
        <v>10078</v>
      </c>
      <c r="F8844" s="8">
        <v>65</v>
      </c>
      <c r="G8844" s="8">
        <v>0.02</v>
      </c>
      <c r="H8844" s="8">
        <v>1.0000000000000001E-5</v>
      </c>
      <c r="I8844" s="8" t="s">
        <v>4768</v>
      </c>
    </row>
    <row r="8845" spans="1:9">
      <c r="A8845" s="8" t="s">
        <v>10076</v>
      </c>
      <c r="B8845" s="8" t="s">
        <v>3493</v>
      </c>
      <c r="C8845" s="8" t="s">
        <v>4676</v>
      </c>
      <c r="D8845" s="8" t="s">
        <v>10077</v>
      </c>
      <c r="E8845" s="8" t="s">
        <v>10076</v>
      </c>
      <c r="F8845" s="8">
        <v>66</v>
      </c>
      <c r="G8845" s="8">
        <v>0.21</v>
      </c>
      <c r="H8845" s="8">
        <v>0.14699999999999999</v>
      </c>
      <c r="I8845" s="8" t="s">
        <v>4740</v>
      </c>
    </row>
    <row r="8846" spans="1:9">
      <c r="A8846" s="8" t="s">
        <v>10075</v>
      </c>
      <c r="B8846" s="8" t="s">
        <v>3913</v>
      </c>
      <c r="C8846" s="8" t="s">
        <v>4676</v>
      </c>
      <c r="D8846" s="8">
        <v>0</v>
      </c>
      <c r="E8846" s="8" t="s">
        <v>10075</v>
      </c>
      <c r="F8846" s="8">
        <v>67</v>
      </c>
      <c r="G8846" s="8">
        <v>0.26</v>
      </c>
      <c r="H8846" s="8">
        <v>0.4</v>
      </c>
      <c r="I8846" s="8" t="s">
        <v>5699</v>
      </c>
    </row>
    <row r="8847" spans="1:9">
      <c r="A8847" s="8" t="s">
        <v>10073</v>
      </c>
      <c r="B8847" s="8" t="s">
        <v>3806</v>
      </c>
      <c r="C8847" s="8" t="s">
        <v>4676</v>
      </c>
      <c r="D8847" s="8" t="s">
        <v>10074</v>
      </c>
      <c r="E8847" s="8" t="s">
        <v>10073</v>
      </c>
      <c r="F8847" s="8">
        <v>68</v>
      </c>
      <c r="G8847" s="8">
        <v>2.35</v>
      </c>
      <c r="H8847" s="8">
        <v>2.4008000000000003</v>
      </c>
      <c r="I8847" s="8" t="s">
        <v>5699</v>
      </c>
    </row>
    <row r="8848" spans="1:9">
      <c r="A8848" s="8" t="s">
        <v>10062</v>
      </c>
      <c r="B8848" s="8" t="s">
        <v>10063</v>
      </c>
      <c r="C8848" s="8" t="s">
        <v>4676</v>
      </c>
      <c r="D8848" s="8">
        <v>0</v>
      </c>
      <c r="E8848" s="8" t="s">
        <v>10062</v>
      </c>
      <c r="F8848" s="8">
        <v>69</v>
      </c>
      <c r="G8848" s="8">
        <v>103.24</v>
      </c>
      <c r="H8848" s="8">
        <v>1.0000000000000001E-5</v>
      </c>
      <c r="I8848" s="8">
        <v>0</v>
      </c>
    </row>
    <row r="8849" spans="1:9">
      <c r="A8849" s="8" t="s">
        <v>10058</v>
      </c>
      <c r="B8849" s="8" t="s">
        <v>10059</v>
      </c>
      <c r="C8849" s="8" t="s">
        <v>4676</v>
      </c>
      <c r="D8849" s="8">
        <v>2201198</v>
      </c>
      <c r="E8849" s="8" t="s">
        <v>10058</v>
      </c>
      <c r="F8849" s="8">
        <v>70</v>
      </c>
      <c r="G8849" s="8">
        <v>103.24</v>
      </c>
      <c r="H8849" s="8">
        <v>1.0000000000000001E-5</v>
      </c>
      <c r="I8849" s="8">
        <v>0</v>
      </c>
    </row>
    <row r="8850" spans="1:9">
      <c r="A8850" s="8" t="s">
        <v>10054</v>
      </c>
      <c r="B8850" s="8" t="s">
        <v>10055</v>
      </c>
      <c r="C8850" s="8" t="s">
        <v>4676</v>
      </c>
      <c r="D8850" s="8">
        <v>0</v>
      </c>
      <c r="E8850" s="8" t="s">
        <v>10054</v>
      </c>
      <c r="F8850" s="8">
        <v>71</v>
      </c>
      <c r="G8850" s="8">
        <v>1.23</v>
      </c>
      <c r="H8850" s="8">
        <v>1.8410299999999999</v>
      </c>
      <c r="I8850" s="8" t="s">
        <v>4795</v>
      </c>
    </row>
    <row r="8851" spans="1:9">
      <c r="A8851" s="8" t="s">
        <v>10050</v>
      </c>
      <c r="B8851" s="8" t="s">
        <v>10051</v>
      </c>
      <c r="C8851" s="8" t="s">
        <v>4676</v>
      </c>
      <c r="D8851" s="8">
        <v>0</v>
      </c>
      <c r="E8851" s="8" t="s">
        <v>10050</v>
      </c>
      <c r="F8851" s="8">
        <v>72</v>
      </c>
      <c r="G8851" s="8">
        <v>0.05</v>
      </c>
      <c r="H8851" s="8">
        <v>0</v>
      </c>
      <c r="I8851" s="8">
        <v>0</v>
      </c>
    </row>
    <row r="8852" spans="1:9">
      <c r="A8852" s="8" t="s">
        <v>10043</v>
      </c>
      <c r="B8852" s="8" t="s">
        <v>10044</v>
      </c>
      <c r="C8852" s="8" t="s">
        <v>4676</v>
      </c>
      <c r="D8852" s="8">
        <v>2201073</v>
      </c>
      <c r="E8852" s="8" t="s">
        <v>10043</v>
      </c>
      <c r="F8852" s="8">
        <v>73</v>
      </c>
      <c r="G8852" s="8">
        <v>103.24</v>
      </c>
      <c r="H8852" s="8">
        <v>1.0000000000000001E-5</v>
      </c>
      <c r="I8852" s="8">
        <v>0</v>
      </c>
    </row>
    <row r="8853" spans="1:9">
      <c r="A8853" s="8" t="s">
        <v>10041</v>
      </c>
      <c r="B8853" s="8" t="s">
        <v>10042</v>
      </c>
      <c r="C8853" s="8" t="s">
        <v>4676</v>
      </c>
      <c r="D8853" s="8">
        <v>7243</v>
      </c>
      <c r="E8853" s="8" t="s">
        <v>10041</v>
      </c>
      <c r="F8853" s="8">
        <v>74</v>
      </c>
      <c r="G8853" s="8">
        <v>26.15</v>
      </c>
      <c r="H8853" s="8">
        <v>1.0000000000000001E-5</v>
      </c>
      <c r="I8853" s="8">
        <v>0</v>
      </c>
    </row>
    <row r="8854" spans="1:9">
      <c r="A8854" s="8" t="s">
        <v>10039</v>
      </c>
      <c r="B8854" s="8" t="s">
        <v>10040</v>
      </c>
      <c r="C8854" s="8" t="s">
        <v>4676</v>
      </c>
      <c r="D8854" s="8">
        <v>7243</v>
      </c>
      <c r="E8854" s="8" t="s">
        <v>10039</v>
      </c>
      <c r="F8854" s="8">
        <v>75</v>
      </c>
      <c r="G8854" s="8">
        <v>0.03</v>
      </c>
      <c r="H8854" s="8">
        <v>1.0000000000000001E-5</v>
      </c>
      <c r="I8854" s="8">
        <v>0</v>
      </c>
    </row>
    <row r="8855" spans="1:9">
      <c r="A8855" s="8" t="s">
        <v>10028</v>
      </c>
      <c r="B8855" s="8" t="s">
        <v>10029</v>
      </c>
      <c r="C8855" s="8" t="s">
        <v>4676</v>
      </c>
      <c r="D8855" s="8">
        <v>0</v>
      </c>
      <c r="E8855" s="8" t="s">
        <v>10028</v>
      </c>
      <c r="F8855" s="8">
        <v>76</v>
      </c>
      <c r="G8855" s="8">
        <v>1.94</v>
      </c>
      <c r="H8855" s="8">
        <v>4.1943999999999999</v>
      </c>
      <c r="I8855" s="8">
        <v>0</v>
      </c>
    </row>
    <row r="8856" spans="1:9">
      <c r="A8856" s="8" t="s">
        <v>10026</v>
      </c>
      <c r="B8856" s="8" t="s">
        <v>10027</v>
      </c>
      <c r="C8856" s="8" t="s">
        <v>4676</v>
      </c>
      <c r="D8856" s="8">
        <v>0</v>
      </c>
      <c r="E8856" s="8" t="s">
        <v>10026</v>
      </c>
      <c r="F8856" s="8">
        <v>77</v>
      </c>
      <c r="G8856" s="8">
        <v>0.25</v>
      </c>
      <c r="H8856" s="8">
        <v>0.20638999999999999</v>
      </c>
      <c r="I8856" s="8" t="s">
        <v>4732</v>
      </c>
    </row>
    <row r="8857" spans="1:9">
      <c r="A8857" s="8" t="s">
        <v>10023</v>
      </c>
      <c r="B8857" s="8" t="s">
        <v>5760</v>
      </c>
      <c r="C8857" s="8" t="s">
        <v>4676</v>
      </c>
      <c r="D8857" s="8">
        <v>0</v>
      </c>
      <c r="E8857" s="8" t="s">
        <v>10023</v>
      </c>
      <c r="F8857" s="8">
        <v>78</v>
      </c>
      <c r="G8857" s="8">
        <v>0.26</v>
      </c>
      <c r="H8857" s="8">
        <v>1.0000000000000001E-5</v>
      </c>
      <c r="I8857" s="8">
        <v>0</v>
      </c>
    </row>
    <row r="8858" spans="1:9">
      <c r="A8858" s="8" t="s">
        <v>10019</v>
      </c>
      <c r="B8858" s="8" t="s">
        <v>10020</v>
      </c>
      <c r="C8858" s="8" t="s">
        <v>4676</v>
      </c>
      <c r="D8858" s="8">
        <v>0</v>
      </c>
      <c r="E8858" s="8" t="s">
        <v>10019</v>
      </c>
      <c r="F8858" s="8">
        <v>79</v>
      </c>
      <c r="G8858" s="8">
        <v>0.52</v>
      </c>
      <c r="H8858" s="8">
        <v>1.0000000000000001E-5</v>
      </c>
      <c r="I8858" s="8">
        <v>0</v>
      </c>
    </row>
    <row r="8859" spans="1:9">
      <c r="A8859" s="8" t="s">
        <v>11796</v>
      </c>
      <c r="B8859" s="8" t="s">
        <v>11797</v>
      </c>
      <c r="C8859" s="8" t="s">
        <v>4676</v>
      </c>
      <c r="D8859" s="8">
        <v>0</v>
      </c>
      <c r="E8859" s="8" t="s">
        <v>11796</v>
      </c>
      <c r="F8859" s="8">
        <v>80</v>
      </c>
      <c r="G8859" s="8">
        <v>3.34</v>
      </c>
      <c r="H8859" s="8">
        <v>1.0000000000000001E-5</v>
      </c>
      <c r="I8859" s="8" t="s">
        <v>2412</v>
      </c>
    </row>
    <row r="8860" spans="1:9">
      <c r="A8860" s="8" t="s">
        <v>10016</v>
      </c>
      <c r="B8860" s="8" t="s">
        <v>10017</v>
      </c>
      <c r="C8860" s="8" t="s">
        <v>4676</v>
      </c>
      <c r="D8860" s="8" t="s">
        <v>10018</v>
      </c>
      <c r="E8860" s="8" t="s">
        <v>10016</v>
      </c>
      <c r="F8860" s="8">
        <v>81</v>
      </c>
      <c r="G8860" s="8">
        <v>3.19</v>
      </c>
      <c r="H8860" s="8">
        <v>1.0000000000000001E-5</v>
      </c>
      <c r="I8860" s="8">
        <v>0</v>
      </c>
    </row>
    <row r="8861" spans="1:9">
      <c r="A8861" s="8" t="s">
        <v>10014</v>
      </c>
      <c r="B8861" s="8" t="s">
        <v>10015</v>
      </c>
      <c r="C8861" s="8" t="s">
        <v>4676</v>
      </c>
      <c r="D8861" s="8" t="s">
        <v>5741</v>
      </c>
      <c r="E8861" s="8" t="s">
        <v>10014</v>
      </c>
      <c r="F8861" s="8">
        <v>82</v>
      </c>
      <c r="G8861" s="8">
        <v>3.3</v>
      </c>
      <c r="H8861" s="8">
        <v>1.0000000000000001E-5</v>
      </c>
      <c r="I8861" s="8">
        <v>0</v>
      </c>
    </row>
    <row r="8862" spans="1:9">
      <c r="A8862" s="8" t="s">
        <v>10010</v>
      </c>
      <c r="B8862" s="8" t="s">
        <v>10011</v>
      </c>
      <c r="C8862" s="8" t="s">
        <v>4676</v>
      </c>
      <c r="D8862" s="8">
        <v>0</v>
      </c>
      <c r="E8862" s="8" t="s">
        <v>10010</v>
      </c>
      <c r="F8862" s="8">
        <v>83</v>
      </c>
      <c r="G8862" s="8">
        <v>1.55</v>
      </c>
      <c r="H8862" s="8">
        <v>1.0000000000000001E-5</v>
      </c>
      <c r="I8862" s="8">
        <v>0</v>
      </c>
    </row>
    <row r="8863" spans="1:9">
      <c r="A8863" s="8" t="s">
        <v>10008</v>
      </c>
      <c r="B8863" s="8" t="s">
        <v>10009</v>
      </c>
      <c r="C8863" s="8" t="s">
        <v>4676</v>
      </c>
      <c r="D8863" s="8">
        <v>0</v>
      </c>
      <c r="E8863" s="8" t="s">
        <v>10008</v>
      </c>
      <c r="F8863" s="8">
        <v>84</v>
      </c>
      <c r="G8863" s="8">
        <v>3.12</v>
      </c>
      <c r="H8863" s="8">
        <v>1.0000000000000001E-5</v>
      </c>
      <c r="I8863" s="8">
        <v>0</v>
      </c>
    </row>
    <row r="8864" spans="1:9">
      <c r="A8864" s="8" t="s">
        <v>10004</v>
      </c>
      <c r="B8864" s="8" t="s">
        <v>10005</v>
      </c>
      <c r="C8864" s="8" t="s">
        <v>4676</v>
      </c>
      <c r="D8864" s="8">
        <v>0</v>
      </c>
      <c r="E8864" s="8" t="s">
        <v>10004</v>
      </c>
      <c r="F8864" s="8">
        <v>85</v>
      </c>
      <c r="G8864" s="8">
        <v>1.82</v>
      </c>
      <c r="H8864" s="8">
        <v>1.0000000000000001E-5</v>
      </c>
      <c r="I8864" s="8" t="s">
        <v>5699</v>
      </c>
    </row>
    <row r="8865" spans="1:9">
      <c r="A8865" s="8" t="s">
        <v>10006</v>
      </c>
      <c r="B8865" s="8" t="s">
        <v>10007</v>
      </c>
      <c r="C8865" s="8" t="s">
        <v>4676</v>
      </c>
      <c r="D8865" s="8">
        <v>0</v>
      </c>
      <c r="E8865" s="8" t="s">
        <v>10006</v>
      </c>
      <c r="F8865" s="8">
        <v>86</v>
      </c>
      <c r="G8865" s="8">
        <v>1.28</v>
      </c>
      <c r="H8865" s="8">
        <v>1.0000000000000001E-5</v>
      </c>
      <c r="I8865" s="8">
        <v>0</v>
      </c>
    </row>
    <row r="8866" spans="1:9">
      <c r="A8866" s="8" t="s">
        <v>10002</v>
      </c>
      <c r="B8866" s="8" t="s">
        <v>10003</v>
      </c>
      <c r="C8866" s="8" t="s">
        <v>4676</v>
      </c>
      <c r="D8866" s="8">
        <v>0</v>
      </c>
      <c r="E8866" s="8" t="s">
        <v>10002</v>
      </c>
      <c r="F8866" s="8">
        <v>87</v>
      </c>
      <c r="G8866" s="8">
        <v>1.57</v>
      </c>
      <c r="H8866" s="8">
        <v>1.0000000000000001E-5</v>
      </c>
      <c r="I8866" s="8">
        <v>0</v>
      </c>
    </row>
    <row r="8867" spans="1:9">
      <c r="A8867" s="8" t="s">
        <v>9999</v>
      </c>
      <c r="B8867" s="8" t="s">
        <v>10000</v>
      </c>
      <c r="C8867" s="8" t="s">
        <v>4676</v>
      </c>
      <c r="D8867" s="8" t="s">
        <v>10001</v>
      </c>
      <c r="E8867" s="8" t="s">
        <v>9999</v>
      </c>
      <c r="F8867" s="8">
        <v>88</v>
      </c>
      <c r="G8867" s="8">
        <v>6.22</v>
      </c>
      <c r="H8867" s="8">
        <v>1.0000000000000001E-5</v>
      </c>
      <c r="I8867" s="8" t="s">
        <v>5699</v>
      </c>
    </row>
    <row r="8868" spans="1:9">
      <c r="A8868" s="8" t="s">
        <v>9997</v>
      </c>
      <c r="B8868" s="8" t="s">
        <v>9998</v>
      </c>
      <c r="C8868" s="8" t="s">
        <v>4676</v>
      </c>
      <c r="D8868" s="8">
        <v>0</v>
      </c>
      <c r="E8868" s="8" t="s">
        <v>9997</v>
      </c>
      <c r="F8868" s="8">
        <v>89</v>
      </c>
      <c r="G8868" s="8">
        <v>1.05</v>
      </c>
      <c r="H8868" s="8">
        <v>1.0000000000000001E-5</v>
      </c>
      <c r="I8868" s="8">
        <v>0</v>
      </c>
    </row>
    <row r="8869" spans="1:9">
      <c r="A8869" s="8" t="s">
        <v>9995</v>
      </c>
      <c r="B8869" s="8" t="s">
        <v>9996</v>
      </c>
      <c r="C8869" s="8" t="s">
        <v>4676</v>
      </c>
      <c r="D8869" s="8">
        <v>0</v>
      </c>
      <c r="E8869" s="8" t="s">
        <v>9995</v>
      </c>
      <c r="F8869" s="8">
        <v>90</v>
      </c>
      <c r="G8869" s="8">
        <v>2.94</v>
      </c>
      <c r="H8869" s="8">
        <v>1.0000000000000001E-5</v>
      </c>
      <c r="I8869" s="8">
        <v>0</v>
      </c>
    </row>
    <row r="8870" spans="1:9">
      <c r="A8870" s="8" t="s">
        <v>9992</v>
      </c>
      <c r="B8870" s="8" t="s">
        <v>9993</v>
      </c>
      <c r="C8870" s="8" t="s">
        <v>4676</v>
      </c>
      <c r="D8870" s="8" t="s">
        <v>9994</v>
      </c>
      <c r="E8870" s="8" t="s">
        <v>9992</v>
      </c>
      <c r="F8870" s="8">
        <v>91</v>
      </c>
      <c r="G8870" s="8">
        <v>4.0199999999999996</v>
      </c>
      <c r="H8870" s="8">
        <v>1.0000000000000001E-5</v>
      </c>
      <c r="I8870" s="8">
        <v>0</v>
      </c>
    </row>
    <row r="8871" spans="1:9">
      <c r="A8871" s="8" t="s">
        <v>9988</v>
      </c>
      <c r="B8871" s="8" t="s">
        <v>5742</v>
      </c>
      <c r="C8871" s="8" t="s">
        <v>4676</v>
      </c>
      <c r="D8871" s="8">
        <v>0</v>
      </c>
      <c r="E8871" s="8" t="s">
        <v>9988</v>
      </c>
      <c r="F8871" s="8">
        <v>92</v>
      </c>
      <c r="G8871" s="8">
        <v>1.33</v>
      </c>
      <c r="H8871" s="8">
        <v>1.0000000000000001E-5</v>
      </c>
      <c r="I8871" s="8">
        <v>0</v>
      </c>
    </row>
    <row r="8872" spans="1:9">
      <c r="A8872" s="8" t="s">
        <v>9983</v>
      </c>
      <c r="B8872" s="8" t="s">
        <v>9984</v>
      </c>
      <c r="C8872" s="8" t="s">
        <v>4676</v>
      </c>
      <c r="D8872" s="8" t="s">
        <v>9985</v>
      </c>
      <c r="E8872" s="8" t="s">
        <v>9983</v>
      </c>
      <c r="F8872" s="8">
        <v>93</v>
      </c>
      <c r="G8872" s="8">
        <v>1.1599999999999999</v>
      </c>
      <c r="H8872" s="8">
        <v>1.0000000000000001E-5</v>
      </c>
      <c r="I8872" s="8">
        <v>0</v>
      </c>
    </row>
    <row r="8873" spans="1:9">
      <c r="A8873" s="8" t="s">
        <v>9980</v>
      </c>
      <c r="B8873" s="8" t="s">
        <v>9981</v>
      </c>
      <c r="C8873" s="8" t="s">
        <v>4676</v>
      </c>
      <c r="D8873" s="8" t="s">
        <v>9982</v>
      </c>
      <c r="E8873" s="8" t="s">
        <v>9980</v>
      </c>
      <c r="F8873" s="8">
        <v>94</v>
      </c>
      <c r="G8873" s="8">
        <v>0.32</v>
      </c>
      <c r="H8873" s="8">
        <v>1.0000000000000001E-5</v>
      </c>
      <c r="I8873" s="8">
        <v>0</v>
      </c>
    </row>
    <row r="8874" spans="1:9">
      <c r="A8874" s="8" t="s">
        <v>9977</v>
      </c>
      <c r="B8874" s="8" t="s">
        <v>9978</v>
      </c>
      <c r="C8874" s="8" t="s">
        <v>4676</v>
      </c>
      <c r="D8874" s="8" t="s">
        <v>9979</v>
      </c>
      <c r="E8874" s="8" t="s">
        <v>9977</v>
      </c>
      <c r="F8874" s="8">
        <v>95</v>
      </c>
      <c r="G8874" s="8">
        <v>0.51</v>
      </c>
      <c r="H8874" s="8">
        <v>1.0000000000000001E-5</v>
      </c>
      <c r="I8874" s="8">
        <v>0</v>
      </c>
    </row>
    <row r="8875" spans="1:9">
      <c r="A8875" s="8" t="s">
        <v>9974</v>
      </c>
      <c r="B8875" s="8" t="s">
        <v>9975</v>
      </c>
      <c r="C8875" s="8" t="s">
        <v>4676</v>
      </c>
      <c r="D8875" s="8" t="s">
        <v>9976</v>
      </c>
      <c r="E8875" s="8" t="s">
        <v>9974</v>
      </c>
      <c r="F8875" s="8">
        <v>96</v>
      </c>
      <c r="G8875" s="8">
        <v>1.56</v>
      </c>
      <c r="H8875" s="8">
        <v>1.0000000000000001E-5</v>
      </c>
      <c r="I8875" s="8" t="s">
        <v>4732</v>
      </c>
    </row>
    <row r="8876" spans="1:9">
      <c r="A8876" s="8" t="s">
        <v>9969</v>
      </c>
      <c r="B8876" s="8" t="s">
        <v>9970</v>
      </c>
      <c r="C8876" s="8" t="s">
        <v>4676</v>
      </c>
      <c r="D8876" s="8" t="s">
        <v>9971</v>
      </c>
      <c r="E8876" s="8" t="s">
        <v>9969</v>
      </c>
      <c r="F8876" s="8">
        <v>97</v>
      </c>
      <c r="G8876" s="8">
        <v>1.1200000000000001</v>
      </c>
      <c r="H8876" s="8">
        <v>1.0000000000000001E-5</v>
      </c>
      <c r="I8876" s="8">
        <v>0</v>
      </c>
    </row>
    <row r="8877" spans="1:9">
      <c r="A8877" s="8" t="s">
        <v>9964</v>
      </c>
      <c r="B8877" s="8" t="s">
        <v>9965</v>
      </c>
      <c r="C8877" s="8" t="s">
        <v>4676</v>
      </c>
      <c r="D8877" s="8" t="s">
        <v>9966</v>
      </c>
      <c r="E8877" s="8" t="s">
        <v>9964</v>
      </c>
      <c r="F8877" s="8">
        <v>98</v>
      </c>
      <c r="G8877" s="8">
        <v>0.88</v>
      </c>
      <c r="H8877" s="8">
        <v>1.0000000000000001E-5</v>
      </c>
      <c r="I8877" s="8">
        <v>0</v>
      </c>
    </row>
    <row r="8878" spans="1:9">
      <c r="A8878" s="8" t="s">
        <v>9961</v>
      </c>
      <c r="B8878" s="8" t="s">
        <v>9962</v>
      </c>
      <c r="C8878" s="8" t="s">
        <v>4676</v>
      </c>
      <c r="D8878" s="8" t="s">
        <v>9963</v>
      </c>
      <c r="E8878" s="8" t="s">
        <v>9961</v>
      </c>
      <c r="F8878" s="8">
        <v>99</v>
      </c>
      <c r="G8878" s="8">
        <v>0.36</v>
      </c>
      <c r="H8878" s="8">
        <v>1.0000000000000001E-5</v>
      </c>
      <c r="I8878" s="8">
        <v>0</v>
      </c>
    </row>
    <row r="8879" spans="1:9">
      <c r="A8879" s="8" t="s">
        <v>9955</v>
      </c>
      <c r="B8879" s="8" t="s">
        <v>9956</v>
      </c>
      <c r="C8879" s="8" t="s">
        <v>4676</v>
      </c>
      <c r="D8879" s="8" t="s">
        <v>9957</v>
      </c>
      <c r="E8879" s="8" t="s">
        <v>9955</v>
      </c>
      <c r="F8879" s="8">
        <v>100</v>
      </c>
      <c r="G8879" s="8">
        <v>3.83</v>
      </c>
      <c r="H8879" s="8">
        <v>1.0000000000000001E-5</v>
      </c>
      <c r="I8879" s="8">
        <v>0</v>
      </c>
    </row>
    <row r="8880" spans="1:9">
      <c r="A8880" s="8" t="s">
        <v>9946</v>
      </c>
      <c r="B8880" s="8" t="s">
        <v>9947</v>
      </c>
      <c r="C8880" s="8" t="s">
        <v>4676</v>
      </c>
      <c r="D8880" s="8" t="s">
        <v>9948</v>
      </c>
      <c r="E8880" s="8" t="s">
        <v>9946</v>
      </c>
      <c r="F8880" s="8">
        <v>101</v>
      </c>
      <c r="G8880" s="8">
        <v>7.01</v>
      </c>
      <c r="H8880" s="8">
        <v>1.0000000000000001E-5</v>
      </c>
      <c r="I8880" s="8">
        <v>0</v>
      </c>
    </row>
    <row r="8881" spans="1:9">
      <c r="A8881" s="8" t="s">
        <v>9940</v>
      </c>
      <c r="B8881" s="8" t="s">
        <v>9941</v>
      </c>
      <c r="C8881" s="8" t="s">
        <v>4676</v>
      </c>
      <c r="D8881" s="8" t="s">
        <v>9942</v>
      </c>
      <c r="E8881" s="8" t="s">
        <v>9940</v>
      </c>
      <c r="F8881" s="8">
        <v>102</v>
      </c>
      <c r="G8881" s="8">
        <v>3.17</v>
      </c>
      <c r="H8881" s="8">
        <v>1.0000000000000001E-5</v>
      </c>
      <c r="I8881" s="8">
        <v>0</v>
      </c>
    </row>
    <row r="8882" spans="1:9">
      <c r="A8882" s="8" t="s">
        <v>9936</v>
      </c>
      <c r="B8882" s="8" t="s">
        <v>9937</v>
      </c>
      <c r="C8882" s="8" t="s">
        <v>4676</v>
      </c>
      <c r="D8882" s="8">
        <v>0</v>
      </c>
      <c r="E8882" s="8" t="s">
        <v>9936</v>
      </c>
      <c r="F8882" s="8">
        <v>103</v>
      </c>
      <c r="G8882" s="8">
        <v>0.97</v>
      </c>
      <c r="H8882" s="8">
        <v>1.6954</v>
      </c>
      <c r="I8882" s="8" t="s">
        <v>4755</v>
      </c>
    </row>
    <row r="8883" spans="1:9">
      <c r="A8883" s="8" t="s">
        <v>9932</v>
      </c>
      <c r="B8883" s="8" t="s">
        <v>9933</v>
      </c>
      <c r="C8883" s="8" t="s">
        <v>4676</v>
      </c>
      <c r="D8883" s="8">
        <v>0</v>
      </c>
      <c r="E8883" s="8" t="s">
        <v>9932</v>
      </c>
      <c r="F8883" s="8">
        <v>104</v>
      </c>
      <c r="G8883" s="8">
        <v>0.97</v>
      </c>
      <c r="H8883" s="8">
        <v>0.27439999999999998</v>
      </c>
      <c r="I8883" s="8" t="s">
        <v>4795</v>
      </c>
    </row>
    <row r="8884" spans="1:9">
      <c r="A8884" s="8" t="s">
        <v>9928</v>
      </c>
      <c r="B8884" s="8" t="s">
        <v>9929</v>
      </c>
      <c r="C8884" s="8" t="s">
        <v>4676</v>
      </c>
      <c r="D8884" s="8">
        <v>7236</v>
      </c>
      <c r="E8884" s="8" t="s">
        <v>9928</v>
      </c>
      <c r="F8884" s="8">
        <v>105</v>
      </c>
      <c r="G8884" s="8">
        <v>0</v>
      </c>
      <c r="H8884" s="8">
        <v>1.0000000000000001E-5</v>
      </c>
      <c r="I8884" s="8">
        <v>0</v>
      </c>
    </row>
    <row r="8885" spans="1:9">
      <c r="A8885" s="8" t="s">
        <v>9930</v>
      </c>
      <c r="B8885" s="8" t="s">
        <v>9931</v>
      </c>
      <c r="C8885" s="8" t="s">
        <v>4676</v>
      </c>
      <c r="D8885" s="8">
        <v>7237</v>
      </c>
      <c r="E8885" s="8" t="s">
        <v>9930</v>
      </c>
      <c r="F8885" s="8">
        <v>106</v>
      </c>
      <c r="G8885" s="8">
        <v>7.0000000000000007E-2</v>
      </c>
      <c r="H8885" s="8">
        <v>1.0000000000000001E-5</v>
      </c>
      <c r="I8885" s="8">
        <v>0</v>
      </c>
    </row>
    <row r="8886" spans="1:9">
      <c r="A8886" s="8" t="s">
        <v>9926</v>
      </c>
      <c r="B8886" s="8" t="s">
        <v>9927</v>
      </c>
      <c r="C8886" s="8" t="s">
        <v>4676</v>
      </c>
      <c r="D8886" s="8">
        <v>7240</v>
      </c>
      <c r="E8886" s="8" t="s">
        <v>9926</v>
      </c>
      <c r="F8886" s="8">
        <v>107</v>
      </c>
      <c r="G8886" s="8">
        <v>7.0000000000000007E-2</v>
      </c>
      <c r="H8886" s="8">
        <v>1.0000000000000001E-5</v>
      </c>
      <c r="I8886" s="8">
        <v>0</v>
      </c>
    </row>
    <row r="8887" spans="1:9">
      <c r="A8887" s="8" t="s">
        <v>9924</v>
      </c>
      <c r="B8887" s="8" t="s">
        <v>9925</v>
      </c>
      <c r="C8887" s="8" t="s">
        <v>4676</v>
      </c>
      <c r="D8887" s="8">
        <v>7237</v>
      </c>
      <c r="E8887" s="8" t="s">
        <v>9924</v>
      </c>
      <c r="F8887" s="8">
        <v>108</v>
      </c>
      <c r="G8887" s="8">
        <v>0.12</v>
      </c>
      <c r="H8887" s="8">
        <v>1.0000000000000001E-5</v>
      </c>
      <c r="I8887" s="8">
        <v>0</v>
      </c>
    </row>
    <row r="8888" spans="1:9">
      <c r="A8888" s="8" t="s">
        <v>9922</v>
      </c>
      <c r="B8888" s="8" t="s">
        <v>9923</v>
      </c>
      <c r="C8888" s="8" t="s">
        <v>4676</v>
      </c>
      <c r="D8888" s="8">
        <v>7236</v>
      </c>
      <c r="E8888" s="8" t="s">
        <v>9922</v>
      </c>
      <c r="F8888" s="8">
        <v>109</v>
      </c>
      <c r="G8888" s="8">
        <v>0.12</v>
      </c>
      <c r="H8888" s="8">
        <v>1.0000000000000001E-5</v>
      </c>
      <c r="I8888" s="8">
        <v>0</v>
      </c>
    </row>
    <row r="8889" spans="1:9">
      <c r="A8889" s="8" t="s">
        <v>9920</v>
      </c>
      <c r="B8889" s="8" t="s">
        <v>9921</v>
      </c>
      <c r="C8889" s="8" t="s">
        <v>4676</v>
      </c>
      <c r="D8889" s="8">
        <v>7211</v>
      </c>
      <c r="E8889" s="8" t="s">
        <v>9920</v>
      </c>
      <c r="F8889" s="8">
        <v>110</v>
      </c>
      <c r="G8889" s="8">
        <v>0.05</v>
      </c>
      <c r="H8889" s="8">
        <v>1.0000000000000001E-5</v>
      </c>
      <c r="I8889" s="8">
        <v>0</v>
      </c>
    </row>
    <row r="8890" spans="1:9">
      <c r="A8890" s="8" t="s">
        <v>9916</v>
      </c>
      <c r="B8890" s="8" t="s">
        <v>9917</v>
      </c>
      <c r="C8890" s="8" t="s">
        <v>4676</v>
      </c>
      <c r="D8890" s="8">
        <v>0</v>
      </c>
      <c r="E8890" s="8" t="s">
        <v>9916</v>
      </c>
      <c r="F8890" s="8">
        <v>111</v>
      </c>
      <c r="G8890" s="8">
        <v>0</v>
      </c>
      <c r="H8890" s="8">
        <v>0</v>
      </c>
      <c r="I8890" s="8">
        <v>0</v>
      </c>
    </row>
    <row r="8891" spans="1:9">
      <c r="A8891" s="8" t="s">
        <v>9914</v>
      </c>
      <c r="B8891" s="8" t="s">
        <v>9915</v>
      </c>
      <c r="C8891" s="8" t="s">
        <v>4676</v>
      </c>
      <c r="D8891" s="8">
        <v>0</v>
      </c>
      <c r="E8891" s="8" t="s">
        <v>9914</v>
      </c>
      <c r="F8891" s="8">
        <v>112</v>
      </c>
      <c r="G8891" s="8">
        <v>0.01</v>
      </c>
      <c r="H8891" s="8">
        <v>1.0000000000000001E-5</v>
      </c>
      <c r="I8891" s="8">
        <v>0</v>
      </c>
    </row>
    <row r="8892" spans="1:9">
      <c r="A8892" s="8" t="s">
        <v>9912</v>
      </c>
      <c r="B8892" s="8" t="s">
        <v>9913</v>
      </c>
      <c r="C8892" s="8" t="s">
        <v>4676</v>
      </c>
      <c r="D8892" s="8">
        <v>0</v>
      </c>
      <c r="E8892" s="8" t="s">
        <v>9912</v>
      </c>
      <c r="F8892" s="8">
        <v>113</v>
      </c>
      <c r="G8892" s="8">
        <v>0.01</v>
      </c>
      <c r="H8892" s="8">
        <v>1.0000000000000001E-5</v>
      </c>
      <c r="I8892" s="8">
        <v>0</v>
      </c>
    </row>
    <row r="8893" spans="1:9">
      <c r="A8893" s="8" t="s">
        <v>9910</v>
      </c>
      <c r="B8893" s="8" t="s">
        <v>9911</v>
      </c>
      <c r="C8893" s="8" t="s">
        <v>4676</v>
      </c>
      <c r="D8893" s="8">
        <v>0</v>
      </c>
      <c r="E8893" s="8" t="s">
        <v>9910</v>
      </c>
      <c r="F8893" s="8">
        <v>114</v>
      </c>
      <c r="G8893" s="8">
        <v>0.04</v>
      </c>
      <c r="H8893" s="8">
        <v>1.0000000000000001E-5</v>
      </c>
      <c r="I8893" s="8">
        <v>0</v>
      </c>
    </row>
    <row r="8894" spans="1:9">
      <c r="A8894" s="8" t="s">
        <v>9906</v>
      </c>
      <c r="B8894" s="8" t="s">
        <v>9907</v>
      </c>
      <c r="C8894" s="8" t="s">
        <v>4676</v>
      </c>
      <c r="D8894" s="8">
        <v>0</v>
      </c>
      <c r="E8894" s="8" t="s">
        <v>9906</v>
      </c>
      <c r="F8894" s="8">
        <v>115</v>
      </c>
      <c r="G8894" s="8">
        <v>0.04</v>
      </c>
      <c r="H8894" s="8">
        <v>1.0000000000000001E-5</v>
      </c>
      <c r="I8894" s="8">
        <v>0</v>
      </c>
    </row>
    <row r="8895" spans="1:9">
      <c r="A8895" s="8" t="s">
        <v>9902</v>
      </c>
      <c r="B8895" s="8" t="s">
        <v>9903</v>
      </c>
      <c r="C8895" s="8" t="s">
        <v>4676</v>
      </c>
      <c r="D8895" s="8">
        <v>0</v>
      </c>
      <c r="E8895" s="8" t="s">
        <v>9902</v>
      </c>
      <c r="F8895" s="8">
        <v>116</v>
      </c>
      <c r="G8895" s="8">
        <v>0.28000000000000003</v>
      </c>
      <c r="H8895" s="8">
        <v>1.0000000000000001E-5</v>
      </c>
      <c r="I8895" s="8">
        <v>0</v>
      </c>
    </row>
    <row r="8896" spans="1:9">
      <c r="A8896" s="8" t="s">
        <v>9900</v>
      </c>
      <c r="B8896" s="8" t="s">
        <v>9901</v>
      </c>
      <c r="C8896" s="8" t="s">
        <v>4676</v>
      </c>
      <c r="D8896" s="8">
        <v>0</v>
      </c>
      <c r="E8896" s="8" t="s">
        <v>9900</v>
      </c>
      <c r="F8896" s="8">
        <v>117</v>
      </c>
      <c r="G8896" s="8">
        <v>0.02</v>
      </c>
      <c r="H8896" s="8">
        <v>1.0000000000000001E-5</v>
      </c>
      <c r="I8896" s="8">
        <v>0</v>
      </c>
    </row>
    <row r="8897" spans="1:9">
      <c r="A8897" s="8" t="s">
        <v>9898</v>
      </c>
      <c r="B8897" s="8" t="s">
        <v>2157</v>
      </c>
      <c r="C8897" s="8" t="s">
        <v>4676</v>
      </c>
      <c r="D8897" s="8">
        <v>0</v>
      </c>
      <c r="E8897" s="8" t="s">
        <v>9898</v>
      </c>
      <c r="F8897" s="8">
        <v>118</v>
      </c>
      <c r="G8897" s="8">
        <v>0.01</v>
      </c>
      <c r="H8897" s="8">
        <v>1.0000000000000001E-5</v>
      </c>
      <c r="I8897" s="8">
        <v>0</v>
      </c>
    </row>
    <row r="8898" spans="1:9">
      <c r="A8898" s="8" t="s">
        <v>9896</v>
      </c>
      <c r="B8898" s="8" t="s">
        <v>9897</v>
      </c>
      <c r="C8898" s="8" t="s">
        <v>4676</v>
      </c>
      <c r="D8898" s="8">
        <v>0</v>
      </c>
      <c r="E8898" s="8" t="s">
        <v>9896</v>
      </c>
      <c r="F8898" s="8">
        <v>119</v>
      </c>
      <c r="G8898" s="8">
        <v>0.7</v>
      </c>
      <c r="H8898" s="8">
        <v>1.0000000000000001E-5</v>
      </c>
      <c r="I8898" s="8" t="s">
        <v>4740</v>
      </c>
    </row>
    <row r="8899" spans="1:9">
      <c r="A8899" s="8" t="s">
        <v>9894</v>
      </c>
      <c r="B8899" s="8" t="s">
        <v>9895</v>
      </c>
      <c r="C8899" s="8" t="s">
        <v>4676</v>
      </c>
      <c r="D8899" s="8">
        <v>0</v>
      </c>
      <c r="E8899" s="8" t="s">
        <v>9894</v>
      </c>
      <c r="F8899" s="8">
        <v>120</v>
      </c>
      <c r="G8899" s="8">
        <v>0</v>
      </c>
      <c r="H8899" s="8">
        <v>0</v>
      </c>
      <c r="I8899" s="8">
        <v>0</v>
      </c>
    </row>
    <row r="8900" spans="1:9">
      <c r="A8900" s="8" t="s">
        <v>9892</v>
      </c>
      <c r="B8900" s="8" t="s">
        <v>9893</v>
      </c>
      <c r="C8900" s="8" t="s">
        <v>4676</v>
      </c>
      <c r="D8900" s="8">
        <v>0</v>
      </c>
      <c r="E8900" s="8" t="s">
        <v>9892</v>
      </c>
      <c r="F8900" s="8">
        <v>121</v>
      </c>
      <c r="G8900" s="8">
        <v>0.62</v>
      </c>
      <c r="H8900" s="8">
        <v>1.0000000000000001E-5</v>
      </c>
      <c r="I8900" s="8" t="s">
        <v>4740</v>
      </c>
    </row>
    <row r="8901" spans="1:9">
      <c r="A8901" s="8" t="s">
        <v>9890</v>
      </c>
      <c r="B8901" s="8" t="s">
        <v>9891</v>
      </c>
      <c r="C8901" s="8" t="s">
        <v>4676</v>
      </c>
      <c r="D8901" s="8">
        <v>0</v>
      </c>
      <c r="E8901" s="8" t="s">
        <v>9890</v>
      </c>
      <c r="F8901" s="8">
        <v>122</v>
      </c>
      <c r="G8901" s="8">
        <v>0.28000000000000003</v>
      </c>
      <c r="H8901" s="8">
        <v>1.0000000000000001E-5</v>
      </c>
      <c r="I8901" s="8">
        <v>0</v>
      </c>
    </row>
    <row r="8902" spans="1:9">
      <c r="A8902" s="8" t="s">
        <v>9886</v>
      </c>
      <c r="B8902" s="8" t="s">
        <v>9887</v>
      </c>
      <c r="C8902" s="8" t="s">
        <v>4676</v>
      </c>
      <c r="D8902" s="8">
        <v>0</v>
      </c>
      <c r="E8902" s="8" t="s">
        <v>9886</v>
      </c>
      <c r="F8902" s="8">
        <v>123</v>
      </c>
      <c r="G8902" s="8">
        <v>0.23</v>
      </c>
      <c r="H8902" s="8">
        <v>1.0000000000000001E-5</v>
      </c>
      <c r="I8902" s="8">
        <v>0</v>
      </c>
    </row>
    <row r="8903" spans="1:9">
      <c r="A8903" s="8" t="s">
        <v>9883</v>
      </c>
      <c r="B8903" s="8" t="s">
        <v>9884</v>
      </c>
      <c r="C8903" s="8" t="s">
        <v>4676</v>
      </c>
      <c r="D8903" s="8" t="s">
        <v>9885</v>
      </c>
      <c r="E8903" s="8" t="s">
        <v>9883</v>
      </c>
      <c r="F8903" s="8">
        <v>124</v>
      </c>
      <c r="G8903" s="8">
        <v>5.8</v>
      </c>
      <c r="H8903" s="8">
        <v>7.8285299999999998</v>
      </c>
      <c r="I8903" s="8" t="s">
        <v>5699</v>
      </c>
    </row>
    <row r="8904" spans="1:9">
      <c r="A8904" s="8" t="s">
        <v>9881</v>
      </c>
      <c r="B8904" s="8" t="s">
        <v>9882</v>
      </c>
      <c r="C8904" s="8" t="s">
        <v>4676</v>
      </c>
      <c r="D8904" s="8">
        <v>0</v>
      </c>
      <c r="E8904" s="8" t="s">
        <v>9881</v>
      </c>
      <c r="F8904" s="8">
        <v>125</v>
      </c>
      <c r="G8904" s="8">
        <v>3.26</v>
      </c>
      <c r="H8904" s="8">
        <v>3.8808000000000002</v>
      </c>
      <c r="I8904" s="8" t="s">
        <v>5699</v>
      </c>
    </row>
    <row r="8905" spans="1:9">
      <c r="A8905" s="8" t="s">
        <v>9879</v>
      </c>
      <c r="B8905" s="8" t="s">
        <v>9880</v>
      </c>
      <c r="C8905" s="8" t="s">
        <v>4676</v>
      </c>
      <c r="D8905" s="8">
        <v>0</v>
      </c>
      <c r="E8905" s="8" t="s">
        <v>9879</v>
      </c>
      <c r="F8905" s="8">
        <v>126</v>
      </c>
      <c r="G8905" s="8">
        <v>1.83</v>
      </c>
      <c r="H8905" s="8">
        <v>2.7688000000000001</v>
      </c>
      <c r="I8905" s="8" t="s">
        <v>5699</v>
      </c>
    </row>
    <row r="8906" spans="1:9">
      <c r="A8906" s="8" t="s">
        <v>9876</v>
      </c>
      <c r="B8906" s="8" t="s">
        <v>9877</v>
      </c>
      <c r="C8906" s="8" t="s">
        <v>4676</v>
      </c>
      <c r="D8906" s="8" t="s">
        <v>9878</v>
      </c>
      <c r="E8906" s="8" t="s">
        <v>9876</v>
      </c>
      <c r="F8906" s="8">
        <v>127</v>
      </c>
      <c r="G8906" s="8">
        <v>4.3</v>
      </c>
      <c r="H8906" s="8">
        <v>6.1422499999999998</v>
      </c>
      <c r="I8906" s="8" t="s">
        <v>5699</v>
      </c>
    </row>
    <row r="8907" spans="1:9">
      <c r="A8907" s="8" t="s">
        <v>9874</v>
      </c>
      <c r="B8907" s="8" t="s">
        <v>9875</v>
      </c>
      <c r="C8907" s="8" t="s">
        <v>4676</v>
      </c>
      <c r="D8907" s="8">
        <v>0</v>
      </c>
      <c r="E8907" s="8" t="s">
        <v>9874</v>
      </c>
      <c r="F8907" s="8">
        <v>128</v>
      </c>
      <c r="G8907" s="8">
        <v>0.61</v>
      </c>
      <c r="H8907" s="8">
        <v>1.5386</v>
      </c>
      <c r="I8907" s="8" t="s">
        <v>4732</v>
      </c>
    </row>
    <row r="8908" spans="1:9">
      <c r="A8908" s="8" t="s">
        <v>9872</v>
      </c>
      <c r="B8908" s="8" t="s">
        <v>9873</v>
      </c>
      <c r="C8908" s="8" t="s">
        <v>4676</v>
      </c>
      <c r="D8908" s="8">
        <v>0</v>
      </c>
      <c r="E8908" s="8" t="s">
        <v>9872</v>
      </c>
      <c r="F8908" s="8">
        <v>129</v>
      </c>
      <c r="G8908" s="8">
        <v>0.91</v>
      </c>
      <c r="H8908" s="8">
        <v>2.2831100000000002</v>
      </c>
      <c r="I8908" s="8" t="s">
        <v>4732</v>
      </c>
    </row>
    <row r="8909" spans="1:9">
      <c r="A8909" s="8" t="s">
        <v>9870</v>
      </c>
      <c r="B8909" s="8" t="s">
        <v>9871</v>
      </c>
      <c r="C8909" s="8" t="s">
        <v>5144</v>
      </c>
      <c r="D8909" s="8">
        <v>0</v>
      </c>
      <c r="E8909" s="8" t="s">
        <v>9870</v>
      </c>
      <c r="F8909" s="8">
        <v>130</v>
      </c>
      <c r="G8909" s="8">
        <v>0.52</v>
      </c>
      <c r="H8909" s="8">
        <v>0.81379999999999997</v>
      </c>
      <c r="I8909" s="8" t="s">
        <v>4732</v>
      </c>
    </row>
    <row r="8910" spans="1:9">
      <c r="A8910" s="8" t="s">
        <v>9867</v>
      </c>
      <c r="B8910" s="8" t="s">
        <v>9868</v>
      </c>
      <c r="C8910" s="8" t="s">
        <v>5144</v>
      </c>
      <c r="D8910" s="8" t="s">
        <v>9869</v>
      </c>
      <c r="E8910" s="8" t="s">
        <v>9867</v>
      </c>
      <c r="F8910" s="8">
        <v>131</v>
      </c>
      <c r="G8910" s="8">
        <v>0.79</v>
      </c>
      <c r="H8910" s="8">
        <v>1.31379</v>
      </c>
      <c r="I8910" s="8" t="s">
        <v>4732</v>
      </c>
    </row>
    <row r="8911" spans="1:9">
      <c r="A8911" s="8" t="s">
        <v>9865</v>
      </c>
      <c r="B8911" s="8" t="s">
        <v>9866</v>
      </c>
      <c r="C8911" s="8" t="s">
        <v>5144</v>
      </c>
      <c r="D8911" s="8">
        <v>0</v>
      </c>
      <c r="E8911" s="8" t="s">
        <v>9865</v>
      </c>
      <c r="F8911" s="8">
        <v>132</v>
      </c>
      <c r="G8911" s="8">
        <v>0.83</v>
      </c>
      <c r="H8911" s="8">
        <v>2.7668300000000001</v>
      </c>
      <c r="I8911" s="8" t="s">
        <v>4732</v>
      </c>
    </row>
    <row r="8912" spans="1:9">
      <c r="A8912" s="8" t="s">
        <v>9863</v>
      </c>
      <c r="B8912" s="8" t="s">
        <v>9864</v>
      </c>
      <c r="C8912" s="8" t="s">
        <v>5144</v>
      </c>
      <c r="D8912" s="8">
        <v>0</v>
      </c>
      <c r="E8912" s="8" t="s">
        <v>9863</v>
      </c>
      <c r="F8912" s="8">
        <v>133</v>
      </c>
      <c r="G8912" s="8">
        <v>0.65</v>
      </c>
      <c r="H8912" s="8">
        <v>1.6247</v>
      </c>
      <c r="I8912" s="8" t="s">
        <v>4732</v>
      </c>
    </row>
    <row r="8913" spans="1:9">
      <c r="A8913" s="8" t="s">
        <v>9861</v>
      </c>
      <c r="B8913" s="8" t="s">
        <v>9862</v>
      </c>
      <c r="C8913" s="8" t="s">
        <v>5144</v>
      </c>
      <c r="D8913" s="8">
        <v>0</v>
      </c>
      <c r="E8913" s="8" t="s">
        <v>9861</v>
      </c>
      <c r="F8913" s="8">
        <v>134</v>
      </c>
      <c r="G8913" s="8">
        <v>0.6</v>
      </c>
      <c r="H8913" s="8">
        <v>0.65879999999999994</v>
      </c>
      <c r="I8913" s="8" t="s">
        <v>4732</v>
      </c>
    </row>
    <row r="8914" spans="1:9">
      <c r="A8914" s="8" t="s">
        <v>9859</v>
      </c>
      <c r="B8914" s="8" t="s">
        <v>9860</v>
      </c>
      <c r="C8914" s="8" t="s">
        <v>5144</v>
      </c>
      <c r="D8914" s="8">
        <v>0</v>
      </c>
      <c r="E8914" s="8" t="s">
        <v>9859</v>
      </c>
      <c r="F8914" s="8">
        <v>135</v>
      </c>
      <c r="G8914" s="8">
        <v>0.85</v>
      </c>
      <c r="H8914" s="8">
        <v>2.3719899999999998</v>
      </c>
      <c r="I8914" s="8" t="s">
        <v>4732</v>
      </c>
    </row>
    <row r="8915" spans="1:9">
      <c r="A8915" s="8" t="s">
        <v>9857</v>
      </c>
      <c r="B8915" s="8" t="s">
        <v>9858</v>
      </c>
      <c r="C8915" s="8" t="s">
        <v>4676</v>
      </c>
      <c r="D8915" s="8">
        <v>0</v>
      </c>
      <c r="E8915" s="8" t="s">
        <v>9857</v>
      </c>
      <c r="F8915" s="8">
        <v>136</v>
      </c>
      <c r="G8915" s="8">
        <v>0.72</v>
      </c>
      <c r="H8915" s="8">
        <v>0.92120000000000002</v>
      </c>
      <c r="I8915" s="8" t="s">
        <v>4735</v>
      </c>
    </row>
    <row r="8916" spans="1:9">
      <c r="A8916" s="8" t="s">
        <v>9853</v>
      </c>
      <c r="B8916" s="8" t="s">
        <v>9854</v>
      </c>
      <c r="C8916" s="8" t="s">
        <v>4676</v>
      </c>
      <c r="D8916" s="8">
        <v>0</v>
      </c>
      <c r="E8916" s="8" t="s">
        <v>9853</v>
      </c>
      <c r="F8916" s="8">
        <v>137</v>
      </c>
      <c r="G8916" s="8">
        <v>0.14000000000000001</v>
      </c>
      <c r="H8916" s="8">
        <v>1.0000000000000001E-5</v>
      </c>
      <c r="I8916" s="8">
        <v>0</v>
      </c>
    </row>
    <row r="8917" spans="1:9">
      <c r="A8917" s="8" t="s">
        <v>9846</v>
      </c>
      <c r="B8917" s="8" t="s">
        <v>9847</v>
      </c>
      <c r="C8917" s="8" t="s">
        <v>4676</v>
      </c>
      <c r="D8917" s="8">
        <v>0</v>
      </c>
      <c r="E8917" s="8" t="s">
        <v>9846</v>
      </c>
      <c r="F8917" s="8">
        <v>138</v>
      </c>
      <c r="G8917" s="8">
        <v>0</v>
      </c>
      <c r="H8917" s="8">
        <v>1.0000000000000001E-5</v>
      </c>
      <c r="I8917" s="8">
        <v>0</v>
      </c>
    </row>
    <row r="8918" spans="1:9">
      <c r="A8918" s="8" t="s">
        <v>9839</v>
      </c>
      <c r="B8918" s="8" t="s">
        <v>9840</v>
      </c>
      <c r="C8918" s="8" t="s">
        <v>4676</v>
      </c>
      <c r="D8918" s="8">
        <v>0</v>
      </c>
      <c r="E8918" s="8" t="s">
        <v>9839</v>
      </c>
      <c r="F8918" s="8">
        <v>139</v>
      </c>
      <c r="G8918" s="8">
        <v>21.17</v>
      </c>
      <c r="H8918" s="8">
        <v>1.0000000000000001E-5</v>
      </c>
      <c r="I8918" s="8">
        <v>0</v>
      </c>
    </row>
    <row r="8919" spans="1:9">
      <c r="A8919" s="8" t="s">
        <v>9837</v>
      </c>
      <c r="B8919" s="8" t="s">
        <v>9838</v>
      </c>
      <c r="C8919" s="8" t="s">
        <v>4676</v>
      </c>
      <c r="D8919" s="8">
        <v>0</v>
      </c>
      <c r="E8919" s="8" t="s">
        <v>9837</v>
      </c>
      <c r="F8919" s="8">
        <v>140</v>
      </c>
      <c r="G8919" s="8">
        <v>41.37</v>
      </c>
      <c r="H8919" s="8">
        <v>0</v>
      </c>
      <c r="I8919" s="8">
        <v>0</v>
      </c>
    </row>
    <row r="8920" spans="1:9">
      <c r="A8920" s="8" t="s">
        <v>9835</v>
      </c>
      <c r="B8920" s="8" t="s">
        <v>9836</v>
      </c>
      <c r="C8920" s="8" t="s">
        <v>4676</v>
      </c>
      <c r="D8920" s="8" t="s">
        <v>9832</v>
      </c>
      <c r="E8920" s="8" t="s">
        <v>9835</v>
      </c>
      <c r="F8920" s="8">
        <v>141</v>
      </c>
      <c r="G8920" s="8">
        <v>0.12</v>
      </c>
      <c r="H8920" s="8">
        <v>1.0000000000000001E-5</v>
      </c>
      <c r="I8920" s="8">
        <v>0</v>
      </c>
    </row>
    <row r="8921" spans="1:9">
      <c r="A8921" s="8" t="s">
        <v>9833</v>
      </c>
      <c r="B8921" s="8" t="s">
        <v>9834</v>
      </c>
      <c r="C8921" s="8" t="s">
        <v>4676</v>
      </c>
      <c r="D8921" s="8">
        <v>7219</v>
      </c>
      <c r="E8921" s="8" t="s">
        <v>9833</v>
      </c>
      <c r="F8921" s="8">
        <v>142</v>
      </c>
      <c r="G8921" s="8">
        <v>0.1</v>
      </c>
      <c r="H8921" s="8">
        <v>1.0000000000000001E-5</v>
      </c>
      <c r="I8921" s="8">
        <v>0</v>
      </c>
    </row>
    <row r="8922" spans="1:9">
      <c r="A8922" s="8" t="s">
        <v>9830</v>
      </c>
      <c r="B8922" s="8" t="s">
        <v>9831</v>
      </c>
      <c r="C8922" s="8" t="s">
        <v>4676</v>
      </c>
      <c r="D8922" s="8" t="s">
        <v>9832</v>
      </c>
      <c r="E8922" s="8" t="s">
        <v>9830</v>
      </c>
      <c r="F8922" s="8">
        <v>143</v>
      </c>
      <c r="G8922" s="8">
        <v>7.0000000000000007E-2</v>
      </c>
      <c r="H8922" s="8">
        <v>1.0000000000000001E-5</v>
      </c>
      <c r="I8922" s="8">
        <v>0</v>
      </c>
    </row>
    <row r="8923" spans="1:9">
      <c r="A8923" s="8" t="s">
        <v>9828</v>
      </c>
      <c r="B8923" s="8" t="s">
        <v>9829</v>
      </c>
      <c r="C8923" s="8" t="s">
        <v>4676</v>
      </c>
      <c r="D8923" s="8">
        <v>7219</v>
      </c>
      <c r="E8923" s="8" t="s">
        <v>9828</v>
      </c>
      <c r="F8923" s="8">
        <v>144</v>
      </c>
      <c r="G8923" s="8">
        <v>0.05</v>
      </c>
      <c r="H8923" s="8">
        <v>1.0000000000000001E-5</v>
      </c>
      <c r="I8923" s="8">
        <v>0</v>
      </c>
    </row>
    <row r="8924" spans="1:9">
      <c r="A8924" s="8" t="s">
        <v>9826</v>
      </c>
      <c r="B8924" s="8" t="s">
        <v>9827</v>
      </c>
      <c r="C8924" s="8" t="s">
        <v>4676</v>
      </c>
      <c r="D8924" s="8">
        <v>0</v>
      </c>
      <c r="E8924" s="8" t="s">
        <v>9826</v>
      </c>
      <c r="F8924" s="8">
        <v>145</v>
      </c>
      <c r="G8924" s="8">
        <v>0.09</v>
      </c>
      <c r="H8924" s="8">
        <v>1.0000000000000001E-5</v>
      </c>
      <c r="I8924" s="8">
        <v>0</v>
      </c>
    </row>
    <row r="8925" spans="1:9">
      <c r="A8925" s="8" t="s">
        <v>9825</v>
      </c>
      <c r="B8925" s="8" t="s">
        <v>9823</v>
      </c>
      <c r="C8925" s="8" t="s">
        <v>4676</v>
      </c>
      <c r="D8925" s="8">
        <v>0</v>
      </c>
      <c r="E8925" s="8" t="s">
        <v>9825</v>
      </c>
      <c r="F8925" s="8">
        <v>146</v>
      </c>
      <c r="G8925" s="8">
        <v>0.17</v>
      </c>
      <c r="H8925" s="8">
        <v>0</v>
      </c>
      <c r="I8925" s="8">
        <v>0</v>
      </c>
    </row>
    <row r="8926" spans="1:9">
      <c r="A8926" s="8" t="s">
        <v>9824</v>
      </c>
      <c r="B8926" s="8" t="s">
        <v>9823</v>
      </c>
      <c r="C8926" s="8" t="s">
        <v>4676</v>
      </c>
      <c r="D8926" s="8">
        <v>0</v>
      </c>
      <c r="E8926" s="8" t="s">
        <v>9824</v>
      </c>
      <c r="F8926" s="8">
        <v>147</v>
      </c>
      <c r="G8926" s="8">
        <v>0.18</v>
      </c>
      <c r="H8926" s="8">
        <v>0</v>
      </c>
      <c r="I8926" s="8">
        <v>0</v>
      </c>
    </row>
    <row r="8927" spans="1:9">
      <c r="A8927" s="8" t="s">
        <v>9822</v>
      </c>
      <c r="B8927" s="8" t="s">
        <v>9823</v>
      </c>
      <c r="C8927" s="8" t="s">
        <v>4676</v>
      </c>
      <c r="D8927" s="8">
        <v>0</v>
      </c>
      <c r="E8927" s="8" t="s">
        <v>9822</v>
      </c>
      <c r="F8927" s="8">
        <v>148</v>
      </c>
      <c r="G8927" s="8">
        <v>0.18</v>
      </c>
      <c r="H8927" s="8">
        <v>0</v>
      </c>
      <c r="I8927" s="8">
        <v>0</v>
      </c>
    </row>
    <row r="8928" spans="1:9">
      <c r="A8928" s="8" t="s">
        <v>9820</v>
      </c>
      <c r="B8928" s="8" t="s">
        <v>9821</v>
      </c>
      <c r="C8928" s="8" t="s">
        <v>4676</v>
      </c>
      <c r="D8928" s="8">
        <v>0</v>
      </c>
      <c r="E8928" s="8" t="s">
        <v>9820</v>
      </c>
      <c r="F8928" s="8">
        <v>149</v>
      </c>
      <c r="G8928" s="8">
        <v>0.36</v>
      </c>
      <c r="H8928" s="8">
        <v>1.4010100000000001</v>
      </c>
      <c r="I8928" s="8">
        <v>0</v>
      </c>
    </row>
    <row r="8929" spans="1:9">
      <c r="A8929" s="8" t="s">
        <v>9817</v>
      </c>
      <c r="B8929" s="8" t="s">
        <v>2169</v>
      </c>
      <c r="C8929" s="8" t="s">
        <v>4676</v>
      </c>
      <c r="D8929" s="8">
        <v>0</v>
      </c>
      <c r="E8929" s="8" t="s">
        <v>9817</v>
      </c>
      <c r="F8929" s="8">
        <v>150</v>
      </c>
      <c r="G8929" s="8">
        <v>0</v>
      </c>
      <c r="H8929" s="8">
        <v>0.24969999999999998</v>
      </c>
      <c r="I8929" s="8">
        <v>0</v>
      </c>
    </row>
    <row r="8930" spans="1:9">
      <c r="A8930" s="8" t="s">
        <v>9813</v>
      </c>
      <c r="B8930" s="8" t="s">
        <v>9814</v>
      </c>
      <c r="C8930" s="8" t="s">
        <v>4676</v>
      </c>
      <c r="D8930" s="8">
        <v>0</v>
      </c>
      <c r="E8930" s="8" t="s">
        <v>9813</v>
      </c>
      <c r="F8930" s="8">
        <v>151</v>
      </c>
      <c r="G8930" s="8">
        <v>0.15</v>
      </c>
      <c r="H8930" s="8">
        <v>0</v>
      </c>
      <c r="I8930" s="8">
        <v>0</v>
      </c>
    </row>
    <row r="8931" spans="1:9">
      <c r="A8931" s="8" t="s">
        <v>9809</v>
      </c>
      <c r="B8931" s="8" t="s">
        <v>9810</v>
      </c>
      <c r="C8931" s="8" t="s">
        <v>4676</v>
      </c>
      <c r="D8931" s="8">
        <v>0</v>
      </c>
      <c r="E8931" s="8" t="s">
        <v>9809</v>
      </c>
      <c r="F8931" s="8">
        <v>152</v>
      </c>
      <c r="G8931" s="8">
        <v>0.15</v>
      </c>
      <c r="H8931" s="8">
        <v>0</v>
      </c>
      <c r="I8931" s="8">
        <v>0</v>
      </c>
    </row>
    <row r="8932" spans="1:9">
      <c r="A8932" s="8" t="s">
        <v>11535</v>
      </c>
      <c r="B8932" s="8" t="s">
        <v>11536</v>
      </c>
      <c r="C8932" s="8" t="s">
        <v>4676</v>
      </c>
      <c r="D8932" s="8">
        <v>0</v>
      </c>
      <c r="E8932" s="8" t="s">
        <v>11535</v>
      </c>
      <c r="F8932" s="8">
        <v>153</v>
      </c>
      <c r="G8932" s="8">
        <v>0.44</v>
      </c>
      <c r="H8932" s="8">
        <v>0.4</v>
      </c>
      <c r="I8932" s="8" t="s">
        <v>7125</v>
      </c>
    </row>
    <row r="8933" spans="1:9">
      <c r="A8933" s="8" t="s">
        <v>11533</v>
      </c>
      <c r="B8933" s="8" t="s">
        <v>11534</v>
      </c>
      <c r="C8933" s="8" t="s">
        <v>4676</v>
      </c>
      <c r="D8933" s="8">
        <v>0</v>
      </c>
      <c r="E8933" s="8" t="s">
        <v>11533</v>
      </c>
      <c r="F8933" s="8">
        <v>154</v>
      </c>
      <c r="G8933" s="8">
        <v>0.43</v>
      </c>
      <c r="H8933" s="8">
        <v>0.39065</v>
      </c>
      <c r="I8933" s="8" t="s">
        <v>7125</v>
      </c>
    </row>
    <row r="8934" spans="1:9">
      <c r="A8934" s="8" t="s">
        <v>9805</v>
      </c>
      <c r="B8934" s="8" t="s">
        <v>9806</v>
      </c>
      <c r="C8934" s="8" t="s">
        <v>4676</v>
      </c>
      <c r="D8934" s="8">
        <v>0</v>
      </c>
      <c r="E8934" s="8" t="s">
        <v>9805</v>
      </c>
      <c r="F8934" s="8">
        <v>155</v>
      </c>
      <c r="G8934" s="8">
        <v>0.15</v>
      </c>
      <c r="H8934" s="8">
        <v>0</v>
      </c>
      <c r="I8934" s="8">
        <v>0</v>
      </c>
    </row>
    <row r="8935" spans="1:9">
      <c r="A8935" s="8" t="s">
        <v>11531</v>
      </c>
      <c r="B8935" s="8" t="s">
        <v>11532</v>
      </c>
      <c r="C8935" s="8" t="s">
        <v>4676</v>
      </c>
      <c r="D8935" s="8">
        <v>0</v>
      </c>
      <c r="E8935" s="8" t="s">
        <v>11531</v>
      </c>
      <c r="F8935" s="8">
        <v>156</v>
      </c>
      <c r="G8935" s="8">
        <v>0.42</v>
      </c>
      <c r="H8935" s="8">
        <v>0.37351999999999996</v>
      </c>
      <c r="I8935" s="8" t="s">
        <v>7125</v>
      </c>
    </row>
    <row r="8936" spans="1:9">
      <c r="A8936" s="8" t="s">
        <v>11529</v>
      </c>
      <c r="B8936" s="8" t="s">
        <v>11530</v>
      </c>
      <c r="C8936" s="8" t="s">
        <v>4676</v>
      </c>
      <c r="D8936" s="8">
        <v>0</v>
      </c>
      <c r="E8936" s="8" t="s">
        <v>11529</v>
      </c>
      <c r="F8936" s="8">
        <v>157</v>
      </c>
      <c r="G8936" s="8">
        <v>0.42</v>
      </c>
      <c r="H8936" s="8">
        <v>1.0000000000000001E-5</v>
      </c>
      <c r="I8936" s="8" t="s">
        <v>7125</v>
      </c>
    </row>
    <row r="8937" spans="1:9">
      <c r="A8937" s="8" t="s">
        <v>11527</v>
      </c>
      <c r="B8937" s="8" t="s">
        <v>11528</v>
      </c>
      <c r="C8937" s="8" t="s">
        <v>4676</v>
      </c>
      <c r="D8937" s="8">
        <v>0</v>
      </c>
      <c r="E8937" s="8" t="s">
        <v>11527</v>
      </c>
      <c r="F8937" s="8">
        <v>158</v>
      </c>
      <c r="G8937" s="8">
        <v>0.13</v>
      </c>
      <c r="H8937" s="8">
        <v>1.0000000000000001E-5</v>
      </c>
      <c r="I8937" s="8" t="s">
        <v>7125</v>
      </c>
    </row>
    <row r="8938" spans="1:9">
      <c r="A8938" s="8" t="s">
        <v>11525</v>
      </c>
      <c r="B8938" s="8" t="s">
        <v>11526</v>
      </c>
      <c r="C8938" s="8" t="s">
        <v>4676</v>
      </c>
      <c r="D8938" s="8">
        <v>0</v>
      </c>
      <c r="E8938" s="8" t="s">
        <v>11525</v>
      </c>
      <c r="F8938" s="8">
        <v>159</v>
      </c>
      <c r="G8938" s="8">
        <v>0.13</v>
      </c>
      <c r="H8938" s="8">
        <v>0.12113</v>
      </c>
      <c r="I8938" s="8" t="s">
        <v>7125</v>
      </c>
    </row>
    <row r="8939" spans="1:9">
      <c r="A8939" s="8" t="s">
        <v>11523</v>
      </c>
      <c r="B8939" s="8" t="s">
        <v>11524</v>
      </c>
      <c r="C8939" s="8" t="s">
        <v>4676</v>
      </c>
      <c r="D8939" s="8">
        <v>0</v>
      </c>
      <c r="E8939" s="8" t="s">
        <v>11523</v>
      </c>
      <c r="F8939" s="8">
        <v>160</v>
      </c>
      <c r="G8939" s="8">
        <v>0.52</v>
      </c>
      <c r="H8939" s="8">
        <v>1.0000000000000001E-5</v>
      </c>
      <c r="I8939" s="8" t="s">
        <v>7125</v>
      </c>
    </row>
    <row r="8940" spans="1:9">
      <c r="A8940" s="8" t="s">
        <v>11521</v>
      </c>
      <c r="B8940" s="8" t="s">
        <v>11522</v>
      </c>
      <c r="C8940" s="8" t="s">
        <v>4676</v>
      </c>
      <c r="D8940" s="8">
        <v>0</v>
      </c>
      <c r="E8940" s="8" t="s">
        <v>11521</v>
      </c>
      <c r="F8940" s="8">
        <v>161</v>
      </c>
      <c r="G8940" s="8">
        <v>0.12</v>
      </c>
      <c r="H8940" s="8">
        <v>5.0000000000000001E-4</v>
      </c>
      <c r="I8940" s="8" t="s">
        <v>7125</v>
      </c>
    </row>
    <row r="8941" spans="1:9">
      <c r="A8941" s="8" t="s">
        <v>9801</v>
      </c>
      <c r="B8941" s="8" t="s">
        <v>9802</v>
      </c>
      <c r="C8941" s="8" t="s">
        <v>4676</v>
      </c>
      <c r="D8941" s="8">
        <v>0</v>
      </c>
      <c r="E8941" s="8" t="s">
        <v>9801</v>
      </c>
      <c r="F8941" s="8">
        <v>162</v>
      </c>
      <c r="G8941" s="8">
        <v>0</v>
      </c>
      <c r="H8941" s="8">
        <v>0</v>
      </c>
      <c r="I8941" s="8">
        <v>0</v>
      </c>
    </row>
    <row r="8942" spans="1:9">
      <c r="A8942" s="8" t="s">
        <v>9797</v>
      </c>
      <c r="B8942" s="8" t="s">
        <v>9798</v>
      </c>
      <c r="C8942" s="8" t="s">
        <v>4676</v>
      </c>
      <c r="D8942" s="8">
        <v>0</v>
      </c>
      <c r="E8942" s="8" t="s">
        <v>9797</v>
      </c>
      <c r="F8942" s="8">
        <v>163</v>
      </c>
      <c r="G8942" s="8">
        <v>0</v>
      </c>
      <c r="H8942" s="8">
        <v>0</v>
      </c>
      <c r="I8942" s="8">
        <v>0</v>
      </c>
    </row>
    <row r="8943" spans="1:9">
      <c r="A8943" s="8" t="s">
        <v>9793</v>
      </c>
      <c r="B8943" s="8" t="s">
        <v>9794</v>
      </c>
      <c r="C8943" s="8" t="s">
        <v>4676</v>
      </c>
      <c r="D8943" s="8">
        <v>0</v>
      </c>
      <c r="E8943" s="8" t="s">
        <v>9793</v>
      </c>
      <c r="F8943" s="8">
        <v>164</v>
      </c>
      <c r="G8943" s="8">
        <v>0</v>
      </c>
      <c r="H8943" s="8">
        <v>0</v>
      </c>
      <c r="I8943" s="8">
        <v>0</v>
      </c>
    </row>
    <row r="8944" spans="1:9">
      <c r="A8944" s="8" t="s">
        <v>9791</v>
      </c>
      <c r="B8944" s="8" t="s">
        <v>9792</v>
      </c>
      <c r="C8944" s="8" t="s">
        <v>4676</v>
      </c>
      <c r="D8944" s="8">
        <v>0</v>
      </c>
      <c r="E8944" s="8" t="s">
        <v>9791</v>
      </c>
      <c r="F8944" s="8">
        <v>165</v>
      </c>
      <c r="G8944" s="8">
        <v>0.08</v>
      </c>
      <c r="H8944" s="8">
        <v>0.30399999999999999</v>
      </c>
      <c r="I8944" s="8" t="s">
        <v>6186</v>
      </c>
    </row>
    <row r="8945" spans="1:9">
      <c r="A8945" s="8" t="s">
        <v>9789</v>
      </c>
      <c r="B8945" s="8" t="s">
        <v>9790</v>
      </c>
      <c r="C8945" s="8" t="s">
        <v>4676</v>
      </c>
      <c r="D8945" s="8">
        <v>0</v>
      </c>
      <c r="E8945" s="8" t="s">
        <v>9789</v>
      </c>
      <c r="F8945" s="8">
        <v>166</v>
      </c>
      <c r="G8945" s="8">
        <v>9.61</v>
      </c>
      <c r="H8945" s="8">
        <v>1.0000000000000001E-5</v>
      </c>
      <c r="I8945" s="8" t="s">
        <v>4735</v>
      </c>
    </row>
    <row r="8946" spans="1:9">
      <c r="A8946" s="8" t="s">
        <v>9787</v>
      </c>
      <c r="B8946" s="8" t="s">
        <v>9788</v>
      </c>
      <c r="C8946" s="8" t="s">
        <v>4676</v>
      </c>
      <c r="D8946" s="8">
        <v>0</v>
      </c>
      <c r="E8946" s="8" t="s">
        <v>9787</v>
      </c>
      <c r="F8946" s="8">
        <v>167</v>
      </c>
      <c r="G8946" s="8">
        <v>0.51</v>
      </c>
      <c r="H8946" s="8">
        <v>0</v>
      </c>
      <c r="I8946" s="8">
        <v>0</v>
      </c>
    </row>
    <row r="8947" spans="1:9">
      <c r="A8947" s="8" t="s">
        <v>9785</v>
      </c>
      <c r="B8947" s="8" t="s">
        <v>9786</v>
      </c>
      <c r="C8947" s="8" t="s">
        <v>4676</v>
      </c>
      <c r="D8947" s="8">
        <v>7214</v>
      </c>
      <c r="E8947" s="8" t="s">
        <v>9785</v>
      </c>
      <c r="F8947" s="8">
        <v>168</v>
      </c>
      <c r="G8947" s="8">
        <v>7.0000000000000007E-2</v>
      </c>
      <c r="H8947" s="8">
        <v>1.0000000000000001E-5</v>
      </c>
      <c r="I8947" s="8">
        <v>0</v>
      </c>
    </row>
    <row r="8948" spans="1:9">
      <c r="A8948" s="8" t="s">
        <v>9781</v>
      </c>
      <c r="B8948" s="8" t="s">
        <v>9782</v>
      </c>
      <c r="C8948" s="8" t="s">
        <v>4676</v>
      </c>
      <c r="D8948" s="8">
        <v>7240</v>
      </c>
      <c r="E8948" s="8" t="s">
        <v>9781</v>
      </c>
      <c r="F8948" s="8">
        <v>169</v>
      </c>
      <c r="G8948" s="8">
        <v>0</v>
      </c>
      <c r="H8948" s="8">
        <v>1.0000000000000001E-5</v>
      </c>
      <c r="I8948" s="8">
        <v>0</v>
      </c>
    </row>
    <row r="8949" spans="1:9">
      <c r="A8949" s="8" t="s">
        <v>9778</v>
      </c>
      <c r="B8949" s="8" t="s">
        <v>9775</v>
      </c>
      <c r="C8949" s="8" t="s">
        <v>4676</v>
      </c>
      <c r="D8949" s="8">
        <v>0</v>
      </c>
      <c r="E8949" s="8" t="s">
        <v>9778</v>
      </c>
      <c r="F8949" s="8">
        <v>170</v>
      </c>
      <c r="G8949" s="8">
        <v>0.01</v>
      </c>
      <c r="H8949" s="8">
        <v>0</v>
      </c>
      <c r="I8949" s="8">
        <v>0</v>
      </c>
    </row>
    <row r="8950" spans="1:9">
      <c r="A8950" s="8" t="s">
        <v>9774</v>
      </c>
      <c r="B8950" s="8" t="s">
        <v>9775</v>
      </c>
      <c r="C8950" s="8" t="s">
        <v>4676</v>
      </c>
      <c r="D8950" s="8">
        <v>0</v>
      </c>
      <c r="E8950" s="8" t="s">
        <v>9774</v>
      </c>
      <c r="F8950" s="8">
        <v>171</v>
      </c>
      <c r="G8950" s="8">
        <v>0.17</v>
      </c>
      <c r="H8950" s="8">
        <v>0</v>
      </c>
      <c r="I8950" s="8">
        <v>0</v>
      </c>
    </row>
    <row r="8951" spans="1:9">
      <c r="A8951" s="8" t="s">
        <v>9772</v>
      </c>
      <c r="B8951" s="8" t="s">
        <v>9773</v>
      </c>
      <c r="C8951" s="8" t="s">
        <v>4676</v>
      </c>
      <c r="D8951" s="8">
        <v>0</v>
      </c>
      <c r="E8951" s="8" t="s">
        <v>9772</v>
      </c>
      <c r="F8951" s="8">
        <v>172</v>
      </c>
      <c r="G8951" s="8">
        <v>0.31</v>
      </c>
      <c r="H8951" s="8">
        <v>0</v>
      </c>
      <c r="I8951" s="8">
        <v>0</v>
      </c>
    </row>
    <row r="8952" spans="1:9">
      <c r="A8952" s="8" t="s">
        <v>9770</v>
      </c>
      <c r="B8952" s="8" t="s">
        <v>9771</v>
      </c>
      <c r="C8952" s="8" t="s">
        <v>4676</v>
      </c>
      <c r="D8952" s="8">
        <v>355119</v>
      </c>
      <c r="E8952" s="8" t="s">
        <v>9770</v>
      </c>
      <c r="F8952" s="8">
        <v>173</v>
      </c>
      <c r="G8952" s="8">
        <v>0.12</v>
      </c>
      <c r="H8952" s="8">
        <v>0</v>
      </c>
      <c r="I8952" s="8">
        <v>0</v>
      </c>
    </row>
    <row r="8953" spans="1:9">
      <c r="A8953" s="8" t="s">
        <v>9768</v>
      </c>
      <c r="B8953" s="8" t="s">
        <v>9769</v>
      </c>
      <c r="C8953" s="8" t="s">
        <v>6076</v>
      </c>
      <c r="D8953" s="8">
        <v>0</v>
      </c>
      <c r="E8953" s="8" t="s">
        <v>9768</v>
      </c>
      <c r="F8953" s="8">
        <v>174</v>
      </c>
      <c r="G8953" s="8">
        <v>0</v>
      </c>
      <c r="H8953" s="8">
        <v>0</v>
      </c>
      <c r="I8953" s="8">
        <v>0</v>
      </c>
    </row>
    <row r="8954" spans="1:9">
      <c r="A8954" s="8" t="s">
        <v>9766</v>
      </c>
      <c r="B8954" s="8" t="s">
        <v>9767</v>
      </c>
      <c r="C8954" s="8" t="s">
        <v>4676</v>
      </c>
      <c r="D8954" s="8">
        <v>0</v>
      </c>
      <c r="E8954" s="8" t="s">
        <v>9766</v>
      </c>
      <c r="F8954" s="8">
        <v>175</v>
      </c>
      <c r="G8954" s="8">
        <v>0</v>
      </c>
      <c r="H8954" s="8">
        <v>0</v>
      </c>
      <c r="I8954" s="8">
        <v>0</v>
      </c>
    </row>
    <row r="8955" spans="1:9">
      <c r="A8955" s="8" t="s">
        <v>9765</v>
      </c>
      <c r="B8955" s="8" t="s">
        <v>9764</v>
      </c>
      <c r="C8955" s="8" t="s">
        <v>4676</v>
      </c>
      <c r="D8955" s="8">
        <v>0</v>
      </c>
      <c r="E8955" s="8" t="s">
        <v>9765</v>
      </c>
      <c r="F8955" s="8">
        <v>176</v>
      </c>
      <c r="G8955" s="8">
        <v>0.01</v>
      </c>
      <c r="H8955" s="8">
        <v>0</v>
      </c>
      <c r="I8955" s="8">
        <v>0</v>
      </c>
    </row>
    <row r="8956" spans="1:9">
      <c r="A8956" s="8" t="s">
        <v>9763</v>
      </c>
      <c r="B8956" s="8" t="s">
        <v>9764</v>
      </c>
      <c r="C8956" s="8" t="s">
        <v>4676</v>
      </c>
      <c r="D8956" s="8">
        <v>0</v>
      </c>
      <c r="E8956" s="8" t="s">
        <v>9763</v>
      </c>
      <c r="F8956" s="8">
        <v>177</v>
      </c>
      <c r="G8956" s="8">
        <v>0.01</v>
      </c>
      <c r="H8956" s="8">
        <v>0</v>
      </c>
      <c r="I8956" s="8">
        <v>0</v>
      </c>
    </row>
    <row r="8957" spans="1:9">
      <c r="A8957" s="8" t="s">
        <v>9761</v>
      </c>
      <c r="B8957" s="8" t="s">
        <v>9762</v>
      </c>
      <c r="C8957" s="8" t="s">
        <v>4676</v>
      </c>
      <c r="D8957" s="8">
        <v>0</v>
      </c>
      <c r="E8957" s="8" t="s">
        <v>9761</v>
      </c>
      <c r="F8957" s="8">
        <v>178</v>
      </c>
      <c r="G8957" s="8">
        <v>3.18</v>
      </c>
      <c r="H8957" s="8">
        <v>0</v>
      </c>
      <c r="I8957" s="8">
        <v>0</v>
      </c>
    </row>
    <row r="8958" spans="1:9">
      <c r="A8958" s="8" t="s">
        <v>9759</v>
      </c>
      <c r="B8958" s="8" t="s">
        <v>9760</v>
      </c>
      <c r="C8958" s="8" t="s">
        <v>4676</v>
      </c>
      <c r="D8958" s="8">
        <v>0</v>
      </c>
      <c r="E8958" s="8" t="s">
        <v>9759</v>
      </c>
      <c r="F8958" s="8">
        <v>179</v>
      </c>
      <c r="G8958" s="8">
        <v>1.82</v>
      </c>
      <c r="H8958" s="8">
        <v>0</v>
      </c>
      <c r="I8958" s="8">
        <v>0</v>
      </c>
    </row>
    <row r="8959" spans="1:9">
      <c r="A8959" s="8" t="s">
        <v>9757</v>
      </c>
      <c r="B8959" s="8" t="s">
        <v>9758</v>
      </c>
      <c r="C8959" s="8" t="s">
        <v>4676</v>
      </c>
      <c r="D8959" s="8">
        <v>0</v>
      </c>
      <c r="E8959" s="8" t="s">
        <v>9757</v>
      </c>
      <c r="F8959" s="8">
        <v>180</v>
      </c>
      <c r="G8959" s="8">
        <v>1.58</v>
      </c>
      <c r="H8959" s="8">
        <v>0</v>
      </c>
      <c r="I8959" s="8">
        <v>0</v>
      </c>
    </row>
    <row r="8960" spans="1:9">
      <c r="A8960" s="8" t="s">
        <v>9755</v>
      </c>
      <c r="B8960" s="8" t="s">
        <v>9756</v>
      </c>
      <c r="C8960" s="8" t="s">
        <v>4676</v>
      </c>
      <c r="D8960" s="8">
        <v>0</v>
      </c>
      <c r="E8960" s="8" t="s">
        <v>9755</v>
      </c>
      <c r="F8960" s="8">
        <v>181</v>
      </c>
      <c r="G8960" s="8">
        <v>0.23</v>
      </c>
      <c r="H8960" s="8">
        <v>0</v>
      </c>
      <c r="I8960" s="8">
        <v>0</v>
      </c>
    </row>
    <row r="8961" spans="1:9">
      <c r="A8961" s="8" t="s">
        <v>9746</v>
      </c>
      <c r="B8961" s="8" t="s">
        <v>9747</v>
      </c>
      <c r="C8961" s="8" t="s">
        <v>4676</v>
      </c>
      <c r="D8961" s="8">
        <v>0</v>
      </c>
      <c r="E8961" s="8" t="s">
        <v>9746</v>
      </c>
      <c r="F8961" s="8">
        <v>182</v>
      </c>
      <c r="G8961" s="8">
        <v>0</v>
      </c>
      <c r="H8961" s="8">
        <v>0</v>
      </c>
      <c r="I8961" s="8">
        <v>0</v>
      </c>
    </row>
    <row r="8962" spans="1:9">
      <c r="A8962" s="8" t="s">
        <v>9577</v>
      </c>
      <c r="B8962" s="8" t="s">
        <v>9578</v>
      </c>
      <c r="C8962" s="8" t="s">
        <v>4676</v>
      </c>
      <c r="D8962" s="8" t="s">
        <v>9579</v>
      </c>
      <c r="E8962" s="8" t="s">
        <v>9577</v>
      </c>
      <c r="F8962" s="8">
        <v>183</v>
      </c>
      <c r="G8962" s="8">
        <v>0</v>
      </c>
      <c r="H8962" s="8">
        <v>0</v>
      </c>
      <c r="I8962" s="8">
        <v>0</v>
      </c>
    </row>
    <row r="8963" spans="1:9">
      <c r="A8963" s="8" t="s">
        <v>9744</v>
      </c>
      <c r="B8963" s="8" t="s">
        <v>9745</v>
      </c>
      <c r="C8963" s="8" t="s">
        <v>4676</v>
      </c>
      <c r="D8963" s="8">
        <v>0</v>
      </c>
      <c r="E8963" s="8" t="s">
        <v>9744</v>
      </c>
      <c r="F8963" s="8">
        <v>184</v>
      </c>
      <c r="G8963" s="8">
        <v>0.92</v>
      </c>
      <c r="H8963" s="8">
        <v>1.56E-3</v>
      </c>
      <c r="I8963" s="8" t="s">
        <v>4755</v>
      </c>
    </row>
    <row r="8964" spans="1:9">
      <c r="A8964" s="8" t="s">
        <v>9742</v>
      </c>
      <c r="B8964" s="8" t="s">
        <v>9743</v>
      </c>
      <c r="C8964" s="8" t="s">
        <v>4676</v>
      </c>
      <c r="D8964" s="8">
        <v>0</v>
      </c>
      <c r="E8964" s="8" t="s">
        <v>9742</v>
      </c>
      <c r="F8964" s="8">
        <v>185</v>
      </c>
      <c r="G8964" s="8">
        <v>0.68</v>
      </c>
      <c r="H8964" s="8">
        <v>1.0000000000000001E-5</v>
      </c>
      <c r="I8964" s="8" t="s">
        <v>4755</v>
      </c>
    </row>
    <row r="8965" spans="1:9">
      <c r="A8965" s="8" t="s">
        <v>9738</v>
      </c>
      <c r="B8965" s="8" t="s">
        <v>9739</v>
      </c>
      <c r="C8965" s="8" t="s">
        <v>4676</v>
      </c>
      <c r="D8965" s="8">
        <v>0</v>
      </c>
      <c r="E8965" s="8" t="s">
        <v>9738</v>
      </c>
      <c r="F8965" s="8">
        <v>186</v>
      </c>
      <c r="G8965" s="8">
        <v>0.01</v>
      </c>
      <c r="H8965" s="8">
        <v>0</v>
      </c>
      <c r="I8965" s="8" t="s">
        <v>4768</v>
      </c>
    </row>
    <row r="8966" spans="1:9">
      <c r="A8966" s="8" t="s">
        <v>9736</v>
      </c>
      <c r="B8966" s="8" t="s">
        <v>9737</v>
      </c>
      <c r="C8966" s="8" t="s">
        <v>4676</v>
      </c>
      <c r="D8966" s="8">
        <v>0</v>
      </c>
      <c r="E8966" s="8" t="s">
        <v>9736</v>
      </c>
      <c r="F8966" s="8">
        <v>187</v>
      </c>
      <c r="G8966" s="8">
        <v>1.65</v>
      </c>
      <c r="H8966" s="8">
        <v>1.0000000000000001E-5</v>
      </c>
      <c r="I8966" s="8" t="s">
        <v>4735</v>
      </c>
    </row>
    <row r="8967" spans="1:9">
      <c r="A8967" s="8" t="s">
        <v>9732</v>
      </c>
      <c r="B8967" s="8" t="s">
        <v>9733</v>
      </c>
      <c r="C8967" s="8" t="s">
        <v>4676</v>
      </c>
      <c r="D8967" s="8">
        <v>0</v>
      </c>
      <c r="E8967" s="8" t="s">
        <v>9732</v>
      </c>
      <c r="F8967" s="8">
        <v>188</v>
      </c>
      <c r="G8967" s="8">
        <v>1.64</v>
      </c>
      <c r="H8967" s="8">
        <v>1.0000000000000001E-5</v>
      </c>
      <c r="I8967" s="8" t="s">
        <v>4735</v>
      </c>
    </row>
    <row r="8968" spans="1:9">
      <c r="A8968" s="8" t="s">
        <v>9730</v>
      </c>
      <c r="B8968" s="8" t="s">
        <v>9731</v>
      </c>
      <c r="C8968" s="8" t="s">
        <v>4676</v>
      </c>
      <c r="D8968" s="8">
        <v>0</v>
      </c>
      <c r="E8968" s="8" t="s">
        <v>9730</v>
      </c>
      <c r="F8968" s="8">
        <v>189</v>
      </c>
      <c r="G8968" s="8">
        <v>0.01</v>
      </c>
      <c r="H8968" s="8">
        <v>0</v>
      </c>
      <c r="I8968" s="8" t="s">
        <v>4768</v>
      </c>
    </row>
    <row r="8969" spans="1:9">
      <c r="A8969" s="8" t="s">
        <v>9728</v>
      </c>
      <c r="B8969" s="8" t="s">
        <v>9729</v>
      </c>
      <c r="C8969" s="8" t="s">
        <v>4676</v>
      </c>
      <c r="D8969" s="8">
        <v>0</v>
      </c>
      <c r="E8969" s="8" t="s">
        <v>9728</v>
      </c>
      <c r="F8969" s="8">
        <v>190</v>
      </c>
      <c r="G8969" s="8">
        <v>1.64</v>
      </c>
      <c r="H8969" s="8">
        <v>1.0000000000000001E-5</v>
      </c>
      <c r="I8969" s="8" t="s">
        <v>4735</v>
      </c>
    </row>
    <row r="8970" spans="1:9">
      <c r="A8970" s="8" t="s">
        <v>9726</v>
      </c>
      <c r="B8970" s="8" t="s">
        <v>9727</v>
      </c>
      <c r="C8970" s="8" t="s">
        <v>4676</v>
      </c>
      <c r="D8970" s="8">
        <v>0</v>
      </c>
      <c r="E8970" s="8" t="s">
        <v>9726</v>
      </c>
      <c r="F8970" s="8">
        <v>191</v>
      </c>
      <c r="G8970" s="8">
        <v>1.65</v>
      </c>
      <c r="H8970" s="8">
        <v>1.0000000000000001E-5</v>
      </c>
      <c r="I8970" s="8" t="s">
        <v>4735</v>
      </c>
    </row>
    <row r="8971" spans="1:9">
      <c r="A8971" s="8" t="s">
        <v>9722</v>
      </c>
      <c r="B8971" s="8" t="s">
        <v>9723</v>
      </c>
      <c r="C8971" s="8" t="s">
        <v>4676</v>
      </c>
      <c r="D8971" s="8">
        <v>0</v>
      </c>
      <c r="E8971" s="8" t="s">
        <v>9722</v>
      </c>
      <c r="F8971" s="8">
        <v>192</v>
      </c>
      <c r="G8971" s="8">
        <v>0.18</v>
      </c>
      <c r="H8971" s="8">
        <v>1.0000000000000001E-5</v>
      </c>
      <c r="I8971" s="8" t="s">
        <v>4735</v>
      </c>
    </row>
    <row r="8972" spans="1:9">
      <c r="A8972" s="8" t="s">
        <v>9720</v>
      </c>
      <c r="B8972" s="8" t="s">
        <v>9721</v>
      </c>
      <c r="C8972" s="8" t="s">
        <v>4676</v>
      </c>
      <c r="D8972" s="8">
        <v>0</v>
      </c>
      <c r="E8972" s="8" t="s">
        <v>9720</v>
      </c>
      <c r="F8972" s="8">
        <v>193</v>
      </c>
      <c r="G8972" s="8">
        <v>0.15</v>
      </c>
      <c r="H8972" s="8">
        <v>0</v>
      </c>
      <c r="I8972" s="8" t="s">
        <v>4768</v>
      </c>
    </row>
    <row r="8973" spans="1:9">
      <c r="A8973" s="8" t="s">
        <v>9717</v>
      </c>
      <c r="B8973" s="8" t="s">
        <v>9718</v>
      </c>
      <c r="C8973" s="8" t="s">
        <v>6076</v>
      </c>
      <c r="D8973" s="8" t="s">
        <v>9719</v>
      </c>
      <c r="E8973" s="8" t="s">
        <v>9717</v>
      </c>
      <c r="F8973" s="8">
        <v>194</v>
      </c>
      <c r="G8973" s="8">
        <v>0</v>
      </c>
      <c r="H8973" s="8">
        <v>0</v>
      </c>
      <c r="I8973" s="8">
        <v>0</v>
      </c>
    </row>
    <row r="8974" spans="1:9">
      <c r="A8974" s="8" t="s">
        <v>9715</v>
      </c>
      <c r="B8974" s="8" t="s">
        <v>9716</v>
      </c>
      <c r="C8974" s="8" t="s">
        <v>4676</v>
      </c>
      <c r="D8974" s="8">
        <v>0</v>
      </c>
      <c r="E8974" s="8" t="s">
        <v>9715</v>
      </c>
      <c r="F8974" s="8">
        <v>195</v>
      </c>
      <c r="G8974" s="8">
        <v>0</v>
      </c>
      <c r="H8974" s="8">
        <v>0</v>
      </c>
      <c r="I8974" s="8" t="s">
        <v>4755</v>
      </c>
    </row>
    <row r="8975" spans="1:9">
      <c r="A8975" s="8" t="s">
        <v>9713</v>
      </c>
      <c r="B8975" s="8" t="s">
        <v>9714</v>
      </c>
      <c r="C8975" s="8" t="s">
        <v>6076</v>
      </c>
      <c r="D8975" s="8">
        <v>0</v>
      </c>
      <c r="E8975" s="8" t="s">
        <v>9713</v>
      </c>
      <c r="F8975" s="8">
        <v>196</v>
      </c>
      <c r="G8975" s="8">
        <v>0</v>
      </c>
      <c r="H8975" s="8">
        <v>0</v>
      </c>
      <c r="I8975" s="8">
        <v>0</v>
      </c>
    </row>
    <row r="8976" spans="1:9">
      <c r="A8976" s="8" t="s">
        <v>9711</v>
      </c>
      <c r="B8976" s="8" t="s">
        <v>9712</v>
      </c>
      <c r="C8976" s="8" t="s">
        <v>4676</v>
      </c>
      <c r="D8976" s="8">
        <v>0</v>
      </c>
      <c r="E8976" s="8" t="s">
        <v>9711</v>
      </c>
      <c r="F8976" s="8">
        <v>197</v>
      </c>
      <c r="G8976" s="8">
        <v>0.02</v>
      </c>
      <c r="H8976" s="8">
        <v>1.0000000000000001E-5</v>
      </c>
      <c r="I8976" s="8" t="s">
        <v>4735</v>
      </c>
    </row>
    <row r="8977" spans="1:9">
      <c r="A8977" s="8" t="s">
        <v>9709</v>
      </c>
      <c r="B8977" s="8" t="s">
        <v>9710</v>
      </c>
      <c r="C8977" s="8" t="s">
        <v>4676</v>
      </c>
      <c r="D8977" s="8">
        <v>0</v>
      </c>
      <c r="E8977" s="8" t="s">
        <v>9709</v>
      </c>
      <c r="F8977" s="8">
        <v>198</v>
      </c>
      <c r="G8977" s="8">
        <v>0.43</v>
      </c>
      <c r="H8977" s="8">
        <v>1.0000000000000001E-5</v>
      </c>
      <c r="I8977" s="8" t="s">
        <v>4735</v>
      </c>
    </row>
    <row r="8978" spans="1:9">
      <c r="A8978" s="8" t="s">
        <v>9707</v>
      </c>
      <c r="B8978" s="8" t="s">
        <v>9708</v>
      </c>
      <c r="C8978" s="8" t="s">
        <v>4676</v>
      </c>
      <c r="D8978" s="8">
        <v>0</v>
      </c>
      <c r="E8978" s="8" t="s">
        <v>9707</v>
      </c>
      <c r="F8978" s="8">
        <v>199</v>
      </c>
      <c r="G8978" s="8">
        <v>3.01</v>
      </c>
      <c r="H8978" s="8">
        <v>1.0000000000000001E-5</v>
      </c>
      <c r="I8978" s="8" t="s">
        <v>4735</v>
      </c>
    </row>
    <row r="8979" spans="1:9">
      <c r="A8979" s="8" t="s">
        <v>9705</v>
      </c>
      <c r="B8979" s="8" t="s">
        <v>9706</v>
      </c>
      <c r="C8979" s="8" t="s">
        <v>4676</v>
      </c>
      <c r="D8979" s="8">
        <v>0</v>
      </c>
      <c r="E8979" s="8" t="s">
        <v>9705</v>
      </c>
      <c r="F8979" s="8">
        <v>200</v>
      </c>
      <c r="G8979" s="8">
        <v>3.01</v>
      </c>
      <c r="H8979" s="8">
        <v>1.0000000000000001E-5</v>
      </c>
      <c r="I8979" s="8" t="s">
        <v>4735</v>
      </c>
    </row>
    <row r="8980" spans="1:9">
      <c r="A8980" s="8" t="s">
        <v>9703</v>
      </c>
      <c r="B8980" s="8" t="s">
        <v>9704</v>
      </c>
      <c r="C8980" s="8" t="s">
        <v>4676</v>
      </c>
      <c r="D8980" s="8">
        <v>0</v>
      </c>
      <c r="E8980" s="8" t="s">
        <v>9703</v>
      </c>
      <c r="F8980" s="8">
        <v>201</v>
      </c>
      <c r="G8980" s="8">
        <v>1.36</v>
      </c>
      <c r="H8980" s="8">
        <v>1.0000000000000001E-5</v>
      </c>
      <c r="I8980" s="8" t="s">
        <v>4735</v>
      </c>
    </row>
    <row r="8981" spans="1:9">
      <c r="A8981" s="8" t="s">
        <v>9701</v>
      </c>
      <c r="B8981" s="8" t="s">
        <v>9702</v>
      </c>
      <c r="C8981" s="8" t="s">
        <v>6076</v>
      </c>
      <c r="D8981" s="8">
        <v>0</v>
      </c>
      <c r="E8981" s="8" t="s">
        <v>9701</v>
      </c>
      <c r="F8981" s="8">
        <v>202</v>
      </c>
      <c r="G8981" s="8">
        <v>0</v>
      </c>
      <c r="H8981" s="8">
        <v>0</v>
      </c>
      <c r="I8981" s="8">
        <v>0</v>
      </c>
    </row>
    <row r="8982" spans="1:9">
      <c r="A8982" s="8" t="s">
        <v>9699</v>
      </c>
      <c r="B8982" s="8" t="s">
        <v>9700</v>
      </c>
      <c r="C8982" s="8" t="s">
        <v>4676</v>
      </c>
      <c r="D8982" s="8">
        <v>0</v>
      </c>
      <c r="E8982" s="8" t="s">
        <v>9699</v>
      </c>
      <c r="F8982" s="8">
        <v>203</v>
      </c>
      <c r="G8982" s="8">
        <v>1.36</v>
      </c>
      <c r="H8982" s="8">
        <v>1.0000000000000001E-5</v>
      </c>
      <c r="I8982" s="8" t="s">
        <v>4735</v>
      </c>
    </row>
    <row r="8983" spans="1:9">
      <c r="A8983" s="8" t="s">
        <v>9696</v>
      </c>
      <c r="B8983" s="8" t="s">
        <v>9697</v>
      </c>
      <c r="C8983" s="8" t="s">
        <v>4676</v>
      </c>
      <c r="D8983" s="8" t="s">
        <v>9698</v>
      </c>
      <c r="E8983" s="8" t="s">
        <v>9696</v>
      </c>
      <c r="F8983" s="8">
        <v>204</v>
      </c>
      <c r="G8983" s="8">
        <v>0</v>
      </c>
      <c r="H8983" s="8">
        <v>0</v>
      </c>
      <c r="I8983" s="8">
        <v>0</v>
      </c>
    </row>
    <row r="8984" spans="1:9">
      <c r="A8984" s="8" t="s">
        <v>9694</v>
      </c>
      <c r="B8984" s="8" t="s">
        <v>9695</v>
      </c>
      <c r="C8984" s="8" t="s">
        <v>4676</v>
      </c>
      <c r="D8984" s="8">
        <v>7214</v>
      </c>
      <c r="E8984" s="8" t="s">
        <v>9694</v>
      </c>
      <c r="F8984" s="8">
        <v>205</v>
      </c>
      <c r="G8984" s="8">
        <v>0.18</v>
      </c>
      <c r="H8984" s="8">
        <v>1.0000000000000001E-5</v>
      </c>
      <c r="I8984" s="8">
        <v>0</v>
      </c>
    </row>
    <row r="8985" spans="1:9">
      <c r="A8985" s="8" t="s">
        <v>11350</v>
      </c>
      <c r="B8985" s="8" t="s">
        <v>11351</v>
      </c>
      <c r="C8985" s="8" t="s">
        <v>4676</v>
      </c>
      <c r="D8985" s="8">
        <v>0</v>
      </c>
      <c r="E8985" s="8" t="s">
        <v>11350</v>
      </c>
      <c r="F8985" s="8">
        <v>206</v>
      </c>
      <c r="G8985" s="8">
        <v>0.11</v>
      </c>
      <c r="H8985" s="8">
        <v>0.1</v>
      </c>
      <c r="I8985" s="8" t="s">
        <v>7125</v>
      </c>
    </row>
    <row r="8986" spans="1:9">
      <c r="A8986" s="8" t="s">
        <v>9692</v>
      </c>
      <c r="B8986" s="8" t="s">
        <v>9693</v>
      </c>
      <c r="C8986" s="8" t="s">
        <v>4676</v>
      </c>
      <c r="D8986" s="8">
        <v>7212</v>
      </c>
      <c r="E8986" s="8" t="s">
        <v>9692</v>
      </c>
      <c r="F8986" s="8">
        <v>207</v>
      </c>
      <c r="G8986" s="8">
        <v>0.21</v>
      </c>
      <c r="H8986" s="8">
        <v>1.0000000000000001E-5</v>
      </c>
      <c r="I8986" s="8">
        <v>0</v>
      </c>
    </row>
    <row r="8987" spans="1:9">
      <c r="A8987" s="8" t="s">
        <v>9690</v>
      </c>
      <c r="B8987" s="8" t="s">
        <v>9691</v>
      </c>
      <c r="C8987" s="8" t="s">
        <v>4676</v>
      </c>
      <c r="D8987" s="8">
        <v>7240</v>
      </c>
      <c r="E8987" s="8" t="s">
        <v>9690</v>
      </c>
      <c r="F8987" s="8">
        <v>208</v>
      </c>
      <c r="G8987" s="8">
        <v>0.12</v>
      </c>
      <c r="H8987" s="8">
        <v>1.0000000000000001E-5</v>
      </c>
      <c r="I8987" s="8">
        <v>0</v>
      </c>
    </row>
    <row r="8988" spans="1:9">
      <c r="A8988" s="8" t="s">
        <v>11328</v>
      </c>
      <c r="B8988" s="8" t="s">
        <v>11329</v>
      </c>
      <c r="C8988" s="8" t="s">
        <v>4676</v>
      </c>
      <c r="D8988" s="8">
        <v>0</v>
      </c>
      <c r="E8988" s="8" t="s">
        <v>11328</v>
      </c>
      <c r="F8988" s="8">
        <v>209</v>
      </c>
      <c r="G8988" s="8">
        <v>0.31</v>
      </c>
      <c r="H8988" s="8">
        <v>0.38</v>
      </c>
      <c r="I8988" s="8" t="s">
        <v>7125</v>
      </c>
    </row>
    <row r="8989" spans="1:9">
      <c r="A8989" s="8" t="s">
        <v>9688</v>
      </c>
      <c r="B8989" s="8" t="s">
        <v>9689</v>
      </c>
      <c r="C8989" s="8" t="s">
        <v>4676</v>
      </c>
      <c r="D8989" s="8">
        <v>0</v>
      </c>
      <c r="E8989" s="8" t="s">
        <v>9688</v>
      </c>
      <c r="F8989" s="8">
        <v>210</v>
      </c>
      <c r="G8989" s="8">
        <v>9.7799999999999994</v>
      </c>
      <c r="H8989" s="8">
        <v>1.0000000000000001E-5</v>
      </c>
      <c r="I8989" s="8" t="s">
        <v>4735</v>
      </c>
    </row>
    <row r="8990" spans="1:9">
      <c r="A8990" s="8" t="s">
        <v>9686</v>
      </c>
      <c r="B8990" s="8" t="s">
        <v>9687</v>
      </c>
      <c r="C8990" s="8" t="s">
        <v>4676</v>
      </c>
      <c r="D8990" s="8">
        <v>0</v>
      </c>
      <c r="E8990" s="8" t="s">
        <v>9686</v>
      </c>
      <c r="F8990" s="8">
        <v>211</v>
      </c>
      <c r="G8990" s="8">
        <v>0</v>
      </c>
      <c r="H8990" s="8">
        <v>0</v>
      </c>
      <c r="I8990" s="8">
        <v>0</v>
      </c>
    </row>
    <row r="8991" spans="1:9">
      <c r="A8991" s="8" t="s">
        <v>9684</v>
      </c>
      <c r="B8991" s="8" t="s">
        <v>9685</v>
      </c>
      <c r="C8991" s="8" t="s">
        <v>4676</v>
      </c>
      <c r="D8991" s="8">
        <v>353845</v>
      </c>
      <c r="E8991" s="8" t="s">
        <v>9684</v>
      </c>
      <c r="F8991" s="8">
        <v>212</v>
      </c>
      <c r="G8991" s="8">
        <v>0</v>
      </c>
      <c r="H8991" s="8">
        <v>0</v>
      </c>
      <c r="I8991" s="8">
        <v>0</v>
      </c>
    </row>
    <row r="8992" spans="1:9">
      <c r="A8992" s="8" t="s">
        <v>9682</v>
      </c>
      <c r="B8992" s="8" t="s">
        <v>9683</v>
      </c>
      <c r="C8992" s="8" t="s">
        <v>5144</v>
      </c>
      <c r="D8992" s="8">
        <v>3838942760457</v>
      </c>
      <c r="E8992" s="8" t="s">
        <v>9682</v>
      </c>
      <c r="F8992" s="8">
        <v>213</v>
      </c>
      <c r="G8992" s="8">
        <v>42.32</v>
      </c>
      <c r="H8992" s="8">
        <v>1.0000000000000001E-5</v>
      </c>
      <c r="I8992" s="8">
        <v>0</v>
      </c>
    </row>
    <row r="8993" spans="1:9">
      <c r="A8993" s="8" t="s">
        <v>9680</v>
      </c>
      <c r="B8993" s="8" t="s">
        <v>9681</v>
      </c>
      <c r="C8993" s="8" t="s">
        <v>4676</v>
      </c>
      <c r="D8993" s="8">
        <v>0</v>
      </c>
      <c r="E8993" s="8" t="s">
        <v>9680</v>
      </c>
      <c r="F8993" s="8">
        <v>214</v>
      </c>
      <c r="G8993" s="8">
        <v>6.2</v>
      </c>
      <c r="H8993" s="8">
        <v>0</v>
      </c>
      <c r="I8993" s="8">
        <v>0</v>
      </c>
    </row>
    <row r="8994" spans="1:9">
      <c r="A8994" s="8" t="s">
        <v>9678</v>
      </c>
      <c r="B8994" s="8" t="s">
        <v>9679</v>
      </c>
      <c r="C8994" s="8" t="s">
        <v>4676</v>
      </c>
      <c r="D8994" s="8">
        <v>0</v>
      </c>
      <c r="E8994" s="8" t="s">
        <v>9678</v>
      </c>
      <c r="F8994" s="8">
        <v>215</v>
      </c>
      <c r="G8994" s="8">
        <v>0.01</v>
      </c>
      <c r="H8994" s="8">
        <v>0</v>
      </c>
      <c r="I8994" s="8">
        <v>0</v>
      </c>
    </row>
    <row r="8995" spans="1:9">
      <c r="A8995" s="8" t="s">
        <v>9676</v>
      </c>
      <c r="B8995" s="8" t="s">
        <v>9677</v>
      </c>
      <c r="C8995" s="8" t="s">
        <v>4676</v>
      </c>
      <c r="D8995" s="8">
        <v>0</v>
      </c>
      <c r="E8995" s="8" t="s">
        <v>9676</v>
      </c>
      <c r="F8995" s="8">
        <v>216</v>
      </c>
      <c r="G8995" s="8">
        <v>0.01</v>
      </c>
      <c r="H8995" s="8">
        <v>1.0000000000000001E-5</v>
      </c>
      <c r="I8995" s="8">
        <v>0</v>
      </c>
    </row>
    <row r="8996" spans="1:9">
      <c r="A8996" s="8" t="s">
        <v>9674</v>
      </c>
      <c r="B8996" s="8" t="s">
        <v>9675</v>
      </c>
      <c r="C8996" s="8" t="s">
        <v>6076</v>
      </c>
      <c r="D8996" s="8">
        <v>0</v>
      </c>
      <c r="E8996" s="8" t="s">
        <v>9674</v>
      </c>
      <c r="F8996" s="8">
        <v>217</v>
      </c>
      <c r="G8996" s="8">
        <v>0</v>
      </c>
      <c r="H8996" s="8">
        <v>0</v>
      </c>
      <c r="I8996" s="8">
        <v>0</v>
      </c>
    </row>
    <row r="8997" spans="1:9">
      <c r="A8997" s="8" t="s">
        <v>9672</v>
      </c>
      <c r="B8997" s="8" t="s">
        <v>9673</v>
      </c>
      <c r="C8997" s="8" t="s">
        <v>4676</v>
      </c>
      <c r="D8997" s="8">
        <v>0</v>
      </c>
      <c r="E8997" s="8" t="s">
        <v>9672</v>
      </c>
      <c r="F8997" s="8">
        <v>218</v>
      </c>
      <c r="G8997" s="8">
        <v>1.75</v>
      </c>
      <c r="H8997" s="8">
        <v>1.0000000000000001E-5</v>
      </c>
      <c r="I8997" s="8">
        <v>0</v>
      </c>
    </row>
    <row r="8998" spans="1:9">
      <c r="A8998" s="8" t="s">
        <v>9670</v>
      </c>
      <c r="B8998" s="8" t="s">
        <v>9671</v>
      </c>
      <c r="C8998" s="8" t="s">
        <v>4676</v>
      </c>
      <c r="D8998" s="8">
        <v>315190</v>
      </c>
      <c r="E8998" s="8" t="s">
        <v>9670</v>
      </c>
      <c r="F8998" s="8">
        <v>219</v>
      </c>
      <c r="G8998" s="8">
        <v>1.29</v>
      </c>
      <c r="H8998" s="8">
        <v>3.1555999999999997</v>
      </c>
      <c r="I8998" s="8" t="s">
        <v>4755</v>
      </c>
    </row>
    <row r="8999" spans="1:9">
      <c r="A8999" s="8" t="s">
        <v>9668</v>
      </c>
      <c r="B8999" s="8" t="s">
        <v>9669</v>
      </c>
      <c r="C8999" s="8" t="s">
        <v>4676</v>
      </c>
      <c r="D8999" s="8">
        <v>315191</v>
      </c>
      <c r="E8999" s="8" t="s">
        <v>9668</v>
      </c>
      <c r="F8999" s="8">
        <v>220</v>
      </c>
      <c r="G8999" s="8">
        <v>0.55000000000000004</v>
      </c>
      <c r="H8999" s="8">
        <v>3.1555999999999997</v>
      </c>
      <c r="I8999" s="8" t="s">
        <v>4755</v>
      </c>
    </row>
    <row r="9000" spans="1:9">
      <c r="A9000" s="8" t="s">
        <v>9666</v>
      </c>
      <c r="B9000" s="8" t="s">
        <v>9667</v>
      </c>
      <c r="C9000" s="8" t="s">
        <v>4676</v>
      </c>
      <c r="D9000" s="8">
        <v>315182</v>
      </c>
      <c r="E9000" s="8" t="s">
        <v>9666</v>
      </c>
      <c r="F9000" s="8">
        <v>221</v>
      </c>
      <c r="G9000" s="8">
        <v>1.75</v>
      </c>
      <c r="H9000" s="8">
        <v>3.2438000000000002</v>
      </c>
      <c r="I9000" s="8" t="s">
        <v>4755</v>
      </c>
    </row>
    <row r="9001" spans="1:9">
      <c r="A9001" s="8" t="s">
        <v>9664</v>
      </c>
      <c r="B9001" s="8" t="s">
        <v>9665</v>
      </c>
      <c r="C9001" s="8" t="s">
        <v>4676</v>
      </c>
      <c r="D9001" s="8">
        <v>314518</v>
      </c>
      <c r="E9001" s="8" t="s">
        <v>9664</v>
      </c>
      <c r="F9001" s="8">
        <v>222</v>
      </c>
      <c r="G9001" s="8">
        <v>1.53</v>
      </c>
      <c r="H9001" s="8">
        <v>3.2536</v>
      </c>
      <c r="I9001" s="8" t="s">
        <v>4755</v>
      </c>
    </row>
    <row r="9002" spans="1:9">
      <c r="A9002" s="8" t="s">
        <v>9663</v>
      </c>
      <c r="B9002" s="8" t="s">
        <v>9602</v>
      </c>
      <c r="C9002" s="8" t="s">
        <v>4676</v>
      </c>
      <c r="D9002" s="8">
        <v>0</v>
      </c>
      <c r="E9002" s="8" t="s">
        <v>9663</v>
      </c>
      <c r="F9002" s="8">
        <v>223</v>
      </c>
      <c r="G9002" s="8">
        <v>0.01</v>
      </c>
      <c r="H9002" s="8">
        <v>1.0000000000000001E-5</v>
      </c>
      <c r="I9002" s="8">
        <v>0</v>
      </c>
    </row>
    <row r="9003" spans="1:9">
      <c r="A9003" s="8" t="s">
        <v>9660</v>
      </c>
      <c r="B9003" s="8" t="s">
        <v>2380</v>
      </c>
      <c r="C9003" s="8" t="s">
        <v>4676</v>
      </c>
      <c r="D9003" s="8">
        <v>0</v>
      </c>
      <c r="E9003" s="8" t="s">
        <v>9660</v>
      </c>
      <c r="F9003" s="8">
        <v>224</v>
      </c>
      <c r="G9003" s="8">
        <v>0.01</v>
      </c>
      <c r="H9003" s="8">
        <v>0</v>
      </c>
      <c r="I9003" s="8">
        <v>0</v>
      </c>
    </row>
    <row r="9004" spans="1:9">
      <c r="A9004" s="8" t="s">
        <v>9658</v>
      </c>
      <c r="B9004" s="8" t="s">
        <v>9659</v>
      </c>
      <c r="C9004" s="8" t="s">
        <v>4676</v>
      </c>
      <c r="D9004" s="8">
        <v>0</v>
      </c>
      <c r="E9004" s="8" t="s">
        <v>9658</v>
      </c>
      <c r="F9004" s="8">
        <v>225</v>
      </c>
      <c r="G9004" s="8">
        <v>0</v>
      </c>
      <c r="H9004" s="8">
        <v>0</v>
      </c>
      <c r="I9004" s="8">
        <v>0</v>
      </c>
    </row>
    <row r="9005" spans="1:9">
      <c r="A9005" s="8" t="s">
        <v>9654</v>
      </c>
      <c r="B9005" s="8" t="s">
        <v>9655</v>
      </c>
      <c r="C9005" s="8" t="s">
        <v>4676</v>
      </c>
      <c r="D9005" s="8">
        <v>0</v>
      </c>
      <c r="E9005" s="8" t="s">
        <v>9654</v>
      </c>
      <c r="F9005" s="8">
        <v>226</v>
      </c>
      <c r="G9005" s="8">
        <v>0</v>
      </c>
      <c r="H9005" s="8">
        <v>0</v>
      </c>
      <c r="I9005" s="8">
        <v>0</v>
      </c>
    </row>
    <row r="9006" spans="1:9">
      <c r="A9006" s="8" t="s">
        <v>9650</v>
      </c>
      <c r="B9006" s="8" t="s">
        <v>9651</v>
      </c>
      <c r="C9006" s="8" t="s">
        <v>4676</v>
      </c>
      <c r="D9006" s="8">
        <v>0</v>
      </c>
      <c r="E9006" s="8" t="s">
        <v>9650</v>
      </c>
      <c r="F9006" s="8">
        <v>227</v>
      </c>
      <c r="G9006" s="8">
        <v>0</v>
      </c>
      <c r="H9006" s="8">
        <v>0</v>
      </c>
      <c r="I9006" s="8">
        <v>0</v>
      </c>
    </row>
    <row r="9007" spans="1:9">
      <c r="A9007" s="8" t="s">
        <v>9646</v>
      </c>
      <c r="B9007" s="8" t="s">
        <v>9647</v>
      </c>
      <c r="C9007" s="8" t="s">
        <v>4676</v>
      </c>
      <c r="D9007" s="8">
        <v>0</v>
      </c>
      <c r="E9007" s="8" t="s">
        <v>9646</v>
      </c>
      <c r="F9007" s="8">
        <v>228</v>
      </c>
      <c r="G9007" s="8">
        <v>0</v>
      </c>
      <c r="H9007" s="8">
        <v>0</v>
      </c>
      <c r="I9007" s="8">
        <v>0</v>
      </c>
    </row>
    <row r="9008" spans="1:9">
      <c r="A9008" s="8" t="s">
        <v>9642</v>
      </c>
      <c r="B9008" s="8" t="s">
        <v>9643</v>
      </c>
      <c r="C9008" s="8" t="s">
        <v>4676</v>
      </c>
      <c r="D9008" s="8">
        <v>0</v>
      </c>
      <c r="E9008" s="8" t="s">
        <v>9642</v>
      </c>
      <c r="F9008" s="8">
        <v>229</v>
      </c>
      <c r="G9008" s="8">
        <v>0</v>
      </c>
      <c r="H9008" s="8">
        <v>0</v>
      </c>
      <c r="I9008" s="8">
        <v>0</v>
      </c>
    </row>
    <row r="9009" spans="1:9">
      <c r="A9009" s="8" t="s">
        <v>9656</v>
      </c>
      <c r="B9009" s="8" t="s">
        <v>9657</v>
      </c>
      <c r="C9009" s="8" t="s">
        <v>4676</v>
      </c>
      <c r="D9009" s="8">
        <v>353438</v>
      </c>
      <c r="E9009" s="8" t="s">
        <v>9656</v>
      </c>
      <c r="F9009" s="8">
        <v>230</v>
      </c>
      <c r="G9009" s="8">
        <v>3.77</v>
      </c>
      <c r="H9009" s="8">
        <v>1.0000000000000001E-5</v>
      </c>
      <c r="I9009" s="8">
        <v>0</v>
      </c>
    </row>
    <row r="9010" spans="1:9">
      <c r="A9010" s="8" t="s">
        <v>9652</v>
      </c>
      <c r="B9010" s="8" t="s">
        <v>9653</v>
      </c>
      <c r="C9010" s="8" t="s">
        <v>4676</v>
      </c>
      <c r="D9010" s="8">
        <v>353432</v>
      </c>
      <c r="E9010" s="8" t="s">
        <v>9652</v>
      </c>
      <c r="F9010" s="8">
        <v>231</v>
      </c>
      <c r="G9010" s="8">
        <v>3.77</v>
      </c>
      <c r="H9010" s="8">
        <v>1.0000000000000001E-5</v>
      </c>
      <c r="I9010" s="8">
        <v>0</v>
      </c>
    </row>
    <row r="9011" spans="1:9">
      <c r="A9011" s="8" t="s">
        <v>9648</v>
      </c>
      <c r="B9011" s="8" t="s">
        <v>9649</v>
      </c>
      <c r="C9011" s="8" t="s">
        <v>4676</v>
      </c>
      <c r="D9011" s="8">
        <v>353436</v>
      </c>
      <c r="E9011" s="8" t="s">
        <v>9648</v>
      </c>
      <c r="F9011" s="8">
        <v>232</v>
      </c>
      <c r="G9011" s="8">
        <v>0.36</v>
      </c>
      <c r="H9011" s="8">
        <v>1.0000000000000001E-5</v>
      </c>
      <c r="I9011" s="8">
        <v>0</v>
      </c>
    </row>
    <row r="9012" spans="1:9">
      <c r="A9012" s="8" t="s">
        <v>9644</v>
      </c>
      <c r="B9012" s="8" t="s">
        <v>9645</v>
      </c>
      <c r="C9012" s="8" t="s">
        <v>4676</v>
      </c>
      <c r="D9012" s="8">
        <v>353448</v>
      </c>
      <c r="E9012" s="8" t="s">
        <v>9644</v>
      </c>
      <c r="F9012" s="8">
        <v>233</v>
      </c>
      <c r="G9012" s="8">
        <v>3.24</v>
      </c>
      <c r="H9012" s="8">
        <v>1.0000000000000001E-5</v>
      </c>
      <c r="I9012" s="8">
        <v>0</v>
      </c>
    </row>
    <row r="9013" spans="1:9">
      <c r="A9013" s="8" t="s">
        <v>9640</v>
      </c>
      <c r="B9013" s="8" t="s">
        <v>9641</v>
      </c>
      <c r="C9013" s="8" t="s">
        <v>4676</v>
      </c>
      <c r="D9013" s="8">
        <v>353831</v>
      </c>
      <c r="E9013" s="8" t="s">
        <v>9640</v>
      </c>
      <c r="F9013" s="8">
        <v>234</v>
      </c>
      <c r="G9013" s="8">
        <v>11.4</v>
      </c>
      <c r="H9013" s="8">
        <v>1.0000000000000001E-5</v>
      </c>
      <c r="I9013" s="8">
        <v>0</v>
      </c>
    </row>
    <row r="9014" spans="1:9">
      <c r="A9014" s="8" t="s">
        <v>11258</v>
      </c>
      <c r="B9014" s="8" t="s">
        <v>11259</v>
      </c>
      <c r="C9014" s="8" t="s">
        <v>4676</v>
      </c>
      <c r="D9014" s="8">
        <v>0</v>
      </c>
      <c r="E9014" s="8" t="s">
        <v>11258</v>
      </c>
      <c r="F9014" s="8">
        <v>235</v>
      </c>
      <c r="G9014" s="8">
        <v>0.06</v>
      </c>
      <c r="H9014" s="8">
        <v>1.0000000000000001E-5</v>
      </c>
      <c r="I9014" s="8" t="s">
        <v>2412</v>
      </c>
    </row>
    <row r="9015" spans="1:9">
      <c r="A9015" s="8" t="s">
        <v>11256</v>
      </c>
      <c r="B9015" s="8" t="s">
        <v>11257</v>
      </c>
      <c r="C9015" s="8" t="s">
        <v>4676</v>
      </c>
      <c r="D9015" s="8">
        <v>0</v>
      </c>
      <c r="E9015" s="8" t="s">
        <v>11256</v>
      </c>
      <c r="F9015" s="8">
        <v>236</v>
      </c>
      <c r="G9015" s="8">
        <v>0.06</v>
      </c>
      <c r="H9015" s="8">
        <v>1.0000000000000001E-5</v>
      </c>
      <c r="I9015" s="8" t="s">
        <v>2412</v>
      </c>
    </row>
    <row r="9016" spans="1:9">
      <c r="A9016" s="8" t="s">
        <v>9638</v>
      </c>
      <c r="B9016" s="8" t="s">
        <v>9639</v>
      </c>
      <c r="C9016" s="8" t="s">
        <v>4676</v>
      </c>
      <c r="D9016" s="8">
        <v>0</v>
      </c>
      <c r="E9016" s="8" t="s">
        <v>9638</v>
      </c>
      <c r="F9016" s="8">
        <v>237</v>
      </c>
      <c r="G9016" s="8">
        <v>0</v>
      </c>
      <c r="H9016" s="8">
        <v>0</v>
      </c>
      <c r="I9016" s="8">
        <v>0</v>
      </c>
    </row>
    <row r="9017" spans="1:9">
      <c r="A9017" s="8" t="s">
        <v>9636</v>
      </c>
      <c r="B9017" s="8" t="s">
        <v>9637</v>
      </c>
      <c r="C9017" s="8" t="s">
        <v>4676</v>
      </c>
      <c r="D9017" s="8">
        <v>0</v>
      </c>
      <c r="E9017" s="8" t="s">
        <v>9636</v>
      </c>
      <c r="F9017" s="8">
        <v>238</v>
      </c>
      <c r="G9017" s="8">
        <v>0</v>
      </c>
      <c r="H9017" s="8">
        <v>0</v>
      </c>
      <c r="I9017" s="8">
        <v>0</v>
      </c>
    </row>
    <row r="9018" spans="1:9">
      <c r="A9018" s="8" t="s">
        <v>9634</v>
      </c>
      <c r="B9018" s="8" t="s">
        <v>9635</v>
      </c>
      <c r="C9018" s="8" t="s">
        <v>4676</v>
      </c>
      <c r="D9018" s="8">
        <v>0</v>
      </c>
      <c r="E9018" s="8" t="s">
        <v>9634</v>
      </c>
      <c r="F9018" s="8">
        <v>239</v>
      </c>
      <c r="G9018" s="8">
        <v>0</v>
      </c>
      <c r="H9018" s="8">
        <v>0</v>
      </c>
      <c r="I9018" s="8">
        <v>0</v>
      </c>
    </row>
    <row r="9019" spans="1:9">
      <c r="A9019" s="8" t="s">
        <v>9632</v>
      </c>
      <c r="B9019" s="8" t="s">
        <v>9633</v>
      </c>
      <c r="C9019" s="8" t="s">
        <v>4676</v>
      </c>
      <c r="D9019" s="8">
        <v>0</v>
      </c>
      <c r="E9019" s="8" t="s">
        <v>9632</v>
      </c>
      <c r="F9019" s="8">
        <v>240</v>
      </c>
      <c r="G9019" s="8">
        <v>0</v>
      </c>
      <c r="H9019" s="8">
        <v>0</v>
      </c>
      <c r="I9019" s="8">
        <v>0</v>
      </c>
    </row>
    <row r="9020" spans="1:9">
      <c r="A9020" s="8" t="s">
        <v>9630</v>
      </c>
      <c r="B9020" s="8" t="s">
        <v>9631</v>
      </c>
      <c r="C9020" s="8" t="s">
        <v>4676</v>
      </c>
      <c r="D9020" s="8">
        <v>0</v>
      </c>
      <c r="E9020" s="8" t="s">
        <v>9630</v>
      </c>
      <c r="F9020" s="8">
        <v>241</v>
      </c>
      <c r="G9020" s="8">
        <v>0</v>
      </c>
      <c r="H9020" s="8">
        <v>0</v>
      </c>
      <c r="I9020" s="8">
        <v>0</v>
      </c>
    </row>
    <row r="9021" spans="1:9">
      <c r="A9021" s="8" t="s">
        <v>9628</v>
      </c>
      <c r="B9021" s="8" t="s">
        <v>9629</v>
      </c>
      <c r="C9021" s="8" t="s">
        <v>4676</v>
      </c>
      <c r="D9021" s="8">
        <v>0</v>
      </c>
      <c r="E9021" s="8" t="s">
        <v>9628</v>
      </c>
      <c r="F9021" s="8">
        <v>242</v>
      </c>
      <c r="G9021" s="8">
        <v>0</v>
      </c>
      <c r="H9021" s="8">
        <v>0</v>
      </c>
      <c r="I9021" s="8">
        <v>0</v>
      </c>
    </row>
    <row r="9022" spans="1:9">
      <c r="A9022" s="8" t="s">
        <v>9626</v>
      </c>
      <c r="B9022" s="8" t="s">
        <v>9627</v>
      </c>
      <c r="C9022" s="8" t="s">
        <v>4676</v>
      </c>
      <c r="D9022" s="8">
        <v>0</v>
      </c>
      <c r="E9022" s="8" t="s">
        <v>9626</v>
      </c>
      <c r="F9022" s="8">
        <v>243</v>
      </c>
      <c r="G9022" s="8">
        <v>0</v>
      </c>
      <c r="H9022" s="8">
        <v>0</v>
      </c>
      <c r="I9022" s="8">
        <v>0</v>
      </c>
    </row>
    <row r="9023" spans="1:9">
      <c r="A9023" s="8" t="s">
        <v>9624</v>
      </c>
      <c r="B9023" s="8" t="s">
        <v>9625</v>
      </c>
      <c r="C9023" s="8" t="s">
        <v>4676</v>
      </c>
      <c r="D9023" s="8">
        <v>0</v>
      </c>
      <c r="E9023" s="8" t="s">
        <v>9624</v>
      </c>
      <c r="F9023" s="8">
        <v>244</v>
      </c>
      <c r="G9023" s="8">
        <v>0</v>
      </c>
      <c r="H9023" s="8">
        <v>0</v>
      </c>
      <c r="I9023" s="8">
        <v>0</v>
      </c>
    </row>
    <row r="9024" spans="1:9">
      <c r="A9024" s="8" t="s">
        <v>9622</v>
      </c>
      <c r="B9024" s="8" t="s">
        <v>9623</v>
      </c>
      <c r="C9024" s="8" t="s">
        <v>4676</v>
      </c>
      <c r="D9024" s="8">
        <v>0</v>
      </c>
      <c r="E9024" s="8" t="s">
        <v>9622</v>
      </c>
      <c r="F9024" s="8">
        <v>245</v>
      </c>
      <c r="G9024" s="8">
        <v>0</v>
      </c>
      <c r="H9024" s="8">
        <v>0</v>
      </c>
      <c r="I9024" s="8">
        <v>0</v>
      </c>
    </row>
    <row r="9025" spans="1:9">
      <c r="A9025" s="8" t="s">
        <v>9620</v>
      </c>
      <c r="B9025" s="8" t="s">
        <v>9621</v>
      </c>
      <c r="C9025" s="8" t="s">
        <v>4676</v>
      </c>
      <c r="D9025" s="8">
        <v>0</v>
      </c>
      <c r="E9025" s="8" t="s">
        <v>9620</v>
      </c>
      <c r="F9025" s="8">
        <v>246</v>
      </c>
      <c r="G9025" s="8">
        <v>0</v>
      </c>
      <c r="H9025" s="8">
        <v>0</v>
      </c>
      <c r="I9025" s="8">
        <v>0</v>
      </c>
    </row>
    <row r="9026" spans="1:9">
      <c r="A9026" s="8" t="s">
        <v>9618</v>
      </c>
      <c r="B9026" s="8" t="s">
        <v>9619</v>
      </c>
      <c r="C9026" s="8" t="s">
        <v>6076</v>
      </c>
      <c r="D9026" s="8">
        <v>0</v>
      </c>
      <c r="E9026" s="8" t="s">
        <v>9618</v>
      </c>
      <c r="F9026" s="8">
        <v>247</v>
      </c>
      <c r="G9026" s="8">
        <v>0</v>
      </c>
      <c r="H9026" s="8">
        <v>0</v>
      </c>
      <c r="I9026" s="8">
        <v>0</v>
      </c>
    </row>
    <row r="9027" spans="1:9">
      <c r="A9027" s="8" t="s">
        <v>9616</v>
      </c>
      <c r="B9027" s="8" t="s">
        <v>9617</v>
      </c>
      <c r="C9027" s="8" t="s">
        <v>4676</v>
      </c>
      <c r="D9027" s="8">
        <v>0</v>
      </c>
      <c r="E9027" s="8" t="s">
        <v>9616</v>
      </c>
      <c r="F9027" s="8">
        <v>248</v>
      </c>
      <c r="G9027" s="8">
        <v>0</v>
      </c>
      <c r="H9027" s="8">
        <v>0</v>
      </c>
      <c r="I9027" s="8">
        <v>0</v>
      </c>
    </row>
    <row r="9028" spans="1:9">
      <c r="A9028" s="8" t="s">
        <v>9614</v>
      </c>
      <c r="B9028" s="8" t="s">
        <v>9615</v>
      </c>
      <c r="C9028" s="8" t="s">
        <v>4676</v>
      </c>
      <c r="D9028" s="8">
        <v>0</v>
      </c>
      <c r="E9028" s="8" t="s">
        <v>9614</v>
      </c>
      <c r="F9028" s="8">
        <v>249</v>
      </c>
      <c r="G9028" s="8">
        <v>15.34</v>
      </c>
      <c r="H9028" s="8">
        <v>0</v>
      </c>
      <c r="I9028" s="8">
        <v>0</v>
      </c>
    </row>
    <row r="9029" spans="1:9">
      <c r="A9029" s="8" t="s">
        <v>9613</v>
      </c>
      <c r="B9029" s="8" t="s">
        <v>9600</v>
      </c>
      <c r="C9029" s="8" t="s">
        <v>4676</v>
      </c>
      <c r="D9029" s="8">
        <v>0</v>
      </c>
      <c r="E9029" s="8" t="s">
        <v>9613</v>
      </c>
      <c r="F9029" s="8">
        <v>250</v>
      </c>
      <c r="G9029" s="8">
        <v>0.01</v>
      </c>
      <c r="H9029" s="8">
        <v>1.0000000000000001E-5</v>
      </c>
      <c r="I9029" s="8">
        <v>0</v>
      </c>
    </row>
    <row r="9030" spans="1:9">
      <c r="A9030" s="8" t="s">
        <v>9612</v>
      </c>
      <c r="B9030" s="8" t="s">
        <v>9600</v>
      </c>
      <c r="C9030" s="8" t="s">
        <v>4676</v>
      </c>
      <c r="D9030" s="8">
        <v>0</v>
      </c>
      <c r="E9030" s="8" t="s">
        <v>9612</v>
      </c>
      <c r="F9030" s="8">
        <v>251</v>
      </c>
      <c r="G9030" s="8">
        <v>0.01</v>
      </c>
      <c r="H9030" s="8">
        <v>1.0000000000000001E-5</v>
      </c>
      <c r="I9030" s="8">
        <v>0</v>
      </c>
    </row>
    <row r="9031" spans="1:9">
      <c r="A9031" s="8" t="s">
        <v>9609</v>
      </c>
      <c r="B9031" s="8" t="s">
        <v>9602</v>
      </c>
      <c r="C9031" s="8" t="s">
        <v>4676</v>
      </c>
      <c r="D9031" s="8">
        <v>0</v>
      </c>
      <c r="E9031" s="8" t="s">
        <v>9609</v>
      </c>
      <c r="F9031" s="8">
        <v>252</v>
      </c>
      <c r="G9031" s="8">
        <v>0.01</v>
      </c>
      <c r="H9031" s="8">
        <v>1.0000000000000001E-5</v>
      </c>
      <c r="I9031" s="8">
        <v>0</v>
      </c>
    </row>
    <row r="9032" spans="1:9">
      <c r="A9032" s="8" t="s">
        <v>9607</v>
      </c>
      <c r="B9032" s="8" t="s">
        <v>9608</v>
      </c>
      <c r="C9032" s="8" t="s">
        <v>4676</v>
      </c>
      <c r="D9032" s="8">
        <v>7226</v>
      </c>
      <c r="E9032" s="8" t="s">
        <v>9607</v>
      </c>
      <c r="F9032" s="8">
        <v>253</v>
      </c>
      <c r="G9032" s="8">
        <v>0.04</v>
      </c>
      <c r="H9032" s="8">
        <v>0</v>
      </c>
      <c r="I9032" s="8">
        <v>0</v>
      </c>
    </row>
    <row r="9033" spans="1:9">
      <c r="A9033" s="8" t="s">
        <v>9605</v>
      </c>
      <c r="B9033" s="8" t="s">
        <v>9606</v>
      </c>
      <c r="C9033" s="8" t="s">
        <v>4676</v>
      </c>
      <c r="D9033" s="8">
        <v>7231</v>
      </c>
      <c r="E9033" s="8" t="s">
        <v>9605</v>
      </c>
      <c r="F9033" s="8">
        <v>254</v>
      </c>
      <c r="G9033" s="8">
        <v>0.04</v>
      </c>
      <c r="H9033" s="8">
        <v>0</v>
      </c>
      <c r="I9033" s="8">
        <v>0</v>
      </c>
    </row>
    <row r="9034" spans="1:9">
      <c r="A9034" s="8" t="s">
        <v>9603</v>
      </c>
      <c r="B9034" s="8" t="s">
        <v>9604</v>
      </c>
      <c r="C9034" s="8" t="s">
        <v>4676</v>
      </c>
      <c r="D9034" s="8">
        <v>7228</v>
      </c>
      <c r="E9034" s="8" t="s">
        <v>9603</v>
      </c>
      <c r="F9034" s="8">
        <v>255</v>
      </c>
      <c r="G9034" s="8">
        <v>0.03</v>
      </c>
      <c r="H9034" s="8">
        <v>0</v>
      </c>
      <c r="I9034" s="8">
        <v>0</v>
      </c>
    </row>
    <row r="9035" spans="1:9">
      <c r="A9035" s="8" t="s">
        <v>9601</v>
      </c>
      <c r="B9035" s="8" t="s">
        <v>9602</v>
      </c>
      <c r="C9035" s="8" t="s">
        <v>4676</v>
      </c>
      <c r="D9035" s="8">
        <v>0</v>
      </c>
      <c r="E9035" s="8" t="s">
        <v>9601</v>
      </c>
      <c r="F9035" s="8">
        <v>256</v>
      </c>
      <c r="G9035" s="8">
        <v>0.01</v>
      </c>
      <c r="H9035" s="8">
        <v>0</v>
      </c>
      <c r="I9035" s="8">
        <v>0</v>
      </c>
    </row>
    <row r="9036" spans="1:9">
      <c r="A9036" s="8" t="s">
        <v>9599</v>
      </c>
      <c r="B9036" s="8" t="s">
        <v>9600</v>
      </c>
      <c r="C9036" s="8" t="s">
        <v>4676</v>
      </c>
      <c r="D9036" s="8">
        <v>0</v>
      </c>
      <c r="E9036" s="8" t="s">
        <v>9599</v>
      </c>
      <c r="F9036" s="8">
        <v>257</v>
      </c>
      <c r="G9036" s="8">
        <v>0.01</v>
      </c>
      <c r="H9036" s="8">
        <v>1.0000000000000001E-5</v>
      </c>
      <c r="I9036" s="8">
        <v>0</v>
      </c>
    </row>
    <row r="9037" spans="1:9">
      <c r="A9037" s="8" t="s">
        <v>9597</v>
      </c>
      <c r="B9037" s="8" t="s">
        <v>9598</v>
      </c>
      <c r="C9037" s="8" t="s">
        <v>4676</v>
      </c>
      <c r="D9037" s="8">
        <v>0</v>
      </c>
      <c r="E9037" s="8" t="s">
        <v>9597</v>
      </c>
      <c r="F9037" s="8">
        <v>258</v>
      </c>
      <c r="G9037" s="8">
        <v>0</v>
      </c>
      <c r="H9037" s="8">
        <v>0</v>
      </c>
      <c r="I9037" s="8">
        <v>0</v>
      </c>
    </row>
    <row r="9038" spans="1:9">
      <c r="A9038" s="8" t="s">
        <v>9595</v>
      </c>
      <c r="B9038" s="8" t="s">
        <v>9596</v>
      </c>
      <c r="C9038" s="8" t="s">
        <v>4676</v>
      </c>
      <c r="D9038" s="8">
        <v>0</v>
      </c>
      <c r="E9038" s="8" t="s">
        <v>9595</v>
      </c>
      <c r="F9038" s="8">
        <v>259</v>
      </c>
      <c r="G9038" s="8">
        <v>0</v>
      </c>
      <c r="H9038" s="8">
        <v>0</v>
      </c>
      <c r="I9038" s="8">
        <v>0</v>
      </c>
    </row>
    <row r="9039" spans="1:9">
      <c r="A9039" s="8" t="s">
        <v>9593</v>
      </c>
      <c r="B9039" s="8" t="s">
        <v>9594</v>
      </c>
      <c r="C9039" s="8" t="s">
        <v>4676</v>
      </c>
      <c r="D9039" s="8">
        <v>0</v>
      </c>
      <c r="E9039" s="8" t="s">
        <v>9593</v>
      </c>
      <c r="F9039" s="8">
        <v>260</v>
      </c>
      <c r="G9039" s="8">
        <v>0</v>
      </c>
      <c r="H9039" s="8">
        <v>0</v>
      </c>
      <c r="I9039" s="8">
        <v>0</v>
      </c>
    </row>
    <row r="9040" spans="1:9">
      <c r="A9040" s="8" t="s">
        <v>9573</v>
      </c>
      <c r="B9040" s="8" t="s">
        <v>9574</v>
      </c>
      <c r="C9040" s="8" t="s">
        <v>6076</v>
      </c>
      <c r="D9040" s="8">
        <v>0</v>
      </c>
      <c r="E9040" s="8" t="s">
        <v>9573</v>
      </c>
      <c r="F9040" s="8">
        <v>261</v>
      </c>
      <c r="G9040" s="8">
        <v>0</v>
      </c>
      <c r="H9040" s="8">
        <v>0</v>
      </c>
      <c r="I9040" s="8">
        <v>0</v>
      </c>
    </row>
    <row r="9041" spans="1:9">
      <c r="A9041" s="8" t="s">
        <v>9571</v>
      </c>
      <c r="B9041" s="8" t="s">
        <v>9572</v>
      </c>
      <c r="C9041" s="8" t="s">
        <v>6076</v>
      </c>
      <c r="D9041" s="8">
        <v>0</v>
      </c>
      <c r="E9041" s="8" t="s">
        <v>9571</v>
      </c>
      <c r="F9041" s="8">
        <v>262</v>
      </c>
      <c r="G9041" s="8">
        <v>0</v>
      </c>
      <c r="H9041" s="8">
        <v>0</v>
      </c>
      <c r="I9041" s="8">
        <v>0</v>
      </c>
    </row>
    <row r="9042" spans="1:9">
      <c r="A9042" s="8" t="s">
        <v>11299</v>
      </c>
      <c r="B9042" s="8" t="s">
        <v>11300</v>
      </c>
      <c r="C9042" s="8" t="s">
        <v>4676</v>
      </c>
      <c r="D9042" s="8">
        <v>0</v>
      </c>
      <c r="E9042" s="8" t="s">
        <v>11299</v>
      </c>
      <c r="F9042" s="8">
        <v>263</v>
      </c>
      <c r="G9042" s="8">
        <v>0.09</v>
      </c>
      <c r="H9042" s="8">
        <v>1.0000000000000001E-5</v>
      </c>
      <c r="I9042" s="8" t="s">
        <v>2412</v>
      </c>
    </row>
    <row r="9043" spans="1:9">
      <c r="A9043" s="8" t="s">
        <v>11292</v>
      </c>
      <c r="B9043" s="8" t="s">
        <v>11293</v>
      </c>
      <c r="C9043" s="8" t="s">
        <v>4676</v>
      </c>
      <c r="D9043" s="8">
        <v>0</v>
      </c>
      <c r="E9043" s="8" t="s">
        <v>11292</v>
      </c>
      <c r="F9043" s="8">
        <v>264</v>
      </c>
      <c r="G9043" s="8">
        <v>0.09</v>
      </c>
      <c r="H9043" s="8">
        <v>1.0000000000000001E-5</v>
      </c>
      <c r="I9043" s="8" t="s">
        <v>2412</v>
      </c>
    </row>
    <row r="9044" spans="1:9">
      <c r="A9044" s="8" t="s">
        <v>9589</v>
      </c>
      <c r="B9044" s="8" t="s">
        <v>9590</v>
      </c>
      <c r="C9044" s="8" t="s">
        <v>4676</v>
      </c>
      <c r="D9044" s="8">
        <v>0</v>
      </c>
      <c r="E9044" s="8" t="s">
        <v>9589</v>
      </c>
      <c r="F9044" s="8">
        <v>265</v>
      </c>
      <c r="G9044" s="8">
        <v>0</v>
      </c>
      <c r="H9044" s="8">
        <v>0</v>
      </c>
      <c r="I9044" s="8" t="s">
        <v>4768</v>
      </c>
    </row>
    <row r="9045" spans="1:9">
      <c r="A9045" s="8" t="s">
        <v>11199</v>
      </c>
      <c r="B9045" s="8" t="s">
        <v>11200</v>
      </c>
      <c r="C9045" s="8" t="s">
        <v>4676</v>
      </c>
      <c r="D9045" s="8">
        <v>0</v>
      </c>
      <c r="E9045" s="8" t="s">
        <v>11199</v>
      </c>
      <c r="F9045" s="8">
        <v>266</v>
      </c>
      <c r="G9045" s="8">
        <v>1.03</v>
      </c>
      <c r="H9045" s="8">
        <v>0.9395</v>
      </c>
      <c r="I9045" s="8">
        <v>0</v>
      </c>
    </row>
    <row r="9046" spans="1:9">
      <c r="A9046" s="8" t="s">
        <v>11211</v>
      </c>
      <c r="B9046" s="8" t="s">
        <v>11212</v>
      </c>
      <c r="C9046" s="8" t="s">
        <v>4676</v>
      </c>
      <c r="D9046" s="8">
        <v>0</v>
      </c>
      <c r="E9046" s="8" t="s">
        <v>11211</v>
      </c>
      <c r="F9046" s="8">
        <v>267</v>
      </c>
      <c r="G9046" s="8">
        <v>0.16</v>
      </c>
      <c r="H9046" s="8">
        <v>1.0000000000000001E-5</v>
      </c>
      <c r="I9046" s="8">
        <v>0</v>
      </c>
    </row>
    <row r="9047" spans="1:9">
      <c r="A9047" s="8" t="s">
        <v>9565</v>
      </c>
      <c r="B9047" s="8" t="s">
        <v>9566</v>
      </c>
      <c r="C9047" s="8" t="s">
        <v>4676</v>
      </c>
      <c r="D9047" s="8">
        <v>0</v>
      </c>
      <c r="E9047" s="8" t="s">
        <v>9565</v>
      </c>
      <c r="F9047" s="8">
        <v>268</v>
      </c>
      <c r="G9047" s="8">
        <v>0</v>
      </c>
      <c r="H9047" s="8">
        <v>0</v>
      </c>
      <c r="I9047" s="8">
        <v>0</v>
      </c>
    </row>
    <row r="9048" spans="1:9">
      <c r="A9048" s="8">
        <v>120000049</v>
      </c>
      <c r="B9048" s="8" t="s">
        <v>5075</v>
      </c>
      <c r="C9048" s="8" t="s">
        <v>4676</v>
      </c>
      <c r="D9048" s="8">
        <v>371138</v>
      </c>
      <c r="E9048" s="8">
        <v>120000049</v>
      </c>
      <c r="F9048" s="8">
        <v>269</v>
      </c>
      <c r="G9048" s="8">
        <v>3.31</v>
      </c>
      <c r="H9048" s="8">
        <v>2.9510700000000001</v>
      </c>
      <c r="I9048" s="8" t="s">
        <v>4768</v>
      </c>
    </row>
    <row r="9049" spans="1:9">
      <c r="A9049" s="8" t="s">
        <v>9563</v>
      </c>
      <c r="B9049" s="8" t="s">
        <v>9564</v>
      </c>
      <c r="C9049" s="8" t="s">
        <v>4676</v>
      </c>
      <c r="D9049" s="8">
        <v>0</v>
      </c>
      <c r="E9049" s="8" t="s">
        <v>9563</v>
      </c>
      <c r="F9049" s="8">
        <v>270</v>
      </c>
      <c r="G9049" s="8">
        <v>0</v>
      </c>
      <c r="H9049" s="8">
        <v>0</v>
      </c>
      <c r="I9049" s="8">
        <v>0</v>
      </c>
    </row>
    <row r="9050" spans="1:9">
      <c r="A9050" s="8" t="s">
        <v>9561</v>
      </c>
      <c r="B9050" s="8" t="s">
        <v>9562</v>
      </c>
      <c r="C9050" s="8" t="s">
        <v>4676</v>
      </c>
      <c r="D9050" s="8">
        <v>0</v>
      </c>
      <c r="E9050" s="8" t="s">
        <v>9561</v>
      </c>
      <c r="F9050" s="8">
        <v>271</v>
      </c>
      <c r="G9050" s="8">
        <v>0</v>
      </c>
      <c r="H9050" s="8">
        <v>0</v>
      </c>
      <c r="I9050" s="8">
        <v>0</v>
      </c>
    </row>
    <row r="9051" spans="1:9">
      <c r="A9051" s="8" t="s">
        <v>11191</v>
      </c>
      <c r="B9051" s="8" t="s">
        <v>11192</v>
      </c>
      <c r="C9051" s="8" t="s">
        <v>4676</v>
      </c>
      <c r="D9051" s="8">
        <v>445483</v>
      </c>
      <c r="E9051" s="8" t="s">
        <v>11191</v>
      </c>
      <c r="F9051" s="8">
        <v>272</v>
      </c>
      <c r="G9051" s="8">
        <v>3.19</v>
      </c>
      <c r="H9051" s="8">
        <v>2.7793200000000002</v>
      </c>
      <c r="I9051" s="8" t="s">
        <v>4768</v>
      </c>
    </row>
    <row r="9052" spans="1:9">
      <c r="A9052" s="8" t="s">
        <v>9559</v>
      </c>
      <c r="B9052" s="8" t="s">
        <v>9560</v>
      </c>
      <c r="C9052" s="8" t="s">
        <v>4676</v>
      </c>
      <c r="D9052" s="8">
        <v>0</v>
      </c>
      <c r="E9052" s="8" t="s">
        <v>9559</v>
      </c>
      <c r="F9052" s="8">
        <v>273</v>
      </c>
      <c r="G9052" s="8">
        <v>0</v>
      </c>
      <c r="H9052" s="8">
        <v>0</v>
      </c>
      <c r="I9052" s="8">
        <v>0</v>
      </c>
    </row>
    <row r="9053" spans="1:9">
      <c r="A9053" s="8" t="s">
        <v>9557</v>
      </c>
      <c r="B9053" s="8" t="s">
        <v>9558</v>
      </c>
      <c r="C9053" s="8" t="s">
        <v>4676</v>
      </c>
      <c r="D9053" s="8">
        <v>0</v>
      </c>
      <c r="E9053" s="8" t="s">
        <v>9557</v>
      </c>
      <c r="F9053" s="8">
        <v>274</v>
      </c>
      <c r="G9053" s="8">
        <v>0</v>
      </c>
      <c r="H9053" s="8">
        <v>0</v>
      </c>
      <c r="I9053" s="8">
        <v>0</v>
      </c>
    </row>
    <row r="9054" spans="1:9">
      <c r="A9054" s="8" t="s">
        <v>11178</v>
      </c>
      <c r="B9054" s="8" t="s">
        <v>11179</v>
      </c>
      <c r="C9054" s="8" t="s">
        <v>4676</v>
      </c>
      <c r="D9054" s="8">
        <v>0</v>
      </c>
      <c r="E9054" s="8" t="s">
        <v>11178</v>
      </c>
      <c r="F9054" s="8">
        <v>275</v>
      </c>
      <c r="G9054" s="8">
        <v>2.52</v>
      </c>
      <c r="H9054" s="8">
        <v>1.0000000000000001E-5</v>
      </c>
      <c r="I9054" s="8" t="s">
        <v>4768</v>
      </c>
    </row>
    <row r="9055" spans="1:9">
      <c r="A9055" s="8" t="s">
        <v>11176</v>
      </c>
      <c r="B9055" s="8" t="s">
        <v>11177</v>
      </c>
      <c r="C9055" s="8" t="s">
        <v>4676</v>
      </c>
      <c r="D9055" s="8">
        <v>466511</v>
      </c>
      <c r="E9055" s="8" t="s">
        <v>11176</v>
      </c>
      <c r="F9055" s="8">
        <v>276</v>
      </c>
      <c r="G9055" s="8">
        <v>2.75</v>
      </c>
      <c r="H9055" s="8">
        <v>1.0000000000000001E-5</v>
      </c>
      <c r="I9055" s="8" t="s">
        <v>4768</v>
      </c>
    </row>
    <row r="9056" spans="1:9">
      <c r="A9056" s="8" t="s">
        <v>11174</v>
      </c>
      <c r="B9056" s="8" t="s">
        <v>11175</v>
      </c>
      <c r="C9056" s="8" t="s">
        <v>4676</v>
      </c>
      <c r="D9056" s="8">
        <v>515643</v>
      </c>
      <c r="E9056" s="8" t="s">
        <v>11174</v>
      </c>
      <c r="F9056" s="8">
        <v>277</v>
      </c>
      <c r="G9056" s="8">
        <v>0.1</v>
      </c>
      <c r="H9056" s="8">
        <v>0</v>
      </c>
      <c r="I9056" s="8" t="s">
        <v>2055</v>
      </c>
    </row>
    <row r="9057" spans="1:9">
      <c r="A9057" s="8" t="s">
        <v>11156</v>
      </c>
      <c r="B9057" s="8" t="s">
        <v>11157</v>
      </c>
      <c r="C9057" s="8" t="s">
        <v>4676</v>
      </c>
      <c r="D9057" s="8">
        <v>0</v>
      </c>
      <c r="E9057" s="8" t="s">
        <v>11156</v>
      </c>
      <c r="F9057" s="8">
        <v>278</v>
      </c>
      <c r="G9057" s="8">
        <v>0</v>
      </c>
      <c r="H9057" s="8">
        <v>0</v>
      </c>
      <c r="I9057" s="8">
        <v>0</v>
      </c>
    </row>
    <row r="9058" spans="1:9">
      <c r="A9058" s="8" t="s">
        <v>11154</v>
      </c>
      <c r="B9058" s="8" t="s">
        <v>11155</v>
      </c>
      <c r="C9058" s="8" t="s">
        <v>4676</v>
      </c>
      <c r="D9058" s="8">
        <v>0</v>
      </c>
      <c r="E9058" s="8" t="s">
        <v>11154</v>
      </c>
      <c r="F9058" s="8">
        <v>279</v>
      </c>
      <c r="G9058" s="8">
        <v>2.39</v>
      </c>
      <c r="H9058" s="8">
        <v>2.597</v>
      </c>
      <c r="I9058" s="8" t="s">
        <v>4768</v>
      </c>
    </row>
    <row r="9059" spans="1:9">
      <c r="A9059" s="8" t="s">
        <v>11152</v>
      </c>
      <c r="B9059" s="8" t="s">
        <v>11153</v>
      </c>
      <c r="C9059" s="8" t="s">
        <v>4676</v>
      </c>
      <c r="D9059" s="8">
        <v>0</v>
      </c>
      <c r="E9059" s="8" t="s">
        <v>11152</v>
      </c>
      <c r="F9059" s="8">
        <v>280</v>
      </c>
      <c r="G9059" s="8">
        <v>0.08</v>
      </c>
      <c r="H9059" s="8">
        <v>0</v>
      </c>
      <c r="I9059" s="8" t="s">
        <v>2055</v>
      </c>
    </row>
    <row r="9060" spans="1:9">
      <c r="A9060" s="8" t="s">
        <v>11150</v>
      </c>
      <c r="B9060" s="8" t="s">
        <v>11151</v>
      </c>
      <c r="C9060" s="8" t="s">
        <v>4676</v>
      </c>
      <c r="D9060" s="8">
        <v>0</v>
      </c>
      <c r="E9060" s="8" t="s">
        <v>11150</v>
      </c>
      <c r="F9060" s="8">
        <v>281</v>
      </c>
      <c r="G9060" s="8">
        <v>0</v>
      </c>
      <c r="H9060" s="8">
        <v>0</v>
      </c>
      <c r="I9060" s="8">
        <v>0</v>
      </c>
    </row>
    <row r="9061" spans="1:9">
      <c r="A9061" s="8" t="s">
        <v>11148</v>
      </c>
      <c r="B9061" s="8" t="s">
        <v>11149</v>
      </c>
      <c r="C9061" s="8" t="s">
        <v>4676</v>
      </c>
      <c r="D9061" s="8">
        <v>0</v>
      </c>
      <c r="E9061" s="8" t="s">
        <v>11148</v>
      </c>
      <c r="F9061" s="8">
        <v>282</v>
      </c>
      <c r="G9061" s="8">
        <v>0.08</v>
      </c>
      <c r="H9061" s="8">
        <v>0</v>
      </c>
      <c r="I9061" s="8" t="s">
        <v>2055</v>
      </c>
    </row>
    <row r="9062" spans="1:9">
      <c r="A9062" s="8" t="s">
        <v>11146</v>
      </c>
      <c r="B9062" s="8" t="s">
        <v>11147</v>
      </c>
      <c r="C9062" s="8" t="s">
        <v>4676</v>
      </c>
      <c r="D9062" s="8">
        <v>0</v>
      </c>
      <c r="E9062" s="8" t="s">
        <v>11146</v>
      </c>
      <c r="F9062" s="8">
        <v>283</v>
      </c>
      <c r="G9062" s="8">
        <v>0.2</v>
      </c>
      <c r="H9062" s="8">
        <v>1.0000000000000001E-5</v>
      </c>
      <c r="I9062" s="8">
        <v>0</v>
      </c>
    </row>
    <row r="9063" spans="1:9">
      <c r="A9063" s="8" t="s">
        <v>11144</v>
      </c>
      <c r="B9063" s="8" t="s">
        <v>11145</v>
      </c>
      <c r="C9063" s="8" t="s">
        <v>4676</v>
      </c>
      <c r="D9063" s="8">
        <v>0</v>
      </c>
      <c r="E9063" s="8" t="s">
        <v>11144</v>
      </c>
      <c r="F9063" s="8">
        <v>284</v>
      </c>
      <c r="G9063" s="8">
        <v>0.2</v>
      </c>
      <c r="H9063" s="8">
        <v>1.0000000000000001E-5</v>
      </c>
      <c r="I9063" s="8">
        <v>0</v>
      </c>
    </row>
    <row r="9064" spans="1:9">
      <c r="A9064" s="8" t="s">
        <v>11142</v>
      </c>
      <c r="B9064" s="8" t="s">
        <v>11143</v>
      </c>
      <c r="C9064" s="8" t="s">
        <v>4676</v>
      </c>
      <c r="D9064" s="8">
        <v>0</v>
      </c>
      <c r="E9064" s="8" t="s">
        <v>11142</v>
      </c>
      <c r="F9064" s="8">
        <v>285</v>
      </c>
      <c r="G9064" s="8">
        <v>0.21</v>
      </c>
      <c r="H9064" s="8">
        <v>1.0000000000000001E-5</v>
      </c>
      <c r="I9064" s="8">
        <v>0</v>
      </c>
    </row>
    <row r="9065" spans="1:9">
      <c r="A9065" s="8" t="s">
        <v>11140</v>
      </c>
      <c r="B9065" s="8" t="s">
        <v>11141</v>
      </c>
      <c r="C9065" s="8" t="s">
        <v>4676</v>
      </c>
      <c r="D9065" s="8">
        <v>0</v>
      </c>
      <c r="E9065" s="8" t="s">
        <v>11140</v>
      </c>
      <c r="F9065" s="8">
        <v>286</v>
      </c>
      <c r="G9065" s="8">
        <v>0.21</v>
      </c>
      <c r="H9065" s="8">
        <v>1.0000000000000001E-5</v>
      </c>
      <c r="I9065" s="8">
        <v>0</v>
      </c>
    </row>
    <row r="9066" spans="1:9">
      <c r="A9066" s="8" t="s">
        <v>11138</v>
      </c>
      <c r="B9066" s="8" t="s">
        <v>11139</v>
      </c>
      <c r="C9066" s="8" t="s">
        <v>4676</v>
      </c>
      <c r="D9066" s="8">
        <v>0</v>
      </c>
      <c r="E9066" s="8" t="s">
        <v>11138</v>
      </c>
      <c r="F9066" s="8">
        <v>287</v>
      </c>
      <c r="G9066" s="8">
        <v>0.13</v>
      </c>
      <c r="H9066" s="8">
        <v>1.0000000000000001E-5</v>
      </c>
      <c r="I9066" s="8">
        <v>0</v>
      </c>
    </row>
    <row r="9067" spans="1:9">
      <c r="A9067" s="8" t="s">
        <v>11136</v>
      </c>
      <c r="B9067" s="8" t="s">
        <v>11137</v>
      </c>
      <c r="C9067" s="8" t="s">
        <v>4676</v>
      </c>
      <c r="D9067" s="8">
        <v>0</v>
      </c>
      <c r="E9067" s="8" t="s">
        <v>11136</v>
      </c>
      <c r="F9067" s="8">
        <v>288</v>
      </c>
      <c r="G9067" s="8">
        <v>0.13</v>
      </c>
      <c r="H9067" s="8">
        <v>1.0000000000000001E-5</v>
      </c>
      <c r="I9067" s="8">
        <v>0</v>
      </c>
    </row>
    <row r="9068" spans="1:9">
      <c r="A9068" s="8" t="s">
        <v>11134</v>
      </c>
      <c r="B9068" s="8" t="s">
        <v>11135</v>
      </c>
      <c r="C9068" s="8" t="s">
        <v>4676</v>
      </c>
      <c r="D9068" s="8">
        <v>0</v>
      </c>
      <c r="E9068" s="8" t="s">
        <v>11134</v>
      </c>
      <c r="F9068" s="8">
        <v>289</v>
      </c>
      <c r="G9068" s="8">
        <v>0</v>
      </c>
      <c r="H9068" s="8">
        <v>0</v>
      </c>
      <c r="I9068" s="8">
        <v>0</v>
      </c>
    </row>
    <row r="9069" spans="1:9">
      <c r="A9069" s="8" t="s">
        <v>11132</v>
      </c>
      <c r="B9069" s="8" t="s">
        <v>11133</v>
      </c>
      <c r="C9069" s="8" t="s">
        <v>4676</v>
      </c>
      <c r="D9069" s="8">
        <v>0</v>
      </c>
      <c r="E9069" s="8" t="s">
        <v>11132</v>
      </c>
      <c r="F9069" s="8">
        <v>290</v>
      </c>
      <c r="G9069" s="8">
        <v>0.69</v>
      </c>
      <c r="H9069" s="8">
        <v>1.0000000000000001E-5</v>
      </c>
      <c r="I9069" s="8">
        <v>0</v>
      </c>
    </row>
    <row r="9070" spans="1:9">
      <c r="A9070" s="8" t="s">
        <v>11128</v>
      </c>
      <c r="B9070" s="8" t="s">
        <v>11129</v>
      </c>
      <c r="C9070" s="8" t="s">
        <v>4676</v>
      </c>
      <c r="D9070" s="8">
        <v>0</v>
      </c>
      <c r="E9070" s="8" t="s">
        <v>11128</v>
      </c>
      <c r="F9070" s="8">
        <v>291</v>
      </c>
      <c r="G9070" s="8">
        <v>0.18</v>
      </c>
      <c r="H9070" s="8">
        <v>1.0000000000000001E-5</v>
      </c>
      <c r="I9070" s="8">
        <v>0</v>
      </c>
    </row>
    <row r="9071" spans="1:9">
      <c r="A9071" s="8" t="s">
        <v>11124</v>
      </c>
      <c r="B9071" s="8" t="s">
        <v>11125</v>
      </c>
      <c r="C9071" s="8" t="s">
        <v>4676</v>
      </c>
      <c r="D9071" s="8">
        <v>0</v>
      </c>
      <c r="E9071" s="8" t="s">
        <v>11124</v>
      </c>
      <c r="F9071" s="8">
        <v>292</v>
      </c>
      <c r="G9071" s="8">
        <v>0.2</v>
      </c>
      <c r="H9071" s="8">
        <v>1.0000000000000001E-5</v>
      </c>
      <c r="I9071" s="8">
        <v>0</v>
      </c>
    </row>
    <row r="9072" spans="1:9">
      <c r="A9072" s="8" t="s">
        <v>11122</v>
      </c>
      <c r="B9072" s="8" t="s">
        <v>11123</v>
      </c>
      <c r="C9072" s="8" t="s">
        <v>4676</v>
      </c>
      <c r="D9072" s="8">
        <v>0</v>
      </c>
      <c r="E9072" s="8" t="s">
        <v>11122</v>
      </c>
      <c r="F9072" s="8">
        <v>293</v>
      </c>
      <c r="G9072" s="8">
        <v>0.13</v>
      </c>
      <c r="H9072" s="8">
        <v>1.0000000000000001E-5</v>
      </c>
      <c r="I9072" s="8">
        <v>0</v>
      </c>
    </row>
    <row r="9073" spans="1:9">
      <c r="A9073" s="8" t="s">
        <v>11117</v>
      </c>
      <c r="B9073" s="8" t="s">
        <v>11118</v>
      </c>
      <c r="C9073" s="8" t="s">
        <v>4676</v>
      </c>
      <c r="D9073" s="8">
        <v>371137</v>
      </c>
      <c r="E9073" s="8" t="s">
        <v>11117</v>
      </c>
      <c r="F9073" s="8">
        <v>294</v>
      </c>
      <c r="G9073" s="8">
        <v>3.06</v>
      </c>
      <c r="H9073" s="8">
        <v>2.8495999999999997</v>
      </c>
      <c r="I9073" s="8" t="s">
        <v>4768</v>
      </c>
    </row>
    <row r="9074" spans="1:9">
      <c r="A9074" s="8" t="s">
        <v>11115</v>
      </c>
      <c r="B9074" s="8" t="s">
        <v>11116</v>
      </c>
      <c r="C9074" s="8" t="s">
        <v>4676</v>
      </c>
      <c r="D9074" s="8">
        <v>0</v>
      </c>
      <c r="E9074" s="8" t="s">
        <v>11115</v>
      </c>
      <c r="F9074" s="8">
        <v>295</v>
      </c>
      <c r="G9074" s="8">
        <v>0.08</v>
      </c>
      <c r="H9074" s="8">
        <v>1.0000000000000001E-5</v>
      </c>
      <c r="I9074" s="8" t="s">
        <v>2419</v>
      </c>
    </row>
    <row r="9075" spans="1:9">
      <c r="A9075" s="8" t="s">
        <v>11113</v>
      </c>
      <c r="B9075" s="8" t="s">
        <v>11114</v>
      </c>
      <c r="C9075" s="8" t="s">
        <v>4676</v>
      </c>
      <c r="D9075" s="8">
        <v>0</v>
      </c>
      <c r="E9075" s="8" t="s">
        <v>11113</v>
      </c>
      <c r="F9075" s="8">
        <v>296</v>
      </c>
      <c r="G9075" s="8">
        <v>0</v>
      </c>
      <c r="H9075" s="8">
        <v>1.0000000000000001E-5</v>
      </c>
      <c r="I9075" s="8" t="s">
        <v>2419</v>
      </c>
    </row>
    <row r="9076" spans="1:9">
      <c r="A9076" s="8" t="s">
        <v>11109</v>
      </c>
      <c r="B9076" s="8" t="s">
        <v>11110</v>
      </c>
      <c r="C9076" s="8" t="s">
        <v>4676</v>
      </c>
      <c r="D9076" s="8">
        <v>0</v>
      </c>
      <c r="E9076" s="8" t="s">
        <v>11109</v>
      </c>
      <c r="F9076" s="8">
        <v>297</v>
      </c>
      <c r="G9076" s="8">
        <v>2.5099999999999998</v>
      </c>
      <c r="H9076" s="8">
        <v>1.0000000000000001E-5</v>
      </c>
      <c r="I9076" s="8" t="s">
        <v>4768</v>
      </c>
    </row>
    <row r="9077" spans="1:9">
      <c r="A9077" s="8" t="s">
        <v>11104</v>
      </c>
      <c r="B9077" s="8" t="s">
        <v>11105</v>
      </c>
      <c r="C9077" s="8" t="s">
        <v>4676</v>
      </c>
      <c r="D9077" s="8">
        <v>371085</v>
      </c>
      <c r="E9077" s="8" t="s">
        <v>11104</v>
      </c>
      <c r="F9077" s="8">
        <v>298</v>
      </c>
      <c r="G9077" s="8">
        <v>14.91</v>
      </c>
      <c r="H9077" s="8">
        <v>14.082990000000001</v>
      </c>
      <c r="I9077" s="8" t="s">
        <v>4768</v>
      </c>
    </row>
    <row r="9078" spans="1:9">
      <c r="A9078" s="8" t="s">
        <v>11102</v>
      </c>
      <c r="B9078" s="8" t="s">
        <v>11103</v>
      </c>
      <c r="C9078" s="8" t="s">
        <v>4676</v>
      </c>
      <c r="D9078" s="8">
        <v>0</v>
      </c>
      <c r="E9078" s="8" t="s">
        <v>11102</v>
      </c>
      <c r="F9078" s="8">
        <v>299</v>
      </c>
      <c r="G9078" s="8">
        <v>0.66</v>
      </c>
      <c r="H9078" s="8">
        <v>1.0000000000000001E-5</v>
      </c>
      <c r="I9078" s="8" t="s">
        <v>5137</v>
      </c>
    </row>
    <row r="9079" spans="1:9">
      <c r="A9079" s="8" t="s">
        <v>11100</v>
      </c>
      <c r="B9079" s="8" t="s">
        <v>11101</v>
      </c>
      <c r="C9079" s="8" t="s">
        <v>4676</v>
      </c>
      <c r="D9079" s="8">
        <v>0</v>
      </c>
      <c r="E9079" s="8" t="s">
        <v>11100</v>
      </c>
      <c r="F9079" s="8">
        <v>300</v>
      </c>
      <c r="G9079" s="8">
        <v>0.76</v>
      </c>
      <c r="H9079" s="8">
        <v>1.0000000000000001E-5</v>
      </c>
      <c r="I9079" s="8" t="s">
        <v>5137</v>
      </c>
    </row>
    <row r="9080" spans="1:9">
      <c r="A9080" s="8" t="s">
        <v>11099</v>
      </c>
      <c r="B9080" s="8" t="s">
        <v>4347</v>
      </c>
      <c r="C9080" s="8" t="s">
        <v>4676</v>
      </c>
      <c r="D9080" s="8">
        <v>0</v>
      </c>
      <c r="E9080" s="8" t="s">
        <v>11099</v>
      </c>
      <c r="F9080" s="8">
        <v>301</v>
      </c>
      <c r="G9080" s="8">
        <v>1.76</v>
      </c>
      <c r="H9080" s="8">
        <v>1.0000000000000001E-5</v>
      </c>
      <c r="I9080" s="8" t="s">
        <v>5137</v>
      </c>
    </row>
    <row r="9081" spans="1:9">
      <c r="A9081" s="8" t="s">
        <v>11095</v>
      </c>
      <c r="B9081" s="8" t="s">
        <v>11096</v>
      </c>
      <c r="C9081" s="8" t="s">
        <v>4676</v>
      </c>
      <c r="D9081" s="8">
        <v>0</v>
      </c>
      <c r="E9081" s="8" t="s">
        <v>11095</v>
      </c>
      <c r="F9081" s="8">
        <v>302</v>
      </c>
      <c r="G9081" s="8">
        <v>0</v>
      </c>
      <c r="H9081" s="8">
        <v>1.0000000000000001E-5</v>
      </c>
      <c r="I9081" s="8" t="s">
        <v>2419</v>
      </c>
    </row>
    <row r="9082" spans="1:9">
      <c r="A9082" s="8" t="s">
        <v>11091</v>
      </c>
      <c r="B9082" s="8" t="s">
        <v>11092</v>
      </c>
      <c r="C9082" s="8" t="s">
        <v>4676</v>
      </c>
      <c r="D9082" s="8">
        <v>0</v>
      </c>
      <c r="E9082" s="8" t="s">
        <v>11091</v>
      </c>
      <c r="F9082" s="8">
        <v>303</v>
      </c>
      <c r="G9082" s="8">
        <v>3.37</v>
      </c>
      <c r="H9082" s="8">
        <v>1.0000000000000001E-5</v>
      </c>
      <c r="I9082" s="8" t="s">
        <v>2419</v>
      </c>
    </row>
    <row r="9083" spans="1:9">
      <c r="A9083" s="8" t="s">
        <v>11087</v>
      </c>
      <c r="B9083" s="8" t="s">
        <v>11088</v>
      </c>
      <c r="C9083" s="8" t="s">
        <v>4676</v>
      </c>
      <c r="D9083" s="8">
        <v>8001007551</v>
      </c>
      <c r="E9083" s="8" t="s">
        <v>11087</v>
      </c>
      <c r="F9083" s="8">
        <v>304</v>
      </c>
      <c r="G9083" s="8">
        <v>2.74</v>
      </c>
      <c r="H9083" s="8">
        <v>1.0000000000000001E-5</v>
      </c>
      <c r="I9083" s="8" t="s">
        <v>11084</v>
      </c>
    </row>
    <row r="9084" spans="1:9">
      <c r="A9084" s="8" t="s">
        <v>11082</v>
      </c>
      <c r="B9084" s="8" t="s">
        <v>11083</v>
      </c>
      <c r="C9084" s="8" t="s">
        <v>4676</v>
      </c>
      <c r="D9084" s="8">
        <v>8001007550</v>
      </c>
      <c r="E9084" s="8" t="s">
        <v>11082</v>
      </c>
      <c r="F9084" s="8">
        <v>305</v>
      </c>
      <c r="G9084" s="8">
        <v>2.74</v>
      </c>
      <c r="H9084" s="8">
        <v>1.0000000000000001E-5</v>
      </c>
      <c r="I9084" s="8" t="s">
        <v>11084</v>
      </c>
    </row>
    <row r="9085" spans="1:9">
      <c r="A9085" s="8" t="s">
        <v>11078</v>
      </c>
      <c r="B9085" s="8" t="s">
        <v>11079</v>
      </c>
      <c r="C9085" s="8" t="s">
        <v>4676</v>
      </c>
      <c r="D9085" s="8">
        <v>0</v>
      </c>
      <c r="E9085" s="8" t="s">
        <v>11078</v>
      </c>
      <c r="F9085" s="8">
        <v>306</v>
      </c>
      <c r="G9085" s="8">
        <v>0.02</v>
      </c>
      <c r="H9085" s="8">
        <v>1.0000000000000001E-5</v>
      </c>
      <c r="I9085" s="8">
        <v>0</v>
      </c>
    </row>
    <row r="9086" spans="1:9">
      <c r="A9086" s="8" t="s">
        <v>11076</v>
      </c>
      <c r="B9086" s="8" t="s">
        <v>11077</v>
      </c>
      <c r="C9086" s="8" t="s">
        <v>4676</v>
      </c>
      <c r="D9086" s="8">
        <v>0</v>
      </c>
      <c r="E9086" s="8" t="s">
        <v>11076</v>
      </c>
      <c r="F9086" s="8">
        <v>307</v>
      </c>
      <c r="G9086" s="8">
        <v>0.11</v>
      </c>
      <c r="H9086" s="8">
        <v>1.0000000000000001E-5</v>
      </c>
      <c r="I9086" s="8">
        <v>0</v>
      </c>
    </row>
    <row r="9087" spans="1:9">
      <c r="A9087" s="8" t="s">
        <v>11074</v>
      </c>
      <c r="B9087" s="8" t="s">
        <v>11075</v>
      </c>
      <c r="C9087" s="8" t="s">
        <v>4676</v>
      </c>
      <c r="D9087" s="8">
        <v>0</v>
      </c>
      <c r="E9087" s="8" t="s">
        <v>11074</v>
      </c>
      <c r="F9087" s="8">
        <v>308</v>
      </c>
      <c r="G9087" s="8">
        <v>0.08</v>
      </c>
      <c r="H9087" s="8">
        <v>6.3380000000000006E-2</v>
      </c>
      <c r="I9087" s="8">
        <v>0</v>
      </c>
    </row>
    <row r="9088" spans="1:9">
      <c r="A9088" s="8" t="s">
        <v>10591</v>
      </c>
      <c r="B9088" s="8" t="s">
        <v>10592</v>
      </c>
      <c r="C9088" s="8" t="s">
        <v>4676</v>
      </c>
      <c r="D9088" s="8">
        <v>0</v>
      </c>
      <c r="E9088" s="8" t="s">
        <v>10591</v>
      </c>
      <c r="F9088" s="8">
        <v>309</v>
      </c>
      <c r="G9088" s="8">
        <v>0.26</v>
      </c>
      <c r="H9088" s="8">
        <v>9.1659999999999991E-2</v>
      </c>
      <c r="I9088" s="8">
        <v>0</v>
      </c>
    </row>
    <row r="9089" spans="1:9">
      <c r="A9089" s="8">
        <v>120010038</v>
      </c>
      <c r="B9089" s="8" t="s">
        <v>5103</v>
      </c>
      <c r="C9089" s="8" t="s">
        <v>4676</v>
      </c>
      <c r="D9089" s="8">
        <v>491791</v>
      </c>
      <c r="E9089" s="8">
        <v>120010038</v>
      </c>
      <c r="F9089" s="8">
        <v>310</v>
      </c>
      <c r="G9089" s="8">
        <v>0</v>
      </c>
      <c r="H9089" s="8">
        <v>0</v>
      </c>
      <c r="I9089" s="8" t="s">
        <v>2055</v>
      </c>
    </row>
    <row r="9090" spans="1:9">
      <c r="A9090" s="8">
        <v>120010036</v>
      </c>
      <c r="B9090" s="8" t="s">
        <v>5101</v>
      </c>
      <c r="C9090" s="8" t="s">
        <v>4676</v>
      </c>
      <c r="D9090" s="8">
        <v>0</v>
      </c>
      <c r="E9090" s="8">
        <v>120010036</v>
      </c>
      <c r="F9090" s="8">
        <v>311</v>
      </c>
      <c r="G9090" s="8">
        <v>0</v>
      </c>
      <c r="H9090" s="8">
        <v>0</v>
      </c>
      <c r="I9090" s="8" t="s">
        <v>2055</v>
      </c>
    </row>
    <row r="9091" spans="1:9">
      <c r="A9091" s="8" t="s">
        <v>11072</v>
      </c>
      <c r="B9091" s="8" t="s">
        <v>11073</v>
      </c>
      <c r="C9091" s="8" t="s">
        <v>4676</v>
      </c>
      <c r="D9091" s="8">
        <v>0</v>
      </c>
      <c r="E9091" s="8" t="s">
        <v>11072</v>
      </c>
      <c r="F9091" s="8">
        <v>312</v>
      </c>
      <c r="G9091" s="8">
        <v>0.03</v>
      </c>
      <c r="H9091" s="8">
        <v>1.0000000000000001E-5</v>
      </c>
      <c r="I9091" s="8">
        <v>0</v>
      </c>
    </row>
    <row r="9092" spans="1:9">
      <c r="A9092" s="8" t="s">
        <v>11070</v>
      </c>
      <c r="B9092" s="8" t="s">
        <v>11071</v>
      </c>
      <c r="C9092" s="8" t="s">
        <v>4676</v>
      </c>
      <c r="D9092" s="8">
        <v>0</v>
      </c>
      <c r="E9092" s="8" t="s">
        <v>11070</v>
      </c>
      <c r="F9092" s="8">
        <v>313</v>
      </c>
      <c r="G9092" s="8">
        <v>6.05</v>
      </c>
      <c r="H9092" s="8">
        <v>1.0000000000000001E-5</v>
      </c>
      <c r="I9092" s="8">
        <v>0</v>
      </c>
    </row>
    <row r="9093" spans="1:9">
      <c r="A9093" s="8" t="s">
        <v>11069</v>
      </c>
      <c r="B9093" s="8" t="s">
        <v>11068</v>
      </c>
      <c r="C9093" s="8" t="s">
        <v>4676</v>
      </c>
      <c r="D9093" s="8">
        <v>0</v>
      </c>
      <c r="E9093" s="8" t="s">
        <v>11069</v>
      </c>
      <c r="F9093" s="8">
        <v>314</v>
      </c>
      <c r="G9093" s="8">
        <v>0.05</v>
      </c>
      <c r="H9093" s="8">
        <v>1.0000000000000001E-5</v>
      </c>
      <c r="I9093" s="8">
        <v>0</v>
      </c>
    </row>
    <row r="9094" spans="1:9">
      <c r="A9094" s="8" t="s">
        <v>11067</v>
      </c>
      <c r="B9094" s="8" t="s">
        <v>11068</v>
      </c>
      <c r="C9094" s="8" t="s">
        <v>4676</v>
      </c>
      <c r="D9094" s="8">
        <v>0</v>
      </c>
      <c r="E9094" s="8" t="s">
        <v>11067</v>
      </c>
      <c r="F9094" s="8">
        <v>315</v>
      </c>
      <c r="G9094" s="8">
        <v>4.83</v>
      </c>
      <c r="H9094" s="8">
        <v>1.0000000000000001E-5</v>
      </c>
      <c r="I9094" s="8">
        <v>0</v>
      </c>
    </row>
    <row r="9095" spans="1:9">
      <c r="A9095" s="8" t="s">
        <v>11057</v>
      </c>
      <c r="B9095" s="8" t="s">
        <v>11058</v>
      </c>
      <c r="C9095" s="8" t="s">
        <v>4676</v>
      </c>
      <c r="D9095" s="8">
        <v>0</v>
      </c>
      <c r="E9095" s="8" t="s">
        <v>11057</v>
      </c>
      <c r="F9095" s="8">
        <v>316</v>
      </c>
      <c r="G9095" s="8">
        <v>0.3</v>
      </c>
      <c r="H9095" s="8">
        <v>1.0000000000000001E-5</v>
      </c>
      <c r="I9095" s="8">
        <v>0</v>
      </c>
    </row>
    <row r="9096" spans="1:9">
      <c r="A9096" s="8" t="s">
        <v>11053</v>
      </c>
      <c r="B9096" s="8" t="s">
        <v>11054</v>
      </c>
      <c r="C9096" s="8" t="s">
        <v>4676</v>
      </c>
      <c r="D9096" s="8">
        <v>0</v>
      </c>
      <c r="E9096" s="8" t="s">
        <v>11053</v>
      </c>
      <c r="F9096" s="8">
        <v>317</v>
      </c>
      <c r="G9096" s="8">
        <v>0.04</v>
      </c>
      <c r="H9096" s="8">
        <v>1.0000000000000001E-5</v>
      </c>
      <c r="I9096" s="8">
        <v>0</v>
      </c>
    </row>
    <row r="9097" spans="1:9">
      <c r="A9097" s="8" t="s">
        <v>11047</v>
      </c>
      <c r="B9097" s="8" t="s">
        <v>11048</v>
      </c>
      <c r="C9097" s="8" t="s">
        <v>4676</v>
      </c>
      <c r="D9097" s="8">
        <v>0</v>
      </c>
      <c r="E9097" s="8" t="s">
        <v>11047</v>
      </c>
      <c r="F9097" s="8">
        <v>318</v>
      </c>
      <c r="G9097" s="8">
        <v>7.65</v>
      </c>
      <c r="H9097" s="8">
        <v>6.1161199999999996</v>
      </c>
      <c r="I9097" s="8">
        <v>0</v>
      </c>
    </row>
    <row r="9098" spans="1:9">
      <c r="A9098" s="8" t="s">
        <v>11051</v>
      </c>
      <c r="B9098" s="8" t="s">
        <v>11052</v>
      </c>
      <c r="C9098" s="8" t="s">
        <v>4676</v>
      </c>
      <c r="D9098" s="8">
        <v>0</v>
      </c>
      <c r="E9098" s="8" t="s">
        <v>11051</v>
      </c>
      <c r="F9098" s="8">
        <v>319</v>
      </c>
      <c r="G9098" s="8">
        <v>1.49</v>
      </c>
      <c r="H9098" s="8">
        <v>1.2336400000000001</v>
      </c>
      <c r="I9098" s="8">
        <v>0</v>
      </c>
    </row>
    <row r="9099" spans="1:9">
      <c r="A9099" s="8" t="s">
        <v>11045</v>
      </c>
      <c r="B9099" s="8" t="s">
        <v>11046</v>
      </c>
      <c r="C9099" s="8" t="s">
        <v>4676</v>
      </c>
      <c r="D9099" s="8">
        <v>0</v>
      </c>
      <c r="E9099" s="8" t="s">
        <v>11045</v>
      </c>
      <c r="F9099" s="8">
        <v>320</v>
      </c>
      <c r="G9099" s="8">
        <v>1.21</v>
      </c>
      <c r="H9099" s="8">
        <v>0</v>
      </c>
      <c r="I9099" s="8" t="s">
        <v>5038</v>
      </c>
    </row>
    <row r="9100" spans="1:9">
      <c r="A9100" s="8" t="s">
        <v>11043</v>
      </c>
      <c r="B9100" s="8" t="s">
        <v>11044</v>
      </c>
      <c r="C9100" s="8" t="s">
        <v>4676</v>
      </c>
      <c r="D9100" s="8">
        <v>0</v>
      </c>
      <c r="E9100" s="8" t="s">
        <v>11043</v>
      </c>
      <c r="F9100" s="8">
        <v>321</v>
      </c>
      <c r="G9100" s="8">
        <v>1.21</v>
      </c>
      <c r="H9100" s="8">
        <v>0</v>
      </c>
      <c r="I9100" s="8" t="s">
        <v>5038</v>
      </c>
    </row>
    <row r="9101" spans="1:9">
      <c r="A9101" s="8" t="s">
        <v>11039</v>
      </c>
      <c r="B9101" s="8" t="s">
        <v>11040</v>
      </c>
      <c r="C9101" s="8" t="s">
        <v>4676</v>
      </c>
      <c r="D9101" s="8">
        <v>0</v>
      </c>
      <c r="E9101" s="8" t="s">
        <v>11039</v>
      </c>
      <c r="F9101" s="8">
        <v>322</v>
      </c>
      <c r="G9101" s="8">
        <v>0.31</v>
      </c>
      <c r="H9101" s="8">
        <v>0.24009</v>
      </c>
      <c r="I9101" s="8">
        <v>0</v>
      </c>
    </row>
    <row r="9102" spans="1:9">
      <c r="A9102" s="8" t="s">
        <v>11035</v>
      </c>
      <c r="B9102" s="8" t="s">
        <v>11036</v>
      </c>
      <c r="C9102" s="8" t="s">
        <v>4676</v>
      </c>
      <c r="D9102" s="8">
        <v>0</v>
      </c>
      <c r="E9102" s="8" t="s">
        <v>11035</v>
      </c>
      <c r="F9102" s="8">
        <v>323</v>
      </c>
      <c r="G9102" s="8">
        <v>0.31</v>
      </c>
      <c r="H9102" s="8">
        <v>0.24009</v>
      </c>
      <c r="I9102" s="8">
        <v>0</v>
      </c>
    </row>
    <row r="9103" spans="1:9">
      <c r="A9103" s="8" t="s">
        <v>11034</v>
      </c>
      <c r="B9103" s="8" t="s">
        <v>2217</v>
      </c>
      <c r="C9103" s="8" t="s">
        <v>4676</v>
      </c>
      <c r="D9103" s="8">
        <v>0</v>
      </c>
      <c r="E9103" s="8" t="s">
        <v>11034</v>
      </c>
      <c r="F9103" s="8">
        <v>324</v>
      </c>
      <c r="G9103" s="8">
        <v>0.02</v>
      </c>
      <c r="H9103" s="8">
        <v>4.5370000000000001E-2</v>
      </c>
      <c r="I9103" s="8">
        <v>0</v>
      </c>
    </row>
    <row r="9104" spans="1:9">
      <c r="A9104" s="8" t="s">
        <v>11030</v>
      </c>
      <c r="B9104" s="8" t="s">
        <v>11031</v>
      </c>
      <c r="C9104" s="8" t="s">
        <v>4676</v>
      </c>
      <c r="D9104" s="8">
        <v>454324</v>
      </c>
      <c r="E9104" s="8" t="s">
        <v>11030</v>
      </c>
      <c r="F9104" s="8">
        <v>325</v>
      </c>
      <c r="G9104" s="8">
        <v>0.94</v>
      </c>
      <c r="H9104" s="8">
        <v>0</v>
      </c>
      <c r="I9104" s="8" t="s">
        <v>2055</v>
      </c>
    </row>
    <row r="9105" spans="1:9">
      <c r="A9105" s="8" t="s">
        <v>11027</v>
      </c>
      <c r="B9105" s="8" t="s">
        <v>11028</v>
      </c>
      <c r="C9105" s="8" t="s">
        <v>4676</v>
      </c>
      <c r="D9105" s="8">
        <v>0</v>
      </c>
      <c r="E9105" s="8" t="s">
        <v>11027</v>
      </c>
      <c r="F9105" s="8">
        <v>326</v>
      </c>
      <c r="G9105" s="8">
        <v>0</v>
      </c>
      <c r="H9105" s="8">
        <v>0</v>
      </c>
      <c r="I9105" s="8" t="s">
        <v>11029</v>
      </c>
    </row>
    <row r="9106" spans="1:9">
      <c r="A9106" s="8" t="s">
        <v>11025</v>
      </c>
      <c r="B9106" s="8" t="s">
        <v>11026</v>
      </c>
      <c r="C9106" s="8" t="s">
        <v>4676</v>
      </c>
      <c r="D9106" s="8">
        <v>414398</v>
      </c>
      <c r="E9106" s="8" t="s">
        <v>11025</v>
      </c>
      <c r="F9106" s="8">
        <v>327</v>
      </c>
      <c r="G9106" s="8">
        <v>0.94</v>
      </c>
      <c r="H9106" s="8">
        <v>0</v>
      </c>
      <c r="I9106" s="8" t="s">
        <v>2055</v>
      </c>
    </row>
    <row r="9107" spans="1:9">
      <c r="A9107" s="8" t="s">
        <v>11023</v>
      </c>
      <c r="B9107" s="8" t="s">
        <v>11024</v>
      </c>
      <c r="C9107" s="8" t="s">
        <v>4676</v>
      </c>
      <c r="D9107" s="8">
        <v>0</v>
      </c>
      <c r="E9107" s="8" t="s">
        <v>11023</v>
      </c>
      <c r="F9107" s="8">
        <v>328</v>
      </c>
      <c r="G9107" s="8">
        <v>0.03</v>
      </c>
      <c r="H9107" s="8">
        <v>4.5370000000000001E-2</v>
      </c>
      <c r="I9107" s="8">
        <v>0</v>
      </c>
    </row>
    <row r="9108" spans="1:9">
      <c r="A9108" s="8" t="s">
        <v>11018</v>
      </c>
      <c r="B9108" s="8" t="s">
        <v>11019</v>
      </c>
      <c r="C9108" s="8" t="s">
        <v>4676</v>
      </c>
      <c r="D9108" s="8">
        <v>0</v>
      </c>
      <c r="E9108" s="8" t="s">
        <v>11018</v>
      </c>
      <c r="F9108" s="8">
        <v>329</v>
      </c>
      <c r="G9108" s="8">
        <v>0.03</v>
      </c>
      <c r="H9108" s="8">
        <v>4.5929999999999999E-2</v>
      </c>
      <c r="I9108" s="8">
        <v>0</v>
      </c>
    </row>
    <row r="9109" spans="1:9">
      <c r="A9109" s="8">
        <v>127010103</v>
      </c>
      <c r="B9109" s="8" t="s">
        <v>5437</v>
      </c>
      <c r="C9109" s="8" t="s">
        <v>4676</v>
      </c>
      <c r="D9109" s="8">
        <v>25468057</v>
      </c>
      <c r="E9109" s="8">
        <v>127010103</v>
      </c>
      <c r="F9109" s="8">
        <v>330</v>
      </c>
      <c r="G9109" s="8">
        <v>0</v>
      </c>
      <c r="H9109" s="8">
        <v>0</v>
      </c>
      <c r="I9109" s="8" t="s">
        <v>5389</v>
      </c>
    </row>
    <row r="9110" spans="1:9">
      <c r="A9110" s="8" t="s">
        <v>11017</v>
      </c>
      <c r="B9110" s="8" t="s">
        <v>5437</v>
      </c>
      <c r="C9110" s="8" t="s">
        <v>4676</v>
      </c>
      <c r="D9110" s="8">
        <v>25468056</v>
      </c>
      <c r="E9110" s="8" t="s">
        <v>11017</v>
      </c>
      <c r="F9110" s="8">
        <v>331</v>
      </c>
      <c r="G9110" s="8">
        <v>0</v>
      </c>
      <c r="H9110" s="8">
        <v>0</v>
      </c>
      <c r="I9110" s="8" t="s">
        <v>5389</v>
      </c>
    </row>
    <row r="9111" spans="1:9">
      <c r="A9111" s="8" t="s">
        <v>11016</v>
      </c>
      <c r="B9111" s="8" t="s">
        <v>10892</v>
      </c>
      <c r="C9111" s="8" t="s">
        <v>4676</v>
      </c>
      <c r="D9111" s="8">
        <v>249303</v>
      </c>
      <c r="E9111" s="8" t="s">
        <v>11016</v>
      </c>
      <c r="F9111" s="8">
        <v>332</v>
      </c>
      <c r="G9111" s="8">
        <v>0</v>
      </c>
      <c r="H9111" s="8">
        <v>0</v>
      </c>
      <c r="I9111" s="8" t="s">
        <v>10893</v>
      </c>
    </row>
    <row r="9112" spans="1:9">
      <c r="A9112" s="8" t="s">
        <v>11008</v>
      </c>
      <c r="B9112" s="8" t="s">
        <v>11009</v>
      </c>
      <c r="C9112" s="8" t="s">
        <v>4676</v>
      </c>
      <c r="D9112" s="8">
        <v>0</v>
      </c>
      <c r="E9112" s="8" t="s">
        <v>11008</v>
      </c>
      <c r="F9112" s="8">
        <v>333</v>
      </c>
      <c r="G9112" s="8">
        <v>0.31</v>
      </c>
      <c r="H9112" s="8">
        <v>0.24009</v>
      </c>
      <c r="I9112" s="8">
        <v>0</v>
      </c>
    </row>
    <row r="9113" spans="1:9">
      <c r="A9113" s="8" t="s">
        <v>11004</v>
      </c>
      <c r="B9113" s="8" t="s">
        <v>11005</v>
      </c>
      <c r="C9113" s="8" t="s">
        <v>4676</v>
      </c>
      <c r="D9113" s="8">
        <v>0</v>
      </c>
      <c r="E9113" s="8" t="s">
        <v>11004</v>
      </c>
      <c r="F9113" s="8">
        <v>334</v>
      </c>
      <c r="G9113" s="8">
        <v>0.38</v>
      </c>
      <c r="H9113" s="8">
        <v>0.23913999999999999</v>
      </c>
      <c r="I9113" s="8">
        <v>0</v>
      </c>
    </row>
    <row r="9114" spans="1:9">
      <c r="A9114" s="8" t="s">
        <v>11000</v>
      </c>
      <c r="B9114" s="8" t="s">
        <v>11001</v>
      </c>
      <c r="C9114" s="8" t="s">
        <v>4676</v>
      </c>
      <c r="D9114" s="8">
        <v>0</v>
      </c>
      <c r="E9114" s="8" t="s">
        <v>11000</v>
      </c>
      <c r="F9114" s="8">
        <v>335</v>
      </c>
      <c r="G9114" s="8">
        <v>0.31</v>
      </c>
      <c r="H9114" s="8">
        <v>0.24104</v>
      </c>
      <c r="I9114" s="8">
        <v>0</v>
      </c>
    </row>
    <row r="9115" spans="1:9">
      <c r="A9115" s="8" t="s">
        <v>10996</v>
      </c>
      <c r="B9115" s="8" t="s">
        <v>10997</v>
      </c>
      <c r="C9115" s="8" t="s">
        <v>4676</v>
      </c>
      <c r="D9115" s="8">
        <v>0</v>
      </c>
      <c r="E9115" s="8" t="s">
        <v>10996</v>
      </c>
      <c r="F9115" s="8">
        <v>336</v>
      </c>
      <c r="G9115" s="8">
        <v>0.31</v>
      </c>
      <c r="H9115" s="8">
        <v>0.23913999999999999</v>
      </c>
      <c r="I9115" s="8">
        <v>0</v>
      </c>
    </row>
    <row r="9116" spans="1:9">
      <c r="A9116" s="8" t="s">
        <v>10991</v>
      </c>
      <c r="B9116" s="8" t="s">
        <v>10992</v>
      </c>
      <c r="C9116" s="8" t="s">
        <v>4676</v>
      </c>
      <c r="D9116" s="8">
        <v>0</v>
      </c>
      <c r="E9116" s="8" t="s">
        <v>10991</v>
      </c>
      <c r="F9116" s="8">
        <v>337</v>
      </c>
      <c r="G9116" s="8">
        <v>0.03</v>
      </c>
      <c r="H9116" s="8">
        <v>0</v>
      </c>
      <c r="I9116" s="8" t="s">
        <v>5038</v>
      </c>
    </row>
    <row r="9117" spans="1:9">
      <c r="A9117" s="8">
        <v>120000032</v>
      </c>
      <c r="B9117" s="8" t="s">
        <v>4257</v>
      </c>
      <c r="C9117" s="8" t="s">
        <v>4676</v>
      </c>
      <c r="D9117" s="8">
        <v>456796</v>
      </c>
      <c r="E9117" s="8">
        <v>120000032</v>
      </c>
      <c r="F9117" s="8">
        <v>338</v>
      </c>
      <c r="G9117" s="8">
        <v>3.32</v>
      </c>
      <c r="H9117" s="8">
        <v>2.7650700000000001</v>
      </c>
      <c r="I9117" s="8" t="s">
        <v>5070</v>
      </c>
    </row>
    <row r="9118" spans="1:9">
      <c r="A9118" s="8" t="s">
        <v>10989</v>
      </c>
      <c r="B9118" s="8" t="s">
        <v>10990</v>
      </c>
      <c r="C9118" s="8" t="s">
        <v>4676</v>
      </c>
      <c r="D9118" s="8">
        <v>0</v>
      </c>
      <c r="E9118" s="8" t="s">
        <v>10989</v>
      </c>
      <c r="F9118" s="8">
        <v>339</v>
      </c>
      <c r="G9118" s="8">
        <v>0</v>
      </c>
      <c r="H9118" s="8">
        <v>0</v>
      </c>
      <c r="I9118" s="8">
        <v>0</v>
      </c>
    </row>
    <row r="9119" spans="1:9">
      <c r="A9119" s="8" t="s">
        <v>10987</v>
      </c>
      <c r="B9119" s="8" t="s">
        <v>10988</v>
      </c>
      <c r="C9119" s="8" t="s">
        <v>4676</v>
      </c>
      <c r="D9119" s="8">
        <v>0</v>
      </c>
      <c r="E9119" s="8" t="s">
        <v>10987</v>
      </c>
      <c r="F9119" s="8">
        <v>340</v>
      </c>
      <c r="G9119" s="8">
        <v>0.98</v>
      </c>
      <c r="H9119" s="8">
        <v>1.0000000000000001E-5</v>
      </c>
      <c r="I9119" s="8">
        <v>0</v>
      </c>
    </row>
    <row r="9120" spans="1:9">
      <c r="A9120" s="8" t="s">
        <v>10985</v>
      </c>
      <c r="B9120" s="8" t="s">
        <v>10986</v>
      </c>
      <c r="C9120" s="8" t="s">
        <v>4676</v>
      </c>
      <c r="D9120" s="8">
        <v>0</v>
      </c>
      <c r="E9120" s="8" t="s">
        <v>10985</v>
      </c>
      <c r="F9120" s="8">
        <v>341</v>
      </c>
      <c r="G9120" s="8">
        <v>0</v>
      </c>
      <c r="H9120" s="8">
        <v>0</v>
      </c>
      <c r="I9120" s="8" t="s">
        <v>10984</v>
      </c>
    </row>
    <row r="9121" spans="1:9">
      <c r="A9121" s="8" t="s">
        <v>10982</v>
      </c>
      <c r="B9121" s="8" t="s">
        <v>10983</v>
      </c>
      <c r="C9121" s="8" t="s">
        <v>4676</v>
      </c>
      <c r="D9121" s="8">
        <v>0</v>
      </c>
      <c r="E9121" s="8" t="s">
        <v>10982</v>
      </c>
      <c r="F9121" s="8">
        <v>342</v>
      </c>
      <c r="G9121" s="8">
        <v>1.18</v>
      </c>
      <c r="H9121" s="8">
        <v>0</v>
      </c>
      <c r="I9121" s="8" t="s">
        <v>10984</v>
      </c>
    </row>
    <row r="9122" spans="1:9">
      <c r="A9122" s="8" t="s">
        <v>10981</v>
      </c>
      <c r="B9122" s="8" t="s">
        <v>5099</v>
      </c>
      <c r="C9122" s="8" t="s">
        <v>4676</v>
      </c>
      <c r="D9122" s="8">
        <v>0</v>
      </c>
      <c r="E9122" s="8" t="s">
        <v>10981</v>
      </c>
      <c r="F9122" s="8">
        <v>343</v>
      </c>
      <c r="G9122" s="8">
        <v>0</v>
      </c>
      <c r="H9122" s="8">
        <v>0</v>
      </c>
      <c r="I9122" s="8" t="s">
        <v>2055</v>
      </c>
    </row>
    <row r="9123" spans="1:9">
      <c r="A9123" s="8" t="s">
        <v>10979</v>
      </c>
      <c r="B9123" s="8" t="s">
        <v>10980</v>
      </c>
      <c r="C9123" s="8" t="s">
        <v>4676</v>
      </c>
      <c r="D9123" s="8">
        <v>0</v>
      </c>
      <c r="E9123" s="8" t="s">
        <v>10979</v>
      </c>
      <c r="F9123" s="8">
        <v>344</v>
      </c>
      <c r="G9123" s="8">
        <v>2.35</v>
      </c>
      <c r="H9123" s="8">
        <v>1.0000000000000001E-5</v>
      </c>
      <c r="I9123" s="8" t="s">
        <v>5072</v>
      </c>
    </row>
    <row r="9124" spans="1:9">
      <c r="A9124" s="8" t="s">
        <v>10978</v>
      </c>
      <c r="B9124" s="8" t="s">
        <v>5098</v>
      </c>
      <c r="C9124" s="8" t="s">
        <v>4676</v>
      </c>
      <c r="D9124" s="8">
        <v>456798</v>
      </c>
      <c r="E9124" s="8" t="s">
        <v>10978</v>
      </c>
      <c r="F9124" s="8">
        <v>345</v>
      </c>
      <c r="G9124" s="8">
        <v>0</v>
      </c>
      <c r="H9124" s="8">
        <v>0</v>
      </c>
      <c r="I9124" s="8" t="s">
        <v>2055</v>
      </c>
    </row>
    <row r="9125" spans="1:9">
      <c r="A9125" s="8" t="s">
        <v>10976</v>
      </c>
      <c r="B9125" s="8" t="s">
        <v>10977</v>
      </c>
      <c r="C9125" s="8" t="s">
        <v>4676</v>
      </c>
      <c r="D9125" s="8">
        <v>0</v>
      </c>
      <c r="E9125" s="8" t="s">
        <v>10976</v>
      </c>
      <c r="F9125" s="8">
        <v>346</v>
      </c>
      <c r="G9125" s="8">
        <v>2.35</v>
      </c>
      <c r="H9125" s="8">
        <v>1.0000000000000001E-5</v>
      </c>
      <c r="I9125" s="8" t="s">
        <v>5072</v>
      </c>
    </row>
    <row r="9126" spans="1:9">
      <c r="A9126" s="8" t="s">
        <v>10975</v>
      </c>
      <c r="B9126" s="8" t="s">
        <v>5097</v>
      </c>
      <c r="C9126" s="8" t="s">
        <v>4676</v>
      </c>
      <c r="D9126" s="8">
        <v>0</v>
      </c>
      <c r="E9126" s="8" t="s">
        <v>10975</v>
      </c>
      <c r="F9126" s="8">
        <v>347</v>
      </c>
      <c r="G9126" s="8">
        <v>0</v>
      </c>
      <c r="H9126" s="8">
        <v>0</v>
      </c>
      <c r="I9126" s="8" t="s">
        <v>2055</v>
      </c>
    </row>
    <row r="9127" spans="1:9">
      <c r="A9127" s="8" t="s">
        <v>10973</v>
      </c>
      <c r="B9127" s="8" t="s">
        <v>10974</v>
      </c>
      <c r="C9127" s="8" t="s">
        <v>4676</v>
      </c>
      <c r="D9127" s="8">
        <v>0</v>
      </c>
      <c r="E9127" s="8" t="s">
        <v>10973</v>
      </c>
      <c r="F9127" s="8">
        <v>348</v>
      </c>
      <c r="G9127" s="8">
        <v>2.35</v>
      </c>
      <c r="H9127" s="8">
        <v>1.0000000000000001E-5</v>
      </c>
      <c r="I9127" s="8" t="s">
        <v>5072</v>
      </c>
    </row>
    <row r="9128" spans="1:9">
      <c r="A9128" s="8" t="s">
        <v>10972</v>
      </c>
      <c r="B9128" s="8" t="s">
        <v>5096</v>
      </c>
      <c r="C9128" s="8" t="s">
        <v>4676</v>
      </c>
      <c r="D9128" s="8">
        <v>0</v>
      </c>
      <c r="E9128" s="8" t="s">
        <v>10972</v>
      </c>
      <c r="F9128" s="8">
        <v>349</v>
      </c>
      <c r="G9128" s="8">
        <v>0</v>
      </c>
      <c r="H9128" s="8">
        <v>0</v>
      </c>
      <c r="I9128" s="8" t="s">
        <v>2055</v>
      </c>
    </row>
    <row r="9129" spans="1:9">
      <c r="A9129" s="8" t="s">
        <v>10969</v>
      </c>
      <c r="B9129" s="8" t="s">
        <v>10970</v>
      </c>
      <c r="C9129" s="8" t="s">
        <v>4676</v>
      </c>
      <c r="D9129" s="8" t="s">
        <v>10971</v>
      </c>
      <c r="E9129" s="8" t="s">
        <v>10969</v>
      </c>
      <c r="F9129" s="8">
        <v>350</v>
      </c>
      <c r="G9129" s="8">
        <v>2.35</v>
      </c>
      <c r="H9129" s="8">
        <v>1.0000000000000001E-5</v>
      </c>
      <c r="I9129" s="8" t="s">
        <v>5072</v>
      </c>
    </row>
    <row r="9130" spans="1:9">
      <c r="A9130" s="8" t="s">
        <v>10964</v>
      </c>
      <c r="B9130" s="8" t="s">
        <v>10965</v>
      </c>
      <c r="C9130" s="8" t="s">
        <v>4676</v>
      </c>
      <c r="D9130" s="8">
        <v>26225</v>
      </c>
      <c r="E9130" s="8" t="s">
        <v>10964</v>
      </c>
      <c r="F9130" s="8">
        <v>351</v>
      </c>
      <c r="G9130" s="8">
        <v>0</v>
      </c>
      <c r="H9130" s="8">
        <v>0</v>
      </c>
      <c r="I9130" s="8" t="s">
        <v>2419</v>
      </c>
    </row>
    <row r="9131" spans="1:9">
      <c r="A9131" s="8" t="s">
        <v>10962</v>
      </c>
      <c r="B9131" s="8" t="s">
        <v>10963</v>
      </c>
      <c r="C9131" s="8" t="s">
        <v>4676</v>
      </c>
      <c r="D9131" s="8">
        <v>0</v>
      </c>
      <c r="E9131" s="8" t="s">
        <v>10962</v>
      </c>
      <c r="F9131" s="8">
        <v>352</v>
      </c>
      <c r="G9131" s="8">
        <v>1.56</v>
      </c>
      <c r="H9131" s="8">
        <v>1.0000000000000001E-5</v>
      </c>
      <c r="I9131" s="8" t="s">
        <v>2419</v>
      </c>
    </row>
    <row r="9132" spans="1:9">
      <c r="A9132" s="8" t="s">
        <v>10960</v>
      </c>
      <c r="B9132" s="8" t="s">
        <v>10961</v>
      </c>
      <c r="C9132" s="8" t="s">
        <v>4676</v>
      </c>
      <c r="D9132" s="8">
        <v>0</v>
      </c>
      <c r="E9132" s="8" t="s">
        <v>10960</v>
      </c>
      <c r="F9132" s="8">
        <v>353</v>
      </c>
      <c r="G9132" s="8">
        <v>0.6</v>
      </c>
      <c r="H9132" s="8">
        <v>1E-4</v>
      </c>
      <c r="I9132" s="8">
        <v>0</v>
      </c>
    </row>
    <row r="9133" spans="1:9">
      <c r="A9133" s="8" t="s">
        <v>10958</v>
      </c>
      <c r="B9133" s="8" t="s">
        <v>10959</v>
      </c>
      <c r="C9133" s="8" t="s">
        <v>4676</v>
      </c>
      <c r="D9133" s="8">
        <v>8096104</v>
      </c>
      <c r="E9133" s="8" t="s">
        <v>10958</v>
      </c>
      <c r="F9133" s="8">
        <v>354</v>
      </c>
      <c r="G9133" s="8">
        <v>0.61</v>
      </c>
      <c r="H9133" s="8">
        <v>1E-4</v>
      </c>
      <c r="I9133" s="8">
        <v>0</v>
      </c>
    </row>
    <row r="9134" spans="1:9">
      <c r="A9134" s="8" t="s">
        <v>10956</v>
      </c>
      <c r="B9134" s="8" t="s">
        <v>10957</v>
      </c>
      <c r="C9134" s="8" t="s">
        <v>6076</v>
      </c>
      <c r="D9134" s="8">
        <v>9000909293</v>
      </c>
      <c r="E9134" s="8" t="s">
        <v>10956</v>
      </c>
      <c r="F9134" s="8">
        <v>355</v>
      </c>
      <c r="G9134" s="8">
        <v>0</v>
      </c>
      <c r="H9134" s="8">
        <v>0</v>
      </c>
      <c r="I9134" s="8">
        <v>0</v>
      </c>
    </row>
    <row r="9135" spans="1:9">
      <c r="A9135" s="8" t="s">
        <v>10954</v>
      </c>
      <c r="B9135" s="8" t="s">
        <v>10955</v>
      </c>
      <c r="C9135" s="8" t="s">
        <v>4676</v>
      </c>
      <c r="D9135" s="8">
        <v>8001001794</v>
      </c>
      <c r="E9135" s="8" t="s">
        <v>10954</v>
      </c>
      <c r="F9135" s="8">
        <v>356</v>
      </c>
      <c r="G9135" s="8">
        <v>0.26</v>
      </c>
      <c r="H9135" s="8">
        <v>1.0000000000000001E-5</v>
      </c>
      <c r="I9135" s="8" t="s">
        <v>5764</v>
      </c>
    </row>
    <row r="9136" spans="1:9">
      <c r="A9136" s="8" t="s">
        <v>10952</v>
      </c>
      <c r="B9136" s="8" t="s">
        <v>10953</v>
      </c>
      <c r="C9136" s="8" t="s">
        <v>6076</v>
      </c>
      <c r="D9136" s="8">
        <v>9000732565</v>
      </c>
      <c r="E9136" s="8" t="s">
        <v>10952</v>
      </c>
      <c r="F9136" s="8">
        <v>357</v>
      </c>
      <c r="G9136" s="8">
        <v>0</v>
      </c>
      <c r="H9136" s="8">
        <v>0</v>
      </c>
      <c r="I9136" s="8">
        <v>0</v>
      </c>
    </row>
    <row r="9137" spans="1:9">
      <c r="A9137" s="8" t="s">
        <v>10950</v>
      </c>
      <c r="B9137" s="8" t="s">
        <v>10951</v>
      </c>
      <c r="C9137" s="8" t="s">
        <v>4676</v>
      </c>
      <c r="D9137" s="8">
        <v>8001001793</v>
      </c>
      <c r="E9137" s="8" t="s">
        <v>10950</v>
      </c>
      <c r="F9137" s="8">
        <v>358</v>
      </c>
      <c r="G9137" s="8">
        <v>0.26</v>
      </c>
      <c r="H9137" s="8">
        <v>1.0000000000000001E-5</v>
      </c>
      <c r="I9137" s="8" t="s">
        <v>5764</v>
      </c>
    </row>
    <row r="9138" spans="1:9">
      <c r="A9138" s="8" t="s">
        <v>10948</v>
      </c>
      <c r="B9138" s="8" t="s">
        <v>10949</v>
      </c>
      <c r="C9138" s="8" t="s">
        <v>6076</v>
      </c>
      <c r="D9138" s="8">
        <v>5090461967</v>
      </c>
      <c r="E9138" s="8" t="s">
        <v>10948</v>
      </c>
      <c r="F9138" s="8">
        <v>359</v>
      </c>
      <c r="G9138" s="8">
        <v>0</v>
      </c>
      <c r="H9138" s="8">
        <v>0</v>
      </c>
      <c r="I9138" s="8">
        <v>0</v>
      </c>
    </row>
    <row r="9139" spans="1:9">
      <c r="A9139" s="8" t="s">
        <v>10946</v>
      </c>
      <c r="B9139" s="8" t="s">
        <v>10947</v>
      </c>
      <c r="C9139" s="8" t="s">
        <v>4676</v>
      </c>
      <c r="D9139" s="8">
        <v>0</v>
      </c>
      <c r="E9139" s="8" t="s">
        <v>10946</v>
      </c>
      <c r="F9139" s="8">
        <v>360</v>
      </c>
      <c r="G9139" s="8">
        <v>0.26</v>
      </c>
      <c r="H9139" s="8">
        <v>1.0000000000000001E-5</v>
      </c>
      <c r="I9139" s="8" t="s">
        <v>5764</v>
      </c>
    </row>
    <row r="9140" spans="1:9">
      <c r="A9140" s="8" t="s">
        <v>10944</v>
      </c>
      <c r="B9140" s="8" t="s">
        <v>10945</v>
      </c>
      <c r="C9140" s="8" t="s">
        <v>6076</v>
      </c>
      <c r="D9140" s="8">
        <v>9000746548</v>
      </c>
      <c r="E9140" s="8" t="s">
        <v>10944</v>
      </c>
      <c r="F9140" s="8">
        <v>361</v>
      </c>
      <c r="G9140" s="8">
        <v>0</v>
      </c>
      <c r="H9140" s="8">
        <v>0</v>
      </c>
      <c r="I9140" s="8">
        <v>0</v>
      </c>
    </row>
    <row r="9141" spans="1:9">
      <c r="A9141" s="8" t="s">
        <v>10942</v>
      </c>
      <c r="B9141" s="8" t="s">
        <v>10943</v>
      </c>
      <c r="C9141" s="8" t="s">
        <v>4676</v>
      </c>
      <c r="D9141" s="8">
        <v>8001001795</v>
      </c>
      <c r="E9141" s="8" t="s">
        <v>10942</v>
      </c>
      <c r="F9141" s="8">
        <v>362</v>
      </c>
      <c r="G9141" s="8">
        <v>0.26</v>
      </c>
      <c r="H9141" s="8">
        <v>1.0000000000000001E-5</v>
      </c>
      <c r="I9141" s="8" t="s">
        <v>5764</v>
      </c>
    </row>
    <row r="9142" spans="1:9">
      <c r="A9142" s="8" t="s">
        <v>10940</v>
      </c>
      <c r="B9142" s="8" t="s">
        <v>10941</v>
      </c>
      <c r="C9142" s="8" t="s">
        <v>4676</v>
      </c>
      <c r="D9142" s="8">
        <v>33411</v>
      </c>
      <c r="E9142" s="8" t="s">
        <v>10940</v>
      </c>
      <c r="F9142" s="8">
        <v>363</v>
      </c>
      <c r="G9142" s="8">
        <v>0</v>
      </c>
      <c r="H9142" s="8">
        <v>0</v>
      </c>
      <c r="I9142" s="8" t="s">
        <v>2419</v>
      </c>
    </row>
    <row r="9143" spans="1:9">
      <c r="A9143" s="8" t="s">
        <v>10938</v>
      </c>
      <c r="B9143" s="8" t="s">
        <v>10939</v>
      </c>
      <c r="C9143" s="8" t="s">
        <v>4676</v>
      </c>
      <c r="D9143" s="8">
        <v>199943</v>
      </c>
      <c r="E9143" s="8" t="s">
        <v>10938</v>
      </c>
      <c r="F9143" s="8">
        <v>364</v>
      </c>
      <c r="G9143" s="8">
        <v>0</v>
      </c>
      <c r="H9143" s="8">
        <v>0</v>
      </c>
      <c r="I9143" s="8">
        <v>0</v>
      </c>
    </row>
    <row r="9144" spans="1:9">
      <c r="A9144" s="8" t="s">
        <v>10936</v>
      </c>
      <c r="B9144" s="8" t="s">
        <v>10937</v>
      </c>
      <c r="C9144" s="8" t="s">
        <v>4676</v>
      </c>
      <c r="D9144" s="8">
        <v>0</v>
      </c>
      <c r="E9144" s="8" t="s">
        <v>10936</v>
      </c>
      <c r="F9144" s="8">
        <v>365</v>
      </c>
      <c r="G9144" s="8">
        <v>1.48</v>
      </c>
      <c r="H9144" s="8">
        <v>1.0000000000000001E-5</v>
      </c>
      <c r="I9144" s="8">
        <v>0</v>
      </c>
    </row>
    <row r="9145" spans="1:9">
      <c r="A9145" s="8" t="s">
        <v>10934</v>
      </c>
      <c r="B9145" s="8" t="s">
        <v>10935</v>
      </c>
      <c r="C9145" s="8" t="s">
        <v>6076</v>
      </c>
      <c r="D9145" s="8">
        <v>0</v>
      </c>
      <c r="E9145" s="8" t="s">
        <v>10934</v>
      </c>
      <c r="F9145" s="8">
        <v>366</v>
      </c>
      <c r="G9145" s="8">
        <v>0</v>
      </c>
      <c r="H9145" s="8">
        <v>0</v>
      </c>
      <c r="I9145" s="8">
        <v>0</v>
      </c>
    </row>
    <row r="9146" spans="1:9">
      <c r="A9146" s="8" t="s">
        <v>10932</v>
      </c>
      <c r="B9146" s="8" t="s">
        <v>10933</v>
      </c>
      <c r="C9146" s="8" t="s">
        <v>4676</v>
      </c>
      <c r="D9146" s="8">
        <v>0</v>
      </c>
      <c r="E9146" s="8" t="s">
        <v>10932</v>
      </c>
      <c r="F9146" s="8">
        <v>367</v>
      </c>
      <c r="G9146" s="8">
        <v>0.09</v>
      </c>
      <c r="H9146" s="8">
        <v>0</v>
      </c>
      <c r="I9146" s="8">
        <v>0</v>
      </c>
    </row>
    <row r="9147" spans="1:9">
      <c r="A9147" s="8" t="s">
        <v>10930</v>
      </c>
      <c r="B9147" s="8" t="s">
        <v>10931</v>
      </c>
      <c r="C9147" s="8" t="s">
        <v>6076</v>
      </c>
      <c r="D9147" s="8">
        <v>0</v>
      </c>
      <c r="E9147" s="8" t="s">
        <v>10930</v>
      </c>
      <c r="F9147" s="8">
        <v>368</v>
      </c>
      <c r="G9147" s="8">
        <v>0</v>
      </c>
      <c r="H9147" s="8">
        <v>0</v>
      </c>
      <c r="I9147" s="8">
        <v>0</v>
      </c>
    </row>
    <row r="9148" spans="1:9">
      <c r="A9148" s="8" t="s">
        <v>10928</v>
      </c>
      <c r="B9148" s="8" t="s">
        <v>10929</v>
      </c>
      <c r="C9148" s="8" t="s">
        <v>4676</v>
      </c>
      <c r="D9148" s="8">
        <v>0</v>
      </c>
      <c r="E9148" s="8" t="s">
        <v>10928</v>
      </c>
      <c r="F9148" s="8">
        <v>369</v>
      </c>
      <c r="G9148" s="8">
        <v>0.05</v>
      </c>
      <c r="H9148" s="8">
        <v>1.0000000000000001E-5</v>
      </c>
      <c r="I9148" s="8" t="s">
        <v>5764</v>
      </c>
    </row>
    <row r="9149" spans="1:9">
      <c r="A9149" s="8" t="s">
        <v>10926</v>
      </c>
      <c r="B9149" s="8" t="s">
        <v>10927</v>
      </c>
      <c r="C9149" s="8" t="s">
        <v>4676</v>
      </c>
      <c r="D9149" s="8">
        <v>0</v>
      </c>
      <c r="E9149" s="8" t="s">
        <v>10926</v>
      </c>
      <c r="F9149" s="8">
        <v>370</v>
      </c>
      <c r="G9149" s="8">
        <v>0</v>
      </c>
      <c r="H9149" s="8">
        <v>0</v>
      </c>
      <c r="I9149" s="8">
        <v>0</v>
      </c>
    </row>
    <row r="9150" spans="1:9">
      <c r="A9150" s="8" t="s">
        <v>10924</v>
      </c>
      <c r="B9150" s="8" t="s">
        <v>10925</v>
      </c>
      <c r="C9150" s="8" t="s">
        <v>4676</v>
      </c>
      <c r="D9150" s="8">
        <v>0</v>
      </c>
      <c r="E9150" s="8" t="s">
        <v>10924</v>
      </c>
      <c r="F9150" s="8">
        <v>371</v>
      </c>
      <c r="G9150" s="8">
        <v>0.12</v>
      </c>
      <c r="H9150" s="8">
        <v>1.0000000000000001E-5</v>
      </c>
      <c r="I9150" s="8">
        <v>0</v>
      </c>
    </row>
    <row r="9151" spans="1:9">
      <c r="A9151" s="8" t="s">
        <v>10922</v>
      </c>
      <c r="B9151" s="8" t="s">
        <v>10923</v>
      </c>
      <c r="C9151" s="8" t="s">
        <v>4676</v>
      </c>
      <c r="D9151" s="8">
        <v>0</v>
      </c>
      <c r="E9151" s="8" t="s">
        <v>10922</v>
      </c>
      <c r="F9151" s="8">
        <v>372</v>
      </c>
      <c r="G9151" s="8">
        <v>0.06</v>
      </c>
      <c r="H9151" s="8">
        <v>1.0000000000000001E-5</v>
      </c>
      <c r="I9151" s="8" t="s">
        <v>5389</v>
      </c>
    </row>
    <row r="9152" spans="1:9">
      <c r="A9152" s="8" t="s">
        <v>10912</v>
      </c>
      <c r="B9152" s="8" t="s">
        <v>10913</v>
      </c>
      <c r="C9152" s="8" t="s">
        <v>4676</v>
      </c>
      <c r="D9152" s="8">
        <v>39885</v>
      </c>
      <c r="E9152" s="8" t="s">
        <v>10912</v>
      </c>
      <c r="F9152" s="8">
        <v>373</v>
      </c>
      <c r="G9152" s="8">
        <v>0</v>
      </c>
      <c r="H9152" s="8">
        <v>0</v>
      </c>
      <c r="I9152" s="8" t="s">
        <v>2419</v>
      </c>
    </row>
    <row r="9153" spans="1:9">
      <c r="A9153" s="8" t="s">
        <v>10911</v>
      </c>
      <c r="B9153" s="8" t="s">
        <v>4333</v>
      </c>
      <c r="C9153" s="8" t="s">
        <v>4676</v>
      </c>
      <c r="D9153" s="8">
        <v>42840</v>
      </c>
      <c r="E9153" s="8" t="s">
        <v>10911</v>
      </c>
      <c r="F9153" s="8">
        <v>374</v>
      </c>
      <c r="G9153" s="8">
        <v>1.75</v>
      </c>
      <c r="H9153" s="8">
        <v>0</v>
      </c>
      <c r="I9153" s="8" t="s">
        <v>2419</v>
      </c>
    </row>
    <row r="9154" spans="1:9">
      <c r="A9154" s="8" t="s">
        <v>10909</v>
      </c>
      <c r="B9154" s="8" t="s">
        <v>10910</v>
      </c>
      <c r="C9154" s="8" t="s">
        <v>4676</v>
      </c>
      <c r="D9154" s="8" t="s">
        <v>14141</v>
      </c>
      <c r="E9154" s="8" t="s">
        <v>10909</v>
      </c>
      <c r="F9154" s="8">
        <v>375</v>
      </c>
      <c r="G9154" s="8">
        <v>0</v>
      </c>
      <c r="H9154" s="8">
        <v>0</v>
      </c>
      <c r="I9154" s="8" t="s">
        <v>2419</v>
      </c>
    </row>
    <row r="9155" spans="1:9">
      <c r="A9155" s="8" t="s">
        <v>10908</v>
      </c>
      <c r="B9155" s="8" t="s">
        <v>4332</v>
      </c>
      <c r="C9155" s="8" t="s">
        <v>4676</v>
      </c>
      <c r="D9155" s="8">
        <v>42839</v>
      </c>
      <c r="E9155" s="8" t="s">
        <v>10908</v>
      </c>
      <c r="F9155" s="8">
        <v>376</v>
      </c>
      <c r="G9155" s="8">
        <v>1.1200000000000001</v>
      </c>
      <c r="H9155" s="8">
        <v>1.2420499999999999</v>
      </c>
      <c r="I9155" s="8" t="s">
        <v>2419</v>
      </c>
    </row>
    <row r="9156" spans="1:9">
      <c r="A9156" s="8" t="s">
        <v>10906</v>
      </c>
      <c r="B9156" s="8" t="s">
        <v>10907</v>
      </c>
      <c r="C9156" s="8" t="s">
        <v>4676</v>
      </c>
      <c r="D9156" s="8">
        <v>42257</v>
      </c>
      <c r="E9156" s="8" t="s">
        <v>10906</v>
      </c>
      <c r="F9156" s="8">
        <v>377</v>
      </c>
      <c r="G9156" s="8">
        <v>0</v>
      </c>
      <c r="H9156" s="8">
        <v>0</v>
      </c>
      <c r="I9156" s="8" t="s">
        <v>2419</v>
      </c>
    </row>
    <row r="9157" spans="1:9">
      <c r="A9157" s="8" t="s">
        <v>10904</v>
      </c>
      <c r="B9157" s="8" t="s">
        <v>10905</v>
      </c>
      <c r="C9157" s="8" t="s">
        <v>4676</v>
      </c>
      <c r="D9157" s="8">
        <v>0</v>
      </c>
      <c r="E9157" s="8" t="s">
        <v>10904</v>
      </c>
      <c r="F9157" s="8">
        <v>378</v>
      </c>
      <c r="G9157" s="8">
        <v>0</v>
      </c>
      <c r="H9157" s="8">
        <v>0</v>
      </c>
      <c r="I9157" s="8" t="s">
        <v>6033</v>
      </c>
    </row>
    <row r="9158" spans="1:9">
      <c r="A9158" s="8" t="s">
        <v>10902</v>
      </c>
      <c r="B9158" s="8" t="s">
        <v>10903</v>
      </c>
      <c r="C9158" s="8" t="s">
        <v>4676</v>
      </c>
      <c r="D9158" s="8">
        <v>0</v>
      </c>
      <c r="E9158" s="8" t="s">
        <v>10902</v>
      </c>
      <c r="F9158" s="8">
        <v>379</v>
      </c>
      <c r="G9158" s="8">
        <v>0.4</v>
      </c>
      <c r="H9158" s="8">
        <v>0</v>
      </c>
      <c r="I9158" s="8" t="s">
        <v>6033</v>
      </c>
    </row>
    <row r="9159" spans="1:9">
      <c r="A9159" s="8" t="s">
        <v>10900</v>
      </c>
      <c r="B9159" s="8" t="s">
        <v>10901</v>
      </c>
      <c r="C9159" s="8" t="s">
        <v>4676</v>
      </c>
      <c r="D9159" s="8">
        <v>0</v>
      </c>
      <c r="E9159" s="8" t="s">
        <v>10900</v>
      </c>
      <c r="F9159" s="8">
        <v>380</v>
      </c>
      <c r="G9159" s="8">
        <v>0</v>
      </c>
      <c r="H9159" s="8">
        <v>0</v>
      </c>
      <c r="I9159" s="8" t="s">
        <v>6033</v>
      </c>
    </row>
    <row r="9160" spans="1:9">
      <c r="A9160" s="8" t="s">
        <v>10898</v>
      </c>
      <c r="B9160" s="8" t="s">
        <v>10899</v>
      </c>
      <c r="C9160" s="8" t="s">
        <v>4676</v>
      </c>
      <c r="D9160" s="8">
        <v>0</v>
      </c>
      <c r="E9160" s="8" t="s">
        <v>10898</v>
      </c>
      <c r="F9160" s="8">
        <v>381</v>
      </c>
      <c r="G9160" s="8">
        <v>0.46</v>
      </c>
      <c r="H9160" s="8">
        <v>0</v>
      </c>
      <c r="I9160" s="8" t="s">
        <v>6033</v>
      </c>
    </row>
    <row r="9161" spans="1:9">
      <c r="A9161" s="8" t="s">
        <v>10896</v>
      </c>
      <c r="B9161" s="8" t="s">
        <v>10897</v>
      </c>
      <c r="C9161" s="8" t="s">
        <v>4676</v>
      </c>
      <c r="D9161" s="8">
        <v>457134</v>
      </c>
      <c r="E9161" s="8" t="s">
        <v>10896</v>
      </c>
      <c r="F9161" s="8">
        <v>382</v>
      </c>
      <c r="G9161" s="8">
        <v>0</v>
      </c>
      <c r="H9161" s="8">
        <v>3.6456</v>
      </c>
      <c r="I9161" s="8" t="s">
        <v>10893</v>
      </c>
    </row>
    <row r="9162" spans="1:9">
      <c r="A9162" s="8" t="s">
        <v>10894</v>
      </c>
      <c r="B9162" s="8" t="s">
        <v>10895</v>
      </c>
      <c r="C9162" s="8" t="s">
        <v>4676</v>
      </c>
      <c r="D9162" s="8">
        <v>0</v>
      </c>
      <c r="E9162" s="8" t="s">
        <v>10894</v>
      </c>
      <c r="F9162" s="8">
        <v>383</v>
      </c>
      <c r="G9162" s="8">
        <v>3.54</v>
      </c>
      <c r="H9162" s="8">
        <v>1.0000000000000001E-5</v>
      </c>
      <c r="I9162" s="8" t="s">
        <v>10893</v>
      </c>
    </row>
    <row r="9163" spans="1:9">
      <c r="A9163" s="8" t="s">
        <v>10891</v>
      </c>
      <c r="B9163" s="8" t="s">
        <v>10892</v>
      </c>
      <c r="C9163" s="8" t="s">
        <v>4676</v>
      </c>
      <c r="D9163" s="8">
        <v>3000249</v>
      </c>
      <c r="E9163" s="8" t="s">
        <v>10891</v>
      </c>
      <c r="F9163" s="8">
        <v>384</v>
      </c>
      <c r="G9163" s="8">
        <v>0</v>
      </c>
      <c r="H9163" s="8">
        <v>0</v>
      </c>
      <c r="I9163" s="8" t="s">
        <v>10893</v>
      </c>
    </row>
    <row r="9164" spans="1:9">
      <c r="A9164" s="8" t="s">
        <v>10889</v>
      </c>
      <c r="B9164" s="8" t="s">
        <v>10890</v>
      </c>
      <c r="C9164" s="8" t="s">
        <v>4676</v>
      </c>
      <c r="D9164" s="8">
        <v>0</v>
      </c>
      <c r="E9164" s="8" t="s">
        <v>10889</v>
      </c>
      <c r="F9164" s="8">
        <v>385</v>
      </c>
      <c r="G9164" s="8">
        <v>1.32</v>
      </c>
      <c r="H9164" s="8">
        <v>2.0089999999999999</v>
      </c>
      <c r="I9164" s="8" t="s">
        <v>2055</v>
      </c>
    </row>
    <row r="9165" spans="1:9">
      <c r="A9165" s="8" t="s">
        <v>10887</v>
      </c>
      <c r="B9165" s="8" t="s">
        <v>10888</v>
      </c>
      <c r="C9165" s="8" t="s">
        <v>4676</v>
      </c>
      <c r="D9165" s="8">
        <v>0</v>
      </c>
      <c r="E9165" s="8" t="s">
        <v>10887</v>
      </c>
      <c r="F9165" s="8">
        <v>386</v>
      </c>
      <c r="G9165" s="8">
        <v>5.13</v>
      </c>
      <c r="H9165" s="8">
        <v>1.0000000000000001E-5</v>
      </c>
      <c r="I9165" s="8" t="s">
        <v>4768</v>
      </c>
    </row>
    <row r="9166" spans="1:9">
      <c r="A9166" s="8" t="s">
        <v>10886</v>
      </c>
      <c r="B9166" s="8" t="s">
        <v>4262</v>
      </c>
      <c r="C9166" s="8" t="s">
        <v>4676</v>
      </c>
      <c r="D9166" s="8">
        <v>0</v>
      </c>
      <c r="E9166" s="8" t="s">
        <v>10886</v>
      </c>
      <c r="F9166" s="8">
        <v>387</v>
      </c>
      <c r="G9166" s="8">
        <v>5.0599999999999996</v>
      </c>
      <c r="H9166" s="8">
        <v>1.0000000000000001E-5</v>
      </c>
      <c r="I9166" s="8" t="s">
        <v>4768</v>
      </c>
    </row>
    <row r="9167" spans="1:9">
      <c r="A9167" s="8" t="s">
        <v>10884</v>
      </c>
      <c r="B9167" s="8" t="s">
        <v>10885</v>
      </c>
      <c r="C9167" s="8" t="s">
        <v>4676</v>
      </c>
      <c r="D9167" s="8">
        <v>239314</v>
      </c>
      <c r="E9167" s="8" t="s">
        <v>10884</v>
      </c>
      <c r="F9167" s="8">
        <v>388</v>
      </c>
      <c r="G9167" s="8">
        <v>0</v>
      </c>
      <c r="H9167" s="8">
        <v>0</v>
      </c>
      <c r="I9167" s="8" t="s">
        <v>6980</v>
      </c>
    </row>
    <row r="9168" spans="1:9">
      <c r="A9168" s="8" t="s">
        <v>10882</v>
      </c>
      <c r="B9168" s="8" t="s">
        <v>10883</v>
      </c>
      <c r="C9168" s="8" t="s">
        <v>4676</v>
      </c>
      <c r="D9168" s="8">
        <v>239314</v>
      </c>
      <c r="E9168" s="8" t="s">
        <v>10882</v>
      </c>
      <c r="F9168" s="8">
        <v>389</v>
      </c>
      <c r="G9168" s="8">
        <v>1.0900000000000001</v>
      </c>
      <c r="H9168" s="8">
        <v>1.06487</v>
      </c>
      <c r="I9168" s="8" t="s">
        <v>6980</v>
      </c>
    </row>
    <row r="9169" spans="1:9">
      <c r="A9169" s="8" t="s">
        <v>10880</v>
      </c>
      <c r="B9169" s="8" t="s">
        <v>10881</v>
      </c>
      <c r="C9169" s="8" t="s">
        <v>4676</v>
      </c>
      <c r="D9169" s="8">
        <v>239312</v>
      </c>
      <c r="E9169" s="8" t="s">
        <v>10880</v>
      </c>
      <c r="F9169" s="8">
        <v>390</v>
      </c>
      <c r="G9169" s="8">
        <v>0</v>
      </c>
      <c r="H9169" s="8">
        <v>0</v>
      </c>
      <c r="I9169" s="8" t="s">
        <v>6980</v>
      </c>
    </row>
    <row r="9170" spans="1:9">
      <c r="A9170" s="8" t="s">
        <v>10878</v>
      </c>
      <c r="B9170" s="8" t="s">
        <v>10879</v>
      </c>
      <c r="C9170" s="8" t="s">
        <v>4676</v>
      </c>
      <c r="D9170" s="8">
        <v>239312</v>
      </c>
      <c r="E9170" s="8" t="s">
        <v>10878</v>
      </c>
      <c r="F9170" s="8">
        <v>391</v>
      </c>
      <c r="G9170" s="8">
        <v>1.0900000000000001</v>
      </c>
      <c r="H9170" s="8">
        <v>1.09378</v>
      </c>
      <c r="I9170" s="8" t="s">
        <v>6980</v>
      </c>
    </row>
    <row r="9171" spans="1:9">
      <c r="A9171" s="8" t="s">
        <v>10876</v>
      </c>
      <c r="B9171" s="8" t="s">
        <v>10877</v>
      </c>
      <c r="C9171" s="8" t="s">
        <v>4676</v>
      </c>
      <c r="D9171" s="8">
        <v>198521</v>
      </c>
      <c r="E9171" s="8" t="s">
        <v>10876</v>
      </c>
      <c r="F9171" s="8">
        <v>392</v>
      </c>
      <c r="G9171" s="8">
        <v>0</v>
      </c>
      <c r="H9171" s="8">
        <v>0</v>
      </c>
      <c r="I9171" s="8" t="s">
        <v>6980</v>
      </c>
    </row>
    <row r="9172" spans="1:9">
      <c r="A9172" s="8" t="s">
        <v>10874</v>
      </c>
      <c r="B9172" s="8" t="s">
        <v>10875</v>
      </c>
      <c r="C9172" s="8" t="s">
        <v>4676</v>
      </c>
      <c r="D9172" s="8">
        <v>198521</v>
      </c>
      <c r="E9172" s="8" t="s">
        <v>10874</v>
      </c>
      <c r="F9172" s="8">
        <v>393</v>
      </c>
      <c r="G9172" s="8">
        <v>1.0900000000000001</v>
      </c>
      <c r="H9172" s="8">
        <v>1.06487</v>
      </c>
      <c r="I9172" s="8" t="s">
        <v>6980</v>
      </c>
    </row>
    <row r="9173" spans="1:9">
      <c r="A9173" s="8" t="s">
        <v>10872</v>
      </c>
      <c r="B9173" s="8" t="s">
        <v>10873</v>
      </c>
      <c r="C9173" s="8" t="s">
        <v>4676</v>
      </c>
      <c r="D9173" s="8">
        <v>198520</v>
      </c>
      <c r="E9173" s="8" t="s">
        <v>10872</v>
      </c>
      <c r="F9173" s="8">
        <v>394</v>
      </c>
      <c r="G9173" s="8">
        <v>0</v>
      </c>
      <c r="H9173" s="8">
        <v>0</v>
      </c>
      <c r="I9173" s="8" t="s">
        <v>6980</v>
      </c>
    </row>
    <row r="9174" spans="1:9">
      <c r="A9174" s="8" t="s">
        <v>10870</v>
      </c>
      <c r="B9174" s="8" t="s">
        <v>10871</v>
      </c>
      <c r="C9174" s="8" t="s">
        <v>4676</v>
      </c>
      <c r="D9174" s="8">
        <v>198520</v>
      </c>
      <c r="E9174" s="8" t="s">
        <v>10870</v>
      </c>
      <c r="F9174" s="8">
        <v>395</v>
      </c>
      <c r="G9174" s="8">
        <v>1.0900000000000001</v>
      </c>
      <c r="H9174" s="8">
        <v>1.09378</v>
      </c>
      <c r="I9174" s="8" t="s">
        <v>6980</v>
      </c>
    </row>
    <row r="9175" spans="1:9">
      <c r="A9175" s="8" t="s">
        <v>10864</v>
      </c>
      <c r="B9175" s="8" t="s">
        <v>10865</v>
      </c>
      <c r="C9175" s="8" t="s">
        <v>4676</v>
      </c>
      <c r="D9175" s="8">
        <v>622214</v>
      </c>
      <c r="E9175" s="8" t="s">
        <v>10864</v>
      </c>
      <c r="F9175" s="8">
        <v>396</v>
      </c>
      <c r="G9175" s="8">
        <v>0</v>
      </c>
      <c r="H9175" s="8">
        <v>0</v>
      </c>
      <c r="I9175" s="8" t="s">
        <v>6980</v>
      </c>
    </row>
    <row r="9176" spans="1:9">
      <c r="A9176" s="8" t="s">
        <v>10862</v>
      </c>
      <c r="B9176" s="8" t="s">
        <v>10863</v>
      </c>
      <c r="C9176" s="8" t="s">
        <v>4676</v>
      </c>
      <c r="D9176" s="8">
        <v>622214</v>
      </c>
      <c r="E9176" s="8" t="s">
        <v>10862</v>
      </c>
      <c r="F9176" s="8">
        <v>397</v>
      </c>
      <c r="G9176" s="8">
        <v>1.0900000000000001</v>
      </c>
      <c r="H9176" s="8">
        <v>1.06487</v>
      </c>
      <c r="I9176" s="8" t="s">
        <v>6980</v>
      </c>
    </row>
    <row r="9177" spans="1:9">
      <c r="A9177" s="8" t="s">
        <v>10866</v>
      </c>
      <c r="B9177" s="8" t="s">
        <v>10867</v>
      </c>
      <c r="C9177" s="8" t="s">
        <v>4676</v>
      </c>
      <c r="D9177" s="8">
        <v>198519</v>
      </c>
      <c r="E9177" s="8" t="s">
        <v>10866</v>
      </c>
      <c r="F9177" s="8">
        <v>398</v>
      </c>
      <c r="G9177" s="8">
        <v>1.82</v>
      </c>
      <c r="H9177" s="8">
        <v>1.3778800000000002</v>
      </c>
      <c r="I9177" s="8" t="s">
        <v>6980</v>
      </c>
    </row>
    <row r="9178" spans="1:9">
      <c r="A9178" s="8" t="s">
        <v>10868</v>
      </c>
      <c r="B9178" s="8" t="s">
        <v>10869</v>
      </c>
      <c r="C9178" s="8" t="s">
        <v>4676</v>
      </c>
      <c r="D9178" s="8">
        <v>198519</v>
      </c>
      <c r="E9178" s="8" t="s">
        <v>10868</v>
      </c>
      <c r="F9178" s="8">
        <v>399</v>
      </c>
      <c r="G9178" s="8">
        <v>0</v>
      </c>
      <c r="H9178" s="8">
        <v>0</v>
      </c>
      <c r="I9178" s="8" t="s">
        <v>6980</v>
      </c>
    </row>
    <row r="9179" spans="1:9">
      <c r="A9179" s="8" t="s">
        <v>10860</v>
      </c>
      <c r="B9179" s="8" t="s">
        <v>10861</v>
      </c>
      <c r="C9179" s="8" t="s">
        <v>4676</v>
      </c>
      <c r="D9179" s="8">
        <v>622202</v>
      </c>
      <c r="E9179" s="8" t="s">
        <v>10860</v>
      </c>
      <c r="F9179" s="8">
        <v>400</v>
      </c>
      <c r="G9179" s="8">
        <v>0</v>
      </c>
      <c r="H9179" s="8">
        <v>0</v>
      </c>
      <c r="I9179" s="8" t="s">
        <v>6980</v>
      </c>
    </row>
    <row r="9180" spans="1:9">
      <c r="A9180" s="8" t="s">
        <v>10858</v>
      </c>
      <c r="B9180" s="8" t="s">
        <v>10859</v>
      </c>
      <c r="C9180" s="8" t="s">
        <v>4676</v>
      </c>
      <c r="D9180" s="8">
        <v>622202</v>
      </c>
      <c r="E9180" s="8" t="s">
        <v>10858</v>
      </c>
      <c r="F9180" s="8">
        <v>401</v>
      </c>
      <c r="G9180" s="8">
        <v>0.4</v>
      </c>
      <c r="H9180" s="8">
        <v>1.09378</v>
      </c>
      <c r="I9180" s="8" t="s">
        <v>6980</v>
      </c>
    </row>
    <row r="9181" spans="1:9">
      <c r="A9181" s="8" t="s">
        <v>10856</v>
      </c>
      <c r="B9181" s="8" t="s">
        <v>10857</v>
      </c>
      <c r="C9181" s="8" t="s">
        <v>4676</v>
      </c>
      <c r="D9181" s="8">
        <v>239311</v>
      </c>
      <c r="E9181" s="8" t="s">
        <v>10856</v>
      </c>
      <c r="F9181" s="8">
        <v>402</v>
      </c>
      <c r="G9181" s="8">
        <v>0</v>
      </c>
      <c r="H9181" s="8">
        <v>0</v>
      </c>
      <c r="I9181" s="8" t="s">
        <v>6980</v>
      </c>
    </row>
    <row r="9182" spans="1:9">
      <c r="A9182" s="8" t="s">
        <v>10854</v>
      </c>
      <c r="B9182" s="8" t="s">
        <v>10855</v>
      </c>
      <c r="C9182" s="8" t="s">
        <v>4676</v>
      </c>
      <c r="D9182" s="8">
        <v>239311</v>
      </c>
      <c r="E9182" s="8" t="s">
        <v>10854</v>
      </c>
      <c r="F9182" s="8">
        <v>403</v>
      </c>
      <c r="G9182" s="8">
        <v>1.82</v>
      </c>
      <c r="H9182" s="8">
        <v>1.3778800000000002</v>
      </c>
      <c r="I9182" s="8" t="s">
        <v>6980</v>
      </c>
    </row>
    <row r="9183" spans="1:9">
      <c r="A9183" s="8" t="s">
        <v>10852</v>
      </c>
      <c r="B9183" s="8" t="s">
        <v>10853</v>
      </c>
      <c r="C9183" s="8" t="s">
        <v>6076</v>
      </c>
      <c r="D9183" s="8">
        <v>0</v>
      </c>
      <c r="E9183" s="8" t="s">
        <v>10852</v>
      </c>
      <c r="F9183" s="8">
        <v>404</v>
      </c>
      <c r="G9183" s="8">
        <v>0</v>
      </c>
      <c r="H9183" s="8">
        <v>0</v>
      </c>
      <c r="I9183" s="8">
        <v>0</v>
      </c>
    </row>
    <row r="9184" spans="1:9">
      <c r="A9184" s="8" t="s">
        <v>10851</v>
      </c>
      <c r="B9184" s="8" t="s">
        <v>10812</v>
      </c>
      <c r="C9184" s="8" t="s">
        <v>4676</v>
      </c>
      <c r="D9184" s="8">
        <v>0</v>
      </c>
      <c r="E9184" s="8" t="s">
        <v>10851</v>
      </c>
      <c r="F9184" s="8">
        <v>405</v>
      </c>
      <c r="G9184" s="8">
        <v>0.09</v>
      </c>
      <c r="H9184" s="8">
        <v>0</v>
      </c>
      <c r="I9184" s="8" t="s">
        <v>5342</v>
      </c>
    </row>
    <row r="9185" spans="1:9">
      <c r="A9185" s="8" t="s">
        <v>10849</v>
      </c>
      <c r="B9185" s="8" t="s">
        <v>10850</v>
      </c>
      <c r="C9185" s="8" t="s">
        <v>6076</v>
      </c>
      <c r="D9185" s="8">
        <v>0</v>
      </c>
      <c r="E9185" s="8" t="s">
        <v>10849</v>
      </c>
      <c r="F9185" s="8">
        <v>406</v>
      </c>
      <c r="G9185" s="8">
        <v>0</v>
      </c>
      <c r="H9185" s="8">
        <v>0</v>
      </c>
      <c r="I9185" s="8">
        <v>0</v>
      </c>
    </row>
    <row r="9186" spans="1:9">
      <c r="A9186" s="8" t="s">
        <v>10848</v>
      </c>
      <c r="B9186" s="8" t="s">
        <v>10816</v>
      </c>
      <c r="C9186" s="8" t="s">
        <v>4676</v>
      </c>
      <c r="D9186" s="8">
        <v>0</v>
      </c>
      <c r="E9186" s="8" t="s">
        <v>10848</v>
      </c>
      <c r="F9186" s="8">
        <v>407</v>
      </c>
      <c r="G9186" s="8">
        <v>0.09</v>
      </c>
      <c r="H9186" s="8">
        <v>0</v>
      </c>
      <c r="I9186" s="8" t="s">
        <v>5342</v>
      </c>
    </row>
    <row r="9187" spans="1:9">
      <c r="A9187" s="8" t="s">
        <v>10846</v>
      </c>
      <c r="B9187" s="8" t="s">
        <v>10847</v>
      </c>
      <c r="C9187" s="8" t="s">
        <v>4676</v>
      </c>
      <c r="D9187" s="8">
        <v>0</v>
      </c>
      <c r="E9187" s="8" t="s">
        <v>10846</v>
      </c>
      <c r="F9187" s="8">
        <v>408</v>
      </c>
      <c r="G9187" s="8">
        <v>0.17</v>
      </c>
      <c r="H9187" s="8">
        <v>0.15</v>
      </c>
      <c r="I9187" s="8">
        <v>0</v>
      </c>
    </row>
    <row r="9188" spans="1:9">
      <c r="A9188" s="8" t="s">
        <v>10844</v>
      </c>
      <c r="B9188" s="8" t="s">
        <v>10845</v>
      </c>
      <c r="C9188" s="8" t="s">
        <v>4676</v>
      </c>
      <c r="D9188" s="8">
        <v>0</v>
      </c>
      <c r="E9188" s="8" t="s">
        <v>10844</v>
      </c>
      <c r="F9188" s="8">
        <v>409</v>
      </c>
      <c r="G9188" s="8">
        <v>0.17</v>
      </c>
      <c r="H9188" s="8">
        <v>0.15</v>
      </c>
      <c r="I9188" s="8">
        <v>0</v>
      </c>
    </row>
    <row r="9189" spans="1:9">
      <c r="A9189" s="8" t="s">
        <v>10842</v>
      </c>
      <c r="B9189" s="8" t="s">
        <v>10843</v>
      </c>
      <c r="C9189" s="8" t="s">
        <v>4676</v>
      </c>
      <c r="D9189" s="8">
        <v>0</v>
      </c>
      <c r="E9189" s="8" t="s">
        <v>10842</v>
      </c>
      <c r="F9189" s="8">
        <v>410</v>
      </c>
      <c r="G9189" s="8">
        <v>0.2</v>
      </c>
      <c r="H9189" s="8">
        <v>0.15</v>
      </c>
      <c r="I9189" s="8">
        <v>0</v>
      </c>
    </row>
    <row r="9190" spans="1:9">
      <c r="A9190" s="8" t="s">
        <v>10838</v>
      </c>
      <c r="B9190" s="8" t="s">
        <v>10839</v>
      </c>
      <c r="C9190" s="8" t="s">
        <v>4676</v>
      </c>
      <c r="D9190" s="8">
        <v>0</v>
      </c>
      <c r="E9190" s="8" t="s">
        <v>10838</v>
      </c>
      <c r="F9190" s="8">
        <v>411</v>
      </c>
      <c r="G9190" s="8">
        <v>1.99</v>
      </c>
      <c r="H9190" s="8">
        <v>1.0000000000000001E-5</v>
      </c>
      <c r="I9190" s="8">
        <v>0</v>
      </c>
    </row>
    <row r="9191" spans="1:9">
      <c r="A9191" s="8" t="s">
        <v>10840</v>
      </c>
      <c r="B9191" s="8" t="s">
        <v>10841</v>
      </c>
      <c r="C9191" s="8" t="s">
        <v>4676</v>
      </c>
      <c r="D9191" s="8">
        <v>0</v>
      </c>
      <c r="E9191" s="8" t="s">
        <v>10840</v>
      </c>
      <c r="F9191" s="8">
        <v>412</v>
      </c>
      <c r="G9191" s="8">
        <v>0.21</v>
      </c>
      <c r="H9191" s="8">
        <v>0.32</v>
      </c>
      <c r="I9191" s="8">
        <v>0</v>
      </c>
    </row>
    <row r="9192" spans="1:9">
      <c r="A9192" s="8" t="s">
        <v>10836</v>
      </c>
      <c r="B9192" s="8" t="s">
        <v>10837</v>
      </c>
      <c r="C9192" s="8" t="s">
        <v>4676</v>
      </c>
      <c r="D9192" s="8">
        <v>0</v>
      </c>
      <c r="E9192" s="8" t="s">
        <v>10836</v>
      </c>
      <c r="F9192" s="8">
        <v>413</v>
      </c>
      <c r="G9192" s="8">
        <v>1.98</v>
      </c>
      <c r="H9192" s="8">
        <v>1.0000000000000001E-5</v>
      </c>
      <c r="I9192" s="8">
        <v>0</v>
      </c>
    </row>
    <row r="9193" spans="1:9">
      <c r="A9193" s="8" t="s">
        <v>10832</v>
      </c>
      <c r="B9193" s="8" t="s">
        <v>10833</v>
      </c>
      <c r="C9193" s="8" t="s">
        <v>4676</v>
      </c>
      <c r="D9193" s="8">
        <v>0</v>
      </c>
      <c r="E9193" s="8" t="s">
        <v>10832</v>
      </c>
      <c r="F9193" s="8">
        <v>414</v>
      </c>
      <c r="G9193" s="8">
        <v>0.2</v>
      </c>
      <c r="H9193" s="8">
        <v>0.32</v>
      </c>
      <c r="I9193" s="8">
        <v>0</v>
      </c>
    </row>
    <row r="9194" spans="1:9">
      <c r="A9194" s="8" t="s">
        <v>10828</v>
      </c>
      <c r="B9194" s="8" t="s">
        <v>10829</v>
      </c>
      <c r="C9194" s="8" t="s">
        <v>4676</v>
      </c>
      <c r="D9194" s="8">
        <v>0</v>
      </c>
      <c r="E9194" s="8" t="s">
        <v>10828</v>
      </c>
      <c r="F9194" s="8">
        <v>415</v>
      </c>
      <c r="G9194" s="8">
        <v>1.17</v>
      </c>
      <c r="H9194" s="8">
        <v>1.0000000000000001E-5</v>
      </c>
      <c r="I9194" s="8" t="s">
        <v>5063</v>
      </c>
    </row>
    <row r="9195" spans="1:9">
      <c r="A9195" s="8" t="s">
        <v>10826</v>
      </c>
      <c r="B9195" s="8" t="s">
        <v>10827</v>
      </c>
      <c r="C9195" s="8" t="s">
        <v>6076</v>
      </c>
      <c r="D9195" s="8">
        <v>443821</v>
      </c>
      <c r="E9195" s="8" t="s">
        <v>10826</v>
      </c>
      <c r="F9195" s="8">
        <v>416</v>
      </c>
      <c r="G9195" s="8">
        <v>0</v>
      </c>
      <c r="H9195" s="8">
        <v>0</v>
      </c>
      <c r="I9195" s="8">
        <v>0</v>
      </c>
    </row>
    <row r="9196" spans="1:9">
      <c r="A9196" s="8" t="s">
        <v>10824</v>
      </c>
      <c r="B9196" s="8" t="s">
        <v>10825</v>
      </c>
      <c r="C9196" s="8" t="s">
        <v>4676</v>
      </c>
      <c r="D9196" s="8">
        <v>0</v>
      </c>
      <c r="E9196" s="8" t="s">
        <v>10824</v>
      </c>
      <c r="F9196" s="8">
        <v>417</v>
      </c>
      <c r="G9196" s="8">
        <v>2.13</v>
      </c>
      <c r="H9196" s="8">
        <v>3.0615199999999998</v>
      </c>
      <c r="I9196" s="8">
        <v>0</v>
      </c>
    </row>
    <row r="9197" spans="1:9">
      <c r="A9197" s="8" t="s">
        <v>10822</v>
      </c>
      <c r="B9197" s="8" t="s">
        <v>10823</v>
      </c>
      <c r="C9197" s="8" t="s">
        <v>4676</v>
      </c>
      <c r="D9197" s="8">
        <v>236767</v>
      </c>
      <c r="E9197" s="8" t="s">
        <v>10822</v>
      </c>
      <c r="F9197" s="8">
        <v>418</v>
      </c>
      <c r="G9197" s="8">
        <v>0</v>
      </c>
      <c r="H9197" s="8">
        <v>0</v>
      </c>
      <c r="I9197" s="8">
        <v>0</v>
      </c>
    </row>
    <row r="9198" spans="1:9">
      <c r="A9198" s="8" t="s">
        <v>10820</v>
      </c>
      <c r="B9198" s="8" t="s">
        <v>10821</v>
      </c>
      <c r="C9198" s="8" t="s">
        <v>4676</v>
      </c>
      <c r="D9198" s="8">
        <v>0</v>
      </c>
      <c r="E9198" s="8" t="s">
        <v>10820</v>
      </c>
      <c r="F9198" s="8">
        <v>419</v>
      </c>
      <c r="G9198" s="8">
        <v>0.96</v>
      </c>
      <c r="H9198" s="8">
        <v>2.7905500000000001</v>
      </c>
      <c r="I9198" s="8">
        <v>0</v>
      </c>
    </row>
    <row r="9199" spans="1:9">
      <c r="A9199" s="8" t="s">
        <v>10819</v>
      </c>
      <c r="B9199" s="8" t="s">
        <v>9665</v>
      </c>
      <c r="C9199" s="8" t="s">
        <v>4676</v>
      </c>
      <c r="D9199" s="8">
        <v>0</v>
      </c>
      <c r="E9199" s="8" t="s">
        <v>10819</v>
      </c>
      <c r="F9199" s="8">
        <v>420</v>
      </c>
      <c r="G9199" s="8">
        <v>2.39</v>
      </c>
      <c r="H9199" s="8">
        <v>1.0000000000000001E-5</v>
      </c>
      <c r="I9199" s="8" t="s">
        <v>4795</v>
      </c>
    </row>
    <row r="9200" spans="1:9">
      <c r="A9200" s="8" t="s">
        <v>10809</v>
      </c>
      <c r="B9200" s="8" t="s">
        <v>10810</v>
      </c>
      <c r="C9200" s="8" t="s">
        <v>6990</v>
      </c>
      <c r="D9200" s="8">
        <v>78052005</v>
      </c>
      <c r="E9200" s="8" t="s">
        <v>10809</v>
      </c>
      <c r="F9200" s="8">
        <v>421</v>
      </c>
      <c r="G9200" s="8">
        <v>0</v>
      </c>
      <c r="H9200" s="8">
        <v>0</v>
      </c>
      <c r="I9200" s="8" t="s">
        <v>10804</v>
      </c>
    </row>
    <row r="9201" spans="1:9">
      <c r="A9201" s="8" t="s">
        <v>10807</v>
      </c>
      <c r="B9201" s="8" t="s">
        <v>10808</v>
      </c>
      <c r="C9201" s="8" t="s">
        <v>6990</v>
      </c>
      <c r="D9201" s="8">
        <v>77050008</v>
      </c>
      <c r="E9201" s="8" t="s">
        <v>10807</v>
      </c>
      <c r="F9201" s="8">
        <v>422</v>
      </c>
      <c r="G9201" s="8">
        <v>0</v>
      </c>
      <c r="H9201" s="8">
        <v>0</v>
      </c>
      <c r="I9201" s="8" t="s">
        <v>10804</v>
      </c>
    </row>
    <row r="9202" spans="1:9">
      <c r="A9202" s="8" t="s">
        <v>10805</v>
      </c>
      <c r="B9202" s="8" t="s">
        <v>10806</v>
      </c>
      <c r="C9202" s="8" t="s">
        <v>6076</v>
      </c>
      <c r="D9202" s="8">
        <v>76058732</v>
      </c>
      <c r="E9202" s="8" t="s">
        <v>10805</v>
      </c>
      <c r="F9202" s="8">
        <v>423</v>
      </c>
      <c r="G9202" s="8">
        <v>0</v>
      </c>
      <c r="H9202" s="8">
        <v>0</v>
      </c>
      <c r="I9202" s="8" t="s">
        <v>10804</v>
      </c>
    </row>
    <row r="9203" spans="1:9">
      <c r="A9203" s="8" t="s">
        <v>10802</v>
      </c>
      <c r="B9203" s="8" t="s">
        <v>10803</v>
      </c>
      <c r="C9203" s="8" t="s">
        <v>6076</v>
      </c>
      <c r="D9203" s="8">
        <v>76058733</v>
      </c>
      <c r="E9203" s="8" t="s">
        <v>10802</v>
      </c>
      <c r="F9203" s="8">
        <v>424</v>
      </c>
      <c r="G9203" s="8">
        <v>0</v>
      </c>
      <c r="H9203" s="8">
        <v>0</v>
      </c>
      <c r="I9203" s="8" t="s">
        <v>10804</v>
      </c>
    </row>
    <row r="9204" spans="1:9">
      <c r="A9204" s="8" t="s">
        <v>10817</v>
      </c>
      <c r="B9204" s="8" t="s">
        <v>10818</v>
      </c>
      <c r="C9204" s="8" t="s">
        <v>6076</v>
      </c>
      <c r="D9204" s="8">
        <v>0</v>
      </c>
      <c r="E9204" s="8" t="s">
        <v>10817</v>
      </c>
      <c r="F9204" s="8">
        <v>425</v>
      </c>
      <c r="G9204" s="8">
        <v>0</v>
      </c>
      <c r="H9204" s="8">
        <v>0</v>
      </c>
      <c r="I9204" s="8">
        <v>0</v>
      </c>
    </row>
    <row r="9205" spans="1:9">
      <c r="A9205" s="8" t="s">
        <v>10815</v>
      </c>
      <c r="B9205" s="8" t="s">
        <v>10816</v>
      </c>
      <c r="C9205" s="8" t="s">
        <v>4676</v>
      </c>
      <c r="D9205" s="8">
        <v>0</v>
      </c>
      <c r="E9205" s="8" t="s">
        <v>10815</v>
      </c>
      <c r="F9205" s="8">
        <v>426</v>
      </c>
      <c r="G9205" s="8">
        <v>0.04</v>
      </c>
      <c r="H9205" s="8">
        <v>0</v>
      </c>
      <c r="I9205" s="8" t="s">
        <v>5342</v>
      </c>
    </row>
    <row r="9206" spans="1:9">
      <c r="A9206" s="8" t="s">
        <v>10813</v>
      </c>
      <c r="B9206" s="8" t="s">
        <v>10814</v>
      </c>
      <c r="C9206" s="8" t="s">
        <v>6076</v>
      </c>
      <c r="D9206" s="8">
        <v>0</v>
      </c>
      <c r="E9206" s="8" t="s">
        <v>10813</v>
      </c>
      <c r="F9206" s="8">
        <v>427</v>
      </c>
      <c r="G9206" s="8">
        <v>0</v>
      </c>
      <c r="H9206" s="8">
        <v>0</v>
      </c>
      <c r="I9206" s="8">
        <v>0</v>
      </c>
    </row>
    <row r="9207" spans="1:9">
      <c r="A9207" s="8" t="s">
        <v>10811</v>
      </c>
      <c r="B9207" s="8" t="s">
        <v>10812</v>
      </c>
      <c r="C9207" s="8" t="s">
        <v>4676</v>
      </c>
      <c r="D9207" s="8">
        <v>0</v>
      </c>
      <c r="E9207" s="8" t="s">
        <v>10811</v>
      </c>
      <c r="F9207" s="8">
        <v>428</v>
      </c>
      <c r="G9207" s="8">
        <v>0.04</v>
      </c>
      <c r="H9207" s="8">
        <v>0</v>
      </c>
      <c r="I9207" s="8" t="s">
        <v>5342</v>
      </c>
    </row>
    <row r="9208" spans="1:9">
      <c r="A9208" s="8" t="s">
        <v>10362</v>
      </c>
      <c r="B9208" s="8" t="s">
        <v>10363</v>
      </c>
      <c r="C9208" s="8" t="s">
        <v>4676</v>
      </c>
      <c r="D9208" s="8">
        <v>0</v>
      </c>
      <c r="E9208" s="8" t="s">
        <v>10362</v>
      </c>
      <c r="F9208" s="8">
        <v>429</v>
      </c>
      <c r="G9208" s="8">
        <v>391.01</v>
      </c>
      <c r="H9208" s="8">
        <v>1.0000000000000001E-5</v>
      </c>
      <c r="I9208" s="8">
        <v>0</v>
      </c>
    </row>
    <row r="9209" spans="1:9">
      <c r="A9209" s="8" t="s">
        <v>10357</v>
      </c>
      <c r="B9209" s="8" t="s">
        <v>10358</v>
      </c>
      <c r="C9209" s="8" t="s">
        <v>4676</v>
      </c>
      <c r="D9209" s="8" t="s">
        <v>10359</v>
      </c>
      <c r="E9209" s="8" t="s">
        <v>10357</v>
      </c>
      <c r="F9209" s="8">
        <v>430</v>
      </c>
      <c r="G9209" s="8">
        <v>0.49</v>
      </c>
      <c r="H9209" s="8">
        <v>0.39416000000000001</v>
      </c>
      <c r="I9209" s="8">
        <v>0</v>
      </c>
    </row>
    <row r="9210" spans="1:9">
      <c r="A9210" s="8" t="s">
        <v>10352</v>
      </c>
      <c r="B9210" s="8" t="s">
        <v>10353</v>
      </c>
      <c r="C9210" s="8" t="s">
        <v>4676</v>
      </c>
      <c r="D9210" s="8" t="s">
        <v>10354</v>
      </c>
      <c r="E9210" s="8" t="s">
        <v>10352</v>
      </c>
      <c r="F9210" s="8">
        <v>431</v>
      </c>
      <c r="G9210" s="8">
        <v>0.49</v>
      </c>
      <c r="H9210" s="8">
        <v>1.0000000000000001E-5</v>
      </c>
      <c r="I9210" s="8">
        <v>0</v>
      </c>
    </row>
    <row r="9211" spans="1:9">
      <c r="A9211" s="8" t="s">
        <v>10348</v>
      </c>
      <c r="B9211" s="8" t="s">
        <v>10349</v>
      </c>
      <c r="C9211" s="8" t="s">
        <v>4676</v>
      </c>
      <c r="D9211" s="8" t="s">
        <v>10344</v>
      </c>
      <c r="E9211" s="8" t="s">
        <v>10348</v>
      </c>
      <c r="F9211" s="8">
        <v>432</v>
      </c>
      <c r="G9211" s="8">
        <v>391.01</v>
      </c>
      <c r="H9211" s="8">
        <v>1.0000000000000001E-5</v>
      </c>
      <c r="I9211" s="8">
        <v>0</v>
      </c>
    </row>
    <row r="9212" spans="1:9">
      <c r="A9212" s="8" t="s">
        <v>10342</v>
      </c>
      <c r="B9212" s="8" t="s">
        <v>10343</v>
      </c>
      <c r="C9212" s="8" t="s">
        <v>4676</v>
      </c>
      <c r="D9212" s="8" t="s">
        <v>10344</v>
      </c>
      <c r="E9212" s="8" t="s">
        <v>10342</v>
      </c>
      <c r="F9212" s="8">
        <v>433</v>
      </c>
      <c r="G9212" s="8">
        <v>391.01</v>
      </c>
      <c r="H9212" s="8">
        <v>1.0000000000000001E-5</v>
      </c>
      <c r="I9212" s="8">
        <v>0</v>
      </c>
    </row>
    <row r="9213" spans="1:9">
      <c r="A9213" s="8" t="s">
        <v>10340</v>
      </c>
      <c r="B9213" s="8" t="s">
        <v>3011</v>
      </c>
      <c r="C9213" s="8" t="s">
        <v>4676</v>
      </c>
      <c r="D9213" s="8" t="s">
        <v>10341</v>
      </c>
      <c r="E9213" s="8" t="s">
        <v>10340</v>
      </c>
      <c r="F9213" s="8">
        <v>434</v>
      </c>
      <c r="G9213" s="8">
        <v>0.04</v>
      </c>
      <c r="H9213" s="8">
        <v>1.0880000000000001E-2</v>
      </c>
      <c r="I9213" s="8" t="s">
        <v>3012</v>
      </c>
    </row>
    <row r="9214" spans="1:9">
      <c r="A9214" s="8" t="s">
        <v>10338</v>
      </c>
      <c r="B9214" s="8" t="s">
        <v>3013</v>
      </c>
      <c r="C9214" s="8" t="s">
        <v>4676</v>
      </c>
      <c r="D9214" s="8" t="s">
        <v>10339</v>
      </c>
      <c r="E9214" s="8" t="s">
        <v>10338</v>
      </c>
      <c r="F9214" s="8">
        <v>435</v>
      </c>
      <c r="G9214" s="8">
        <v>0.03</v>
      </c>
      <c r="H9214" s="8">
        <v>1.068E-2</v>
      </c>
      <c r="I9214" s="8" t="s">
        <v>3012</v>
      </c>
    </row>
    <row r="9215" spans="1:9">
      <c r="A9215" s="8" t="s">
        <v>10334</v>
      </c>
      <c r="B9215" s="8" t="s">
        <v>10335</v>
      </c>
      <c r="C9215" s="8" t="s">
        <v>4676</v>
      </c>
      <c r="D9215" s="8" t="s">
        <v>10233</v>
      </c>
      <c r="E9215" s="8" t="s">
        <v>10334</v>
      </c>
      <c r="F9215" s="8">
        <v>436</v>
      </c>
      <c r="G9215" s="8">
        <v>0.62</v>
      </c>
      <c r="H9215" s="8">
        <v>1.0000000000000001E-5</v>
      </c>
      <c r="I9215" s="8" t="s">
        <v>4735</v>
      </c>
    </row>
    <row r="9216" spans="1:9">
      <c r="A9216" s="8" t="s">
        <v>10331</v>
      </c>
      <c r="B9216" s="8" t="s">
        <v>10232</v>
      </c>
      <c r="C9216" s="8" t="s">
        <v>4676</v>
      </c>
      <c r="D9216" s="8" t="s">
        <v>10233</v>
      </c>
      <c r="E9216" s="8" t="s">
        <v>10331</v>
      </c>
      <c r="F9216" s="8">
        <v>437</v>
      </c>
      <c r="G9216" s="8">
        <v>0.62</v>
      </c>
      <c r="H9216" s="8">
        <v>1.0000000000000001E-5</v>
      </c>
      <c r="I9216" s="8" t="s">
        <v>4735</v>
      </c>
    </row>
    <row r="9217" spans="1:9">
      <c r="A9217" s="8" t="s">
        <v>10328</v>
      </c>
      <c r="B9217" s="8" t="s">
        <v>10218</v>
      </c>
      <c r="C9217" s="8" t="s">
        <v>4676</v>
      </c>
      <c r="D9217" s="8" t="s">
        <v>10219</v>
      </c>
      <c r="E9217" s="8" t="s">
        <v>10328</v>
      </c>
      <c r="F9217" s="8">
        <v>438</v>
      </c>
      <c r="G9217" s="8">
        <v>0.62</v>
      </c>
      <c r="H9217" s="8">
        <v>1.0000000000000001E-5</v>
      </c>
      <c r="I9217" s="8" t="s">
        <v>4735</v>
      </c>
    </row>
    <row r="9218" spans="1:9">
      <c r="A9218" s="8" t="s">
        <v>10324</v>
      </c>
      <c r="B9218" s="8" t="s">
        <v>10325</v>
      </c>
      <c r="C9218" s="8" t="s">
        <v>4676</v>
      </c>
      <c r="D9218" s="8">
        <v>0</v>
      </c>
      <c r="E9218" s="8" t="s">
        <v>10324</v>
      </c>
      <c r="F9218" s="8">
        <v>439</v>
      </c>
      <c r="G9218" s="8">
        <v>0.03</v>
      </c>
      <c r="H9218" s="8">
        <v>0</v>
      </c>
      <c r="I9218" s="8" t="s">
        <v>2203</v>
      </c>
    </row>
    <row r="9219" spans="1:9">
      <c r="A9219" s="8" t="s">
        <v>10322</v>
      </c>
      <c r="B9219" s="8" t="s">
        <v>10323</v>
      </c>
      <c r="C9219" s="8" t="s">
        <v>4676</v>
      </c>
      <c r="D9219" s="8">
        <v>0</v>
      </c>
      <c r="E9219" s="8" t="s">
        <v>10322</v>
      </c>
      <c r="F9219" s="8">
        <v>440</v>
      </c>
      <c r="G9219" s="8">
        <v>0</v>
      </c>
      <c r="H9219" s="8">
        <v>0</v>
      </c>
      <c r="I9219" s="8">
        <v>0</v>
      </c>
    </row>
    <row r="9220" spans="1:9">
      <c r="A9220" s="8" t="s">
        <v>10320</v>
      </c>
      <c r="B9220" s="8" t="s">
        <v>10321</v>
      </c>
      <c r="C9220" s="8" t="s">
        <v>4676</v>
      </c>
      <c r="D9220" s="8">
        <v>0</v>
      </c>
      <c r="E9220" s="8" t="s">
        <v>10320</v>
      </c>
      <c r="F9220" s="8">
        <v>441</v>
      </c>
      <c r="G9220" s="8">
        <v>0.3</v>
      </c>
      <c r="H9220" s="8">
        <v>0</v>
      </c>
      <c r="I9220" s="8">
        <v>0</v>
      </c>
    </row>
    <row r="9221" spans="1:9">
      <c r="A9221" s="8" t="s">
        <v>10317</v>
      </c>
      <c r="B9221" s="8" t="s">
        <v>10318</v>
      </c>
      <c r="C9221" s="8" t="s">
        <v>4676</v>
      </c>
      <c r="D9221" s="8" t="s">
        <v>10319</v>
      </c>
      <c r="E9221" s="8" t="s">
        <v>10317</v>
      </c>
      <c r="F9221" s="8">
        <v>442</v>
      </c>
      <c r="G9221" s="8">
        <v>0.05</v>
      </c>
      <c r="H9221" s="8">
        <v>1.0000000000000001E-5</v>
      </c>
      <c r="I9221" s="8" t="s">
        <v>2055</v>
      </c>
    </row>
    <row r="9222" spans="1:9">
      <c r="A9222" s="8" t="s">
        <v>10314</v>
      </c>
      <c r="B9222" s="8" t="s">
        <v>10315</v>
      </c>
      <c r="C9222" s="8" t="s">
        <v>4676</v>
      </c>
      <c r="D9222" s="8" t="s">
        <v>10316</v>
      </c>
      <c r="E9222" s="8" t="s">
        <v>10314</v>
      </c>
      <c r="F9222" s="8">
        <v>443</v>
      </c>
      <c r="G9222" s="8">
        <v>0.05</v>
      </c>
      <c r="H9222" s="8">
        <v>1.0000000000000001E-5</v>
      </c>
      <c r="I9222" s="8" t="s">
        <v>2055</v>
      </c>
    </row>
    <row r="9223" spans="1:9">
      <c r="A9223" s="8" t="s">
        <v>10309</v>
      </c>
      <c r="B9223" s="8" t="s">
        <v>2434</v>
      </c>
      <c r="C9223" s="8" t="s">
        <v>4676</v>
      </c>
      <c r="D9223" s="8" t="s">
        <v>10310</v>
      </c>
      <c r="E9223" s="8" t="s">
        <v>10309</v>
      </c>
      <c r="F9223" s="8">
        <v>444</v>
      </c>
      <c r="G9223" s="8">
        <v>0.05</v>
      </c>
      <c r="H9223" s="8">
        <v>1.0000000000000001E-5</v>
      </c>
      <c r="I9223" s="8" t="s">
        <v>2055</v>
      </c>
    </row>
    <row r="9224" spans="1:9">
      <c r="A9224" s="8" t="s">
        <v>10306</v>
      </c>
      <c r="B9224" s="8" t="s">
        <v>10307</v>
      </c>
      <c r="C9224" s="8" t="s">
        <v>4676</v>
      </c>
      <c r="D9224" s="8" t="s">
        <v>10308</v>
      </c>
      <c r="E9224" s="8" t="s">
        <v>10306</v>
      </c>
      <c r="F9224" s="8">
        <v>445</v>
      </c>
      <c r="G9224" s="8">
        <v>0.17</v>
      </c>
      <c r="H9224" s="8">
        <v>1.0000000000000001E-5</v>
      </c>
      <c r="I9224" s="8" t="s">
        <v>2055</v>
      </c>
    </row>
    <row r="9225" spans="1:9">
      <c r="A9225" s="8" t="s">
        <v>10303</v>
      </c>
      <c r="B9225" s="8" t="s">
        <v>10304</v>
      </c>
      <c r="C9225" s="8" t="s">
        <v>4676</v>
      </c>
      <c r="D9225" s="8" t="s">
        <v>10305</v>
      </c>
      <c r="E9225" s="8" t="s">
        <v>10303</v>
      </c>
      <c r="F9225" s="8">
        <v>446</v>
      </c>
      <c r="G9225" s="8">
        <v>0.17</v>
      </c>
      <c r="H9225" s="8">
        <v>1.0000000000000001E-5</v>
      </c>
      <c r="I9225" s="8" t="s">
        <v>2055</v>
      </c>
    </row>
    <row r="9226" spans="1:9">
      <c r="A9226" s="8" t="s">
        <v>10781</v>
      </c>
      <c r="B9226" s="8" t="s">
        <v>10782</v>
      </c>
      <c r="C9226" s="8" t="s">
        <v>4676</v>
      </c>
      <c r="D9226" s="8" t="s">
        <v>10783</v>
      </c>
      <c r="E9226" s="8" t="s">
        <v>10781</v>
      </c>
      <c r="F9226" s="8">
        <v>447</v>
      </c>
      <c r="G9226" s="8">
        <v>1.95</v>
      </c>
      <c r="H9226" s="8">
        <v>0.28889999999999999</v>
      </c>
      <c r="I9226" s="8" t="s">
        <v>10784</v>
      </c>
    </row>
    <row r="9227" spans="1:9">
      <c r="A9227" s="8" t="s">
        <v>10777</v>
      </c>
      <c r="B9227" s="8" t="s">
        <v>10778</v>
      </c>
      <c r="C9227" s="8" t="s">
        <v>4676</v>
      </c>
      <c r="D9227" s="8" t="s">
        <v>10779</v>
      </c>
      <c r="E9227" s="8" t="s">
        <v>10777</v>
      </c>
      <c r="F9227" s="8">
        <v>448</v>
      </c>
      <c r="G9227" s="8">
        <v>1.73</v>
      </c>
      <c r="H9227" s="8">
        <v>0.28889999999999999</v>
      </c>
      <c r="I9227" s="8" t="s">
        <v>10780</v>
      </c>
    </row>
    <row r="9228" spans="1:9">
      <c r="A9228" s="8" t="s">
        <v>10771</v>
      </c>
      <c r="B9228" s="8" t="s">
        <v>10772</v>
      </c>
      <c r="C9228" s="8" t="s">
        <v>4676</v>
      </c>
      <c r="D9228" s="8">
        <v>0</v>
      </c>
      <c r="E9228" s="8" t="s">
        <v>10771</v>
      </c>
      <c r="F9228" s="8">
        <v>449</v>
      </c>
      <c r="G9228" s="8">
        <v>0.14000000000000001</v>
      </c>
      <c r="H9228" s="8">
        <v>0</v>
      </c>
      <c r="I9228" s="8" t="s">
        <v>5038</v>
      </c>
    </row>
    <row r="9229" spans="1:9">
      <c r="A9229" s="8" t="s">
        <v>10769</v>
      </c>
      <c r="B9229" s="8" t="s">
        <v>10770</v>
      </c>
      <c r="C9229" s="8" t="s">
        <v>4676</v>
      </c>
      <c r="D9229" s="8">
        <v>0</v>
      </c>
      <c r="E9229" s="8" t="s">
        <v>10769</v>
      </c>
      <c r="F9229" s="8">
        <v>450</v>
      </c>
      <c r="G9229" s="8">
        <v>0.15</v>
      </c>
      <c r="H9229" s="8">
        <v>0</v>
      </c>
      <c r="I9229" s="8" t="s">
        <v>5038</v>
      </c>
    </row>
    <row r="9230" spans="1:9">
      <c r="A9230" s="8" t="s">
        <v>10767</v>
      </c>
      <c r="B9230" s="8" t="s">
        <v>10768</v>
      </c>
      <c r="C9230" s="8" t="s">
        <v>4676</v>
      </c>
      <c r="D9230" s="8">
        <v>0</v>
      </c>
      <c r="E9230" s="8" t="s">
        <v>10767</v>
      </c>
      <c r="F9230" s="8">
        <v>451</v>
      </c>
      <c r="G9230" s="8">
        <v>7.0000000000000007E-2</v>
      </c>
      <c r="H9230" s="8">
        <v>1.0000000000000001E-5</v>
      </c>
      <c r="I9230" s="8" t="s">
        <v>5038</v>
      </c>
    </row>
    <row r="9231" spans="1:9">
      <c r="A9231" s="8" t="s">
        <v>10765</v>
      </c>
      <c r="B9231" s="8" t="s">
        <v>10766</v>
      </c>
      <c r="C9231" s="8" t="s">
        <v>4676</v>
      </c>
      <c r="D9231" s="8">
        <v>0</v>
      </c>
      <c r="E9231" s="8" t="s">
        <v>10765</v>
      </c>
      <c r="F9231" s="8">
        <v>452</v>
      </c>
      <c r="G9231" s="8">
        <v>0.01</v>
      </c>
      <c r="H9231" s="8">
        <v>1.0000000000000001E-5</v>
      </c>
      <c r="I9231" s="8" t="s">
        <v>5342</v>
      </c>
    </row>
    <row r="9232" spans="1:9">
      <c r="A9232" s="8" t="s">
        <v>10762</v>
      </c>
      <c r="B9232" s="8" t="s">
        <v>10763</v>
      </c>
      <c r="C9232" s="8" t="s">
        <v>4676</v>
      </c>
      <c r="D9232" s="8" t="s">
        <v>10764</v>
      </c>
      <c r="E9232" s="8" t="s">
        <v>10762</v>
      </c>
      <c r="F9232" s="8">
        <v>453</v>
      </c>
      <c r="G9232" s="8">
        <v>0</v>
      </c>
      <c r="H9232" s="8">
        <v>0</v>
      </c>
      <c r="I9232" s="8" t="s">
        <v>6980</v>
      </c>
    </row>
    <row r="9233" spans="1:9">
      <c r="A9233" s="8" t="s">
        <v>10758</v>
      </c>
      <c r="B9233" s="8" t="s">
        <v>10759</v>
      </c>
      <c r="C9233" s="8" t="s">
        <v>4676</v>
      </c>
      <c r="D9233" s="8" t="s">
        <v>10760</v>
      </c>
      <c r="E9233" s="8" t="s">
        <v>10758</v>
      </c>
      <c r="F9233" s="8">
        <v>454</v>
      </c>
      <c r="G9233" s="8">
        <v>0</v>
      </c>
      <c r="H9233" s="8">
        <v>0</v>
      </c>
      <c r="I9233" s="8" t="s">
        <v>6980</v>
      </c>
    </row>
    <row r="9234" spans="1:9">
      <c r="A9234" s="8" t="s">
        <v>10755</v>
      </c>
      <c r="B9234" s="8" t="s">
        <v>10486</v>
      </c>
      <c r="C9234" s="8" t="s">
        <v>4676</v>
      </c>
      <c r="D9234" s="8" t="s">
        <v>10756</v>
      </c>
      <c r="E9234" s="8" t="s">
        <v>10755</v>
      </c>
      <c r="F9234" s="8">
        <v>455</v>
      </c>
      <c r="G9234" s="8">
        <v>0</v>
      </c>
      <c r="H9234" s="8">
        <v>0</v>
      </c>
      <c r="I9234" s="8" t="s">
        <v>6980</v>
      </c>
    </row>
    <row r="9235" spans="1:9">
      <c r="A9235" s="8" t="s">
        <v>10761</v>
      </c>
      <c r="B9235" s="8" t="s">
        <v>10492</v>
      </c>
      <c r="C9235" s="8" t="s">
        <v>4676</v>
      </c>
      <c r="D9235" s="8">
        <v>0</v>
      </c>
      <c r="E9235" s="8" t="s">
        <v>10761</v>
      </c>
      <c r="F9235" s="8">
        <v>456</v>
      </c>
      <c r="G9235" s="8">
        <v>1.08</v>
      </c>
      <c r="H9235" s="8">
        <v>1.03243</v>
      </c>
      <c r="I9235" s="8" t="s">
        <v>6980</v>
      </c>
    </row>
    <row r="9236" spans="1:9">
      <c r="A9236" s="8" t="s">
        <v>10757</v>
      </c>
      <c r="B9236" s="8" t="s">
        <v>10488</v>
      </c>
      <c r="C9236" s="8" t="s">
        <v>4676</v>
      </c>
      <c r="D9236" s="8">
        <v>0</v>
      </c>
      <c r="E9236" s="8" t="s">
        <v>10757</v>
      </c>
      <c r="F9236" s="8">
        <v>457</v>
      </c>
      <c r="G9236" s="8">
        <v>1.0900000000000001</v>
      </c>
      <c r="H9236" s="8">
        <v>1.05958</v>
      </c>
      <c r="I9236" s="8" t="s">
        <v>6980</v>
      </c>
    </row>
    <row r="9237" spans="1:9">
      <c r="A9237" s="8" t="s">
        <v>10754</v>
      </c>
      <c r="B9237" s="8" t="s">
        <v>10484</v>
      </c>
      <c r="C9237" s="8" t="s">
        <v>4676</v>
      </c>
      <c r="D9237" s="8">
        <v>0</v>
      </c>
      <c r="E9237" s="8" t="s">
        <v>10754</v>
      </c>
      <c r="F9237" s="8">
        <v>458</v>
      </c>
      <c r="G9237" s="8">
        <v>1.72</v>
      </c>
      <c r="H9237" s="8">
        <v>1.3669</v>
      </c>
      <c r="I9237" s="8" t="s">
        <v>6980</v>
      </c>
    </row>
    <row r="9238" spans="1:9">
      <c r="A9238" s="8" t="s">
        <v>10752</v>
      </c>
      <c r="B9238" s="8" t="s">
        <v>10753</v>
      </c>
      <c r="C9238" s="8" t="s">
        <v>4676</v>
      </c>
      <c r="D9238" s="8">
        <v>269184</v>
      </c>
      <c r="E9238" s="8" t="s">
        <v>10752</v>
      </c>
      <c r="F9238" s="8">
        <v>459</v>
      </c>
      <c r="G9238" s="8">
        <v>0</v>
      </c>
      <c r="H9238" s="8">
        <v>0</v>
      </c>
      <c r="I9238" s="8" t="s">
        <v>5130</v>
      </c>
    </row>
    <row r="9239" spans="1:9">
      <c r="A9239" s="8" t="s">
        <v>10750</v>
      </c>
      <c r="B9239" s="8" t="s">
        <v>10751</v>
      </c>
      <c r="C9239" s="8" t="s">
        <v>4676</v>
      </c>
      <c r="D9239" s="8">
        <v>0</v>
      </c>
      <c r="E9239" s="8" t="s">
        <v>10750</v>
      </c>
      <c r="F9239" s="8">
        <v>460</v>
      </c>
      <c r="G9239" s="8">
        <v>0.09</v>
      </c>
      <c r="H9239" s="8">
        <v>0.25352999999999998</v>
      </c>
      <c r="I9239" s="8" t="s">
        <v>5090</v>
      </c>
    </row>
    <row r="9240" spans="1:9">
      <c r="A9240" s="8" t="s">
        <v>10748</v>
      </c>
      <c r="B9240" s="8" t="s">
        <v>10749</v>
      </c>
      <c r="C9240" s="8" t="s">
        <v>4676</v>
      </c>
      <c r="D9240" s="8">
        <v>269193</v>
      </c>
      <c r="E9240" s="8" t="s">
        <v>10748</v>
      </c>
      <c r="F9240" s="8">
        <v>461</v>
      </c>
      <c r="G9240" s="8">
        <v>0</v>
      </c>
      <c r="H9240" s="8">
        <v>0</v>
      </c>
      <c r="I9240" s="8" t="s">
        <v>5130</v>
      </c>
    </row>
    <row r="9241" spans="1:9">
      <c r="A9241" s="8" t="s">
        <v>10746</v>
      </c>
      <c r="B9241" s="8" t="s">
        <v>10747</v>
      </c>
      <c r="C9241" s="8" t="s">
        <v>4676</v>
      </c>
      <c r="D9241" s="8">
        <v>0</v>
      </c>
      <c r="E9241" s="8" t="s">
        <v>10746</v>
      </c>
      <c r="F9241" s="8">
        <v>462</v>
      </c>
      <c r="G9241" s="8">
        <v>0.09</v>
      </c>
      <c r="H9241" s="8">
        <v>0.22896</v>
      </c>
      <c r="I9241" s="8" t="s">
        <v>5090</v>
      </c>
    </row>
    <row r="9242" spans="1:9">
      <c r="A9242" s="8" t="s">
        <v>10742</v>
      </c>
      <c r="B9242" s="8" t="s">
        <v>10743</v>
      </c>
      <c r="C9242" s="8" t="s">
        <v>4676</v>
      </c>
      <c r="D9242" s="8">
        <v>0</v>
      </c>
      <c r="E9242" s="8" t="s">
        <v>10742</v>
      </c>
      <c r="F9242" s="8">
        <v>463</v>
      </c>
      <c r="G9242" s="8">
        <v>0.32</v>
      </c>
      <c r="H9242" s="8">
        <v>1.0000000000000001E-5</v>
      </c>
      <c r="I9242" s="8" t="s">
        <v>4735</v>
      </c>
    </row>
    <row r="9243" spans="1:9">
      <c r="A9243" s="8" t="s">
        <v>10726</v>
      </c>
      <c r="B9243" s="8" t="s">
        <v>10727</v>
      </c>
      <c r="C9243" s="8" t="s">
        <v>4676</v>
      </c>
      <c r="D9243" s="8">
        <v>0</v>
      </c>
      <c r="E9243" s="8" t="s">
        <v>10726</v>
      </c>
      <c r="F9243" s="8">
        <v>464</v>
      </c>
      <c r="G9243" s="8">
        <v>0.08</v>
      </c>
      <c r="H9243" s="8">
        <v>0</v>
      </c>
      <c r="I9243" s="8" t="s">
        <v>2050</v>
      </c>
    </row>
    <row r="9244" spans="1:9">
      <c r="A9244" s="8" t="s">
        <v>10724</v>
      </c>
      <c r="B9244" s="8" t="s">
        <v>10725</v>
      </c>
      <c r="C9244" s="8" t="s">
        <v>4676</v>
      </c>
      <c r="D9244" s="8">
        <v>0</v>
      </c>
      <c r="E9244" s="8" t="s">
        <v>10724</v>
      </c>
      <c r="F9244" s="8">
        <v>465</v>
      </c>
      <c r="G9244" s="8">
        <v>0</v>
      </c>
      <c r="H9244" s="8">
        <v>0</v>
      </c>
      <c r="I9244" s="8" t="s">
        <v>2050</v>
      </c>
    </row>
    <row r="9245" spans="1:9">
      <c r="A9245" s="8" t="s">
        <v>10722</v>
      </c>
      <c r="B9245" s="8" t="s">
        <v>10723</v>
      </c>
      <c r="C9245" s="8" t="s">
        <v>4676</v>
      </c>
      <c r="D9245" s="8">
        <v>0</v>
      </c>
      <c r="E9245" s="8" t="s">
        <v>10722</v>
      </c>
      <c r="F9245" s="8">
        <v>466</v>
      </c>
      <c r="G9245" s="8">
        <v>0.08</v>
      </c>
      <c r="H9245" s="8">
        <v>0</v>
      </c>
      <c r="I9245" s="8" t="s">
        <v>2050</v>
      </c>
    </row>
    <row r="9246" spans="1:9">
      <c r="A9246" s="8" t="s">
        <v>10718</v>
      </c>
      <c r="B9246" s="8" t="s">
        <v>10719</v>
      </c>
      <c r="C9246" s="8" t="s">
        <v>4676</v>
      </c>
      <c r="D9246" s="8">
        <v>0</v>
      </c>
      <c r="E9246" s="8" t="s">
        <v>10718</v>
      </c>
      <c r="F9246" s="8">
        <v>467</v>
      </c>
      <c r="G9246" s="8">
        <v>0.01</v>
      </c>
      <c r="H9246" s="8">
        <v>1.8600000000000002E-2</v>
      </c>
      <c r="I9246" s="8" t="s">
        <v>5038</v>
      </c>
    </row>
    <row r="9247" spans="1:9">
      <c r="A9247" s="8" t="s">
        <v>10717</v>
      </c>
      <c r="B9247" s="8" t="s">
        <v>6179</v>
      </c>
      <c r="C9247" s="8" t="s">
        <v>4676</v>
      </c>
      <c r="D9247" s="8">
        <v>0</v>
      </c>
      <c r="E9247" s="8" t="s">
        <v>10717</v>
      </c>
      <c r="F9247" s="8">
        <v>468</v>
      </c>
      <c r="G9247" s="8">
        <v>0.1</v>
      </c>
      <c r="H9247" s="8">
        <v>0.14680000000000001</v>
      </c>
      <c r="I9247" s="8" t="s">
        <v>5038</v>
      </c>
    </row>
    <row r="9248" spans="1:9">
      <c r="A9248" s="8" t="s">
        <v>10716</v>
      </c>
      <c r="B9248" s="8" t="s">
        <v>6177</v>
      </c>
      <c r="C9248" s="8" t="s">
        <v>4676</v>
      </c>
      <c r="D9248" s="8">
        <v>0</v>
      </c>
      <c r="E9248" s="8" t="s">
        <v>10716</v>
      </c>
      <c r="F9248" s="8">
        <v>469</v>
      </c>
      <c r="G9248" s="8">
        <v>0.1</v>
      </c>
      <c r="H9248" s="8">
        <v>0.14680000000000001</v>
      </c>
      <c r="I9248" s="8" t="s">
        <v>5038</v>
      </c>
    </row>
    <row r="9249" spans="1:9">
      <c r="A9249" s="8" t="s">
        <v>10715</v>
      </c>
      <c r="B9249" s="8" t="s">
        <v>6175</v>
      </c>
      <c r="C9249" s="8" t="s">
        <v>4676</v>
      </c>
      <c r="D9249" s="8">
        <v>0</v>
      </c>
      <c r="E9249" s="8" t="s">
        <v>10715</v>
      </c>
      <c r="F9249" s="8">
        <v>470</v>
      </c>
      <c r="G9249" s="8">
        <v>0.1</v>
      </c>
      <c r="H9249" s="8">
        <v>0.15150999999999998</v>
      </c>
      <c r="I9249" s="8" t="s">
        <v>5038</v>
      </c>
    </row>
    <row r="9250" spans="1:9">
      <c r="A9250" s="8" t="s">
        <v>10714</v>
      </c>
      <c r="B9250" s="8" t="s">
        <v>6173</v>
      </c>
      <c r="C9250" s="8" t="s">
        <v>4676</v>
      </c>
      <c r="D9250" s="8">
        <v>0</v>
      </c>
      <c r="E9250" s="8" t="s">
        <v>10714</v>
      </c>
      <c r="F9250" s="8">
        <v>471</v>
      </c>
      <c r="G9250" s="8">
        <v>0.1</v>
      </c>
      <c r="H9250" s="8">
        <v>0.15150999999999998</v>
      </c>
      <c r="I9250" s="8" t="s">
        <v>5038</v>
      </c>
    </row>
    <row r="9251" spans="1:9">
      <c r="A9251" s="8" t="s">
        <v>10711</v>
      </c>
      <c r="B9251" s="8" t="s">
        <v>10712</v>
      </c>
      <c r="C9251" s="8" t="s">
        <v>4676</v>
      </c>
      <c r="D9251" s="8">
        <v>5090474991</v>
      </c>
      <c r="E9251" s="8" t="s">
        <v>10711</v>
      </c>
      <c r="F9251" s="8">
        <v>472</v>
      </c>
      <c r="G9251" s="8">
        <v>0.26</v>
      </c>
      <c r="H9251" s="8">
        <v>1.0000000000000001E-5</v>
      </c>
      <c r="I9251" s="8">
        <v>0</v>
      </c>
    </row>
    <row r="9252" spans="1:9">
      <c r="A9252" s="8" t="s">
        <v>10700</v>
      </c>
      <c r="B9252" s="8" t="s">
        <v>2171</v>
      </c>
      <c r="C9252" s="8" t="s">
        <v>4676</v>
      </c>
      <c r="D9252" s="8">
        <v>0</v>
      </c>
      <c r="E9252" s="8" t="s">
        <v>10700</v>
      </c>
      <c r="F9252" s="8">
        <v>473</v>
      </c>
      <c r="G9252" s="8">
        <v>0.31</v>
      </c>
      <c r="H9252" s="8">
        <v>1.0000000000000001E-5</v>
      </c>
      <c r="I9252" s="8" t="s">
        <v>6186</v>
      </c>
    </row>
    <row r="9253" spans="1:9">
      <c r="A9253" s="8" t="s">
        <v>10699</v>
      </c>
      <c r="B9253" s="8" t="s">
        <v>10695</v>
      </c>
      <c r="C9253" s="8" t="s">
        <v>4676</v>
      </c>
      <c r="D9253" s="8" t="s">
        <v>6170</v>
      </c>
      <c r="E9253" s="8" t="s">
        <v>10699</v>
      </c>
      <c r="F9253" s="8">
        <v>474</v>
      </c>
      <c r="G9253" s="8">
        <v>0.03</v>
      </c>
      <c r="H9253" s="8">
        <v>0</v>
      </c>
      <c r="I9253" s="8" t="s">
        <v>5038</v>
      </c>
    </row>
    <row r="9254" spans="1:9">
      <c r="A9254" s="8" t="s">
        <v>10694</v>
      </c>
      <c r="B9254" s="8" t="s">
        <v>10695</v>
      </c>
      <c r="C9254" s="8" t="s">
        <v>4676</v>
      </c>
      <c r="D9254" s="8" t="s">
        <v>6170</v>
      </c>
      <c r="E9254" s="8" t="s">
        <v>10694</v>
      </c>
      <c r="F9254" s="8">
        <v>475</v>
      </c>
      <c r="G9254" s="8">
        <v>0.02</v>
      </c>
      <c r="H9254" s="8">
        <v>0</v>
      </c>
      <c r="I9254" s="8" t="s">
        <v>5038</v>
      </c>
    </row>
    <row r="9255" spans="1:9">
      <c r="A9255" s="8" t="s">
        <v>10690</v>
      </c>
      <c r="B9255" s="8" t="s">
        <v>10691</v>
      </c>
      <c r="C9255" s="8" t="s">
        <v>4676</v>
      </c>
      <c r="D9255" s="8">
        <v>0</v>
      </c>
      <c r="E9255" s="8" t="s">
        <v>10690</v>
      </c>
      <c r="F9255" s="8">
        <v>476</v>
      </c>
      <c r="G9255" s="8">
        <v>0.05</v>
      </c>
      <c r="H9255" s="8">
        <v>0.01</v>
      </c>
      <c r="I9255" s="8" t="s">
        <v>4735</v>
      </c>
    </row>
    <row r="9256" spans="1:9">
      <c r="A9256" s="8" t="s">
        <v>10672</v>
      </c>
      <c r="B9256" s="8" t="s">
        <v>4185</v>
      </c>
      <c r="C9256" s="8" t="s">
        <v>4676</v>
      </c>
      <c r="D9256" s="8" t="s">
        <v>10673</v>
      </c>
      <c r="E9256" s="8" t="s">
        <v>10672</v>
      </c>
      <c r="F9256" s="8">
        <v>477</v>
      </c>
      <c r="G9256" s="8">
        <v>5.03</v>
      </c>
      <c r="H9256" s="8">
        <v>1.0000000000000001E-5</v>
      </c>
      <c r="I9256" s="8" t="s">
        <v>4768</v>
      </c>
    </row>
    <row r="9257" spans="1:9">
      <c r="A9257" s="8" t="s">
        <v>10670</v>
      </c>
      <c r="B9257" s="8" t="s">
        <v>10671</v>
      </c>
      <c r="C9257" s="8" t="s">
        <v>4676</v>
      </c>
      <c r="D9257" s="8">
        <v>285795</v>
      </c>
      <c r="E9257" s="8" t="s">
        <v>10670</v>
      </c>
      <c r="F9257" s="8">
        <v>478</v>
      </c>
      <c r="G9257" s="8">
        <v>3.4</v>
      </c>
      <c r="H9257" s="8">
        <v>2.3519999999999999</v>
      </c>
      <c r="I9257" s="8" t="s">
        <v>4795</v>
      </c>
    </row>
    <row r="9258" spans="1:9">
      <c r="A9258" s="8" t="s">
        <v>10666</v>
      </c>
      <c r="B9258" s="8" t="s">
        <v>10667</v>
      </c>
      <c r="C9258" s="8" t="s">
        <v>4676</v>
      </c>
      <c r="D9258" s="8">
        <v>285794</v>
      </c>
      <c r="E9258" s="8" t="s">
        <v>10666</v>
      </c>
      <c r="F9258" s="8">
        <v>479</v>
      </c>
      <c r="G9258" s="8">
        <v>2.37</v>
      </c>
      <c r="H9258" s="8">
        <v>1.51606</v>
      </c>
      <c r="I9258" s="8" t="s">
        <v>4795</v>
      </c>
    </row>
    <row r="9259" spans="1:9">
      <c r="A9259" s="8" t="s">
        <v>10664</v>
      </c>
      <c r="B9259" s="8" t="s">
        <v>10665</v>
      </c>
      <c r="C9259" s="8" t="s">
        <v>4676</v>
      </c>
      <c r="D9259" s="8">
        <v>0</v>
      </c>
      <c r="E9259" s="8" t="s">
        <v>10664</v>
      </c>
      <c r="F9259" s="8">
        <v>480</v>
      </c>
      <c r="G9259" s="8">
        <v>2.2999999999999998</v>
      </c>
      <c r="H9259" s="8">
        <v>2.5357500000000002</v>
      </c>
      <c r="I9259" s="8" t="s">
        <v>4740</v>
      </c>
    </row>
    <row r="9260" spans="1:9">
      <c r="A9260" s="8" t="s">
        <v>10662</v>
      </c>
      <c r="B9260" s="8" t="s">
        <v>10663</v>
      </c>
      <c r="C9260" s="8" t="s">
        <v>4676</v>
      </c>
      <c r="D9260" s="8">
        <v>0</v>
      </c>
      <c r="E9260" s="8" t="s">
        <v>10662</v>
      </c>
      <c r="F9260" s="8">
        <v>481</v>
      </c>
      <c r="G9260" s="8">
        <v>3.02</v>
      </c>
      <c r="H9260" s="8">
        <v>1.0000000000000001E-5</v>
      </c>
      <c r="I9260" s="8" t="s">
        <v>4735</v>
      </c>
    </row>
    <row r="9261" spans="1:9">
      <c r="A9261" s="8" t="s">
        <v>10657</v>
      </c>
      <c r="B9261" s="8" t="s">
        <v>10658</v>
      </c>
      <c r="C9261" s="8" t="s">
        <v>6076</v>
      </c>
      <c r="D9261" s="8" t="s">
        <v>10659</v>
      </c>
      <c r="E9261" s="8" t="s">
        <v>10657</v>
      </c>
      <c r="F9261" s="8">
        <v>482</v>
      </c>
      <c r="G9261" s="8">
        <v>0</v>
      </c>
      <c r="H9261" s="8">
        <v>0</v>
      </c>
      <c r="I9261" s="8">
        <v>0</v>
      </c>
    </row>
    <row r="9262" spans="1:9">
      <c r="A9262" s="8" t="s">
        <v>10655</v>
      </c>
      <c r="B9262" s="8" t="s">
        <v>10656</v>
      </c>
      <c r="C9262" s="8" t="s">
        <v>6076</v>
      </c>
      <c r="D9262" s="8">
        <v>0</v>
      </c>
      <c r="E9262" s="8" t="s">
        <v>10655</v>
      </c>
      <c r="F9262" s="8">
        <v>483</v>
      </c>
      <c r="G9262" s="8">
        <v>0</v>
      </c>
      <c r="H9262" s="8">
        <v>0</v>
      </c>
      <c r="I9262" s="8">
        <v>0</v>
      </c>
    </row>
    <row r="9263" spans="1:9">
      <c r="A9263" s="8" t="s">
        <v>10653</v>
      </c>
      <c r="B9263" s="8" t="s">
        <v>10654</v>
      </c>
      <c r="C9263" s="8" t="s">
        <v>4676</v>
      </c>
      <c r="D9263" s="8">
        <v>0</v>
      </c>
      <c r="E9263" s="8" t="s">
        <v>10653</v>
      </c>
      <c r="F9263" s="8">
        <v>484</v>
      </c>
      <c r="G9263" s="8">
        <v>0.23</v>
      </c>
      <c r="H9263" s="8">
        <v>1.0000000000000001E-5</v>
      </c>
      <c r="I9263" s="8" t="s">
        <v>5136</v>
      </c>
    </row>
    <row r="9264" spans="1:9">
      <c r="A9264" s="8" t="s">
        <v>10650</v>
      </c>
      <c r="B9264" s="8" t="s">
        <v>10651</v>
      </c>
      <c r="C9264" s="8" t="s">
        <v>6076</v>
      </c>
      <c r="D9264" s="8" t="s">
        <v>10652</v>
      </c>
      <c r="E9264" s="8" t="s">
        <v>10650</v>
      </c>
      <c r="F9264" s="8">
        <v>485</v>
      </c>
      <c r="G9264" s="8">
        <v>0</v>
      </c>
      <c r="H9264" s="8">
        <v>0</v>
      </c>
      <c r="I9264" s="8">
        <v>0</v>
      </c>
    </row>
    <row r="9265" spans="1:9">
      <c r="A9265" s="8" t="s">
        <v>10648</v>
      </c>
      <c r="B9265" s="8" t="s">
        <v>10649</v>
      </c>
      <c r="C9265" s="8" t="s">
        <v>4676</v>
      </c>
      <c r="D9265" s="8">
        <v>0</v>
      </c>
      <c r="E9265" s="8" t="s">
        <v>10648</v>
      </c>
      <c r="F9265" s="8">
        <v>486</v>
      </c>
      <c r="G9265" s="8">
        <v>1.59</v>
      </c>
      <c r="H9265" s="8">
        <v>1.0000000000000001E-5</v>
      </c>
      <c r="I9265" s="8">
        <v>0</v>
      </c>
    </row>
    <row r="9266" spans="1:9">
      <c r="A9266" s="8" t="s">
        <v>10646</v>
      </c>
      <c r="B9266" s="8" t="s">
        <v>10647</v>
      </c>
      <c r="C9266" s="8" t="s">
        <v>4676</v>
      </c>
      <c r="D9266" s="8">
        <v>0</v>
      </c>
      <c r="E9266" s="8" t="s">
        <v>10646</v>
      </c>
      <c r="F9266" s="8">
        <v>487</v>
      </c>
      <c r="G9266" s="8">
        <v>0</v>
      </c>
      <c r="H9266" s="8">
        <v>1.0000000000000001E-5</v>
      </c>
      <c r="I9266" s="8" t="s">
        <v>10645</v>
      </c>
    </row>
    <row r="9267" spans="1:9">
      <c r="A9267" s="8" t="s">
        <v>10643</v>
      </c>
      <c r="B9267" s="8" t="s">
        <v>10644</v>
      </c>
      <c r="C9267" s="8" t="s">
        <v>4676</v>
      </c>
      <c r="D9267" s="8">
        <v>0</v>
      </c>
      <c r="E9267" s="8" t="s">
        <v>10643</v>
      </c>
      <c r="F9267" s="8">
        <v>488</v>
      </c>
      <c r="G9267" s="8">
        <v>0</v>
      </c>
      <c r="H9267" s="8">
        <v>1.0000000000000001E-5</v>
      </c>
      <c r="I9267" s="8" t="s">
        <v>10645</v>
      </c>
    </row>
    <row r="9268" spans="1:9">
      <c r="A9268" s="8" t="s">
        <v>10641</v>
      </c>
      <c r="B9268" s="8" t="s">
        <v>10642</v>
      </c>
      <c r="C9268" s="8" t="s">
        <v>4676</v>
      </c>
      <c r="D9268" s="8">
        <v>0</v>
      </c>
      <c r="E9268" s="8" t="s">
        <v>10641</v>
      </c>
      <c r="F9268" s="8">
        <v>489</v>
      </c>
      <c r="G9268" s="8">
        <v>0.05</v>
      </c>
      <c r="H9268" s="8">
        <v>1.0000000000000001E-5</v>
      </c>
      <c r="I9268" s="8" t="s">
        <v>2173</v>
      </c>
    </row>
    <row r="9269" spans="1:9">
      <c r="A9269" s="8" t="s">
        <v>10639</v>
      </c>
      <c r="B9269" s="8" t="s">
        <v>10640</v>
      </c>
      <c r="C9269" s="8" t="s">
        <v>4676</v>
      </c>
      <c r="D9269" s="8">
        <v>0</v>
      </c>
      <c r="E9269" s="8" t="s">
        <v>10639</v>
      </c>
      <c r="F9269" s="8">
        <v>490</v>
      </c>
      <c r="G9269" s="8">
        <v>0.06</v>
      </c>
      <c r="H9269" s="8">
        <v>1.0000000000000001E-5</v>
      </c>
      <c r="I9269" s="8" t="s">
        <v>2173</v>
      </c>
    </row>
    <row r="9270" spans="1:9">
      <c r="A9270" s="8" t="s">
        <v>10637</v>
      </c>
      <c r="B9270" s="8" t="s">
        <v>10638</v>
      </c>
      <c r="C9270" s="8" t="s">
        <v>4676</v>
      </c>
      <c r="D9270" s="8">
        <v>0</v>
      </c>
      <c r="E9270" s="8" t="s">
        <v>10637</v>
      </c>
      <c r="F9270" s="8">
        <v>491</v>
      </c>
      <c r="G9270" s="8">
        <v>0.05</v>
      </c>
      <c r="H9270" s="8">
        <v>1.0000000000000001E-5</v>
      </c>
      <c r="I9270" s="8" t="s">
        <v>2173</v>
      </c>
    </row>
    <row r="9271" spans="1:9">
      <c r="A9271" s="8" t="s">
        <v>10635</v>
      </c>
      <c r="B9271" s="8" t="s">
        <v>10636</v>
      </c>
      <c r="C9271" s="8" t="s">
        <v>4676</v>
      </c>
      <c r="D9271" s="8">
        <v>0</v>
      </c>
      <c r="E9271" s="8" t="s">
        <v>10635</v>
      </c>
      <c r="F9271" s="8">
        <v>492</v>
      </c>
      <c r="G9271" s="8">
        <v>0.06</v>
      </c>
      <c r="H9271" s="8">
        <v>1.0000000000000001E-5</v>
      </c>
      <c r="I9271" s="8" t="s">
        <v>2173</v>
      </c>
    </row>
    <row r="9272" spans="1:9">
      <c r="A9272" s="8" t="s">
        <v>10633</v>
      </c>
      <c r="B9272" s="8" t="s">
        <v>10634</v>
      </c>
      <c r="C9272" s="8" t="s">
        <v>4676</v>
      </c>
      <c r="D9272" s="8">
        <v>0</v>
      </c>
      <c r="E9272" s="8" t="s">
        <v>10633</v>
      </c>
      <c r="F9272" s="8">
        <v>493</v>
      </c>
      <c r="G9272" s="8">
        <v>4.08</v>
      </c>
      <c r="H9272" s="8">
        <v>0</v>
      </c>
      <c r="I9272" s="8">
        <v>0</v>
      </c>
    </row>
    <row r="9273" spans="1:9">
      <c r="A9273" s="8" t="s">
        <v>10629</v>
      </c>
      <c r="B9273" s="8" t="s">
        <v>10630</v>
      </c>
      <c r="C9273" s="8" t="s">
        <v>4676</v>
      </c>
      <c r="D9273" s="8">
        <v>0</v>
      </c>
      <c r="E9273" s="8" t="s">
        <v>10629</v>
      </c>
      <c r="F9273" s="8">
        <v>494</v>
      </c>
      <c r="G9273" s="8">
        <v>4.3099999999999996</v>
      </c>
      <c r="H9273" s="8">
        <v>0</v>
      </c>
      <c r="I9273" s="8">
        <v>0</v>
      </c>
    </row>
    <row r="9274" spans="1:9">
      <c r="A9274" s="8" t="s">
        <v>10627</v>
      </c>
      <c r="B9274" s="8" t="s">
        <v>10628</v>
      </c>
      <c r="C9274" s="8" t="s">
        <v>4676</v>
      </c>
      <c r="D9274" s="8">
        <v>0</v>
      </c>
      <c r="E9274" s="8" t="s">
        <v>10627</v>
      </c>
      <c r="F9274" s="8">
        <v>495</v>
      </c>
      <c r="G9274" s="8">
        <v>4.3099999999999996</v>
      </c>
      <c r="H9274" s="8">
        <v>0</v>
      </c>
      <c r="I9274" s="8">
        <v>0</v>
      </c>
    </row>
    <row r="9275" spans="1:9">
      <c r="A9275" s="8" t="s">
        <v>10623</v>
      </c>
      <c r="B9275" s="8" t="s">
        <v>10624</v>
      </c>
      <c r="C9275" s="8" t="s">
        <v>4676</v>
      </c>
      <c r="D9275" s="8">
        <v>0</v>
      </c>
      <c r="E9275" s="8" t="s">
        <v>10623</v>
      </c>
      <c r="F9275" s="8">
        <v>496</v>
      </c>
      <c r="G9275" s="8">
        <v>4.08</v>
      </c>
      <c r="H9275" s="8">
        <v>0</v>
      </c>
      <c r="I9275" s="8">
        <v>0</v>
      </c>
    </row>
    <row r="9276" spans="1:9">
      <c r="A9276" s="8" t="s">
        <v>10622</v>
      </c>
      <c r="B9276" s="8" t="s">
        <v>10614</v>
      </c>
      <c r="C9276" s="8" t="s">
        <v>4676</v>
      </c>
      <c r="D9276" s="8">
        <v>0</v>
      </c>
      <c r="E9276" s="8" t="s">
        <v>10622</v>
      </c>
      <c r="F9276" s="8">
        <v>497</v>
      </c>
      <c r="G9276" s="8">
        <v>4.08</v>
      </c>
      <c r="H9276" s="8">
        <v>1.0000000000000001E-5</v>
      </c>
      <c r="I9276" s="8">
        <v>0</v>
      </c>
    </row>
    <row r="9277" spans="1:9">
      <c r="A9277" s="8" t="s">
        <v>10619</v>
      </c>
      <c r="B9277" s="8" t="s">
        <v>10610</v>
      </c>
      <c r="C9277" s="8" t="s">
        <v>4676</v>
      </c>
      <c r="D9277" s="8">
        <v>0</v>
      </c>
      <c r="E9277" s="8" t="s">
        <v>10619</v>
      </c>
      <c r="F9277" s="8">
        <v>498</v>
      </c>
      <c r="G9277" s="8">
        <v>4.3499999999999996</v>
      </c>
      <c r="H9277" s="8">
        <v>1.0000000000000001E-5</v>
      </c>
      <c r="I9277" s="8">
        <v>0</v>
      </c>
    </row>
    <row r="9278" spans="1:9">
      <c r="A9278" s="8" t="s">
        <v>10618</v>
      </c>
      <c r="B9278" s="8" t="s">
        <v>10610</v>
      </c>
      <c r="C9278" s="8" t="s">
        <v>4676</v>
      </c>
      <c r="D9278" s="8">
        <v>0</v>
      </c>
      <c r="E9278" s="8" t="s">
        <v>10618</v>
      </c>
      <c r="F9278" s="8">
        <v>499</v>
      </c>
      <c r="G9278" s="8">
        <v>4.3499999999999996</v>
      </c>
      <c r="H9278" s="8">
        <v>1.0000000000000001E-5</v>
      </c>
      <c r="I9278" s="8">
        <v>0</v>
      </c>
    </row>
    <row r="9279" spans="1:9">
      <c r="A9279" s="8" t="s">
        <v>10615</v>
      </c>
      <c r="B9279" s="8" t="s">
        <v>10614</v>
      </c>
      <c r="C9279" s="8" t="s">
        <v>4676</v>
      </c>
      <c r="D9279" s="8">
        <v>0</v>
      </c>
      <c r="E9279" s="8" t="s">
        <v>10615</v>
      </c>
      <c r="F9279" s="8">
        <v>500</v>
      </c>
      <c r="G9279" s="8">
        <v>2.72</v>
      </c>
      <c r="H9279" s="8">
        <v>1.0000000000000001E-5</v>
      </c>
      <c r="I9279" s="8">
        <v>0</v>
      </c>
    </row>
    <row r="9280" spans="1:9">
      <c r="A9280" s="8" t="s">
        <v>10613</v>
      </c>
      <c r="B9280" s="8" t="s">
        <v>10614</v>
      </c>
      <c r="C9280" s="8" t="s">
        <v>4676</v>
      </c>
      <c r="D9280" s="8">
        <v>0</v>
      </c>
      <c r="E9280" s="8" t="s">
        <v>10613</v>
      </c>
      <c r="F9280" s="8">
        <v>501</v>
      </c>
      <c r="G9280" s="8">
        <v>4.08</v>
      </c>
      <c r="H9280" s="8">
        <v>1.0000000000000001E-5</v>
      </c>
      <c r="I9280" s="8">
        <v>0</v>
      </c>
    </row>
    <row r="9281" spans="1:9">
      <c r="A9281" s="8" t="s">
        <v>10609</v>
      </c>
      <c r="B9281" s="8" t="s">
        <v>10610</v>
      </c>
      <c r="C9281" s="8" t="s">
        <v>4676</v>
      </c>
      <c r="D9281" s="8">
        <v>0</v>
      </c>
      <c r="E9281" s="8" t="s">
        <v>10609</v>
      </c>
      <c r="F9281" s="8">
        <v>502</v>
      </c>
      <c r="G9281" s="8">
        <v>4.3499999999999996</v>
      </c>
      <c r="H9281" s="8">
        <v>1.0000000000000001E-5</v>
      </c>
      <c r="I9281" s="8">
        <v>0</v>
      </c>
    </row>
    <row r="9282" spans="1:9">
      <c r="A9282" s="8" t="s">
        <v>10606</v>
      </c>
      <c r="B9282" s="8" t="s">
        <v>10607</v>
      </c>
      <c r="C9282" s="8" t="s">
        <v>4676</v>
      </c>
      <c r="D9282" s="8">
        <v>0</v>
      </c>
      <c r="E9282" s="8" t="s">
        <v>10606</v>
      </c>
      <c r="F9282" s="8">
        <v>503</v>
      </c>
      <c r="G9282" s="8">
        <v>4.1100000000000003</v>
      </c>
      <c r="H9282" s="8">
        <v>1.0000000000000001E-5</v>
      </c>
      <c r="I9282" s="8">
        <v>0</v>
      </c>
    </row>
    <row r="9283" spans="1:9">
      <c r="A9283" s="8" t="s">
        <v>10602</v>
      </c>
      <c r="B9283" s="8" t="s">
        <v>10603</v>
      </c>
      <c r="C9283" s="8" t="s">
        <v>4676</v>
      </c>
      <c r="D9283" s="8">
        <v>0</v>
      </c>
      <c r="E9283" s="8" t="s">
        <v>10602</v>
      </c>
      <c r="F9283" s="8">
        <v>504</v>
      </c>
      <c r="G9283" s="8">
        <v>6.4</v>
      </c>
      <c r="H9283" s="8">
        <v>1.0000000000000001E-5</v>
      </c>
      <c r="I9283" s="8">
        <v>0</v>
      </c>
    </row>
    <row r="9284" spans="1:9">
      <c r="A9284" s="8" t="s">
        <v>13685</v>
      </c>
      <c r="B9284" s="8" t="s">
        <v>13686</v>
      </c>
      <c r="C9284" s="8" t="s">
        <v>4676</v>
      </c>
      <c r="D9284" s="8">
        <v>0</v>
      </c>
      <c r="E9284" s="8" t="s">
        <v>13685</v>
      </c>
      <c r="F9284" s="8">
        <v>505</v>
      </c>
      <c r="G9284" s="8">
        <v>3.5</v>
      </c>
      <c r="H9284" s="8">
        <v>5.0000000000000001E-3</v>
      </c>
      <c r="I9284" s="8">
        <v>0</v>
      </c>
    </row>
    <row r="9285" spans="1:9">
      <c r="A9285" s="8" t="s">
        <v>13683</v>
      </c>
      <c r="B9285" s="8" t="s">
        <v>13684</v>
      </c>
      <c r="C9285" s="8" t="s">
        <v>4676</v>
      </c>
      <c r="D9285" s="8">
        <v>0</v>
      </c>
      <c r="E9285" s="8" t="s">
        <v>13683</v>
      </c>
      <c r="F9285" s="8">
        <v>506</v>
      </c>
      <c r="G9285" s="8">
        <v>12.91</v>
      </c>
      <c r="H9285" s="8">
        <v>5.0000000000000001E-3</v>
      </c>
      <c r="I9285" s="8">
        <v>0</v>
      </c>
    </row>
    <row r="9286" spans="1:9">
      <c r="A9286" s="8" t="s">
        <v>13679</v>
      </c>
      <c r="B9286" s="8" t="s">
        <v>13680</v>
      </c>
      <c r="C9286" s="8" t="s">
        <v>4676</v>
      </c>
      <c r="D9286" s="8">
        <v>0</v>
      </c>
      <c r="E9286" s="8" t="s">
        <v>13679</v>
      </c>
      <c r="F9286" s="8">
        <v>507</v>
      </c>
      <c r="G9286" s="8">
        <v>5.89</v>
      </c>
      <c r="H9286" s="8">
        <v>5.0000000000000001E-3</v>
      </c>
      <c r="I9286" s="8">
        <v>0</v>
      </c>
    </row>
    <row r="9287" spans="1:9">
      <c r="A9287" s="8" t="s">
        <v>13677</v>
      </c>
      <c r="B9287" s="8" t="s">
        <v>13678</v>
      </c>
      <c r="C9287" s="8" t="s">
        <v>4676</v>
      </c>
      <c r="D9287" s="8">
        <v>0</v>
      </c>
      <c r="E9287" s="8" t="s">
        <v>13677</v>
      </c>
      <c r="F9287" s="8">
        <v>508</v>
      </c>
      <c r="G9287" s="8">
        <v>5.49</v>
      </c>
      <c r="H9287" s="8">
        <v>5.0000000000000001E-3</v>
      </c>
      <c r="I9287" s="8">
        <v>0</v>
      </c>
    </row>
    <row r="9288" spans="1:9">
      <c r="A9288" s="8" t="s">
        <v>13673</v>
      </c>
      <c r="B9288" s="8" t="s">
        <v>13674</v>
      </c>
      <c r="C9288" s="8" t="s">
        <v>4676</v>
      </c>
      <c r="D9288" s="8">
        <v>0</v>
      </c>
      <c r="E9288" s="8" t="s">
        <v>13673</v>
      </c>
      <c r="F9288" s="8">
        <v>509</v>
      </c>
      <c r="G9288" s="8">
        <v>6.07</v>
      </c>
      <c r="H9288" s="8">
        <v>5.0000000000000001E-3</v>
      </c>
      <c r="I9288" s="8">
        <v>0</v>
      </c>
    </row>
    <row r="9289" spans="1:9">
      <c r="A9289" s="8" t="s">
        <v>10578</v>
      </c>
      <c r="B9289" s="8" t="s">
        <v>10579</v>
      </c>
      <c r="C9289" s="8" t="s">
        <v>4676</v>
      </c>
      <c r="D9289" s="8">
        <v>0</v>
      </c>
      <c r="E9289" s="8" t="s">
        <v>10578</v>
      </c>
      <c r="F9289" s="8">
        <v>510</v>
      </c>
      <c r="G9289" s="8">
        <v>0.14000000000000001</v>
      </c>
      <c r="H9289" s="8">
        <v>1.0000000000000001E-5</v>
      </c>
      <c r="I9289" s="8" t="s">
        <v>2050</v>
      </c>
    </row>
    <row r="9290" spans="1:9">
      <c r="A9290" s="8" t="s">
        <v>13648</v>
      </c>
      <c r="B9290" s="8" t="s">
        <v>13649</v>
      </c>
      <c r="C9290" s="8" t="s">
        <v>4676</v>
      </c>
      <c r="D9290" s="8">
        <v>0</v>
      </c>
      <c r="E9290" s="8" t="s">
        <v>13648</v>
      </c>
      <c r="F9290" s="8">
        <v>511</v>
      </c>
      <c r="G9290" s="8">
        <v>2.0499999999999998</v>
      </c>
      <c r="H9290" s="8">
        <v>5.0000000000000001E-3</v>
      </c>
      <c r="I9290" s="8" t="s">
        <v>6062</v>
      </c>
    </row>
    <row r="9291" spans="1:9">
      <c r="A9291" s="8" t="s">
        <v>13646</v>
      </c>
      <c r="B9291" s="8" t="s">
        <v>13647</v>
      </c>
      <c r="C9291" s="8" t="s">
        <v>4676</v>
      </c>
      <c r="D9291" s="8">
        <v>0</v>
      </c>
      <c r="E9291" s="8" t="s">
        <v>13646</v>
      </c>
      <c r="F9291" s="8">
        <v>512</v>
      </c>
      <c r="G9291" s="8">
        <v>2.2599999999999998</v>
      </c>
      <c r="H9291" s="8">
        <v>5.0000000000000001E-3</v>
      </c>
      <c r="I9291" s="8" t="s">
        <v>6062</v>
      </c>
    </row>
    <row r="9292" spans="1:9">
      <c r="A9292" s="8" t="s">
        <v>10576</v>
      </c>
      <c r="B9292" s="8" t="s">
        <v>10577</v>
      </c>
      <c r="C9292" s="8" t="s">
        <v>4676</v>
      </c>
      <c r="D9292" s="8">
        <v>0</v>
      </c>
      <c r="E9292" s="8" t="s">
        <v>10576</v>
      </c>
      <c r="F9292" s="8">
        <v>513</v>
      </c>
      <c r="G9292" s="8">
        <v>0.52</v>
      </c>
      <c r="H9292" s="8">
        <v>1.0000000000000001E-5</v>
      </c>
      <c r="I9292" s="8">
        <v>0</v>
      </c>
    </row>
    <row r="9293" spans="1:9">
      <c r="A9293" s="8" t="s">
        <v>10572</v>
      </c>
      <c r="B9293" s="8" t="s">
        <v>10573</v>
      </c>
      <c r="C9293" s="8" t="s">
        <v>4676</v>
      </c>
      <c r="D9293" s="8">
        <v>0</v>
      </c>
      <c r="E9293" s="8" t="s">
        <v>10572</v>
      </c>
      <c r="F9293" s="8">
        <v>514</v>
      </c>
      <c r="G9293" s="8">
        <v>0.15</v>
      </c>
      <c r="H9293" s="8">
        <v>1.0000000000000001E-5</v>
      </c>
      <c r="I9293" s="8" t="s">
        <v>4795</v>
      </c>
    </row>
    <row r="9294" spans="1:9">
      <c r="A9294" s="8" t="s">
        <v>10570</v>
      </c>
      <c r="B9294" s="8" t="s">
        <v>10571</v>
      </c>
      <c r="C9294" s="8" t="s">
        <v>4676</v>
      </c>
      <c r="D9294" s="8">
        <v>0</v>
      </c>
      <c r="E9294" s="8" t="s">
        <v>10570</v>
      </c>
      <c r="F9294" s="8">
        <v>515</v>
      </c>
      <c r="G9294" s="8">
        <v>0.88</v>
      </c>
      <c r="H9294" s="8">
        <v>1.0000000000000001E-5</v>
      </c>
      <c r="I9294" s="8">
        <v>0</v>
      </c>
    </row>
    <row r="9295" spans="1:9">
      <c r="A9295" s="8" t="s">
        <v>10568</v>
      </c>
      <c r="B9295" s="8" t="s">
        <v>10569</v>
      </c>
      <c r="C9295" s="8" t="s">
        <v>4676</v>
      </c>
      <c r="D9295" s="8">
        <v>0</v>
      </c>
      <c r="E9295" s="8" t="s">
        <v>10568</v>
      </c>
      <c r="F9295" s="8">
        <v>516</v>
      </c>
      <c r="G9295" s="8">
        <v>0.96</v>
      </c>
      <c r="H9295" s="8">
        <v>1.0000000000000001E-5</v>
      </c>
      <c r="I9295" s="8">
        <v>0</v>
      </c>
    </row>
    <row r="9296" spans="1:9">
      <c r="A9296" s="8" t="s">
        <v>10567</v>
      </c>
      <c r="B9296" s="8" t="s">
        <v>10566</v>
      </c>
      <c r="C9296" s="8" t="s">
        <v>4676</v>
      </c>
      <c r="D9296" s="8">
        <v>0</v>
      </c>
      <c r="E9296" s="8" t="s">
        <v>10567</v>
      </c>
      <c r="F9296" s="8">
        <v>517</v>
      </c>
      <c r="G9296" s="8">
        <v>1.08</v>
      </c>
      <c r="H9296" s="8">
        <v>0</v>
      </c>
      <c r="I9296" s="8" t="s">
        <v>4704</v>
      </c>
    </row>
    <row r="9297" spans="1:9">
      <c r="A9297" s="8" t="s">
        <v>10565</v>
      </c>
      <c r="B9297" s="8" t="s">
        <v>10566</v>
      </c>
      <c r="C9297" s="8" t="s">
        <v>4676</v>
      </c>
      <c r="D9297" s="8">
        <v>0</v>
      </c>
      <c r="E9297" s="8" t="s">
        <v>10565</v>
      </c>
      <c r="F9297" s="8">
        <v>518</v>
      </c>
      <c r="G9297" s="8">
        <v>1.06</v>
      </c>
      <c r="H9297" s="8">
        <v>0</v>
      </c>
      <c r="I9297" s="8" t="s">
        <v>4704</v>
      </c>
    </row>
    <row r="9298" spans="1:9">
      <c r="A9298" s="8" t="s">
        <v>10563</v>
      </c>
      <c r="B9298" s="8" t="s">
        <v>10564</v>
      </c>
      <c r="C9298" s="8" t="s">
        <v>4676</v>
      </c>
      <c r="D9298" s="8">
        <v>0</v>
      </c>
      <c r="E9298" s="8" t="s">
        <v>10563</v>
      </c>
      <c r="F9298" s="8">
        <v>519</v>
      </c>
      <c r="G9298" s="8">
        <v>0.99</v>
      </c>
      <c r="H9298" s="8">
        <v>1.0000000000000001E-5</v>
      </c>
      <c r="I9298" s="8" t="s">
        <v>4704</v>
      </c>
    </row>
    <row r="9299" spans="1:9">
      <c r="A9299" s="8" t="s">
        <v>10561</v>
      </c>
      <c r="B9299" s="8" t="s">
        <v>10562</v>
      </c>
      <c r="C9299" s="8" t="s">
        <v>4676</v>
      </c>
      <c r="D9299" s="8">
        <v>650763</v>
      </c>
      <c r="E9299" s="8" t="s">
        <v>10561</v>
      </c>
      <c r="F9299" s="8">
        <v>520</v>
      </c>
      <c r="G9299" s="8">
        <v>2.0299999999999998</v>
      </c>
      <c r="H9299" s="8">
        <v>2.3814000000000002</v>
      </c>
      <c r="I9299" s="8" t="s">
        <v>4795</v>
      </c>
    </row>
    <row r="9300" spans="1:9">
      <c r="A9300" s="8" t="s">
        <v>10559</v>
      </c>
      <c r="B9300" s="8" t="s">
        <v>10560</v>
      </c>
      <c r="C9300" s="8" t="s">
        <v>4676</v>
      </c>
      <c r="D9300" s="8">
        <v>333889</v>
      </c>
      <c r="E9300" s="8" t="s">
        <v>10559</v>
      </c>
      <c r="F9300" s="8">
        <v>521</v>
      </c>
      <c r="G9300" s="8">
        <v>0</v>
      </c>
      <c r="H9300" s="8">
        <v>0</v>
      </c>
      <c r="I9300" s="8" t="s">
        <v>4768</v>
      </c>
    </row>
    <row r="9301" spans="1:9">
      <c r="A9301" s="8" t="s">
        <v>10557</v>
      </c>
      <c r="B9301" s="8" t="s">
        <v>10558</v>
      </c>
      <c r="C9301" s="8" t="s">
        <v>4676</v>
      </c>
      <c r="D9301" s="8">
        <v>0</v>
      </c>
      <c r="E9301" s="8" t="s">
        <v>10557</v>
      </c>
      <c r="F9301" s="8">
        <v>522</v>
      </c>
      <c r="G9301" s="8">
        <v>1.64</v>
      </c>
      <c r="H9301" s="8">
        <v>1.0000000000000001E-5</v>
      </c>
      <c r="I9301" s="8" t="s">
        <v>4768</v>
      </c>
    </row>
    <row r="9302" spans="1:9">
      <c r="A9302" s="8" t="s">
        <v>13394</v>
      </c>
      <c r="B9302" s="8" t="s">
        <v>13395</v>
      </c>
      <c r="C9302" s="8" t="s">
        <v>4676</v>
      </c>
      <c r="D9302" s="8">
        <v>0</v>
      </c>
      <c r="E9302" s="8" t="s">
        <v>13394</v>
      </c>
      <c r="F9302" s="8">
        <v>523</v>
      </c>
      <c r="G9302" s="8">
        <v>0.24</v>
      </c>
      <c r="H9302" s="8">
        <v>5.0000000000000001E-3</v>
      </c>
      <c r="I9302" s="8">
        <v>0</v>
      </c>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A49C27C900414DABC1495D7FC670A3" ma:contentTypeVersion="11" ma:contentTypeDescription="Create a new document." ma:contentTypeScope="" ma:versionID="5c63b784556bbfcc95d681e858ca2715">
  <xsd:schema xmlns:xsd="http://www.w3.org/2001/XMLSchema" xmlns:xs="http://www.w3.org/2001/XMLSchema" xmlns:p="http://schemas.microsoft.com/office/2006/metadata/properties" xmlns:ns3="c2aa2a3b-c317-475a-bd0a-a778d86f7d14" xmlns:ns4="c093342f-6c8f-4a5c-be7c-dc9bd1a79b4b" targetNamespace="http://schemas.microsoft.com/office/2006/metadata/properties" ma:root="true" ma:fieldsID="a80e79cc5e6c6f3b9bf5d6e219d690ec" ns3:_="" ns4:_="">
    <xsd:import namespace="c2aa2a3b-c317-475a-bd0a-a778d86f7d14"/>
    <xsd:import namespace="c093342f-6c8f-4a5c-be7c-dc9bd1a79b4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EventHashCode" minOccurs="0"/>
                <xsd:element ref="ns4:MediaServiceGenerationTime"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aa2a3b-c317-475a-bd0a-a778d86f7d14"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93342f-6c8f-4a5c-be7c-dc9bd1a79b4b"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E27E45-E3D7-44BD-AE07-35D4185EEEE6}">
  <ds:schemaRefs>
    <ds:schemaRef ds:uri="http://schemas.microsoft.com/office/infopath/2007/PartnerControls"/>
    <ds:schemaRef ds:uri="http://purl.org/dc/dcmitype/"/>
    <ds:schemaRef ds:uri="c2aa2a3b-c317-475a-bd0a-a778d86f7d14"/>
    <ds:schemaRef ds:uri="http://schemas.openxmlformats.org/package/2006/metadata/core-properties"/>
    <ds:schemaRef ds:uri="http://www.w3.org/XML/1998/namespace"/>
    <ds:schemaRef ds:uri="http://schemas.microsoft.com/office/2006/documentManagement/types"/>
    <ds:schemaRef ds:uri="http://purl.org/dc/terms/"/>
    <ds:schemaRef ds:uri="http://schemas.microsoft.com/office/2006/metadata/properties"/>
    <ds:schemaRef ds:uri="c093342f-6c8f-4a5c-be7c-dc9bd1a79b4b"/>
    <ds:schemaRef ds:uri="http://purl.org/dc/elements/1.1/"/>
  </ds:schemaRefs>
</ds:datastoreItem>
</file>

<file path=customXml/itemProps2.xml><?xml version="1.0" encoding="utf-8"?>
<ds:datastoreItem xmlns:ds="http://schemas.openxmlformats.org/officeDocument/2006/customXml" ds:itemID="{6590D572-6254-42B4-A18D-572DF47EA4E7}">
  <ds:schemaRefs>
    <ds:schemaRef ds:uri="http://schemas.microsoft.com/sharepoint/v3/contenttype/forms"/>
  </ds:schemaRefs>
</ds:datastoreItem>
</file>

<file path=customXml/itemProps3.xml><?xml version="1.0" encoding="utf-8"?>
<ds:datastoreItem xmlns:ds="http://schemas.openxmlformats.org/officeDocument/2006/customXml" ds:itemID="{1BD377C8-C8F4-4732-A101-DF3FF8E7F7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aa2a3b-c317-475a-bd0a-a778d86f7d14"/>
    <ds:schemaRef ds:uri="c093342f-6c8f-4a5c-be7c-dc9bd1a79b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4</vt:i4>
      </vt:variant>
      <vt:variant>
        <vt:lpstr>Imenovani obsegi</vt:lpstr>
      </vt:variant>
      <vt:variant>
        <vt:i4>2</vt:i4>
      </vt:variant>
    </vt:vector>
  </HeadingPairs>
  <TitlesOfParts>
    <vt:vector size="6" baseType="lpstr">
      <vt:lpstr>plan</vt:lpstr>
      <vt:lpstr>dnevni pregled</vt:lpstr>
      <vt:lpstr>struktura</vt:lpstr>
      <vt:lpstr>šifrant</vt:lpstr>
      <vt:lpstr>mm</vt:lpstr>
      <vt:lpstr>plan!Tiskanje_naslovov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bostjan.holcer</dc:creator>
  <cp:keywords/>
  <dc:description/>
  <cp:lastModifiedBy>Tehnologija (Turnaplast)</cp:lastModifiedBy>
  <cp:revision/>
  <cp:lastPrinted>2025-08-12T07:14:33Z</cp:lastPrinted>
  <dcterms:created xsi:type="dcterms:W3CDTF">2010-04-06T09:19:37Z</dcterms:created>
  <dcterms:modified xsi:type="dcterms:W3CDTF">2025-08-13T12:37:51Z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0x0101004EA49C27C900414DABC1495D7FC670A3</vt:lpwstr>
  </property>
</Properties>
</file>